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-1770" yWindow="-30" windowWidth="9840" windowHeight="3870" tabRatio="549" activeTab="4"/>
  </bookViews>
  <sheets>
    <sheet name="XLRexport" sheetId="2" r:id="rId1"/>
    <sheet name="Template" sheetId="1" r:id="rId2"/>
    <sheet name="2005" sheetId="6" r:id="rId3"/>
    <sheet name="2006" sheetId="4" r:id="rId4"/>
    <sheet name="2007" sheetId="7" r:id="rId5"/>
    <sheet name="2007exp" sheetId="9" r:id="rId6"/>
    <sheet name="Chart2" sheetId="11" r:id="rId7"/>
    <sheet name="Chart1" sheetId="10" r:id="rId8"/>
  </sheets>
  <definedNames>
    <definedName name="_xlnm._FilterDatabase" localSheetId="2" hidden="1">'2005'!$A$15:$Y$380</definedName>
    <definedName name="_xlnm._FilterDatabase" localSheetId="3" hidden="1">'2006'!$A$15:$Y$380</definedName>
    <definedName name="_xlnm._FilterDatabase" localSheetId="4" hidden="1">'2007'!$A$15:$Y$16</definedName>
    <definedName name="_xlnm._FilterDatabase" localSheetId="1" hidden="1">Template!$A$15:$Y$16</definedName>
    <definedName name="a">'2007exp'!$M$2</definedName>
    <definedName name="b">'2007exp'!$M$3</definedName>
    <definedName name="_xlnm.Print_Area" localSheetId="2">'2005'!$A$1:$FX$380</definedName>
    <definedName name="_xlnm.Print_Area" localSheetId="3">'2006'!$A$1:$FX$15</definedName>
    <definedName name="_xlnm.Print_Area" localSheetId="4">'2007'!$A$1:$FX$15</definedName>
    <definedName name="_xlnm.Print_Area" localSheetId="1">Template!$A$1:$FX$15</definedName>
    <definedName name="_xlnm.Print_Titles" localSheetId="2">'2005'!$A:$A,'2005'!$1:$15</definedName>
    <definedName name="rowoffset">'2007exp'!$M$1</definedName>
  </definedNames>
  <calcPr calcId="125725" fullCalcOnLoad="1"/>
</workbook>
</file>

<file path=xl/calcChain.xml><?xml version="1.0" encoding="utf-8"?>
<calcChain xmlns="http://schemas.openxmlformats.org/spreadsheetml/2006/main">
  <c r="B16" i="7"/>
  <c r="FY17" l="1"/>
  <c r="FY18"/>
  <c r="FY19"/>
  <c r="FY20"/>
  <c r="FY21"/>
  <c r="FY22"/>
  <c r="FY23"/>
  <c r="FY24"/>
  <c r="FY25"/>
  <c r="FY26"/>
  <c r="FY27"/>
  <c r="FY28"/>
  <c r="FY29"/>
  <c r="FY30"/>
  <c r="FY31"/>
  <c r="FY32"/>
  <c r="FY33"/>
  <c r="FY34"/>
  <c r="FY35"/>
  <c r="FY36"/>
  <c r="FY37"/>
  <c r="FY38"/>
  <c r="FY39"/>
  <c r="FY40"/>
  <c r="FY41"/>
  <c r="FY42"/>
  <c r="FY43"/>
  <c r="FY44"/>
  <c r="FY45"/>
  <c r="FY46"/>
  <c r="FY47"/>
  <c r="FY48"/>
  <c r="FY49"/>
  <c r="FY50"/>
  <c r="FY51"/>
  <c r="FY52"/>
  <c r="FY53"/>
  <c r="FY54"/>
  <c r="FY55"/>
  <c r="FY56"/>
  <c r="FY57"/>
  <c r="FY58"/>
  <c r="FY59"/>
  <c r="FY60"/>
  <c r="FY61"/>
  <c r="FY62"/>
  <c r="FY63"/>
  <c r="FY64"/>
  <c r="FY65"/>
  <c r="FY66"/>
  <c r="FY67"/>
  <c r="FY68"/>
  <c r="FY69"/>
  <c r="FY70"/>
  <c r="FY71"/>
  <c r="FY72"/>
  <c r="FY73"/>
  <c r="FY74"/>
  <c r="FY75"/>
  <c r="FY76"/>
  <c r="FY77"/>
  <c r="FY78"/>
  <c r="FY79"/>
  <c r="FY80"/>
  <c r="FY81"/>
  <c r="FY82"/>
  <c r="FY83"/>
  <c r="FY84"/>
  <c r="FY85"/>
  <c r="FY86"/>
  <c r="FY87"/>
  <c r="FY88"/>
  <c r="FY89"/>
  <c r="FY90"/>
  <c r="FY91"/>
  <c r="FY92"/>
  <c r="FY93"/>
  <c r="FY94"/>
  <c r="FY95"/>
  <c r="FY96"/>
  <c r="FY97"/>
  <c r="FY98"/>
  <c r="FY99"/>
  <c r="FY100"/>
  <c r="FY101"/>
  <c r="FY102"/>
  <c r="FY103"/>
  <c r="FY104"/>
  <c r="FY105"/>
  <c r="FY106"/>
  <c r="FY107"/>
  <c r="FY108"/>
  <c r="FY109"/>
  <c r="FY110"/>
  <c r="FY111"/>
  <c r="FY112"/>
  <c r="FY113"/>
  <c r="FY114"/>
  <c r="FY115"/>
  <c r="FY116"/>
  <c r="FY117"/>
  <c r="FY118"/>
  <c r="FY119"/>
  <c r="FY120"/>
  <c r="FY121"/>
  <c r="FY122"/>
  <c r="FY123"/>
  <c r="FY124"/>
  <c r="FY125"/>
  <c r="FY126"/>
  <c r="FY127"/>
  <c r="FY128"/>
  <c r="FY129"/>
  <c r="FY130"/>
  <c r="FY131"/>
  <c r="FY132"/>
  <c r="FY133"/>
  <c r="FY134"/>
  <c r="FY135"/>
  <c r="FY136"/>
  <c r="FY137"/>
  <c r="FY16"/>
  <c r="G1" i="9"/>
  <c r="S738"/>
  <c r="T738" s="1"/>
  <c r="S739"/>
  <c r="T739" s="1"/>
  <c r="S740"/>
  <c r="T740" s="1"/>
  <c r="S741"/>
  <c r="T741" s="1"/>
  <c r="S742"/>
  <c r="T742" s="1"/>
  <c r="S743"/>
  <c r="T743" s="1"/>
  <c r="S744"/>
  <c r="T744" s="1"/>
  <c r="S745"/>
  <c r="T745" s="1"/>
  <c r="S746"/>
  <c r="T746" s="1"/>
  <c r="S747"/>
  <c r="T747" s="1"/>
  <c r="S748"/>
  <c r="T748" s="1"/>
  <c r="S749"/>
  <c r="T749" s="1"/>
  <c r="S750"/>
  <c r="T750" s="1"/>
  <c r="S751"/>
  <c r="T751" s="1"/>
  <c r="S752"/>
  <c r="T752" s="1"/>
  <c r="S753"/>
  <c r="T753" s="1"/>
  <c r="S754"/>
  <c r="T754" s="1"/>
  <c r="S755"/>
  <c r="T755" s="1"/>
  <c r="S756"/>
  <c r="T756" s="1"/>
  <c r="S757"/>
  <c r="T757" s="1"/>
  <c r="S758"/>
  <c r="T758" s="1"/>
  <c r="S759"/>
  <c r="T759" s="1"/>
  <c r="S760"/>
  <c r="T760" s="1"/>
  <c r="S761"/>
  <c r="T761" s="1"/>
  <c r="S762"/>
  <c r="T762" s="1"/>
  <c r="S763"/>
  <c r="T763" s="1"/>
  <c r="S764"/>
  <c r="T764" s="1"/>
  <c r="S765"/>
  <c r="T765" s="1"/>
  <c r="S766"/>
  <c r="T766" s="1"/>
  <c r="S767"/>
  <c r="T767" s="1"/>
  <c r="S768"/>
  <c r="T768" s="1"/>
  <c r="S769"/>
  <c r="T769" s="1"/>
  <c r="S770"/>
  <c r="T770" s="1"/>
  <c r="S771"/>
  <c r="T771" s="1"/>
  <c r="S772"/>
  <c r="T772" s="1"/>
  <c r="S773"/>
  <c r="T773" s="1"/>
  <c r="S774"/>
  <c r="T774" s="1"/>
  <c r="S775"/>
  <c r="T775" s="1"/>
  <c r="S776"/>
  <c r="T776" s="1"/>
  <c r="S777"/>
  <c r="T777" s="1"/>
  <c r="S778"/>
  <c r="T778" s="1"/>
  <c r="S779"/>
  <c r="T779" s="1"/>
  <c r="S780"/>
  <c r="T780" s="1"/>
  <c r="S781"/>
  <c r="T781" s="1"/>
  <c r="S782"/>
  <c r="T782" s="1"/>
  <c r="S783"/>
  <c r="T783" s="1"/>
  <c r="S784"/>
  <c r="T784" s="1"/>
  <c r="S785"/>
  <c r="T785" s="1"/>
  <c r="S786"/>
  <c r="T786" s="1"/>
  <c r="S787"/>
  <c r="T787" s="1"/>
  <c r="S788"/>
  <c r="T788" s="1"/>
  <c r="S789"/>
  <c r="T789" s="1"/>
  <c r="S790"/>
  <c r="T790" s="1"/>
  <c r="S791"/>
  <c r="T791" s="1"/>
  <c r="S792"/>
  <c r="T792" s="1"/>
  <c r="S793"/>
  <c r="T793" s="1"/>
  <c r="S794"/>
  <c r="T794" s="1"/>
  <c r="S795"/>
  <c r="T795" s="1"/>
  <c r="S796"/>
  <c r="T796" s="1"/>
  <c r="S797"/>
  <c r="T797" s="1"/>
  <c r="S798"/>
  <c r="T798" s="1"/>
  <c r="S799"/>
  <c r="T799" s="1"/>
  <c r="S800"/>
  <c r="T800" s="1"/>
  <c r="S801"/>
  <c r="T801" s="1"/>
  <c r="S802"/>
  <c r="T802" s="1"/>
  <c r="S803"/>
  <c r="T803" s="1"/>
  <c r="S804"/>
  <c r="T804" s="1"/>
  <c r="S805"/>
  <c r="T805" s="1"/>
  <c r="S806"/>
  <c r="T806" s="1"/>
  <c r="S807"/>
  <c r="T807" s="1"/>
  <c r="S808"/>
  <c r="T808" s="1"/>
  <c r="S809"/>
  <c r="T809" s="1"/>
  <c r="S810"/>
  <c r="T810" s="1"/>
  <c r="S811"/>
  <c r="T811" s="1"/>
  <c r="S812"/>
  <c r="T812" s="1"/>
  <c r="S813"/>
  <c r="T813" s="1"/>
  <c r="S814"/>
  <c r="T814" s="1"/>
  <c r="S815"/>
  <c r="T815" s="1"/>
  <c r="S816"/>
  <c r="T816" s="1"/>
  <c r="S817"/>
  <c r="T817" s="1"/>
  <c r="S818"/>
  <c r="T818" s="1"/>
  <c r="S819"/>
  <c r="T819" s="1"/>
  <c r="S820"/>
  <c r="T820" s="1"/>
  <c r="S821"/>
  <c r="T821" s="1"/>
  <c r="S822"/>
  <c r="T822" s="1"/>
  <c r="S823"/>
  <c r="T823" s="1"/>
  <c r="S824"/>
  <c r="T824" s="1"/>
  <c r="S825"/>
  <c r="T825" s="1"/>
  <c r="S826"/>
  <c r="T826" s="1"/>
  <c r="S827"/>
  <c r="T827" s="1"/>
  <c r="S828"/>
  <c r="T828" s="1"/>
  <c r="S829"/>
  <c r="T829" s="1"/>
  <c r="S830"/>
  <c r="T830" s="1"/>
  <c r="S831"/>
  <c r="T831" s="1"/>
  <c r="S832"/>
  <c r="T832" s="1"/>
  <c r="S833"/>
  <c r="T833" s="1"/>
  <c r="S834"/>
  <c r="T834" s="1"/>
  <c r="S835"/>
  <c r="T835" s="1"/>
  <c r="S836"/>
  <c r="T836" s="1"/>
  <c r="S837"/>
  <c r="T837" s="1"/>
  <c r="S838"/>
  <c r="T838" s="1"/>
  <c r="S839"/>
  <c r="T839" s="1"/>
  <c r="S840"/>
  <c r="T840" s="1"/>
  <c r="S841"/>
  <c r="T841" s="1"/>
  <c r="S842"/>
  <c r="T842" s="1"/>
  <c r="S843"/>
  <c r="T843" s="1"/>
  <c r="S844"/>
  <c r="T844" s="1"/>
  <c r="S845"/>
  <c r="T845" s="1"/>
  <c r="S846"/>
  <c r="T846" s="1"/>
  <c r="S847"/>
  <c r="T847" s="1"/>
  <c r="S848"/>
  <c r="T848" s="1"/>
  <c r="S849"/>
  <c r="T849" s="1"/>
  <c r="S850"/>
  <c r="T850" s="1"/>
  <c r="S851"/>
  <c r="T851" s="1"/>
  <c r="S852"/>
  <c r="T852" s="1"/>
  <c r="S853"/>
  <c r="T853" s="1"/>
  <c r="S854"/>
  <c r="T854" s="1"/>
  <c r="S855"/>
  <c r="T855" s="1"/>
  <c r="S856"/>
  <c r="T856" s="1"/>
  <c r="S857"/>
  <c r="T857" s="1"/>
  <c r="S858"/>
  <c r="T858" s="1"/>
  <c r="S859"/>
  <c r="T859" s="1"/>
  <c r="S860"/>
  <c r="T860" s="1"/>
  <c r="S861"/>
  <c r="T861" s="1"/>
  <c r="S862"/>
  <c r="T862" s="1"/>
  <c r="S863"/>
  <c r="T863" s="1"/>
  <c r="S864"/>
  <c r="T864" s="1"/>
  <c r="S865"/>
  <c r="T865" s="1"/>
  <c r="S866"/>
  <c r="T866" s="1"/>
  <c r="S867"/>
  <c r="T867" s="1"/>
  <c r="S868"/>
  <c r="T868" s="1"/>
  <c r="S869"/>
  <c r="T869" s="1"/>
  <c r="S870"/>
  <c r="T870" s="1"/>
  <c r="S871"/>
  <c r="T871" s="1"/>
  <c r="S872"/>
  <c r="T872" s="1"/>
  <c r="S873"/>
  <c r="T873" s="1"/>
  <c r="S874"/>
  <c r="T874" s="1"/>
  <c r="S875"/>
  <c r="T875" s="1"/>
  <c r="S876"/>
  <c r="T876" s="1"/>
  <c r="S877"/>
  <c r="T877" s="1"/>
  <c r="S878"/>
  <c r="T878" s="1"/>
  <c r="S879"/>
  <c r="T879" s="1"/>
  <c r="S880"/>
  <c r="T880" s="1"/>
  <c r="S881"/>
  <c r="T881" s="1"/>
  <c r="S882"/>
  <c r="T882" s="1"/>
  <c r="S883"/>
  <c r="T883" s="1"/>
  <c r="S884"/>
  <c r="T884" s="1"/>
  <c r="S885"/>
  <c r="T885" s="1"/>
  <c r="S886"/>
  <c r="T886" s="1"/>
  <c r="S887"/>
  <c r="T887" s="1"/>
  <c r="S888"/>
  <c r="T888" s="1"/>
  <c r="S889"/>
  <c r="T889" s="1"/>
  <c r="S890"/>
  <c r="T890" s="1"/>
  <c r="S891"/>
  <c r="T891" s="1"/>
  <c r="S892"/>
  <c r="T892" s="1"/>
  <c r="S893"/>
  <c r="T893" s="1"/>
  <c r="S894"/>
  <c r="T894" s="1"/>
  <c r="S895"/>
  <c r="T895" s="1"/>
  <c r="S896"/>
  <c r="T896" s="1"/>
  <c r="S897"/>
  <c r="T897" s="1"/>
  <c r="S898"/>
  <c r="T898" s="1"/>
  <c r="S899"/>
  <c r="T899" s="1"/>
  <c r="S900"/>
  <c r="T900" s="1"/>
  <c r="S901"/>
  <c r="T901" s="1"/>
  <c r="S902"/>
  <c r="T902" s="1"/>
  <c r="S903"/>
  <c r="T903" s="1"/>
  <c r="S904"/>
  <c r="T904" s="1"/>
  <c r="S905"/>
  <c r="T905" s="1"/>
  <c r="S906"/>
  <c r="T906" s="1"/>
  <c r="S907"/>
  <c r="T907" s="1"/>
  <c r="S908"/>
  <c r="T908" s="1"/>
  <c r="S909"/>
  <c r="T909" s="1"/>
  <c r="S910"/>
  <c r="T910" s="1"/>
  <c r="S911"/>
  <c r="T911" s="1"/>
  <c r="S912"/>
  <c r="T912" s="1"/>
  <c r="S913"/>
  <c r="T913" s="1"/>
  <c r="S914"/>
  <c r="T914" s="1"/>
  <c r="S915"/>
  <c r="T915" s="1"/>
  <c r="S916"/>
  <c r="T916" s="1"/>
  <c r="S917"/>
  <c r="T917" s="1"/>
  <c r="S918"/>
  <c r="T918" s="1"/>
  <c r="S919"/>
  <c r="T919" s="1"/>
  <c r="S920"/>
  <c r="T920" s="1"/>
  <c r="S921"/>
  <c r="T921" s="1"/>
  <c r="S922"/>
  <c r="T922" s="1"/>
  <c r="S923"/>
  <c r="T923" s="1"/>
  <c r="S924"/>
  <c r="T924" s="1"/>
  <c r="S925"/>
  <c r="T925" s="1"/>
  <c r="S926"/>
  <c r="T926" s="1"/>
  <c r="S927"/>
  <c r="T927" s="1"/>
  <c r="S928"/>
  <c r="T928" s="1"/>
  <c r="S929"/>
  <c r="T929" s="1"/>
  <c r="S930"/>
  <c r="T930" s="1"/>
  <c r="S931"/>
  <c r="T931" s="1"/>
  <c r="S932"/>
  <c r="T932" s="1"/>
  <c r="S933"/>
  <c r="T933" s="1"/>
  <c r="S934"/>
  <c r="T934" s="1"/>
  <c r="S935"/>
  <c r="T935" s="1"/>
  <c r="S936"/>
  <c r="T936" s="1"/>
  <c r="S937"/>
  <c r="T937" s="1"/>
  <c r="S938"/>
  <c r="T938" s="1"/>
  <c r="S939"/>
  <c r="T939" s="1"/>
  <c r="S940"/>
  <c r="T940" s="1"/>
  <c r="S941"/>
  <c r="T941" s="1"/>
  <c r="S942"/>
  <c r="T942" s="1"/>
  <c r="S943"/>
  <c r="T943" s="1"/>
  <c r="S944"/>
  <c r="T944" s="1"/>
  <c r="S945"/>
  <c r="T945" s="1"/>
  <c r="S946"/>
  <c r="T946" s="1"/>
  <c r="S947"/>
  <c r="T947" s="1"/>
  <c r="S948"/>
  <c r="T948" s="1"/>
  <c r="S949"/>
  <c r="T949" s="1"/>
  <c r="S950"/>
  <c r="T950" s="1"/>
  <c r="S951"/>
  <c r="T951" s="1"/>
  <c r="S952"/>
  <c r="T952" s="1"/>
  <c r="S953"/>
  <c r="T953" s="1"/>
  <c r="S954"/>
  <c r="T954" s="1"/>
  <c r="S955"/>
  <c r="T955" s="1"/>
  <c r="S956"/>
  <c r="T956" s="1"/>
  <c r="S957"/>
  <c r="T957" s="1"/>
  <c r="S958"/>
  <c r="T958" s="1"/>
  <c r="S959"/>
  <c r="T959" s="1"/>
  <c r="S960"/>
  <c r="T960" s="1"/>
  <c r="S961"/>
  <c r="T961" s="1"/>
  <c r="S962"/>
  <c r="T962" s="1"/>
  <c r="S963"/>
  <c r="T963" s="1"/>
  <c r="S964"/>
  <c r="T964" s="1"/>
  <c r="S965"/>
  <c r="T965" s="1"/>
  <c r="S966"/>
  <c r="T966" s="1"/>
  <c r="S967"/>
  <c r="T967" s="1"/>
  <c r="S968"/>
  <c r="T968" s="1"/>
  <c r="S969"/>
  <c r="T969" s="1"/>
  <c r="S970"/>
  <c r="T970" s="1"/>
  <c r="S971"/>
  <c r="T971" s="1"/>
  <c r="S972"/>
  <c r="T972" s="1"/>
  <c r="S973"/>
  <c r="T973" s="1"/>
  <c r="S974"/>
  <c r="T974" s="1"/>
  <c r="S975"/>
  <c r="T975" s="1"/>
  <c r="S976"/>
  <c r="T976" s="1"/>
  <c r="S977"/>
  <c r="T977" s="1"/>
  <c r="S978"/>
  <c r="T978" s="1"/>
  <c r="S979"/>
  <c r="T979" s="1"/>
  <c r="S980"/>
  <c r="T980" s="1"/>
  <c r="S981"/>
  <c r="T981" s="1"/>
  <c r="S982"/>
  <c r="T982" s="1"/>
  <c r="S983"/>
  <c r="T983" s="1"/>
  <c r="S984"/>
  <c r="T984" s="1"/>
  <c r="S985"/>
  <c r="T985" s="1"/>
  <c r="S986"/>
  <c r="T986" s="1"/>
  <c r="S987"/>
  <c r="T987" s="1"/>
  <c r="S988"/>
  <c r="T988" s="1"/>
  <c r="S989"/>
  <c r="T989" s="1"/>
  <c r="S990"/>
  <c r="T990" s="1"/>
  <c r="S991"/>
  <c r="T991" s="1"/>
  <c r="S992"/>
  <c r="T992" s="1"/>
  <c r="S993"/>
  <c r="T993" s="1"/>
  <c r="S994"/>
  <c r="T994" s="1"/>
  <c r="S995"/>
  <c r="T995" s="1"/>
  <c r="S996"/>
  <c r="T996" s="1"/>
  <c r="S997"/>
  <c r="T997" s="1"/>
  <c r="S998"/>
  <c r="T998" s="1"/>
  <c r="S999"/>
  <c r="T999" s="1"/>
  <c r="S1000"/>
  <c r="T1000" s="1"/>
  <c r="S1001"/>
  <c r="T1001" s="1"/>
  <c r="S1002"/>
  <c r="T1002" s="1"/>
  <c r="S1003"/>
  <c r="T1003" s="1"/>
  <c r="S1004"/>
  <c r="T1004" s="1"/>
  <c r="S1005"/>
  <c r="T1005" s="1"/>
  <c r="S1006"/>
  <c r="T1006" s="1"/>
  <c r="S1007"/>
  <c r="T1007" s="1"/>
  <c r="S1008"/>
  <c r="T1008" s="1"/>
  <c r="S1009"/>
  <c r="T1009" s="1"/>
  <c r="S1010"/>
  <c r="T1010" s="1"/>
  <c r="S1011"/>
  <c r="T1011" s="1"/>
  <c r="S1012"/>
  <c r="T1012" s="1"/>
  <c r="S1013"/>
  <c r="T1013" s="1"/>
  <c r="S1014"/>
  <c r="T1014" s="1"/>
  <c r="S1015"/>
  <c r="T1015" s="1"/>
  <c r="S1016"/>
  <c r="T1016" s="1"/>
  <c r="S1017"/>
  <c r="T1017" s="1"/>
  <c r="S1018"/>
  <c r="T1018" s="1"/>
  <c r="S1019"/>
  <c r="T1019" s="1"/>
  <c r="S1020"/>
  <c r="T1020" s="1"/>
  <c r="S1021"/>
  <c r="T1021" s="1"/>
  <c r="S1022"/>
  <c r="T1022" s="1"/>
  <c r="S1023"/>
  <c r="T1023" s="1"/>
  <c r="S1024"/>
  <c r="T1024" s="1"/>
  <c r="S1025"/>
  <c r="T1025" s="1"/>
  <c r="S1026"/>
  <c r="T1026" s="1"/>
  <c r="S1027"/>
  <c r="T1027" s="1"/>
  <c r="S1028"/>
  <c r="T1028" s="1"/>
  <c r="S1029"/>
  <c r="T1029" s="1"/>
  <c r="S1030"/>
  <c r="T1030" s="1"/>
  <c r="S1031"/>
  <c r="T1031" s="1"/>
  <c r="H1"/>
  <c r="I1"/>
  <c r="W5"/>
  <c r="X5"/>
  <c r="V5"/>
  <c r="W6"/>
  <c r="Y6" s="1"/>
  <c r="X6"/>
  <c r="W7"/>
  <c r="Y7" s="1"/>
  <c r="X7"/>
  <c r="W8"/>
  <c r="Y8"/>
  <c r="X8"/>
  <c r="W9"/>
  <c r="Y9" s="1"/>
  <c r="X9"/>
  <c r="W10"/>
  <c r="Y10"/>
  <c r="X10"/>
  <c r="W11"/>
  <c r="Y11" s="1"/>
  <c r="X11"/>
  <c r="W12"/>
  <c r="Y12"/>
  <c r="X12"/>
  <c r="D1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1003"/>
  <c r="R1004"/>
  <c r="R1005"/>
  <c r="R1006"/>
  <c r="R1007"/>
  <c r="R1008"/>
  <c r="R1009"/>
  <c r="R1010"/>
  <c r="R1011"/>
  <c r="R1012"/>
  <c r="R1013"/>
  <c r="R1014"/>
  <c r="R1015"/>
  <c r="R1016"/>
  <c r="R1017"/>
  <c r="R1018"/>
  <c r="R1019"/>
  <c r="R1020"/>
  <c r="R1021"/>
  <c r="R1022"/>
  <c r="R1023"/>
  <c r="R1024"/>
  <c r="R1025"/>
  <c r="R1026"/>
  <c r="R1027"/>
  <c r="R1028"/>
  <c r="R1029"/>
  <c r="R1030"/>
  <c r="R1031"/>
  <c r="EF83" i="7"/>
  <c r="FL117"/>
  <c r="FD117"/>
  <c r="EV117"/>
  <c r="EN117"/>
  <c r="EF117"/>
  <c r="DU117"/>
  <c r="DL117"/>
  <c r="DE117"/>
  <c r="CX117"/>
  <c r="CQ117"/>
  <c r="CH117"/>
  <c r="CA117"/>
  <c r="BT117"/>
  <c r="BM117"/>
  <c r="BF117"/>
  <c r="AX117"/>
  <c r="AQ117"/>
  <c r="AJ117"/>
  <c r="AC117"/>
  <c r="V117"/>
  <c r="O117"/>
  <c r="H117"/>
  <c r="FT117"/>
  <c r="FT83"/>
  <c r="FT88"/>
  <c r="FS89"/>
  <c r="FL83"/>
  <c r="FL88"/>
  <c r="FK89"/>
  <c r="FD83"/>
  <c r="FD88"/>
  <c r="FC89"/>
  <c r="EV83"/>
  <c r="EV88"/>
  <c r="EU89"/>
  <c r="EM89"/>
  <c r="EN88"/>
  <c r="EF88"/>
  <c r="EE89"/>
  <c r="DU88"/>
  <c r="DT89"/>
  <c r="DL88"/>
  <c r="DK89"/>
  <c r="DE88"/>
  <c r="DD89"/>
  <c r="CX88"/>
  <c r="CW89"/>
  <c r="CQ88"/>
  <c r="CP89"/>
  <c r="CH88"/>
  <c r="CG89"/>
  <c r="CA88"/>
  <c r="BZ89"/>
  <c r="BT88"/>
  <c r="BS89"/>
  <c r="BM88"/>
  <c r="BL89"/>
  <c r="BF88"/>
  <c r="BE89"/>
  <c r="AX88"/>
  <c r="AW89"/>
  <c r="AQ88"/>
  <c r="AP89"/>
  <c r="AJ88"/>
  <c r="AI89"/>
  <c r="AC88"/>
  <c r="AB89"/>
  <c r="N89"/>
  <c r="O88"/>
  <c r="G89"/>
  <c r="H88"/>
  <c r="U89"/>
  <c r="V88"/>
  <c r="FV58"/>
  <c r="FN58"/>
  <c r="FF58"/>
  <c r="EX58"/>
  <c r="EP58"/>
  <c r="EH58"/>
  <c r="DW58"/>
  <c r="DN58"/>
  <c r="DG58"/>
  <c r="CZ58"/>
  <c r="CS58"/>
  <c r="CJ58"/>
  <c r="CC58"/>
  <c r="BV58"/>
  <c r="BO58"/>
  <c r="BH58"/>
  <c r="AZ58"/>
  <c r="AS58"/>
  <c r="AL58"/>
  <c r="X58"/>
  <c r="J58"/>
  <c r="Q58"/>
  <c r="AE58"/>
  <c r="AB69"/>
  <c r="F1" i="9"/>
  <c r="E1"/>
  <c r="C1"/>
  <c r="B1"/>
  <c r="R17" i="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16"/>
  <c r="FX13"/>
  <c r="FP13"/>
  <c r="FH13"/>
  <c r="EZ13"/>
  <c r="ER13"/>
  <c r="EJ13"/>
  <c r="DO58"/>
  <c r="EB58"/>
  <c r="DO89"/>
  <c r="EB89"/>
  <c r="DO88"/>
  <c r="EB88"/>
  <c r="DO117"/>
  <c r="EB117"/>
  <c r="DX58"/>
  <c r="DX89"/>
  <c r="DX88"/>
  <c r="DX117"/>
  <c r="DH58"/>
  <c r="DH89"/>
  <c r="DH88"/>
  <c r="DH117"/>
  <c r="DA58"/>
  <c r="DA89"/>
  <c r="DA88"/>
  <c r="DA117"/>
  <c r="CT58"/>
  <c r="CT89"/>
  <c r="CT88"/>
  <c r="CT117"/>
  <c r="EJ10"/>
  <c r="EJ11"/>
  <c r="EJ12"/>
  <c r="EJ11" i="4"/>
  <c r="EJ12"/>
  <c r="EJ10"/>
  <c r="DQ12"/>
  <c r="DQ11"/>
  <c r="DQ10"/>
  <c r="DP12"/>
  <c r="DP11"/>
  <c r="DP10"/>
  <c r="DQ12" i="7"/>
  <c r="DQ11"/>
  <c r="DQ10"/>
  <c r="DP12"/>
  <c r="DP11"/>
  <c r="DP10"/>
  <c r="CM12" i="4"/>
  <c r="CM11"/>
  <c r="CM10"/>
  <c r="CL12"/>
  <c r="CL11"/>
  <c r="CL10"/>
  <c r="DO17"/>
  <c r="EB16"/>
  <c r="DO17" i="7"/>
  <c r="EB16"/>
  <c r="EB17"/>
  <c r="DO180" i="6"/>
  <c r="EB180" s="1"/>
  <c r="DO181"/>
  <c r="EB181" s="1"/>
  <c r="DO182"/>
  <c r="EB182" s="1"/>
  <c r="DO174"/>
  <c r="EB174" s="1"/>
  <c r="DO175"/>
  <c r="EB175" s="1"/>
  <c r="DO176"/>
  <c r="EB176" s="1"/>
  <c r="DO108"/>
  <c r="EB108" s="1"/>
  <c r="DO109"/>
  <c r="EB109" s="1"/>
  <c r="EB66"/>
  <c r="EB17"/>
  <c r="EB18"/>
  <c r="EB19"/>
  <c r="EB20"/>
  <c r="EB21"/>
  <c r="EB22"/>
  <c r="EB23"/>
  <c r="EB24"/>
  <c r="EB25"/>
  <c r="EB26"/>
  <c r="EB27"/>
  <c r="EB28"/>
  <c r="EB29"/>
  <c r="EB30"/>
  <c r="EB31"/>
  <c r="EB32"/>
  <c r="EB33"/>
  <c r="EB34"/>
  <c r="EB35"/>
  <c r="EB36"/>
  <c r="EB37"/>
  <c r="EB38"/>
  <c r="EB39"/>
  <c r="EB40"/>
  <c r="EB41"/>
  <c r="EB42"/>
  <c r="EB43"/>
  <c r="EB44"/>
  <c r="EB45"/>
  <c r="EB46"/>
  <c r="EB47"/>
  <c r="EB48"/>
  <c r="EB49"/>
  <c r="EB50"/>
  <c r="EB51"/>
  <c r="EB52"/>
  <c r="EB53"/>
  <c r="EB54"/>
  <c r="EB55"/>
  <c r="EB56"/>
  <c r="EB57"/>
  <c r="EB58"/>
  <c r="EB59"/>
  <c r="EB60"/>
  <c r="EB61"/>
  <c r="EB62"/>
  <c r="EB63"/>
  <c r="EB64"/>
  <c r="EB65"/>
  <c r="DO68"/>
  <c r="EB68" s="1"/>
  <c r="DO69"/>
  <c r="EB69" s="1"/>
  <c r="DO70"/>
  <c r="EB70" s="1"/>
  <c r="DO71"/>
  <c r="EB71"/>
  <c r="DO72"/>
  <c r="EB72"/>
  <c r="DO73"/>
  <c r="EB73"/>
  <c r="DO74"/>
  <c r="EB74"/>
  <c r="DO75"/>
  <c r="EB75"/>
  <c r="DO76"/>
  <c r="EB76"/>
  <c r="DO77"/>
  <c r="EB77"/>
  <c r="DO78"/>
  <c r="EB78"/>
  <c r="DO79"/>
  <c r="EB79"/>
  <c r="DO80"/>
  <c r="EB80"/>
  <c r="DO81"/>
  <c r="EB81"/>
  <c r="DO82"/>
  <c r="EB82"/>
  <c r="DO83"/>
  <c r="EB83"/>
  <c r="DO84"/>
  <c r="EB84"/>
  <c r="DO85"/>
  <c r="EB85"/>
  <c r="DO86"/>
  <c r="EB86"/>
  <c r="DO87"/>
  <c r="EB87"/>
  <c r="DO88"/>
  <c r="EB88"/>
  <c r="DO89"/>
  <c r="EB89"/>
  <c r="DO90"/>
  <c r="EB90"/>
  <c r="DO91"/>
  <c r="EB91"/>
  <c r="DO92"/>
  <c r="EB92"/>
  <c r="DO93"/>
  <c r="EB93"/>
  <c r="DO94"/>
  <c r="EB94"/>
  <c r="DO95"/>
  <c r="EB95"/>
  <c r="DO96"/>
  <c r="EB96"/>
  <c r="DO97"/>
  <c r="EB97"/>
  <c r="DO98"/>
  <c r="EB98"/>
  <c r="DO99"/>
  <c r="EB99"/>
  <c r="DO100"/>
  <c r="EB100"/>
  <c r="DO101"/>
  <c r="EB101"/>
  <c r="DO102"/>
  <c r="EB102"/>
  <c r="DO103"/>
  <c r="EB103"/>
  <c r="DO104"/>
  <c r="EB104"/>
  <c r="DO105"/>
  <c r="EB105"/>
  <c r="DO106"/>
  <c r="EB106"/>
  <c r="DO107"/>
  <c r="EB107"/>
  <c r="DO110"/>
  <c r="EB110"/>
  <c r="DO111"/>
  <c r="EB111"/>
  <c r="DO112"/>
  <c r="EB112"/>
  <c r="DO113"/>
  <c r="EB113"/>
  <c r="DO114"/>
  <c r="EB114"/>
  <c r="DO115"/>
  <c r="EB115"/>
  <c r="DO116"/>
  <c r="EB116"/>
  <c r="DO117"/>
  <c r="EB117"/>
  <c r="DO118"/>
  <c r="EB118"/>
  <c r="DO119"/>
  <c r="EB119"/>
  <c r="DO120"/>
  <c r="EB120"/>
  <c r="DO121"/>
  <c r="EB121"/>
  <c r="DO122"/>
  <c r="EB122"/>
  <c r="DO123"/>
  <c r="EB123"/>
  <c r="DO124"/>
  <c r="EB124"/>
  <c r="DO125"/>
  <c r="EB125"/>
  <c r="DO126"/>
  <c r="EB126"/>
  <c r="DO127"/>
  <c r="EB127"/>
  <c r="DO128"/>
  <c r="EB128"/>
  <c r="DO129"/>
  <c r="EB129"/>
  <c r="DO130"/>
  <c r="EB130"/>
  <c r="DO131"/>
  <c r="EB131"/>
  <c r="DO132"/>
  <c r="EB132"/>
  <c r="DO133"/>
  <c r="EB133"/>
  <c r="DO134"/>
  <c r="EB134"/>
  <c r="DO135"/>
  <c r="EB135"/>
  <c r="DO136"/>
  <c r="EB136"/>
  <c r="DO137"/>
  <c r="EB137"/>
  <c r="DO138"/>
  <c r="EB138"/>
  <c r="DO139"/>
  <c r="EB139"/>
  <c r="DO140"/>
  <c r="EB140"/>
  <c r="DO141"/>
  <c r="EB141"/>
  <c r="DO142"/>
  <c r="EB142"/>
  <c r="DO143"/>
  <c r="EB143"/>
  <c r="DO144"/>
  <c r="EB144"/>
  <c r="DO145"/>
  <c r="EB145"/>
  <c r="DO146"/>
  <c r="EB146"/>
  <c r="DO147"/>
  <c r="EB147"/>
  <c r="DO148"/>
  <c r="EB148"/>
  <c r="DO149"/>
  <c r="EB149"/>
  <c r="DO150"/>
  <c r="EB150"/>
  <c r="DO151"/>
  <c r="EB151"/>
  <c r="DO152"/>
  <c r="EB152"/>
  <c r="DO153"/>
  <c r="EB153"/>
  <c r="DO154"/>
  <c r="EB154"/>
  <c r="DO155"/>
  <c r="EB155"/>
  <c r="DO156"/>
  <c r="EB156"/>
  <c r="DO157"/>
  <c r="EB157"/>
  <c r="DO158"/>
  <c r="EB158"/>
  <c r="DO159"/>
  <c r="EB159"/>
  <c r="DO160"/>
  <c r="EB160"/>
  <c r="DO161"/>
  <c r="EB161"/>
  <c r="DO162"/>
  <c r="EB162"/>
  <c r="DO163"/>
  <c r="EB163"/>
  <c r="DO164"/>
  <c r="EB164"/>
  <c r="DO165"/>
  <c r="EB165"/>
  <c r="DO166"/>
  <c r="EB166"/>
  <c r="DO167"/>
  <c r="EB167"/>
  <c r="DO168"/>
  <c r="EB168"/>
  <c r="DO169"/>
  <c r="EB169"/>
  <c r="DO170"/>
  <c r="EB170"/>
  <c r="DO171"/>
  <c r="EB171"/>
  <c r="DO172"/>
  <c r="EB172"/>
  <c r="DO173"/>
  <c r="EB173"/>
  <c r="DO177"/>
  <c r="EB177"/>
  <c r="DO178"/>
  <c r="EB178"/>
  <c r="DO179"/>
  <c r="EB179"/>
  <c r="DO183"/>
  <c r="EB183"/>
  <c r="DO184"/>
  <c r="EB184"/>
  <c r="DO185"/>
  <c r="EB185"/>
  <c r="DO186"/>
  <c r="EB186"/>
  <c r="DO187"/>
  <c r="EB187"/>
  <c r="DO188"/>
  <c r="EB188"/>
  <c r="DO189"/>
  <c r="EB189"/>
  <c r="DO190"/>
  <c r="EB190"/>
  <c r="DO191"/>
  <c r="EB191"/>
  <c r="DO192"/>
  <c r="EB192"/>
  <c r="DO193"/>
  <c r="EB193"/>
  <c r="DO194"/>
  <c r="EB194"/>
  <c r="DO195"/>
  <c r="EB195"/>
  <c r="DO196"/>
  <c r="EB196"/>
  <c r="DO197"/>
  <c r="EB197"/>
  <c r="DO198"/>
  <c r="EB198"/>
  <c r="DO199"/>
  <c r="EB199"/>
  <c r="DO200"/>
  <c r="EB200"/>
  <c r="DO201"/>
  <c r="EB201"/>
  <c r="DO202"/>
  <c r="EB202"/>
  <c r="DO203"/>
  <c r="EB203"/>
  <c r="DO204"/>
  <c r="EB204"/>
  <c r="DO205"/>
  <c r="EB205"/>
  <c r="DO206"/>
  <c r="EB206"/>
  <c r="DO207"/>
  <c r="EB207"/>
  <c r="DO208"/>
  <c r="EB208"/>
  <c r="DO209"/>
  <c r="EB209"/>
  <c r="DO210"/>
  <c r="EB210"/>
  <c r="DO211"/>
  <c r="EB211"/>
  <c r="DO212"/>
  <c r="EB212"/>
  <c r="DO213"/>
  <c r="EB213"/>
  <c r="DO214"/>
  <c r="EB214"/>
  <c r="DO215"/>
  <c r="EB215"/>
  <c r="DO216"/>
  <c r="EB216"/>
  <c r="DO217"/>
  <c r="EB217"/>
  <c r="DO218"/>
  <c r="EB218"/>
  <c r="DO219"/>
  <c r="EB219"/>
  <c r="DO220"/>
  <c r="EB220"/>
  <c r="DO221"/>
  <c r="EB221"/>
  <c r="DO222"/>
  <c r="EB222"/>
  <c r="DO223"/>
  <c r="EB223"/>
  <c r="DO224"/>
  <c r="EB224"/>
  <c r="DO225"/>
  <c r="EB225"/>
  <c r="DO226"/>
  <c r="EB226"/>
  <c r="DO227"/>
  <c r="EB227"/>
  <c r="DO228"/>
  <c r="EB228"/>
  <c r="DO229"/>
  <c r="EB229"/>
  <c r="DO230"/>
  <c r="EB230"/>
  <c r="DO231"/>
  <c r="EB231"/>
  <c r="DO232"/>
  <c r="EB232"/>
  <c r="DO233"/>
  <c r="EB233" s="1"/>
  <c r="DO234"/>
  <c r="EB234" s="1"/>
  <c r="DO235"/>
  <c r="EB235" s="1"/>
  <c r="DO236"/>
  <c r="EB236" s="1"/>
  <c r="DO237"/>
  <c r="EB237" s="1"/>
  <c r="DO238"/>
  <c r="EB238" s="1"/>
  <c r="DO239"/>
  <c r="EB239" s="1"/>
  <c r="DO240"/>
  <c r="EB240" s="1"/>
  <c r="DO241"/>
  <c r="EB241" s="1"/>
  <c r="DO242"/>
  <c r="EB242" s="1"/>
  <c r="DO243"/>
  <c r="EB243" s="1"/>
  <c r="DO244"/>
  <c r="EB244" s="1"/>
  <c r="DO245"/>
  <c r="EB245" s="1"/>
  <c r="DO246"/>
  <c r="EB246" s="1"/>
  <c r="DO247"/>
  <c r="EB247" s="1"/>
  <c r="DO248"/>
  <c r="EB248" s="1"/>
  <c r="DO249"/>
  <c r="EB249" s="1"/>
  <c r="DO250"/>
  <c r="EB250" s="1"/>
  <c r="DO251"/>
  <c r="EB251" s="1"/>
  <c r="DO252"/>
  <c r="EB252" s="1"/>
  <c r="DO253"/>
  <c r="EB253" s="1"/>
  <c r="DO254"/>
  <c r="EB254" s="1"/>
  <c r="DO255"/>
  <c r="EB255" s="1"/>
  <c r="DO256"/>
  <c r="EB256" s="1"/>
  <c r="DO257"/>
  <c r="EB257" s="1"/>
  <c r="DO258"/>
  <c r="EB258" s="1"/>
  <c r="DO259"/>
  <c r="EB259" s="1"/>
  <c r="DO260"/>
  <c r="EB260" s="1"/>
  <c r="DO261"/>
  <c r="EB261" s="1"/>
  <c r="DO262"/>
  <c r="EB262" s="1"/>
  <c r="DO263"/>
  <c r="EB263" s="1"/>
  <c r="DO264"/>
  <c r="EB264" s="1"/>
  <c r="DO265"/>
  <c r="EB265" s="1"/>
  <c r="DO266"/>
  <c r="EB266" s="1"/>
  <c r="DO267"/>
  <c r="EB267"/>
  <c r="DO268"/>
  <c r="EB268" s="1"/>
  <c r="DO269"/>
  <c r="EB269" s="1"/>
  <c r="DO270"/>
  <c r="EB270" s="1"/>
  <c r="DO271"/>
  <c r="EB271" s="1"/>
  <c r="DO272"/>
  <c r="EB272" s="1"/>
  <c r="DO273"/>
  <c r="EB273" s="1"/>
  <c r="DO274"/>
  <c r="EB274" s="1"/>
  <c r="DO275"/>
  <c r="EB275" s="1"/>
  <c r="DO276"/>
  <c r="EB276" s="1"/>
  <c r="DO277"/>
  <c r="EB277" s="1"/>
  <c r="DO278"/>
  <c r="EB278" s="1"/>
  <c r="DO279"/>
  <c r="EB279" s="1"/>
  <c r="DO280"/>
  <c r="EB280" s="1"/>
  <c r="DO281"/>
  <c r="EB281" s="1"/>
  <c r="DO282"/>
  <c r="EB282" s="1"/>
  <c r="DO283"/>
  <c r="EB283" s="1"/>
  <c r="DO284"/>
  <c r="EB284" s="1"/>
  <c r="DO285"/>
  <c r="EB285" s="1"/>
  <c r="DO286"/>
  <c r="EB286" s="1"/>
  <c r="DO287"/>
  <c r="EB287" s="1"/>
  <c r="DO288"/>
  <c r="EB288" s="1"/>
  <c r="DO289"/>
  <c r="EB289" s="1"/>
  <c r="DO290"/>
  <c r="EB290" s="1"/>
  <c r="DO291"/>
  <c r="EB291" s="1"/>
  <c r="DO292"/>
  <c r="EB292" s="1"/>
  <c r="DO293"/>
  <c r="EB293" s="1"/>
  <c r="DO294"/>
  <c r="EB294" s="1"/>
  <c r="DO295"/>
  <c r="EB295" s="1"/>
  <c r="DO296"/>
  <c r="EB296" s="1"/>
  <c r="DO297"/>
  <c r="EB297" s="1"/>
  <c r="DO298"/>
  <c r="EB298" s="1"/>
  <c r="DO299"/>
  <c r="EB299" s="1"/>
  <c r="DO300"/>
  <c r="EB300" s="1"/>
  <c r="DO301"/>
  <c r="EB301" s="1"/>
  <c r="DO302"/>
  <c r="EB302" s="1"/>
  <c r="DO303"/>
  <c r="EB303" s="1"/>
  <c r="DO304"/>
  <c r="EB304" s="1"/>
  <c r="DO305"/>
  <c r="EB305" s="1"/>
  <c r="DO306"/>
  <c r="EB306" s="1"/>
  <c r="DO307"/>
  <c r="EB307" s="1"/>
  <c r="DO308"/>
  <c r="EB308" s="1"/>
  <c r="DO309"/>
  <c r="EB309" s="1"/>
  <c r="DO310"/>
  <c r="EB310" s="1"/>
  <c r="DO311"/>
  <c r="EB311" s="1"/>
  <c r="DO312"/>
  <c r="EB312" s="1"/>
  <c r="DO313"/>
  <c r="EB313" s="1"/>
  <c r="DO314"/>
  <c r="EB314" s="1"/>
  <c r="DO315"/>
  <c r="EB315" s="1"/>
  <c r="DO316"/>
  <c r="EB316" s="1"/>
  <c r="DO317"/>
  <c r="EB317" s="1"/>
  <c r="DO318"/>
  <c r="EB318" s="1"/>
  <c r="DO319"/>
  <c r="EB319" s="1"/>
  <c r="DO320"/>
  <c r="EB320" s="1"/>
  <c r="DO321"/>
  <c r="EB321" s="1"/>
  <c r="DO322"/>
  <c r="EB322" s="1"/>
  <c r="DO323"/>
  <c r="EB323" s="1"/>
  <c r="DO324"/>
  <c r="EB324" s="1"/>
  <c r="DO325"/>
  <c r="EB325" s="1"/>
  <c r="DO326"/>
  <c r="EB326" s="1"/>
  <c r="DO327"/>
  <c r="EB327" s="1"/>
  <c r="DO328"/>
  <c r="EB328" s="1"/>
  <c r="DO329"/>
  <c r="EB329" s="1"/>
  <c r="DO330"/>
  <c r="EB330" s="1"/>
  <c r="DO331"/>
  <c r="EB331" s="1"/>
  <c r="DO332"/>
  <c r="EB332" s="1"/>
  <c r="DO333"/>
  <c r="EB333" s="1"/>
  <c r="DO334"/>
  <c r="EB334" s="1"/>
  <c r="DO335"/>
  <c r="EB335" s="1"/>
  <c r="DO336"/>
  <c r="EB336" s="1"/>
  <c r="DO337"/>
  <c r="EB337" s="1"/>
  <c r="DO338"/>
  <c r="EB338" s="1"/>
  <c r="DO339"/>
  <c r="EB339" s="1"/>
  <c r="DO340"/>
  <c r="EB340" s="1"/>
  <c r="DO341"/>
  <c r="EB341" s="1"/>
  <c r="DO342"/>
  <c r="EB342" s="1"/>
  <c r="DO343"/>
  <c r="EB343" s="1"/>
  <c r="DO344"/>
  <c r="EB344" s="1"/>
  <c r="DO345"/>
  <c r="EB345" s="1"/>
  <c r="DO346"/>
  <c r="EB346" s="1"/>
  <c r="DO347"/>
  <c r="EB347" s="1"/>
  <c r="DO348"/>
  <c r="EB348" s="1"/>
  <c r="DO349"/>
  <c r="EB349" s="1"/>
  <c r="DO350"/>
  <c r="EB350" s="1"/>
  <c r="DO351"/>
  <c r="EB351" s="1"/>
  <c r="DO352"/>
  <c r="EB352" s="1"/>
  <c r="DO353"/>
  <c r="EB353" s="1"/>
  <c r="DO354"/>
  <c r="EB354" s="1"/>
  <c r="DO355"/>
  <c r="EB355" s="1"/>
  <c r="DO356"/>
  <c r="EB356" s="1"/>
  <c r="DO357"/>
  <c r="EB357" s="1"/>
  <c r="DO358"/>
  <c r="EB358" s="1"/>
  <c r="DO359"/>
  <c r="EB359" s="1"/>
  <c r="DO360"/>
  <c r="EB360" s="1"/>
  <c r="DO361"/>
  <c r="EB361" s="1"/>
  <c r="DO362"/>
  <c r="EB362" s="1"/>
  <c r="DO363"/>
  <c r="EB363" s="1"/>
  <c r="DO364"/>
  <c r="EB364" s="1"/>
  <c r="DO365"/>
  <c r="EB365" s="1"/>
  <c r="DO366"/>
  <c r="EB366" s="1"/>
  <c r="DO367"/>
  <c r="EB367" s="1"/>
  <c r="DO368"/>
  <c r="EB368" s="1"/>
  <c r="DO369"/>
  <c r="EB369" s="1"/>
  <c r="DO370"/>
  <c r="EB370" s="1"/>
  <c r="DO371"/>
  <c r="EB371" s="1"/>
  <c r="DO372"/>
  <c r="EB372" s="1"/>
  <c r="DO373"/>
  <c r="EB373" s="1"/>
  <c r="DO374"/>
  <c r="EB374" s="1"/>
  <c r="DO375"/>
  <c r="EB375" s="1"/>
  <c r="DO376"/>
  <c r="EB376" s="1"/>
  <c r="DO377"/>
  <c r="EB377" s="1"/>
  <c r="DO378"/>
  <c r="EB378" s="1"/>
  <c r="DO379"/>
  <c r="EB379" s="1"/>
  <c r="DO380"/>
  <c r="EB380" s="1"/>
  <c r="EA12"/>
  <c r="DZ12"/>
  <c r="DY12"/>
  <c r="EA11"/>
  <c r="DZ11"/>
  <c r="DY11"/>
  <c r="EA10"/>
  <c r="DZ10"/>
  <c r="DY10"/>
  <c r="DX16"/>
  <c r="DX11" s="1"/>
  <c r="DX17"/>
  <c r="DX18"/>
  <c r="DX19"/>
  <c r="DX20"/>
  <c r="DX21"/>
  <c r="DX22"/>
  <c r="DX23"/>
  <c r="DX24"/>
  <c r="DX25"/>
  <c r="DX26"/>
  <c r="DX27"/>
  <c r="DX28"/>
  <c r="DX29"/>
  <c r="DX30"/>
  <c r="DX31"/>
  <c r="DX32"/>
  <c r="DX33"/>
  <c r="DX34"/>
  <c r="DX35"/>
  <c r="DX36"/>
  <c r="DX37"/>
  <c r="DX38"/>
  <c r="DX39"/>
  <c r="DX40"/>
  <c r="DX41"/>
  <c r="DX42"/>
  <c r="DX43"/>
  <c r="DX44"/>
  <c r="DX45"/>
  <c r="DX46"/>
  <c r="DX47"/>
  <c r="DX48"/>
  <c r="DX49"/>
  <c r="DX50"/>
  <c r="DX51"/>
  <c r="DX52"/>
  <c r="DX53"/>
  <c r="DX54"/>
  <c r="DX55"/>
  <c r="DX56"/>
  <c r="DX57"/>
  <c r="DX58"/>
  <c r="DX59"/>
  <c r="DX60"/>
  <c r="DX61"/>
  <c r="DX62"/>
  <c r="DX63"/>
  <c r="DX64"/>
  <c r="DX65"/>
  <c r="DX66"/>
  <c r="DX67"/>
  <c r="DX68"/>
  <c r="DX69"/>
  <c r="DX70"/>
  <c r="DX71"/>
  <c r="DX72"/>
  <c r="DX73"/>
  <c r="DX74"/>
  <c r="DX75"/>
  <c r="DX76"/>
  <c r="DX77"/>
  <c r="DX78"/>
  <c r="DX79"/>
  <c r="DX80"/>
  <c r="DX81"/>
  <c r="DX82"/>
  <c r="DX83"/>
  <c r="DX84"/>
  <c r="DX85"/>
  <c r="DX86"/>
  <c r="DX87"/>
  <c r="DX88"/>
  <c r="DX89"/>
  <c r="DX90"/>
  <c r="DX91"/>
  <c r="DX92"/>
  <c r="DX93"/>
  <c r="DX94"/>
  <c r="DX95"/>
  <c r="DX96"/>
  <c r="DX97"/>
  <c r="DX98"/>
  <c r="DX99"/>
  <c r="DX100"/>
  <c r="DX101"/>
  <c r="DX102"/>
  <c r="DX103"/>
  <c r="DX104"/>
  <c r="DX105"/>
  <c r="DX106"/>
  <c r="DX107"/>
  <c r="DX108"/>
  <c r="DX109"/>
  <c r="DX110"/>
  <c r="DX111"/>
  <c r="DX112"/>
  <c r="DX113"/>
  <c r="DX114"/>
  <c r="DX115"/>
  <c r="DX116"/>
  <c r="DX117"/>
  <c r="DX118"/>
  <c r="DX119"/>
  <c r="DX120"/>
  <c r="DX121"/>
  <c r="DX122"/>
  <c r="DX123"/>
  <c r="DX124"/>
  <c r="DX125"/>
  <c r="DX126"/>
  <c r="DX127"/>
  <c r="DX128"/>
  <c r="DX129"/>
  <c r="DX130"/>
  <c r="DX131"/>
  <c r="DX132"/>
  <c r="DX133"/>
  <c r="DX134"/>
  <c r="DX135"/>
  <c r="DX136"/>
  <c r="DX137"/>
  <c r="DX138"/>
  <c r="DX139"/>
  <c r="DX140"/>
  <c r="DX141"/>
  <c r="DX142"/>
  <c r="DX143"/>
  <c r="DX144"/>
  <c r="DX145"/>
  <c r="DX146"/>
  <c r="DX147"/>
  <c r="DX148"/>
  <c r="DX149"/>
  <c r="DX150"/>
  <c r="DX151"/>
  <c r="DX152"/>
  <c r="DX153"/>
  <c r="DX154"/>
  <c r="DX155"/>
  <c r="DX156"/>
  <c r="DX157"/>
  <c r="DX158"/>
  <c r="DX159"/>
  <c r="DX160"/>
  <c r="DX161"/>
  <c r="DX162"/>
  <c r="DX163"/>
  <c r="DX164"/>
  <c r="DX165"/>
  <c r="DX166"/>
  <c r="DX167"/>
  <c r="DX168"/>
  <c r="DX169"/>
  <c r="DX170"/>
  <c r="DX171"/>
  <c r="DX172"/>
  <c r="DX173"/>
  <c r="DX174"/>
  <c r="DX175"/>
  <c r="DX176"/>
  <c r="DX177"/>
  <c r="DX178"/>
  <c r="DX179"/>
  <c r="DX180"/>
  <c r="DX181"/>
  <c r="DX182"/>
  <c r="DX183"/>
  <c r="DX184"/>
  <c r="DX185"/>
  <c r="DX186"/>
  <c r="DX187"/>
  <c r="DX188"/>
  <c r="DX189"/>
  <c r="DX190"/>
  <c r="DX191"/>
  <c r="DX192"/>
  <c r="DX193"/>
  <c r="DX194"/>
  <c r="DX195"/>
  <c r="DX196"/>
  <c r="DX197"/>
  <c r="DX198"/>
  <c r="DX199"/>
  <c r="DX200"/>
  <c r="DX201"/>
  <c r="DX202"/>
  <c r="DX203"/>
  <c r="DX204"/>
  <c r="DX205"/>
  <c r="DX206"/>
  <c r="DX207"/>
  <c r="DX208"/>
  <c r="DX209"/>
  <c r="DX210"/>
  <c r="DX211"/>
  <c r="DX212"/>
  <c r="DX213"/>
  <c r="DX214"/>
  <c r="DX215"/>
  <c r="DX216"/>
  <c r="DX217"/>
  <c r="DX218"/>
  <c r="DX219"/>
  <c r="DX220"/>
  <c r="DX221"/>
  <c r="DX222"/>
  <c r="DX223"/>
  <c r="DX224"/>
  <c r="DX225"/>
  <c r="DX226"/>
  <c r="DX227"/>
  <c r="DX228"/>
  <c r="DX229"/>
  <c r="DX230"/>
  <c r="DX231"/>
  <c r="DX232"/>
  <c r="DX233"/>
  <c r="DX234"/>
  <c r="DX235"/>
  <c r="DX236"/>
  <c r="DX237"/>
  <c r="DX238"/>
  <c r="DX239"/>
  <c r="DX240"/>
  <c r="DX241"/>
  <c r="DX242"/>
  <c r="DX243"/>
  <c r="DX244"/>
  <c r="DX245"/>
  <c r="DX246"/>
  <c r="DX247"/>
  <c r="DX248"/>
  <c r="DX249"/>
  <c r="DX250"/>
  <c r="DX251"/>
  <c r="DX252"/>
  <c r="DX253"/>
  <c r="DX254"/>
  <c r="DX255"/>
  <c r="DX256"/>
  <c r="DX257"/>
  <c r="DX258"/>
  <c r="DX259"/>
  <c r="DX260"/>
  <c r="DX261"/>
  <c r="DX262"/>
  <c r="DX263"/>
  <c r="DX264"/>
  <c r="DX265"/>
  <c r="DX266"/>
  <c r="DX267"/>
  <c r="DX268"/>
  <c r="DX269"/>
  <c r="DX270"/>
  <c r="DX271"/>
  <c r="DX272"/>
  <c r="DX273"/>
  <c r="DX274"/>
  <c r="DX275"/>
  <c r="DX276"/>
  <c r="DX277"/>
  <c r="DX278"/>
  <c r="DX279"/>
  <c r="DX280"/>
  <c r="DX281"/>
  <c r="DX282"/>
  <c r="DX283"/>
  <c r="DX284"/>
  <c r="DX285"/>
  <c r="DX286"/>
  <c r="DX287"/>
  <c r="DX288"/>
  <c r="DX289"/>
  <c r="DX290"/>
  <c r="DX291"/>
  <c r="DX292"/>
  <c r="DX293"/>
  <c r="DX294"/>
  <c r="DX295"/>
  <c r="DX296"/>
  <c r="DX297"/>
  <c r="DX298"/>
  <c r="DX299"/>
  <c r="DX300"/>
  <c r="DX301"/>
  <c r="DX302"/>
  <c r="DX303"/>
  <c r="DX304"/>
  <c r="DX305"/>
  <c r="DX306"/>
  <c r="DX307"/>
  <c r="DX308"/>
  <c r="DX309"/>
  <c r="DX310"/>
  <c r="DX311"/>
  <c r="DX312"/>
  <c r="DX313"/>
  <c r="DX314"/>
  <c r="DX315"/>
  <c r="DX316"/>
  <c r="DX317"/>
  <c r="DX318"/>
  <c r="DX319"/>
  <c r="DX320"/>
  <c r="DX321"/>
  <c r="DX322"/>
  <c r="DX323"/>
  <c r="DX324"/>
  <c r="DX325"/>
  <c r="DX326"/>
  <c r="DX327"/>
  <c r="DX328"/>
  <c r="DX329"/>
  <c r="DX330"/>
  <c r="DX331"/>
  <c r="DX332"/>
  <c r="DX333"/>
  <c r="DX334"/>
  <c r="DX335"/>
  <c r="DX336"/>
  <c r="DX337"/>
  <c r="DX338"/>
  <c r="DX339"/>
  <c r="DX340"/>
  <c r="DX341"/>
  <c r="DX342"/>
  <c r="DX343"/>
  <c r="DX344"/>
  <c r="DX345"/>
  <c r="DX346"/>
  <c r="DX347"/>
  <c r="DX348"/>
  <c r="DX349"/>
  <c r="DX350"/>
  <c r="DX351"/>
  <c r="DX352"/>
  <c r="DX353"/>
  <c r="DX354"/>
  <c r="DX355"/>
  <c r="DX356"/>
  <c r="DX357"/>
  <c r="DX358"/>
  <c r="DX359"/>
  <c r="DX360"/>
  <c r="DX361"/>
  <c r="DX362"/>
  <c r="DX363"/>
  <c r="DX364"/>
  <c r="DX365"/>
  <c r="DX366"/>
  <c r="DX367"/>
  <c r="DX368"/>
  <c r="DX369"/>
  <c r="DX370"/>
  <c r="DX371"/>
  <c r="DX372"/>
  <c r="DX373"/>
  <c r="DX374"/>
  <c r="DX375"/>
  <c r="DX376"/>
  <c r="DX377"/>
  <c r="DX378"/>
  <c r="DX379"/>
  <c r="DX380"/>
  <c r="DS10"/>
  <c r="DT10"/>
  <c r="DU10"/>
  <c r="DV10"/>
  <c r="DW10"/>
  <c r="DS11"/>
  <c r="DT11"/>
  <c r="DU11"/>
  <c r="DV11"/>
  <c r="DW11"/>
  <c r="DS12"/>
  <c r="DT12"/>
  <c r="DU12"/>
  <c r="DV12"/>
  <c r="DW12"/>
  <c r="DR12"/>
  <c r="DR11"/>
  <c r="DR10"/>
  <c r="DZ10" i="4"/>
  <c r="EA10"/>
  <c r="DZ11"/>
  <c r="EA11"/>
  <c r="DZ12"/>
  <c r="EA12"/>
  <c r="DY12"/>
  <c r="DY11"/>
  <c r="DY10"/>
  <c r="DO107"/>
  <c r="EB107"/>
  <c r="DO108"/>
  <c r="EB108"/>
  <c r="EB17"/>
  <c r="DO18"/>
  <c r="EB18" s="1"/>
  <c r="DO19"/>
  <c r="EB19" s="1"/>
  <c r="DO20"/>
  <c r="EB20" s="1"/>
  <c r="DO21"/>
  <c r="EB21" s="1"/>
  <c r="DO22"/>
  <c r="EB22" s="1"/>
  <c r="DO23"/>
  <c r="EB23" s="1"/>
  <c r="DO24"/>
  <c r="EB24" s="1"/>
  <c r="DO25"/>
  <c r="EB25" s="1"/>
  <c r="DO26"/>
  <c r="EB26" s="1"/>
  <c r="DO27"/>
  <c r="EB27" s="1"/>
  <c r="DO28"/>
  <c r="EB28" s="1"/>
  <c r="DO29"/>
  <c r="EB29" s="1"/>
  <c r="DO30"/>
  <c r="EB30" s="1"/>
  <c r="DO31"/>
  <c r="EB31" s="1"/>
  <c r="DO32"/>
  <c r="EB32" s="1"/>
  <c r="DO33"/>
  <c r="EB33" s="1"/>
  <c r="DO34"/>
  <c r="EB34" s="1"/>
  <c r="DO35"/>
  <c r="EB35" s="1"/>
  <c r="DO36"/>
  <c r="EB36" s="1"/>
  <c r="DO37"/>
  <c r="EB37" s="1"/>
  <c r="DO38"/>
  <c r="EB38" s="1"/>
  <c r="DO39"/>
  <c r="EB39" s="1"/>
  <c r="DO40"/>
  <c r="EB40" s="1"/>
  <c r="DO41"/>
  <c r="EB41" s="1"/>
  <c r="DO42"/>
  <c r="EB42" s="1"/>
  <c r="DO43"/>
  <c r="EB43" s="1"/>
  <c r="DO44"/>
  <c r="EB44" s="1"/>
  <c r="DO45"/>
  <c r="EB45" s="1"/>
  <c r="DO46"/>
  <c r="EB46" s="1"/>
  <c r="DO47"/>
  <c r="EB47" s="1"/>
  <c r="DO48"/>
  <c r="EB48" s="1"/>
  <c r="DO49"/>
  <c r="EB49" s="1"/>
  <c r="DO50"/>
  <c r="EB50" s="1"/>
  <c r="DO51"/>
  <c r="EB51" s="1"/>
  <c r="DO52"/>
  <c r="EB52" s="1"/>
  <c r="DO53"/>
  <c r="EB53" s="1"/>
  <c r="DO54"/>
  <c r="EB54" s="1"/>
  <c r="DO55"/>
  <c r="EB55" s="1"/>
  <c r="DO56"/>
  <c r="EB56" s="1"/>
  <c r="DO57"/>
  <c r="EB57" s="1"/>
  <c r="DO58"/>
  <c r="EB58" s="1"/>
  <c r="DO59"/>
  <c r="EB59" s="1"/>
  <c r="DO60"/>
  <c r="EB60" s="1"/>
  <c r="DO61"/>
  <c r="EB61" s="1"/>
  <c r="DO62"/>
  <c r="EB62" s="1"/>
  <c r="DO63"/>
  <c r="EB63" s="1"/>
  <c r="DO64"/>
  <c r="EB64" s="1"/>
  <c r="DO65"/>
  <c r="EB65" s="1"/>
  <c r="DO66"/>
  <c r="EB66" s="1"/>
  <c r="DO67"/>
  <c r="EB67" s="1"/>
  <c r="DO68"/>
  <c r="EB68" s="1"/>
  <c r="DO69"/>
  <c r="EB69" s="1"/>
  <c r="DO70"/>
  <c r="EB70" s="1"/>
  <c r="DO71"/>
  <c r="EB71" s="1"/>
  <c r="DO72"/>
  <c r="EB72" s="1"/>
  <c r="DO73"/>
  <c r="EB73" s="1"/>
  <c r="DO74"/>
  <c r="EB74" s="1"/>
  <c r="DO75"/>
  <c r="EB75" s="1"/>
  <c r="DO76"/>
  <c r="EB76" s="1"/>
  <c r="DO77"/>
  <c r="EB77" s="1"/>
  <c r="DO78"/>
  <c r="EB78" s="1"/>
  <c r="DO79"/>
  <c r="EB79" s="1"/>
  <c r="DO80"/>
  <c r="EB80" s="1"/>
  <c r="DO81"/>
  <c r="EB81" s="1"/>
  <c r="DO82"/>
  <c r="EB82" s="1"/>
  <c r="DO83"/>
  <c r="EB83" s="1"/>
  <c r="DO84"/>
  <c r="EB84" s="1"/>
  <c r="DO85"/>
  <c r="EB85" s="1"/>
  <c r="DO86"/>
  <c r="EB86" s="1"/>
  <c r="DO87"/>
  <c r="EB87" s="1"/>
  <c r="DO88"/>
  <c r="EB88" s="1"/>
  <c r="DO89"/>
  <c r="EB89" s="1"/>
  <c r="DO90"/>
  <c r="EB90" s="1"/>
  <c r="DO91"/>
  <c r="EB91" s="1"/>
  <c r="DO92"/>
  <c r="EB92" s="1"/>
  <c r="DO93"/>
  <c r="EB93" s="1"/>
  <c r="DO94"/>
  <c r="EB94" s="1"/>
  <c r="DO95"/>
  <c r="EB95" s="1"/>
  <c r="DO96"/>
  <c r="EB96" s="1"/>
  <c r="DO97"/>
  <c r="EB97" s="1"/>
  <c r="DO98"/>
  <c r="EB98" s="1"/>
  <c r="DO99"/>
  <c r="EB99" s="1"/>
  <c r="DO100"/>
  <c r="EB100" s="1"/>
  <c r="DO101"/>
  <c r="EB101" s="1"/>
  <c r="DO102"/>
  <c r="EB102" s="1"/>
  <c r="DO103"/>
  <c r="EB103" s="1"/>
  <c r="DO104"/>
  <c r="EB104" s="1"/>
  <c r="DO105"/>
  <c r="EB105" s="1"/>
  <c r="DO106"/>
  <c r="EB106" s="1"/>
  <c r="DO109"/>
  <c r="EB109" s="1"/>
  <c r="DO110"/>
  <c r="EB110" s="1"/>
  <c r="DO111"/>
  <c r="EB111" s="1"/>
  <c r="DO112"/>
  <c r="EB112" s="1"/>
  <c r="DO113"/>
  <c r="EB113" s="1"/>
  <c r="DO114"/>
  <c r="EB114" s="1"/>
  <c r="DO115"/>
  <c r="EB115" s="1"/>
  <c r="DO116"/>
  <c r="EB116" s="1"/>
  <c r="DO117"/>
  <c r="EB117" s="1"/>
  <c r="DO118"/>
  <c r="EB118" s="1"/>
  <c r="DO119"/>
  <c r="EB119" s="1"/>
  <c r="DO120"/>
  <c r="EB120" s="1"/>
  <c r="DO121"/>
  <c r="EB121" s="1"/>
  <c r="DO122"/>
  <c r="EB122" s="1"/>
  <c r="DO123"/>
  <c r="EB123" s="1"/>
  <c r="DO124"/>
  <c r="EB124" s="1"/>
  <c r="DO125"/>
  <c r="EB125" s="1"/>
  <c r="DO126"/>
  <c r="EB126" s="1"/>
  <c r="DO127"/>
  <c r="EB127" s="1"/>
  <c r="DO128"/>
  <c r="EB128" s="1"/>
  <c r="DO129"/>
  <c r="EB129" s="1"/>
  <c r="DO130"/>
  <c r="EB130" s="1"/>
  <c r="DO131"/>
  <c r="EB131" s="1"/>
  <c r="DO132"/>
  <c r="EB132" s="1"/>
  <c r="DO133"/>
  <c r="EB133" s="1"/>
  <c r="DO134"/>
  <c r="EB134" s="1"/>
  <c r="DO135"/>
  <c r="EB135" s="1"/>
  <c r="DO136"/>
  <c r="EB136" s="1"/>
  <c r="DO137"/>
  <c r="EB137" s="1"/>
  <c r="DO138"/>
  <c r="EB138" s="1"/>
  <c r="DO139"/>
  <c r="EB139" s="1"/>
  <c r="DO140"/>
  <c r="EB140" s="1"/>
  <c r="DO141"/>
  <c r="EB141" s="1"/>
  <c r="DO142"/>
  <c r="EB142" s="1"/>
  <c r="DO143"/>
  <c r="EB143" s="1"/>
  <c r="DO144"/>
  <c r="EB144" s="1"/>
  <c r="DO145"/>
  <c r="EB145" s="1"/>
  <c r="DO146"/>
  <c r="EB146" s="1"/>
  <c r="DO147"/>
  <c r="EB147" s="1"/>
  <c r="DO148"/>
  <c r="EB148" s="1"/>
  <c r="DO149"/>
  <c r="EB149" s="1"/>
  <c r="DO150"/>
  <c r="EB150" s="1"/>
  <c r="DO151"/>
  <c r="EB151" s="1"/>
  <c r="DO152"/>
  <c r="EB152" s="1"/>
  <c r="DO153"/>
  <c r="EB153" s="1"/>
  <c r="DO154"/>
  <c r="EB154" s="1"/>
  <c r="DO155"/>
  <c r="EB155" s="1"/>
  <c r="DO156"/>
  <c r="EB156" s="1"/>
  <c r="DO157"/>
  <c r="EB157" s="1"/>
  <c r="DO158"/>
  <c r="EB158" s="1"/>
  <c r="DO159"/>
  <c r="EB159" s="1"/>
  <c r="DO160"/>
  <c r="EB160" s="1"/>
  <c r="DO161"/>
  <c r="EB161" s="1"/>
  <c r="DO162"/>
  <c r="EB162" s="1"/>
  <c r="DO163"/>
  <c r="EB163" s="1"/>
  <c r="DO164"/>
  <c r="EB164" s="1"/>
  <c r="DO165"/>
  <c r="EB165" s="1"/>
  <c r="DO166"/>
  <c r="EB166" s="1"/>
  <c r="DO167"/>
  <c r="EB167" s="1"/>
  <c r="DO168"/>
  <c r="EB168" s="1"/>
  <c r="DO169"/>
  <c r="EB169" s="1"/>
  <c r="DO170"/>
  <c r="EB170" s="1"/>
  <c r="DO171"/>
  <c r="EB171" s="1"/>
  <c r="DO172"/>
  <c r="EB172" s="1"/>
  <c r="DO173"/>
  <c r="EB173" s="1"/>
  <c r="DO174"/>
  <c r="EB174" s="1"/>
  <c r="DO175"/>
  <c r="EB175" s="1"/>
  <c r="DO176"/>
  <c r="EB176" s="1"/>
  <c r="DO177"/>
  <c r="EB177" s="1"/>
  <c r="DO178"/>
  <c r="EB178" s="1"/>
  <c r="DO179"/>
  <c r="EB179" s="1"/>
  <c r="DO180"/>
  <c r="EB180" s="1"/>
  <c r="DO181"/>
  <c r="EB181" s="1"/>
  <c r="DO182"/>
  <c r="EB182" s="1"/>
  <c r="DO183"/>
  <c r="EB183" s="1"/>
  <c r="DO184"/>
  <c r="EB184" s="1"/>
  <c r="DO185"/>
  <c r="EB185" s="1"/>
  <c r="DO186"/>
  <c r="EB186" s="1"/>
  <c r="DO187"/>
  <c r="EB187" s="1"/>
  <c r="DO188"/>
  <c r="EB188" s="1"/>
  <c r="DO189"/>
  <c r="EB189" s="1"/>
  <c r="DO190"/>
  <c r="EB190" s="1"/>
  <c r="DO191"/>
  <c r="EB191" s="1"/>
  <c r="DO192"/>
  <c r="EB192" s="1"/>
  <c r="DO193"/>
  <c r="EB193" s="1"/>
  <c r="DO194"/>
  <c r="EB194" s="1"/>
  <c r="DO195"/>
  <c r="EB195" s="1"/>
  <c r="DO196"/>
  <c r="EB196" s="1"/>
  <c r="DO197"/>
  <c r="EB197" s="1"/>
  <c r="DO198"/>
  <c r="EB198" s="1"/>
  <c r="DO199"/>
  <c r="EB199" s="1"/>
  <c r="DO200"/>
  <c r="EB200" s="1"/>
  <c r="DO201"/>
  <c r="EB201" s="1"/>
  <c r="DO202"/>
  <c r="EB202" s="1"/>
  <c r="DO203"/>
  <c r="EB203" s="1"/>
  <c r="DO204"/>
  <c r="EB204" s="1"/>
  <c r="DO205"/>
  <c r="EB205" s="1"/>
  <c r="DO206"/>
  <c r="EB206" s="1"/>
  <c r="DO207"/>
  <c r="EB207" s="1"/>
  <c r="DO208"/>
  <c r="EB208" s="1"/>
  <c r="DO209"/>
  <c r="EB209" s="1"/>
  <c r="DO210"/>
  <c r="EB210" s="1"/>
  <c r="DO211"/>
  <c r="EB211" s="1"/>
  <c r="DO212"/>
  <c r="EB212" s="1"/>
  <c r="DO213"/>
  <c r="EB213" s="1"/>
  <c r="DO214"/>
  <c r="EB214" s="1"/>
  <c r="DO215"/>
  <c r="EB215" s="1"/>
  <c r="DO216"/>
  <c r="EB216" s="1"/>
  <c r="DO217"/>
  <c r="EB217" s="1"/>
  <c r="DO218"/>
  <c r="EB218" s="1"/>
  <c r="DO219"/>
  <c r="EB219" s="1"/>
  <c r="DO220"/>
  <c r="EB220" s="1"/>
  <c r="DO221"/>
  <c r="EB221" s="1"/>
  <c r="DO222"/>
  <c r="EB222" s="1"/>
  <c r="DO223"/>
  <c r="EB223" s="1"/>
  <c r="DO224"/>
  <c r="EB224" s="1"/>
  <c r="DO225"/>
  <c r="EB225" s="1"/>
  <c r="DO226"/>
  <c r="EB226" s="1"/>
  <c r="DO227"/>
  <c r="EB227" s="1"/>
  <c r="DO228"/>
  <c r="EB228" s="1"/>
  <c r="DO229"/>
  <c r="EB229" s="1"/>
  <c r="DO230"/>
  <c r="EB230" s="1"/>
  <c r="DO231"/>
  <c r="EB231" s="1"/>
  <c r="DO232"/>
  <c r="EB232" s="1"/>
  <c r="DO233"/>
  <c r="EB233" s="1"/>
  <c r="DO234"/>
  <c r="EB234" s="1"/>
  <c r="DO235"/>
  <c r="EB235" s="1"/>
  <c r="DO236"/>
  <c r="EB236" s="1"/>
  <c r="DO237"/>
  <c r="EB237" s="1"/>
  <c r="DO238"/>
  <c r="EB238" s="1"/>
  <c r="DO239"/>
  <c r="EB239" s="1"/>
  <c r="DO240"/>
  <c r="EB240" s="1"/>
  <c r="DO241"/>
  <c r="EB241" s="1"/>
  <c r="DO242"/>
  <c r="EB242" s="1"/>
  <c r="DO243"/>
  <c r="EB243" s="1"/>
  <c r="DO244"/>
  <c r="EB244" s="1"/>
  <c r="DO245"/>
  <c r="EB245" s="1"/>
  <c r="DO246"/>
  <c r="EB246" s="1"/>
  <c r="DO247"/>
  <c r="EB247" s="1"/>
  <c r="DO248"/>
  <c r="EB248" s="1"/>
  <c r="DO249"/>
  <c r="EB249" s="1"/>
  <c r="DO250"/>
  <c r="EB250" s="1"/>
  <c r="DO251"/>
  <c r="EB251" s="1"/>
  <c r="DO252"/>
  <c r="EB252" s="1"/>
  <c r="DO253"/>
  <c r="EB253" s="1"/>
  <c r="DO254"/>
  <c r="EB254" s="1"/>
  <c r="DO255"/>
  <c r="EB255" s="1"/>
  <c r="DO256"/>
  <c r="EB256" s="1"/>
  <c r="DO257"/>
  <c r="EB257" s="1"/>
  <c r="DO258"/>
  <c r="EB258" s="1"/>
  <c r="DO259"/>
  <c r="EB259" s="1"/>
  <c r="DO260"/>
  <c r="EB260" s="1"/>
  <c r="DO261"/>
  <c r="EB261" s="1"/>
  <c r="DO262"/>
  <c r="EB262" s="1"/>
  <c r="DO263"/>
  <c r="EB263" s="1"/>
  <c r="DO264"/>
  <c r="EB264" s="1"/>
  <c r="DO265"/>
  <c r="EB265" s="1"/>
  <c r="DO266"/>
  <c r="EB266" s="1"/>
  <c r="DO267"/>
  <c r="EB267" s="1"/>
  <c r="DO268"/>
  <c r="EB268" s="1"/>
  <c r="DO269"/>
  <c r="EB269" s="1"/>
  <c r="DO270"/>
  <c r="EB270" s="1"/>
  <c r="DO271"/>
  <c r="EB271" s="1"/>
  <c r="DO272"/>
  <c r="EB272" s="1"/>
  <c r="DO273"/>
  <c r="EB273" s="1"/>
  <c r="DO274"/>
  <c r="EB274" s="1"/>
  <c r="DO275"/>
  <c r="EB275" s="1"/>
  <c r="DO276"/>
  <c r="EB276" s="1"/>
  <c r="DO277"/>
  <c r="EB277" s="1"/>
  <c r="DO278"/>
  <c r="EB278" s="1"/>
  <c r="DO279"/>
  <c r="EB279" s="1"/>
  <c r="DO280"/>
  <c r="EB280" s="1"/>
  <c r="DO281"/>
  <c r="EB281" s="1"/>
  <c r="DO282"/>
  <c r="EB282" s="1"/>
  <c r="DO283"/>
  <c r="EB283" s="1"/>
  <c r="DO284"/>
  <c r="EB284" s="1"/>
  <c r="DO285"/>
  <c r="EB285" s="1"/>
  <c r="DO286"/>
  <c r="EB286" s="1"/>
  <c r="DO287"/>
  <c r="EB287" s="1"/>
  <c r="DO288"/>
  <c r="EB288" s="1"/>
  <c r="DO289"/>
  <c r="EB289" s="1"/>
  <c r="DO290"/>
  <c r="EB290" s="1"/>
  <c r="DO291"/>
  <c r="EB291" s="1"/>
  <c r="DO292"/>
  <c r="EB292" s="1"/>
  <c r="DO293"/>
  <c r="EB293" s="1"/>
  <c r="DO294"/>
  <c r="EB294" s="1"/>
  <c r="DO295"/>
  <c r="EB295" s="1"/>
  <c r="DO296"/>
  <c r="EB296" s="1"/>
  <c r="DO297"/>
  <c r="EB297" s="1"/>
  <c r="DO298"/>
  <c r="EB298" s="1"/>
  <c r="DO299"/>
  <c r="EB299" s="1"/>
  <c r="DO300"/>
  <c r="EB300" s="1"/>
  <c r="DO301"/>
  <c r="EB301" s="1"/>
  <c r="DO302"/>
  <c r="EB302" s="1"/>
  <c r="DO303"/>
  <c r="EB303" s="1"/>
  <c r="DO304"/>
  <c r="EB304" s="1"/>
  <c r="DO305"/>
  <c r="EB305" s="1"/>
  <c r="DO306"/>
  <c r="EB306" s="1"/>
  <c r="DO307"/>
  <c r="EB307" s="1"/>
  <c r="DO308"/>
  <c r="EB308" s="1"/>
  <c r="DO309"/>
  <c r="EB309" s="1"/>
  <c r="DO310"/>
  <c r="EB310" s="1"/>
  <c r="DO311"/>
  <c r="EB311" s="1"/>
  <c r="DO312"/>
  <c r="EB312" s="1"/>
  <c r="DO313"/>
  <c r="EB313" s="1"/>
  <c r="DO314"/>
  <c r="EB314" s="1"/>
  <c r="DO315"/>
  <c r="EB315" s="1"/>
  <c r="DO316"/>
  <c r="EB316" s="1"/>
  <c r="DO317"/>
  <c r="EB317" s="1"/>
  <c r="DO318"/>
  <c r="EB318" s="1"/>
  <c r="DO319"/>
  <c r="EB319" s="1"/>
  <c r="DO320"/>
  <c r="EB320" s="1"/>
  <c r="DO321"/>
  <c r="EB321" s="1"/>
  <c r="DO322"/>
  <c r="EB322" s="1"/>
  <c r="DO323"/>
  <c r="EB323" s="1"/>
  <c r="DO324"/>
  <c r="EB324" s="1"/>
  <c r="DO325"/>
  <c r="EB325" s="1"/>
  <c r="DO326"/>
  <c r="EB326" s="1"/>
  <c r="DO327"/>
  <c r="EB327" s="1"/>
  <c r="DO328"/>
  <c r="EB328" s="1"/>
  <c r="DO329"/>
  <c r="EB329" s="1"/>
  <c r="DO330"/>
  <c r="EB330" s="1"/>
  <c r="DO331"/>
  <c r="EB331" s="1"/>
  <c r="DO332"/>
  <c r="EB332" s="1"/>
  <c r="DO333"/>
  <c r="EB333" s="1"/>
  <c r="DO334"/>
  <c r="EB334" s="1"/>
  <c r="DO335"/>
  <c r="EB335" s="1"/>
  <c r="DO336"/>
  <c r="EB336" s="1"/>
  <c r="DO337"/>
  <c r="EB337" s="1"/>
  <c r="DO338"/>
  <c r="EB338" s="1"/>
  <c r="DO339"/>
  <c r="EB339" s="1"/>
  <c r="DO340"/>
  <c r="EB340" s="1"/>
  <c r="DO341"/>
  <c r="EB341" s="1"/>
  <c r="DO342"/>
  <c r="EB342" s="1"/>
  <c r="DO343"/>
  <c r="EB343" s="1"/>
  <c r="DO344"/>
  <c r="EB344" s="1"/>
  <c r="DO345"/>
  <c r="EB345" s="1"/>
  <c r="DO346"/>
  <c r="EB346" s="1"/>
  <c r="DO347"/>
  <c r="EB347" s="1"/>
  <c r="DO348"/>
  <c r="EB348" s="1"/>
  <c r="DO349"/>
  <c r="EB349" s="1"/>
  <c r="DO350"/>
  <c r="EB350" s="1"/>
  <c r="DO351"/>
  <c r="EB351" s="1"/>
  <c r="DO352"/>
  <c r="EB352" s="1"/>
  <c r="DO353"/>
  <c r="EB353" s="1"/>
  <c r="DO354"/>
  <c r="EB354" s="1"/>
  <c r="DO355"/>
  <c r="EB355" s="1"/>
  <c r="DO356"/>
  <c r="EB356" s="1"/>
  <c r="DO357"/>
  <c r="EB357" s="1"/>
  <c r="DO358"/>
  <c r="EB358" s="1"/>
  <c r="DO359"/>
  <c r="EB359" s="1"/>
  <c r="DO360"/>
  <c r="EB360" s="1"/>
  <c r="DO361"/>
  <c r="EB361" s="1"/>
  <c r="DO362"/>
  <c r="EB362" s="1"/>
  <c r="DO363"/>
  <c r="EB363" s="1"/>
  <c r="DO364"/>
  <c r="EB364" s="1"/>
  <c r="DO365"/>
  <c r="EB365" s="1"/>
  <c r="DO366"/>
  <c r="EB366" s="1"/>
  <c r="DO367"/>
  <c r="EB367" s="1"/>
  <c r="DO368"/>
  <c r="EB368" s="1"/>
  <c r="DO369"/>
  <c r="EB369" s="1"/>
  <c r="DO370"/>
  <c r="EB370" s="1"/>
  <c r="DO371"/>
  <c r="EB371" s="1"/>
  <c r="DO372"/>
  <c r="EB372" s="1"/>
  <c r="DO373"/>
  <c r="EB373" s="1"/>
  <c r="DO374"/>
  <c r="EB374" s="1"/>
  <c r="DO375"/>
  <c r="EB375" s="1"/>
  <c r="DO376"/>
  <c r="EB376" s="1"/>
  <c r="DO377"/>
  <c r="EB377" s="1"/>
  <c r="DO378"/>
  <c r="EB378" s="1"/>
  <c r="DO379"/>
  <c r="EB379" s="1"/>
  <c r="DO380"/>
  <c r="EB380" s="1"/>
  <c r="DA370"/>
  <c r="DA110"/>
  <c r="DA109"/>
  <c r="DA108"/>
  <c r="DA107"/>
  <c r="DA106"/>
  <c r="DA105"/>
  <c r="DA104"/>
  <c r="DA103"/>
  <c r="DA102"/>
  <c r="DA10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1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3" s="1"/>
  <c r="DO55" i="7"/>
  <c r="EB55"/>
  <c r="DO56"/>
  <c r="EB56"/>
  <c r="DO18"/>
  <c r="EB18"/>
  <c r="DO19"/>
  <c r="EB19"/>
  <c r="DO20"/>
  <c r="EB20"/>
  <c r="DO21"/>
  <c r="EB21"/>
  <c r="DO22"/>
  <c r="EB22"/>
  <c r="DO23"/>
  <c r="EB23"/>
  <c r="DO24"/>
  <c r="EB24"/>
  <c r="DO25"/>
  <c r="EB25"/>
  <c r="DO26"/>
  <c r="EB26"/>
  <c r="DO27"/>
  <c r="EB27"/>
  <c r="DO28"/>
  <c r="EB28"/>
  <c r="DO29"/>
  <c r="EB29"/>
  <c r="DO30"/>
  <c r="EB30"/>
  <c r="DO31"/>
  <c r="EB31"/>
  <c r="DO32"/>
  <c r="EB32"/>
  <c r="DO33"/>
  <c r="EB33"/>
  <c r="DO34"/>
  <c r="EB34"/>
  <c r="DO35"/>
  <c r="EB35"/>
  <c r="DO36"/>
  <c r="EB36"/>
  <c r="DO37"/>
  <c r="EB37"/>
  <c r="DO38"/>
  <c r="EB38"/>
  <c r="DO39"/>
  <c r="EB39"/>
  <c r="DO40"/>
  <c r="EB40"/>
  <c r="DO41"/>
  <c r="EB41"/>
  <c r="DO42"/>
  <c r="EB42"/>
  <c r="DO43"/>
  <c r="EB43"/>
  <c r="DO44"/>
  <c r="EB44"/>
  <c r="DO45"/>
  <c r="EB45"/>
  <c r="DO46"/>
  <c r="EB46"/>
  <c r="DO47"/>
  <c r="EB47"/>
  <c r="DO48"/>
  <c r="EB48"/>
  <c r="DO49"/>
  <c r="EB49"/>
  <c r="DO50"/>
  <c r="EB50"/>
  <c r="DO51"/>
  <c r="EB51"/>
  <c r="DO52"/>
  <c r="EB52"/>
  <c r="DO53"/>
  <c r="EB53"/>
  <c r="DO54"/>
  <c r="EB54"/>
  <c r="DO57"/>
  <c r="EB57"/>
  <c r="DO59"/>
  <c r="EB59"/>
  <c r="DO60"/>
  <c r="EB60"/>
  <c r="DO61"/>
  <c r="EB61"/>
  <c r="DO62"/>
  <c r="EB62"/>
  <c r="DO63"/>
  <c r="EB63"/>
  <c r="DO64"/>
  <c r="EB64"/>
  <c r="DO65"/>
  <c r="EB65"/>
  <c r="DO66"/>
  <c r="EB66"/>
  <c r="DO67"/>
  <c r="EB67"/>
  <c r="DO68"/>
  <c r="EB68"/>
  <c r="DO69"/>
  <c r="EB69"/>
  <c r="DO70"/>
  <c r="EB70"/>
  <c r="DO71"/>
  <c r="EB71"/>
  <c r="DO72"/>
  <c r="EB72"/>
  <c r="DO73"/>
  <c r="EB73"/>
  <c r="DO74"/>
  <c r="EB74"/>
  <c r="DO75"/>
  <c r="EB75"/>
  <c r="DO76"/>
  <c r="EB76"/>
  <c r="DO77"/>
  <c r="EB77"/>
  <c r="DO78"/>
  <c r="EB78"/>
  <c r="DO79"/>
  <c r="EB79"/>
  <c r="DO80"/>
  <c r="EB80"/>
  <c r="DO81"/>
  <c r="EB81"/>
  <c r="DO82"/>
  <c r="EB82"/>
  <c r="DO83"/>
  <c r="EB83"/>
  <c r="DO84"/>
  <c r="EB84"/>
  <c r="DO85"/>
  <c r="EB85"/>
  <c r="DO86"/>
  <c r="EB86"/>
  <c r="DO87"/>
  <c r="EB87"/>
  <c r="DO90"/>
  <c r="EB90"/>
  <c r="DO91"/>
  <c r="EB91"/>
  <c r="DO92"/>
  <c r="EB92"/>
  <c r="DO93"/>
  <c r="EB93"/>
  <c r="DO94"/>
  <c r="EB94"/>
  <c r="DO95"/>
  <c r="EB95"/>
  <c r="DO96"/>
  <c r="EB96"/>
  <c r="DO97"/>
  <c r="EB97"/>
  <c r="DO98"/>
  <c r="EB98"/>
  <c r="DO99"/>
  <c r="EB99"/>
  <c r="DO100"/>
  <c r="EB100"/>
  <c r="DO101"/>
  <c r="EB101"/>
  <c r="DO102"/>
  <c r="EB102"/>
  <c r="DO103"/>
  <c r="EB103"/>
  <c r="DO104"/>
  <c r="EB104"/>
  <c r="DO105"/>
  <c r="EB105"/>
  <c r="DO106"/>
  <c r="EB106"/>
  <c r="DO107"/>
  <c r="EB107"/>
  <c r="DO108"/>
  <c r="EB108"/>
  <c r="DO109"/>
  <c r="EB109"/>
  <c r="DO110"/>
  <c r="EB110"/>
  <c r="DO111"/>
  <c r="EB111"/>
  <c r="DO112"/>
  <c r="EB112"/>
  <c r="DO113"/>
  <c r="EB113"/>
  <c r="DO114"/>
  <c r="EB114"/>
  <c r="DO115"/>
  <c r="EB115"/>
  <c r="DO116"/>
  <c r="EB116"/>
  <c r="DO118"/>
  <c r="EB118"/>
  <c r="DO119"/>
  <c r="EB119"/>
  <c r="DO120"/>
  <c r="EB120"/>
  <c r="DO121"/>
  <c r="EB121"/>
  <c r="DO122"/>
  <c r="EB122"/>
  <c r="DO123"/>
  <c r="EB123"/>
  <c r="DO124"/>
  <c r="EB124"/>
  <c r="DO125"/>
  <c r="EB125"/>
  <c r="DO126"/>
  <c r="EB126"/>
  <c r="DO127"/>
  <c r="EB127"/>
  <c r="DO128"/>
  <c r="EB128"/>
  <c r="DO129"/>
  <c r="EB129"/>
  <c r="DO130"/>
  <c r="EB130"/>
  <c r="DO131"/>
  <c r="EB131"/>
  <c r="DO132"/>
  <c r="EB132"/>
  <c r="DO133"/>
  <c r="EB133"/>
  <c r="DO134"/>
  <c r="EB134"/>
  <c r="DO135"/>
  <c r="EB135"/>
  <c r="DO136"/>
  <c r="EB136"/>
  <c r="DO137"/>
  <c r="EB137"/>
  <c r="EB138"/>
  <c r="EB139"/>
  <c r="EB140"/>
  <c r="EB141"/>
  <c r="EB142"/>
  <c r="EB143"/>
  <c r="EB144"/>
  <c r="EB145"/>
  <c r="EB146"/>
  <c r="EB147"/>
  <c r="EB148"/>
  <c r="EB149"/>
  <c r="EB150"/>
  <c r="EB151"/>
  <c r="EB152"/>
  <c r="EB153"/>
  <c r="EB154"/>
  <c r="EB155"/>
  <c r="EB156"/>
  <c r="EB157"/>
  <c r="EB158"/>
  <c r="EB159"/>
  <c r="EB160"/>
  <c r="EB161"/>
  <c r="EB162"/>
  <c r="EB163"/>
  <c r="EB164"/>
  <c r="EB165"/>
  <c r="EB166"/>
  <c r="EB167"/>
  <c r="EB168"/>
  <c r="EB169"/>
  <c r="EB170"/>
  <c r="EB171"/>
  <c r="EB172"/>
  <c r="EB173"/>
  <c r="EB174"/>
  <c r="EB175"/>
  <c r="EB176"/>
  <c r="EB177"/>
  <c r="EB178"/>
  <c r="EB179"/>
  <c r="EB180"/>
  <c r="EB181"/>
  <c r="EB182"/>
  <c r="EB183"/>
  <c r="EB184"/>
  <c r="EB185"/>
  <c r="EB186"/>
  <c r="EB187"/>
  <c r="EB188"/>
  <c r="EB189"/>
  <c r="EB190"/>
  <c r="EB191"/>
  <c r="EB192"/>
  <c r="EB193"/>
  <c r="EB194"/>
  <c r="EB195"/>
  <c r="EB196"/>
  <c r="EB197"/>
  <c r="EB198"/>
  <c r="EB199"/>
  <c r="EB200"/>
  <c r="EB201"/>
  <c r="EB202"/>
  <c r="EB203"/>
  <c r="EB204"/>
  <c r="EB205"/>
  <c r="EB206"/>
  <c r="EB207"/>
  <c r="EB208"/>
  <c r="EB209"/>
  <c r="EB210"/>
  <c r="EB211"/>
  <c r="EB212"/>
  <c r="EB213"/>
  <c r="EB214"/>
  <c r="EB215"/>
  <c r="EB216"/>
  <c r="EB217"/>
  <c r="EB218"/>
  <c r="EB219"/>
  <c r="EB220"/>
  <c r="EB221"/>
  <c r="EB222"/>
  <c r="EB223"/>
  <c r="EB224"/>
  <c r="EB225"/>
  <c r="EB226"/>
  <c r="EB227"/>
  <c r="EB228"/>
  <c r="EB229"/>
  <c r="EB230"/>
  <c r="EB231"/>
  <c r="EB232"/>
  <c r="EB233"/>
  <c r="EB234"/>
  <c r="EB235"/>
  <c r="EB236"/>
  <c r="EB237"/>
  <c r="EB238"/>
  <c r="EB239"/>
  <c r="EB240"/>
  <c r="EB241"/>
  <c r="EB242"/>
  <c r="EB243"/>
  <c r="EB244"/>
  <c r="EB245"/>
  <c r="EB246"/>
  <c r="EB247"/>
  <c r="EB248"/>
  <c r="EB249"/>
  <c r="EB250"/>
  <c r="EB251"/>
  <c r="EB252"/>
  <c r="EB253"/>
  <c r="EB254"/>
  <c r="EB255"/>
  <c r="EB256"/>
  <c r="EB257"/>
  <c r="EB258"/>
  <c r="EB259"/>
  <c r="EB260"/>
  <c r="EB261"/>
  <c r="EB262"/>
  <c r="EB263"/>
  <c r="EB264"/>
  <c r="EB265"/>
  <c r="EB266"/>
  <c r="EB267"/>
  <c r="EB268"/>
  <c r="EB269"/>
  <c r="EB270"/>
  <c r="EB271"/>
  <c r="EB272"/>
  <c r="EB273"/>
  <c r="EB274"/>
  <c r="EB275"/>
  <c r="EB276"/>
  <c r="EB277"/>
  <c r="EB278"/>
  <c r="EB279"/>
  <c r="EB280"/>
  <c r="EB281"/>
  <c r="EB282"/>
  <c r="EB283"/>
  <c r="EB284"/>
  <c r="EB285"/>
  <c r="EB286"/>
  <c r="EB287"/>
  <c r="EB288"/>
  <c r="EB289"/>
  <c r="EB290"/>
  <c r="EB291"/>
  <c r="EB292"/>
  <c r="EB293"/>
  <c r="EB294"/>
  <c r="EB295"/>
  <c r="EB296"/>
  <c r="EB297"/>
  <c r="EB298"/>
  <c r="EB299"/>
  <c r="EB300"/>
  <c r="EB301"/>
  <c r="EB302"/>
  <c r="EB303"/>
  <c r="EB304"/>
  <c r="EB305"/>
  <c r="EB306"/>
  <c r="EB307"/>
  <c r="EB308"/>
  <c r="EB309"/>
  <c r="EB310"/>
  <c r="EB311"/>
  <c r="EB312"/>
  <c r="EB313"/>
  <c r="EB314"/>
  <c r="EB315"/>
  <c r="EB316"/>
  <c r="EB317"/>
  <c r="EB318"/>
  <c r="EB319"/>
  <c r="EB320"/>
  <c r="EB321"/>
  <c r="EB322"/>
  <c r="EB323"/>
  <c r="EB324"/>
  <c r="EB325"/>
  <c r="EB326"/>
  <c r="EB327"/>
  <c r="EB328"/>
  <c r="EB329"/>
  <c r="EB330"/>
  <c r="EB331"/>
  <c r="EB332"/>
  <c r="EB333"/>
  <c r="EB334"/>
  <c r="EB335"/>
  <c r="EB336"/>
  <c r="EB337"/>
  <c r="EB338"/>
  <c r="EB339"/>
  <c r="EB340"/>
  <c r="EB341"/>
  <c r="EB342"/>
  <c r="EB343"/>
  <c r="EB344"/>
  <c r="EB345"/>
  <c r="EB346"/>
  <c r="EB347"/>
  <c r="EB348"/>
  <c r="EB349"/>
  <c r="EB350"/>
  <c r="EB351"/>
  <c r="EB352"/>
  <c r="EB353"/>
  <c r="EB354"/>
  <c r="EB355"/>
  <c r="EB356"/>
  <c r="EB357"/>
  <c r="EB358"/>
  <c r="EB359"/>
  <c r="EB360"/>
  <c r="EB361"/>
  <c r="EB362"/>
  <c r="EB363"/>
  <c r="EB364"/>
  <c r="EB365"/>
  <c r="EB366"/>
  <c r="EB367"/>
  <c r="EB368"/>
  <c r="EB369"/>
  <c r="EB370"/>
  <c r="EB371"/>
  <c r="EB372"/>
  <c r="EB373"/>
  <c r="EB374"/>
  <c r="EB375"/>
  <c r="EB376"/>
  <c r="EB377"/>
  <c r="EB378"/>
  <c r="EB379"/>
  <c r="EB380"/>
  <c r="EA12"/>
  <c r="EA11"/>
  <c r="EA10"/>
  <c r="DZ12"/>
  <c r="DZ11"/>
  <c r="DZ10"/>
  <c r="DY12"/>
  <c r="DY11"/>
  <c r="DY10"/>
  <c r="FX13" i="4"/>
  <c r="FP13"/>
  <c r="FH13"/>
  <c r="EZ13"/>
  <c r="ER13"/>
  <c r="EJ13"/>
  <c r="DX16"/>
  <c r="DX17"/>
  <c r="DX18"/>
  <c r="DX19"/>
  <c r="DX20"/>
  <c r="DX21"/>
  <c r="DX22"/>
  <c r="DX23"/>
  <c r="DX24"/>
  <c r="DX25"/>
  <c r="DX26"/>
  <c r="DX27"/>
  <c r="DX28"/>
  <c r="DX29"/>
  <c r="DX30"/>
  <c r="DX31"/>
  <c r="DX32"/>
  <c r="DX33"/>
  <c r="DX34"/>
  <c r="DX35"/>
  <c r="DX36"/>
  <c r="DX37"/>
  <c r="DX38"/>
  <c r="DX39"/>
  <c r="DX40"/>
  <c r="DX41"/>
  <c r="DX42"/>
  <c r="DX43"/>
  <c r="DX44"/>
  <c r="DX45"/>
  <c r="DX46"/>
  <c r="DX47"/>
  <c r="DX48"/>
  <c r="DX49"/>
  <c r="DX50"/>
  <c r="DX51"/>
  <c r="DX52"/>
  <c r="DX53"/>
  <c r="DX54"/>
  <c r="DX55"/>
  <c r="DX56"/>
  <c r="DX57"/>
  <c r="DX58"/>
  <c r="DX59"/>
  <c r="DX60"/>
  <c r="DX61"/>
  <c r="DX62"/>
  <c r="DX63"/>
  <c r="DX64"/>
  <c r="DX65"/>
  <c r="DX66"/>
  <c r="DX67"/>
  <c r="DX68"/>
  <c r="DX69"/>
  <c r="DX70"/>
  <c r="DX71"/>
  <c r="DX72"/>
  <c r="DX73"/>
  <c r="DX74"/>
  <c r="DX75"/>
  <c r="DX76"/>
  <c r="DX77"/>
  <c r="DX78"/>
  <c r="DX79"/>
  <c r="DX80"/>
  <c r="DX81"/>
  <c r="DX82"/>
  <c r="DX83"/>
  <c r="DX84"/>
  <c r="DX85"/>
  <c r="DX86"/>
  <c r="DX87"/>
  <c r="DX88"/>
  <c r="DX89"/>
  <c r="DX90"/>
  <c r="DX91"/>
  <c r="DX92"/>
  <c r="DX93"/>
  <c r="DX94"/>
  <c r="DX95"/>
  <c r="DX96"/>
  <c r="DX97"/>
  <c r="DX98"/>
  <c r="DX99"/>
  <c r="DX100"/>
  <c r="DX101"/>
  <c r="DX102"/>
  <c r="DX103"/>
  <c r="DX104"/>
  <c r="DX105"/>
  <c r="DX106"/>
  <c r="DX107"/>
  <c r="DX108"/>
  <c r="DX109"/>
  <c r="DX110"/>
  <c r="DX111"/>
  <c r="DX112"/>
  <c r="DX113"/>
  <c r="DX114"/>
  <c r="DX115"/>
  <c r="DX116"/>
  <c r="DX117"/>
  <c r="DX118"/>
  <c r="DX119"/>
  <c r="DX120"/>
  <c r="DX121"/>
  <c r="DX122"/>
  <c r="DX123"/>
  <c r="DX124"/>
  <c r="DX125"/>
  <c r="DX126"/>
  <c r="DX127"/>
  <c r="DX128"/>
  <c r="DX129"/>
  <c r="DX130"/>
  <c r="DX131"/>
  <c r="DX132"/>
  <c r="DX133"/>
  <c r="DX134"/>
  <c r="DX135"/>
  <c r="DX136"/>
  <c r="DX137"/>
  <c r="DX138"/>
  <c r="DX139"/>
  <c r="DX140"/>
  <c r="DX141"/>
  <c r="DX142"/>
  <c r="DX143"/>
  <c r="DX144"/>
  <c r="DX145"/>
  <c r="DX146"/>
  <c r="DX147"/>
  <c r="DX148"/>
  <c r="DX149"/>
  <c r="DX150"/>
  <c r="DX151"/>
  <c r="DX152"/>
  <c r="DX153"/>
  <c r="DX154"/>
  <c r="DX155"/>
  <c r="DX156"/>
  <c r="DX157"/>
  <c r="DX158"/>
  <c r="DX159"/>
  <c r="DX160"/>
  <c r="DX161"/>
  <c r="DX162"/>
  <c r="DX163"/>
  <c r="DX164"/>
  <c r="DX165"/>
  <c r="DX166"/>
  <c r="DX167"/>
  <c r="DX168"/>
  <c r="DX169"/>
  <c r="DX170"/>
  <c r="DX171"/>
  <c r="DX172"/>
  <c r="DX173"/>
  <c r="DX174"/>
  <c r="DX175"/>
  <c r="DX176"/>
  <c r="DX177"/>
  <c r="DX178"/>
  <c r="DX179"/>
  <c r="DX180"/>
  <c r="DX181"/>
  <c r="DX182"/>
  <c r="DX183"/>
  <c r="DX184"/>
  <c r="DX185"/>
  <c r="DX186"/>
  <c r="DX187"/>
  <c r="DX188"/>
  <c r="DX189"/>
  <c r="DX190"/>
  <c r="DX191"/>
  <c r="DX192"/>
  <c r="DX193"/>
  <c r="DX194"/>
  <c r="DX195"/>
  <c r="DX196"/>
  <c r="DX197"/>
  <c r="DX198"/>
  <c r="DX199"/>
  <c r="DX200"/>
  <c r="DX201"/>
  <c r="DX202"/>
  <c r="DX203"/>
  <c r="DX204"/>
  <c r="DX205"/>
  <c r="DX206"/>
  <c r="DX207"/>
  <c r="DX208"/>
  <c r="DX209"/>
  <c r="DX210"/>
  <c r="DX211"/>
  <c r="DX212"/>
  <c r="DX213"/>
  <c r="DX214"/>
  <c r="DX215"/>
  <c r="DX216"/>
  <c r="DX217"/>
  <c r="DX218"/>
  <c r="DX219"/>
  <c r="DX220"/>
  <c r="DX221"/>
  <c r="DX222"/>
  <c r="DX223"/>
  <c r="DX224"/>
  <c r="DX225"/>
  <c r="DX226"/>
  <c r="DX227"/>
  <c r="DX228"/>
  <c r="DX229"/>
  <c r="DX230"/>
  <c r="DX231"/>
  <c r="DX232"/>
  <c r="DX233"/>
  <c r="DX234"/>
  <c r="DX235"/>
  <c r="DX236"/>
  <c r="DX237"/>
  <c r="DX238"/>
  <c r="DX239"/>
  <c r="DX240"/>
  <c r="DX241"/>
  <c r="DX242"/>
  <c r="DX243"/>
  <c r="DX244"/>
  <c r="DX245"/>
  <c r="DX246"/>
  <c r="DX247"/>
  <c r="DX248"/>
  <c r="DX249"/>
  <c r="DX250"/>
  <c r="DX251"/>
  <c r="DX252"/>
  <c r="DX253"/>
  <c r="DX254"/>
  <c r="DX255"/>
  <c r="DX256"/>
  <c r="DX257"/>
  <c r="DX258"/>
  <c r="DX259"/>
  <c r="DX260"/>
  <c r="DX261"/>
  <c r="DX262"/>
  <c r="DX263"/>
  <c r="DX264"/>
  <c r="DX265"/>
  <c r="DX266"/>
  <c r="DX267"/>
  <c r="DX268"/>
  <c r="DX269"/>
  <c r="DX270"/>
  <c r="DX271"/>
  <c r="DX272"/>
  <c r="DX273"/>
  <c r="DX274"/>
  <c r="DX275"/>
  <c r="DX276"/>
  <c r="DX277"/>
  <c r="DX278"/>
  <c r="DX279"/>
  <c r="DX280"/>
  <c r="DX281"/>
  <c r="DX282"/>
  <c r="DX283"/>
  <c r="DX284"/>
  <c r="DX285"/>
  <c r="DX286"/>
  <c r="DX287"/>
  <c r="DX288"/>
  <c r="DX289"/>
  <c r="DX290"/>
  <c r="DX291"/>
  <c r="DX292"/>
  <c r="DX293"/>
  <c r="DX294"/>
  <c r="DX295"/>
  <c r="DX296"/>
  <c r="DX297"/>
  <c r="DX298"/>
  <c r="DX299"/>
  <c r="DX300"/>
  <c r="DX301"/>
  <c r="DX302"/>
  <c r="DX303"/>
  <c r="DX304"/>
  <c r="DX305"/>
  <c r="DX306"/>
  <c r="DX307"/>
  <c r="DX308"/>
  <c r="DX309"/>
  <c r="DX310"/>
  <c r="DX311"/>
  <c r="DX312"/>
  <c r="DX313"/>
  <c r="DX314"/>
  <c r="DX315"/>
  <c r="DX316"/>
  <c r="DX317"/>
  <c r="DX318"/>
  <c r="DX319"/>
  <c r="DX320"/>
  <c r="DX321"/>
  <c r="DX322"/>
  <c r="DX323"/>
  <c r="DX324"/>
  <c r="DX325"/>
  <c r="DX326"/>
  <c r="DX327"/>
  <c r="DX328"/>
  <c r="DX329"/>
  <c r="DX330"/>
  <c r="DX331"/>
  <c r="DX332"/>
  <c r="DX333"/>
  <c r="DX334"/>
  <c r="DX335"/>
  <c r="DX336"/>
  <c r="DX337"/>
  <c r="DX338"/>
  <c r="DX339"/>
  <c r="DX340"/>
  <c r="DX341"/>
  <c r="DX342"/>
  <c r="DX343"/>
  <c r="DX344"/>
  <c r="DX345"/>
  <c r="DX346"/>
  <c r="DX347"/>
  <c r="DX348"/>
  <c r="DX349"/>
  <c r="DX350"/>
  <c r="DX351"/>
  <c r="DX352"/>
  <c r="DX353"/>
  <c r="DX354"/>
  <c r="DX355"/>
  <c r="DX356"/>
  <c r="DX357"/>
  <c r="DX358"/>
  <c r="DX359"/>
  <c r="DX360"/>
  <c r="DX361"/>
  <c r="DX362"/>
  <c r="DX363"/>
  <c r="DX364"/>
  <c r="DX365"/>
  <c r="DX366"/>
  <c r="DX367"/>
  <c r="DX368"/>
  <c r="DX369"/>
  <c r="DX370"/>
  <c r="DX371"/>
  <c r="DX372"/>
  <c r="DX373"/>
  <c r="DX374"/>
  <c r="DX375"/>
  <c r="DX376"/>
  <c r="DX377"/>
  <c r="DX378"/>
  <c r="DX379"/>
  <c r="DX380"/>
  <c r="DX13"/>
  <c r="DO16"/>
  <c r="DO13"/>
  <c r="DH16"/>
  <c r="DH17"/>
  <c r="DH18"/>
  <c r="DH19"/>
  <c r="DH20"/>
  <c r="DH21"/>
  <c r="DH22"/>
  <c r="DH23"/>
  <c r="DH24"/>
  <c r="DH25"/>
  <c r="DH26"/>
  <c r="DH27"/>
  <c r="DH28"/>
  <c r="DH29"/>
  <c r="DH30"/>
  <c r="DH31"/>
  <c r="DH32"/>
  <c r="DH33"/>
  <c r="DH34"/>
  <c r="DH35"/>
  <c r="DH36"/>
  <c r="DH37"/>
  <c r="DH38"/>
  <c r="DH39"/>
  <c r="DH40"/>
  <c r="DH41"/>
  <c r="DH42"/>
  <c r="DH43"/>
  <c r="DH44"/>
  <c r="DH45"/>
  <c r="DH46"/>
  <c r="DH47"/>
  <c r="DH48"/>
  <c r="DH49"/>
  <c r="DH50"/>
  <c r="DH51"/>
  <c r="DH52"/>
  <c r="DH53"/>
  <c r="DH54"/>
  <c r="DH55"/>
  <c r="DH56"/>
  <c r="DH57"/>
  <c r="DH58"/>
  <c r="DH59"/>
  <c r="DH60"/>
  <c r="DH61"/>
  <c r="DH62"/>
  <c r="DH63"/>
  <c r="DH64"/>
  <c r="DH65"/>
  <c r="DH66"/>
  <c r="DH67"/>
  <c r="DH68"/>
  <c r="DH69"/>
  <c r="DH70"/>
  <c r="DH71"/>
  <c r="DH72"/>
  <c r="DH73"/>
  <c r="DH74"/>
  <c r="DH75"/>
  <c r="DH76"/>
  <c r="DH77"/>
  <c r="DH78"/>
  <c r="DH79"/>
  <c r="DH80"/>
  <c r="DH81"/>
  <c r="DH82"/>
  <c r="DH83"/>
  <c r="DH84"/>
  <c r="DH85"/>
  <c r="DH86"/>
  <c r="DH87"/>
  <c r="DH88"/>
  <c r="DH89"/>
  <c r="DH90"/>
  <c r="DH91"/>
  <c r="DH92"/>
  <c r="DH93"/>
  <c r="DH94"/>
  <c r="DH95"/>
  <c r="DH96"/>
  <c r="DH97"/>
  <c r="DH98"/>
  <c r="DH99"/>
  <c r="DH100"/>
  <c r="DH101"/>
  <c r="DH102"/>
  <c r="DH103"/>
  <c r="DH104"/>
  <c r="DH105"/>
  <c r="DH106"/>
  <c r="DH107"/>
  <c r="DH108"/>
  <c r="DH109"/>
  <c r="DH110"/>
  <c r="DH111"/>
  <c r="DH112"/>
  <c r="DH113"/>
  <c r="DH114"/>
  <c r="DH115"/>
  <c r="DH116"/>
  <c r="DH117"/>
  <c r="DH118"/>
  <c r="DH119"/>
  <c r="DH120"/>
  <c r="DH121"/>
  <c r="DH122"/>
  <c r="DH123"/>
  <c r="DH124"/>
  <c r="DH125"/>
  <c r="DH126"/>
  <c r="DH127"/>
  <c r="DH128"/>
  <c r="DH129"/>
  <c r="DH130"/>
  <c r="DH131"/>
  <c r="DH132"/>
  <c r="DH133"/>
  <c r="DH134"/>
  <c r="DH135"/>
  <c r="DH136"/>
  <c r="DH137"/>
  <c r="DH138"/>
  <c r="DH139"/>
  <c r="DH140"/>
  <c r="DH141"/>
  <c r="DH142"/>
  <c r="DH143"/>
  <c r="DH144"/>
  <c r="DH145"/>
  <c r="DH146"/>
  <c r="DH147"/>
  <c r="DH148"/>
  <c r="DH149"/>
  <c r="DH150"/>
  <c r="DH151"/>
  <c r="DH152"/>
  <c r="DH153"/>
  <c r="DH154"/>
  <c r="DH155"/>
  <c r="DH156"/>
  <c r="DH157"/>
  <c r="DH158"/>
  <c r="DH159"/>
  <c r="DH160"/>
  <c r="DH161"/>
  <c r="DH162"/>
  <c r="DH163"/>
  <c r="DH164"/>
  <c r="DH165"/>
  <c r="DH166"/>
  <c r="DH167"/>
  <c r="DH168"/>
  <c r="DH169"/>
  <c r="DH170"/>
  <c r="DH171"/>
  <c r="DH172"/>
  <c r="DH173"/>
  <c r="DH174"/>
  <c r="DH175"/>
  <c r="DH176"/>
  <c r="DH177"/>
  <c r="DH178"/>
  <c r="DH179"/>
  <c r="DH180"/>
  <c r="DH181"/>
  <c r="DH182"/>
  <c r="DH183"/>
  <c r="DH184"/>
  <c r="DH185"/>
  <c r="DH186"/>
  <c r="DH187"/>
  <c r="DH188"/>
  <c r="DH189"/>
  <c r="DH190"/>
  <c r="DH191"/>
  <c r="DH192"/>
  <c r="DH193"/>
  <c r="DH194"/>
  <c r="DH195"/>
  <c r="DH196"/>
  <c r="DH197"/>
  <c r="DH198"/>
  <c r="DH199"/>
  <c r="DH200"/>
  <c r="DH201"/>
  <c r="DH202"/>
  <c r="DH203"/>
  <c r="DH204"/>
  <c r="DH205"/>
  <c r="DH206"/>
  <c r="DH207"/>
  <c r="DH208"/>
  <c r="DH209"/>
  <c r="DH210"/>
  <c r="DH211"/>
  <c r="DH212"/>
  <c r="DH213"/>
  <c r="DH214"/>
  <c r="DH215"/>
  <c r="DH216"/>
  <c r="DH217"/>
  <c r="DH218"/>
  <c r="DH219"/>
  <c r="DH220"/>
  <c r="DH221"/>
  <c r="DH222"/>
  <c r="DH223"/>
  <c r="DH224"/>
  <c r="DH225"/>
  <c r="DH226"/>
  <c r="DH227"/>
  <c r="DH228"/>
  <c r="DH229"/>
  <c r="DH230"/>
  <c r="DH231"/>
  <c r="DH232"/>
  <c r="DH233"/>
  <c r="DH234"/>
  <c r="DH235"/>
  <c r="DH236"/>
  <c r="DH237"/>
  <c r="DH238"/>
  <c r="DH239"/>
  <c r="DH240"/>
  <c r="DH241"/>
  <c r="DH242"/>
  <c r="DH243"/>
  <c r="DH244"/>
  <c r="DH245"/>
  <c r="DH246"/>
  <c r="DH247"/>
  <c r="DH248"/>
  <c r="DH249"/>
  <c r="DH250"/>
  <c r="DH251"/>
  <c r="DH252"/>
  <c r="DH253"/>
  <c r="DH254"/>
  <c r="DH255"/>
  <c r="DH256"/>
  <c r="DH257"/>
  <c r="DH258"/>
  <c r="DH259"/>
  <c r="DH260"/>
  <c r="DH261"/>
  <c r="DH262"/>
  <c r="DH263"/>
  <c r="DH264"/>
  <c r="DH265"/>
  <c r="DH266"/>
  <c r="DH267"/>
  <c r="DH268"/>
  <c r="DH269"/>
  <c r="DH270"/>
  <c r="DH271"/>
  <c r="DH272"/>
  <c r="DH273"/>
  <c r="DH274"/>
  <c r="DH275"/>
  <c r="DH276"/>
  <c r="DH277"/>
  <c r="DH278"/>
  <c r="DH279"/>
  <c r="DH280"/>
  <c r="DH281"/>
  <c r="DH282"/>
  <c r="DH283"/>
  <c r="DH284"/>
  <c r="DH285"/>
  <c r="DH286"/>
  <c r="DH287"/>
  <c r="DH288"/>
  <c r="DH289"/>
  <c r="DH290"/>
  <c r="DH291"/>
  <c r="DH292"/>
  <c r="DH293"/>
  <c r="DH294"/>
  <c r="DH295"/>
  <c r="DH296"/>
  <c r="DH297"/>
  <c r="DH298"/>
  <c r="DH299"/>
  <c r="DH300"/>
  <c r="DH301"/>
  <c r="DH302"/>
  <c r="DH303"/>
  <c r="DH304"/>
  <c r="DH305"/>
  <c r="DH306"/>
  <c r="DH307"/>
  <c r="DH308"/>
  <c r="DH309"/>
  <c r="DH310"/>
  <c r="DH311"/>
  <c r="DH312"/>
  <c r="DH313"/>
  <c r="DH314"/>
  <c r="DH315"/>
  <c r="DH316"/>
  <c r="DH317"/>
  <c r="DH318"/>
  <c r="DH319"/>
  <c r="DH320"/>
  <c r="DH321"/>
  <c r="DH322"/>
  <c r="DH323"/>
  <c r="DH324"/>
  <c r="DH325"/>
  <c r="DH326"/>
  <c r="DH327"/>
  <c r="DH328"/>
  <c r="DH329"/>
  <c r="DH330"/>
  <c r="DH331"/>
  <c r="DH332"/>
  <c r="DH333"/>
  <c r="DH334"/>
  <c r="DH335"/>
  <c r="DH336"/>
  <c r="DH337"/>
  <c r="DH338"/>
  <c r="DH339"/>
  <c r="DH340"/>
  <c r="DH341"/>
  <c r="DH342"/>
  <c r="DH343"/>
  <c r="DH344"/>
  <c r="DH345"/>
  <c r="DH346"/>
  <c r="DH347"/>
  <c r="DH348"/>
  <c r="DH349"/>
  <c r="DH350"/>
  <c r="DH351"/>
  <c r="DH352"/>
  <c r="DH353"/>
  <c r="DH354"/>
  <c r="DH355"/>
  <c r="DH356"/>
  <c r="DH357"/>
  <c r="DH358"/>
  <c r="DH359"/>
  <c r="DH360"/>
  <c r="DH361"/>
  <c r="DH362"/>
  <c r="DH363"/>
  <c r="DH364"/>
  <c r="DH365"/>
  <c r="DH366"/>
  <c r="DH367"/>
  <c r="DH368"/>
  <c r="DH369"/>
  <c r="DH370"/>
  <c r="DH371"/>
  <c r="DH372"/>
  <c r="DH373"/>
  <c r="DH374"/>
  <c r="DH375"/>
  <c r="DH376"/>
  <c r="DH377"/>
  <c r="DH378"/>
  <c r="DH379"/>
  <c r="DH380"/>
  <c r="DH13"/>
  <c r="DA371"/>
  <c r="DA372"/>
  <c r="DA373"/>
  <c r="DA374"/>
  <c r="DA375"/>
  <c r="DA376"/>
  <c r="DA377"/>
  <c r="DA378"/>
  <c r="DA379"/>
  <c r="DA380"/>
  <c r="CT16"/>
  <c r="CT17"/>
  <c r="CT18"/>
  <c r="CT13" s="1"/>
  <c r="CT19"/>
  <c r="CT20"/>
  <c r="CT21"/>
  <c r="CT22"/>
  <c r="CT23"/>
  <c r="CT24"/>
  <c r="CT25"/>
  <c r="CT26"/>
  <c r="CT27"/>
  <c r="CT28"/>
  <c r="CT29"/>
  <c r="CT30"/>
  <c r="CT31"/>
  <c r="CT32"/>
  <c r="CT33"/>
  <c r="CT34"/>
  <c r="CT35"/>
  <c r="CT36"/>
  <c r="CT37"/>
  <c r="CT38"/>
  <c r="CT39"/>
  <c r="CT40"/>
  <c r="CT41"/>
  <c r="CT42"/>
  <c r="CT43"/>
  <c r="CT44"/>
  <c r="CT45"/>
  <c r="CT46"/>
  <c r="CT47"/>
  <c r="CT48"/>
  <c r="CT49"/>
  <c r="CT50"/>
  <c r="CT51"/>
  <c r="CT52"/>
  <c r="CT53"/>
  <c r="CT54"/>
  <c r="CT55"/>
  <c r="CT56"/>
  <c r="CT57"/>
  <c r="CT58"/>
  <c r="CT59"/>
  <c r="CT60"/>
  <c r="CT61"/>
  <c r="CT62"/>
  <c r="CT63"/>
  <c r="CT64"/>
  <c r="CT65"/>
  <c r="CT66"/>
  <c r="CT67"/>
  <c r="CT68"/>
  <c r="CT69"/>
  <c r="CT70"/>
  <c r="CT71"/>
  <c r="CT72"/>
  <c r="CT73"/>
  <c r="CT74"/>
  <c r="CT75"/>
  <c r="CT76"/>
  <c r="CT77"/>
  <c r="CT78"/>
  <c r="CT79"/>
  <c r="CT80"/>
  <c r="CT81"/>
  <c r="CT82"/>
  <c r="CT83"/>
  <c r="CT84"/>
  <c r="CT85"/>
  <c r="CT86"/>
  <c r="CT87"/>
  <c r="CT88"/>
  <c r="CT89"/>
  <c r="CT90"/>
  <c r="CT91"/>
  <c r="CT92"/>
  <c r="CT93"/>
  <c r="CT94"/>
  <c r="CT95"/>
  <c r="CT96"/>
  <c r="CT97"/>
  <c r="CT98"/>
  <c r="CT99"/>
  <c r="CT100"/>
  <c r="CT101"/>
  <c r="CT102"/>
  <c r="CT103"/>
  <c r="CT104"/>
  <c r="CT105"/>
  <c r="CT106"/>
  <c r="CT107"/>
  <c r="CT108"/>
  <c r="CT109"/>
  <c r="CT110"/>
  <c r="CT111"/>
  <c r="CT112"/>
  <c r="CT113"/>
  <c r="CT114"/>
  <c r="CT115"/>
  <c r="CT116"/>
  <c r="CT117"/>
  <c r="CT118"/>
  <c r="CT119"/>
  <c r="CT120"/>
  <c r="CT121"/>
  <c r="CT122"/>
  <c r="CT123"/>
  <c r="CT124"/>
  <c r="CT125"/>
  <c r="CT126"/>
  <c r="CT127"/>
  <c r="CT128"/>
  <c r="CT129"/>
  <c r="CT130"/>
  <c r="CT131"/>
  <c r="CT132"/>
  <c r="CT133"/>
  <c r="CT134"/>
  <c r="CT135"/>
  <c r="CT136"/>
  <c r="CT137"/>
  <c r="CT138"/>
  <c r="CT139"/>
  <c r="CT140"/>
  <c r="CT141"/>
  <c r="CT142"/>
  <c r="CT143"/>
  <c r="CT144"/>
  <c r="CT145"/>
  <c r="CT146"/>
  <c r="CT147"/>
  <c r="CT148"/>
  <c r="CT149"/>
  <c r="CT150"/>
  <c r="CT151"/>
  <c r="CT152"/>
  <c r="CT153"/>
  <c r="CT154"/>
  <c r="CT155"/>
  <c r="CT156"/>
  <c r="CT157"/>
  <c r="CT158"/>
  <c r="CT159"/>
  <c r="CT160"/>
  <c r="CT161"/>
  <c r="CT162"/>
  <c r="CT163"/>
  <c r="CT164"/>
  <c r="CT165"/>
  <c r="CT166"/>
  <c r="CT167"/>
  <c r="CT168"/>
  <c r="CT169"/>
  <c r="CT170"/>
  <c r="CT171"/>
  <c r="CT172"/>
  <c r="CT173"/>
  <c r="CT174"/>
  <c r="CT175"/>
  <c r="CT176"/>
  <c r="CT177"/>
  <c r="CT178"/>
  <c r="CT179"/>
  <c r="CT180"/>
  <c r="CT181"/>
  <c r="CT182"/>
  <c r="CT183"/>
  <c r="CT184"/>
  <c r="CT185"/>
  <c r="CT186"/>
  <c r="CT187"/>
  <c r="CT188"/>
  <c r="CT189"/>
  <c r="CT190"/>
  <c r="CT191"/>
  <c r="CT192"/>
  <c r="CT193"/>
  <c r="CT194"/>
  <c r="CT195"/>
  <c r="CT196"/>
  <c r="CT197"/>
  <c r="CT198"/>
  <c r="CT199"/>
  <c r="CT200"/>
  <c r="CT201"/>
  <c r="CT202"/>
  <c r="CT203"/>
  <c r="CT204"/>
  <c r="CT205"/>
  <c r="CT206"/>
  <c r="CT207"/>
  <c r="CT208"/>
  <c r="CT209"/>
  <c r="CT210"/>
  <c r="CT211"/>
  <c r="CT212"/>
  <c r="CT213"/>
  <c r="CT214"/>
  <c r="CT215"/>
  <c r="CT216"/>
  <c r="CT217"/>
  <c r="CT218"/>
  <c r="CT219"/>
  <c r="CT220"/>
  <c r="CT221"/>
  <c r="CT222"/>
  <c r="CT223"/>
  <c r="CT224"/>
  <c r="CT225"/>
  <c r="CT226"/>
  <c r="CT227"/>
  <c r="CT228"/>
  <c r="CT229"/>
  <c r="CT230"/>
  <c r="CT231"/>
  <c r="CT232"/>
  <c r="CT233"/>
  <c r="CT234"/>
  <c r="CT235"/>
  <c r="CT236"/>
  <c r="CT237"/>
  <c r="CT238"/>
  <c r="CT239"/>
  <c r="CT240"/>
  <c r="CT241"/>
  <c r="CT242"/>
  <c r="CT243"/>
  <c r="CT244"/>
  <c r="CT245"/>
  <c r="CT246"/>
  <c r="CT247"/>
  <c r="CT248"/>
  <c r="CT249"/>
  <c r="CT250"/>
  <c r="CT251"/>
  <c r="CT252"/>
  <c r="CT253"/>
  <c r="CT254"/>
  <c r="CT255"/>
  <c r="CT256"/>
  <c r="CT257"/>
  <c r="CT258"/>
  <c r="CT259"/>
  <c r="CT260"/>
  <c r="CT261"/>
  <c r="CT262"/>
  <c r="CT263"/>
  <c r="CT264"/>
  <c r="CT265"/>
  <c r="CT266"/>
  <c r="CT267"/>
  <c r="CT268"/>
  <c r="CT269"/>
  <c r="CT270"/>
  <c r="CT271"/>
  <c r="CT272"/>
  <c r="CT273"/>
  <c r="CT274"/>
  <c r="CT275"/>
  <c r="CT276"/>
  <c r="CT277"/>
  <c r="CT278"/>
  <c r="CT279"/>
  <c r="CT280"/>
  <c r="CT281"/>
  <c r="CT282"/>
  <c r="CT283"/>
  <c r="CT284"/>
  <c r="CT285"/>
  <c r="CT286"/>
  <c r="CT287"/>
  <c r="CT288"/>
  <c r="CT289"/>
  <c r="CT290"/>
  <c r="CT291"/>
  <c r="CT292"/>
  <c r="CT293"/>
  <c r="CT294"/>
  <c r="CT295"/>
  <c r="CT296"/>
  <c r="CT297"/>
  <c r="CT298"/>
  <c r="CT299"/>
  <c r="CT300"/>
  <c r="CT301"/>
  <c r="CT302"/>
  <c r="CT303"/>
  <c r="CT304"/>
  <c r="CT305"/>
  <c r="CT306"/>
  <c r="CT307"/>
  <c r="CT308"/>
  <c r="CT309"/>
  <c r="CT310"/>
  <c r="CT311"/>
  <c r="CT312"/>
  <c r="CT313"/>
  <c r="CT314"/>
  <c r="CT315"/>
  <c r="CT316"/>
  <c r="CT317"/>
  <c r="CT318"/>
  <c r="CT319"/>
  <c r="CT320"/>
  <c r="CT321"/>
  <c r="CT322"/>
  <c r="CT323"/>
  <c r="CT324"/>
  <c r="CT325"/>
  <c r="CT326"/>
  <c r="CT327"/>
  <c r="CT328"/>
  <c r="CT329"/>
  <c r="CT330"/>
  <c r="CT331"/>
  <c r="CT332"/>
  <c r="CT333"/>
  <c r="CT334"/>
  <c r="CT335"/>
  <c r="CT336"/>
  <c r="CT337"/>
  <c r="CT338"/>
  <c r="CT339"/>
  <c r="CT340"/>
  <c r="CT341"/>
  <c r="CT342"/>
  <c r="CT343"/>
  <c r="CT344"/>
  <c r="CT345"/>
  <c r="CT346"/>
  <c r="CT347"/>
  <c r="CT348"/>
  <c r="CT349"/>
  <c r="CT350"/>
  <c r="CT351"/>
  <c r="CT352"/>
  <c r="CT353"/>
  <c r="CT354"/>
  <c r="CT355"/>
  <c r="CT356"/>
  <c r="CT357"/>
  <c r="CT358"/>
  <c r="CT359"/>
  <c r="CT360"/>
  <c r="CT361"/>
  <c r="CT362"/>
  <c r="CT363"/>
  <c r="CT364"/>
  <c r="CT365"/>
  <c r="CT366"/>
  <c r="CT367"/>
  <c r="CT368"/>
  <c r="CT369"/>
  <c r="CT370"/>
  <c r="CT371"/>
  <c r="CT372"/>
  <c r="CT373"/>
  <c r="CT374"/>
  <c r="CT375"/>
  <c r="CT376"/>
  <c r="CT377"/>
  <c r="CT378"/>
  <c r="CT379"/>
  <c r="CT380"/>
  <c r="FW380" i="7"/>
  <c r="FW379"/>
  <c r="FW378"/>
  <c r="FW377"/>
  <c r="FW376"/>
  <c r="FW375"/>
  <c r="FW374"/>
  <c r="FW373"/>
  <c r="FW372"/>
  <c r="FW371"/>
  <c r="FW370"/>
  <c r="FW369"/>
  <c r="FW368"/>
  <c r="FW367"/>
  <c r="FW366"/>
  <c r="FW365"/>
  <c r="FW364"/>
  <c r="FW363"/>
  <c r="FW362"/>
  <c r="FW361"/>
  <c r="FW360"/>
  <c r="FW359"/>
  <c r="FW358"/>
  <c r="FW357"/>
  <c r="FW356"/>
  <c r="FW355"/>
  <c r="FW354"/>
  <c r="FW353"/>
  <c r="FW352"/>
  <c r="FW351"/>
  <c r="FW350"/>
  <c r="FW349"/>
  <c r="FW348"/>
  <c r="FW347"/>
  <c r="FW346"/>
  <c r="FW345"/>
  <c r="FW344"/>
  <c r="FW343"/>
  <c r="FW342"/>
  <c r="FW341"/>
  <c r="FW340"/>
  <c r="FW339"/>
  <c r="FW338"/>
  <c r="FW337"/>
  <c r="FW336"/>
  <c r="FW335"/>
  <c r="FW334"/>
  <c r="FW333"/>
  <c r="FW332"/>
  <c r="FW331"/>
  <c r="FW330"/>
  <c r="FW329"/>
  <c r="FW328"/>
  <c r="FW327"/>
  <c r="FW326"/>
  <c r="FW325"/>
  <c r="FW324"/>
  <c r="FW323"/>
  <c r="FW322"/>
  <c r="FW321"/>
  <c r="FW320"/>
  <c r="FW319"/>
  <c r="FW318"/>
  <c r="FW317"/>
  <c r="FW316"/>
  <c r="FW315"/>
  <c r="FW314"/>
  <c r="FW313"/>
  <c r="FW312"/>
  <c r="FW311"/>
  <c r="FW310"/>
  <c r="FW309"/>
  <c r="FW308"/>
  <c r="FW307"/>
  <c r="FW306"/>
  <c r="FW305"/>
  <c r="FW304"/>
  <c r="FW303"/>
  <c r="FW302"/>
  <c r="FW301"/>
  <c r="FW300"/>
  <c r="FW299"/>
  <c r="FW298"/>
  <c r="FW297"/>
  <c r="FW296"/>
  <c r="FW295"/>
  <c r="FW294"/>
  <c r="FW293"/>
  <c r="FW292"/>
  <c r="FW291"/>
  <c r="FW290"/>
  <c r="FW289"/>
  <c r="FW288"/>
  <c r="FW287"/>
  <c r="FW286"/>
  <c r="FW285"/>
  <c r="FW284"/>
  <c r="FW283"/>
  <c r="FW282"/>
  <c r="FW281"/>
  <c r="FW280"/>
  <c r="FW279"/>
  <c r="FW278"/>
  <c r="FW277"/>
  <c r="FW276"/>
  <c r="FW275"/>
  <c r="FW274"/>
  <c r="FW273"/>
  <c r="FW272"/>
  <c r="FW271"/>
  <c r="FW270"/>
  <c r="FW269"/>
  <c r="FW268"/>
  <c r="FW267"/>
  <c r="FW266"/>
  <c r="FW265"/>
  <c r="FW264"/>
  <c r="FW263"/>
  <c r="FW262"/>
  <c r="FW261"/>
  <c r="FW260"/>
  <c r="FW259"/>
  <c r="FW258"/>
  <c r="FW257"/>
  <c r="FW256"/>
  <c r="FW255"/>
  <c r="FW254"/>
  <c r="FW253"/>
  <c r="FW252"/>
  <c r="FW251"/>
  <c r="FW250"/>
  <c r="FW249"/>
  <c r="FW248"/>
  <c r="FW247"/>
  <c r="FW246"/>
  <c r="FW245"/>
  <c r="FW244"/>
  <c r="FW243"/>
  <c r="FW242"/>
  <c r="FW241"/>
  <c r="FW240"/>
  <c r="FW239"/>
  <c r="FW238"/>
  <c r="FW237"/>
  <c r="FW236"/>
  <c r="FW235"/>
  <c r="FW234"/>
  <c r="FW233"/>
  <c r="FW232"/>
  <c r="FW231"/>
  <c r="FW230"/>
  <c r="FW229"/>
  <c r="FW228"/>
  <c r="FW227"/>
  <c r="FW226"/>
  <c r="FW225"/>
  <c r="FW224"/>
  <c r="FW223"/>
  <c r="FW222"/>
  <c r="FW221"/>
  <c r="FW220"/>
  <c r="FW219"/>
  <c r="FW218"/>
  <c r="FW217"/>
  <c r="FW216"/>
  <c r="FW215"/>
  <c r="FW214"/>
  <c r="FW213"/>
  <c r="FW212"/>
  <c r="FW211"/>
  <c r="FW210"/>
  <c r="FW209"/>
  <c r="FW208"/>
  <c r="FW207"/>
  <c r="FW206"/>
  <c r="FW205"/>
  <c r="FW204"/>
  <c r="FW203"/>
  <c r="FW202"/>
  <c r="FW201"/>
  <c r="FW200"/>
  <c r="FW199"/>
  <c r="FW198"/>
  <c r="FW197"/>
  <c r="FW196"/>
  <c r="FW195"/>
  <c r="FW194"/>
  <c r="FW193"/>
  <c r="FW192"/>
  <c r="FW191"/>
  <c r="FW190"/>
  <c r="FW189"/>
  <c r="FW188"/>
  <c r="FW187"/>
  <c r="FW186"/>
  <c r="FW185"/>
  <c r="FW184"/>
  <c r="FW183"/>
  <c r="FW182"/>
  <c r="FW181"/>
  <c r="FW180"/>
  <c r="FW179"/>
  <c r="FW178"/>
  <c r="FW177"/>
  <c r="FW176"/>
  <c r="FW175"/>
  <c r="FW174"/>
  <c r="FW173"/>
  <c r="FW172"/>
  <c r="FW171"/>
  <c r="FW170"/>
  <c r="FW169"/>
  <c r="FW168"/>
  <c r="FW167"/>
  <c r="FW166"/>
  <c r="FW165"/>
  <c r="FW164"/>
  <c r="FW163"/>
  <c r="FW162"/>
  <c r="FW161"/>
  <c r="FW160"/>
  <c r="FW159"/>
  <c r="FW158"/>
  <c r="FW157"/>
  <c r="FW156"/>
  <c r="FW155"/>
  <c r="FW154"/>
  <c r="FW153"/>
  <c r="FW152"/>
  <c r="FW151"/>
  <c r="FW150"/>
  <c r="FW149"/>
  <c r="FW148"/>
  <c r="FW147"/>
  <c r="FW146"/>
  <c r="FW145"/>
  <c r="FW144"/>
  <c r="FW143"/>
  <c r="FW142"/>
  <c r="FW141"/>
  <c r="FW140"/>
  <c r="FW139"/>
  <c r="FW138"/>
  <c r="FW137"/>
  <c r="FW136"/>
  <c r="FW135"/>
  <c r="FW134"/>
  <c r="FW133"/>
  <c r="FW132"/>
  <c r="FW131"/>
  <c r="FW130"/>
  <c r="FW129"/>
  <c r="FW128"/>
  <c r="FW127"/>
  <c r="FW126"/>
  <c r="FW125"/>
  <c r="FW124"/>
  <c r="FW123"/>
  <c r="FW122"/>
  <c r="FW121"/>
  <c r="FW120"/>
  <c r="FW119"/>
  <c r="FW118"/>
  <c r="FW117"/>
  <c r="FW116"/>
  <c r="FW115"/>
  <c r="FW114"/>
  <c r="FW113"/>
  <c r="FW112"/>
  <c r="FW111"/>
  <c r="FW110"/>
  <c r="FW109"/>
  <c r="FW108"/>
  <c r="FW107"/>
  <c r="FW106"/>
  <c r="FW105"/>
  <c r="FW104"/>
  <c r="FW103"/>
  <c r="FW102"/>
  <c r="FW101"/>
  <c r="FW100"/>
  <c r="FW99"/>
  <c r="FW98"/>
  <c r="FW97"/>
  <c r="FW96"/>
  <c r="FW95"/>
  <c r="FW94"/>
  <c r="FW93"/>
  <c r="FW92"/>
  <c r="FW91"/>
  <c r="FW90"/>
  <c r="FW89"/>
  <c r="FW88"/>
  <c r="FW87"/>
  <c r="FW86"/>
  <c r="FW85"/>
  <c r="FW84"/>
  <c r="FW83"/>
  <c r="FW82"/>
  <c r="FW81"/>
  <c r="FW80"/>
  <c r="FW79"/>
  <c r="FW78"/>
  <c r="FW77"/>
  <c r="FW76"/>
  <c r="FW75"/>
  <c r="FW74"/>
  <c r="FW73"/>
  <c r="FW72"/>
  <c r="FW71"/>
  <c r="FW70"/>
  <c r="FW69"/>
  <c r="FW68"/>
  <c r="FW67"/>
  <c r="FW66"/>
  <c r="FW65"/>
  <c r="FW64"/>
  <c r="FW63"/>
  <c r="FW62"/>
  <c r="FW61"/>
  <c r="FW60"/>
  <c r="FW59"/>
  <c r="FW58"/>
  <c r="FW57"/>
  <c r="FW56"/>
  <c r="FW55"/>
  <c r="FW54"/>
  <c r="FW53"/>
  <c r="FW52"/>
  <c r="FW51"/>
  <c r="FW50"/>
  <c r="FW49"/>
  <c r="FW48"/>
  <c r="FW47"/>
  <c r="FW46"/>
  <c r="FW45"/>
  <c r="FW44"/>
  <c r="FW43"/>
  <c r="FW42"/>
  <c r="FW41"/>
  <c r="FW40"/>
  <c r="FW39"/>
  <c r="FW38"/>
  <c r="FW37"/>
  <c r="FW36"/>
  <c r="FW35"/>
  <c r="FW34"/>
  <c r="FW33"/>
  <c r="FW32"/>
  <c r="FW31"/>
  <c r="FW30"/>
  <c r="FW29"/>
  <c r="FW28"/>
  <c r="FW27"/>
  <c r="FW26"/>
  <c r="FW25"/>
  <c r="FW24"/>
  <c r="FW23"/>
  <c r="FW22"/>
  <c r="FW21"/>
  <c r="FW20"/>
  <c r="FW19"/>
  <c r="FW18"/>
  <c r="FW17"/>
  <c r="FW11" s="1"/>
  <c r="FW16"/>
  <c r="FW12"/>
  <c r="FO380"/>
  <c r="FO379"/>
  <c r="FO378"/>
  <c r="FO377"/>
  <c r="FO376"/>
  <c r="FO375"/>
  <c r="FO374"/>
  <c r="FO373"/>
  <c r="FO372"/>
  <c r="FO371"/>
  <c r="FO370"/>
  <c r="FO369"/>
  <c r="FO368"/>
  <c r="FO367"/>
  <c r="FO366"/>
  <c r="FO365"/>
  <c r="FO364"/>
  <c r="FO363"/>
  <c r="FO362"/>
  <c r="FO361"/>
  <c r="FO360"/>
  <c r="FO359"/>
  <c r="FO358"/>
  <c r="FO357"/>
  <c r="FO356"/>
  <c r="FO355"/>
  <c r="FO354"/>
  <c r="FO353"/>
  <c r="FO352"/>
  <c r="FO351"/>
  <c r="FO350"/>
  <c r="FO349"/>
  <c r="FO348"/>
  <c r="FO347"/>
  <c r="FO346"/>
  <c r="FO345"/>
  <c r="FO344"/>
  <c r="FO343"/>
  <c r="FO342"/>
  <c r="FO341"/>
  <c r="FO340"/>
  <c r="FO339"/>
  <c r="FO338"/>
  <c r="FO337"/>
  <c r="FO336"/>
  <c r="FO335"/>
  <c r="FO334"/>
  <c r="FO333"/>
  <c r="FO332"/>
  <c r="FO331"/>
  <c r="FO330"/>
  <c r="FO329"/>
  <c r="FO328"/>
  <c r="FO327"/>
  <c r="FO326"/>
  <c r="FO325"/>
  <c r="FO324"/>
  <c r="FO323"/>
  <c r="FO322"/>
  <c r="FO321"/>
  <c r="FO320"/>
  <c r="FO319"/>
  <c r="FO318"/>
  <c r="FO317"/>
  <c r="FO316"/>
  <c r="FO315"/>
  <c r="FO314"/>
  <c r="FO313"/>
  <c r="FO312"/>
  <c r="FO311"/>
  <c r="FO310"/>
  <c r="FO309"/>
  <c r="FO308"/>
  <c r="FO307"/>
  <c r="FO306"/>
  <c r="FO305"/>
  <c r="FO304"/>
  <c r="FO303"/>
  <c r="FO302"/>
  <c r="FO301"/>
  <c r="FO300"/>
  <c r="FO299"/>
  <c r="FO298"/>
  <c r="FO297"/>
  <c r="FO296"/>
  <c r="FO295"/>
  <c r="FO294"/>
  <c r="FO293"/>
  <c r="FO292"/>
  <c r="FO291"/>
  <c r="FO290"/>
  <c r="FO289"/>
  <c r="FO288"/>
  <c r="FO287"/>
  <c r="FO286"/>
  <c r="FO285"/>
  <c r="FO284"/>
  <c r="FO283"/>
  <c r="FO282"/>
  <c r="FO281"/>
  <c r="FO280"/>
  <c r="FO279"/>
  <c r="FO278"/>
  <c r="FO277"/>
  <c r="FO276"/>
  <c r="FO275"/>
  <c r="FO274"/>
  <c r="FO273"/>
  <c r="FO272"/>
  <c r="FO271"/>
  <c r="FO270"/>
  <c r="FO269"/>
  <c r="FO268"/>
  <c r="FO267"/>
  <c r="FO266"/>
  <c r="FO265"/>
  <c r="FO264"/>
  <c r="FO263"/>
  <c r="FO262"/>
  <c r="FO261"/>
  <c r="FO260"/>
  <c r="FO259"/>
  <c r="FO258"/>
  <c r="FO257"/>
  <c r="FO256"/>
  <c r="FO255"/>
  <c r="FO254"/>
  <c r="FO253"/>
  <c r="FO252"/>
  <c r="FO251"/>
  <c r="FO250"/>
  <c r="FO249"/>
  <c r="FO248"/>
  <c r="FO247"/>
  <c r="FO246"/>
  <c r="FO245"/>
  <c r="FO244"/>
  <c r="FO243"/>
  <c r="FO242"/>
  <c r="FO241"/>
  <c r="FO240"/>
  <c r="FO239"/>
  <c r="FO238"/>
  <c r="FO237"/>
  <c r="FO236"/>
  <c r="FO235"/>
  <c r="FO234"/>
  <c r="FO233"/>
  <c r="FO232"/>
  <c r="FO231"/>
  <c r="FO230"/>
  <c r="FO229"/>
  <c r="FO228"/>
  <c r="FO227"/>
  <c r="FO226"/>
  <c r="FO225"/>
  <c r="FO224"/>
  <c r="FO223"/>
  <c r="FO222"/>
  <c r="FO221"/>
  <c r="FO220"/>
  <c r="FO219"/>
  <c r="FO218"/>
  <c r="FO217"/>
  <c r="FO216"/>
  <c r="FO215"/>
  <c r="FO214"/>
  <c r="FO213"/>
  <c r="FO212"/>
  <c r="FO211"/>
  <c r="FO210"/>
  <c r="FO209"/>
  <c r="FO208"/>
  <c r="FO207"/>
  <c r="FO206"/>
  <c r="FO205"/>
  <c r="FO204"/>
  <c r="FO203"/>
  <c r="FO202"/>
  <c r="FO201"/>
  <c r="FO200"/>
  <c r="FO199"/>
  <c r="FO198"/>
  <c r="FO197"/>
  <c r="FO196"/>
  <c r="FO195"/>
  <c r="FO194"/>
  <c r="FO193"/>
  <c r="FO192"/>
  <c r="FO191"/>
  <c r="FO190"/>
  <c r="FO189"/>
  <c r="FO188"/>
  <c r="FO187"/>
  <c r="FO186"/>
  <c r="FO185"/>
  <c r="FO184"/>
  <c r="FO183"/>
  <c r="FO182"/>
  <c r="FO181"/>
  <c r="FO180"/>
  <c r="FO179"/>
  <c r="FO178"/>
  <c r="FO177"/>
  <c r="FO176"/>
  <c r="FO175"/>
  <c r="FO174"/>
  <c r="FO173"/>
  <c r="FO172"/>
  <c r="FO171"/>
  <c r="FO170"/>
  <c r="FO169"/>
  <c r="FO168"/>
  <c r="FO167"/>
  <c r="FO166"/>
  <c r="FO165"/>
  <c r="FO164"/>
  <c r="FO163"/>
  <c r="FO162"/>
  <c r="FO161"/>
  <c r="FO160"/>
  <c r="FO159"/>
  <c r="FO158"/>
  <c r="FO157"/>
  <c r="FO156"/>
  <c r="FO155"/>
  <c r="FO154"/>
  <c r="FO153"/>
  <c r="FO152"/>
  <c r="FO151"/>
  <c r="FO150"/>
  <c r="FO149"/>
  <c r="FO148"/>
  <c r="FO147"/>
  <c r="FO146"/>
  <c r="FO145"/>
  <c r="FO144"/>
  <c r="FO143"/>
  <c r="FO142"/>
  <c r="FO141"/>
  <c r="FO140"/>
  <c r="FO139"/>
  <c r="FO138"/>
  <c r="FO137"/>
  <c r="FO136"/>
  <c r="FO135"/>
  <c r="FO134"/>
  <c r="FO133"/>
  <c r="FO132"/>
  <c r="FO131"/>
  <c r="FO130"/>
  <c r="FO129"/>
  <c r="FO128"/>
  <c r="FO127"/>
  <c r="FO126"/>
  <c r="FO125"/>
  <c r="FO124"/>
  <c r="FO123"/>
  <c r="FO122"/>
  <c r="FO121"/>
  <c r="FO120"/>
  <c r="FO119"/>
  <c r="FO118"/>
  <c r="FO117"/>
  <c r="FO116"/>
  <c r="FO115"/>
  <c r="FO114"/>
  <c r="FO113"/>
  <c r="FO112"/>
  <c r="FO111"/>
  <c r="FO110"/>
  <c r="FO109"/>
  <c r="FO108"/>
  <c r="FO107"/>
  <c r="FO106"/>
  <c r="FO105"/>
  <c r="FO104"/>
  <c r="FO103"/>
  <c r="FO102"/>
  <c r="FO101"/>
  <c r="FO100"/>
  <c r="FO99"/>
  <c r="FO98"/>
  <c r="FO97"/>
  <c r="FO96"/>
  <c r="FO95"/>
  <c r="FO94"/>
  <c r="FO93"/>
  <c r="FO92"/>
  <c r="FO91"/>
  <c r="FO90"/>
  <c r="FO89"/>
  <c r="FO88"/>
  <c r="FO87"/>
  <c r="FO86"/>
  <c r="FO85"/>
  <c r="FO84"/>
  <c r="FO83"/>
  <c r="FO82"/>
  <c r="FO81"/>
  <c r="FO80"/>
  <c r="FO79"/>
  <c r="FO78"/>
  <c r="FO77"/>
  <c r="FO76"/>
  <c r="FO75"/>
  <c r="FO74"/>
  <c r="FO73"/>
  <c r="FO72"/>
  <c r="FO71"/>
  <c r="FO70"/>
  <c r="FO69"/>
  <c r="FO68"/>
  <c r="FO67"/>
  <c r="FO66"/>
  <c r="FO65"/>
  <c r="FO64"/>
  <c r="FO63"/>
  <c r="FO62"/>
  <c r="FO61"/>
  <c r="FO60"/>
  <c r="FO59"/>
  <c r="FO58"/>
  <c r="FO57"/>
  <c r="FO56"/>
  <c r="FO55"/>
  <c r="FO54"/>
  <c r="FO53"/>
  <c r="FO52"/>
  <c r="FO51"/>
  <c r="FO50"/>
  <c r="FO49"/>
  <c r="FO48"/>
  <c r="FO47"/>
  <c r="FO46"/>
  <c r="FO45"/>
  <c r="FO44"/>
  <c r="FO43"/>
  <c r="FO42"/>
  <c r="FO41"/>
  <c r="FO40"/>
  <c r="FO39"/>
  <c r="FO38"/>
  <c r="FO37"/>
  <c r="FO36"/>
  <c r="FO35"/>
  <c r="FO34"/>
  <c r="FO33"/>
  <c r="FO32"/>
  <c r="FO31"/>
  <c r="FO30"/>
  <c r="FO29"/>
  <c r="FO28"/>
  <c r="FO27"/>
  <c r="FO26"/>
  <c r="FO25"/>
  <c r="FO24"/>
  <c r="FO23"/>
  <c r="FO22"/>
  <c r="FO21"/>
  <c r="FO20"/>
  <c r="FO19"/>
  <c r="FO18"/>
  <c r="FO17"/>
  <c r="FO16"/>
  <c r="FO12" s="1"/>
  <c r="FO11"/>
  <c r="FG380"/>
  <c r="FG379"/>
  <c r="FG378"/>
  <c r="FG377"/>
  <c r="FG376"/>
  <c r="FG375"/>
  <c r="FG374"/>
  <c r="FG373"/>
  <c r="FG372"/>
  <c r="FG371"/>
  <c r="FG370"/>
  <c r="FG369"/>
  <c r="FG368"/>
  <c r="FG367"/>
  <c r="FG366"/>
  <c r="FG365"/>
  <c r="FG364"/>
  <c r="FG363"/>
  <c r="FG362"/>
  <c r="FG361"/>
  <c r="FG360"/>
  <c r="FG359"/>
  <c r="FG358"/>
  <c r="FG357"/>
  <c r="FG356"/>
  <c r="FG355"/>
  <c r="FG354"/>
  <c r="FG353"/>
  <c r="FG352"/>
  <c r="FG351"/>
  <c r="FG350"/>
  <c r="FG349"/>
  <c r="FG348"/>
  <c r="FG347"/>
  <c r="FG346"/>
  <c r="FG345"/>
  <c r="FG344"/>
  <c r="FG343"/>
  <c r="FG342"/>
  <c r="FG341"/>
  <c r="FG340"/>
  <c r="FG339"/>
  <c r="FG338"/>
  <c r="FG337"/>
  <c r="FG336"/>
  <c r="FG335"/>
  <c r="FG334"/>
  <c r="FG333"/>
  <c r="FG332"/>
  <c r="FG331"/>
  <c r="FG330"/>
  <c r="FG329"/>
  <c r="FG328"/>
  <c r="FG327"/>
  <c r="FG326"/>
  <c r="FG325"/>
  <c r="FG324"/>
  <c r="FG323"/>
  <c r="FG322"/>
  <c r="FG321"/>
  <c r="FG320"/>
  <c r="FG319"/>
  <c r="FG318"/>
  <c r="FG317"/>
  <c r="FG316"/>
  <c r="FG315"/>
  <c r="FG314"/>
  <c r="FG313"/>
  <c r="FG312"/>
  <c r="FG311"/>
  <c r="FG310"/>
  <c r="FG309"/>
  <c r="FG308"/>
  <c r="FG307"/>
  <c r="FG306"/>
  <c r="FG305"/>
  <c r="FG304"/>
  <c r="FG303"/>
  <c r="FG302"/>
  <c r="FG301"/>
  <c r="FG300"/>
  <c r="FG299"/>
  <c r="FG298"/>
  <c r="FG297"/>
  <c r="FG296"/>
  <c r="FG295"/>
  <c r="FG294"/>
  <c r="FG293"/>
  <c r="FG292"/>
  <c r="FG291"/>
  <c r="FG290"/>
  <c r="FG289"/>
  <c r="FG288"/>
  <c r="FG287"/>
  <c r="FG286"/>
  <c r="FG285"/>
  <c r="FG284"/>
  <c r="FG283"/>
  <c r="FG282"/>
  <c r="FG281"/>
  <c r="FG280"/>
  <c r="FG279"/>
  <c r="FG278"/>
  <c r="FG277"/>
  <c r="FG276"/>
  <c r="FG275"/>
  <c r="FG274"/>
  <c r="FG273"/>
  <c r="FG272"/>
  <c r="FG271"/>
  <c r="FG270"/>
  <c r="FG269"/>
  <c r="FG268"/>
  <c r="FG267"/>
  <c r="FG266"/>
  <c r="FG265"/>
  <c r="FG264"/>
  <c r="FG263"/>
  <c r="FG262"/>
  <c r="FG261"/>
  <c r="FG260"/>
  <c r="FG259"/>
  <c r="FG258"/>
  <c r="FG257"/>
  <c r="FG256"/>
  <c r="FG255"/>
  <c r="FG254"/>
  <c r="FG253"/>
  <c r="FG252"/>
  <c r="FG251"/>
  <c r="FG250"/>
  <c r="FG249"/>
  <c r="FG248"/>
  <c r="FG247"/>
  <c r="FG246"/>
  <c r="FG245"/>
  <c r="FG244"/>
  <c r="FG243"/>
  <c r="FG242"/>
  <c r="FG241"/>
  <c r="FG240"/>
  <c r="FG239"/>
  <c r="FG238"/>
  <c r="FG237"/>
  <c r="FG236"/>
  <c r="FG235"/>
  <c r="FG234"/>
  <c r="FG233"/>
  <c r="FG232"/>
  <c r="FG231"/>
  <c r="FG230"/>
  <c r="FG229"/>
  <c r="FG228"/>
  <c r="FG227"/>
  <c r="FG226"/>
  <c r="FG225"/>
  <c r="FG224"/>
  <c r="FG223"/>
  <c r="FG222"/>
  <c r="FG221"/>
  <c r="FG220"/>
  <c r="FG219"/>
  <c r="FG218"/>
  <c r="FG217"/>
  <c r="FG216"/>
  <c r="FG215"/>
  <c r="FG214"/>
  <c r="FG213"/>
  <c r="FG212"/>
  <c r="FG211"/>
  <c r="FG210"/>
  <c r="FG209"/>
  <c r="FG208"/>
  <c r="FG207"/>
  <c r="FG206"/>
  <c r="FG205"/>
  <c r="FG204"/>
  <c r="FG203"/>
  <c r="FG202"/>
  <c r="FG201"/>
  <c r="FG200"/>
  <c r="FG199"/>
  <c r="FG198"/>
  <c r="FG197"/>
  <c r="FG196"/>
  <c r="FG195"/>
  <c r="FG194"/>
  <c r="FG193"/>
  <c r="FG192"/>
  <c r="FG191"/>
  <c r="FG190"/>
  <c r="FG189"/>
  <c r="FG188"/>
  <c r="FG187"/>
  <c r="FG186"/>
  <c r="FG185"/>
  <c r="FG184"/>
  <c r="FG183"/>
  <c r="FG182"/>
  <c r="FG181"/>
  <c r="FG180"/>
  <c r="FG179"/>
  <c r="FG178"/>
  <c r="FG177"/>
  <c r="FG176"/>
  <c r="FG175"/>
  <c r="FG174"/>
  <c r="FG173"/>
  <c r="FG172"/>
  <c r="FG171"/>
  <c r="FG170"/>
  <c r="FG169"/>
  <c r="FG168"/>
  <c r="FG167"/>
  <c r="FG166"/>
  <c r="FG165"/>
  <c r="FG164"/>
  <c r="FG163"/>
  <c r="FG162"/>
  <c r="FG161"/>
  <c r="FG160"/>
  <c r="FG159"/>
  <c r="FG158"/>
  <c r="FG157"/>
  <c r="FG156"/>
  <c r="FG155"/>
  <c r="FG154"/>
  <c r="FG153"/>
  <c r="FG152"/>
  <c r="FG151"/>
  <c r="FG150"/>
  <c r="FG149"/>
  <c r="FG148"/>
  <c r="FG147"/>
  <c r="FG146"/>
  <c r="FG145"/>
  <c r="FG144"/>
  <c r="FG143"/>
  <c r="FG142"/>
  <c r="FG141"/>
  <c r="FG140"/>
  <c r="FG139"/>
  <c r="FG138"/>
  <c r="FG137"/>
  <c r="FG136"/>
  <c r="FG135"/>
  <c r="FG134"/>
  <c r="FG133"/>
  <c r="FG132"/>
  <c r="FG131"/>
  <c r="FG130"/>
  <c r="FG129"/>
  <c r="FG128"/>
  <c r="FG127"/>
  <c r="FG126"/>
  <c r="FG125"/>
  <c r="FG124"/>
  <c r="FG123"/>
  <c r="FG122"/>
  <c r="FG121"/>
  <c r="FG120"/>
  <c r="FG119"/>
  <c r="FG118"/>
  <c r="FG117"/>
  <c r="FG116"/>
  <c r="FG115"/>
  <c r="FG114"/>
  <c r="FG113"/>
  <c r="FG112"/>
  <c r="FG111"/>
  <c r="FG110"/>
  <c r="FG109"/>
  <c r="FG108"/>
  <c r="FG107"/>
  <c r="FG106"/>
  <c r="FG105"/>
  <c r="FG104"/>
  <c r="FG103"/>
  <c r="FG102"/>
  <c r="FG101"/>
  <c r="FG100"/>
  <c r="FG99"/>
  <c r="FG98"/>
  <c r="FG97"/>
  <c r="FG96"/>
  <c r="FG95"/>
  <c r="FG94"/>
  <c r="FG93"/>
  <c r="FG92"/>
  <c r="FG91"/>
  <c r="FG90"/>
  <c r="FG89"/>
  <c r="FG88"/>
  <c r="FG87"/>
  <c r="FG86"/>
  <c r="FG85"/>
  <c r="FG84"/>
  <c r="FG83"/>
  <c r="FG82"/>
  <c r="FG81"/>
  <c r="FG80"/>
  <c r="FG79"/>
  <c r="FG78"/>
  <c r="FG77"/>
  <c r="FG76"/>
  <c r="FG75"/>
  <c r="FG74"/>
  <c r="FG73"/>
  <c r="FG72"/>
  <c r="FG71"/>
  <c r="FG70"/>
  <c r="FG69"/>
  <c r="FG68"/>
  <c r="FG67"/>
  <c r="FG66"/>
  <c r="FG65"/>
  <c r="FG64"/>
  <c r="FG63"/>
  <c r="FG62"/>
  <c r="FG61"/>
  <c r="FG60"/>
  <c r="FG59"/>
  <c r="FG58"/>
  <c r="FG57"/>
  <c r="FG56"/>
  <c r="FG55"/>
  <c r="FG54"/>
  <c r="FG53"/>
  <c r="FG52"/>
  <c r="FG51"/>
  <c r="FG50"/>
  <c r="FG49"/>
  <c r="FG48"/>
  <c r="FG47"/>
  <c r="FG46"/>
  <c r="FG45"/>
  <c r="FG44"/>
  <c r="FG43"/>
  <c r="FG42"/>
  <c r="FG41"/>
  <c r="FG40"/>
  <c r="FG39"/>
  <c r="FG38"/>
  <c r="FG37"/>
  <c r="FG36"/>
  <c r="FG35"/>
  <c r="FG34"/>
  <c r="FG33"/>
  <c r="FG32"/>
  <c r="FG31"/>
  <c r="FG30"/>
  <c r="FG29"/>
  <c r="FG28"/>
  <c r="FG27"/>
  <c r="FG26"/>
  <c r="FG25"/>
  <c r="FG24"/>
  <c r="FG23"/>
  <c r="FG22"/>
  <c r="FG21"/>
  <c r="FG20"/>
  <c r="FG19"/>
  <c r="FG18"/>
  <c r="FG17"/>
  <c r="FG11" s="1"/>
  <c r="FG16"/>
  <c r="FG12"/>
  <c r="EY380"/>
  <c r="EY379"/>
  <c r="EY378"/>
  <c r="EY377"/>
  <c r="EY376"/>
  <c r="EY375"/>
  <c r="EY374"/>
  <c r="EY373"/>
  <c r="EY372"/>
  <c r="EY371"/>
  <c r="EY370"/>
  <c r="EY369"/>
  <c r="EY368"/>
  <c r="EY367"/>
  <c r="EY366"/>
  <c r="EY365"/>
  <c r="EY364"/>
  <c r="EY363"/>
  <c r="EY362"/>
  <c r="EY361"/>
  <c r="EY360"/>
  <c r="EY359"/>
  <c r="EY358"/>
  <c r="EY357"/>
  <c r="EY356"/>
  <c r="EY355"/>
  <c r="EY354"/>
  <c r="EY353"/>
  <c r="EY352"/>
  <c r="EY351"/>
  <c r="EY350"/>
  <c r="EY349"/>
  <c r="EY348"/>
  <c r="EY347"/>
  <c r="EY346"/>
  <c r="EY345"/>
  <c r="EY344"/>
  <c r="EY343"/>
  <c r="EY342"/>
  <c r="EY341"/>
  <c r="EY340"/>
  <c r="EY339"/>
  <c r="EY338"/>
  <c r="EY337"/>
  <c r="EY336"/>
  <c r="EY335"/>
  <c r="EY334"/>
  <c r="EY333"/>
  <c r="EY332"/>
  <c r="EY331"/>
  <c r="EY330"/>
  <c r="EY329"/>
  <c r="EY328"/>
  <c r="EY327"/>
  <c r="EY326"/>
  <c r="EY325"/>
  <c r="EY324"/>
  <c r="EY323"/>
  <c r="EY322"/>
  <c r="EY321"/>
  <c r="EY320"/>
  <c r="EY319"/>
  <c r="EY318"/>
  <c r="EY317"/>
  <c r="EY316"/>
  <c r="EY315"/>
  <c r="EY314"/>
  <c r="EY313"/>
  <c r="EY312"/>
  <c r="EY311"/>
  <c r="EY310"/>
  <c r="EY309"/>
  <c r="EY308"/>
  <c r="EY307"/>
  <c r="EY306"/>
  <c r="EY305"/>
  <c r="EY304"/>
  <c r="EY303"/>
  <c r="EY302"/>
  <c r="EY301"/>
  <c r="EY300"/>
  <c r="EY299"/>
  <c r="EY298"/>
  <c r="EY297"/>
  <c r="EY296"/>
  <c r="EY295"/>
  <c r="EY294"/>
  <c r="EY293"/>
  <c r="EY292"/>
  <c r="EY291"/>
  <c r="EY290"/>
  <c r="EY289"/>
  <c r="EY288"/>
  <c r="EY287"/>
  <c r="EY286"/>
  <c r="EY285"/>
  <c r="EY284"/>
  <c r="EY283"/>
  <c r="EY282"/>
  <c r="EY281"/>
  <c r="EY280"/>
  <c r="EY279"/>
  <c r="EY278"/>
  <c r="EY277"/>
  <c r="EY276"/>
  <c r="EY275"/>
  <c r="EY274"/>
  <c r="EY273"/>
  <c r="EY272"/>
  <c r="EY271"/>
  <c r="EY270"/>
  <c r="EY269"/>
  <c r="EY268"/>
  <c r="EY267"/>
  <c r="EY266"/>
  <c r="EY265"/>
  <c r="EY264"/>
  <c r="EY263"/>
  <c r="EY262"/>
  <c r="EY261"/>
  <c r="EY260"/>
  <c r="EY259"/>
  <c r="EY258"/>
  <c r="EY257"/>
  <c r="EY256"/>
  <c r="EY255"/>
  <c r="EY254"/>
  <c r="EY253"/>
  <c r="EY252"/>
  <c r="EY251"/>
  <c r="EY250"/>
  <c r="EY249"/>
  <c r="EY248"/>
  <c r="EY247"/>
  <c r="EY246"/>
  <c r="EY245"/>
  <c r="EY244"/>
  <c r="EY243"/>
  <c r="EY242"/>
  <c r="EY241"/>
  <c r="EY240"/>
  <c r="EY239"/>
  <c r="EY238"/>
  <c r="EY237"/>
  <c r="EY236"/>
  <c r="EY235"/>
  <c r="EY234"/>
  <c r="EY233"/>
  <c r="EY232"/>
  <c r="EY231"/>
  <c r="EY230"/>
  <c r="EY229"/>
  <c r="EY228"/>
  <c r="EY227"/>
  <c r="EY226"/>
  <c r="EY225"/>
  <c r="EY224"/>
  <c r="EY223"/>
  <c r="EY222"/>
  <c r="EY221"/>
  <c r="EY220"/>
  <c r="EY219"/>
  <c r="EY218"/>
  <c r="EY217"/>
  <c r="EY216"/>
  <c r="EY215"/>
  <c r="EY214"/>
  <c r="EY213"/>
  <c r="EY212"/>
  <c r="EY211"/>
  <c r="EY210"/>
  <c r="EY209"/>
  <c r="EY208"/>
  <c r="EY207"/>
  <c r="EY206"/>
  <c r="EY205"/>
  <c r="EY204"/>
  <c r="EY203"/>
  <c r="EY202"/>
  <c r="EY201"/>
  <c r="EY200"/>
  <c r="EY199"/>
  <c r="EY198"/>
  <c r="EY197"/>
  <c r="EY196"/>
  <c r="EY195"/>
  <c r="EY194"/>
  <c r="EY193"/>
  <c r="EY192"/>
  <c r="EY191"/>
  <c r="EY190"/>
  <c r="EY189"/>
  <c r="EY188"/>
  <c r="EY187"/>
  <c r="EY186"/>
  <c r="EY185"/>
  <c r="EY184"/>
  <c r="EY183"/>
  <c r="EY182"/>
  <c r="EY181"/>
  <c r="EY180"/>
  <c r="EY179"/>
  <c r="EY178"/>
  <c r="EY177"/>
  <c r="EY176"/>
  <c r="EY175"/>
  <c r="EY174"/>
  <c r="EY173"/>
  <c r="EY172"/>
  <c r="EY171"/>
  <c r="EY170"/>
  <c r="EY169"/>
  <c r="EY168"/>
  <c r="EY167"/>
  <c r="EY166"/>
  <c r="EY165"/>
  <c r="EY164"/>
  <c r="EY163"/>
  <c r="EY162"/>
  <c r="EY161"/>
  <c r="EY160"/>
  <c r="EY159"/>
  <c r="EY158"/>
  <c r="EY157"/>
  <c r="EY156"/>
  <c r="EY155"/>
  <c r="EY154"/>
  <c r="EY153"/>
  <c r="EY152"/>
  <c r="EY151"/>
  <c r="EY150"/>
  <c r="EY149"/>
  <c r="EY148"/>
  <c r="EY147"/>
  <c r="EY146"/>
  <c r="EY145"/>
  <c r="EY144"/>
  <c r="EY143"/>
  <c r="EY142"/>
  <c r="EY141"/>
  <c r="EY140"/>
  <c r="EY139"/>
  <c r="EY138"/>
  <c r="EY137"/>
  <c r="EY136"/>
  <c r="EY135"/>
  <c r="EY134"/>
  <c r="EY133"/>
  <c r="EY132"/>
  <c r="EY131"/>
  <c r="EY130"/>
  <c r="EY129"/>
  <c r="EY128"/>
  <c r="EY127"/>
  <c r="EY126"/>
  <c r="EY125"/>
  <c r="EY124"/>
  <c r="EY123"/>
  <c r="EY122"/>
  <c r="EY121"/>
  <c r="EY120"/>
  <c r="EY119"/>
  <c r="EY118"/>
  <c r="EY117"/>
  <c r="EY116"/>
  <c r="EY115"/>
  <c r="EY114"/>
  <c r="EY113"/>
  <c r="EY112"/>
  <c r="EY111"/>
  <c r="EY110"/>
  <c r="EY109"/>
  <c r="EY108"/>
  <c r="EY107"/>
  <c r="EY106"/>
  <c r="EY105"/>
  <c r="EY104"/>
  <c r="EY103"/>
  <c r="EY102"/>
  <c r="EY101"/>
  <c r="EY100"/>
  <c r="EY99"/>
  <c r="EY98"/>
  <c r="EY97"/>
  <c r="EY96"/>
  <c r="EY95"/>
  <c r="EY94"/>
  <c r="EY93"/>
  <c r="EY92"/>
  <c r="EY91"/>
  <c r="EY90"/>
  <c r="EY89"/>
  <c r="EY88"/>
  <c r="EY87"/>
  <c r="EY86"/>
  <c r="EY85"/>
  <c r="EY84"/>
  <c r="EY83"/>
  <c r="EY82"/>
  <c r="EY81"/>
  <c r="EY80"/>
  <c r="EY79"/>
  <c r="EY78"/>
  <c r="EY77"/>
  <c r="EY76"/>
  <c r="EY75"/>
  <c r="EY74"/>
  <c r="EY73"/>
  <c r="EY72"/>
  <c r="EY71"/>
  <c r="EY70"/>
  <c r="EY69"/>
  <c r="EY68"/>
  <c r="EY67"/>
  <c r="EY66"/>
  <c r="EY65"/>
  <c r="EY64"/>
  <c r="EY63"/>
  <c r="EY62"/>
  <c r="EY61"/>
  <c r="EY60"/>
  <c r="EY59"/>
  <c r="EY58"/>
  <c r="EY57"/>
  <c r="EY56"/>
  <c r="EY55"/>
  <c r="EY54"/>
  <c r="EY53"/>
  <c r="EY52"/>
  <c r="EY51"/>
  <c r="EY50"/>
  <c r="EY49"/>
  <c r="EY48"/>
  <c r="EY47"/>
  <c r="EY46"/>
  <c r="EY45"/>
  <c r="EY44"/>
  <c r="EY43"/>
  <c r="EY42"/>
  <c r="EY41"/>
  <c r="EY40"/>
  <c r="EY39"/>
  <c r="EY38"/>
  <c r="EY37"/>
  <c r="EY36"/>
  <c r="EY35"/>
  <c r="EY34"/>
  <c r="EY33"/>
  <c r="EY32"/>
  <c r="EY31"/>
  <c r="EY30"/>
  <c r="EY29"/>
  <c r="EY28"/>
  <c r="EY27"/>
  <c r="EY26"/>
  <c r="EY25"/>
  <c r="EY24"/>
  <c r="EY23"/>
  <c r="EY22"/>
  <c r="EY21"/>
  <c r="EY20"/>
  <c r="EY19"/>
  <c r="EY18"/>
  <c r="EY17"/>
  <c r="EY16"/>
  <c r="EY12" s="1"/>
  <c r="EY11"/>
  <c r="EQ380"/>
  <c r="EQ379"/>
  <c r="EQ378"/>
  <c r="EQ377"/>
  <c r="EQ376"/>
  <c r="EQ375"/>
  <c r="EQ374"/>
  <c r="EQ373"/>
  <c r="EQ372"/>
  <c r="EQ371"/>
  <c r="EQ370"/>
  <c r="EQ369"/>
  <c r="EQ368"/>
  <c r="EQ367"/>
  <c r="EQ366"/>
  <c r="EQ365"/>
  <c r="EQ364"/>
  <c r="EQ363"/>
  <c r="EQ362"/>
  <c r="EQ361"/>
  <c r="EQ360"/>
  <c r="EQ359"/>
  <c r="EQ358"/>
  <c r="EQ357"/>
  <c r="EQ356"/>
  <c r="EQ355"/>
  <c r="EQ354"/>
  <c r="EQ353"/>
  <c r="EQ352"/>
  <c r="EQ351"/>
  <c r="EQ350"/>
  <c r="EQ349"/>
  <c r="EQ348"/>
  <c r="EQ347"/>
  <c r="EQ346"/>
  <c r="EQ345"/>
  <c r="EQ344"/>
  <c r="EQ343"/>
  <c r="EQ342"/>
  <c r="EQ341"/>
  <c r="EQ340"/>
  <c r="EQ339"/>
  <c r="EQ338"/>
  <c r="EQ337"/>
  <c r="EQ336"/>
  <c r="EQ335"/>
  <c r="EQ334"/>
  <c r="EQ333"/>
  <c r="EQ332"/>
  <c r="EQ331"/>
  <c r="EQ330"/>
  <c r="EQ329"/>
  <c r="EQ328"/>
  <c r="EQ327"/>
  <c r="EQ326"/>
  <c r="EQ325"/>
  <c r="EQ324"/>
  <c r="EQ323"/>
  <c r="EQ322"/>
  <c r="EQ321"/>
  <c r="EQ320"/>
  <c r="EQ319"/>
  <c r="EQ318"/>
  <c r="EQ317"/>
  <c r="EQ316"/>
  <c r="EQ315"/>
  <c r="EQ314"/>
  <c r="EQ313"/>
  <c r="EQ312"/>
  <c r="EQ311"/>
  <c r="EQ310"/>
  <c r="EQ309"/>
  <c r="EQ308"/>
  <c r="EQ307"/>
  <c r="EQ306"/>
  <c r="EQ305"/>
  <c r="EQ304"/>
  <c r="EQ303"/>
  <c r="EQ302"/>
  <c r="EQ301"/>
  <c r="EQ300"/>
  <c r="EQ299"/>
  <c r="EQ298"/>
  <c r="EQ297"/>
  <c r="EQ296"/>
  <c r="EQ295"/>
  <c r="EQ294"/>
  <c r="EQ293"/>
  <c r="EQ292"/>
  <c r="EQ291"/>
  <c r="EQ290"/>
  <c r="EQ289"/>
  <c r="EQ288"/>
  <c r="EQ287"/>
  <c r="EQ286"/>
  <c r="EQ285"/>
  <c r="EQ284"/>
  <c r="EQ283"/>
  <c r="EQ282"/>
  <c r="EQ281"/>
  <c r="EQ280"/>
  <c r="EQ279"/>
  <c r="EQ278"/>
  <c r="EQ277"/>
  <c r="EQ276"/>
  <c r="EQ275"/>
  <c r="EQ274"/>
  <c r="EQ273"/>
  <c r="EQ272"/>
  <c r="EQ271"/>
  <c r="EQ270"/>
  <c r="EQ269"/>
  <c r="EQ268"/>
  <c r="EQ267"/>
  <c r="EQ266"/>
  <c r="EQ265"/>
  <c r="EQ264"/>
  <c r="EQ263"/>
  <c r="EQ262"/>
  <c r="EQ261"/>
  <c r="EQ260"/>
  <c r="EQ259"/>
  <c r="EQ258"/>
  <c r="EQ257"/>
  <c r="EQ256"/>
  <c r="EQ255"/>
  <c r="EQ254"/>
  <c r="EQ253"/>
  <c r="EQ252"/>
  <c r="EQ251"/>
  <c r="EQ250"/>
  <c r="EQ249"/>
  <c r="EQ248"/>
  <c r="EQ247"/>
  <c r="EQ246"/>
  <c r="EQ245"/>
  <c r="EQ244"/>
  <c r="EQ243"/>
  <c r="EQ242"/>
  <c r="EQ241"/>
  <c r="EQ240"/>
  <c r="EQ239"/>
  <c r="EQ238"/>
  <c r="EQ237"/>
  <c r="EQ236"/>
  <c r="EQ235"/>
  <c r="EQ234"/>
  <c r="EQ233"/>
  <c r="EQ232"/>
  <c r="EQ231"/>
  <c r="EQ230"/>
  <c r="EQ229"/>
  <c r="EQ228"/>
  <c r="EQ227"/>
  <c r="EQ226"/>
  <c r="EQ225"/>
  <c r="EQ224"/>
  <c r="EQ223"/>
  <c r="EQ222"/>
  <c r="EQ221"/>
  <c r="EQ220"/>
  <c r="EQ219"/>
  <c r="EQ218"/>
  <c r="EQ217"/>
  <c r="EQ216"/>
  <c r="EQ215"/>
  <c r="EQ214"/>
  <c r="EQ213"/>
  <c r="EQ212"/>
  <c r="EQ211"/>
  <c r="EQ210"/>
  <c r="EQ209"/>
  <c r="EQ208"/>
  <c r="EQ207"/>
  <c r="EQ206"/>
  <c r="EQ205"/>
  <c r="EQ204"/>
  <c r="EQ203"/>
  <c r="EQ202"/>
  <c r="EQ201"/>
  <c r="EQ200"/>
  <c r="EQ199"/>
  <c r="EQ198"/>
  <c r="EQ197"/>
  <c r="EQ196"/>
  <c r="EQ195"/>
  <c r="EQ194"/>
  <c r="EQ193"/>
  <c r="EQ192"/>
  <c r="EQ191"/>
  <c r="EQ190"/>
  <c r="EQ189"/>
  <c r="EQ188"/>
  <c r="EQ187"/>
  <c r="EQ186"/>
  <c r="EQ185"/>
  <c r="EQ184"/>
  <c r="EQ183"/>
  <c r="EQ182"/>
  <c r="EQ181"/>
  <c r="EQ180"/>
  <c r="EQ179"/>
  <c r="EQ178"/>
  <c r="EQ177"/>
  <c r="EQ176"/>
  <c r="EQ175"/>
  <c r="EQ174"/>
  <c r="EQ173"/>
  <c r="EQ172"/>
  <c r="EQ171"/>
  <c r="EQ170"/>
  <c r="EQ169"/>
  <c r="EQ168"/>
  <c r="EQ167"/>
  <c r="EQ166"/>
  <c r="EQ165"/>
  <c r="EQ164"/>
  <c r="EQ163"/>
  <c r="EQ162"/>
  <c r="EQ161"/>
  <c r="EQ160"/>
  <c r="EQ159"/>
  <c r="EQ158"/>
  <c r="EQ157"/>
  <c r="EQ156"/>
  <c r="EQ155"/>
  <c r="EQ154"/>
  <c r="EQ153"/>
  <c r="EQ152"/>
  <c r="EQ151"/>
  <c r="EQ150"/>
  <c r="EQ149"/>
  <c r="EQ148"/>
  <c r="EQ147"/>
  <c r="EQ146"/>
  <c r="EQ145"/>
  <c r="EQ144"/>
  <c r="EQ143"/>
  <c r="EQ142"/>
  <c r="EQ141"/>
  <c r="EQ140"/>
  <c r="EQ139"/>
  <c r="EQ138"/>
  <c r="EQ137"/>
  <c r="EQ136"/>
  <c r="EQ135"/>
  <c r="EQ134"/>
  <c r="EQ133"/>
  <c r="EQ132"/>
  <c r="EQ131"/>
  <c r="EQ130"/>
  <c r="EQ129"/>
  <c r="EQ128"/>
  <c r="EQ127"/>
  <c r="EQ126"/>
  <c r="EQ125"/>
  <c r="EQ124"/>
  <c r="EQ123"/>
  <c r="EQ122"/>
  <c r="EQ121"/>
  <c r="EQ120"/>
  <c r="EQ119"/>
  <c r="EQ118"/>
  <c r="EQ117"/>
  <c r="EQ116"/>
  <c r="EQ115"/>
  <c r="EQ114"/>
  <c r="EQ113"/>
  <c r="EQ112"/>
  <c r="EQ111"/>
  <c r="EQ110"/>
  <c r="EQ109"/>
  <c r="EQ108"/>
  <c r="EQ107"/>
  <c r="EQ106"/>
  <c r="EQ105"/>
  <c r="EQ104"/>
  <c r="EQ103"/>
  <c r="EQ102"/>
  <c r="EQ101"/>
  <c r="EQ100"/>
  <c r="EQ99"/>
  <c r="EQ98"/>
  <c r="EQ97"/>
  <c r="EQ96"/>
  <c r="EQ95"/>
  <c r="EQ94"/>
  <c r="EQ93"/>
  <c r="EQ92"/>
  <c r="EQ91"/>
  <c r="EQ90"/>
  <c r="EQ89"/>
  <c r="EQ88"/>
  <c r="EQ87"/>
  <c r="EQ86"/>
  <c r="EQ85"/>
  <c r="EQ84"/>
  <c r="EQ83"/>
  <c r="EQ82"/>
  <c r="EQ81"/>
  <c r="EQ80"/>
  <c r="EQ79"/>
  <c r="EQ78"/>
  <c r="EQ77"/>
  <c r="EQ76"/>
  <c r="EQ75"/>
  <c r="EQ74"/>
  <c r="EQ73"/>
  <c r="EQ72"/>
  <c r="EQ71"/>
  <c r="EQ70"/>
  <c r="EQ69"/>
  <c r="EQ68"/>
  <c r="EQ67"/>
  <c r="EQ66"/>
  <c r="EQ65"/>
  <c r="EQ64"/>
  <c r="EQ63"/>
  <c r="EQ62"/>
  <c r="EQ61"/>
  <c r="EQ60"/>
  <c r="EQ59"/>
  <c r="EQ58"/>
  <c r="EQ57"/>
  <c r="EQ56"/>
  <c r="EQ55"/>
  <c r="EQ54"/>
  <c r="EQ53"/>
  <c r="EQ52"/>
  <c r="EQ51"/>
  <c r="EQ50"/>
  <c r="EQ49"/>
  <c r="EQ48"/>
  <c r="EQ47"/>
  <c r="EQ46"/>
  <c r="EQ45"/>
  <c r="EQ44"/>
  <c r="EQ43"/>
  <c r="EQ42"/>
  <c r="EQ41"/>
  <c r="EQ40"/>
  <c r="EQ39"/>
  <c r="EQ38"/>
  <c r="EQ37"/>
  <c r="EQ36"/>
  <c r="EQ35"/>
  <c r="EQ34"/>
  <c r="EQ33"/>
  <c r="EQ32"/>
  <c r="EQ31"/>
  <c r="EQ30"/>
  <c r="EQ29"/>
  <c r="EQ28"/>
  <c r="EQ27"/>
  <c r="EQ26"/>
  <c r="EQ25"/>
  <c r="EQ24"/>
  <c r="EQ23"/>
  <c r="EQ22"/>
  <c r="EQ21"/>
  <c r="EQ20"/>
  <c r="EQ19"/>
  <c r="EQ18"/>
  <c r="EQ17"/>
  <c r="EQ11" s="1"/>
  <c r="EQ16"/>
  <c r="EQ12"/>
  <c r="EI380"/>
  <c r="EI379"/>
  <c r="EI378"/>
  <c r="EI377"/>
  <c r="EI376"/>
  <c r="EI375"/>
  <c r="EI374"/>
  <c r="EI373"/>
  <c r="EI372"/>
  <c r="EI371"/>
  <c r="EI370"/>
  <c r="EI369"/>
  <c r="EI368"/>
  <c r="EI367"/>
  <c r="EI366"/>
  <c r="EI365"/>
  <c r="EI364"/>
  <c r="EI363"/>
  <c r="EI362"/>
  <c r="EI361"/>
  <c r="EI360"/>
  <c r="EI359"/>
  <c r="EI358"/>
  <c r="EI357"/>
  <c r="EI356"/>
  <c r="EI355"/>
  <c r="EI354"/>
  <c r="EI353"/>
  <c r="EI352"/>
  <c r="EI351"/>
  <c r="EI350"/>
  <c r="EI349"/>
  <c r="EI348"/>
  <c r="EI347"/>
  <c r="EI346"/>
  <c r="EI345"/>
  <c r="EI344"/>
  <c r="EI343"/>
  <c r="EI342"/>
  <c r="EI341"/>
  <c r="EI340"/>
  <c r="EI339"/>
  <c r="EI338"/>
  <c r="EI337"/>
  <c r="EI336"/>
  <c r="EI335"/>
  <c r="EI334"/>
  <c r="EI333"/>
  <c r="EI332"/>
  <c r="EI331"/>
  <c r="EI330"/>
  <c r="EI329"/>
  <c r="EI328"/>
  <c r="EI327"/>
  <c r="EI326"/>
  <c r="EI325"/>
  <c r="EI324"/>
  <c r="EI323"/>
  <c r="EI322"/>
  <c r="EI321"/>
  <c r="EI320"/>
  <c r="EI319"/>
  <c r="EI318"/>
  <c r="EI317"/>
  <c r="EI316"/>
  <c r="EI315"/>
  <c r="EI314"/>
  <c r="EI313"/>
  <c r="EI312"/>
  <c r="EI311"/>
  <c r="EI310"/>
  <c r="EI309"/>
  <c r="EI308"/>
  <c r="EI307"/>
  <c r="EI306"/>
  <c r="EI305"/>
  <c r="EI304"/>
  <c r="EI303"/>
  <c r="EI302"/>
  <c r="EI301"/>
  <c r="EI300"/>
  <c r="EI299"/>
  <c r="EI298"/>
  <c r="EI297"/>
  <c r="EI296"/>
  <c r="EI295"/>
  <c r="EI294"/>
  <c r="EI293"/>
  <c r="EI292"/>
  <c r="EI291"/>
  <c r="EI290"/>
  <c r="EI289"/>
  <c r="EI288"/>
  <c r="EI287"/>
  <c r="EI286"/>
  <c r="EI285"/>
  <c r="EI284"/>
  <c r="EI283"/>
  <c r="EI282"/>
  <c r="EI281"/>
  <c r="EI280"/>
  <c r="EI279"/>
  <c r="EI278"/>
  <c r="EI277"/>
  <c r="EI276"/>
  <c r="EI275"/>
  <c r="EI274"/>
  <c r="EI273"/>
  <c r="EI272"/>
  <c r="EI271"/>
  <c r="EI270"/>
  <c r="EI269"/>
  <c r="EI268"/>
  <c r="EI267"/>
  <c r="EI266"/>
  <c r="EI265"/>
  <c r="EI264"/>
  <c r="EI263"/>
  <c r="EI262"/>
  <c r="EI261"/>
  <c r="EI260"/>
  <c r="EI259"/>
  <c r="EI258"/>
  <c r="EI257"/>
  <c r="EI256"/>
  <c r="EI255"/>
  <c r="EI254"/>
  <c r="EI253"/>
  <c r="EI252"/>
  <c r="EI251"/>
  <c r="EI250"/>
  <c r="EI249"/>
  <c r="EI248"/>
  <c r="EI247"/>
  <c r="EI246"/>
  <c r="EI245"/>
  <c r="EI244"/>
  <c r="EI243"/>
  <c r="EI242"/>
  <c r="EI241"/>
  <c r="EI240"/>
  <c r="EI239"/>
  <c r="EI238"/>
  <c r="EI237"/>
  <c r="EI236"/>
  <c r="EI235"/>
  <c r="EI234"/>
  <c r="EI233"/>
  <c r="EI232"/>
  <c r="EI231"/>
  <c r="EI230"/>
  <c r="EI229"/>
  <c r="EI228"/>
  <c r="EI227"/>
  <c r="EI226"/>
  <c r="EI225"/>
  <c r="EI224"/>
  <c r="EI223"/>
  <c r="EI222"/>
  <c r="EI221"/>
  <c r="EI220"/>
  <c r="EI219"/>
  <c r="EI218"/>
  <c r="EI217"/>
  <c r="EI216"/>
  <c r="EI215"/>
  <c r="EI214"/>
  <c r="EI213"/>
  <c r="EI212"/>
  <c r="EI211"/>
  <c r="EI210"/>
  <c r="EI209"/>
  <c r="EI208"/>
  <c r="EI207"/>
  <c r="EI206"/>
  <c r="EI205"/>
  <c r="EI204"/>
  <c r="EI203"/>
  <c r="EI202"/>
  <c r="EI201"/>
  <c r="EI200"/>
  <c r="EI199"/>
  <c r="EI198"/>
  <c r="EI197"/>
  <c r="EI196"/>
  <c r="EI195"/>
  <c r="EI194"/>
  <c r="EI193"/>
  <c r="EI192"/>
  <c r="EI191"/>
  <c r="EI190"/>
  <c r="EI189"/>
  <c r="EI188"/>
  <c r="EI187"/>
  <c r="EI186"/>
  <c r="EI185"/>
  <c r="EI184"/>
  <c r="EI183"/>
  <c r="EI182"/>
  <c r="EI181"/>
  <c r="EI180"/>
  <c r="EI179"/>
  <c r="EI178"/>
  <c r="EI177"/>
  <c r="EI176"/>
  <c r="EI175"/>
  <c r="EI174"/>
  <c r="EI173"/>
  <c r="EI172"/>
  <c r="EI171"/>
  <c r="EI170"/>
  <c r="EI169"/>
  <c r="EI168"/>
  <c r="EI167"/>
  <c r="EI166"/>
  <c r="EI165"/>
  <c r="EI164"/>
  <c r="EI163"/>
  <c r="EI162"/>
  <c r="EI161"/>
  <c r="EI160"/>
  <c r="EI159"/>
  <c r="EI158"/>
  <c r="EI157"/>
  <c r="EI156"/>
  <c r="EI155"/>
  <c r="EI154"/>
  <c r="EI153"/>
  <c r="EI152"/>
  <c r="EI151"/>
  <c r="EI150"/>
  <c r="EI149"/>
  <c r="EI148"/>
  <c r="EI147"/>
  <c r="EI146"/>
  <c r="EI145"/>
  <c r="EI144"/>
  <c r="EI143"/>
  <c r="EI142"/>
  <c r="EI141"/>
  <c r="EI140"/>
  <c r="EI139"/>
  <c r="EI138"/>
  <c r="EI137"/>
  <c r="EI136"/>
  <c r="EI135"/>
  <c r="EI134"/>
  <c r="EI133"/>
  <c r="EI132"/>
  <c r="EI131"/>
  <c r="EI130"/>
  <c r="EI129"/>
  <c r="EI128"/>
  <c r="EI127"/>
  <c r="EI126"/>
  <c r="EI125"/>
  <c r="EI124"/>
  <c r="EI123"/>
  <c r="EI122"/>
  <c r="EI121"/>
  <c r="EI120"/>
  <c r="EI119"/>
  <c r="EI118"/>
  <c r="EI117"/>
  <c r="EI116"/>
  <c r="EI115"/>
  <c r="EI114"/>
  <c r="EI113"/>
  <c r="EI112"/>
  <c r="EI111"/>
  <c r="EI110"/>
  <c r="EI109"/>
  <c r="EI108"/>
  <c r="EI107"/>
  <c r="EI106"/>
  <c r="EI105"/>
  <c r="EI104"/>
  <c r="EI103"/>
  <c r="EI102"/>
  <c r="EI101"/>
  <c r="EI100"/>
  <c r="EI99"/>
  <c r="EI98"/>
  <c r="EI97"/>
  <c r="EI96"/>
  <c r="EI95"/>
  <c r="EI94"/>
  <c r="EI93"/>
  <c r="EI92"/>
  <c r="EI91"/>
  <c r="EI90"/>
  <c r="EI89"/>
  <c r="EI88"/>
  <c r="EI87"/>
  <c r="EI86"/>
  <c r="EI85"/>
  <c r="EI84"/>
  <c r="EI83"/>
  <c r="EI82"/>
  <c r="EI81"/>
  <c r="EI80"/>
  <c r="EI79"/>
  <c r="EI78"/>
  <c r="EI77"/>
  <c r="EI76"/>
  <c r="EI75"/>
  <c r="EI74"/>
  <c r="EI73"/>
  <c r="EI72"/>
  <c r="EI71"/>
  <c r="EI70"/>
  <c r="EI69"/>
  <c r="EI68"/>
  <c r="EI67"/>
  <c r="EI66"/>
  <c r="EI65"/>
  <c r="EI64"/>
  <c r="EI63"/>
  <c r="EI62"/>
  <c r="EI61"/>
  <c r="EI60"/>
  <c r="EI59"/>
  <c r="EI58"/>
  <c r="EI57"/>
  <c r="EI56"/>
  <c r="EI55"/>
  <c r="EI54"/>
  <c r="EI53"/>
  <c r="EI52"/>
  <c r="EI51"/>
  <c r="EI50"/>
  <c r="EI49"/>
  <c r="EI48"/>
  <c r="EI47"/>
  <c r="EI46"/>
  <c r="EI45"/>
  <c r="EI44"/>
  <c r="EI43"/>
  <c r="EI42"/>
  <c r="EI41"/>
  <c r="EI40"/>
  <c r="EI39"/>
  <c r="EI38"/>
  <c r="EI37"/>
  <c r="EI36"/>
  <c r="EI35"/>
  <c r="EI34"/>
  <c r="EI33"/>
  <c r="EI32"/>
  <c r="EI31"/>
  <c r="EI30"/>
  <c r="EI29"/>
  <c r="EI28"/>
  <c r="EI27"/>
  <c r="EI26"/>
  <c r="EI25"/>
  <c r="EI24"/>
  <c r="EI23"/>
  <c r="EI22"/>
  <c r="EI21"/>
  <c r="EI20"/>
  <c r="EI19"/>
  <c r="EI18"/>
  <c r="EI17"/>
  <c r="EI16"/>
  <c r="EI12" s="1"/>
  <c r="EI11"/>
  <c r="DX380"/>
  <c r="DX379"/>
  <c r="DX378"/>
  <c r="DX377"/>
  <c r="DX376"/>
  <c r="DX375"/>
  <c r="DX374"/>
  <c r="DX373"/>
  <c r="DX372"/>
  <c r="DX371"/>
  <c r="DX370"/>
  <c r="DX369"/>
  <c r="DX368"/>
  <c r="DX367"/>
  <c r="DX366"/>
  <c r="DX365"/>
  <c r="DX364"/>
  <c r="DX363"/>
  <c r="DX362"/>
  <c r="DX361"/>
  <c r="DX360"/>
  <c r="DX359"/>
  <c r="DX358"/>
  <c r="DX357"/>
  <c r="DX356"/>
  <c r="DX355"/>
  <c r="DX354"/>
  <c r="DX353"/>
  <c r="DX352"/>
  <c r="DX351"/>
  <c r="DX350"/>
  <c r="DX349"/>
  <c r="DX348"/>
  <c r="DX347"/>
  <c r="DX346"/>
  <c r="DX345"/>
  <c r="DX344"/>
  <c r="DX343"/>
  <c r="DX342"/>
  <c r="DX341"/>
  <c r="DX340"/>
  <c r="DX339"/>
  <c r="DX338"/>
  <c r="DX337"/>
  <c r="DX336"/>
  <c r="DX335"/>
  <c r="DX334"/>
  <c r="DX333"/>
  <c r="DX332"/>
  <c r="DX331"/>
  <c r="DX330"/>
  <c r="DX329"/>
  <c r="DX328"/>
  <c r="DX327"/>
  <c r="DX326"/>
  <c r="DX325"/>
  <c r="DX324"/>
  <c r="DX323"/>
  <c r="DX322"/>
  <c r="DX321"/>
  <c r="DX320"/>
  <c r="DX319"/>
  <c r="DX318"/>
  <c r="DX317"/>
  <c r="DX316"/>
  <c r="DX315"/>
  <c r="DX314"/>
  <c r="DX313"/>
  <c r="DX312"/>
  <c r="DX311"/>
  <c r="DX310"/>
  <c r="DX309"/>
  <c r="DX308"/>
  <c r="DX307"/>
  <c r="DX306"/>
  <c r="DX305"/>
  <c r="DX304"/>
  <c r="DX303"/>
  <c r="DX302"/>
  <c r="DX301"/>
  <c r="DX300"/>
  <c r="DX299"/>
  <c r="DX298"/>
  <c r="DX297"/>
  <c r="DX296"/>
  <c r="DX295"/>
  <c r="DX294"/>
  <c r="DX293"/>
  <c r="DX292"/>
  <c r="DX291"/>
  <c r="DX290"/>
  <c r="DX289"/>
  <c r="DX288"/>
  <c r="DX287"/>
  <c r="DX286"/>
  <c r="DX285"/>
  <c r="DX284"/>
  <c r="DX283"/>
  <c r="DX282"/>
  <c r="DX281"/>
  <c r="DX280"/>
  <c r="DX279"/>
  <c r="DX278"/>
  <c r="DX277"/>
  <c r="DX276"/>
  <c r="DX275"/>
  <c r="DX274"/>
  <c r="DX273"/>
  <c r="DX272"/>
  <c r="DX271"/>
  <c r="DX270"/>
  <c r="DX269"/>
  <c r="DX268"/>
  <c r="DX267"/>
  <c r="DX266"/>
  <c r="DX265"/>
  <c r="DX264"/>
  <c r="DX263"/>
  <c r="DX262"/>
  <c r="DX261"/>
  <c r="DX260"/>
  <c r="DX259"/>
  <c r="DX258"/>
  <c r="DX257"/>
  <c r="DX256"/>
  <c r="DX255"/>
  <c r="DX254"/>
  <c r="DX253"/>
  <c r="DX252"/>
  <c r="DX251"/>
  <c r="DX250"/>
  <c r="DX249"/>
  <c r="DX248"/>
  <c r="DX247"/>
  <c r="DX246"/>
  <c r="DX245"/>
  <c r="DX244"/>
  <c r="DX243"/>
  <c r="DX242"/>
  <c r="DX241"/>
  <c r="DX240"/>
  <c r="DX239"/>
  <c r="DX238"/>
  <c r="DX237"/>
  <c r="DX236"/>
  <c r="DX235"/>
  <c r="DX234"/>
  <c r="DX233"/>
  <c r="DX232"/>
  <c r="DX231"/>
  <c r="DX230"/>
  <c r="DX229"/>
  <c r="DX228"/>
  <c r="DX227"/>
  <c r="DX226"/>
  <c r="DX225"/>
  <c r="DX224"/>
  <c r="DX223"/>
  <c r="DX222"/>
  <c r="DX221"/>
  <c r="DX220"/>
  <c r="DX219"/>
  <c r="DX218"/>
  <c r="DX217"/>
  <c r="DX216"/>
  <c r="DX215"/>
  <c r="DX214"/>
  <c r="DX213"/>
  <c r="DX212"/>
  <c r="DX211"/>
  <c r="DX210"/>
  <c r="DX209"/>
  <c r="DX208"/>
  <c r="DX207"/>
  <c r="DX206"/>
  <c r="DX205"/>
  <c r="DX204"/>
  <c r="DX203"/>
  <c r="DX202"/>
  <c r="DX201"/>
  <c r="DX200"/>
  <c r="DX199"/>
  <c r="DX198"/>
  <c r="DX197"/>
  <c r="DX196"/>
  <c r="DX195"/>
  <c r="DX194"/>
  <c r="DX193"/>
  <c r="DX192"/>
  <c r="DX191"/>
  <c r="DX190"/>
  <c r="DX189"/>
  <c r="DX188"/>
  <c r="DX187"/>
  <c r="DX186"/>
  <c r="DX185"/>
  <c r="DX184"/>
  <c r="DX183"/>
  <c r="DX182"/>
  <c r="DX181"/>
  <c r="DX180"/>
  <c r="DX179"/>
  <c r="DX178"/>
  <c r="DX177"/>
  <c r="DX176"/>
  <c r="DX175"/>
  <c r="DX174"/>
  <c r="DX173"/>
  <c r="DX172"/>
  <c r="DX171"/>
  <c r="DX170"/>
  <c r="DX169"/>
  <c r="DX168"/>
  <c r="DX167"/>
  <c r="DX166"/>
  <c r="DX165"/>
  <c r="DX164"/>
  <c r="DX163"/>
  <c r="DX162"/>
  <c r="DX161"/>
  <c r="DX160"/>
  <c r="DX159"/>
  <c r="DX158"/>
  <c r="DX157"/>
  <c r="DX156"/>
  <c r="DX155"/>
  <c r="DX154"/>
  <c r="DX153"/>
  <c r="DX152"/>
  <c r="DX151"/>
  <c r="DX150"/>
  <c r="DX149"/>
  <c r="DX148"/>
  <c r="DX147"/>
  <c r="DX146"/>
  <c r="DX145"/>
  <c r="DX144"/>
  <c r="DX143"/>
  <c r="DX142"/>
  <c r="DX141"/>
  <c r="DX140"/>
  <c r="DX139"/>
  <c r="DX138"/>
  <c r="DX137"/>
  <c r="DX136"/>
  <c r="DX135"/>
  <c r="DX134"/>
  <c r="DX133"/>
  <c r="DX132"/>
  <c r="DX131"/>
  <c r="DX130"/>
  <c r="DX129"/>
  <c r="DX128"/>
  <c r="DX127"/>
  <c r="DX126"/>
  <c r="DX125"/>
  <c r="DX124"/>
  <c r="DX123"/>
  <c r="DX122"/>
  <c r="DX121"/>
  <c r="DX120"/>
  <c r="DX119"/>
  <c r="DX118"/>
  <c r="DX116"/>
  <c r="DX115"/>
  <c r="DX114"/>
  <c r="DX113"/>
  <c r="DX112"/>
  <c r="DX111"/>
  <c r="DX110"/>
  <c r="DX109"/>
  <c r="DX108"/>
  <c r="DX107"/>
  <c r="DX106"/>
  <c r="DX105"/>
  <c r="DX104"/>
  <c r="DX103"/>
  <c r="DX102"/>
  <c r="DX101"/>
  <c r="DX100"/>
  <c r="DX99"/>
  <c r="DX98"/>
  <c r="DX97"/>
  <c r="DX96"/>
  <c r="DX95"/>
  <c r="DX94"/>
  <c r="DX93"/>
  <c r="DX92"/>
  <c r="DX91"/>
  <c r="DX90"/>
  <c r="DX87"/>
  <c r="DX86"/>
  <c r="DX85"/>
  <c r="DX84"/>
  <c r="DX83"/>
  <c r="DX82"/>
  <c r="DX81"/>
  <c r="DX80"/>
  <c r="DX79"/>
  <c r="DX78"/>
  <c r="DX77"/>
  <c r="DX76"/>
  <c r="DX75"/>
  <c r="DX74"/>
  <c r="DX73"/>
  <c r="DX72"/>
  <c r="DX71"/>
  <c r="DX70"/>
  <c r="DX69"/>
  <c r="DX68"/>
  <c r="DX67"/>
  <c r="DX66"/>
  <c r="DX65"/>
  <c r="DX64"/>
  <c r="DX63"/>
  <c r="DX62"/>
  <c r="DX61"/>
  <c r="DX60"/>
  <c r="DX59"/>
  <c r="DX57"/>
  <c r="DX56"/>
  <c r="DX55"/>
  <c r="DX54"/>
  <c r="DX53"/>
  <c r="DX52"/>
  <c r="DX51"/>
  <c r="DX50"/>
  <c r="DX49"/>
  <c r="DX48"/>
  <c r="DX47"/>
  <c r="DX46"/>
  <c r="DX45"/>
  <c r="DX44"/>
  <c r="DX43"/>
  <c r="DX42"/>
  <c r="DX41"/>
  <c r="DX40"/>
  <c r="DX39"/>
  <c r="DX38"/>
  <c r="DX37"/>
  <c r="DX36"/>
  <c r="DX35"/>
  <c r="DX34"/>
  <c r="DX33"/>
  <c r="DX32"/>
  <c r="DX31"/>
  <c r="DX30"/>
  <c r="DX29"/>
  <c r="DX28"/>
  <c r="DX27"/>
  <c r="DX26"/>
  <c r="DX25"/>
  <c r="DX24"/>
  <c r="DX23"/>
  <c r="DX22"/>
  <c r="DX21"/>
  <c r="DX20"/>
  <c r="DX19"/>
  <c r="DX18"/>
  <c r="DX17"/>
  <c r="DX11" s="1"/>
  <c r="DX16"/>
  <c r="DX13"/>
  <c r="FX12"/>
  <c r="FV12"/>
  <c r="FU12"/>
  <c r="FT12"/>
  <c r="FS12"/>
  <c r="FR12"/>
  <c r="FQ12"/>
  <c r="FP12"/>
  <c r="FN12"/>
  <c r="FM12"/>
  <c r="FL12"/>
  <c r="FK12"/>
  <c r="FJ12"/>
  <c r="FI12"/>
  <c r="FH12"/>
  <c r="FF12"/>
  <c r="FE12"/>
  <c r="FD12"/>
  <c r="FC12"/>
  <c r="FB12"/>
  <c r="FA12"/>
  <c r="EZ12"/>
  <c r="EX12"/>
  <c r="EW12"/>
  <c r="EV12"/>
  <c r="EU12"/>
  <c r="ET12"/>
  <c r="ES12"/>
  <c r="ER12"/>
  <c r="EP12"/>
  <c r="EO12"/>
  <c r="EN12"/>
  <c r="EM12"/>
  <c r="EL12"/>
  <c r="EK12"/>
  <c r="EH12"/>
  <c r="EG12"/>
  <c r="EF12"/>
  <c r="EE12"/>
  <c r="ED12"/>
  <c r="EC12"/>
  <c r="DW12"/>
  <c r="DV12"/>
  <c r="DU12"/>
  <c r="DT12"/>
  <c r="DS12"/>
  <c r="DR12"/>
  <c r="DO16"/>
  <c r="DO138"/>
  <c r="DO12" s="1"/>
  <c r="DO139"/>
  <c r="DO140"/>
  <c r="DO141"/>
  <c r="DO142"/>
  <c r="DO143"/>
  <c r="DO144"/>
  <c r="DO145"/>
  <c r="DO146"/>
  <c r="DO147"/>
  <c r="DO148"/>
  <c r="DO149"/>
  <c r="DO150"/>
  <c r="DO151"/>
  <c r="DO152"/>
  <c r="DO153"/>
  <c r="DO154"/>
  <c r="DO155"/>
  <c r="DO156"/>
  <c r="DO157"/>
  <c r="DO158"/>
  <c r="DO159"/>
  <c r="DO160"/>
  <c r="DO161"/>
  <c r="DO162"/>
  <c r="DO163"/>
  <c r="DO164"/>
  <c r="DO165"/>
  <c r="DO166"/>
  <c r="DO167"/>
  <c r="DO168"/>
  <c r="DO169"/>
  <c r="DO170"/>
  <c r="DO171"/>
  <c r="DO172"/>
  <c r="DO173"/>
  <c r="DO174"/>
  <c r="DO175"/>
  <c r="DO176"/>
  <c r="DO177"/>
  <c r="DO178"/>
  <c r="DO179"/>
  <c r="DO180"/>
  <c r="DO181"/>
  <c r="DO182"/>
  <c r="DO183"/>
  <c r="DO184"/>
  <c r="DO185"/>
  <c r="DO186"/>
  <c r="DO187"/>
  <c r="DO188"/>
  <c r="DO189"/>
  <c r="DO190"/>
  <c r="DO191"/>
  <c r="DO192"/>
  <c r="DO193"/>
  <c r="DO194"/>
  <c r="DO195"/>
  <c r="DO196"/>
  <c r="DO197"/>
  <c r="DO198"/>
  <c r="DO199"/>
  <c r="DO200"/>
  <c r="DO201"/>
  <c r="DO202"/>
  <c r="DO203"/>
  <c r="DO204"/>
  <c r="DO205"/>
  <c r="DO206"/>
  <c r="DO207"/>
  <c r="DO208"/>
  <c r="DO209"/>
  <c r="DO210"/>
  <c r="DO211"/>
  <c r="DO212"/>
  <c r="DO213"/>
  <c r="DO214"/>
  <c r="DO215"/>
  <c r="DO216"/>
  <c r="DO217"/>
  <c r="DO218"/>
  <c r="DO219"/>
  <c r="DO220"/>
  <c r="DO221"/>
  <c r="DO222"/>
  <c r="DO223"/>
  <c r="DO224"/>
  <c r="DO225"/>
  <c r="DO226"/>
  <c r="DO227"/>
  <c r="DO228"/>
  <c r="DO229"/>
  <c r="DO230"/>
  <c r="DO231"/>
  <c r="DO232"/>
  <c r="DO233"/>
  <c r="DO234"/>
  <c r="DO235"/>
  <c r="DO236"/>
  <c r="DO237"/>
  <c r="DO238"/>
  <c r="DO239"/>
  <c r="DO240"/>
  <c r="DO241"/>
  <c r="DO242"/>
  <c r="DO243"/>
  <c r="DO244"/>
  <c r="DO245"/>
  <c r="DO246"/>
  <c r="DO247"/>
  <c r="DO248"/>
  <c r="DO249"/>
  <c r="DO250"/>
  <c r="DO251"/>
  <c r="DO252"/>
  <c r="DO253"/>
  <c r="DO254"/>
  <c r="DO255"/>
  <c r="DO256"/>
  <c r="DO257"/>
  <c r="DO258"/>
  <c r="DO259"/>
  <c r="DO260"/>
  <c r="DO261"/>
  <c r="DO262"/>
  <c r="DO263"/>
  <c r="DO264"/>
  <c r="DO265"/>
  <c r="DO266"/>
  <c r="DO267"/>
  <c r="DO268"/>
  <c r="DO269"/>
  <c r="DO270"/>
  <c r="DO271"/>
  <c r="DO272"/>
  <c r="DO273"/>
  <c r="DO274"/>
  <c r="DO275"/>
  <c r="DO276"/>
  <c r="DO277"/>
  <c r="DO278"/>
  <c r="DO279"/>
  <c r="DO280"/>
  <c r="DO281"/>
  <c r="DO282"/>
  <c r="DO283"/>
  <c r="DO284"/>
  <c r="DO285"/>
  <c r="DO286"/>
  <c r="DO287"/>
  <c r="DO288"/>
  <c r="DO289"/>
  <c r="DO290"/>
  <c r="DO291"/>
  <c r="DO292"/>
  <c r="DO293"/>
  <c r="DO294"/>
  <c r="DO295"/>
  <c r="DO296"/>
  <c r="DO297"/>
  <c r="DO298"/>
  <c r="DO299"/>
  <c r="DO300"/>
  <c r="DO301"/>
  <c r="DO302"/>
  <c r="DO303"/>
  <c r="DO304"/>
  <c r="DO305"/>
  <c r="DO306"/>
  <c r="DO307"/>
  <c r="DO308"/>
  <c r="DO309"/>
  <c r="DO310"/>
  <c r="DO311"/>
  <c r="DO312"/>
  <c r="DO313"/>
  <c r="DO314"/>
  <c r="DO315"/>
  <c r="DO316"/>
  <c r="DO317"/>
  <c r="DO318"/>
  <c r="DO319"/>
  <c r="DO320"/>
  <c r="DO321"/>
  <c r="DO322"/>
  <c r="DO323"/>
  <c r="DO324"/>
  <c r="DO325"/>
  <c r="DO326"/>
  <c r="DO327"/>
  <c r="DO328"/>
  <c r="DO329"/>
  <c r="DO330"/>
  <c r="DO331"/>
  <c r="DO332"/>
  <c r="DO333"/>
  <c r="DO334"/>
  <c r="DO335"/>
  <c r="DO336"/>
  <c r="DO337"/>
  <c r="DO338"/>
  <c r="DO339"/>
  <c r="DO340"/>
  <c r="DO341"/>
  <c r="DO342"/>
  <c r="DO343"/>
  <c r="DO344"/>
  <c r="DO345"/>
  <c r="DO346"/>
  <c r="DO347"/>
  <c r="DO348"/>
  <c r="DO349"/>
  <c r="DO350"/>
  <c r="DO351"/>
  <c r="DO352"/>
  <c r="DO353"/>
  <c r="DO354"/>
  <c r="DO355"/>
  <c r="DO356"/>
  <c r="DO357"/>
  <c r="DO358"/>
  <c r="DO359"/>
  <c r="DO360"/>
  <c r="DO361"/>
  <c r="DO362"/>
  <c r="DO363"/>
  <c r="DO364"/>
  <c r="DO365"/>
  <c r="DO366"/>
  <c r="DO367"/>
  <c r="DO368"/>
  <c r="DO369"/>
  <c r="DO370"/>
  <c r="DO371"/>
  <c r="DO372"/>
  <c r="DO373"/>
  <c r="DO374"/>
  <c r="DO375"/>
  <c r="DO376"/>
  <c r="DO377"/>
  <c r="DO378"/>
  <c r="DO379"/>
  <c r="DO380"/>
  <c r="DN12"/>
  <c r="DM12"/>
  <c r="DL12"/>
  <c r="DK12"/>
  <c r="DJ12"/>
  <c r="DI12"/>
  <c r="DH16"/>
  <c r="DH12" s="1"/>
  <c r="DH17"/>
  <c r="DH18"/>
  <c r="DH19"/>
  <c r="DH20"/>
  <c r="DH21"/>
  <c r="DH22"/>
  <c r="DH23"/>
  <c r="DH24"/>
  <c r="DH25"/>
  <c r="DH26"/>
  <c r="DH27"/>
  <c r="DH28"/>
  <c r="DH29"/>
  <c r="DH30"/>
  <c r="DH31"/>
  <c r="DH32"/>
  <c r="DH33"/>
  <c r="DH34"/>
  <c r="DH35"/>
  <c r="DH36"/>
  <c r="DH37"/>
  <c r="DH38"/>
  <c r="DH39"/>
  <c r="DH40"/>
  <c r="DH41"/>
  <c r="DH42"/>
  <c r="DH43"/>
  <c r="DH44"/>
  <c r="DH45"/>
  <c r="DH46"/>
  <c r="DH47"/>
  <c r="DH48"/>
  <c r="DH49"/>
  <c r="DH50"/>
  <c r="DH51"/>
  <c r="DH52"/>
  <c r="DH53"/>
  <c r="DH54"/>
  <c r="DH55"/>
  <c r="DH56"/>
  <c r="DH57"/>
  <c r="DH59"/>
  <c r="DH60"/>
  <c r="DH61"/>
  <c r="DH62"/>
  <c r="DH63"/>
  <c r="DH64"/>
  <c r="DH65"/>
  <c r="DH66"/>
  <c r="DH67"/>
  <c r="DH68"/>
  <c r="DH69"/>
  <c r="DH70"/>
  <c r="DH71"/>
  <c r="DH72"/>
  <c r="DH73"/>
  <c r="DH74"/>
  <c r="DH75"/>
  <c r="DH76"/>
  <c r="DH77"/>
  <c r="DH78"/>
  <c r="DH79"/>
  <c r="DH80"/>
  <c r="DH81"/>
  <c r="DH82"/>
  <c r="DH83"/>
  <c r="DH84"/>
  <c r="DH85"/>
  <c r="DH86"/>
  <c r="DH87"/>
  <c r="DH90"/>
  <c r="DH91"/>
  <c r="DH92"/>
  <c r="DH93"/>
  <c r="DH94"/>
  <c r="DH95"/>
  <c r="DH96"/>
  <c r="DH97"/>
  <c r="DH98"/>
  <c r="DH99"/>
  <c r="DH100"/>
  <c r="DH101"/>
  <c r="DH102"/>
  <c r="DH103"/>
  <c r="DH104"/>
  <c r="DH105"/>
  <c r="DH106"/>
  <c r="DH107"/>
  <c r="DH108"/>
  <c r="DH109"/>
  <c r="DH110"/>
  <c r="DH111"/>
  <c r="DH112"/>
  <c r="DH113"/>
  <c r="DH114"/>
  <c r="DH115"/>
  <c r="DH116"/>
  <c r="DH118"/>
  <c r="DH119"/>
  <c r="DH120"/>
  <c r="DH121"/>
  <c r="DH122"/>
  <c r="DH123"/>
  <c r="DH124"/>
  <c r="DH125"/>
  <c r="DH126"/>
  <c r="DH127"/>
  <c r="DH128"/>
  <c r="DH129"/>
  <c r="DH130"/>
  <c r="DH131"/>
  <c r="DH132"/>
  <c r="DH133"/>
  <c r="DH134"/>
  <c r="DH135"/>
  <c r="DH136"/>
  <c r="DH137"/>
  <c r="DH138"/>
  <c r="DH139"/>
  <c r="DH140"/>
  <c r="DH141"/>
  <c r="DH142"/>
  <c r="DH143"/>
  <c r="DH144"/>
  <c r="DH145"/>
  <c r="DH146"/>
  <c r="DH147"/>
  <c r="DH148"/>
  <c r="DH149"/>
  <c r="DH150"/>
  <c r="DH151"/>
  <c r="DH152"/>
  <c r="DH153"/>
  <c r="DH154"/>
  <c r="DH155"/>
  <c r="DH156"/>
  <c r="DH157"/>
  <c r="DH158"/>
  <c r="DH159"/>
  <c r="DH160"/>
  <c r="DH161"/>
  <c r="DH162"/>
  <c r="DH163"/>
  <c r="DH164"/>
  <c r="DH165"/>
  <c r="DH166"/>
  <c r="DH167"/>
  <c r="DH168"/>
  <c r="DH169"/>
  <c r="DH170"/>
  <c r="DH171"/>
  <c r="DH172"/>
  <c r="DH173"/>
  <c r="DH174"/>
  <c r="DH175"/>
  <c r="DH176"/>
  <c r="DH177"/>
  <c r="DH178"/>
  <c r="DH179"/>
  <c r="DH180"/>
  <c r="DH181"/>
  <c r="DH182"/>
  <c r="DH183"/>
  <c r="DH184"/>
  <c r="DH185"/>
  <c r="DH186"/>
  <c r="DH187"/>
  <c r="DH188"/>
  <c r="DH189"/>
  <c r="DH190"/>
  <c r="DH191"/>
  <c r="DH192"/>
  <c r="DH193"/>
  <c r="DH194"/>
  <c r="DH195"/>
  <c r="DH196"/>
  <c r="DH197"/>
  <c r="DH198"/>
  <c r="DH199"/>
  <c r="DH200"/>
  <c r="DH201"/>
  <c r="DH202"/>
  <c r="DH203"/>
  <c r="DH204"/>
  <c r="DH205"/>
  <c r="DH206"/>
  <c r="DH207"/>
  <c r="DH208"/>
  <c r="DH209"/>
  <c r="DH210"/>
  <c r="DH211"/>
  <c r="DH212"/>
  <c r="DH213"/>
  <c r="DH214"/>
  <c r="DH215"/>
  <c r="DH216"/>
  <c r="DH217"/>
  <c r="DH218"/>
  <c r="DH219"/>
  <c r="DH220"/>
  <c r="DH221"/>
  <c r="DH222"/>
  <c r="DH223"/>
  <c r="DH224"/>
  <c r="DH225"/>
  <c r="DH226"/>
  <c r="DH227"/>
  <c r="DH228"/>
  <c r="DH229"/>
  <c r="DH230"/>
  <c r="DH231"/>
  <c r="DH232"/>
  <c r="DH233"/>
  <c r="DH234"/>
  <c r="DH235"/>
  <c r="DH236"/>
  <c r="DH237"/>
  <c r="DH238"/>
  <c r="DH239"/>
  <c r="DH240"/>
  <c r="DH241"/>
  <c r="DH242"/>
  <c r="DH243"/>
  <c r="DH244"/>
  <c r="DH245"/>
  <c r="DH246"/>
  <c r="DH247"/>
  <c r="DH248"/>
  <c r="DH249"/>
  <c r="DH250"/>
  <c r="DH251"/>
  <c r="DH252"/>
  <c r="DH253"/>
  <c r="DH254"/>
  <c r="DH255"/>
  <c r="DH256"/>
  <c r="DH257"/>
  <c r="DH258"/>
  <c r="DH259"/>
  <c r="DH260"/>
  <c r="DH261"/>
  <c r="DH262"/>
  <c r="DH263"/>
  <c r="DH264"/>
  <c r="DH265"/>
  <c r="DH266"/>
  <c r="DH267"/>
  <c r="DH268"/>
  <c r="DH269"/>
  <c r="DH270"/>
  <c r="DH271"/>
  <c r="DH272"/>
  <c r="DH273"/>
  <c r="DH274"/>
  <c r="DH275"/>
  <c r="DH276"/>
  <c r="DH277"/>
  <c r="DH278"/>
  <c r="DH279"/>
  <c r="DH280"/>
  <c r="DH281"/>
  <c r="DH282"/>
  <c r="DH283"/>
  <c r="DH284"/>
  <c r="DH285"/>
  <c r="DH286"/>
  <c r="DH287"/>
  <c r="DH288"/>
  <c r="DH289"/>
  <c r="DH290"/>
  <c r="DH291"/>
  <c r="DH292"/>
  <c r="DH293"/>
  <c r="DH294"/>
  <c r="DH295"/>
  <c r="DH296"/>
  <c r="DH297"/>
  <c r="DH298"/>
  <c r="DH299"/>
  <c r="DH300"/>
  <c r="DH301"/>
  <c r="DH302"/>
  <c r="DH303"/>
  <c r="DH304"/>
  <c r="DH305"/>
  <c r="DH306"/>
  <c r="DH307"/>
  <c r="DH308"/>
  <c r="DH309"/>
  <c r="DH310"/>
  <c r="DH311"/>
  <c r="DH312"/>
  <c r="DH313"/>
  <c r="DH314"/>
  <c r="DH315"/>
  <c r="DH316"/>
  <c r="DH317"/>
  <c r="DH318"/>
  <c r="DH319"/>
  <c r="DH320"/>
  <c r="DH321"/>
  <c r="DH322"/>
  <c r="DH323"/>
  <c r="DH324"/>
  <c r="DH325"/>
  <c r="DH326"/>
  <c r="DH327"/>
  <c r="DH328"/>
  <c r="DH329"/>
  <c r="DH330"/>
  <c r="DH331"/>
  <c r="DH332"/>
  <c r="DH333"/>
  <c r="DH334"/>
  <c r="DH335"/>
  <c r="DH336"/>
  <c r="DH337"/>
  <c r="DH338"/>
  <c r="DH339"/>
  <c r="DH340"/>
  <c r="DH341"/>
  <c r="DH342"/>
  <c r="DH343"/>
  <c r="DH344"/>
  <c r="DH345"/>
  <c r="DH346"/>
  <c r="DH347"/>
  <c r="DH348"/>
  <c r="DH349"/>
  <c r="DH350"/>
  <c r="DH351"/>
  <c r="DH352"/>
  <c r="DH353"/>
  <c r="DH354"/>
  <c r="DH355"/>
  <c r="DH356"/>
  <c r="DH357"/>
  <c r="DH358"/>
  <c r="DH359"/>
  <c r="DH360"/>
  <c r="DH361"/>
  <c r="DH362"/>
  <c r="DH363"/>
  <c r="DH364"/>
  <c r="DH365"/>
  <c r="DH366"/>
  <c r="DH367"/>
  <c r="DH368"/>
  <c r="DH369"/>
  <c r="DH370"/>
  <c r="DH371"/>
  <c r="DH372"/>
  <c r="DH373"/>
  <c r="DH374"/>
  <c r="DH375"/>
  <c r="DH376"/>
  <c r="DH377"/>
  <c r="DH378"/>
  <c r="DH379"/>
  <c r="DH380"/>
  <c r="DG12"/>
  <c r="DF12"/>
  <c r="DE12"/>
  <c r="DD12"/>
  <c r="DC12"/>
  <c r="DB12"/>
  <c r="DA16"/>
  <c r="DA12" s="1"/>
  <c r="DA17"/>
  <c r="DA18"/>
  <c r="DA19"/>
  <c r="DA20"/>
  <c r="DA21"/>
  <c r="DA22"/>
  <c r="DA23"/>
  <c r="DA24"/>
  <c r="DA25"/>
  <c r="DA26"/>
  <c r="DA27"/>
  <c r="DA28"/>
  <c r="DA29"/>
  <c r="DA30"/>
  <c r="DA31"/>
  <c r="DA32"/>
  <c r="DA33"/>
  <c r="DA34"/>
  <c r="DA35"/>
  <c r="DA36"/>
  <c r="DA37"/>
  <c r="DA38"/>
  <c r="DA39"/>
  <c r="DA40"/>
  <c r="DA41"/>
  <c r="DA42"/>
  <c r="DA43"/>
  <c r="DA44"/>
  <c r="DA45"/>
  <c r="DA46"/>
  <c r="DA47"/>
  <c r="DA48"/>
  <c r="DA49"/>
  <c r="DA50"/>
  <c r="DA51"/>
  <c r="DA52"/>
  <c r="DA53"/>
  <c r="DA54"/>
  <c r="DA55"/>
  <c r="DA56"/>
  <c r="DA57"/>
  <c r="DA59"/>
  <c r="DA60"/>
  <c r="DA61"/>
  <c r="DA62"/>
  <c r="DA63"/>
  <c r="DA64"/>
  <c r="DA65"/>
  <c r="DA66"/>
  <c r="DA67"/>
  <c r="DA68"/>
  <c r="DA69"/>
  <c r="DA70"/>
  <c r="DA71"/>
  <c r="DA72"/>
  <c r="DA73"/>
  <c r="DA74"/>
  <c r="DA75"/>
  <c r="DA76"/>
  <c r="DA77"/>
  <c r="DA78"/>
  <c r="DA79"/>
  <c r="DA80"/>
  <c r="DA81"/>
  <c r="DA82"/>
  <c r="DA83"/>
  <c r="DA84"/>
  <c r="DA85"/>
  <c r="DA86"/>
  <c r="DA87"/>
  <c r="DA90"/>
  <c r="DA91"/>
  <c r="DA92"/>
  <c r="DA93"/>
  <c r="DA94"/>
  <c r="DA95"/>
  <c r="DA96"/>
  <c r="DA97"/>
  <c r="DA98"/>
  <c r="DA99"/>
  <c r="DA100"/>
  <c r="DA101"/>
  <c r="DA102"/>
  <c r="DA103"/>
  <c r="DA104"/>
  <c r="DA105"/>
  <c r="DA106"/>
  <c r="DA107"/>
  <c r="DA108"/>
  <c r="DA109"/>
  <c r="DA110"/>
  <c r="DA111"/>
  <c r="DA112"/>
  <c r="DA113"/>
  <c r="DA114"/>
  <c r="DA115"/>
  <c r="DA116"/>
  <c r="DA118"/>
  <c r="DA119"/>
  <c r="DA120"/>
  <c r="DA121"/>
  <c r="DA122"/>
  <c r="DA123"/>
  <c r="DA124"/>
  <c r="DA125"/>
  <c r="DA126"/>
  <c r="DA127"/>
  <c r="DA128"/>
  <c r="DA129"/>
  <c r="DA130"/>
  <c r="DA131"/>
  <c r="DA132"/>
  <c r="DA133"/>
  <c r="DA134"/>
  <c r="DA135"/>
  <c r="DA136"/>
  <c r="DA137"/>
  <c r="DA138"/>
  <c r="DA139"/>
  <c r="DA140"/>
  <c r="DA141"/>
  <c r="DA142"/>
  <c r="DA143"/>
  <c r="DA144"/>
  <c r="DA145"/>
  <c r="DA146"/>
  <c r="DA147"/>
  <c r="DA148"/>
  <c r="DA149"/>
  <c r="DA150"/>
  <c r="DA151"/>
  <c r="DA152"/>
  <c r="DA153"/>
  <c r="DA154"/>
  <c r="DA155"/>
  <c r="DA156"/>
  <c r="DA157"/>
  <c r="DA158"/>
  <c r="DA159"/>
  <c r="DA160"/>
  <c r="DA161"/>
  <c r="DA162"/>
  <c r="DA163"/>
  <c r="DA164"/>
  <c r="DA165"/>
  <c r="DA166"/>
  <c r="DA167"/>
  <c r="DA168"/>
  <c r="DA169"/>
  <c r="DA170"/>
  <c r="DA171"/>
  <c r="DA172"/>
  <c r="DA173"/>
  <c r="DA174"/>
  <c r="DA175"/>
  <c r="DA176"/>
  <c r="DA177"/>
  <c r="DA178"/>
  <c r="DA179"/>
  <c r="DA180"/>
  <c r="DA181"/>
  <c r="DA182"/>
  <c r="DA183"/>
  <c r="DA184"/>
  <c r="DA185"/>
  <c r="DA186"/>
  <c r="DA187"/>
  <c r="DA188"/>
  <c r="DA189"/>
  <c r="DA190"/>
  <c r="DA191"/>
  <c r="DA192"/>
  <c r="DA193"/>
  <c r="DA194"/>
  <c r="DA195"/>
  <c r="DA196"/>
  <c r="DA197"/>
  <c r="DA198"/>
  <c r="DA199"/>
  <c r="DA200"/>
  <c r="DA201"/>
  <c r="DA202"/>
  <c r="DA203"/>
  <c r="DA204"/>
  <c r="DA205"/>
  <c r="DA206"/>
  <c r="DA207"/>
  <c r="DA208"/>
  <c r="DA209"/>
  <c r="DA210"/>
  <c r="DA211"/>
  <c r="DA212"/>
  <c r="DA213"/>
  <c r="DA214"/>
  <c r="DA215"/>
  <c r="DA216"/>
  <c r="DA217"/>
  <c r="DA218"/>
  <c r="DA219"/>
  <c r="DA220"/>
  <c r="DA221"/>
  <c r="DA222"/>
  <c r="DA223"/>
  <c r="DA224"/>
  <c r="DA225"/>
  <c r="DA226"/>
  <c r="DA227"/>
  <c r="DA228"/>
  <c r="DA229"/>
  <c r="DA230"/>
  <c r="DA231"/>
  <c r="DA232"/>
  <c r="DA233"/>
  <c r="DA234"/>
  <c r="DA235"/>
  <c r="DA236"/>
  <c r="DA237"/>
  <c r="DA238"/>
  <c r="DA239"/>
  <c r="DA240"/>
  <c r="DA241"/>
  <c r="DA242"/>
  <c r="DA243"/>
  <c r="DA244"/>
  <c r="DA245"/>
  <c r="DA246"/>
  <c r="DA247"/>
  <c r="DA248"/>
  <c r="DA249"/>
  <c r="DA250"/>
  <c r="DA251"/>
  <c r="DA252"/>
  <c r="DA253"/>
  <c r="DA254"/>
  <c r="DA255"/>
  <c r="DA256"/>
  <c r="DA257"/>
  <c r="DA258"/>
  <c r="DA259"/>
  <c r="DA260"/>
  <c r="DA261"/>
  <c r="DA262"/>
  <c r="DA263"/>
  <c r="DA264"/>
  <c r="DA265"/>
  <c r="DA266"/>
  <c r="DA267"/>
  <c r="DA268"/>
  <c r="DA269"/>
  <c r="DA270"/>
  <c r="DA271"/>
  <c r="DA272"/>
  <c r="DA273"/>
  <c r="DA274"/>
  <c r="DA275"/>
  <c r="DA276"/>
  <c r="DA277"/>
  <c r="DA278"/>
  <c r="DA279"/>
  <c r="DA280"/>
  <c r="DA281"/>
  <c r="DA282"/>
  <c r="DA283"/>
  <c r="DA284"/>
  <c r="DA285"/>
  <c r="DA286"/>
  <c r="DA287"/>
  <c r="DA288"/>
  <c r="DA289"/>
  <c r="DA290"/>
  <c r="DA291"/>
  <c r="DA292"/>
  <c r="DA293"/>
  <c r="DA294"/>
  <c r="DA295"/>
  <c r="DA296"/>
  <c r="DA297"/>
  <c r="DA298"/>
  <c r="DA299"/>
  <c r="DA300"/>
  <c r="DA301"/>
  <c r="DA302"/>
  <c r="DA303"/>
  <c r="DA304"/>
  <c r="DA305"/>
  <c r="DA306"/>
  <c r="DA307"/>
  <c r="DA308"/>
  <c r="DA309"/>
  <c r="DA310"/>
  <c r="DA311"/>
  <c r="DA312"/>
  <c r="DA313"/>
  <c r="DA314"/>
  <c r="DA315"/>
  <c r="DA316"/>
  <c r="DA317"/>
  <c r="DA318"/>
  <c r="DA319"/>
  <c r="DA320"/>
  <c r="DA321"/>
  <c r="DA322"/>
  <c r="DA323"/>
  <c r="DA324"/>
  <c r="DA325"/>
  <c r="DA326"/>
  <c r="DA327"/>
  <c r="DA328"/>
  <c r="DA329"/>
  <c r="DA330"/>
  <c r="DA331"/>
  <c r="DA332"/>
  <c r="DA333"/>
  <c r="DA334"/>
  <c r="DA335"/>
  <c r="DA336"/>
  <c r="DA337"/>
  <c r="DA338"/>
  <c r="DA339"/>
  <c r="DA340"/>
  <c r="DA341"/>
  <c r="DA342"/>
  <c r="DA343"/>
  <c r="DA344"/>
  <c r="DA345"/>
  <c r="DA346"/>
  <c r="DA347"/>
  <c r="DA348"/>
  <c r="DA349"/>
  <c r="DA350"/>
  <c r="DA351"/>
  <c r="DA352"/>
  <c r="DA353"/>
  <c r="DA354"/>
  <c r="DA355"/>
  <c r="DA356"/>
  <c r="DA357"/>
  <c r="DA358"/>
  <c r="DA359"/>
  <c r="DA360"/>
  <c r="DA361"/>
  <c r="DA362"/>
  <c r="DA363"/>
  <c r="DA364"/>
  <c r="DA365"/>
  <c r="DA366"/>
  <c r="DA367"/>
  <c r="DA368"/>
  <c r="DA369"/>
  <c r="DA370"/>
  <c r="DA371"/>
  <c r="DA372"/>
  <c r="DA373"/>
  <c r="DA374"/>
  <c r="DA375"/>
  <c r="DA376"/>
  <c r="DA377"/>
  <c r="DA378"/>
  <c r="DA379"/>
  <c r="DA380"/>
  <c r="CZ12"/>
  <c r="CY12"/>
  <c r="CX12"/>
  <c r="CW12"/>
  <c r="CV12"/>
  <c r="CU12"/>
  <c r="CT16"/>
  <c r="CT12" s="1"/>
  <c r="CT17"/>
  <c r="CT18"/>
  <c r="CT19"/>
  <c r="CT20"/>
  <c r="CT21"/>
  <c r="CT22"/>
  <c r="CT23"/>
  <c r="CT24"/>
  <c r="CT25"/>
  <c r="CT26"/>
  <c r="CT27"/>
  <c r="CT28"/>
  <c r="CT29"/>
  <c r="CT30"/>
  <c r="CT31"/>
  <c r="CT32"/>
  <c r="CT33"/>
  <c r="CT34"/>
  <c r="CT35"/>
  <c r="CT36"/>
  <c r="CT37"/>
  <c r="CT38"/>
  <c r="CT39"/>
  <c r="CT40"/>
  <c r="CT41"/>
  <c r="CT42"/>
  <c r="CT43"/>
  <c r="CT44"/>
  <c r="CT45"/>
  <c r="CT46"/>
  <c r="CT47"/>
  <c r="CT48"/>
  <c r="CT49"/>
  <c r="CT50"/>
  <c r="CT51"/>
  <c r="CT52"/>
  <c r="CT53"/>
  <c r="CT54"/>
  <c r="CT55"/>
  <c r="CT56"/>
  <c r="CT57"/>
  <c r="CT59"/>
  <c r="CT60"/>
  <c r="CT61"/>
  <c r="CT62"/>
  <c r="CT63"/>
  <c r="CT64"/>
  <c r="CT65"/>
  <c r="CT66"/>
  <c r="CT67"/>
  <c r="CT68"/>
  <c r="CT69"/>
  <c r="CT70"/>
  <c r="CT71"/>
  <c r="CT72"/>
  <c r="CT73"/>
  <c r="CT74"/>
  <c r="CT75"/>
  <c r="CT76"/>
  <c r="CT77"/>
  <c r="CT78"/>
  <c r="CT79"/>
  <c r="CT80"/>
  <c r="CT81"/>
  <c r="CT82"/>
  <c r="CT83"/>
  <c r="CT84"/>
  <c r="CT85"/>
  <c r="CT86"/>
  <c r="CT87"/>
  <c r="CT90"/>
  <c r="CT91"/>
  <c r="CT92"/>
  <c r="CT93"/>
  <c r="CT94"/>
  <c r="CT95"/>
  <c r="CT96"/>
  <c r="CT97"/>
  <c r="CT98"/>
  <c r="CT99"/>
  <c r="CT100"/>
  <c r="CT101"/>
  <c r="CT102"/>
  <c r="CT103"/>
  <c r="CT104"/>
  <c r="CT105"/>
  <c r="CT106"/>
  <c r="CT107"/>
  <c r="CT108"/>
  <c r="CT109"/>
  <c r="CT110"/>
  <c r="CT111"/>
  <c r="CT112"/>
  <c r="CT113"/>
  <c r="CT114"/>
  <c r="CT115"/>
  <c r="CT116"/>
  <c r="CT118"/>
  <c r="CT119"/>
  <c r="CT120"/>
  <c r="CT121"/>
  <c r="CT122"/>
  <c r="CT123"/>
  <c r="CT124"/>
  <c r="CT125"/>
  <c r="CT126"/>
  <c r="CT127"/>
  <c r="CT128"/>
  <c r="CT129"/>
  <c r="CT130"/>
  <c r="CT131"/>
  <c r="CT132"/>
  <c r="CT133"/>
  <c r="CT134"/>
  <c r="CT135"/>
  <c r="CT136"/>
  <c r="CT137"/>
  <c r="CT138"/>
  <c r="CT139"/>
  <c r="CT140"/>
  <c r="CT141"/>
  <c r="CT142"/>
  <c r="CT143"/>
  <c r="CT144"/>
  <c r="CT145"/>
  <c r="CT146"/>
  <c r="CT147"/>
  <c r="CT148"/>
  <c r="CT149"/>
  <c r="CT150"/>
  <c r="CT151"/>
  <c r="CT152"/>
  <c r="CT153"/>
  <c r="CT154"/>
  <c r="CT155"/>
  <c r="CT156"/>
  <c r="CT157"/>
  <c r="CT158"/>
  <c r="CT159"/>
  <c r="CT160"/>
  <c r="CT161"/>
  <c r="CT162"/>
  <c r="CT163"/>
  <c r="CT164"/>
  <c r="CT165"/>
  <c r="CT166"/>
  <c r="CT167"/>
  <c r="CT168"/>
  <c r="CT169"/>
  <c r="CT170"/>
  <c r="CT171"/>
  <c r="CT172"/>
  <c r="CT173"/>
  <c r="CT174"/>
  <c r="CT175"/>
  <c r="CT176"/>
  <c r="CT177"/>
  <c r="CT178"/>
  <c r="CT179"/>
  <c r="CT180"/>
  <c r="CT181"/>
  <c r="CT182"/>
  <c r="CT183"/>
  <c r="CT184"/>
  <c r="CT185"/>
  <c r="CT186"/>
  <c r="CT187"/>
  <c r="CT188"/>
  <c r="CT189"/>
  <c r="CT190"/>
  <c r="CT191"/>
  <c r="CT192"/>
  <c r="CT193"/>
  <c r="CT194"/>
  <c r="CT195"/>
  <c r="CT196"/>
  <c r="CT197"/>
  <c r="CT198"/>
  <c r="CT199"/>
  <c r="CT200"/>
  <c r="CT201"/>
  <c r="CT202"/>
  <c r="CT203"/>
  <c r="CT204"/>
  <c r="CT205"/>
  <c r="CT206"/>
  <c r="CT207"/>
  <c r="CT208"/>
  <c r="CT209"/>
  <c r="CT210"/>
  <c r="CT211"/>
  <c r="CT212"/>
  <c r="CT213"/>
  <c r="CT214"/>
  <c r="CT215"/>
  <c r="CT216"/>
  <c r="CT217"/>
  <c r="CT218"/>
  <c r="CT219"/>
  <c r="CT220"/>
  <c r="CT221"/>
  <c r="CT222"/>
  <c r="CT223"/>
  <c r="CT224"/>
  <c r="CT225"/>
  <c r="CT226"/>
  <c r="CT227"/>
  <c r="CT228"/>
  <c r="CT229"/>
  <c r="CT230"/>
  <c r="CT231"/>
  <c r="CT232"/>
  <c r="CT233"/>
  <c r="CT234"/>
  <c r="CT235"/>
  <c r="CT236"/>
  <c r="CT237"/>
  <c r="CT238"/>
  <c r="CT239"/>
  <c r="CT240"/>
  <c r="CT241"/>
  <c r="CT242"/>
  <c r="CT243"/>
  <c r="CT244"/>
  <c r="CT245"/>
  <c r="CT246"/>
  <c r="CT247"/>
  <c r="CT248"/>
  <c r="CT249"/>
  <c r="CT250"/>
  <c r="CT251"/>
  <c r="CT252"/>
  <c r="CT253"/>
  <c r="CT254"/>
  <c r="CT255"/>
  <c r="CT256"/>
  <c r="CT257"/>
  <c r="CT258"/>
  <c r="CT259"/>
  <c r="CT260"/>
  <c r="CT261"/>
  <c r="CT262"/>
  <c r="CT263"/>
  <c r="CT264"/>
  <c r="CT265"/>
  <c r="CT266"/>
  <c r="CT267"/>
  <c r="CT268"/>
  <c r="CT269"/>
  <c r="CT270"/>
  <c r="CT271"/>
  <c r="CT272"/>
  <c r="CT273"/>
  <c r="CT274"/>
  <c r="CT275"/>
  <c r="CT276"/>
  <c r="CT277"/>
  <c r="CT278"/>
  <c r="CT279"/>
  <c r="CT280"/>
  <c r="CT281"/>
  <c r="CT282"/>
  <c r="CT283"/>
  <c r="CT284"/>
  <c r="CT285"/>
  <c r="CT286"/>
  <c r="CT287"/>
  <c r="CT288"/>
  <c r="CT289"/>
  <c r="CT290"/>
  <c r="CT291"/>
  <c r="CT292"/>
  <c r="CT293"/>
  <c r="CT294"/>
  <c r="CT295"/>
  <c r="CT296"/>
  <c r="CT297"/>
  <c r="CT298"/>
  <c r="CT299"/>
  <c r="CT300"/>
  <c r="CT301"/>
  <c r="CT302"/>
  <c r="CT303"/>
  <c r="CT304"/>
  <c r="CT305"/>
  <c r="CT306"/>
  <c r="CT307"/>
  <c r="CT308"/>
  <c r="CT309"/>
  <c r="CT310"/>
  <c r="CT311"/>
  <c r="CT312"/>
  <c r="CT313"/>
  <c r="CT314"/>
  <c r="CT315"/>
  <c r="CT316"/>
  <c r="CT317"/>
  <c r="CT318"/>
  <c r="CT319"/>
  <c r="CT320"/>
  <c r="CT321"/>
  <c r="CT322"/>
  <c r="CT323"/>
  <c r="CT324"/>
  <c r="CT325"/>
  <c r="CT326"/>
  <c r="CT327"/>
  <c r="CT328"/>
  <c r="CT329"/>
  <c r="CT330"/>
  <c r="CT331"/>
  <c r="CT332"/>
  <c r="CT333"/>
  <c r="CT334"/>
  <c r="CT335"/>
  <c r="CT336"/>
  <c r="CT337"/>
  <c r="CT338"/>
  <c r="CT339"/>
  <c r="CT340"/>
  <c r="CT341"/>
  <c r="CT342"/>
  <c r="CT343"/>
  <c r="CT344"/>
  <c r="CT345"/>
  <c r="CT346"/>
  <c r="CT347"/>
  <c r="CT348"/>
  <c r="CT349"/>
  <c r="CT350"/>
  <c r="CT351"/>
  <c r="CT352"/>
  <c r="CT353"/>
  <c r="CT354"/>
  <c r="CT355"/>
  <c r="CT356"/>
  <c r="CT357"/>
  <c r="CT358"/>
  <c r="CT359"/>
  <c r="CT360"/>
  <c r="CT361"/>
  <c r="CT362"/>
  <c r="CT363"/>
  <c r="CT364"/>
  <c r="CT365"/>
  <c r="CT366"/>
  <c r="CT367"/>
  <c r="CT368"/>
  <c r="CT369"/>
  <c r="CT370"/>
  <c r="CT371"/>
  <c r="CT372"/>
  <c r="CT373"/>
  <c r="CT374"/>
  <c r="CT375"/>
  <c r="CT376"/>
  <c r="CT377"/>
  <c r="CT378"/>
  <c r="CT379"/>
  <c r="CT380"/>
  <c r="CS12"/>
  <c r="CR12"/>
  <c r="CQ12"/>
  <c r="CP12"/>
  <c r="CO12"/>
  <c r="CN12"/>
  <c r="CM12"/>
  <c r="CL12"/>
  <c r="CK16"/>
  <c r="CK12" s="1"/>
  <c r="CK17"/>
  <c r="CK18"/>
  <c r="CK19"/>
  <c r="CK20"/>
  <c r="CK21"/>
  <c r="CK22"/>
  <c r="CK23"/>
  <c r="CK24"/>
  <c r="CK25"/>
  <c r="CK26"/>
  <c r="CK27"/>
  <c r="CK28"/>
  <c r="CK29"/>
  <c r="CK30"/>
  <c r="CK31"/>
  <c r="CK32"/>
  <c r="CK33"/>
  <c r="CK34"/>
  <c r="CK35"/>
  <c r="CK36"/>
  <c r="CK37"/>
  <c r="CK38"/>
  <c r="CK39"/>
  <c r="CK40"/>
  <c r="CK41"/>
  <c r="CK42"/>
  <c r="CK43"/>
  <c r="CK44"/>
  <c r="CK45"/>
  <c r="CK46"/>
  <c r="CK47"/>
  <c r="CK48"/>
  <c r="CK49"/>
  <c r="CK50"/>
  <c r="CK51"/>
  <c r="CK52"/>
  <c r="CK53"/>
  <c r="CK54"/>
  <c r="CK55"/>
  <c r="CK56"/>
  <c r="CK57"/>
  <c r="CK58"/>
  <c r="CK59"/>
  <c r="CK60"/>
  <c r="CK61"/>
  <c r="CK62"/>
  <c r="CK63"/>
  <c r="CK64"/>
  <c r="CK65"/>
  <c r="CK66"/>
  <c r="CK67"/>
  <c r="CK68"/>
  <c r="CK69"/>
  <c r="CK70"/>
  <c r="CK71"/>
  <c r="CK72"/>
  <c r="CK73"/>
  <c r="CK74"/>
  <c r="CK75"/>
  <c r="CK76"/>
  <c r="CK77"/>
  <c r="CK78"/>
  <c r="CK79"/>
  <c r="CK80"/>
  <c r="CK81"/>
  <c r="CK82"/>
  <c r="CK83"/>
  <c r="CK84"/>
  <c r="CK85"/>
  <c r="CK86"/>
  <c r="CK87"/>
  <c r="CK88"/>
  <c r="CK89"/>
  <c r="CK90"/>
  <c r="CK91"/>
  <c r="CK92"/>
  <c r="CK93"/>
  <c r="CK94"/>
  <c r="CK95"/>
  <c r="CK96"/>
  <c r="CK97"/>
  <c r="CK98"/>
  <c r="CK99"/>
  <c r="CK100"/>
  <c r="CK101"/>
  <c r="CK102"/>
  <c r="CK103"/>
  <c r="CK104"/>
  <c r="CK105"/>
  <c r="CK106"/>
  <c r="CK107"/>
  <c r="CK108"/>
  <c r="CK109"/>
  <c r="CK110"/>
  <c r="CK111"/>
  <c r="CK112"/>
  <c r="CK113"/>
  <c r="CK114"/>
  <c r="CK115"/>
  <c r="CK116"/>
  <c r="CK117"/>
  <c r="CK118"/>
  <c r="CK119"/>
  <c r="CK120"/>
  <c r="CK121"/>
  <c r="CK122"/>
  <c r="CK123"/>
  <c r="CK124"/>
  <c r="CK125"/>
  <c r="CK126"/>
  <c r="CK127"/>
  <c r="CK128"/>
  <c r="CK129"/>
  <c r="CK130"/>
  <c r="CK131"/>
  <c r="CK132"/>
  <c r="CK133"/>
  <c r="CK134"/>
  <c r="CK135"/>
  <c r="CK136"/>
  <c r="CK137"/>
  <c r="CK138"/>
  <c r="CK139"/>
  <c r="CK140"/>
  <c r="CK141"/>
  <c r="CK142"/>
  <c r="CK143"/>
  <c r="CK144"/>
  <c r="CK145"/>
  <c r="CK146"/>
  <c r="CK147"/>
  <c r="CK148"/>
  <c r="CK149"/>
  <c r="CK150"/>
  <c r="CK151"/>
  <c r="CK152"/>
  <c r="CK153"/>
  <c r="CK154"/>
  <c r="CK155"/>
  <c r="CK156"/>
  <c r="CK157"/>
  <c r="CK158"/>
  <c r="CK159"/>
  <c r="CK160"/>
  <c r="CK161"/>
  <c r="CK162"/>
  <c r="CK163"/>
  <c r="CK164"/>
  <c r="CK165"/>
  <c r="CK166"/>
  <c r="CK167"/>
  <c r="CK168"/>
  <c r="CK169"/>
  <c r="CK170"/>
  <c r="CK171"/>
  <c r="CK172"/>
  <c r="CK173"/>
  <c r="CK174"/>
  <c r="CK175"/>
  <c r="CK176"/>
  <c r="CK177"/>
  <c r="CK178"/>
  <c r="CK179"/>
  <c r="CK180"/>
  <c r="CK181"/>
  <c r="CK182"/>
  <c r="CK183"/>
  <c r="CK184"/>
  <c r="CK185"/>
  <c r="CK186"/>
  <c r="CK187"/>
  <c r="CK188"/>
  <c r="CK189"/>
  <c r="CK190"/>
  <c r="CK191"/>
  <c r="CK192"/>
  <c r="CK193"/>
  <c r="CK194"/>
  <c r="CK195"/>
  <c r="CK196"/>
  <c r="CK197"/>
  <c r="CK198"/>
  <c r="CK199"/>
  <c r="CK200"/>
  <c r="CK201"/>
  <c r="CK202"/>
  <c r="CK203"/>
  <c r="CK204"/>
  <c r="CK205"/>
  <c r="CK206"/>
  <c r="CK207"/>
  <c r="CK208"/>
  <c r="CK209"/>
  <c r="CK210"/>
  <c r="CK211"/>
  <c r="CK212"/>
  <c r="CK213"/>
  <c r="CK214"/>
  <c r="CK215"/>
  <c r="CK216"/>
  <c r="CK217"/>
  <c r="CK218"/>
  <c r="CK219"/>
  <c r="CK220"/>
  <c r="CK221"/>
  <c r="CK222"/>
  <c r="CK223"/>
  <c r="CK224"/>
  <c r="CK225"/>
  <c r="CK226"/>
  <c r="CK227"/>
  <c r="CK228"/>
  <c r="CK229"/>
  <c r="CK230"/>
  <c r="CK231"/>
  <c r="CK232"/>
  <c r="CK233"/>
  <c r="CK234"/>
  <c r="CK235"/>
  <c r="CK236"/>
  <c r="CK237"/>
  <c r="CK238"/>
  <c r="CK239"/>
  <c r="CK240"/>
  <c r="CK241"/>
  <c r="CK242"/>
  <c r="CK243"/>
  <c r="CK244"/>
  <c r="CK245"/>
  <c r="CK246"/>
  <c r="CK247"/>
  <c r="CK248"/>
  <c r="CK249"/>
  <c r="CK250"/>
  <c r="CK251"/>
  <c r="CK252"/>
  <c r="CK253"/>
  <c r="CK254"/>
  <c r="CK255"/>
  <c r="CK256"/>
  <c r="CK257"/>
  <c r="CK258"/>
  <c r="CK259"/>
  <c r="CK260"/>
  <c r="CK261"/>
  <c r="CK262"/>
  <c r="CK263"/>
  <c r="CK264"/>
  <c r="CK265"/>
  <c r="CK266"/>
  <c r="CK267"/>
  <c r="CK268"/>
  <c r="CK269"/>
  <c r="CK270"/>
  <c r="CK271"/>
  <c r="CK272"/>
  <c r="CK273"/>
  <c r="CK274"/>
  <c r="CK275"/>
  <c r="CK276"/>
  <c r="CK277"/>
  <c r="CK278"/>
  <c r="CK279"/>
  <c r="CK280"/>
  <c r="CK281"/>
  <c r="CK282"/>
  <c r="CK283"/>
  <c r="CK284"/>
  <c r="CK285"/>
  <c r="CK286"/>
  <c r="CK287"/>
  <c r="CK288"/>
  <c r="CK289"/>
  <c r="CK290"/>
  <c r="CK291"/>
  <c r="CK292"/>
  <c r="CK293"/>
  <c r="CK294"/>
  <c r="CK295"/>
  <c r="CK296"/>
  <c r="CK297"/>
  <c r="CK298"/>
  <c r="CK299"/>
  <c r="CK300"/>
  <c r="CK301"/>
  <c r="CK302"/>
  <c r="CK303"/>
  <c r="CK304"/>
  <c r="CK305"/>
  <c r="CK306"/>
  <c r="CK307"/>
  <c r="CK308"/>
  <c r="CK309"/>
  <c r="CK310"/>
  <c r="CK311"/>
  <c r="CK312"/>
  <c r="CK313"/>
  <c r="CK314"/>
  <c r="CK315"/>
  <c r="CK316"/>
  <c r="CK317"/>
  <c r="CK318"/>
  <c r="CK319"/>
  <c r="CK320"/>
  <c r="CK321"/>
  <c r="CK322"/>
  <c r="CK323"/>
  <c r="CK324"/>
  <c r="CK325"/>
  <c r="CK326"/>
  <c r="CK327"/>
  <c r="CK328"/>
  <c r="CK329"/>
  <c r="CK330"/>
  <c r="CK331"/>
  <c r="CK332"/>
  <c r="CK333"/>
  <c r="CK334"/>
  <c r="CK335"/>
  <c r="CK336"/>
  <c r="CK337"/>
  <c r="CK338"/>
  <c r="CK339"/>
  <c r="CK340"/>
  <c r="CK341"/>
  <c r="CK342"/>
  <c r="CK343"/>
  <c r="CK344"/>
  <c r="CK345"/>
  <c r="CK346"/>
  <c r="CK347"/>
  <c r="CK348"/>
  <c r="CK349"/>
  <c r="CK350"/>
  <c r="CK351"/>
  <c r="CK352"/>
  <c r="CK353"/>
  <c r="CK354"/>
  <c r="CK355"/>
  <c r="CK356"/>
  <c r="CK357"/>
  <c r="CK358"/>
  <c r="CK359"/>
  <c r="CK360"/>
  <c r="CK361"/>
  <c r="CK362"/>
  <c r="CK363"/>
  <c r="CK364"/>
  <c r="CK365"/>
  <c r="CK366"/>
  <c r="CK367"/>
  <c r="CK368"/>
  <c r="CK369"/>
  <c r="CK370"/>
  <c r="CK371"/>
  <c r="CK372"/>
  <c r="CK373"/>
  <c r="CK374"/>
  <c r="CK375"/>
  <c r="CK376"/>
  <c r="CK377"/>
  <c r="CK378"/>
  <c r="CK379"/>
  <c r="CK380"/>
  <c r="CJ12"/>
  <c r="CI12"/>
  <c r="CH12"/>
  <c r="CG12"/>
  <c r="CF12"/>
  <c r="CE12"/>
  <c r="CD16"/>
  <c r="CD12" s="1"/>
  <c r="CD17"/>
  <c r="CD18"/>
  <c r="CD19"/>
  <c r="CD20"/>
  <c r="CD21"/>
  <c r="CD22"/>
  <c r="CD23"/>
  <c r="CD24"/>
  <c r="CD25"/>
  <c r="CD26"/>
  <c r="CD27"/>
  <c r="CD28"/>
  <c r="CD29"/>
  <c r="CD30"/>
  <c r="CD31"/>
  <c r="CD32"/>
  <c r="CD33"/>
  <c r="CD34"/>
  <c r="CD35"/>
  <c r="CD36"/>
  <c r="CD37"/>
  <c r="CD38"/>
  <c r="CD39"/>
  <c r="CD40"/>
  <c r="CD41"/>
  <c r="CD42"/>
  <c r="CD43"/>
  <c r="CD44"/>
  <c r="CD45"/>
  <c r="CD46"/>
  <c r="CD47"/>
  <c r="CD48"/>
  <c r="CD49"/>
  <c r="CD50"/>
  <c r="CD51"/>
  <c r="CD52"/>
  <c r="CD53"/>
  <c r="CD54"/>
  <c r="CD55"/>
  <c r="CD56"/>
  <c r="CD57"/>
  <c r="CD58"/>
  <c r="CD59"/>
  <c r="CD60"/>
  <c r="CD61"/>
  <c r="CD62"/>
  <c r="CD63"/>
  <c r="CD64"/>
  <c r="CD65"/>
  <c r="CD66"/>
  <c r="CD67"/>
  <c r="CD68"/>
  <c r="CD69"/>
  <c r="CD70"/>
  <c r="CD71"/>
  <c r="CD72"/>
  <c r="CD73"/>
  <c r="CD74"/>
  <c r="CD75"/>
  <c r="CD76"/>
  <c r="CD77"/>
  <c r="CD78"/>
  <c r="CD79"/>
  <c r="CD80"/>
  <c r="CD81"/>
  <c r="CD82"/>
  <c r="CD83"/>
  <c r="CD84"/>
  <c r="CD85"/>
  <c r="CD86"/>
  <c r="CD87"/>
  <c r="CD88"/>
  <c r="CD89"/>
  <c r="CD90"/>
  <c r="CD91"/>
  <c r="CD92"/>
  <c r="CD93"/>
  <c r="CD94"/>
  <c r="CD95"/>
  <c r="CD96"/>
  <c r="CD97"/>
  <c r="CD98"/>
  <c r="CD99"/>
  <c r="CD100"/>
  <c r="CD101"/>
  <c r="CD102"/>
  <c r="CD103"/>
  <c r="CD104"/>
  <c r="CD105"/>
  <c r="CD106"/>
  <c r="CD107"/>
  <c r="CD108"/>
  <c r="CD109"/>
  <c r="CD110"/>
  <c r="CD111"/>
  <c r="CD112"/>
  <c r="CD113"/>
  <c r="CD114"/>
  <c r="CD115"/>
  <c r="CD116"/>
  <c r="CD117"/>
  <c r="CD118"/>
  <c r="CD119"/>
  <c r="CD120"/>
  <c r="CD121"/>
  <c r="CD122"/>
  <c r="CD123"/>
  <c r="CD124"/>
  <c r="CD125"/>
  <c r="CD126"/>
  <c r="CD127"/>
  <c r="CD128"/>
  <c r="CD129"/>
  <c r="CD130"/>
  <c r="CD131"/>
  <c r="CD132"/>
  <c r="CD133"/>
  <c r="CD134"/>
  <c r="CD135"/>
  <c r="CD136"/>
  <c r="CD137"/>
  <c r="CD138"/>
  <c r="CD139"/>
  <c r="CD140"/>
  <c r="CD141"/>
  <c r="CD142"/>
  <c r="CD143"/>
  <c r="CD144"/>
  <c r="CD145"/>
  <c r="CD146"/>
  <c r="CD147"/>
  <c r="CD148"/>
  <c r="CD149"/>
  <c r="CD150"/>
  <c r="CD151"/>
  <c r="CD152"/>
  <c r="CD153"/>
  <c r="CD154"/>
  <c r="CD155"/>
  <c r="CD156"/>
  <c r="CD157"/>
  <c r="CD158"/>
  <c r="CD159"/>
  <c r="CD160"/>
  <c r="CD161"/>
  <c r="CD162"/>
  <c r="CD163"/>
  <c r="CD164"/>
  <c r="CD165"/>
  <c r="CD166"/>
  <c r="CD167"/>
  <c r="CD168"/>
  <c r="CD169"/>
  <c r="CD170"/>
  <c r="CD171"/>
  <c r="CD172"/>
  <c r="CD173"/>
  <c r="CD174"/>
  <c r="CD175"/>
  <c r="CD176"/>
  <c r="CD177"/>
  <c r="CD178"/>
  <c r="CD179"/>
  <c r="CD180"/>
  <c r="CD181"/>
  <c r="CD182"/>
  <c r="CD183"/>
  <c r="CD184"/>
  <c r="CD185"/>
  <c r="CD186"/>
  <c r="CD187"/>
  <c r="CD188"/>
  <c r="CD189"/>
  <c r="CD190"/>
  <c r="CD191"/>
  <c r="CD192"/>
  <c r="CD193"/>
  <c r="CD194"/>
  <c r="CD195"/>
  <c r="CD196"/>
  <c r="CD197"/>
  <c r="CD198"/>
  <c r="CD199"/>
  <c r="CD200"/>
  <c r="CD201"/>
  <c r="CD202"/>
  <c r="CD203"/>
  <c r="CD204"/>
  <c r="CD205"/>
  <c r="CD206"/>
  <c r="CD207"/>
  <c r="CD208"/>
  <c r="CD209"/>
  <c r="CD210"/>
  <c r="CD211"/>
  <c r="CD212"/>
  <c r="CD213"/>
  <c r="CD214"/>
  <c r="CD215"/>
  <c r="CD216"/>
  <c r="CD217"/>
  <c r="CD218"/>
  <c r="CD219"/>
  <c r="CD220"/>
  <c r="CD221"/>
  <c r="CD222"/>
  <c r="CD223"/>
  <c r="CD224"/>
  <c r="CD225"/>
  <c r="CD226"/>
  <c r="CD227"/>
  <c r="CD228"/>
  <c r="CD229"/>
  <c r="CD230"/>
  <c r="CD231"/>
  <c r="CD232"/>
  <c r="CD233"/>
  <c r="CD234"/>
  <c r="CD235"/>
  <c r="CD236"/>
  <c r="CD237"/>
  <c r="CD238"/>
  <c r="CD239"/>
  <c r="CD240"/>
  <c r="CD241"/>
  <c r="CD242"/>
  <c r="CD243"/>
  <c r="CD244"/>
  <c r="CD245"/>
  <c r="CD246"/>
  <c r="CD247"/>
  <c r="CD248"/>
  <c r="CD249"/>
  <c r="CD250"/>
  <c r="CD251"/>
  <c r="CD252"/>
  <c r="CD253"/>
  <c r="CD254"/>
  <c r="CD255"/>
  <c r="CD256"/>
  <c r="CD257"/>
  <c r="CD258"/>
  <c r="CD259"/>
  <c r="CD260"/>
  <c r="CD261"/>
  <c r="CD262"/>
  <c r="CD263"/>
  <c r="CD264"/>
  <c r="CD265"/>
  <c r="CD266"/>
  <c r="CD267"/>
  <c r="CD268"/>
  <c r="CD269"/>
  <c r="CD270"/>
  <c r="CD271"/>
  <c r="CD272"/>
  <c r="CD273"/>
  <c r="CD274"/>
  <c r="CD275"/>
  <c r="CD276"/>
  <c r="CD277"/>
  <c r="CD278"/>
  <c r="CD279"/>
  <c r="CD280"/>
  <c r="CD281"/>
  <c r="CD282"/>
  <c r="CD283"/>
  <c r="CD284"/>
  <c r="CD285"/>
  <c r="CD286"/>
  <c r="CD287"/>
  <c r="CD288"/>
  <c r="CD289"/>
  <c r="CD290"/>
  <c r="CD291"/>
  <c r="CD292"/>
  <c r="CD293"/>
  <c r="CD294"/>
  <c r="CD295"/>
  <c r="CD296"/>
  <c r="CD297"/>
  <c r="CD298"/>
  <c r="CD299"/>
  <c r="CD300"/>
  <c r="CD301"/>
  <c r="CD302"/>
  <c r="CD303"/>
  <c r="CD304"/>
  <c r="CD305"/>
  <c r="CD306"/>
  <c r="CD307"/>
  <c r="CD308"/>
  <c r="CD309"/>
  <c r="CD310"/>
  <c r="CD311"/>
  <c r="CD312"/>
  <c r="CD313"/>
  <c r="CD314"/>
  <c r="CD315"/>
  <c r="CD316"/>
  <c r="CD317"/>
  <c r="CD318"/>
  <c r="CD319"/>
  <c r="CD320"/>
  <c r="CD321"/>
  <c r="CD322"/>
  <c r="CD323"/>
  <c r="CD324"/>
  <c r="CD325"/>
  <c r="CD326"/>
  <c r="CD327"/>
  <c r="CD328"/>
  <c r="CD329"/>
  <c r="CD330"/>
  <c r="CD331"/>
  <c r="CD332"/>
  <c r="CD333"/>
  <c r="CD334"/>
  <c r="CD335"/>
  <c r="CD336"/>
  <c r="CD337"/>
  <c r="CD338"/>
  <c r="CD339"/>
  <c r="CD340"/>
  <c r="CD341"/>
  <c r="CD342"/>
  <c r="CD343"/>
  <c r="CD344"/>
  <c r="CD345"/>
  <c r="CD346"/>
  <c r="CD347"/>
  <c r="CD348"/>
  <c r="CD349"/>
  <c r="CD350"/>
  <c r="CD351"/>
  <c r="CD352"/>
  <c r="CD353"/>
  <c r="CD354"/>
  <c r="CD355"/>
  <c r="CD356"/>
  <c r="CD357"/>
  <c r="CD358"/>
  <c r="CD359"/>
  <c r="CD360"/>
  <c r="CD361"/>
  <c r="CD362"/>
  <c r="CD363"/>
  <c r="CD364"/>
  <c r="CD365"/>
  <c r="CD366"/>
  <c r="CD367"/>
  <c r="CD368"/>
  <c r="CD369"/>
  <c r="CD370"/>
  <c r="CD371"/>
  <c r="CD372"/>
  <c r="CD373"/>
  <c r="CD374"/>
  <c r="CD375"/>
  <c r="CD376"/>
  <c r="CD377"/>
  <c r="CD378"/>
  <c r="CD379"/>
  <c r="CD380"/>
  <c r="CC12"/>
  <c r="CB12"/>
  <c r="CA12"/>
  <c r="BZ12"/>
  <c r="BY12"/>
  <c r="BX12"/>
  <c r="BW16"/>
  <c r="BW12" s="1"/>
  <c r="BW17"/>
  <c r="BW18"/>
  <c r="BW19"/>
  <c r="BW20"/>
  <c r="BW21"/>
  <c r="BW22"/>
  <c r="BW23"/>
  <c r="BW24"/>
  <c r="BW25"/>
  <c r="BW26"/>
  <c r="BW27"/>
  <c r="BW28"/>
  <c r="BW29"/>
  <c r="BW30"/>
  <c r="BW31"/>
  <c r="BW32"/>
  <c r="BW33"/>
  <c r="BW34"/>
  <c r="BW35"/>
  <c r="BW36"/>
  <c r="BW37"/>
  <c r="BW38"/>
  <c r="BW39"/>
  <c r="BW40"/>
  <c r="BW41"/>
  <c r="BW42"/>
  <c r="BW43"/>
  <c r="BW44"/>
  <c r="BW45"/>
  <c r="BW46"/>
  <c r="BW47"/>
  <c r="BW48"/>
  <c r="BW49"/>
  <c r="BW50"/>
  <c r="BW51"/>
  <c r="BW52"/>
  <c r="BW53"/>
  <c r="BW54"/>
  <c r="BW55"/>
  <c r="BW56"/>
  <c r="BW57"/>
  <c r="BW58"/>
  <c r="BW59"/>
  <c r="BW60"/>
  <c r="BW61"/>
  <c r="BW62"/>
  <c r="BW63"/>
  <c r="BW64"/>
  <c r="BW65"/>
  <c r="BW66"/>
  <c r="BW67"/>
  <c r="BW68"/>
  <c r="BW69"/>
  <c r="BW70"/>
  <c r="BW71"/>
  <c r="BW72"/>
  <c r="BW73"/>
  <c r="BW74"/>
  <c r="BW75"/>
  <c r="BW76"/>
  <c r="BW77"/>
  <c r="BW78"/>
  <c r="BW79"/>
  <c r="BW80"/>
  <c r="BW81"/>
  <c r="BW82"/>
  <c r="BW83"/>
  <c r="BW84"/>
  <c r="BW85"/>
  <c r="BW86"/>
  <c r="BW87"/>
  <c r="BW88"/>
  <c r="BW89"/>
  <c r="BW90"/>
  <c r="BW91"/>
  <c r="BW92"/>
  <c r="BW93"/>
  <c r="BW94"/>
  <c r="BW95"/>
  <c r="BW96"/>
  <c r="BW97"/>
  <c r="BW98"/>
  <c r="BW99"/>
  <c r="BW100"/>
  <c r="BW101"/>
  <c r="BW102"/>
  <c r="BW103"/>
  <c r="BW104"/>
  <c r="BW105"/>
  <c r="BW106"/>
  <c r="BW107"/>
  <c r="BW108"/>
  <c r="BW109"/>
  <c r="BW110"/>
  <c r="BW111"/>
  <c r="BW112"/>
  <c r="BW113"/>
  <c r="BW114"/>
  <c r="BW115"/>
  <c r="BW116"/>
  <c r="BW117"/>
  <c r="BW118"/>
  <c r="BW119"/>
  <c r="BW120"/>
  <c r="BW121"/>
  <c r="BW122"/>
  <c r="BW123"/>
  <c r="BW124"/>
  <c r="BW125"/>
  <c r="BW126"/>
  <c r="BW127"/>
  <c r="BW128"/>
  <c r="BW129"/>
  <c r="BW130"/>
  <c r="BW131"/>
  <c r="BW132"/>
  <c r="BW133"/>
  <c r="BW134"/>
  <c r="BW135"/>
  <c r="BW136"/>
  <c r="BW137"/>
  <c r="BW138"/>
  <c r="BW139"/>
  <c r="BW140"/>
  <c r="BW141"/>
  <c r="BW142"/>
  <c r="BW143"/>
  <c r="BW144"/>
  <c r="BW145"/>
  <c r="BW146"/>
  <c r="BW147"/>
  <c r="BW148"/>
  <c r="BW149"/>
  <c r="BW150"/>
  <c r="BW151"/>
  <c r="BW152"/>
  <c r="BW153"/>
  <c r="BW154"/>
  <c r="BW155"/>
  <c r="BW156"/>
  <c r="BW157"/>
  <c r="BW158"/>
  <c r="BW159"/>
  <c r="BW160"/>
  <c r="BW161"/>
  <c r="BW162"/>
  <c r="BW163"/>
  <c r="BW164"/>
  <c r="BW165"/>
  <c r="BW166"/>
  <c r="BW167"/>
  <c r="BW168"/>
  <c r="BW169"/>
  <c r="BW170"/>
  <c r="BW171"/>
  <c r="BW172"/>
  <c r="BW173"/>
  <c r="BW174"/>
  <c r="BW175"/>
  <c r="BW176"/>
  <c r="BW177"/>
  <c r="BW178"/>
  <c r="BW179"/>
  <c r="BW180"/>
  <c r="BW181"/>
  <c r="BW182"/>
  <c r="BW183"/>
  <c r="BW184"/>
  <c r="BW185"/>
  <c r="BW186"/>
  <c r="BW187"/>
  <c r="BW188"/>
  <c r="BW189"/>
  <c r="BW190"/>
  <c r="BW191"/>
  <c r="BW192"/>
  <c r="BW193"/>
  <c r="BW194"/>
  <c r="BW195"/>
  <c r="BW196"/>
  <c r="BW197"/>
  <c r="BW198"/>
  <c r="BW199"/>
  <c r="BW200"/>
  <c r="BW201"/>
  <c r="BW202"/>
  <c r="BW203"/>
  <c r="BW204"/>
  <c r="BW205"/>
  <c r="BW206"/>
  <c r="BW207"/>
  <c r="BW208"/>
  <c r="BW209"/>
  <c r="BW210"/>
  <c r="BW211"/>
  <c r="BW212"/>
  <c r="BW213"/>
  <c r="BW214"/>
  <c r="BW215"/>
  <c r="BW216"/>
  <c r="BW217"/>
  <c r="BW218"/>
  <c r="BW219"/>
  <c r="BW220"/>
  <c r="BW221"/>
  <c r="BW222"/>
  <c r="BW223"/>
  <c r="BW224"/>
  <c r="BW225"/>
  <c r="BW226"/>
  <c r="BW227"/>
  <c r="BW228"/>
  <c r="BW229"/>
  <c r="BW230"/>
  <c r="BW231"/>
  <c r="BW232"/>
  <c r="BW233"/>
  <c r="BW234"/>
  <c r="BW235"/>
  <c r="BW236"/>
  <c r="BW237"/>
  <c r="BW238"/>
  <c r="BW239"/>
  <c r="BW240"/>
  <c r="BW241"/>
  <c r="BW242"/>
  <c r="BW243"/>
  <c r="BW244"/>
  <c r="BW245"/>
  <c r="BW246"/>
  <c r="BW247"/>
  <c r="BW248"/>
  <c r="BW249"/>
  <c r="BW250"/>
  <c r="BW251"/>
  <c r="BW252"/>
  <c r="BW253"/>
  <c r="BW254"/>
  <c r="BW255"/>
  <c r="BW256"/>
  <c r="BW257"/>
  <c r="BW258"/>
  <c r="BW259"/>
  <c r="BW260"/>
  <c r="BW261"/>
  <c r="BW262"/>
  <c r="BW263"/>
  <c r="BW264"/>
  <c r="BW265"/>
  <c r="BW266"/>
  <c r="BW267"/>
  <c r="BW268"/>
  <c r="BW269"/>
  <c r="BW270"/>
  <c r="BW271"/>
  <c r="BW272"/>
  <c r="BW273"/>
  <c r="BW274"/>
  <c r="BW275"/>
  <c r="BW276"/>
  <c r="BW277"/>
  <c r="BW278"/>
  <c r="BW279"/>
  <c r="BW280"/>
  <c r="BW281"/>
  <c r="BW282"/>
  <c r="BW283"/>
  <c r="BW284"/>
  <c r="BW285"/>
  <c r="BW286"/>
  <c r="BW287"/>
  <c r="BW288"/>
  <c r="BW289"/>
  <c r="BW290"/>
  <c r="BW291"/>
  <c r="BW292"/>
  <c r="BW293"/>
  <c r="BW294"/>
  <c r="BW295"/>
  <c r="BW296"/>
  <c r="BW297"/>
  <c r="BW298"/>
  <c r="BW299"/>
  <c r="BW300"/>
  <c r="BW301"/>
  <c r="BW302"/>
  <c r="BW303"/>
  <c r="BW304"/>
  <c r="BW305"/>
  <c r="BW306"/>
  <c r="BW307"/>
  <c r="BW308"/>
  <c r="BW309"/>
  <c r="BW310"/>
  <c r="BW311"/>
  <c r="BW312"/>
  <c r="BW313"/>
  <c r="BW314"/>
  <c r="BW315"/>
  <c r="BW316"/>
  <c r="BW317"/>
  <c r="BW318"/>
  <c r="BW319"/>
  <c r="BW320"/>
  <c r="BW321"/>
  <c r="BW322"/>
  <c r="BW323"/>
  <c r="BW324"/>
  <c r="BW325"/>
  <c r="BW326"/>
  <c r="BW327"/>
  <c r="BW328"/>
  <c r="BW329"/>
  <c r="BW330"/>
  <c r="BW331"/>
  <c r="BW332"/>
  <c r="BW333"/>
  <c r="BW334"/>
  <c r="BW335"/>
  <c r="BW336"/>
  <c r="BW337"/>
  <c r="BW338"/>
  <c r="BW339"/>
  <c r="BW340"/>
  <c r="BW341"/>
  <c r="BW342"/>
  <c r="BW343"/>
  <c r="BW344"/>
  <c r="BW345"/>
  <c r="BW346"/>
  <c r="BW347"/>
  <c r="BW348"/>
  <c r="BW349"/>
  <c r="BW350"/>
  <c r="BW351"/>
  <c r="BW352"/>
  <c r="BW353"/>
  <c r="BW354"/>
  <c r="BW355"/>
  <c r="BW356"/>
  <c r="BW357"/>
  <c r="BW358"/>
  <c r="BW359"/>
  <c r="BW360"/>
  <c r="BW361"/>
  <c r="BW362"/>
  <c r="BW363"/>
  <c r="BW364"/>
  <c r="BW365"/>
  <c r="BW366"/>
  <c r="BW367"/>
  <c r="BW368"/>
  <c r="BW369"/>
  <c r="BW370"/>
  <c r="BW371"/>
  <c r="BW372"/>
  <c r="BW373"/>
  <c r="BW374"/>
  <c r="BW375"/>
  <c r="BW376"/>
  <c r="BW377"/>
  <c r="BW378"/>
  <c r="BW379"/>
  <c r="BW380"/>
  <c r="BV12"/>
  <c r="BU12"/>
  <c r="BT12"/>
  <c r="BS12"/>
  <c r="BR12"/>
  <c r="BQ12"/>
  <c r="BP16"/>
  <c r="BP12" s="1"/>
  <c r="BP17"/>
  <c r="BP18"/>
  <c r="BP19"/>
  <c r="BP20"/>
  <c r="BP21"/>
  <c r="BP22"/>
  <c r="BP23"/>
  <c r="BP24"/>
  <c r="BP25"/>
  <c r="BP26"/>
  <c r="BP27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P47"/>
  <c r="BP48"/>
  <c r="BP49"/>
  <c r="BP50"/>
  <c r="BP51"/>
  <c r="BP52"/>
  <c r="BP53"/>
  <c r="BP54"/>
  <c r="BP55"/>
  <c r="BP56"/>
  <c r="BP57"/>
  <c r="BP58"/>
  <c r="BP59"/>
  <c r="BP60"/>
  <c r="BP61"/>
  <c r="BP62"/>
  <c r="BP63"/>
  <c r="BP64"/>
  <c r="BP65"/>
  <c r="BP66"/>
  <c r="BP67"/>
  <c r="BP68"/>
  <c r="BP69"/>
  <c r="BP70"/>
  <c r="BP71"/>
  <c r="BP72"/>
  <c r="BP73"/>
  <c r="BP74"/>
  <c r="BP75"/>
  <c r="BP76"/>
  <c r="BP77"/>
  <c r="BP78"/>
  <c r="BP79"/>
  <c r="BP80"/>
  <c r="BP81"/>
  <c r="BP82"/>
  <c r="BP83"/>
  <c r="BP84"/>
  <c r="BP85"/>
  <c r="BP86"/>
  <c r="BP87"/>
  <c r="BP88"/>
  <c r="BP89"/>
  <c r="BP90"/>
  <c r="BP91"/>
  <c r="BP92"/>
  <c r="BP93"/>
  <c r="BP94"/>
  <c r="BP95"/>
  <c r="BP96"/>
  <c r="BP97"/>
  <c r="BP98"/>
  <c r="BP99"/>
  <c r="BP100"/>
  <c r="BP101"/>
  <c r="BP102"/>
  <c r="BP103"/>
  <c r="BP104"/>
  <c r="BP105"/>
  <c r="BP106"/>
  <c r="BP107"/>
  <c r="BP108"/>
  <c r="BP109"/>
  <c r="BP110"/>
  <c r="BP111"/>
  <c r="BP112"/>
  <c r="BP113"/>
  <c r="BP114"/>
  <c r="BP115"/>
  <c r="BP116"/>
  <c r="BP117"/>
  <c r="BP118"/>
  <c r="BP119"/>
  <c r="BP120"/>
  <c r="BP121"/>
  <c r="BP122"/>
  <c r="BP123"/>
  <c r="BP124"/>
  <c r="BP125"/>
  <c r="BP126"/>
  <c r="BP127"/>
  <c r="BP128"/>
  <c r="BP129"/>
  <c r="BP130"/>
  <c r="BP131"/>
  <c r="BP132"/>
  <c r="BP133"/>
  <c r="BP134"/>
  <c r="BP135"/>
  <c r="BP136"/>
  <c r="BP137"/>
  <c r="BP138"/>
  <c r="BP139"/>
  <c r="BP140"/>
  <c r="BP141"/>
  <c r="BP142"/>
  <c r="BP143"/>
  <c r="BP144"/>
  <c r="BP145"/>
  <c r="BP146"/>
  <c r="BP147"/>
  <c r="BP148"/>
  <c r="BP149"/>
  <c r="BP150"/>
  <c r="BP151"/>
  <c r="BP152"/>
  <c r="BP153"/>
  <c r="BP154"/>
  <c r="BP155"/>
  <c r="BP156"/>
  <c r="BP157"/>
  <c r="BP158"/>
  <c r="BP159"/>
  <c r="BP160"/>
  <c r="BP161"/>
  <c r="BP162"/>
  <c r="BP163"/>
  <c r="BP164"/>
  <c r="BP165"/>
  <c r="BP166"/>
  <c r="BP167"/>
  <c r="BP168"/>
  <c r="BP169"/>
  <c r="BP170"/>
  <c r="BP171"/>
  <c r="BP172"/>
  <c r="BP173"/>
  <c r="BP174"/>
  <c r="BP175"/>
  <c r="BP176"/>
  <c r="BP177"/>
  <c r="BP178"/>
  <c r="BP179"/>
  <c r="BP180"/>
  <c r="BP181"/>
  <c r="BP182"/>
  <c r="BP183"/>
  <c r="BP184"/>
  <c r="BP185"/>
  <c r="BP186"/>
  <c r="BP187"/>
  <c r="BP188"/>
  <c r="BP189"/>
  <c r="BP190"/>
  <c r="BP191"/>
  <c r="BP192"/>
  <c r="BP193"/>
  <c r="BP194"/>
  <c r="BP195"/>
  <c r="BP196"/>
  <c r="BP197"/>
  <c r="BP198"/>
  <c r="BP199"/>
  <c r="BP200"/>
  <c r="BP201"/>
  <c r="BP202"/>
  <c r="BP203"/>
  <c r="BP204"/>
  <c r="BP205"/>
  <c r="BP206"/>
  <c r="BP207"/>
  <c r="BP208"/>
  <c r="BP209"/>
  <c r="BP210"/>
  <c r="BP211"/>
  <c r="BP212"/>
  <c r="BP213"/>
  <c r="BP214"/>
  <c r="BP215"/>
  <c r="BP216"/>
  <c r="BP217"/>
  <c r="BP218"/>
  <c r="BP219"/>
  <c r="BP220"/>
  <c r="BP221"/>
  <c r="BP222"/>
  <c r="BP223"/>
  <c r="BP224"/>
  <c r="BP225"/>
  <c r="BP226"/>
  <c r="BP227"/>
  <c r="BP228"/>
  <c r="BP229"/>
  <c r="BP230"/>
  <c r="BP231"/>
  <c r="BP232"/>
  <c r="BP233"/>
  <c r="BP234"/>
  <c r="BP235"/>
  <c r="BP236"/>
  <c r="BP237"/>
  <c r="BP238"/>
  <c r="BP239"/>
  <c r="BP240"/>
  <c r="BP241"/>
  <c r="BP242"/>
  <c r="BP243"/>
  <c r="BP244"/>
  <c r="BP245"/>
  <c r="BP246"/>
  <c r="BP247"/>
  <c r="BP248"/>
  <c r="BP249"/>
  <c r="BP250"/>
  <c r="BP251"/>
  <c r="BP252"/>
  <c r="BP253"/>
  <c r="BP254"/>
  <c r="BP255"/>
  <c r="BP256"/>
  <c r="BP257"/>
  <c r="BP258"/>
  <c r="BP259"/>
  <c r="BP260"/>
  <c r="BP261"/>
  <c r="BP262"/>
  <c r="BP263"/>
  <c r="BP264"/>
  <c r="BP265"/>
  <c r="BP266"/>
  <c r="BP267"/>
  <c r="BP268"/>
  <c r="BP269"/>
  <c r="BP270"/>
  <c r="BP271"/>
  <c r="BP272"/>
  <c r="BP273"/>
  <c r="BP274"/>
  <c r="BP275"/>
  <c r="BP276"/>
  <c r="BP277"/>
  <c r="BP278"/>
  <c r="BP279"/>
  <c r="BP280"/>
  <c r="BP281"/>
  <c r="BP282"/>
  <c r="BP283"/>
  <c r="BP284"/>
  <c r="BP285"/>
  <c r="BP286"/>
  <c r="BP287"/>
  <c r="BP288"/>
  <c r="BP289"/>
  <c r="BP290"/>
  <c r="BP291"/>
  <c r="BP292"/>
  <c r="BP293"/>
  <c r="BP294"/>
  <c r="BP295"/>
  <c r="BP296"/>
  <c r="BP297"/>
  <c r="BP298"/>
  <c r="BP299"/>
  <c r="BP300"/>
  <c r="BP301"/>
  <c r="BP302"/>
  <c r="BP303"/>
  <c r="BP304"/>
  <c r="BP305"/>
  <c r="BP306"/>
  <c r="BP307"/>
  <c r="BP308"/>
  <c r="BP309"/>
  <c r="BP310"/>
  <c r="BP311"/>
  <c r="BP312"/>
  <c r="BP313"/>
  <c r="BP314"/>
  <c r="BP315"/>
  <c r="BP316"/>
  <c r="BP317"/>
  <c r="BP318"/>
  <c r="BP319"/>
  <c r="BP320"/>
  <c r="BP321"/>
  <c r="BP322"/>
  <c r="BP323"/>
  <c r="BP324"/>
  <c r="BP325"/>
  <c r="BP326"/>
  <c r="BP327"/>
  <c r="BP328"/>
  <c r="BP329"/>
  <c r="BP330"/>
  <c r="BP331"/>
  <c r="BP332"/>
  <c r="BP333"/>
  <c r="BP334"/>
  <c r="BP335"/>
  <c r="BP336"/>
  <c r="BP337"/>
  <c r="BP338"/>
  <c r="BP339"/>
  <c r="BP340"/>
  <c r="BP341"/>
  <c r="BP342"/>
  <c r="BP343"/>
  <c r="BP344"/>
  <c r="BP345"/>
  <c r="BP346"/>
  <c r="BP347"/>
  <c r="BP348"/>
  <c r="BP349"/>
  <c r="BP350"/>
  <c r="BP351"/>
  <c r="BP352"/>
  <c r="BP353"/>
  <c r="BP354"/>
  <c r="BP355"/>
  <c r="BP356"/>
  <c r="BP357"/>
  <c r="BP358"/>
  <c r="BP359"/>
  <c r="BP360"/>
  <c r="BP361"/>
  <c r="BP362"/>
  <c r="BP363"/>
  <c r="BP364"/>
  <c r="BP365"/>
  <c r="BP366"/>
  <c r="BP367"/>
  <c r="BP368"/>
  <c r="BP369"/>
  <c r="BP370"/>
  <c r="BP371"/>
  <c r="BP372"/>
  <c r="BP373"/>
  <c r="BP374"/>
  <c r="BP375"/>
  <c r="BP376"/>
  <c r="BP377"/>
  <c r="BP378"/>
  <c r="BP379"/>
  <c r="BP380"/>
  <c r="BO12"/>
  <c r="BN12"/>
  <c r="BM12"/>
  <c r="BL12"/>
  <c r="BK12"/>
  <c r="BJ12"/>
  <c r="BI16"/>
  <c r="BI12" s="1"/>
  <c r="BI17"/>
  <c r="BI18"/>
  <c r="BI19"/>
  <c r="BI20"/>
  <c r="BI21"/>
  <c r="BI22"/>
  <c r="BI23"/>
  <c r="BI24"/>
  <c r="BI25"/>
  <c r="BI26"/>
  <c r="BI27"/>
  <c r="BI28"/>
  <c r="BI29"/>
  <c r="BI30"/>
  <c r="BI31"/>
  <c r="BI32"/>
  <c r="BI33"/>
  <c r="BI34"/>
  <c r="BI35"/>
  <c r="BI36"/>
  <c r="BI37"/>
  <c r="BI38"/>
  <c r="BI39"/>
  <c r="BI40"/>
  <c r="BI41"/>
  <c r="BI42"/>
  <c r="BI43"/>
  <c r="BI44"/>
  <c r="BI45"/>
  <c r="BI46"/>
  <c r="BI47"/>
  <c r="BI48"/>
  <c r="BI49"/>
  <c r="BI50"/>
  <c r="BI51"/>
  <c r="BI52"/>
  <c r="BI53"/>
  <c r="BI54"/>
  <c r="BI55"/>
  <c r="BI56"/>
  <c r="BI57"/>
  <c r="BI58"/>
  <c r="BI59"/>
  <c r="BI60"/>
  <c r="BI61"/>
  <c r="BI62"/>
  <c r="BI63"/>
  <c r="BI64"/>
  <c r="BI65"/>
  <c r="BI66"/>
  <c r="BI67"/>
  <c r="BI68"/>
  <c r="BI69"/>
  <c r="BI70"/>
  <c r="BI71"/>
  <c r="BI72"/>
  <c r="BI73"/>
  <c r="BI74"/>
  <c r="BI75"/>
  <c r="BI76"/>
  <c r="BI77"/>
  <c r="BI78"/>
  <c r="BI79"/>
  <c r="BI80"/>
  <c r="BI81"/>
  <c r="BI82"/>
  <c r="BI83"/>
  <c r="BI84"/>
  <c r="BI85"/>
  <c r="BI86"/>
  <c r="BI87"/>
  <c r="BI88"/>
  <c r="BI89"/>
  <c r="BI90"/>
  <c r="BI91"/>
  <c r="BI92"/>
  <c r="BI93"/>
  <c r="BI94"/>
  <c r="BI95"/>
  <c r="BI96"/>
  <c r="BI97"/>
  <c r="BI98"/>
  <c r="BI99"/>
  <c r="BI100"/>
  <c r="BI101"/>
  <c r="BI102"/>
  <c r="BI103"/>
  <c r="BI104"/>
  <c r="BI105"/>
  <c r="BI106"/>
  <c r="BI107"/>
  <c r="BI108"/>
  <c r="BI109"/>
  <c r="BI110"/>
  <c r="BI111"/>
  <c r="BI112"/>
  <c r="BI113"/>
  <c r="BI114"/>
  <c r="BI115"/>
  <c r="BI116"/>
  <c r="BI117"/>
  <c r="BI118"/>
  <c r="BI119"/>
  <c r="BI120"/>
  <c r="BI121"/>
  <c r="BI122"/>
  <c r="BI123"/>
  <c r="BI124"/>
  <c r="BI125"/>
  <c r="BI126"/>
  <c r="BI127"/>
  <c r="BI128"/>
  <c r="BI129"/>
  <c r="BI130"/>
  <c r="BI131"/>
  <c r="BI132"/>
  <c r="BI133"/>
  <c r="BI134"/>
  <c r="BI135"/>
  <c r="BI136"/>
  <c r="BI137"/>
  <c r="BI138"/>
  <c r="BI139"/>
  <c r="BI140"/>
  <c r="BI141"/>
  <c r="BI142"/>
  <c r="BI143"/>
  <c r="BI144"/>
  <c r="BI145"/>
  <c r="BI146"/>
  <c r="BI147"/>
  <c r="BI148"/>
  <c r="BI149"/>
  <c r="BI150"/>
  <c r="BI151"/>
  <c r="BI152"/>
  <c r="BI153"/>
  <c r="BI154"/>
  <c r="BI155"/>
  <c r="BI156"/>
  <c r="BI157"/>
  <c r="BI158"/>
  <c r="BI159"/>
  <c r="BI160"/>
  <c r="BI161"/>
  <c r="BI162"/>
  <c r="BI163"/>
  <c r="BI164"/>
  <c r="BI165"/>
  <c r="BI166"/>
  <c r="BI167"/>
  <c r="BI168"/>
  <c r="BI169"/>
  <c r="BI170"/>
  <c r="BI171"/>
  <c r="BI172"/>
  <c r="BI173"/>
  <c r="BI174"/>
  <c r="BI175"/>
  <c r="BI176"/>
  <c r="BI177"/>
  <c r="BI178"/>
  <c r="BI179"/>
  <c r="BI180"/>
  <c r="BI181"/>
  <c r="BI182"/>
  <c r="BI183"/>
  <c r="BI184"/>
  <c r="BI185"/>
  <c r="BI186"/>
  <c r="BI187"/>
  <c r="BI188"/>
  <c r="BI189"/>
  <c r="BI190"/>
  <c r="BI191"/>
  <c r="BI192"/>
  <c r="BI193"/>
  <c r="BI194"/>
  <c r="BI195"/>
  <c r="BI196"/>
  <c r="BI197"/>
  <c r="BI198"/>
  <c r="BI199"/>
  <c r="BI200"/>
  <c r="BI201"/>
  <c r="BI202"/>
  <c r="BI203"/>
  <c r="BI204"/>
  <c r="BI205"/>
  <c r="BI206"/>
  <c r="BI207"/>
  <c r="BI208"/>
  <c r="BI209"/>
  <c r="BI210"/>
  <c r="BI211"/>
  <c r="BI212"/>
  <c r="BI213"/>
  <c r="BI214"/>
  <c r="BI215"/>
  <c r="BI216"/>
  <c r="BI217"/>
  <c r="BI218"/>
  <c r="BI219"/>
  <c r="BI220"/>
  <c r="BI221"/>
  <c r="BI222"/>
  <c r="BI223"/>
  <c r="BI224"/>
  <c r="BI225"/>
  <c r="BI226"/>
  <c r="BI227"/>
  <c r="BI228"/>
  <c r="BI229"/>
  <c r="BI230"/>
  <c r="BI231"/>
  <c r="BI232"/>
  <c r="BI233"/>
  <c r="BI234"/>
  <c r="BI235"/>
  <c r="BI236"/>
  <c r="BI237"/>
  <c r="BI238"/>
  <c r="BI239"/>
  <c r="BI240"/>
  <c r="BI241"/>
  <c r="BI242"/>
  <c r="BI243"/>
  <c r="BI244"/>
  <c r="BI245"/>
  <c r="BI246"/>
  <c r="BI247"/>
  <c r="BI248"/>
  <c r="BI249"/>
  <c r="BI250"/>
  <c r="BI251"/>
  <c r="BI252"/>
  <c r="BI253"/>
  <c r="BI254"/>
  <c r="BI255"/>
  <c r="BI256"/>
  <c r="BI257"/>
  <c r="BI258"/>
  <c r="BI259"/>
  <c r="BI260"/>
  <c r="BI261"/>
  <c r="BI262"/>
  <c r="BI263"/>
  <c r="BI264"/>
  <c r="BI265"/>
  <c r="BI266"/>
  <c r="BI267"/>
  <c r="BI268"/>
  <c r="BI269"/>
  <c r="BI270"/>
  <c r="BI271"/>
  <c r="BI272"/>
  <c r="BI273"/>
  <c r="BI274"/>
  <c r="BI275"/>
  <c r="BI276"/>
  <c r="BI277"/>
  <c r="BI278"/>
  <c r="BI279"/>
  <c r="BI280"/>
  <c r="BI281"/>
  <c r="BI282"/>
  <c r="BI283"/>
  <c r="BI284"/>
  <c r="BI285"/>
  <c r="BI286"/>
  <c r="BI287"/>
  <c r="BI288"/>
  <c r="BI289"/>
  <c r="BI290"/>
  <c r="BI291"/>
  <c r="BI292"/>
  <c r="BI293"/>
  <c r="BI294"/>
  <c r="BI295"/>
  <c r="BI296"/>
  <c r="BI297"/>
  <c r="BI298"/>
  <c r="BI299"/>
  <c r="BI300"/>
  <c r="BI301"/>
  <c r="BI302"/>
  <c r="BI303"/>
  <c r="BI304"/>
  <c r="BI305"/>
  <c r="BI306"/>
  <c r="BI307"/>
  <c r="BI308"/>
  <c r="BI309"/>
  <c r="BI310"/>
  <c r="BI311"/>
  <c r="BI312"/>
  <c r="BI313"/>
  <c r="BI314"/>
  <c r="BI315"/>
  <c r="BI316"/>
  <c r="BI317"/>
  <c r="BI318"/>
  <c r="BI319"/>
  <c r="BI320"/>
  <c r="BI321"/>
  <c r="BI322"/>
  <c r="BI323"/>
  <c r="BI324"/>
  <c r="BI325"/>
  <c r="BI326"/>
  <c r="BI327"/>
  <c r="BI328"/>
  <c r="BI329"/>
  <c r="BI330"/>
  <c r="BI331"/>
  <c r="BI332"/>
  <c r="BI333"/>
  <c r="BI334"/>
  <c r="BI335"/>
  <c r="BI336"/>
  <c r="BI337"/>
  <c r="BI338"/>
  <c r="BI339"/>
  <c r="BI340"/>
  <c r="BI341"/>
  <c r="BI342"/>
  <c r="BI343"/>
  <c r="BI344"/>
  <c r="BI345"/>
  <c r="BI346"/>
  <c r="BI347"/>
  <c r="BI348"/>
  <c r="BI349"/>
  <c r="BI350"/>
  <c r="BI351"/>
  <c r="BI352"/>
  <c r="BI353"/>
  <c r="BI354"/>
  <c r="BI355"/>
  <c r="BI356"/>
  <c r="BI357"/>
  <c r="BI358"/>
  <c r="BI359"/>
  <c r="BI360"/>
  <c r="BI361"/>
  <c r="BI362"/>
  <c r="BI363"/>
  <c r="BI364"/>
  <c r="BI365"/>
  <c r="BI366"/>
  <c r="BI367"/>
  <c r="BI368"/>
  <c r="BI369"/>
  <c r="BI370"/>
  <c r="BI371"/>
  <c r="BI372"/>
  <c r="BI373"/>
  <c r="BI374"/>
  <c r="BI375"/>
  <c r="BI376"/>
  <c r="BI377"/>
  <c r="BI378"/>
  <c r="BI379"/>
  <c r="BI380"/>
  <c r="BH12"/>
  <c r="BG12"/>
  <c r="BF12"/>
  <c r="BE12"/>
  <c r="BD12"/>
  <c r="BC12"/>
  <c r="BB12"/>
  <c r="BA16"/>
  <c r="BA17"/>
  <c r="BA12" s="1"/>
  <c r="BA18"/>
  <c r="BA19"/>
  <c r="BA20"/>
  <c r="BA21"/>
  <c r="BA22"/>
  <c r="BA23"/>
  <c r="BA24"/>
  <c r="BA25"/>
  <c r="BA26"/>
  <c r="BA27"/>
  <c r="BA28"/>
  <c r="BA29"/>
  <c r="BA30"/>
  <c r="BA3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BA52"/>
  <c r="BA53"/>
  <c r="BA54"/>
  <c r="BA55"/>
  <c r="BA56"/>
  <c r="BA57"/>
  <c r="BA58"/>
  <c r="BA59"/>
  <c r="BA60"/>
  <c r="BA61"/>
  <c r="BA62"/>
  <c r="BA63"/>
  <c r="BA64"/>
  <c r="BA65"/>
  <c r="BA66"/>
  <c r="BA67"/>
  <c r="BA68"/>
  <c r="BA69"/>
  <c r="BA70"/>
  <c r="BA71"/>
  <c r="BA72"/>
  <c r="BA73"/>
  <c r="BA74"/>
  <c r="BA75"/>
  <c r="BA76"/>
  <c r="BA77"/>
  <c r="BA78"/>
  <c r="BA79"/>
  <c r="BA80"/>
  <c r="BA81"/>
  <c r="BA82"/>
  <c r="BA83"/>
  <c r="BA84"/>
  <c r="BA85"/>
  <c r="BA86"/>
  <c r="BA87"/>
  <c r="BA88"/>
  <c r="BA89"/>
  <c r="BA90"/>
  <c r="BA91"/>
  <c r="BA92"/>
  <c r="BA93"/>
  <c r="BA94"/>
  <c r="BA95"/>
  <c r="BA96"/>
  <c r="BA97"/>
  <c r="BA98"/>
  <c r="BA99"/>
  <c r="BA100"/>
  <c r="BA101"/>
  <c r="BA102"/>
  <c r="BA103"/>
  <c r="BA104"/>
  <c r="BA105"/>
  <c r="BA106"/>
  <c r="BA107"/>
  <c r="BA108"/>
  <c r="BA109"/>
  <c r="BA110"/>
  <c r="BA111"/>
  <c r="BA112"/>
  <c r="BA113"/>
  <c r="BA114"/>
  <c r="BA115"/>
  <c r="BA116"/>
  <c r="BA117"/>
  <c r="BA118"/>
  <c r="BA119"/>
  <c r="BA120"/>
  <c r="BA121"/>
  <c r="BA122"/>
  <c r="BA123"/>
  <c r="BA124"/>
  <c r="BA125"/>
  <c r="BA126"/>
  <c r="BA127"/>
  <c r="BA128"/>
  <c r="BA129"/>
  <c r="BA130"/>
  <c r="BA131"/>
  <c r="BA132"/>
  <c r="BA133"/>
  <c r="BA134"/>
  <c r="BA135"/>
  <c r="BA136"/>
  <c r="BA137"/>
  <c r="BA138"/>
  <c r="BA139"/>
  <c r="BA140"/>
  <c r="BA141"/>
  <c r="BA142"/>
  <c r="BA143"/>
  <c r="BA144"/>
  <c r="BA145"/>
  <c r="BA146"/>
  <c r="BA147"/>
  <c r="BA148"/>
  <c r="BA149"/>
  <c r="BA150"/>
  <c r="BA151"/>
  <c r="BA152"/>
  <c r="BA153"/>
  <c r="BA154"/>
  <c r="BA155"/>
  <c r="BA156"/>
  <c r="BA157"/>
  <c r="BA158"/>
  <c r="BA159"/>
  <c r="BA160"/>
  <c r="BA161"/>
  <c r="BA162"/>
  <c r="BA163"/>
  <c r="BA164"/>
  <c r="BA165"/>
  <c r="BA166"/>
  <c r="BA167"/>
  <c r="BA168"/>
  <c r="BA169"/>
  <c r="BA170"/>
  <c r="BA171"/>
  <c r="BA172"/>
  <c r="BA173"/>
  <c r="BA174"/>
  <c r="BA175"/>
  <c r="BA176"/>
  <c r="BA177"/>
  <c r="BA178"/>
  <c r="BA179"/>
  <c r="BA180"/>
  <c r="BA181"/>
  <c r="BA182"/>
  <c r="BA183"/>
  <c r="BA184"/>
  <c r="BA185"/>
  <c r="BA186"/>
  <c r="BA187"/>
  <c r="BA188"/>
  <c r="BA189"/>
  <c r="BA190"/>
  <c r="BA191"/>
  <c r="BA192"/>
  <c r="BA193"/>
  <c r="BA194"/>
  <c r="BA195"/>
  <c r="BA196"/>
  <c r="BA197"/>
  <c r="BA198"/>
  <c r="BA199"/>
  <c r="BA200"/>
  <c r="BA201"/>
  <c r="BA202"/>
  <c r="BA203"/>
  <c r="BA204"/>
  <c r="BA205"/>
  <c r="BA206"/>
  <c r="BA207"/>
  <c r="BA208"/>
  <c r="BA209"/>
  <c r="BA210"/>
  <c r="BA211"/>
  <c r="BA212"/>
  <c r="BA213"/>
  <c r="BA214"/>
  <c r="BA215"/>
  <c r="BA216"/>
  <c r="BA217"/>
  <c r="BA218"/>
  <c r="BA219"/>
  <c r="BA220"/>
  <c r="BA221"/>
  <c r="BA222"/>
  <c r="BA223"/>
  <c r="BA224"/>
  <c r="BA225"/>
  <c r="BA226"/>
  <c r="BA227"/>
  <c r="BA228"/>
  <c r="BA229"/>
  <c r="BA230"/>
  <c r="BA231"/>
  <c r="BA232"/>
  <c r="BA233"/>
  <c r="BA234"/>
  <c r="BA235"/>
  <c r="BA236"/>
  <c r="BA237"/>
  <c r="BA238"/>
  <c r="BA239"/>
  <c r="BA240"/>
  <c r="BA241"/>
  <c r="BA242"/>
  <c r="BA243"/>
  <c r="BA244"/>
  <c r="BA245"/>
  <c r="BA246"/>
  <c r="BA247"/>
  <c r="BA248"/>
  <c r="BA249"/>
  <c r="BA250"/>
  <c r="BA251"/>
  <c r="BA252"/>
  <c r="BA253"/>
  <c r="BA254"/>
  <c r="BA255"/>
  <c r="BA256"/>
  <c r="BA257"/>
  <c r="BA258"/>
  <c r="BA259"/>
  <c r="BA260"/>
  <c r="BA261"/>
  <c r="BA262"/>
  <c r="BA263"/>
  <c r="BA264"/>
  <c r="BA265"/>
  <c r="BA266"/>
  <c r="BA267"/>
  <c r="BA268"/>
  <c r="BA269"/>
  <c r="BA270"/>
  <c r="BA271"/>
  <c r="BA272"/>
  <c r="BA273"/>
  <c r="BA274"/>
  <c r="BA275"/>
  <c r="BA276"/>
  <c r="BA277"/>
  <c r="BA278"/>
  <c r="BA279"/>
  <c r="BA280"/>
  <c r="BA281"/>
  <c r="BA282"/>
  <c r="BA283"/>
  <c r="BA284"/>
  <c r="BA285"/>
  <c r="BA286"/>
  <c r="BA287"/>
  <c r="BA288"/>
  <c r="BA289"/>
  <c r="BA290"/>
  <c r="BA291"/>
  <c r="BA292"/>
  <c r="BA293"/>
  <c r="BA294"/>
  <c r="BA295"/>
  <c r="BA296"/>
  <c r="BA297"/>
  <c r="BA298"/>
  <c r="BA299"/>
  <c r="BA300"/>
  <c r="BA301"/>
  <c r="BA302"/>
  <c r="BA303"/>
  <c r="BA304"/>
  <c r="BA305"/>
  <c r="BA306"/>
  <c r="BA307"/>
  <c r="BA308"/>
  <c r="BA309"/>
  <c r="BA310"/>
  <c r="BA311"/>
  <c r="BA312"/>
  <c r="BA313"/>
  <c r="BA314"/>
  <c r="BA315"/>
  <c r="BA316"/>
  <c r="BA317"/>
  <c r="BA318"/>
  <c r="BA319"/>
  <c r="BA320"/>
  <c r="BA321"/>
  <c r="BA322"/>
  <c r="BA323"/>
  <c r="BA324"/>
  <c r="BA325"/>
  <c r="BA326"/>
  <c r="BA327"/>
  <c r="BA328"/>
  <c r="BA329"/>
  <c r="BA330"/>
  <c r="BA331"/>
  <c r="BA332"/>
  <c r="BA333"/>
  <c r="BA334"/>
  <c r="BA335"/>
  <c r="BA336"/>
  <c r="BA337"/>
  <c r="BA338"/>
  <c r="BA339"/>
  <c r="BA340"/>
  <c r="BA341"/>
  <c r="BA342"/>
  <c r="BA343"/>
  <c r="BA344"/>
  <c r="BA345"/>
  <c r="BA346"/>
  <c r="BA347"/>
  <c r="BA348"/>
  <c r="BA349"/>
  <c r="BA350"/>
  <c r="BA351"/>
  <c r="BA352"/>
  <c r="BA353"/>
  <c r="BA354"/>
  <c r="BA355"/>
  <c r="BA356"/>
  <c r="BA357"/>
  <c r="BA358"/>
  <c r="BA359"/>
  <c r="BA360"/>
  <c r="BA361"/>
  <c r="BA362"/>
  <c r="BA363"/>
  <c r="BA364"/>
  <c r="BA365"/>
  <c r="BA366"/>
  <c r="BA367"/>
  <c r="BA368"/>
  <c r="BA369"/>
  <c r="BA370"/>
  <c r="BA371"/>
  <c r="BA372"/>
  <c r="BA373"/>
  <c r="BA374"/>
  <c r="BA375"/>
  <c r="BA376"/>
  <c r="BA377"/>
  <c r="BA378"/>
  <c r="BA379"/>
  <c r="AZ12"/>
  <c r="AY12"/>
  <c r="AX12"/>
  <c r="AW12"/>
  <c r="AV12"/>
  <c r="AU12"/>
  <c r="AT16"/>
  <c r="AT12" s="1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T81"/>
  <c r="AT82"/>
  <c r="AT83"/>
  <c r="AT84"/>
  <c r="AT85"/>
  <c r="AT86"/>
  <c r="AT87"/>
  <c r="AT88"/>
  <c r="AT89"/>
  <c r="AT90"/>
  <c r="AT91"/>
  <c r="AT92"/>
  <c r="AT93"/>
  <c r="AT94"/>
  <c r="AT95"/>
  <c r="AT96"/>
  <c r="AT97"/>
  <c r="AT98"/>
  <c r="AT99"/>
  <c r="AT100"/>
  <c r="AT101"/>
  <c r="AT102"/>
  <c r="AT103"/>
  <c r="AT104"/>
  <c r="AT105"/>
  <c r="AT106"/>
  <c r="AT107"/>
  <c r="AT108"/>
  <c r="AT109"/>
  <c r="AT110"/>
  <c r="AT111"/>
  <c r="AT112"/>
  <c r="AT113"/>
  <c r="AT114"/>
  <c r="AT115"/>
  <c r="AT116"/>
  <c r="AT117"/>
  <c r="AT118"/>
  <c r="AT119"/>
  <c r="AT120"/>
  <c r="AT121"/>
  <c r="AT122"/>
  <c r="AT123"/>
  <c r="AT124"/>
  <c r="AT125"/>
  <c r="AT126"/>
  <c r="AT127"/>
  <c r="AT128"/>
  <c r="AT129"/>
  <c r="AT130"/>
  <c r="AT131"/>
  <c r="AT132"/>
  <c r="AT133"/>
  <c r="AT134"/>
  <c r="AT135"/>
  <c r="AT136"/>
  <c r="AT137"/>
  <c r="AT138"/>
  <c r="AT139"/>
  <c r="AT140"/>
  <c r="AT141"/>
  <c r="AT142"/>
  <c r="AT143"/>
  <c r="AT144"/>
  <c r="AT145"/>
  <c r="AT146"/>
  <c r="AT147"/>
  <c r="AT148"/>
  <c r="AT149"/>
  <c r="AT150"/>
  <c r="AT151"/>
  <c r="AT152"/>
  <c r="AT153"/>
  <c r="AT154"/>
  <c r="AT155"/>
  <c r="AT156"/>
  <c r="AT157"/>
  <c r="AT158"/>
  <c r="AT159"/>
  <c r="AT160"/>
  <c r="AT161"/>
  <c r="AT162"/>
  <c r="AT163"/>
  <c r="AT164"/>
  <c r="AT165"/>
  <c r="AT166"/>
  <c r="AT167"/>
  <c r="AT168"/>
  <c r="AT169"/>
  <c r="AT170"/>
  <c r="AT171"/>
  <c r="AT172"/>
  <c r="AT173"/>
  <c r="AT174"/>
  <c r="AT175"/>
  <c r="AT176"/>
  <c r="AT177"/>
  <c r="AT178"/>
  <c r="AT179"/>
  <c r="AT180"/>
  <c r="AT181"/>
  <c r="AT182"/>
  <c r="AT183"/>
  <c r="AT184"/>
  <c r="AT185"/>
  <c r="AT186"/>
  <c r="AT187"/>
  <c r="AT188"/>
  <c r="AT189"/>
  <c r="AT190"/>
  <c r="AT191"/>
  <c r="AT192"/>
  <c r="AT193"/>
  <c r="AT194"/>
  <c r="AT195"/>
  <c r="AT196"/>
  <c r="AT197"/>
  <c r="AT198"/>
  <c r="AT199"/>
  <c r="AT200"/>
  <c r="AT201"/>
  <c r="AT202"/>
  <c r="AT203"/>
  <c r="AT204"/>
  <c r="AT205"/>
  <c r="AT206"/>
  <c r="AT207"/>
  <c r="AT208"/>
  <c r="AT209"/>
  <c r="AT210"/>
  <c r="AT211"/>
  <c r="AT212"/>
  <c r="AT213"/>
  <c r="AT214"/>
  <c r="AT215"/>
  <c r="AT216"/>
  <c r="AT217"/>
  <c r="AT218"/>
  <c r="AT219"/>
  <c r="AT220"/>
  <c r="AT221"/>
  <c r="AT222"/>
  <c r="AT223"/>
  <c r="AT224"/>
  <c r="AT225"/>
  <c r="AT226"/>
  <c r="AT227"/>
  <c r="AT228"/>
  <c r="AT229"/>
  <c r="AT230"/>
  <c r="AT231"/>
  <c r="AT232"/>
  <c r="AT233"/>
  <c r="AT234"/>
  <c r="AT235"/>
  <c r="AT236"/>
  <c r="AT237"/>
  <c r="AT238"/>
  <c r="AT239"/>
  <c r="AT240"/>
  <c r="AT241"/>
  <c r="AT242"/>
  <c r="AT243"/>
  <c r="AT244"/>
  <c r="AT245"/>
  <c r="AT246"/>
  <c r="AT247"/>
  <c r="AT248"/>
  <c r="AT249"/>
  <c r="AT250"/>
  <c r="AT251"/>
  <c r="AT252"/>
  <c r="AT253"/>
  <c r="AT254"/>
  <c r="AT255"/>
  <c r="AT256"/>
  <c r="AT257"/>
  <c r="AT258"/>
  <c r="AT259"/>
  <c r="AT260"/>
  <c r="AT261"/>
  <c r="AT262"/>
  <c r="AT263"/>
  <c r="AT264"/>
  <c r="AT265"/>
  <c r="AT266"/>
  <c r="AT267"/>
  <c r="AT268"/>
  <c r="AT269"/>
  <c r="AT270"/>
  <c r="AT271"/>
  <c r="AT272"/>
  <c r="AT273"/>
  <c r="AT274"/>
  <c r="AT275"/>
  <c r="AT276"/>
  <c r="AT277"/>
  <c r="AT278"/>
  <c r="AT279"/>
  <c r="AT280"/>
  <c r="AT281"/>
  <c r="AT282"/>
  <c r="AT283"/>
  <c r="AT284"/>
  <c r="AT285"/>
  <c r="AT286"/>
  <c r="AT287"/>
  <c r="AT288"/>
  <c r="AT289"/>
  <c r="AT290"/>
  <c r="AT291"/>
  <c r="AT292"/>
  <c r="AT293"/>
  <c r="AT294"/>
  <c r="AT295"/>
  <c r="AT296"/>
  <c r="AT297"/>
  <c r="AT298"/>
  <c r="AT299"/>
  <c r="AT300"/>
  <c r="AT301"/>
  <c r="AT302"/>
  <c r="AT303"/>
  <c r="AT304"/>
  <c r="AT305"/>
  <c r="AT306"/>
  <c r="AT307"/>
  <c r="AT308"/>
  <c r="AT309"/>
  <c r="AT310"/>
  <c r="AT311"/>
  <c r="AT312"/>
  <c r="AT313"/>
  <c r="AT314"/>
  <c r="AT315"/>
  <c r="AT316"/>
  <c r="AT317"/>
  <c r="AT318"/>
  <c r="AT319"/>
  <c r="AT320"/>
  <c r="AT321"/>
  <c r="AT322"/>
  <c r="AT323"/>
  <c r="AT324"/>
  <c r="AT325"/>
  <c r="AT326"/>
  <c r="AT327"/>
  <c r="AT328"/>
  <c r="AT329"/>
  <c r="AT330"/>
  <c r="AT331"/>
  <c r="AT332"/>
  <c r="AT333"/>
  <c r="AT334"/>
  <c r="AT335"/>
  <c r="AT336"/>
  <c r="AT337"/>
  <c r="AT338"/>
  <c r="AT339"/>
  <c r="AT340"/>
  <c r="AT341"/>
  <c r="AT342"/>
  <c r="AT343"/>
  <c r="AT344"/>
  <c r="AT345"/>
  <c r="AT346"/>
  <c r="AT347"/>
  <c r="AT348"/>
  <c r="AT349"/>
  <c r="AT350"/>
  <c r="AT351"/>
  <c r="AT352"/>
  <c r="AT353"/>
  <c r="AT354"/>
  <c r="AT355"/>
  <c r="AT356"/>
  <c r="AT357"/>
  <c r="AT358"/>
  <c r="AT359"/>
  <c r="AT360"/>
  <c r="AT361"/>
  <c r="AT362"/>
  <c r="AT363"/>
  <c r="AT364"/>
  <c r="AT365"/>
  <c r="AT366"/>
  <c r="AT367"/>
  <c r="AT368"/>
  <c r="AT369"/>
  <c r="AT370"/>
  <c r="AT371"/>
  <c r="AT372"/>
  <c r="AT373"/>
  <c r="AT374"/>
  <c r="AT375"/>
  <c r="AT376"/>
  <c r="AT377"/>
  <c r="AT378"/>
  <c r="AT379"/>
  <c r="AT380"/>
  <c r="AS12"/>
  <c r="AR12"/>
  <c r="AQ12"/>
  <c r="AP12"/>
  <c r="AO12"/>
  <c r="AN12"/>
  <c r="AM16"/>
  <c r="AM12" s="1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L12"/>
  <c r="AK12"/>
  <c r="AJ12"/>
  <c r="AI12"/>
  <c r="AH12"/>
  <c r="AG12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2"/>
  <c r="AE12"/>
  <c r="AD12"/>
  <c r="AC12"/>
  <c r="AB12"/>
  <c r="AA12"/>
  <c r="Z12"/>
  <c r="FX11"/>
  <c r="FV11"/>
  <c r="FU11"/>
  <c r="FT11"/>
  <c r="FS11"/>
  <c r="FR11"/>
  <c r="FQ11"/>
  <c r="FP11"/>
  <c r="FN11"/>
  <c r="FM11"/>
  <c r="FL11"/>
  <c r="FK11"/>
  <c r="FJ11"/>
  <c r="FI11"/>
  <c r="FH11"/>
  <c r="FF11"/>
  <c r="FE11"/>
  <c r="FD11"/>
  <c r="FC11"/>
  <c r="FB11"/>
  <c r="FA11"/>
  <c r="EZ11"/>
  <c r="EX11"/>
  <c r="EW11"/>
  <c r="EV11"/>
  <c r="EU11"/>
  <c r="ET11"/>
  <c r="ES11"/>
  <c r="ER11"/>
  <c r="EP11"/>
  <c r="EO11"/>
  <c r="EN11"/>
  <c r="EM11"/>
  <c r="EL11"/>
  <c r="EK11"/>
  <c r="EH11"/>
  <c r="EG11"/>
  <c r="EF11"/>
  <c r="EE11"/>
  <c r="ED11"/>
  <c r="EC11"/>
  <c r="DW11"/>
  <c r="DV11"/>
  <c r="DU11"/>
  <c r="DT11"/>
  <c r="DS11"/>
  <c r="DR11"/>
  <c r="DO11"/>
  <c r="DN11"/>
  <c r="DM11"/>
  <c r="DL11"/>
  <c r="DK11"/>
  <c r="DJ11"/>
  <c r="DI11"/>
  <c r="DH11"/>
  <c r="DG11"/>
  <c r="DF11"/>
  <c r="DE11"/>
  <c r="DD11"/>
  <c r="DC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FX10"/>
  <c r="FV10"/>
  <c r="FU10"/>
  <c r="FT10"/>
  <c r="FS10"/>
  <c r="FR10"/>
  <c r="FQ10"/>
  <c r="FP10"/>
  <c r="FN10"/>
  <c r="FM10"/>
  <c r="FL10"/>
  <c r="FK10"/>
  <c r="FJ10"/>
  <c r="FI10"/>
  <c r="FH10"/>
  <c r="FF10"/>
  <c r="FE10"/>
  <c r="FD10"/>
  <c r="FC10"/>
  <c r="FB10"/>
  <c r="FA10"/>
  <c r="EZ10"/>
  <c r="EX10"/>
  <c r="EW10"/>
  <c r="EV10"/>
  <c r="EU10"/>
  <c r="ET10"/>
  <c r="ES10"/>
  <c r="ER10"/>
  <c r="EP10"/>
  <c r="EO10"/>
  <c r="EN10"/>
  <c r="EM10"/>
  <c r="EL10"/>
  <c r="EK10"/>
  <c r="EH10"/>
  <c r="EG10"/>
  <c r="EF10"/>
  <c r="EE10"/>
  <c r="ED10"/>
  <c r="EC10"/>
  <c r="DW10"/>
  <c r="DV10"/>
  <c r="DU10"/>
  <c r="DT10"/>
  <c r="DS10"/>
  <c r="DR10"/>
  <c r="DO10"/>
  <c r="DN10"/>
  <c r="DM10"/>
  <c r="DL10"/>
  <c r="DK10"/>
  <c r="DJ10"/>
  <c r="DI10"/>
  <c r="DH10"/>
  <c r="DG10"/>
  <c r="DF10"/>
  <c r="DE10"/>
  <c r="DD10"/>
  <c r="DC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BA15"/>
  <c r="Y16"/>
  <c r="Y12" s="1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X12"/>
  <c r="W12"/>
  <c r="V12"/>
  <c r="U12"/>
  <c r="T12"/>
  <c r="S12"/>
  <c r="R12"/>
  <c r="Q12"/>
  <c r="P12"/>
  <c r="O12"/>
  <c r="N12"/>
  <c r="M12"/>
  <c r="L12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12"/>
  <c r="J12"/>
  <c r="I12"/>
  <c r="H12"/>
  <c r="G12"/>
  <c r="F12"/>
  <c r="E12"/>
  <c r="D12"/>
  <c r="C12"/>
  <c r="B12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F380"/>
  <c r="AF379"/>
  <c r="AF378"/>
  <c r="AF377"/>
  <c r="AF376"/>
  <c r="AF375"/>
  <c r="AF374"/>
  <c r="AF373"/>
  <c r="AF372"/>
  <c r="AF371"/>
  <c r="AF370"/>
  <c r="AF369"/>
  <c r="AF368"/>
  <c r="AF367"/>
  <c r="AF366"/>
  <c r="AF365"/>
  <c r="AF364"/>
  <c r="AF363"/>
  <c r="AF362"/>
  <c r="AF361"/>
  <c r="AF360"/>
  <c r="AF359"/>
  <c r="AF358"/>
  <c r="AF357"/>
  <c r="AF356"/>
  <c r="AF355"/>
  <c r="AF354"/>
  <c r="AF353"/>
  <c r="AF352"/>
  <c r="AF351"/>
  <c r="AF350"/>
  <c r="AF349"/>
  <c r="AF348"/>
  <c r="AF347"/>
  <c r="AF346"/>
  <c r="AF345"/>
  <c r="AF344"/>
  <c r="AF343"/>
  <c r="AF342"/>
  <c r="AF341"/>
  <c r="AF340"/>
  <c r="AF339"/>
  <c r="AF338"/>
  <c r="AF337"/>
  <c r="AF336"/>
  <c r="AF335"/>
  <c r="AF334"/>
  <c r="AF333"/>
  <c r="AF332"/>
  <c r="AF331"/>
  <c r="AF330"/>
  <c r="AF329"/>
  <c r="AF328"/>
  <c r="AF327"/>
  <c r="AF326"/>
  <c r="AF325"/>
  <c r="AF324"/>
  <c r="AF323"/>
  <c r="AF322"/>
  <c r="AF321"/>
  <c r="AF320"/>
  <c r="AF319"/>
  <c r="AF318"/>
  <c r="AF317"/>
  <c r="AF316"/>
  <c r="AF315"/>
  <c r="AF314"/>
  <c r="AF313"/>
  <c r="AF312"/>
  <c r="AF311"/>
  <c r="AF310"/>
  <c r="AF309"/>
  <c r="AF308"/>
  <c r="AF307"/>
  <c r="AF306"/>
  <c r="AF305"/>
  <c r="AF304"/>
  <c r="AF303"/>
  <c r="AF302"/>
  <c r="AF301"/>
  <c r="AF300"/>
  <c r="AF299"/>
  <c r="AF298"/>
  <c r="AF297"/>
  <c r="AF296"/>
  <c r="AF295"/>
  <c r="AF294"/>
  <c r="AF293"/>
  <c r="AF292"/>
  <c r="AF291"/>
  <c r="AF290"/>
  <c r="AF289"/>
  <c r="AF288"/>
  <c r="AF287"/>
  <c r="AF286"/>
  <c r="AF285"/>
  <c r="AF284"/>
  <c r="AF283"/>
  <c r="AF282"/>
  <c r="AF281"/>
  <c r="AF280"/>
  <c r="AF279"/>
  <c r="AF278"/>
  <c r="AF277"/>
  <c r="AF276"/>
  <c r="AF275"/>
  <c r="AF274"/>
  <c r="AF273"/>
  <c r="AF272"/>
  <c r="AF271"/>
  <c r="AF270"/>
  <c r="AF269"/>
  <c r="AF268"/>
  <c r="AF267"/>
  <c r="AF266"/>
  <c r="AF265"/>
  <c r="AF264"/>
  <c r="AF263"/>
  <c r="AF262"/>
  <c r="AF261"/>
  <c r="AF260"/>
  <c r="AF259"/>
  <c r="AF258"/>
  <c r="AF257"/>
  <c r="AF256"/>
  <c r="AF255"/>
  <c r="AF254"/>
  <c r="AF253"/>
  <c r="AF252"/>
  <c r="AF251"/>
  <c r="AF250"/>
  <c r="AF249"/>
  <c r="AF248"/>
  <c r="AF247"/>
  <c r="AF246"/>
  <c r="AF245"/>
  <c r="AF244"/>
  <c r="AF243"/>
  <c r="AF242"/>
  <c r="AF241"/>
  <c r="AF240"/>
  <c r="AF239"/>
  <c r="AF238"/>
  <c r="AF237"/>
  <c r="AF236"/>
  <c r="AF235"/>
  <c r="AF234"/>
  <c r="AF233"/>
  <c r="AF232"/>
  <c r="AF231"/>
  <c r="AF230"/>
  <c r="AF229"/>
  <c r="AF228"/>
  <c r="AF227"/>
  <c r="AF226"/>
  <c r="AF225"/>
  <c r="AF224"/>
  <c r="AF223"/>
  <c r="AF222"/>
  <c r="AF221"/>
  <c r="AF220"/>
  <c r="AF219"/>
  <c r="AF218"/>
  <c r="AF217"/>
  <c r="AF216"/>
  <c r="AF215"/>
  <c r="AF214"/>
  <c r="AF213"/>
  <c r="AF212"/>
  <c r="AF211"/>
  <c r="AF210"/>
  <c r="AF209"/>
  <c r="AF208"/>
  <c r="AF207"/>
  <c r="AF206"/>
  <c r="AF205"/>
  <c r="AF204"/>
  <c r="AF203"/>
  <c r="AF202"/>
  <c r="AF201"/>
  <c r="AF200"/>
  <c r="AF199"/>
  <c r="AF198"/>
  <c r="AF197"/>
  <c r="AF196"/>
  <c r="AF195"/>
  <c r="AF194"/>
  <c r="AF193"/>
  <c r="AF192"/>
  <c r="AF191"/>
  <c r="AF190"/>
  <c r="AF189"/>
  <c r="AF188"/>
  <c r="AF187"/>
  <c r="AF186"/>
  <c r="AF185"/>
  <c r="AF184"/>
  <c r="AF183"/>
  <c r="AF182"/>
  <c r="AF181"/>
  <c r="AF180"/>
  <c r="AF179"/>
  <c r="AF178"/>
  <c r="AF177"/>
  <c r="AF176"/>
  <c r="AF175"/>
  <c r="AF174"/>
  <c r="AF173"/>
  <c r="AF172"/>
  <c r="AF171"/>
  <c r="AF170"/>
  <c r="AF169"/>
  <c r="AF168"/>
  <c r="AF167"/>
  <c r="AF166"/>
  <c r="AF165"/>
  <c r="AF164"/>
  <c r="AF163"/>
  <c r="AF162"/>
  <c r="AF161"/>
  <c r="AF160"/>
  <c r="AF159"/>
  <c r="AF158"/>
  <c r="AF157"/>
  <c r="AF156"/>
  <c r="AF155"/>
  <c r="AF154"/>
  <c r="AF153"/>
  <c r="AF152"/>
  <c r="AF151"/>
  <c r="AF150"/>
  <c r="AF149"/>
  <c r="AF148"/>
  <c r="AF147"/>
  <c r="AF146"/>
  <c r="AF145"/>
  <c r="AF144"/>
  <c r="AF143"/>
  <c r="AF142"/>
  <c r="AF141"/>
  <c r="AF140"/>
  <c r="DO17" i="6"/>
  <c r="DO18"/>
  <c r="DO19"/>
  <c r="DO20"/>
  <c r="DO21"/>
  <c r="DO22"/>
  <c r="DO23"/>
  <c r="DO24"/>
  <c r="DO25"/>
  <c r="DO26"/>
  <c r="DO27"/>
  <c r="DO28"/>
  <c r="DO29"/>
  <c r="DO30"/>
  <c r="DO31"/>
  <c r="DO32"/>
  <c r="DO33"/>
  <c r="DO34"/>
  <c r="DO35"/>
  <c r="DO36"/>
  <c r="DO37"/>
  <c r="DO38"/>
  <c r="DO39"/>
  <c r="DO40"/>
  <c r="DO41"/>
  <c r="DO42"/>
  <c r="DO43"/>
  <c r="DO44"/>
  <c r="DO45"/>
  <c r="DO46"/>
  <c r="DO47"/>
  <c r="DO48"/>
  <c r="DO49"/>
  <c r="DO50"/>
  <c r="DO51"/>
  <c r="DO52"/>
  <c r="DO53"/>
  <c r="DO54"/>
  <c r="DO55"/>
  <c r="DO56"/>
  <c r="DO57"/>
  <c r="DO58"/>
  <c r="DO59"/>
  <c r="DO60"/>
  <c r="DO61"/>
  <c r="DO62"/>
  <c r="DO63"/>
  <c r="DO64"/>
  <c r="DO65"/>
  <c r="DO66"/>
  <c r="DO67"/>
  <c r="DO16"/>
  <c r="DH380"/>
  <c r="DH379"/>
  <c r="DH378"/>
  <c r="DH377"/>
  <c r="DH376"/>
  <c r="DH375"/>
  <c r="DH374"/>
  <c r="DH373"/>
  <c r="DH372"/>
  <c r="DH371"/>
  <c r="DH370"/>
  <c r="DH369"/>
  <c r="DH368"/>
  <c r="DH367"/>
  <c r="DH366"/>
  <c r="DH365"/>
  <c r="DH364"/>
  <c r="DH363"/>
  <c r="DH362"/>
  <c r="DH361"/>
  <c r="DH360"/>
  <c r="DH359"/>
  <c r="DH358"/>
  <c r="DH357"/>
  <c r="DH356"/>
  <c r="DH355"/>
  <c r="DH354"/>
  <c r="DH353"/>
  <c r="DH352"/>
  <c r="DH351"/>
  <c r="DH350"/>
  <c r="DH349"/>
  <c r="DH348"/>
  <c r="DH347"/>
  <c r="DH346"/>
  <c r="DH345"/>
  <c r="DH344"/>
  <c r="DH343"/>
  <c r="DH342"/>
  <c r="DH341"/>
  <c r="DH340"/>
  <c r="DH339"/>
  <c r="DH338"/>
  <c r="DH337"/>
  <c r="DH336"/>
  <c r="DH335"/>
  <c r="DH334"/>
  <c r="DH333"/>
  <c r="DH332"/>
  <c r="DH331"/>
  <c r="DH330"/>
  <c r="DH329"/>
  <c r="DH328"/>
  <c r="DH327"/>
  <c r="DH326"/>
  <c r="DH325"/>
  <c r="DH324"/>
  <c r="DH323"/>
  <c r="DH322"/>
  <c r="DH321"/>
  <c r="DH320"/>
  <c r="DH319"/>
  <c r="DH318"/>
  <c r="DH317"/>
  <c r="DH316"/>
  <c r="DH315"/>
  <c r="DH314"/>
  <c r="DH313"/>
  <c r="DH312"/>
  <c r="DH311"/>
  <c r="DH310"/>
  <c r="DH309"/>
  <c r="DH308"/>
  <c r="DH307"/>
  <c r="DH306"/>
  <c r="DH305"/>
  <c r="DH304"/>
  <c r="DH303"/>
  <c r="DH302"/>
  <c r="DH301"/>
  <c r="DH300"/>
  <c r="DH299"/>
  <c r="DH298"/>
  <c r="DH297"/>
  <c r="DH296"/>
  <c r="DH295"/>
  <c r="DH294"/>
  <c r="DH293"/>
  <c r="DH292"/>
  <c r="DH291"/>
  <c r="DH290"/>
  <c r="DH289"/>
  <c r="DH288"/>
  <c r="DH287"/>
  <c r="DH286"/>
  <c r="DH285"/>
  <c r="DH284"/>
  <c r="DH283"/>
  <c r="DH282"/>
  <c r="DH281"/>
  <c r="DH280"/>
  <c r="DH279"/>
  <c r="DH278"/>
  <c r="DH277"/>
  <c r="DH276"/>
  <c r="DH275"/>
  <c r="DH274"/>
  <c r="DH273"/>
  <c r="DH272"/>
  <c r="DH271"/>
  <c r="DH270"/>
  <c r="DH269"/>
  <c r="DH268"/>
  <c r="DH267"/>
  <c r="DH266"/>
  <c r="DH265"/>
  <c r="DH264"/>
  <c r="DH263"/>
  <c r="DH262"/>
  <c r="DH261"/>
  <c r="DH260"/>
  <c r="DH259"/>
  <c r="DH258"/>
  <c r="DH257"/>
  <c r="DH256"/>
  <c r="DH255"/>
  <c r="DH254"/>
  <c r="DH253"/>
  <c r="DH252"/>
  <c r="DH251"/>
  <c r="DH250"/>
  <c r="DH249"/>
  <c r="DH248"/>
  <c r="DH247"/>
  <c r="DH246"/>
  <c r="DH245"/>
  <c r="DH244"/>
  <c r="DH243"/>
  <c r="DH242"/>
  <c r="DH241"/>
  <c r="DH240"/>
  <c r="DH239"/>
  <c r="DH238"/>
  <c r="DH237"/>
  <c r="DH236"/>
  <c r="DH235"/>
  <c r="DH234"/>
  <c r="DH233"/>
  <c r="DH232"/>
  <c r="DH231"/>
  <c r="DH230"/>
  <c r="DH229"/>
  <c r="DH228"/>
  <c r="DH227"/>
  <c r="DH226"/>
  <c r="DH225"/>
  <c r="DH224"/>
  <c r="DH223"/>
  <c r="DH222"/>
  <c r="DH221"/>
  <c r="DH220"/>
  <c r="DH219"/>
  <c r="DH218"/>
  <c r="DH217"/>
  <c r="DH216"/>
  <c r="DH215"/>
  <c r="DH214"/>
  <c r="DH213"/>
  <c r="DH212"/>
  <c r="DH211"/>
  <c r="DH210"/>
  <c r="DH209"/>
  <c r="DH208"/>
  <c r="DH207"/>
  <c r="DH206"/>
  <c r="DH205"/>
  <c r="DH204"/>
  <c r="DH203"/>
  <c r="DH202"/>
  <c r="DH201"/>
  <c r="DH200"/>
  <c r="DH199"/>
  <c r="DH198"/>
  <c r="DH197"/>
  <c r="DH196"/>
  <c r="DH195"/>
  <c r="DH194"/>
  <c r="DH193"/>
  <c r="DH192"/>
  <c r="DH191"/>
  <c r="DH190"/>
  <c r="DH189"/>
  <c r="DH188"/>
  <c r="DH187"/>
  <c r="DH186"/>
  <c r="DH185"/>
  <c r="DH184"/>
  <c r="DH183"/>
  <c r="DH182"/>
  <c r="DH181"/>
  <c r="DH180"/>
  <c r="DH179"/>
  <c r="DH178"/>
  <c r="DH177"/>
  <c r="DH176"/>
  <c r="DH175"/>
  <c r="DH174"/>
  <c r="DH173"/>
  <c r="DH172"/>
  <c r="DH171"/>
  <c r="DH170"/>
  <c r="DH169"/>
  <c r="DH168"/>
  <c r="DH167"/>
  <c r="DH166"/>
  <c r="DH165"/>
  <c r="DH164"/>
  <c r="DH163"/>
  <c r="DH162"/>
  <c r="DH161"/>
  <c r="DH160"/>
  <c r="DH159"/>
  <c r="DH158"/>
  <c r="DH157"/>
  <c r="DH156"/>
  <c r="DH155"/>
  <c r="DH154"/>
  <c r="DH153"/>
  <c r="DH152"/>
  <c r="DH151"/>
  <c r="DH150"/>
  <c r="DH149"/>
  <c r="DH148"/>
  <c r="DH147"/>
  <c r="DH146"/>
  <c r="DH145"/>
  <c r="DH144"/>
  <c r="DH143"/>
  <c r="DH142"/>
  <c r="DH141"/>
  <c r="DH140"/>
  <c r="DH139"/>
  <c r="DH138"/>
  <c r="DH137"/>
  <c r="DH136"/>
  <c r="DH135"/>
  <c r="DH134"/>
  <c r="DH133"/>
  <c r="DH132"/>
  <c r="DH131"/>
  <c r="DH130"/>
  <c r="DH129"/>
  <c r="DH128"/>
  <c r="DH127"/>
  <c r="DH126"/>
  <c r="DH125"/>
  <c r="DH124"/>
  <c r="DH123"/>
  <c r="DH122"/>
  <c r="DH121"/>
  <c r="DH120"/>
  <c r="DH119"/>
  <c r="DH118"/>
  <c r="DH117"/>
  <c r="DH116"/>
  <c r="DH115"/>
  <c r="DH114"/>
  <c r="DH113"/>
  <c r="DH112"/>
  <c r="DH111"/>
  <c r="DH110"/>
  <c r="DH109"/>
  <c r="DH108"/>
  <c r="DH107"/>
  <c r="DH106"/>
  <c r="DH105"/>
  <c r="DH104"/>
  <c r="DH103"/>
  <c r="DH102"/>
  <c r="DH101"/>
  <c r="DH100"/>
  <c r="DH99"/>
  <c r="DH98"/>
  <c r="DH97"/>
  <c r="DH96"/>
  <c r="DH95"/>
  <c r="DH94"/>
  <c r="DH93"/>
  <c r="DH92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62"/>
  <c r="DH61"/>
  <c r="DH60"/>
  <c r="DH59"/>
  <c r="DH58"/>
  <c r="DH57"/>
  <c r="DH56"/>
  <c r="DH55"/>
  <c r="DH54"/>
  <c r="DH53"/>
  <c r="DH52"/>
  <c r="DH51"/>
  <c r="DH50"/>
  <c r="DH49"/>
  <c r="DH48"/>
  <c r="DH47"/>
  <c r="DH46"/>
  <c r="DH45"/>
  <c r="DH44"/>
  <c r="DH43"/>
  <c r="DH42"/>
  <c r="DH41"/>
  <c r="DH40"/>
  <c r="DH39"/>
  <c r="DH38"/>
  <c r="DH37"/>
  <c r="DH36"/>
  <c r="DH35"/>
  <c r="DH34"/>
  <c r="DH33"/>
  <c r="DH32"/>
  <c r="DH31"/>
  <c r="DH30"/>
  <c r="DH29"/>
  <c r="DH28"/>
  <c r="DH27"/>
  <c r="DH26"/>
  <c r="DH25"/>
  <c r="DH24"/>
  <c r="DH23"/>
  <c r="DH22"/>
  <c r="DH21"/>
  <c r="DH20"/>
  <c r="DH19"/>
  <c r="DH18"/>
  <c r="DH17"/>
  <c r="DH16"/>
  <c r="DH11" s="1"/>
  <c r="DH10"/>
  <c r="DA380"/>
  <c r="DA379"/>
  <c r="DA378"/>
  <c r="DA377"/>
  <c r="DA376"/>
  <c r="DA375"/>
  <c r="DA374"/>
  <c r="DA373"/>
  <c r="DA372"/>
  <c r="DA371"/>
  <c r="DA370"/>
  <c r="DA369"/>
  <c r="DA368"/>
  <c r="DA367"/>
  <c r="DA366"/>
  <c r="DA365"/>
  <c r="DA364"/>
  <c r="DA363"/>
  <c r="DA362"/>
  <c r="DA361"/>
  <c r="DA360"/>
  <c r="DA359"/>
  <c r="DA358"/>
  <c r="DA357"/>
  <c r="DA356"/>
  <c r="DA355"/>
  <c r="DA354"/>
  <c r="DA353"/>
  <c r="DA352"/>
  <c r="DA351"/>
  <c r="DA350"/>
  <c r="DA349"/>
  <c r="DA348"/>
  <c r="DA347"/>
  <c r="DA346"/>
  <c r="DA345"/>
  <c r="DA344"/>
  <c r="DA343"/>
  <c r="DA342"/>
  <c r="DA341"/>
  <c r="DA340"/>
  <c r="DA339"/>
  <c r="DA338"/>
  <c r="DA337"/>
  <c r="DA336"/>
  <c r="DA335"/>
  <c r="DA334"/>
  <c r="DA333"/>
  <c r="DA332"/>
  <c r="DA331"/>
  <c r="DA330"/>
  <c r="DA329"/>
  <c r="DA328"/>
  <c r="DA327"/>
  <c r="DA326"/>
  <c r="DA325"/>
  <c r="DA324"/>
  <c r="DA323"/>
  <c r="DA322"/>
  <c r="DA321"/>
  <c r="DA320"/>
  <c r="DA319"/>
  <c r="DA318"/>
  <c r="DA317"/>
  <c r="DA316"/>
  <c r="DA315"/>
  <c r="DA314"/>
  <c r="DA313"/>
  <c r="DA312"/>
  <c r="DA311"/>
  <c r="DA310"/>
  <c r="DA309"/>
  <c r="DA308"/>
  <c r="DA307"/>
  <c r="DA306"/>
  <c r="DA305"/>
  <c r="DA304"/>
  <c r="DA303"/>
  <c r="DA302"/>
  <c r="DA301"/>
  <c r="DA300"/>
  <c r="DA299"/>
  <c r="DA298"/>
  <c r="DA297"/>
  <c r="DA296"/>
  <c r="DA295"/>
  <c r="DA294"/>
  <c r="DA293"/>
  <c r="DA292"/>
  <c r="DA291"/>
  <c r="DA290"/>
  <c r="DA289"/>
  <c r="DA288"/>
  <c r="DA287"/>
  <c r="DA286"/>
  <c r="DA285"/>
  <c r="DA284"/>
  <c r="DA283"/>
  <c r="DA282"/>
  <c r="DA281"/>
  <c r="DA280"/>
  <c r="DA279"/>
  <c r="DA278"/>
  <c r="DA277"/>
  <c r="DA276"/>
  <c r="DA275"/>
  <c r="DA274"/>
  <c r="DA273"/>
  <c r="DA272"/>
  <c r="DA271"/>
  <c r="DA270"/>
  <c r="DA269"/>
  <c r="DA268"/>
  <c r="DA267"/>
  <c r="DA266"/>
  <c r="DA265"/>
  <c r="DA264"/>
  <c r="DA263"/>
  <c r="DA262"/>
  <c r="DA261"/>
  <c r="DA260"/>
  <c r="DA259"/>
  <c r="DA258"/>
  <c r="DA257"/>
  <c r="DA256"/>
  <c r="DA255"/>
  <c r="DA254"/>
  <c r="DA253"/>
  <c r="DA252"/>
  <c r="DA251"/>
  <c r="DA250"/>
  <c r="DA249"/>
  <c r="DA248"/>
  <c r="DA247"/>
  <c r="DA246"/>
  <c r="DA245"/>
  <c r="DA244"/>
  <c r="DA243"/>
  <c r="DA242"/>
  <c r="DA241"/>
  <c r="DA240"/>
  <c r="DA239"/>
  <c r="DA238"/>
  <c r="DA237"/>
  <c r="DA236"/>
  <c r="DA235"/>
  <c r="DA234"/>
  <c r="DA233"/>
  <c r="DA232"/>
  <c r="DA231"/>
  <c r="DA230"/>
  <c r="DA229"/>
  <c r="DA228"/>
  <c r="DA227"/>
  <c r="DA226"/>
  <c r="DA225"/>
  <c r="DA224"/>
  <c r="DA223"/>
  <c r="DA222"/>
  <c r="DA221"/>
  <c r="DA220"/>
  <c r="DA219"/>
  <c r="DA218"/>
  <c r="DA217"/>
  <c r="DA216"/>
  <c r="DA215"/>
  <c r="DA214"/>
  <c r="DA213"/>
  <c r="DA212"/>
  <c r="DA211"/>
  <c r="DA210"/>
  <c r="DA209"/>
  <c r="DA208"/>
  <c r="DA207"/>
  <c r="DA206"/>
  <c r="DA205"/>
  <c r="DA204"/>
  <c r="DA203"/>
  <c r="DA202"/>
  <c r="DA201"/>
  <c r="DA200"/>
  <c r="DA199"/>
  <c r="DA198"/>
  <c r="DA197"/>
  <c r="DA196"/>
  <c r="DA195"/>
  <c r="DA194"/>
  <c r="DA193"/>
  <c r="DA192"/>
  <c r="DA191"/>
  <c r="DA190"/>
  <c r="DA189"/>
  <c r="DA188"/>
  <c r="DA187"/>
  <c r="DA186"/>
  <c r="DA185"/>
  <c r="DA184"/>
  <c r="DA183"/>
  <c r="DA182"/>
  <c r="DA181"/>
  <c r="DA180"/>
  <c r="DA179"/>
  <c r="DA178"/>
  <c r="DA177"/>
  <c r="DA176"/>
  <c r="DA175"/>
  <c r="DA174"/>
  <c r="DA173"/>
  <c r="DA172"/>
  <c r="DA171"/>
  <c r="DA170"/>
  <c r="DA169"/>
  <c r="DA168"/>
  <c r="DA167"/>
  <c r="DA166"/>
  <c r="DA165"/>
  <c r="DA164"/>
  <c r="DA163"/>
  <c r="DA162"/>
  <c r="DA161"/>
  <c r="DA160"/>
  <c r="DA159"/>
  <c r="DA158"/>
  <c r="DA157"/>
  <c r="DA156"/>
  <c r="DA155"/>
  <c r="DA154"/>
  <c r="DA153"/>
  <c r="DA152"/>
  <c r="DA151"/>
  <c r="DA150"/>
  <c r="DA149"/>
  <c r="DA148"/>
  <c r="DA147"/>
  <c r="DA146"/>
  <c r="DA145"/>
  <c r="DA144"/>
  <c r="DA143"/>
  <c r="DA142"/>
  <c r="DA141"/>
  <c r="DA140"/>
  <c r="DA139"/>
  <c r="DA138"/>
  <c r="DA137"/>
  <c r="DA136"/>
  <c r="DA135"/>
  <c r="DA134"/>
  <c r="DA133"/>
  <c r="DA132"/>
  <c r="DA131"/>
  <c r="DA130"/>
  <c r="DA129"/>
  <c r="DA128"/>
  <c r="DA127"/>
  <c r="DA126"/>
  <c r="DA125"/>
  <c r="DA124"/>
  <c r="DA123"/>
  <c r="DA122"/>
  <c r="DA121"/>
  <c r="DA120"/>
  <c r="DA119"/>
  <c r="DA118"/>
  <c r="DA117"/>
  <c r="DA116"/>
  <c r="DA115"/>
  <c r="DA114"/>
  <c r="DA113"/>
  <c r="DA112"/>
  <c r="DA111"/>
  <c r="DA110"/>
  <c r="DA109"/>
  <c r="DA108"/>
  <c r="DA107"/>
  <c r="DA106"/>
  <c r="DA105"/>
  <c r="DA104"/>
  <c r="DA103"/>
  <c r="DA102"/>
  <c r="DA10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1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CT380"/>
  <c r="CT379"/>
  <c r="CT378"/>
  <c r="CT377"/>
  <c r="CT376"/>
  <c r="CT375"/>
  <c r="CT374"/>
  <c r="CT373"/>
  <c r="CT372"/>
  <c r="CT371"/>
  <c r="CT370"/>
  <c r="CT369"/>
  <c r="CT368"/>
  <c r="CT367"/>
  <c r="CT366"/>
  <c r="CT365"/>
  <c r="CT364"/>
  <c r="CT363"/>
  <c r="CT362"/>
  <c r="CT361"/>
  <c r="CT360"/>
  <c r="CT359"/>
  <c r="CT358"/>
  <c r="CT357"/>
  <c r="CT356"/>
  <c r="CT355"/>
  <c r="CT354"/>
  <c r="CT353"/>
  <c r="CT352"/>
  <c r="CT351"/>
  <c r="CT350"/>
  <c r="CT349"/>
  <c r="CT348"/>
  <c r="CT347"/>
  <c r="CT346"/>
  <c r="CT345"/>
  <c r="CT344"/>
  <c r="CT343"/>
  <c r="CT342"/>
  <c r="CT341"/>
  <c r="CT340"/>
  <c r="CT339"/>
  <c r="CT338"/>
  <c r="CT337"/>
  <c r="CT336"/>
  <c r="CT335"/>
  <c r="CT334"/>
  <c r="CT333"/>
  <c r="CT332"/>
  <c r="CT331"/>
  <c r="CT330"/>
  <c r="CT329"/>
  <c r="CT328"/>
  <c r="CT327"/>
  <c r="CT326"/>
  <c r="CT325"/>
  <c r="CT324"/>
  <c r="CT323"/>
  <c r="CT322"/>
  <c r="CT321"/>
  <c r="CT320"/>
  <c r="CT319"/>
  <c r="CT318"/>
  <c r="CT317"/>
  <c r="CT316"/>
  <c r="CT315"/>
  <c r="CT314"/>
  <c r="CT313"/>
  <c r="CT312"/>
  <c r="CT311"/>
  <c r="CT310"/>
  <c r="CT309"/>
  <c r="CT308"/>
  <c r="CT307"/>
  <c r="CT306"/>
  <c r="CT305"/>
  <c r="CT304"/>
  <c r="CT303"/>
  <c r="CT302"/>
  <c r="CT301"/>
  <c r="CT300"/>
  <c r="CT299"/>
  <c r="CT298"/>
  <c r="CT297"/>
  <c r="CT296"/>
  <c r="CT295"/>
  <c r="CT294"/>
  <c r="CT293"/>
  <c r="CT292"/>
  <c r="CT291"/>
  <c r="CT290"/>
  <c r="CT289"/>
  <c r="CT288"/>
  <c r="CT287"/>
  <c r="CT286"/>
  <c r="CT285"/>
  <c r="CT284"/>
  <c r="CT283"/>
  <c r="CT282"/>
  <c r="CT281"/>
  <c r="CT280"/>
  <c r="CT279"/>
  <c r="CT278"/>
  <c r="CT277"/>
  <c r="CT276"/>
  <c r="CT275"/>
  <c r="CT274"/>
  <c r="CT273"/>
  <c r="CT272"/>
  <c r="CT271"/>
  <c r="CT270"/>
  <c r="CT269"/>
  <c r="CT268"/>
  <c r="CT267"/>
  <c r="CT266"/>
  <c r="CT265"/>
  <c r="CT264"/>
  <c r="CT263"/>
  <c r="CT262"/>
  <c r="CT261"/>
  <c r="CT260"/>
  <c r="CT259"/>
  <c r="CT258"/>
  <c r="CT257"/>
  <c r="CT256"/>
  <c r="CT255"/>
  <c r="CT254"/>
  <c r="CT253"/>
  <c r="CT252"/>
  <c r="CT251"/>
  <c r="CT250"/>
  <c r="CT249"/>
  <c r="CT248"/>
  <c r="CT247"/>
  <c r="CT246"/>
  <c r="CT245"/>
  <c r="CT244"/>
  <c r="CT243"/>
  <c r="CT242"/>
  <c r="CT241"/>
  <c r="CT240"/>
  <c r="CT239"/>
  <c r="CT238"/>
  <c r="CT237"/>
  <c r="CT236"/>
  <c r="CT235"/>
  <c r="CT234"/>
  <c r="CT233"/>
  <c r="CT232"/>
  <c r="CT231"/>
  <c r="CT230"/>
  <c r="CT229"/>
  <c r="CT228"/>
  <c r="CT227"/>
  <c r="CT226"/>
  <c r="CT225"/>
  <c r="CT224"/>
  <c r="CT223"/>
  <c r="CT222"/>
  <c r="CT221"/>
  <c r="CT220"/>
  <c r="CT219"/>
  <c r="CT218"/>
  <c r="CT217"/>
  <c r="CT216"/>
  <c r="CT215"/>
  <c r="CT214"/>
  <c r="CT213"/>
  <c r="CT212"/>
  <c r="CT211"/>
  <c r="CT210"/>
  <c r="CT209"/>
  <c r="CT208"/>
  <c r="CT207"/>
  <c r="CT206"/>
  <c r="CT205"/>
  <c r="CT204"/>
  <c r="CT203"/>
  <c r="CT202"/>
  <c r="CT201"/>
  <c r="CT200"/>
  <c r="CT199"/>
  <c r="CT198"/>
  <c r="CT197"/>
  <c r="CT196"/>
  <c r="CT195"/>
  <c r="CT194"/>
  <c r="CT193"/>
  <c r="CT192"/>
  <c r="CT191"/>
  <c r="CT190"/>
  <c r="CT189"/>
  <c r="CT188"/>
  <c r="CT187"/>
  <c r="CT186"/>
  <c r="CT185"/>
  <c r="CT184"/>
  <c r="CT183"/>
  <c r="CT182"/>
  <c r="CT181"/>
  <c r="CT180"/>
  <c r="CT179"/>
  <c r="CT178"/>
  <c r="CT177"/>
  <c r="CT176"/>
  <c r="CT175"/>
  <c r="CT174"/>
  <c r="CT173"/>
  <c r="CT172"/>
  <c r="CT171"/>
  <c r="CT170"/>
  <c r="CT169"/>
  <c r="CT168"/>
  <c r="CT167"/>
  <c r="CT166"/>
  <c r="CT165"/>
  <c r="CT164"/>
  <c r="CT163"/>
  <c r="CT162"/>
  <c r="CT161"/>
  <c r="CT160"/>
  <c r="CT159"/>
  <c r="CT158"/>
  <c r="CT157"/>
  <c r="CT156"/>
  <c r="CT155"/>
  <c r="CT154"/>
  <c r="CT153"/>
  <c r="CT152"/>
  <c r="CT151"/>
  <c r="CT150"/>
  <c r="CT149"/>
  <c r="CT148"/>
  <c r="CT147"/>
  <c r="CT146"/>
  <c r="CT145"/>
  <c r="CT144"/>
  <c r="CT143"/>
  <c r="CT142"/>
  <c r="CT141"/>
  <c r="CT140"/>
  <c r="CT139"/>
  <c r="CT138"/>
  <c r="CT137"/>
  <c r="CT136"/>
  <c r="CT135"/>
  <c r="CT134"/>
  <c r="CT133"/>
  <c r="CT132"/>
  <c r="CT131"/>
  <c r="CT130"/>
  <c r="CT129"/>
  <c r="CT128"/>
  <c r="CT127"/>
  <c r="CT126"/>
  <c r="CT125"/>
  <c r="CT124"/>
  <c r="CT123"/>
  <c r="CT122"/>
  <c r="CT121"/>
  <c r="CT120"/>
  <c r="CT119"/>
  <c r="CT118"/>
  <c r="CT117"/>
  <c r="CT116"/>
  <c r="CT115"/>
  <c r="CT114"/>
  <c r="CT113"/>
  <c r="CT112"/>
  <c r="CT111"/>
  <c r="CT110"/>
  <c r="CT109"/>
  <c r="CT108"/>
  <c r="CT107"/>
  <c r="CT106"/>
  <c r="CT105"/>
  <c r="CT104"/>
  <c r="CT103"/>
  <c r="CT102"/>
  <c r="CT101"/>
  <c r="CT100"/>
  <c r="CT99"/>
  <c r="CT98"/>
  <c r="CT97"/>
  <c r="CT96"/>
  <c r="CT95"/>
  <c r="CT94"/>
  <c r="CT93"/>
  <c r="CT92"/>
  <c r="CT91"/>
  <c r="CT90"/>
  <c r="CT89"/>
  <c r="CT88"/>
  <c r="CT87"/>
  <c r="CT86"/>
  <c r="CT85"/>
  <c r="CT84"/>
  <c r="CT83"/>
  <c r="CT82"/>
  <c r="CT81"/>
  <c r="CT80"/>
  <c r="CT79"/>
  <c r="CT78"/>
  <c r="CT77"/>
  <c r="CT76"/>
  <c r="CT75"/>
  <c r="CT74"/>
  <c r="CT73"/>
  <c r="CT72"/>
  <c r="CT71"/>
  <c r="CT70"/>
  <c r="CT69"/>
  <c r="CT68"/>
  <c r="CT67"/>
  <c r="CT66"/>
  <c r="CT65"/>
  <c r="CT64"/>
  <c r="CT63"/>
  <c r="CT62"/>
  <c r="CT61"/>
  <c r="CT60"/>
  <c r="CT59"/>
  <c r="CT58"/>
  <c r="CT57"/>
  <c r="CT56"/>
  <c r="CT55"/>
  <c r="CT54"/>
  <c r="CT53"/>
  <c r="CT52"/>
  <c r="CT51"/>
  <c r="CT50"/>
  <c r="CT49"/>
  <c r="CT48"/>
  <c r="CT47"/>
  <c r="CT46"/>
  <c r="CT45"/>
  <c r="CT44"/>
  <c r="CT43"/>
  <c r="CT42"/>
  <c r="CT41"/>
  <c r="CT40"/>
  <c r="CT39"/>
  <c r="CT38"/>
  <c r="CT37"/>
  <c r="CT36"/>
  <c r="CT35"/>
  <c r="CT34"/>
  <c r="CT33"/>
  <c r="CT32"/>
  <c r="CT31"/>
  <c r="CT30"/>
  <c r="CT29"/>
  <c r="CT28"/>
  <c r="CT27"/>
  <c r="CT26"/>
  <c r="CT25"/>
  <c r="CT24"/>
  <c r="CT23"/>
  <c r="CT22"/>
  <c r="CT21"/>
  <c r="CT20"/>
  <c r="CT19"/>
  <c r="CT18"/>
  <c r="CT17"/>
  <c r="CT16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BW380"/>
  <c r="BW379"/>
  <c r="BW378"/>
  <c r="BW377"/>
  <c r="BW376"/>
  <c r="BW375"/>
  <c r="BW374"/>
  <c r="BW373"/>
  <c r="BW372"/>
  <c r="BW371"/>
  <c r="BW370"/>
  <c r="BW369"/>
  <c r="BW368"/>
  <c r="BW367"/>
  <c r="BW366"/>
  <c r="BW365"/>
  <c r="BW364"/>
  <c r="BW363"/>
  <c r="BW362"/>
  <c r="BW361"/>
  <c r="BW360"/>
  <c r="BW359"/>
  <c r="BW358"/>
  <c r="BW357"/>
  <c r="BW356"/>
  <c r="BW355"/>
  <c r="BW354"/>
  <c r="BW353"/>
  <c r="BW352"/>
  <c r="BW351"/>
  <c r="BW350"/>
  <c r="BW349"/>
  <c r="BW348"/>
  <c r="BW347"/>
  <c r="BW346"/>
  <c r="BW345"/>
  <c r="BW344"/>
  <c r="BW343"/>
  <c r="BW342"/>
  <c r="BW341"/>
  <c r="BW340"/>
  <c r="BW339"/>
  <c r="BW338"/>
  <c r="BW337"/>
  <c r="BW336"/>
  <c r="BW335"/>
  <c r="BW334"/>
  <c r="BW333"/>
  <c r="BW332"/>
  <c r="BW331"/>
  <c r="BW330"/>
  <c r="BW329"/>
  <c r="BW328"/>
  <c r="BW327"/>
  <c r="BW326"/>
  <c r="BW325"/>
  <c r="BW324"/>
  <c r="BW323"/>
  <c r="BW322"/>
  <c r="BW321"/>
  <c r="BW320"/>
  <c r="BW319"/>
  <c r="BW318"/>
  <c r="BW317"/>
  <c r="BW316"/>
  <c r="BW315"/>
  <c r="BW314"/>
  <c r="BW313"/>
  <c r="BW312"/>
  <c r="BW311"/>
  <c r="BW310"/>
  <c r="BW309"/>
  <c r="BW308"/>
  <c r="BW307"/>
  <c r="BW306"/>
  <c r="BW305"/>
  <c r="BW304"/>
  <c r="BW303"/>
  <c r="BW302"/>
  <c r="BW301"/>
  <c r="BW300"/>
  <c r="BW299"/>
  <c r="BW298"/>
  <c r="BW297"/>
  <c r="BW296"/>
  <c r="BW295"/>
  <c r="BW294"/>
  <c r="BW293"/>
  <c r="BW292"/>
  <c r="BW291"/>
  <c r="BW290"/>
  <c r="BW289"/>
  <c r="BW288"/>
  <c r="BW287"/>
  <c r="BW286"/>
  <c r="BW285"/>
  <c r="BW284"/>
  <c r="BW283"/>
  <c r="BW282"/>
  <c r="BW281"/>
  <c r="BW280"/>
  <c r="BW279"/>
  <c r="BW278"/>
  <c r="BW277"/>
  <c r="BW276"/>
  <c r="BW275"/>
  <c r="BW274"/>
  <c r="BW273"/>
  <c r="BW272"/>
  <c r="BW271"/>
  <c r="BW270"/>
  <c r="BW269"/>
  <c r="BW268"/>
  <c r="BW267"/>
  <c r="BW266"/>
  <c r="BW265"/>
  <c r="BW264"/>
  <c r="BW263"/>
  <c r="BW262"/>
  <c r="BW261"/>
  <c r="BW260"/>
  <c r="BW259"/>
  <c r="BW258"/>
  <c r="BW257"/>
  <c r="BW256"/>
  <c r="BW255"/>
  <c r="BW254"/>
  <c r="BW253"/>
  <c r="BW252"/>
  <c r="BW251"/>
  <c r="BW250"/>
  <c r="BW249"/>
  <c r="BW248"/>
  <c r="BW247"/>
  <c r="BW246"/>
  <c r="BW245"/>
  <c r="BW244"/>
  <c r="BW243"/>
  <c r="BW242"/>
  <c r="BW241"/>
  <c r="BW240"/>
  <c r="BW239"/>
  <c r="BW238"/>
  <c r="BW237"/>
  <c r="BW236"/>
  <c r="BW235"/>
  <c r="BW234"/>
  <c r="BW233"/>
  <c r="BW232"/>
  <c r="BW231"/>
  <c r="BW230"/>
  <c r="BW229"/>
  <c r="BW228"/>
  <c r="BW227"/>
  <c r="BW226"/>
  <c r="BW225"/>
  <c r="BW224"/>
  <c r="BW223"/>
  <c r="BW222"/>
  <c r="BW221"/>
  <c r="BW220"/>
  <c r="BW219"/>
  <c r="BW218"/>
  <c r="BW217"/>
  <c r="BW216"/>
  <c r="BW215"/>
  <c r="BW214"/>
  <c r="BW213"/>
  <c r="BW212"/>
  <c r="BW211"/>
  <c r="BW210"/>
  <c r="BW209"/>
  <c r="BW208"/>
  <c r="BW207"/>
  <c r="BW206"/>
  <c r="BW205"/>
  <c r="BW204"/>
  <c r="BW203"/>
  <c r="BW202"/>
  <c r="BW201"/>
  <c r="BW200"/>
  <c r="BW199"/>
  <c r="BW198"/>
  <c r="BW197"/>
  <c r="BW196"/>
  <c r="BW195"/>
  <c r="BW194"/>
  <c r="BW193"/>
  <c r="BW192"/>
  <c r="BW191"/>
  <c r="BW190"/>
  <c r="BW189"/>
  <c r="BW188"/>
  <c r="BW187"/>
  <c r="BW186"/>
  <c r="BW185"/>
  <c r="BW184"/>
  <c r="BW183"/>
  <c r="BW182"/>
  <c r="BW181"/>
  <c r="BW180"/>
  <c r="BW179"/>
  <c r="BW178"/>
  <c r="BW177"/>
  <c r="BW176"/>
  <c r="BW175"/>
  <c r="BW174"/>
  <c r="BW173"/>
  <c r="BW172"/>
  <c r="BW171"/>
  <c r="BW170"/>
  <c r="BW169"/>
  <c r="BW168"/>
  <c r="BW167"/>
  <c r="BW166"/>
  <c r="BW165"/>
  <c r="BW164"/>
  <c r="BW163"/>
  <c r="BW162"/>
  <c r="BW161"/>
  <c r="BW160"/>
  <c r="BW159"/>
  <c r="BW158"/>
  <c r="BW157"/>
  <c r="BW156"/>
  <c r="BW155"/>
  <c r="BW154"/>
  <c r="BW153"/>
  <c r="BW152"/>
  <c r="BW151"/>
  <c r="BW150"/>
  <c r="BW149"/>
  <c r="BW148"/>
  <c r="BW147"/>
  <c r="BW146"/>
  <c r="BW145"/>
  <c r="BW144"/>
  <c r="BW143"/>
  <c r="BW142"/>
  <c r="BW141"/>
  <c r="BW140"/>
  <c r="BW139"/>
  <c r="BW138"/>
  <c r="BW137"/>
  <c r="BW136"/>
  <c r="BW135"/>
  <c r="BW134"/>
  <c r="BW133"/>
  <c r="BW132"/>
  <c r="BW131"/>
  <c r="BW130"/>
  <c r="BW129"/>
  <c r="BW128"/>
  <c r="BW127"/>
  <c r="BW126"/>
  <c r="BW125"/>
  <c r="BW124"/>
  <c r="BW123"/>
  <c r="BW122"/>
  <c r="BW121"/>
  <c r="BW120"/>
  <c r="BW119"/>
  <c r="BW118"/>
  <c r="BW117"/>
  <c r="BW116"/>
  <c r="BW115"/>
  <c r="BW114"/>
  <c r="BW113"/>
  <c r="BW112"/>
  <c r="BW111"/>
  <c r="BW110"/>
  <c r="BW109"/>
  <c r="BW108"/>
  <c r="BW107"/>
  <c r="BW106"/>
  <c r="BW105"/>
  <c r="BW104"/>
  <c r="BW103"/>
  <c r="BW102"/>
  <c r="BW101"/>
  <c r="BW100"/>
  <c r="BW99"/>
  <c r="BW98"/>
  <c r="BW97"/>
  <c r="BW96"/>
  <c r="BW95"/>
  <c r="BW94"/>
  <c r="BW93"/>
  <c r="BW92"/>
  <c r="BW91"/>
  <c r="BW90"/>
  <c r="BW89"/>
  <c r="BW88"/>
  <c r="BW87"/>
  <c r="BW86"/>
  <c r="BW85"/>
  <c r="BW84"/>
  <c r="BW83"/>
  <c r="BW82"/>
  <c r="BW81"/>
  <c r="BW80"/>
  <c r="BW79"/>
  <c r="BW78"/>
  <c r="BW77"/>
  <c r="BW76"/>
  <c r="BW75"/>
  <c r="BW74"/>
  <c r="BW73"/>
  <c r="BW72"/>
  <c r="BW71"/>
  <c r="BW70"/>
  <c r="BW69"/>
  <c r="BW68"/>
  <c r="BW67"/>
  <c r="BW66"/>
  <c r="BW65"/>
  <c r="BW64"/>
  <c r="BW63"/>
  <c r="BW62"/>
  <c r="BW61"/>
  <c r="BW60"/>
  <c r="BW59"/>
  <c r="BW58"/>
  <c r="BW57"/>
  <c r="BW56"/>
  <c r="BW55"/>
  <c r="BW54"/>
  <c r="BW53"/>
  <c r="BW52"/>
  <c r="BW51"/>
  <c r="BW50"/>
  <c r="BW49"/>
  <c r="BW48"/>
  <c r="BW47"/>
  <c r="BW46"/>
  <c r="BW45"/>
  <c r="BW44"/>
  <c r="BW43"/>
  <c r="BW42"/>
  <c r="BW41"/>
  <c r="BW40"/>
  <c r="BW39"/>
  <c r="BW38"/>
  <c r="BW37"/>
  <c r="BW36"/>
  <c r="BW35"/>
  <c r="BW34"/>
  <c r="BW33"/>
  <c r="BW32"/>
  <c r="BW31"/>
  <c r="BW30"/>
  <c r="BW29"/>
  <c r="BW28"/>
  <c r="BW27"/>
  <c r="BW26"/>
  <c r="BW25"/>
  <c r="BW24"/>
  <c r="BW23"/>
  <c r="BW22"/>
  <c r="BW21"/>
  <c r="BW20"/>
  <c r="BW19"/>
  <c r="BW18"/>
  <c r="BW17"/>
  <c r="BW16"/>
  <c r="BW12" s="1"/>
  <c r="BP380"/>
  <c r="BP379"/>
  <c r="BP378"/>
  <c r="BP377"/>
  <c r="BP376"/>
  <c r="BP375"/>
  <c r="BP374"/>
  <c r="BP373"/>
  <c r="BP372"/>
  <c r="BP371"/>
  <c r="BP370"/>
  <c r="BP369"/>
  <c r="BP368"/>
  <c r="BP367"/>
  <c r="BP366"/>
  <c r="BP365"/>
  <c r="BP364"/>
  <c r="BP363"/>
  <c r="BP362"/>
  <c r="BP361"/>
  <c r="BP360"/>
  <c r="BP359"/>
  <c r="BP358"/>
  <c r="BP357"/>
  <c r="BP356"/>
  <c r="BP355"/>
  <c r="BP354"/>
  <c r="BP353"/>
  <c r="BP352"/>
  <c r="BP351"/>
  <c r="BP350"/>
  <c r="BP349"/>
  <c r="BP348"/>
  <c r="BP347"/>
  <c r="BP346"/>
  <c r="BP345"/>
  <c r="BP344"/>
  <c r="BP343"/>
  <c r="BP342"/>
  <c r="BP341"/>
  <c r="BP340"/>
  <c r="BP339"/>
  <c r="BP338"/>
  <c r="BP337"/>
  <c r="BP336"/>
  <c r="BP335"/>
  <c r="BP334"/>
  <c r="BP333"/>
  <c r="BP332"/>
  <c r="BP331"/>
  <c r="BP330"/>
  <c r="BP329"/>
  <c r="BP328"/>
  <c r="BP327"/>
  <c r="BP326"/>
  <c r="BP325"/>
  <c r="BP324"/>
  <c r="BP323"/>
  <c r="BP322"/>
  <c r="BP321"/>
  <c r="BP320"/>
  <c r="BP319"/>
  <c r="BP318"/>
  <c r="BP317"/>
  <c r="BP316"/>
  <c r="BP315"/>
  <c r="BP314"/>
  <c r="BP313"/>
  <c r="BP312"/>
  <c r="BP311"/>
  <c r="BP310"/>
  <c r="BP309"/>
  <c r="BP308"/>
  <c r="BP307"/>
  <c r="BP306"/>
  <c r="BP305"/>
  <c r="BP304"/>
  <c r="BP303"/>
  <c r="BP302"/>
  <c r="BP301"/>
  <c r="BP300"/>
  <c r="BP299"/>
  <c r="BP298"/>
  <c r="BP297"/>
  <c r="BP296"/>
  <c r="BP295"/>
  <c r="BP294"/>
  <c r="BP293"/>
  <c r="BP292"/>
  <c r="BP291"/>
  <c r="BP290"/>
  <c r="BP289"/>
  <c r="BP288"/>
  <c r="BP287"/>
  <c r="BP286"/>
  <c r="BP285"/>
  <c r="BP284"/>
  <c r="BP283"/>
  <c r="BP282"/>
  <c r="BP281"/>
  <c r="BP280"/>
  <c r="BP279"/>
  <c r="BP278"/>
  <c r="BP277"/>
  <c r="BP276"/>
  <c r="BP275"/>
  <c r="BP274"/>
  <c r="BP273"/>
  <c r="BP272"/>
  <c r="BP271"/>
  <c r="BP270"/>
  <c r="BP269"/>
  <c r="BP268"/>
  <c r="BP267"/>
  <c r="BP266"/>
  <c r="BP265"/>
  <c r="BP264"/>
  <c r="BP263"/>
  <c r="BP262"/>
  <c r="BP261"/>
  <c r="BP260"/>
  <c r="BP259"/>
  <c r="BP258"/>
  <c r="BP257"/>
  <c r="BP256"/>
  <c r="BP255"/>
  <c r="BP254"/>
  <c r="BP253"/>
  <c r="BP252"/>
  <c r="BP251"/>
  <c r="BP250"/>
  <c r="BP249"/>
  <c r="BP248"/>
  <c r="BP247"/>
  <c r="BP246"/>
  <c r="BP245"/>
  <c r="BP244"/>
  <c r="BP243"/>
  <c r="BP242"/>
  <c r="BP241"/>
  <c r="BP240"/>
  <c r="BP239"/>
  <c r="BP238"/>
  <c r="BP237"/>
  <c r="BP236"/>
  <c r="BP235"/>
  <c r="BP234"/>
  <c r="BP233"/>
  <c r="BP232"/>
  <c r="BP231"/>
  <c r="BP230"/>
  <c r="BP229"/>
  <c r="BP228"/>
  <c r="BP227"/>
  <c r="BP226"/>
  <c r="BP225"/>
  <c r="BP224"/>
  <c r="BP223"/>
  <c r="BP222"/>
  <c r="BP221"/>
  <c r="BP220"/>
  <c r="BP219"/>
  <c r="BP218"/>
  <c r="BP217"/>
  <c r="BP216"/>
  <c r="BP215"/>
  <c r="BP214"/>
  <c r="BP213"/>
  <c r="BP212"/>
  <c r="BP211"/>
  <c r="BP210"/>
  <c r="BP209"/>
  <c r="BP208"/>
  <c r="BP207"/>
  <c r="BP206"/>
  <c r="BP205"/>
  <c r="BP204"/>
  <c r="BP203"/>
  <c r="BP202"/>
  <c r="BP201"/>
  <c r="BP200"/>
  <c r="BP199"/>
  <c r="BP198"/>
  <c r="BP197"/>
  <c r="BP196"/>
  <c r="BP195"/>
  <c r="BP194"/>
  <c r="BP193"/>
  <c r="BP192"/>
  <c r="BP191"/>
  <c r="BP190"/>
  <c r="BP189"/>
  <c r="BP188"/>
  <c r="BP187"/>
  <c r="BP186"/>
  <c r="BP185"/>
  <c r="BP184"/>
  <c r="BP183"/>
  <c r="BP182"/>
  <c r="BP181"/>
  <c r="BP180"/>
  <c r="BP179"/>
  <c r="BP178"/>
  <c r="BP177"/>
  <c r="BP176"/>
  <c r="BP175"/>
  <c r="BP174"/>
  <c r="BP173"/>
  <c r="BP172"/>
  <c r="BP171"/>
  <c r="BP170"/>
  <c r="BP169"/>
  <c r="BP168"/>
  <c r="BP167"/>
  <c r="BP166"/>
  <c r="BP165"/>
  <c r="BP164"/>
  <c r="BP163"/>
  <c r="BP162"/>
  <c r="BP161"/>
  <c r="BP160"/>
  <c r="BP159"/>
  <c r="BP158"/>
  <c r="BP157"/>
  <c r="BP156"/>
  <c r="BP155"/>
  <c r="BP154"/>
  <c r="BP153"/>
  <c r="BP152"/>
  <c r="BP151"/>
  <c r="BP150"/>
  <c r="BP149"/>
  <c r="BP148"/>
  <c r="BP147"/>
  <c r="BP146"/>
  <c r="BP145"/>
  <c r="BP144"/>
  <c r="BP143"/>
  <c r="BP142"/>
  <c r="BP141"/>
  <c r="BP140"/>
  <c r="BP139"/>
  <c r="BP138"/>
  <c r="BP137"/>
  <c r="BP136"/>
  <c r="BP135"/>
  <c r="BP134"/>
  <c r="BP133"/>
  <c r="BP132"/>
  <c r="BP131"/>
  <c r="BP130"/>
  <c r="BP129"/>
  <c r="BP128"/>
  <c r="BP127"/>
  <c r="BP126"/>
  <c r="BP125"/>
  <c r="BP124"/>
  <c r="BP123"/>
  <c r="BP122"/>
  <c r="BP121"/>
  <c r="BP120"/>
  <c r="BP119"/>
  <c r="BP118"/>
  <c r="BP117"/>
  <c r="BP116"/>
  <c r="BP115"/>
  <c r="BP114"/>
  <c r="BP113"/>
  <c r="BP112"/>
  <c r="BP111"/>
  <c r="BP110"/>
  <c r="BP109"/>
  <c r="BP108"/>
  <c r="BP107"/>
  <c r="BP106"/>
  <c r="BP105"/>
  <c r="BP104"/>
  <c r="BP103"/>
  <c r="BP102"/>
  <c r="BP101"/>
  <c r="BP100"/>
  <c r="BP99"/>
  <c r="BP98"/>
  <c r="BP97"/>
  <c r="BP96"/>
  <c r="BP95"/>
  <c r="BP94"/>
  <c r="BP93"/>
  <c r="BP92"/>
  <c r="BP91"/>
  <c r="BP90"/>
  <c r="BP89"/>
  <c r="BP88"/>
  <c r="BP87"/>
  <c r="BP86"/>
  <c r="BP85"/>
  <c r="BP84"/>
  <c r="BP83"/>
  <c r="BP82"/>
  <c r="BP81"/>
  <c r="BP80"/>
  <c r="BP79"/>
  <c r="BP78"/>
  <c r="BP77"/>
  <c r="BP76"/>
  <c r="BP75"/>
  <c r="BP74"/>
  <c r="BP73"/>
  <c r="BP72"/>
  <c r="BP71"/>
  <c r="BP70"/>
  <c r="BP69"/>
  <c r="BP68"/>
  <c r="BP67"/>
  <c r="BP66"/>
  <c r="BP65"/>
  <c r="BP64"/>
  <c r="BP63"/>
  <c r="BP62"/>
  <c r="BP61"/>
  <c r="BP60"/>
  <c r="BP59"/>
  <c r="BP58"/>
  <c r="BP57"/>
  <c r="BP56"/>
  <c r="BP55"/>
  <c r="BP54"/>
  <c r="BP53"/>
  <c r="BP52"/>
  <c r="BP51"/>
  <c r="BP50"/>
  <c r="BP49"/>
  <c r="BP48"/>
  <c r="BP47"/>
  <c r="BP46"/>
  <c r="BP45"/>
  <c r="BP44"/>
  <c r="BP43"/>
  <c r="BP42"/>
  <c r="BP41"/>
  <c r="BP40"/>
  <c r="BP39"/>
  <c r="BP38"/>
  <c r="BP37"/>
  <c r="BP36"/>
  <c r="BP35"/>
  <c r="BP34"/>
  <c r="BP33"/>
  <c r="BP32"/>
  <c r="BP31"/>
  <c r="BP30"/>
  <c r="BP29"/>
  <c r="BP28"/>
  <c r="BP27"/>
  <c r="BP26"/>
  <c r="BP25"/>
  <c r="BP24"/>
  <c r="BP23"/>
  <c r="BP22"/>
  <c r="BP21"/>
  <c r="BP20"/>
  <c r="BP19"/>
  <c r="BP18"/>
  <c r="BP17"/>
  <c r="BP16"/>
  <c r="BI380"/>
  <c r="BI379"/>
  <c r="BI378"/>
  <c r="BI377"/>
  <c r="BI376"/>
  <c r="BI375"/>
  <c r="BI374"/>
  <c r="BI373"/>
  <c r="BI372"/>
  <c r="BI371"/>
  <c r="BI370"/>
  <c r="BI369"/>
  <c r="BI368"/>
  <c r="BI367"/>
  <c r="BI366"/>
  <c r="BI365"/>
  <c r="BI364"/>
  <c r="BI363"/>
  <c r="BI362"/>
  <c r="BI361"/>
  <c r="BI360"/>
  <c r="BI359"/>
  <c r="BI358"/>
  <c r="BI357"/>
  <c r="BI356"/>
  <c r="BI355"/>
  <c r="BI354"/>
  <c r="BI353"/>
  <c r="BI352"/>
  <c r="BI351"/>
  <c r="BI350"/>
  <c r="BI349"/>
  <c r="BI348"/>
  <c r="BI347"/>
  <c r="BI346"/>
  <c r="BI345"/>
  <c r="BI344"/>
  <c r="BI343"/>
  <c r="BI342"/>
  <c r="BI341"/>
  <c r="BI340"/>
  <c r="BI339"/>
  <c r="BI338"/>
  <c r="BI337"/>
  <c r="BI336"/>
  <c r="BI335"/>
  <c r="BI334"/>
  <c r="BI333"/>
  <c r="BI332"/>
  <c r="BI331"/>
  <c r="BI330"/>
  <c r="BI329"/>
  <c r="BI328"/>
  <c r="BI327"/>
  <c r="BI326"/>
  <c r="BI325"/>
  <c r="BI324"/>
  <c r="BI323"/>
  <c r="BI322"/>
  <c r="BI321"/>
  <c r="BI320"/>
  <c r="BI319"/>
  <c r="BI318"/>
  <c r="BI317"/>
  <c r="BI316"/>
  <c r="BI315"/>
  <c r="BI314"/>
  <c r="BI313"/>
  <c r="BI312"/>
  <c r="BI311"/>
  <c r="BI310"/>
  <c r="BI309"/>
  <c r="BI308"/>
  <c r="BI307"/>
  <c r="BI306"/>
  <c r="BI305"/>
  <c r="BI304"/>
  <c r="BI303"/>
  <c r="BI302"/>
  <c r="BI301"/>
  <c r="BI300"/>
  <c r="BI299"/>
  <c r="BI298"/>
  <c r="BI297"/>
  <c r="BI296"/>
  <c r="BI295"/>
  <c r="BI294"/>
  <c r="BI293"/>
  <c r="BI292"/>
  <c r="BI291"/>
  <c r="BI290"/>
  <c r="BI289"/>
  <c r="BI288"/>
  <c r="BI287"/>
  <c r="BI286"/>
  <c r="BI285"/>
  <c r="BI284"/>
  <c r="BI283"/>
  <c r="BI282"/>
  <c r="BI281"/>
  <c r="BI280"/>
  <c r="BI279"/>
  <c r="BI278"/>
  <c r="BI277"/>
  <c r="BI276"/>
  <c r="BI275"/>
  <c r="BI274"/>
  <c r="BI273"/>
  <c r="BI272"/>
  <c r="BI271"/>
  <c r="BI270"/>
  <c r="BI269"/>
  <c r="BI268"/>
  <c r="BI267"/>
  <c r="BI266"/>
  <c r="BI265"/>
  <c r="BI264"/>
  <c r="BI263"/>
  <c r="BI262"/>
  <c r="BI261"/>
  <c r="BI260"/>
  <c r="BI259"/>
  <c r="BI258"/>
  <c r="BI257"/>
  <c r="BI256"/>
  <c r="BI255"/>
  <c r="BI254"/>
  <c r="BI253"/>
  <c r="BI252"/>
  <c r="BI251"/>
  <c r="BI250"/>
  <c r="BI249"/>
  <c r="BI248"/>
  <c r="BI247"/>
  <c r="BI246"/>
  <c r="BI245"/>
  <c r="BI244"/>
  <c r="BI243"/>
  <c r="BI242"/>
  <c r="BI241"/>
  <c r="BI240"/>
  <c r="BI239"/>
  <c r="BI238"/>
  <c r="BI237"/>
  <c r="BI236"/>
  <c r="BI235"/>
  <c r="BI234"/>
  <c r="BI233"/>
  <c r="BI232"/>
  <c r="BI231"/>
  <c r="BI230"/>
  <c r="BI229"/>
  <c r="BI228"/>
  <c r="BI227"/>
  <c r="BI226"/>
  <c r="BI225"/>
  <c r="BI224"/>
  <c r="BI223"/>
  <c r="BI222"/>
  <c r="BI221"/>
  <c r="BI220"/>
  <c r="BI219"/>
  <c r="BI218"/>
  <c r="BI217"/>
  <c r="BI216"/>
  <c r="BI215"/>
  <c r="BI214"/>
  <c r="BI213"/>
  <c r="BI212"/>
  <c r="BI211"/>
  <c r="BI210"/>
  <c r="BI209"/>
  <c r="BI208"/>
  <c r="BI207"/>
  <c r="BI206"/>
  <c r="BI205"/>
  <c r="BI204"/>
  <c r="BI203"/>
  <c r="BI202"/>
  <c r="BI201"/>
  <c r="BI200"/>
  <c r="BI199"/>
  <c r="BI198"/>
  <c r="BI197"/>
  <c r="BI196"/>
  <c r="BI195"/>
  <c r="BI194"/>
  <c r="BI193"/>
  <c r="BI192"/>
  <c r="BI191"/>
  <c r="BI190"/>
  <c r="BI189"/>
  <c r="BI188"/>
  <c r="BI187"/>
  <c r="BI186"/>
  <c r="BI185"/>
  <c r="BI184"/>
  <c r="BI183"/>
  <c r="BI182"/>
  <c r="BI181"/>
  <c r="BI180"/>
  <c r="BI179"/>
  <c r="BI178"/>
  <c r="BI177"/>
  <c r="BI176"/>
  <c r="BI175"/>
  <c r="BI174"/>
  <c r="BI173"/>
  <c r="BI172"/>
  <c r="BI171"/>
  <c r="BI170"/>
  <c r="BI169"/>
  <c r="BI168"/>
  <c r="BI167"/>
  <c r="BI166"/>
  <c r="BI165"/>
  <c r="BI164"/>
  <c r="BI163"/>
  <c r="BI162"/>
  <c r="BI161"/>
  <c r="BI160"/>
  <c r="BI159"/>
  <c r="BI158"/>
  <c r="BI157"/>
  <c r="BI156"/>
  <c r="BI155"/>
  <c r="BI154"/>
  <c r="BI153"/>
  <c r="BI152"/>
  <c r="BI151"/>
  <c r="BI150"/>
  <c r="BI149"/>
  <c r="BI148"/>
  <c r="BI147"/>
  <c r="BI146"/>
  <c r="BI145"/>
  <c r="BI144"/>
  <c r="BI143"/>
  <c r="BI142"/>
  <c r="BI141"/>
  <c r="BI140"/>
  <c r="BI139"/>
  <c r="BI138"/>
  <c r="BI137"/>
  <c r="BI136"/>
  <c r="BI135"/>
  <c r="BI134"/>
  <c r="BI133"/>
  <c r="BI132"/>
  <c r="BI131"/>
  <c r="BI130"/>
  <c r="BI129"/>
  <c r="BI128"/>
  <c r="BI127"/>
  <c r="BI126"/>
  <c r="BI125"/>
  <c r="BI124"/>
  <c r="BI123"/>
  <c r="BI122"/>
  <c r="BI121"/>
  <c r="BI120"/>
  <c r="BI119"/>
  <c r="BI118"/>
  <c r="BI117"/>
  <c r="BI116"/>
  <c r="BI115"/>
  <c r="BI114"/>
  <c r="BI113"/>
  <c r="BI112"/>
  <c r="BI111"/>
  <c r="BI110"/>
  <c r="BI109"/>
  <c r="BI108"/>
  <c r="BI107"/>
  <c r="BI106"/>
  <c r="BI105"/>
  <c r="BI104"/>
  <c r="BI103"/>
  <c r="BI102"/>
  <c r="BI101"/>
  <c r="BI100"/>
  <c r="BI99"/>
  <c r="BI98"/>
  <c r="BI97"/>
  <c r="BI96"/>
  <c r="BI95"/>
  <c r="BI94"/>
  <c r="BI93"/>
  <c r="BI92"/>
  <c r="BI91"/>
  <c r="BI90"/>
  <c r="BI89"/>
  <c r="BI88"/>
  <c r="BI87"/>
  <c r="BI86"/>
  <c r="BI85"/>
  <c r="BI84"/>
  <c r="BI83"/>
  <c r="BI82"/>
  <c r="BI81"/>
  <c r="BI80"/>
  <c r="BI79"/>
  <c r="BI78"/>
  <c r="BI77"/>
  <c r="BI76"/>
  <c r="BI75"/>
  <c r="BI74"/>
  <c r="BI73"/>
  <c r="BI72"/>
  <c r="BI71"/>
  <c r="BI70"/>
  <c r="BI69"/>
  <c r="BI68"/>
  <c r="BI67"/>
  <c r="BI66"/>
  <c r="BI65"/>
  <c r="BI64"/>
  <c r="BI63"/>
  <c r="BI62"/>
  <c r="BI61"/>
  <c r="BI60"/>
  <c r="BI59"/>
  <c r="BI58"/>
  <c r="BI57"/>
  <c r="BI56"/>
  <c r="BI55"/>
  <c r="BI54"/>
  <c r="BI53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2"/>
  <c r="BA380"/>
  <c r="BA379"/>
  <c r="BA378"/>
  <c r="BA377"/>
  <c r="BA376"/>
  <c r="BA375"/>
  <c r="BA374"/>
  <c r="BA373"/>
  <c r="BA372"/>
  <c r="BA371"/>
  <c r="BA370"/>
  <c r="BA369"/>
  <c r="BA368"/>
  <c r="BA367"/>
  <c r="BA366"/>
  <c r="BA365"/>
  <c r="BA364"/>
  <c r="BA363"/>
  <c r="BA362"/>
  <c r="BA361"/>
  <c r="BA360"/>
  <c r="BA359"/>
  <c r="BA358"/>
  <c r="BA357"/>
  <c r="BA356"/>
  <c r="BA355"/>
  <c r="BA354"/>
  <c r="BA353"/>
  <c r="BA352"/>
  <c r="BA351"/>
  <c r="BA350"/>
  <c r="BA349"/>
  <c r="BA348"/>
  <c r="BA347"/>
  <c r="BA346"/>
  <c r="BA345"/>
  <c r="BA344"/>
  <c r="BA343"/>
  <c r="BA342"/>
  <c r="BA341"/>
  <c r="BA340"/>
  <c r="BA339"/>
  <c r="BA338"/>
  <c r="BA337"/>
  <c r="BA336"/>
  <c r="BA335"/>
  <c r="BA334"/>
  <c r="BA333"/>
  <c r="BA332"/>
  <c r="BA331"/>
  <c r="BA330"/>
  <c r="BA329"/>
  <c r="BA328"/>
  <c r="BA327"/>
  <c r="BA326"/>
  <c r="BA325"/>
  <c r="BA324"/>
  <c r="BA323"/>
  <c r="BA322"/>
  <c r="BA321"/>
  <c r="BA320"/>
  <c r="BA319"/>
  <c r="BA318"/>
  <c r="BA317"/>
  <c r="BA316"/>
  <c r="BA315"/>
  <c r="BA314"/>
  <c r="BA313"/>
  <c r="BA312"/>
  <c r="BA311"/>
  <c r="BA310"/>
  <c r="BA309"/>
  <c r="BA308"/>
  <c r="BA307"/>
  <c r="BA306"/>
  <c r="BA305"/>
  <c r="BA304"/>
  <c r="BA303"/>
  <c r="BA302"/>
  <c r="BA301"/>
  <c r="BA300"/>
  <c r="BA299"/>
  <c r="BA298"/>
  <c r="BA297"/>
  <c r="BA296"/>
  <c r="BA295"/>
  <c r="BA294"/>
  <c r="BA293"/>
  <c r="BA292"/>
  <c r="BA291"/>
  <c r="BA290"/>
  <c r="BA289"/>
  <c r="BA288"/>
  <c r="BA287"/>
  <c r="BA286"/>
  <c r="BA285"/>
  <c r="BA284"/>
  <c r="BA283"/>
  <c r="BA282"/>
  <c r="BA281"/>
  <c r="BA280"/>
  <c r="BA279"/>
  <c r="BA278"/>
  <c r="BA277"/>
  <c r="BA276"/>
  <c r="BA275"/>
  <c r="BA274"/>
  <c r="BA273"/>
  <c r="BA272"/>
  <c r="BA271"/>
  <c r="BA270"/>
  <c r="BA269"/>
  <c r="BA268"/>
  <c r="BA267"/>
  <c r="BA266"/>
  <c r="BA265"/>
  <c r="BA264"/>
  <c r="BA263"/>
  <c r="BA262"/>
  <c r="BA261"/>
  <c r="BA260"/>
  <c r="BA259"/>
  <c r="BA258"/>
  <c r="BA257"/>
  <c r="BA256"/>
  <c r="BA255"/>
  <c r="BA254"/>
  <c r="BA253"/>
  <c r="BA252"/>
  <c r="BA251"/>
  <c r="BA250"/>
  <c r="BA249"/>
  <c r="BA248"/>
  <c r="BA247"/>
  <c r="BA246"/>
  <c r="BA245"/>
  <c r="BA244"/>
  <c r="BA243"/>
  <c r="BA242"/>
  <c r="BA241"/>
  <c r="BA240"/>
  <c r="BA239"/>
  <c r="BA238"/>
  <c r="BA237"/>
  <c r="BA236"/>
  <c r="BA235"/>
  <c r="BA234"/>
  <c r="BA233"/>
  <c r="BA232"/>
  <c r="BA231"/>
  <c r="BA230"/>
  <c r="BA229"/>
  <c r="BA228"/>
  <c r="BA227"/>
  <c r="BA226"/>
  <c r="BA225"/>
  <c r="BA224"/>
  <c r="BA223"/>
  <c r="BA222"/>
  <c r="BA221"/>
  <c r="BA220"/>
  <c r="BA219"/>
  <c r="BA218"/>
  <c r="BA217"/>
  <c r="BA216"/>
  <c r="BA215"/>
  <c r="BA214"/>
  <c r="BA213"/>
  <c r="BA212"/>
  <c r="BA211"/>
  <c r="BA210"/>
  <c r="BA209"/>
  <c r="BA208"/>
  <c r="BA207"/>
  <c r="BA206"/>
  <c r="BA205"/>
  <c r="BA204"/>
  <c r="BA203"/>
  <c r="BA202"/>
  <c r="BA201"/>
  <c r="BA200"/>
  <c r="BA199"/>
  <c r="BA198"/>
  <c r="BA197"/>
  <c r="BA196"/>
  <c r="BA195"/>
  <c r="BA194"/>
  <c r="BA193"/>
  <c r="BA192"/>
  <c r="BA191"/>
  <c r="BA190"/>
  <c r="BA189"/>
  <c r="BA188"/>
  <c r="BA187"/>
  <c r="BA186"/>
  <c r="BA185"/>
  <c r="BA184"/>
  <c r="BA183"/>
  <c r="BA182"/>
  <c r="BA181"/>
  <c r="BA180"/>
  <c r="BA179"/>
  <c r="BA178"/>
  <c r="BA177"/>
  <c r="BA176"/>
  <c r="BA175"/>
  <c r="BA174"/>
  <c r="BA173"/>
  <c r="BA172"/>
  <c r="BA171"/>
  <c r="BA170"/>
  <c r="BA169"/>
  <c r="BA168"/>
  <c r="BA167"/>
  <c r="BA166"/>
  <c r="BA165"/>
  <c r="BA164"/>
  <c r="BA163"/>
  <c r="BA162"/>
  <c r="BA161"/>
  <c r="BA160"/>
  <c r="BA159"/>
  <c r="BA158"/>
  <c r="BA157"/>
  <c r="BA156"/>
  <c r="BA155"/>
  <c r="BA154"/>
  <c r="BA153"/>
  <c r="BA152"/>
  <c r="BA151"/>
  <c r="BA150"/>
  <c r="BA149"/>
  <c r="BA148"/>
  <c r="BA147"/>
  <c r="BA146"/>
  <c r="BA145"/>
  <c r="BA144"/>
  <c r="BA143"/>
  <c r="BA142"/>
  <c r="BA141"/>
  <c r="BA140"/>
  <c r="BA139"/>
  <c r="BA138"/>
  <c r="BA137"/>
  <c r="BA136"/>
  <c r="BA135"/>
  <c r="BA134"/>
  <c r="BA133"/>
  <c r="BA132"/>
  <c r="BA131"/>
  <c r="BA130"/>
  <c r="BA129"/>
  <c r="BA128"/>
  <c r="BA127"/>
  <c r="BA126"/>
  <c r="BA125"/>
  <c r="BA124"/>
  <c r="BA123"/>
  <c r="BA122"/>
  <c r="BA121"/>
  <c r="BA120"/>
  <c r="BA119"/>
  <c r="BA118"/>
  <c r="BA117"/>
  <c r="BA116"/>
  <c r="BA115"/>
  <c r="BA114"/>
  <c r="BA113"/>
  <c r="BA112"/>
  <c r="BA111"/>
  <c r="BA110"/>
  <c r="BA109"/>
  <c r="BA108"/>
  <c r="BA107"/>
  <c r="BA106"/>
  <c r="BA105"/>
  <c r="BA104"/>
  <c r="BA103"/>
  <c r="BA102"/>
  <c r="BA101"/>
  <c r="BA100"/>
  <c r="BA99"/>
  <c r="BA98"/>
  <c r="BA97"/>
  <c r="BA96"/>
  <c r="BA95"/>
  <c r="BA94"/>
  <c r="BA93"/>
  <c r="BA92"/>
  <c r="BA91"/>
  <c r="BA90"/>
  <c r="BA89"/>
  <c r="BA88"/>
  <c r="BA87"/>
  <c r="BA86"/>
  <c r="BA85"/>
  <c r="BA84"/>
  <c r="BA83"/>
  <c r="BA82"/>
  <c r="BA81"/>
  <c r="BA80"/>
  <c r="BA79"/>
  <c r="BA78"/>
  <c r="BA77"/>
  <c r="BA76"/>
  <c r="BA75"/>
  <c r="BA74"/>
  <c r="BA73"/>
  <c r="BA72"/>
  <c r="BA71"/>
  <c r="BA70"/>
  <c r="BA69"/>
  <c r="BA68"/>
  <c r="BA67"/>
  <c r="BA66"/>
  <c r="BA65"/>
  <c r="BA64"/>
  <c r="BA63"/>
  <c r="BA62"/>
  <c r="BA61"/>
  <c r="BA60"/>
  <c r="BA59"/>
  <c r="BA58"/>
  <c r="BA57"/>
  <c r="BA56"/>
  <c r="BA55"/>
  <c r="BA54"/>
  <c r="BA53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2" s="1"/>
  <c r="AM380"/>
  <c r="AM379"/>
  <c r="AM378"/>
  <c r="AM377"/>
  <c r="AM376"/>
  <c r="AM375"/>
  <c r="AM374"/>
  <c r="AM373"/>
  <c r="AM372"/>
  <c r="AM371"/>
  <c r="AM370"/>
  <c r="AM369"/>
  <c r="AM368"/>
  <c r="AM367"/>
  <c r="AM366"/>
  <c r="AM365"/>
  <c r="AM364"/>
  <c r="AM363"/>
  <c r="AM362"/>
  <c r="AM361"/>
  <c r="AM360"/>
  <c r="AM359"/>
  <c r="AM358"/>
  <c r="AM357"/>
  <c r="AM356"/>
  <c r="AM355"/>
  <c r="AM354"/>
  <c r="AM353"/>
  <c r="AM352"/>
  <c r="AM351"/>
  <c r="AM350"/>
  <c r="AM349"/>
  <c r="AM348"/>
  <c r="AM347"/>
  <c r="AM346"/>
  <c r="AM345"/>
  <c r="AM344"/>
  <c r="AM343"/>
  <c r="AM342"/>
  <c r="AM341"/>
  <c r="AM340"/>
  <c r="AM339"/>
  <c r="AM338"/>
  <c r="AM337"/>
  <c r="AM336"/>
  <c r="AM335"/>
  <c r="AM334"/>
  <c r="AM333"/>
  <c r="AM332"/>
  <c r="AM331"/>
  <c r="AM330"/>
  <c r="AM329"/>
  <c r="AM328"/>
  <c r="AM327"/>
  <c r="AM326"/>
  <c r="AM325"/>
  <c r="AM324"/>
  <c r="AM323"/>
  <c r="AM322"/>
  <c r="AM321"/>
  <c r="AM320"/>
  <c r="AM319"/>
  <c r="AM318"/>
  <c r="AM317"/>
  <c r="AM316"/>
  <c r="AM315"/>
  <c r="AM314"/>
  <c r="AM313"/>
  <c r="AM312"/>
  <c r="AM311"/>
  <c r="AM310"/>
  <c r="AM309"/>
  <c r="AM308"/>
  <c r="AM307"/>
  <c r="AM306"/>
  <c r="AM305"/>
  <c r="AM304"/>
  <c r="AM303"/>
  <c r="AM302"/>
  <c r="AM301"/>
  <c r="AM300"/>
  <c r="AM299"/>
  <c r="AM298"/>
  <c r="AM297"/>
  <c r="AM296"/>
  <c r="AM295"/>
  <c r="AM294"/>
  <c r="AM293"/>
  <c r="AM292"/>
  <c r="AM291"/>
  <c r="AM290"/>
  <c r="AM289"/>
  <c r="AM288"/>
  <c r="AM287"/>
  <c r="AM286"/>
  <c r="AM285"/>
  <c r="AM284"/>
  <c r="AM283"/>
  <c r="AM282"/>
  <c r="AM281"/>
  <c r="AM280"/>
  <c r="AM279"/>
  <c r="AM278"/>
  <c r="AM277"/>
  <c r="AM276"/>
  <c r="AM275"/>
  <c r="AM274"/>
  <c r="AM273"/>
  <c r="AM272"/>
  <c r="AM271"/>
  <c r="AM270"/>
  <c r="AM269"/>
  <c r="AM268"/>
  <c r="AM267"/>
  <c r="AM266"/>
  <c r="AM265"/>
  <c r="AM264"/>
  <c r="AM263"/>
  <c r="AM262"/>
  <c r="AM261"/>
  <c r="AM260"/>
  <c r="AM259"/>
  <c r="AM258"/>
  <c r="AM257"/>
  <c r="AM256"/>
  <c r="AM255"/>
  <c r="AM254"/>
  <c r="AM253"/>
  <c r="AM252"/>
  <c r="AM251"/>
  <c r="AM250"/>
  <c r="AM249"/>
  <c r="AM248"/>
  <c r="AM247"/>
  <c r="AM246"/>
  <c r="AM245"/>
  <c r="AM244"/>
  <c r="AM243"/>
  <c r="AM242"/>
  <c r="AM241"/>
  <c r="AM240"/>
  <c r="AM239"/>
  <c r="AM238"/>
  <c r="AM237"/>
  <c r="AM236"/>
  <c r="AM235"/>
  <c r="AM234"/>
  <c r="AM233"/>
  <c r="AM232"/>
  <c r="AM231"/>
  <c r="AM230"/>
  <c r="AM229"/>
  <c r="AM228"/>
  <c r="AM227"/>
  <c r="AM226"/>
  <c r="AM225"/>
  <c r="AM224"/>
  <c r="AM223"/>
  <c r="AM222"/>
  <c r="AM221"/>
  <c r="AM220"/>
  <c r="AM219"/>
  <c r="AM218"/>
  <c r="AM217"/>
  <c r="AM216"/>
  <c r="AM215"/>
  <c r="AM214"/>
  <c r="AM213"/>
  <c r="AM212"/>
  <c r="AM211"/>
  <c r="AM210"/>
  <c r="AM209"/>
  <c r="AM208"/>
  <c r="AM207"/>
  <c r="AM206"/>
  <c r="AM205"/>
  <c r="AM204"/>
  <c r="AM203"/>
  <c r="AM202"/>
  <c r="AM201"/>
  <c r="AM200"/>
  <c r="AM199"/>
  <c r="AM198"/>
  <c r="AM197"/>
  <c r="AM196"/>
  <c r="AM195"/>
  <c r="AM194"/>
  <c r="AM193"/>
  <c r="AM192"/>
  <c r="AM191"/>
  <c r="AM190"/>
  <c r="AM189"/>
  <c r="AM188"/>
  <c r="AM187"/>
  <c r="AM186"/>
  <c r="AM185"/>
  <c r="AM184"/>
  <c r="AM183"/>
  <c r="AM182"/>
  <c r="AM181"/>
  <c r="AM180"/>
  <c r="AM179"/>
  <c r="AM178"/>
  <c r="AM177"/>
  <c r="AM176"/>
  <c r="AM175"/>
  <c r="AM174"/>
  <c r="AM173"/>
  <c r="AM172"/>
  <c r="AM171"/>
  <c r="AM170"/>
  <c r="AM169"/>
  <c r="AM168"/>
  <c r="AM167"/>
  <c r="AM166"/>
  <c r="AM165"/>
  <c r="AM164"/>
  <c r="AM163"/>
  <c r="AM162"/>
  <c r="AM161"/>
  <c r="AM160"/>
  <c r="AM159"/>
  <c r="AM158"/>
  <c r="AM157"/>
  <c r="AM156"/>
  <c r="AM155"/>
  <c r="AM154"/>
  <c r="AM153"/>
  <c r="AM152"/>
  <c r="AM151"/>
  <c r="AM150"/>
  <c r="AM149"/>
  <c r="AM148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81"/>
  <c r="AM80"/>
  <c r="AM79"/>
  <c r="AM78"/>
  <c r="AM77"/>
  <c r="AM76"/>
  <c r="AM75"/>
  <c r="AM74"/>
  <c r="AM73"/>
  <c r="AM72"/>
  <c r="AM71"/>
  <c r="AM70"/>
  <c r="AM69"/>
  <c r="AM68"/>
  <c r="AM67"/>
  <c r="AM66"/>
  <c r="AM65"/>
  <c r="AM64"/>
  <c r="AM63"/>
  <c r="AM62"/>
  <c r="AM61"/>
  <c r="AM60"/>
  <c r="AM59"/>
  <c r="AM58"/>
  <c r="AM57"/>
  <c r="AM56"/>
  <c r="AM55"/>
  <c r="AM54"/>
  <c r="AM53"/>
  <c r="AM52"/>
  <c r="AM51"/>
  <c r="AM50"/>
  <c r="AM49"/>
  <c r="AM48"/>
  <c r="AM47"/>
  <c r="AM46"/>
  <c r="AM45"/>
  <c r="AM44"/>
  <c r="AM43"/>
  <c r="AM42"/>
  <c r="AM41"/>
  <c r="AM40"/>
  <c r="AM39"/>
  <c r="AM38"/>
  <c r="AM37"/>
  <c r="AM36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2"/>
  <c r="R380"/>
  <c r="R379"/>
  <c r="R378"/>
  <c r="R377"/>
  <c r="R376"/>
  <c r="R375"/>
  <c r="R374"/>
  <c r="R373"/>
  <c r="R372"/>
  <c r="R371"/>
  <c r="R370"/>
  <c r="R369"/>
  <c r="R368"/>
  <c r="R367"/>
  <c r="R366"/>
  <c r="R365"/>
  <c r="R364"/>
  <c r="R363"/>
  <c r="R362"/>
  <c r="R361"/>
  <c r="R360"/>
  <c r="R359"/>
  <c r="R358"/>
  <c r="R357"/>
  <c r="R356"/>
  <c r="R355"/>
  <c r="R354"/>
  <c r="R353"/>
  <c r="R352"/>
  <c r="R351"/>
  <c r="R350"/>
  <c r="R349"/>
  <c r="R348"/>
  <c r="R347"/>
  <c r="R346"/>
  <c r="R345"/>
  <c r="R344"/>
  <c r="R343"/>
  <c r="R342"/>
  <c r="R341"/>
  <c r="R340"/>
  <c r="R339"/>
  <c r="R338"/>
  <c r="R337"/>
  <c r="R336"/>
  <c r="R335"/>
  <c r="R334"/>
  <c r="R333"/>
  <c r="R332"/>
  <c r="R331"/>
  <c r="R330"/>
  <c r="R329"/>
  <c r="R328"/>
  <c r="R327"/>
  <c r="R326"/>
  <c r="R325"/>
  <c r="R324"/>
  <c r="R323"/>
  <c r="R322"/>
  <c r="R321"/>
  <c r="R320"/>
  <c r="R319"/>
  <c r="R318"/>
  <c r="R317"/>
  <c r="R316"/>
  <c r="R315"/>
  <c r="R314"/>
  <c r="R313"/>
  <c r="R312"/>
  <c r="R311"/>
  <c r="R310"/>
  <c r="R309"/>
  <c r="R308"/>
  <c r="R307"/>
  <c r="R306"/>
  <c r="R305"/>
  <c r="R304"/>
  <c r="R303"/>
  <c r="R302"/>
  <c r="R301"/>
  <c r="R300"/>
  <c r="R299"/>
  <c r="R298"/>
  <c r="R297"/>
  <c r="R296"/>
  <c r="R295"/>
  <c r="R294"/>
  <c r="R293"/>
  <c r="R292"/>
  <c r="R291"/>
  <c r="R290"/>
  <c r="R289"/>
  <c r="R288"/>
  <c r="R287"/>
  <c r="R286"/>
  <c r="R285"/>
  <c r="R284"/>
  <c r="R283"/>
  <c r="R282"/>
  <c r="R281"/>
  <c r="R280"/>
  <c r="R279"/>
  <c r="R278"/>
  <c r="R277"/>
  <c r="R276"/>
  <c r="R275"/>
  <c r="R274"/>
  <c r="R273"/>
  <c r="R272"/>
  <c r="R271"/>
  <c r="R270"/>
  <c r="R269"/>
  <c r="R268"/>
  <c r="R267"/>
  <c r="R266"/>
  <c r="R265"/>
  <c r="R264"/>
  <c r="R263"/>
  <c r="R262"/>
  <c r="R261"/>
  <c r="R260"/>
  <c r="R259"/>
  <c r="R258"/>
  <c r="R257"/>
  <c r="R256"/>
  <c r="R255"/>
  <c r="R254"/>
  <c r="R253"/>
  <c r="R252"/>
  <c r="R251"/>
  <c r="R250"/>
  <c r="R249"/>
  <c r="R248"/>
  <c r="R247"/>
  <c r="R246"/>
  <c r="R245"/>
  <c r="R244"/>
  <c r="R243"/>
  <c r="R242"/>
  <c r="R241"/>
  <c r="R240"/>
  <c r="R239"/>
  <c r="R238"/>
  <c r="R237"/>
  <c r="R236"/>
  <c r="R235"/>
  <c r="R234"/>
  <c r="R233"/>
  <c r="R232"/>
  <c r="R231"/>
  <c r="R230"/>
  <c r="R229"/>
  <c r="R228"/>
  <c r="R227"/>
  <c r="R226"/>
  <c r="R225"/>
  <c r="R224"/>
  <c r="R223"/>
  <c r="R222"/>
  <c r="R221"/>
  <c r="R220"/>
  <c r="R219"/>
  <c r="R218"/>
  <c r="R217"/>
  <c r="R216"/>
  <c r="R215"/>
  <c r="R214"/>
  <c r="R213"/>
  <c r="R212"/>
  <c r="R211"/>
  <c r="R210"/>
  <c r="R209"/>
  <c r="R208"/>
  <c r="R207"/>
  <c r="R206"/>
  <c r="R205"/>
  <c r="R204"/>
  <c r="R203"/>
  <c r="R202"/>
  <c r="R201"/>
  <c r="R200"/>
  <c r="R199"/>
  <c r="R198"/>
  <c r="R197"/>
  <c r="R196"/>
  <c r="R195"/>
  <c r="R194"/>
  <c r="R193"/>
  <c r="R192"/>
  <c r="R191"/>
  <c r="R190"/>
  <c r="R189"/>
  <c r="R188"/>
  <c r="R187"/>
  <c r="R186"/>
  <c r="R185"/>
  <c r="R184"/>
  <c r="R183"/>
  <c r="R182"/>
  <c r="R181"/>
  <c r="R180"/>
  <c r="R179"/>
  <c r="R178"/>
  <c r="R177"/>
  <c r="R176"/>
  <c r="R175"/>
  <c r="R174"/>
  <c r="R173"/>
  <c r="R172"/>
  <c r="R171"/>
  <c r="R170"/>
  <c r="R169"/>
  <c r="R168"/>
  <c r="R167"/>
  <c r="R166"/>
  <c r="R165"/>
  <c r="R164"/>
  <c r="R163"/>
  <c r="R162"/>
  <c r="R161"/>
  <c r="R160"/>
  <c r="R159"/>
  <c r="R158"/>
  <c r="R157"/>
  <c r="R156"/>
  <c r="R155"/>
  <c r="R154"/>
  <c r="R153"/>
  <c r="R152"/>
  <c r="R151"/>
  <c r="R150"/>
  <c r="R149"/>
  <c r="R148"/>
  <c r="R147"/>
  <c r="R146"/>
  <c r="R145"/>
  <c r="R144"/>
  <c r="R143"/>
  <c r="R142"/>
  <c r="R141"/>
  <c r="R140"/>
  <c r="R139"/>
  <c r="R138"/>
  <c r="R137"/>
  <c r="R136"/>
  <c r="R135"/>
  <c r="R134"/>
  <c r="R133"/>
  <c r="R132"/>
  <c r="R131"/>
  <c r="R130"/>
  <c r="R129"/>
  <c r="R128"/>
  <c r="R127"/>
  <c r="R126"/>
  <c r="R125"/>
  <c r="R124"/>
  <c r="R123"/>
  <c r="R122"/>
  <c r="R121"/>
  <c r="R120"/>
  <c r="R119"/>
  <c r="R118"/>
  <c r="R117"/>
  <c r="R116"/>
  <c r="R115"/>
  <c r="R114"/>
  <c r="R113"/>
  <c r="R112"/>
  <c r="R111"/>
  <c r="R110"/>
  <c r="R109"/>
  <c r="R108"/>
  <c r="R107"/>
  <c r="R106"/>
  <c r="R105"/>
  <c r="R104"/>
  <c r="R103"/>
  <c r="R102"/>
  <c r="R101"/>
  <c r="R100"/>
  <c r="R99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R56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K380"/>
  <c r="K379"/>
  <c r="K378"/>
  <c r="K377"/>
  <c r="K376"/>
  <c r="K375"/>
  <c r="K374"/>
  <c r="K373"/>
  <c r="K372"/>
  <c r="K371"/>
  <c r="K370"/>
  <c r="K369"/>
  <c r="K368"/>
  <c r="K367"/>
  <c r="K366"/>
  <c r="K365"/>
  <c r="K364"/>
  <c r="K363"/>
  <c r="K362"/>
  <c r="K361"/>
  <c r="K360"/>
  <c r="K359"/>
  <c r="K358"/>
  <c r="K357"/>
  <c r="K356"/>
  <c r="K355"/>
  <c r="K354"/>
  <c r="K353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7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5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2" s="1"/>
  <c r="CM12"/>
  <c r="CL12"/>
  <c r="CK12"/>
  <c r="CJ12"/>
  <c r="CI12"/>
  <c r="CH12"/>
  <c r="CG12"/>
  <c r="CF12"/>
  <c r="CE12"/>
  <c r="CD12"/>
  <c r="CC12"/>
  <c r="CB12"/>
  <c r="CA12"/>
  <c r="BZ12"/>
  <c r="BY12"/>
  <c r="BX12"/>
  <c r="BV12"/>
  <c r="BU12"/>
  <c r="BT12"/>
  <c r="BS12"/>
  <c r="BR12"/>
  <c r="BQ12"/>
  <c r="BP12"/>
  <c r="BO12"/>
  <c r="BN12"/>
  <c r="BM12"/>
  <c r="BL12"/>
  <c r="BK12"/>
  <c r="BJ12"/>
  <c r="BH12"/>
  <c r="BG12"/>
  <c r="BF12"/>
  <c r="BE12"/>
  <c r="BD12"/>
  <c r="BC12"/>
  <c r="BB12"/>
  <c r="AZ12"/>
  <c r="AY12"/>
  <c r="AX12"/>
  <c r="AW12"/>
  <c r="AV12"/>
  <c r="AU12"/>
  <c r="AT12"/>
  <c r="AS12"/>
  <c r="AR12"/>
  <c r="AQ12"/>
  <c r="AP12"/>
  <c r="AO12"/>
  <c r="AN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J12"/>
  <c r="I12"/>
  <c r="H12"/>
  <c r="G12"/>
  <c r="F12"/>
  <c r="E12"/>
  <c r="D12"/>
  <c r="C12"/>
  <c r="B12"/>
  <c r="CM11"/>
  <c r="CL11"/>
  <c r="CK11"/>
  <c r="CJ11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CM10"/>
  <c r="CL10"/>
  <c r="CK10"/>
  <c r="CJ10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DO12"/>
  <c r="DO11"/>
  <c r="DO10"/>
  <c r="DN12"/>
  <c r="DM12"/>
  <c r="DL12"/>
  <c r="DK12"/>
  <c r="DJ12"/>
  <c r="DI12"/>
  <c r="DG12"/>
  <c r="DF12"/>
  <c r="DE12"/>
  <c r="DD12"/>
  <c r="DC12"/>
  <c r="DB12"/>
  <c r="DN11"/>
  <c r="DM11"/>
  <c r="DL11"/>
  <c r="DK11"/>
  <c r="DJ11"/>
  <c r="DI11"/>
  <c r="DG11"/>
  <c r="DF11"/>
  <c r="DE11"/>
  <c r="DD11"/>
  <c r="DC11"/>
  <c r="DB11"/>
  <c r="DN10"/>
  <c r="DM10"/>
  <c r="DL10"/>
  <c r="DK10"/>
  <c r="DJ10"/>
  <c r="DI10"/>
  <c r="DG10"/>
  <c r="DF10"/>
  <c r="DE10"/>
  <c r="DD10"/>
  <c r="DC10"/>
  <c r="DB10"/>
  <c r="CS12"/>
  <c r="CR12"/>
  <c r="CQ12"/>
  <c r="CP12"/>
  <c r="CO12"/>
  <c r="CN12"/>
  <c r="CS11"/>
  <c r="CR11"/>
  <c r="CQ11"/>
  <c r="CP11"/>
  <c r="CO11"/>
  <c r="CN11"/>
  <c r="CS10"/>
  <c r="CR10"/>
  <c r="CQ10"/>
  <c r="CP10"/>
  <c r="CO10"/>
  <c r="CN10"/>
  <c r="CT12"/>
  <c r="CT11"/>
  <c r="CT10"/>
  <c r="EY380" i="4"/>
  <c r="EY379"/>
  <c r="EY378"/>
  <c r="EY377"/>
  <c r="EY376"/>
  <c r="EY375"/>
  <c r="EY374"/>
  <c r="EY373"/>
  <c r="EY372"/>
  <c r="EY371"/>
  <c r="EY370"/>
  <c r="EY369"/>
  <c r="EY368"/>
  <c r="EY367"/>
  <c r="EY366"/>
  <c r="EY365"/>
  <c r="EY364"/>
  <c r="EY363"/>
  <c r="EY362"/>
  <c r="EY361"/>
  <c r="EY360"/>
  <c r="EY359"/>
  <c r="EY358"/>
  <c r="EY357"/>
  <c r="EY356"/>
  <c r="EY355"/>
  <c r="EY354"/>
  <c r="EY353"/>
  <c r="EY352"/>
  <c r="EY351"/>
  <c r="EY350"/>
  <c r="EY349"/>
  <c r="EY348"/>
  <c r="EY347"/>
  <c r="EY346"/>
  <c r="EY345"/>
  <c r="EY344"/>
  <c r="EY343"/>
  <c r="EY342"/>
  <c r="EY341"/>
  <c r="EY340"/>
  <c r="EY339"/>
  <c r="EY338"/>
  <c r="EY337"/>
  <c r="EY336"/>
  <c r="EY335"/>
  <c r="EY334"/>
  <c r="EY333"/>
  <c r="EY332"/>
  <c r="EY331"/>
  <c r="EY330"/>
  <c r="EY329"/>
  <c r="EY328"/>
  <c r="EY327"/>
  <c r="EY326"/>
  <c r="EY325"/>
  <c r="EY324"/>
  <c r="EY323"/>
  <c r="EY322"/>
  <c r="EY321"/>
  <c r="EY320"/>
  <c r="EY319"/>
  <c r="EY318"/>
  <c r="EY317"/>
  <c r="EY316"/>
  <c r="EY315"/>
  <c r="EY314"/>
  <c r="EY313"/>
  <c r="EY312"/>
  <c r="EY311"/>
  <c r="EY310"/>
  <c r="EY309"/>
  <c r="EY308"/>
  <c r="EY307"/>
  <c r="EY306"/>
  <c r="EY305"/>
  <c r="EY304"/>
  <c r="EY303"/>
  <c r="EY302"/>
  <c r="EY301"/>
  <c r="EY300"/>
  <c r="EY299"/>
  <c r="EY298"/>
  <c r="EY297"/>
  <c r="EY296"/>
  <c r="EY295"/>
  <c r="EY294"/>
  <c r="EY293"/>
  <c r="EY292"/>
  <c r="EY291"/>
  <c r="EY290"/>
  <c r="EY289"/>
  <c r="EY288"/>
  <c r="EY287"/>
  <c r="EY286"/>
  <c r="EY285"/>
  <c r="EY284"/>
  <c r="EY283"/>
  <c r="EY282"/>
  <c r="EY281"/>
  <c r="EY280"/>
  <c r="EY279"/>
  <c r="EY278"/>
  <c r="EY277"/>
  <c r="EY276"/>
  <c r="EY275"/>
  <c r="EY274"/>
  <c r="EY273"/>
  <c r="EY272"/>
  <c r="EY271"/>
  <c r="EY270"/>
  <c r="EY269"/>
  <c r="EY268"/>
  <c r="EY267"/>
  <c r="EY266"/>
  <c r="EY265"/>
  <c r="EY264"/>
  <c r="EY263"/>
  <c r="EY262"/>
  <c r="EY261"/>
  <c r="EY260"/>
  <c r="EY259"/>
  <c r="EY258"/>
  <c r="EY257"/>
  <c r="EY256"/>
  <c r="EY255"/>
  <c r="EY254"/>
  <c r="EY253"/>
  <c r="EY252"/>
  <c r="EY251"/>
  <c r="EY250"/>
  <c r="EY249"/>
  <c r="EY248"/>
  <c r="EY247"/>
  <c r="EY246"/>
  <c r="EY245"/>
  <c r="EY244"/>
  <c r="EY243"/>
  <c r="EY242"/>
  <c r="EY241"/>
  <c r="EY240"/>
  <c r="EY239"/>
  <c r="EY238"/>
  <c r="EY237"/>
  <c r="EY236"/>
  <c r="EY235"/>
  <c r="EY234"/>
  <c r="EY233"/>
  <c r="EY232"/>
  <c r="EY231"/>
  <c r="EY230"/>
  <c r="EY229"/>
  <c r="EY228"/>
  <c r="EY227"/>
  <c r="EY226"/>
  <c r="EY225"/>
  <c r="EY224"/>
  <c r="EY223"/>
  <c r="EY222"/>
  <c r="EY221"/>
  <c r="EY220"/>
  <c r="EY219"/>
  <c r="EY218"/>
  <c r="EY217"/>
  <c r="EY216"/>
  <c r="EY215"/>
  <c r="EY214"/>
  <c r="EY213"/>
  <c r="EY212"/>
  <c r="EY211"/>
  <c r="EY210"/>
  <c r="EY209"/>
  <c r="EY208"/>
  <c r="EY207"/>
  <c r="EY206"/>
  <c r="EY205"/>
  <c r="EY204"/>
  <c r="EY203"/>
  <c r="EY202"/>
  <c r="EY201"/>
  <c r="EY200"/>
  <c r="EY199"/>
  <c r="EY198"/>
  <c r="EY197"/>
  <c r="EY196"/>
  <c r="EY195"/>
  <c r="EY194"/>
  <c r="EY193"/>
  <c r="EY192"/>
  <c r="EY191"/>
  <c r="EY190"/>
  <c r="EY189"/>
  <c r="EY188"/>
  <c r="EY187"/>
  <c r="EY186"/>
  <c r="EY185"/>
  <c r="EY184"/>
  <c r="EY183"/>
  <c r="EY182"/>
  <c r="EY181"/>
  <c r="EY180"/>
  <c r="EY179"/>
  <c r="EY178"/>
  <c r="EY177"/>
  <c r="EY176"/>
  <c r="EY175"/>
  <c r="EY174"/>
  <c r="EY173"/>
  <c r="EY172"/>
  <c r="EY171"/>
  <c r="EY170"/>
  <c r="EY169"/>
  <c r="EY168"/>
  <c r="EY167"/>
  <c r="EY166"/>
  <c r="EY165"/>
  <c r="EY164"/>
  <c r="EY163"/>
  <c r="EY162"/>
  <c r="EY161"/>
  <c r="EY160"/>
  <c r="EY159"/>
  <c r="EY158"/>
  <c r="EY157"/>
  <c r="EY156"/>
  <c r="EY155"/>
  <c r="EY154"/>
  <c r="EY153"/>
  <c r="EY152"/>
  <c r="EY151"/>
  <c r="EY150"/>
  <c r="EY149"/>
  <c r="EY148"/>
  <c r="EY147"/>
  <c r="EY146"/>
  <c r="EY145"/>
  <c r="EY144"/>
  <c r="EY143"/>
  <c r="EY142"/>
  <c r="EY141"/>
  <c r="EY140"/>
  <c r="EY139"/>
  <c r="EY138"/>
  <c r="EY137"/>
  <c r="EY136"/>
  <c r="EY135"/>
  <c r="EY134"/>
  <c r="EY133"/>
  <c r="EY132"/>
  <c r="EY131"/>
  <c r="EY130"/>
  <c r="EY129"/>
  <c r="EY128"/>
  <c r="EY127"/>
  <c r="EY126"/>
  <c r="EY125"/>
  <c r="EY124"/>
  <c r="EY123"/>
  <c r="EY122"/>
  <c r="EY121"/>
  <c r="EY120"/>
  <c r="EY119"/>
  <c r="EY118"/>
  <c r="EY117"/>
  <c r="EY116"/>
  <c r="EY115"/>
  <c r="EY114"/>
  <c r="EY113"/>
  <c r="EY112"/>
  <c r="EY111"/>
  <c r="EY110"/>
  <c r="EY109"/>
  <c r="EY108"/>
  <c r="EY107"/>
  <c r="EY106"/>
  <c r="EY105"/>
  <c r="EY104"/>
  <c r="EY103"/>
  <c r="EY102"/>
  <c r="EY101"/>
  <c r="EY100"/>
  <c r="EY99"/>
  <c r="EY98"/>
  <c r="EY97"/>
  <c r="EY96"/>
  <c r="EY95"/>
  <c r="EY94"/>
  <c r="EY93"/>
  <c r="EY92"/>
  <c r="EY91"/>
  <c r="EY90"/>
  <c r="EY89"/>
  <c r="EY88"/>
  <c r="EY87"/>
  <c r="EY86"/>
  <c r="EY85"/>
  <c r="EY84"/>
  <c r="EY83"/>
  <c r="EY82"/>
  <c r="EY81"/>
  <c r="EY80"/>
  <c r="EY79"/>
  <c r="EY78"/>
  <c r="EY77"/>
  <c r="EY76"/>
  <c r="EY75"/>
  <c r="EY74"/>
  <c r="EY73"/>
  <c r="EY72"/>
  <c r="EY71"/>
  <c r="EY70"/>
  <c r="EY69"/>
  <c r="EY68"/>
  <c r="EY67"/>
  <c r="EY66"/>
  <c r="EY65"/>
  <c r="EY64"/>
  <c r="EY63"/>
  <c r="EY62"/>
  <c r="EY61"/>
  <c r="EY60"/>
  <c r="EY59"/>
  <c r="EY58"/>
  <c r="EY57"/>
  <c r="EY56"/>
  <c r="EY55"/>
  <c r="EY54"/>
  <c r="EY53"/>
  <c r="EY52"/>
  <c r="EY51"/>
  <c r="EY50"/>
  <c r="EY49"/>
  <c r="EY48"/>
  <c r="EY47"/>
  <c r="EY46"/>
  <c r="EY45"/>
  <c r="EY44"/>
  <c r="EY43"/>
  <c r="EY42"/>
  <c r="EY41"/>
  <c r="EY40"/>
  <c r="EY39"/>
  <c r="EY38"/>
  <c r="EY37"/>
  <c r="EY36"/>
  <c r="EY35"/>
  <c r="EY34"/>
  <c r="EY33"/>
  <c r="EY32"/>
  <c r="EY31"/>
  <c r="EY30"/>
  <c r="EY29"/>
  <c r="EY28"/>
  <c r="EY27"/>
  <c r="EY26"/>
  <c r="EY25"/>
  <c r="EY24"/>
  <c r="EY23"/>
  <c r="EY22"/>
  <c r="EY21"/>
  <c r="EY20"/>
  <c r="EY19"/>
  <c r="EY18"/>
  <c r="EY17"/>
  <c r="EY16"/>
  <c r="EY11" s="1"/>
  <c r="EY10"/>
  <c r="EQ17"/>
  <c r="EQ18"/>
  <c r="EQ19"/>
  <c r="EQ20"/>
  <c r="EQ21"/>
  <c r="EQ22"/>
  <c r="EQ23"/>
  <c r="EQ24"/>
  <c r="EQ25"/>
  <c r="EQ26"/>
  <c r="EQ27"/>
  <c r="EQ28"/>
  <c r="EQ29"/>
  <c r="EQ30"/>
  <c r="EQ31"/>
  <c r="EQ32"/>
  <c r="EQ33"/>
  <c r="EQ34"/>
  <c r="EQ35"/>
  <c r="EQ36"/>
  <c r="EQ37"/>
  <c r="EQ38"/>
  <c r="EQ39"/>
  <c r="EQ40"/>
  <c r="EQ41"/>
  <c r="EQ42"/>
  <c r="EQ43"/>
  <c r="EQ44"/>
  <c r="EQ45"/>
  <c r="EQ46"/>
  <c r="EQ47"/>
  <c r="EQ48"/>
  <c r="EQ49"/>
  <c r="EQ50"/>
  <c r="EQ51"/>
  <c r="EQ52"/>
  <c r="EQ53"/>
  <c r="EQ54"/>
  <c r="EQ55"/>
  <c r="EQ56"/>
  <c r="EQ57"/>
  <c r="EQ58"/>
  <c r="EQ59"/>
  <c r="EQ60"/>
  <c r="EQ61"/>
  <c r="EQ62"/>
  <c r="EQ63"/>
  <c r="EQ64"/>
  <c r="EQ65"/>
  <c r="EQ66"/>
  <c r="EQ67"/>
  <c r="EQ68"/>
  <c r="EQ69"/>
  <c r="EQ70"/>
  <c r="EQ71"/>
  <c r="EQ72"/>
  <c r="EQ73"/>
  <c r="EQ74"/>
  <c r="EQ75"/>
  <c r="EQ76"/>
  <c r="EQ77"/>
  <c r="EQ78"/>
  <c r="EQ79"/>
  <c r="EQ80"/>
  <c r="EQ81"/>
  <c r="EQ82"/>
  <c r="EQ83"/>
  <c r="EQ84"/>
  <c r="EQ85"/>
  <c r="EQ86"/>
  <c r="EQ87"/>
  <c r="EQ88"/>
  <c r="EQ89"/>
  <c r="EQ90"/>
  <c r="EQ91"/>
  <c r="EQ92"/>
  <c r="EQ93"/>
  <c r="EQ94"/>
  <c r="EQ95"/>
  <c r="EQ96"/>
  <c r="EQ97"/>
  <c r="EQ98"/>
  <c r="EQ99"/>
  <c r="EQ100"/>
  <c r="EQ101"/>
  <c r="EQ102"/>
  <c r="EQ103"/>
  <c r="EQ104"/>
  <c r="EQ105"/>
  <c r="EQ106"/>
  <c r="EQ107"/>
  <c r="EQ108"/>
  <c r="EQ109"/>
  <c r="EQ110"/>
  <c r="EQ111"/>
  <c r="EQ112"/>
  <c r="EQ113"/>
  <c r="EQ114"/>
  <c r="EQ115"/>
  <c r="EQ116"/>
  <c r="EQ117"/>
  <c r="EQ118"/>
  <c r="EQ119"/>
  <c r="EQ120"/>
  <c r="EQ121"/>
  <c r="EQ122"/>
  <c r="EQ123"/>
  <c r="EQ124"/>
  <c r="EQ125"/>
  <c r="EQ126"/>
  <c r="EQ127"/>
  <c r="EQ128"/>
  <c r="EQ129"/>
  <c r="EQ130"/>
  <c r="EQ131"/>
  <c r="EQ132"/>
  <c r="EQ133"/>
  <c r="EQ134"/>
  <c r="EQ135"/>
  <c r="EQ136"/>
  <c r="EQ137"/>
  <c r="EQ138"/>
  <c r="EQ139"/>
  <c r="EQ140"/>
  <c r="EQ141"/>
  <c r="EQ142"/>
  <c r="EQ143"/>
  <c r="EQ144"/>
  <c r="EQ145"/>
  <c r="EQ146"/>
  <c r="EQ147"/>
  <c r="EQ148"/>
  <c r="EQ149"/>
  <c r="EQ150"/>
  <c r="EQ151"/>
  <c r="EQ152"/>
  <c r="EQ153"/>
  <c r="EQ154"/>
  <c r="EQ155"/>
  <c r="EQ156"/>
  <c r="EQ157"/>
  <c r="EQ158"/>
  <c r="EQ159"/>
  <c r="EQ160"/>
  <c r="EQ161"/>
  <c r="EQ162"/>
  <c r="EQ163"/>
  <c r="EQ164"/>
  <c r="EQ165"/>
  <c r="EQ166"/>
  <c r="EQ167"/>
  <c r="EQ168"/>
  <c r="EQ169"/>
  <c r="EQ170"/>
  <c r="EQ171"/>
  <c r="EQ172"/>
  <c r="EQ173"/>
  <c r="EQ174"/>
  <c r="EQ175"/>
  <c r="EQ176"/>
  <c r="EQ177"/>
  <c r="EQ178"/>
  <c r="EQ179"/>
  <c r="EQ180"/>
  <c r="EQ181"/>
  <c r="EQ182"/>
  <c r="EQ183"/>
  <c r="EQ184"/>
  <c r="EQ185"/>
  <c r="EQ186"/>
  <c r="EQ187"/>
  <c r="EQ188"/>
  <c r="EQ189"/>
  <c r="EQ190"/>
  <c r="EQ191"/>
  <c r="EQ192"/>
  <c r="EQ193"/>
  <c r="EQ194"/>
  <c r="EQ195"/>
  <c r="EQ196"/>
  <c r="EQ197"/>
  <c r="EQ198"/>
  <c r="EQ199"/>
  <c r="EQ200"/>
  <c r="EQ201"/>
  <c r="EQ202"/>
  <c r="EQ203"/>
  <c r="EQ204"/>
  <c r="EQ205"/>
  <c r="EQ206"/>
  <c r="EQ207"/>
  <c r="EQ208"/>
  <c r="EQ209"/>
  <c r="EQ210"/>
  <c r="EQ211"/>
  <c r="EQ212"/>
  <c r="EQ213"/>
  <c r="EQ214"/>
  <c r="EQ215"/>
  <c r="EQ216"/>
  <c r="EQ217"/>
  <c r="EQ218"/>
  <c r="EQ219"/>
  <c r="EQ220"/>
  <c r="EQ221"/>
  <c r="EQ222"/>
  <c r="EQ223"/>
  <c r="EQ224"/>
  <c r="EQ225"/>
  <c r="EQ226"/>
  <c r="EQ227"/>
  <c r="EQ228"/>
  <c r="EQ229"/>
  <c r="EQ230"/>
  <c r="EQ231"/>
  <c r="EQ232"/>
  <c r="EQ233"/>
  <c r="EQ234"/>
  <c r="EQ235"/>
  <c r="EQ236"/>
  <c r="EQ237"/>
  <c r="EQ238"/>
  <c r="EQ239"/>
  <c r="EQ240"/>
  <c r="EQ241"/>
  <c r="EQ242"/>
  <c r="EQ243"/>
  <c r="EQ244"/>
  <c r="EQ245"/>
  <c r="EQ246"/>
  <c r="EQ247"/>
  <c r="EQ248"/>
  <c r="EQ249"/>
  <c r="EQ250"/>
  <c r="EQ251"/>
  <c r="EQ252"/>
  <c r="EQ253"/>
  <c r="EQ254"/>
  <c r="EQ255"/>
  <c r="EQ256"/>
  <c r="EQ257"/>
  <c r="EQ258"/>
  <c r="EQ259"/>
  <c r="EQ260"/>
  <c r="EQ261"/>
  <c r="EQ262"/>
  <c r="EQ263"/>
  <c r="EQ264"/>
  <c r="EQ265"/>
  <c r="EQ266"/>
  <c r="EQ267"/>
  <c r="EQ268"/>
  <c r="EQ269"/>
  <c r="EQ270"/>
  <c r="EQ271"/>
  <c r="EQ272"/>
  <c r="EQ273"/>
  <c r="EQ274"/>
  <c r="EQ275"/>
  <c r="EQ276"/>
  <c r="EQ277"/>
  <c r="EQ278"/>
  <c r="EQ279"/>
  <c r="EQ280"/>
  <c r="EQ281"/>
  <c r="EQ282"/>
  <c r="EQ283"/>
  <c r="EQ284"/>
  <c r="EQ285"/>
  <c r="EQ286"/>
  <c r="EQ287"/>
  <c r="EQ288"/>
  <c r="EQ289"/>
  <c r="EQ290"/>
  <c r="EQ291"/>
  <c r="EQ292"/>
  <c r="EQ293"/>
  <c r="EQ294"/>
  <c r="EQ295"/>
  <c r="EQ296"/>
  <c r="EQ297"/>
  <c r="EQ298"/>
  <c r="EQ299"/>
  <c r="EQ300"/>
  <c r="EQ301"/>
  <c r="EQ302"/>
  <c r="EQ303"/>
  <c r="EQ304"/>
  <c r="EQ305"/>
  <c r="EQ306"/>
  <c r="EQ307"/>
  <c r="EQ308"/>
  <c r="EQ309"/>
  <c r="EQ310"/>
  <c r="EQ311"/>
  <c r="EQ312"/>
  <c r="EQ313"/>
  <c r="EQ314"/>
  <c r="EQ315"/>
  <c r="EQ316"/>
  <c r="EQ317"/>
  <c r="EQ318"/>
  <c r="EQ319"/>
  <c r="EQ320"/>
  <c r="EQ321"/>
  <c r="EQ322"/>
  <c r="EQ323"/>
  <c r="EQ324"/>
  <c r="EQ325"/>
  <c r="EQ326"/>
  <c r="EQ327"/>
  <c r="EQ328"/>
  <c r="EQ329"/>
  <c r="EQ330"/>
  <c r="EQ331"/>
  <c r="EQ332"/>
  <c r="EQ333"/>
  <c r="EQ334"/>
  <c r="EQ335"/>
  <c r="EQ336"/>
  <c r="EQ337"/>
  <c r="EQ338"/>
  <c r="EQ339"/>
  <c r="EQ340"/>
  <c r="EQ341"/>
  <c r="EQ342"/>
  <c r="EQ343"/>
  <c r="EQ344"/>
  <c r="EQ345"/>
  <c r="EQ346"/>
  <c r="EQ347"/>
  <c r="EQ348"/>
  <c r="EQ349"/>
  <c r="EQ350"/>
  <c r="EQ351"/>
  <c r="EQ352"/>
  <c r="EQ353"/>
  <c r="EQ354"/>
  <c r="EQ355"/>
  <c r="EQ356"/>
  <c r="EQ357"/>
  <c r="EQ358"/>
  <c r="EQ359"/>
  <c r="EQ360"/>
  <c r="EQ361"/>
  <c r="EQ362"/>
  <c r="EQ363"/>
  <c r="EQ364"/>
  <c r="EQ365"/>
  <c r="EQ366"/>
  <c r="EQ367"/>
  <c r="EQ368"/>
  <c r="EQ369"/>
  <c r="EQ370"/>
  <c r="EQ371"/>
  <c r="EQ372"/>
  <c r="EQ373"/>
  <c r="EQ374"/>
  <c r="EQ375"/>
  <c r="EQ376"/>
  <c r="EQ377"/>
  <c r="EQ378"/>
  <c r="EQ379"/>
  <c r="EQ380"/>
  <c r="EQ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T81"/>
  <c r="AT82"/>
  <c r="AT83"/>
  <c r="AT84"/>
  <c r="AT85"/>
  <c r="AT86"/>
  <c r="AT87"/>
  <c r="AT88"/>
  <c r="AT89"/>
  <c r="AT90"/>
  <c r="AT91"/>
  <c r="AT92"/>
  <c r="AT93"/>
  <c r="AT94"/>
  <c r="AT95"/>
  <c r="AT96"/>
  <c r="AT97"/>
  <c r="AT98"/>
  <c r="AT99"/>
  <c r="AT100"/>
  <c r="AT101"/>
  <c r="AT102"/>
  <c r="AT103"/>
  <c r="AT104"/>
  <c r="AT105"/>
  <c r="AT106"/>
  <c r="AT107"/>
  <c r="AT108"/>
  <c r="AT109"/>
  <c r="AT110"/>
  <c r="AT111"/>
  <c r="AT112"/>
  <c r="AT113"/>
  <c r="AT114"/>
  <c r="AT115"/>
  <c r="AT116"/>
  <c r="AT117"/>
  <c r="AT118"/>
  <c r="AT119"/>
  <c r="AT120"/>
  <c r="AT121"/>
  <c r="AT122"/>
  <c r="AT123"/>
  <c r="AT124"/>
  <c r="AT125"/>
  <c r="AT126"/>
  <c r="AT127"/>
  <c r="AT128"/>
  <c r="AT129"/>
  <c r="AT130"/>
  <c r="AT131"/>
  <c r="AT132"/>
  <c r="AT133"/>
  <c r="AT134"/>
  <c r="AT135"/>
  <c r="AT136"/>
  <c r="AT137"/>
  <c r="AT138"/>
  <c r="AT139"/>
  <c r="AT140"/>
  <c r="AT141"/>
  <c r="AT142"/>
  <c r="AT143"/>
  <c r="AT144"/>
  <c r="AT145"/>
  <c r="AT146"/>
  <c r="AT147"/>
  <c r="AT148"/>
  <c r="AT149"/>
  <c r="AT150"/>
  <c r="AT151"/>
  <c r="AT152"/>
  <c r="AT153"/>
  <c r="AT154"/>
  <c r="AT155"/>
  <c r="AT156"/>
  <c r="AT157"/>
  <c r="AT158"/>
  <c r="AT159"/>
  <c r="AT160"/>
  <c r="AT161"/>
  <c r="AT162"/>
  <c r="AT163"/>
  <c r="AT164"/>
  <c r="AT165"/>
  <c r="AT166"/>
  <c r="AT167"/>
  <c r="AT168"/>
  <c r="AT169"/>
  <c r="AT170"/>
  <c r="AT171"/>
  <c r="AT172"/>
  <c r="AT173"/>
  <c r="AT174"/>
  <c r="AT175"/>
  <c r="AT176"/>
  <c r="AT177"/>
  <c r="AT178"/>
  <c r="AT179"/>
  <c r="AT180"/>
  <c r="AT181"/>
  <c r="AT182"/>
  <c r="AT183"/>
  <c r="AT184"/>
  <c r="AT185"/>
  <c r="AT186"/>
  <c r="AT187"/>
  <c r="AT188"/>
  <c r="AT189"/>
  <c r="AT190"/>
  <c r="AT191"/>
  <c r="AT192"/>
  <c r="AT193"/>
  <c r="AT194"/>
  <c r="AT195"/>
  <c r="AT196"/>
  <c r="AT197"/>
  <c r="AT198"/>
  <c r="AT199"/>
  <c r="AT200"/>
  <c r="AT201"/>
  <c r="AT202"/>
  <c r="AT203"/>
  <c r="AT204"/>
  <c r="AT205"/>
  <c r="AT206"/>
  <c r="AT207"/>
  <c r="AT208"/>
  <c r="AT209"/>
  <c r="AT210"/>
  <c r="AT211"/>
  <c r="AT212"/>
  <c r="AT213"/>
  <c r="AT214"/>
  <c r="AT215"/>
  <c r="AT216"/>
  <c r="AT217"/>
  <c r="AT218"/>
  <c r="AT219"/>
  <c r="AT220"/>
  <c r="AT221"/>
  <c r="AT222"/>
  <c r="AT223"/>
  <c r="AT224"/>
  <c r="AT225"/>
  <c r="AT226"/>
  <c r="AT227"/>
  <c r="AT228"/>
  <c r="AT229"/>
  <c r="AT230"/>
  <c r="AT231"/>
  <c r="AT232"/>
  <c r="AT233"/>
  <c r="AT234"/>
  <c r="AT235"/>
  <c r="AT236"/>
  <c r="AT237"/>
  <c r="AT238"/>
  <c r="AT239"/>
  <c r="AT240"/>
  <c r="AT241"/>
  <c r="AT242"/>
  <c r="AT243"/>
  <c r="AT244"/>
  <c r="AT245"/>
  <c r="AT246"/>
  <c r="AT247"/>
  <c r="AT248"/>
  <c r="AT249"/>
  <c r="AT250"/>
  <c r="AT251"/>
  <c r="AT252"/>
  <c r="AT253"/>
  <c r="AT254"/>
  <c r="AT255"/>
  <c r="AT256"/>
  <c r="AT257"/>
  <c r="AT258"/>
  <c r="AT259"/>
  <c r="AT260"/>
  <c r="AT261"/>
  <c r="AT262"/>
  <c r="AT263"/>
  <c r="AT264"/>
  <c r="AT265"/>
  <c r="AT266"/>
  <c r="AT267"/>
  <c r="AT268"/>
  <c r="AT269"/>
  <c r="AT270"/>
  <c r="AT271"/>
  <c r="AT272"/>
  <c r="AT273"/>
  <c r="AT274"/>
  <c r="AT275"/>
  <c r="AT276"/>
  <c r="AT277"/>
  <c r="AT278"/>
  <c r="AT279"/>
  <c r="AT280"/>
  <c r="AT281"/>
  <c r="AT282"/>
  <c r="AT283"/>
  <c r="AT284"/>
  <c r="AT285"/>
  <c r="AT286"/>
  <c r="AT287"/>
  <c r="AT288"/>
  <c r="AT289"/>
  <c r="AT290"/>
  <c r="AT291"/>
  <c r="AT292"/>
  <c r="AT293"/>
  <c r="AT294"/>
  <c r="AT295"/>
  <c r="AT296"/>
  <c r="AT297"/>
  <c r="AT298"/>
  <c r="AT299"/>
  <c r="AT300"/>
  <c r="AT301"/>
  <c r="AT302"/>
  <c r="AT303"/>
  <c r="AT304"/>
  <c r="AT305"/>
  <c r="AT306"/>
  <c r="AT307"/>
  <c r="AT308"/>
  <c r="AT309"/>
  <c r="AT310"/>
  <c r="AT311"/>
  <c r="AT312"/>
  <c r="AT313"/>
  <c r="AT314"/>
  <c r="AT315"/>
  <c r="AT316"/>
  <c r="AT317"/>
  <c r="AT318"/>
  <c r="AT319"/>
  <c r="AT320"/>
  <c r="AT321"/>
  <c r="AT322"/>
  <c r="AT323"/>
  <c r="AT324"/>
  <c r="AT325"/>
  <c r="AT326"/>
  <c r="AT327"/>
  <c r="AT328"/>
  <c r="AT329"/>
  <c r="AT330"/>
  <c r="AT331"/>
  <c r="AT332"/>
  <c r="AT333"/>
  <c r="AT334"/>
  <c r="AT335"/>
  <c r="AT336"/>
  <c r="AT337"/>
  <c r="AT338"/>
  <c r="AT339"/>
  <c r="AT340"/>
  <c r="AT341"/>
  <c r="AT342"/>
  <c r="AT343"/>
  <c r="AT344"/>
  <c r="AT345"/>
  <c r="AT346"/>
  <c r="AT347"/>
  <c r="AT348"/>
  <c r="AT349"/>
  <c r="AT350"/>
  <c r="AT351"/>
  <c r="AT352"/>
  <c r="AT353"/>
  <c r="AT354"/>
  <c r="AT355"/>
  <c r="AT356"/>
  <c r="AT357"/>
  <c r="AT358"/>
  <c r="AT359"/>
  <c r="AT360"/>
  <c r="AT361"/>
  <c r="AT362"/>
  <c r="AT363"/>
  <c r="AT364"/>
  <c r="AT365"/>
  <c r="AT366"/>
  <c r="AT367"/>
  <c r="AT368"/>
  <c r="AT369"/>
  <c r="AT370"/>
  <c r="AT371"/>
  <c r="AT372"/>
  <c r="AT373"/>
  <c r="AT374"/>
  <c r="AT375"/>
  <c r="AT376"/>
  <c r="AT377"/>
  <c r="AT378"/>
  <c r="AT379"/>
  <c r="AT380"/>
  <c r="BA17"/>
  <c r="BA18"/>
  <c r="BA19"/>
  <c r="BA20"/>
  <c r="BA21"/>
  <c r="BA22"/>
  <c r="BA23"/>
  <c r="BA24"/>
  <c r="BA25"/>
  <c r="BA26"/>
  <c r="BA27"/>
  <c r="BA28"/>
  <c r="BA29"/>
  <c r="BA30"/>
  <c r="BA3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BA52"/>
  <c r="BA53"/>
  <c r="BA54"/>
  <c r="BA55"/>
  <c r="BA56"/>
  <c r="BA57"/>
  <c r="BA58"/>
  <c r="BA59"/>
  <c r="BA60"/>
  <c r="BA61"/>
  <c r="BA62"/>
  <c r="BA63"/>
  <c r="BA64"/>
  <c r="BA65"/>
  <c r="BA66"/>
  <c r="BA67"/>
  <c r="BA68"/>
  <c r="BA69"/>
  <c r="BA70"/>
  <c r="BA71"/>
  <c r="BA72"/>
  <c r="BA73"/>
  <c r="BA74"/>
  <c r="BA75"/>
  <c r="BA76"/>
  <c r="BA77"/>
  <c r="BA78"/>
  <c r="BA79"/>
  <c r="BA80"/>
  <c r="BA81"/>
  <c r="BA82"/>
  <c r="BA83"/>
  <c r="BA84"/>
  <c r="BA85"/>
  <c r="BA86"/>
  <c r="BA87"/>
  <c r="BA88"/>
  <c r="BA89"/>
  <c r="BA90"/>
  <c r="BA91"/>
  <c r="BA92"/>
  <c r="BA93"/>
  <c r="BA94"/>
  <c r="BA95"/>
  <c r="BA96"/>
  <c r="BA97"/>
  <c r="BA98"/>
  <c r="BA99"/>
  <c r="BA100"/>
  <c r="BA101"/>
  <c r="BA102"/>
  <c r="BA103"/>
  <c r="BA104"/>
  <c r="BA105"/>
  <c r="BA106"/>
  <c r="BA107"/>
  <c r="BA108"/>
  <c r="BA109"/>
  <c r="BA110"/>
  <c r="BA111"/>
  <c r="BA112"/>
  <c r="BA113"/>
  <c r="BA114"/>
  <c r="BA115"/>
  <c r="BA116"/>
  <c r="BA117"/>
  <c r="BA118"/>
  <c r="BA119"/>
  <c r="BA120"/>
  <c r="BA121"/>
  <c r="BA122"/>
  <c r="BA123"/>
  <c r="BA124"/>
  <c r="BA125"/>
  <c r="BA126"/>
  <c r="BA127"/>
  <c r="BA128"/>
  <c r="BA129"/>
  <c r="BA130"/>
  <c r="BA131"/>
  <c r="BA132"/>
  <c r="BA133"/>
  <c r="BA134"/>
  <c r="BA135"/>
  <c r="BA136"/>
  <c r="BA137"/>
  <c r="BA138"/>
  <c r="BA139"/>
  <c r="BA140"/>
  <c r="BA141"/>
  <c r="BA142"/>
  <c r="BA143"/>
  <c r="BA144"/>
  <c r="BA145"/>
  <c r="BA146"/>
  <c r="BA147"/>
  <c r="BA148"/>
  <c r="BA149"/>
  <c r="BA150"/>
  <c r="BA151"/>
  <c r="BA152"/>
  <c r="BA153"/>
  <c r="BA154"/>
  <c r="BA155"/>
  <c r="BA156"/>
  <c r="BA157"/>
  <c r="BA158"/>
  <c r="BA159"/>
  <c r="BA160"/>
  <c r="BA161"/>
  <c r="BA162"/>
  <c r="BA163"/>
  <c r="BA164"/>
  <c r="BA165"/>
  <c r="BA166"/>
  <c r="BA167"/>
  <c r="BA168"/>
  <c r="BA169"/>
  <c r="BA170"/>
  <c r="BA171"/>
  <c r="BA172"/>
  <c r="BA173"/>
  <c r="BA174"/>
  <c r="BA175"/>
  <c r="BA176"/>
  <c r="BA177"/>
  <c r="BA178"/>
  <c r="BA179"/>
  <c r="BA180"/>
  <c r="BA181"/>
  <c r="BA182"/>
  <c r="BA183"/>
  <c r="BA184"/>
  <c r="BA185"/>
  <c r="BA186"/>
  <c r="BA187"/>
  <c r="BA188"/>
  <c r="BA189"/>
  <c r="BA190"/>
  <c r="BA191"/>
  <c r="BA192"/>
  <c r="BA193"/>
  <c r="BA194"/>
  <c r="BA195"/>
  <c r="BA196"/>
  <c r="BA197"/>
  <c r="BA198"/>
  <c r="BA199"/>
  <c r="BA200"/>
  <c r="BA201"/>
  <c r="BA202"/>
  <c r="BA203"/>
  <c r="BA204"/>
  <c r="BA205"/>
  <c r="BA206"/>
  <c r="BA207"/>
  <c r="BA208"/>
  <c r="BA209"/>
  <c r="BA210"/>
  <c r="BA211"/>
  <c r="BA212"/>
  <c r="BA213"/>
  <c r="BA214"/>
  <c r="BA215"/>
  <c r="BA216"/>
  <c r="BA217"/>
  <c r="BA218"/>
  <c r="BA219"/>
  <c r="BA220"/>
  <c r="BA221"/>
  <c r="BA222"/>
  <c r="BA223"/>
  <c r="BA224"/>
  <c r="BA225"/>
  <c r="BA226"/>
  <c r="BA227"/>
  <c r="BA228"/>
  <c r="BA229"/>
  <c r="BA230"/>
  <c r="BA231"/>
  <c r="BA232"/>
  <c r="BA233"/>
  <c r="BA234"/>
  <c r="BA235"/>
  <c r="BA236"/>
  <c r="BA237"/>
  <c r="BA238"/>
  <c r="BA239"/>
  <c r="BA240"/>
  <c r="BA241"/>
  <c r="BA242"/>
  <c r="BA243"/>
  <c r="BA244"/>
  <c r="BA245"/>
  <c r="BA246"/>
  <c r="BA247"/>
  <c r="BA248"/>
  <c r="BA249"/>
  <c r="BA250"/>
  <c r="BA251"/>
  <c r="BA252"/>
  <c r="BA253"/>
  <c r="BA254"/>
  <c r="BA255"/>
  <c r="BA256"/>
  <c r="BA257"/>
  <c r="BA258"/>
  <c r="BA259"/>
  <c r="BA260"/>
  <c r="BA261"/>
  <c r="BA262"/>
  <c r="BA263"/>
  <c r="BA264"/>
  <c r="BA265"/>
  <c r="BA266"/>
  <c r="BA267"/>
  <c r="BA268"/>
  <c r="BA269"/>
  <c r="BA270"/>
  <c r="BA271"/>
  <c r="BA272"/>
  <c r="BA273"/>
  <c r="BA274"/>
  <c r="BA275"/>
  <c r="BA276"/>
  <c r="BA277"/>
  <c r="BA278"/>
  <c r="BA279"/>
  <c r="BA280"/>
  <c r="BA281"/>
  <c r="BA282"/>
  <c r="BA283"/>
  <c r="BA284"/>
  <c r="BA285"/>
  <c r="BA286"/>
  <c r="BA287"/>
  <c r="BA288"/>
  <c r="BA289"/>
  <c r="BA290"/>
  <c r="BA291"/>
  <c r="BA292"/>
  <c r="BA293"/>
  <c r="BA294"/>
  <c r="BA295"/>
  <c r="BA296"/>
  <c r="BA297"/>
  <c r="BA298"/>
  <c r="BA299"/>
  <c r="BA300"/>
  <c r="BA301"/>
  <c r="BA302"/>
  <c r="BA303"/>
  <c r="BA304"/>
  <c r="BA305"/>
  <c r="BA306"/>
  <c r="BA307"/>
  <c r="BA308"/>
  <c r="BA309"/>
  <c r="BA310"/>
  <c r="BA311"/>
  <c r="BA312"/>
  <c r="BA313"/>
  <c r="BA314"/>
  <c r="BA315"/>
  <c r="BA316"/>
  <c r="BA317"/>
  <c r="BA318"/>
  <c r="BA319"/>
  <c r="BA320"/>
  <c r="BA321"/>
  <c r="BA322"/>
  <c r="BA323"/>
  <c r="BA324"/>
  <c r="BA325"/>
  <c r="BA326"/>
  <c r="BA327"/>
  <c r="BA328"/>
  <c r="BA329"/>
  <c r="BA330"/>
  <c r="BA331"/>
  <c r="BA332"/>
  <c r="BA333"/>
  <c r="BA334"/>
  <c r="BA335"/>
  <c r="BA336"/>
  <c r="BA337"/>
  <c r="BA338"/>
  <c r="BA339"/>
  <c r="BA340"/>
  <c r="BA341"/>
  <c r="BA342"/>
  <c r="BA343"/>
  <c r="BA344"/>
  <c r="BA345"/>
  <c r="BA346"/>
  <c r="BA347"/>
  <c r="BA348"/>
  <c r="BA349"/>
  <c r="BA350"/>
  <c r="BA351"/>
  <c r="BA352"/>
  <c r="BA353"/>
  <c r="BA354"/>
  <c r="BA355"/>
  <c r="BA356"/>
  <c r="BA357"/>
  <c r="BA358"/>
  <c r="BA359"/>
  <c r="BA360"/>
  <c r="BA361"/>
  <c r="BA362"/>
  <c r="BA363"/>
  <c r="BA364"/>
  <c r="BA365"/>
  <c r="BA366"/>
  <c r="BA367"/>
  <c r="BA368"/>
  <c r="BA369"/>
  <c r="BA370"/>
  <c r="BA371"/>
  <c r="BA372"/>
  <c r="BA373"/>
  <c r="BA374"/>
  <c r="BA375"/>
  <c r="BA376"/>
  <c r="BA377"/>
  <c r="BA378"/>
  <c r="BA379"/>
  <c r="BA380"/>
  <c r="BI17"/>
  <c r="BI18"/>
  <c r="BI19"/>
  <c r="BI20"/>
  <c r="BI21"/>
  <c r="BI22"/>
  <c r="BI23"/>
  <c r="BI24"/>
  <c r="BI25"/>
  <c r="BI26"/>
  <c r="BI27"/>
  <c r="BI28"/>
  <c r="BI29"/>
  <c r="BI30"/>
  <c r="BI31"/>
  <c r="BI32"/>
  <c r="BI33"/>
  <c r="BI34"/>
  <c r="BI35"/>
  <c r="BI36"/>
  <c r="BI37"/>
  <c r="BI38"/>
  <c r="BI39"/>
  <c r="BI40"/>
  <c r="BI41"/>
  <c r="BI42"/>
  <c r="BI43"/>
  <c r="BI44"/>
  <c r="BI45"/>
  <c r="BI46"/>
  <c r="BI47"/>
  <c r="BI48"/>
  <c r="BI49"/>
  <c r="BI50"/>
  <c r="BI51"/>
  <c r="BI52"/>
  <c r="BI53"/>
  <c r="BI54"/>
  <c r="BI55"/>
  <c r="BI56"/>
  <c r="BI57"/>
  <c r="BI58"/>
  <c r="BI59"/>
  <c r="BI60"/>
  <c r="BI61"/>
  <c r="BI62"/>
  <c r="BI63"/>
  <c r="BI64"/>
  <c r="BI65"/>
  <c r="BI66"/>
  <c r="BI67"/>
  <c r="BI68"/>
  <c r="BI69"/>
  <c r="BI70"/>
  <c r="BI71"/>
  <c r="BI72"/>
  <c r="BI73"/>
  <c r="BI74"/>
  <c r="BI75"/>
  <c r="BI76"/>
  <c r="BI77"/>
  <c r="BI78"/>
  <c r="BI79"/>
  <c r="BI80"/>
  <c r="BI81"/>
  <c r="BI82"/>
  <c r="BI83"/>
  <c r="BI84"/>
  <c r="BI85"/>
  <c r="BI86"/>
  <c r="BI87"/>
  <c r="BI88"/>
  <c r="BI89"/>
  <c r="BI90"/>
  <c r="BI91"/>
  <c r="BI92"/>
  <c r="BI93"/>
  <c r="BI94"/>
  <c r="BI95"/>
  <c r="BI96"/>
  <c r="BI97"/>
  <c r="BI98"/>
  <c r="BI99"/>
  <c r="BI100"/>
  <c r="BI101"/>
  <c r="BI102"/>
  <c r="BI103"/>
  <c r="BI104"/>
  <c r="BI105"/>
  <c r="BI106"/>
  <c r="BI107"/>
  <c r="BI108"/>
  <c r="BI109"/>
  <c r="BI110"/>
  <c r="BI111"/>
  <c r="BI112"/>
  <c r="BI113"/>
  <c r="BI114"/>
  <c r="BI115"/>
  <c r="BI116"/>
  <c r="BI117"/>
  <c r="BI118"/>
  <c r="BI119"/>
  <c r="BI120"/>
  <c r="BI121"/>
  <c r="BI122"/>
  <c r="BI123"/>
  <c r="BI124"/>
  <c r="BI125"/>
  <c r="BI126"/>
  <c r="BI127"/>
  <c r="BI128"/>
  <c r="BI129"/>
  <c r="BI130"/>
  <c r="BI131"/>
  <c r="BI132"/>
  <c r="BI133"/>
  <c r="BI134"/>
  <c r="BI135"/>
  <c r="BI136"/>
  <c r="BI137"/>
  <c r="BI138"/>
  <c r="BI139"/>
  <c r="BI140"/>
  <c r="BI141"/>
  <c r="BI142"/>
  <c r="BI143"/>
  <c r="BI144"/>
  <c r="BI145"/>
  <c r="BI146"/>
  <c r="BI147"/>
  <c r="BI148"/>
  <c r="BI149"/>
  <c r="BI150"/>
  <c r="BI151"/>
  <c r="BI152"/>
  <c r="BI153"/>
  <c r="BI154"/>
  <c r="BI155"/>
  <c r="BI156"/>
  <c r="BI157"/>
  <c r="BI158"/>
  <c r="BI159"/>
  <c r="BI160"/>
  <c r="BI161"/>
  <c r="BI162"/>
  <c r="BI163"/>
  <c r="BI164"/>
  <c r="BI165"/>
  <c r="BI166"/>
  <c r="BI167"/>
  <c r="BI168"/>
  <c r="BI169"/>
  <c r="BI170"/>
  <c r="BI171"/>
  <c r="BI172"/>
  <c r="BI173"/>
  <c r="BI174"/>
  <c r="BI175"/>
  <c r="BI176"/>
  <c r="BI177"/>
  <c r="BI178"/>
  <c r="BI179"/>
  <c r="BI180"/>
  <c r="BI181"/>
  <c r="BI182"/>
  <c r="BI183"/>
  <c r="BI184"/>
  <c r="BI185"/>
  <c r="BI186"/>
  <c r="BI187"/>
  <c r="BI188"/>
  <c r="BI189"/>
  <c r="BI190"/>
  <c r="BI191"/>
  <c r="BI192"/>
  <c r="BI193"/>
  <c r="BI194"/>
  <c r="BI195"/>
  <c r="BI196"/>
  <c r="BI197"/>
  <c r="BI198"/>
  <c r="BI199"/>
  <c r="BI200"/>
  <c r="BI201"/>
  <c r="BI202"/>
  <c r="BI203"/>
  <c r="BI204"/>
  <c r="BI205"/>
  <c r="BI206"/>
  <c r="BI207"/>
  <c r="BI208"/>
  <c r="BI209"/>
  <c r="BI210"/>
  <c r="BI211"/>
  <c r="BI212"/>
  <c r="BI213"/>
  <c r="BI214"/>
  <c r="BI215"/>
  <c r="BI216"/>
  <c r="BI217"/>
  <c r="BI218"/>
  <c r="BI219"/>
  <c r="BI220"/>
  <c r="BI221"/>
  <c r="BI222"/>
  <c r="BI223"/>
  <c r="BI224"/>
  <c r="BI225"/>
  <c r="BI226"/>
  <c r="BI227"/>
  <c r="BI228"/>
  <c r="BI229"/>
  <c r="BI230"/>
  <c r="BI231"/>
  <c r="BI232"/>
  <c r="BI233"/>
  <c r="BI234"/>
  <c r="BI235"/>
  <c r="BI236"/>
  <c r="BI237"/>
  <c r="BI238"/>
  <c r="BI239"/>
  <c r="BI240"/>
  <c r="BI241"/>
  <c r="BI242"/>
  <c r="BI243"/>
  <c r="BI244"/>
  <c r="BI245"/>
  <c r="BI246"/>
  <c r="BI247"/>
  <c r="BI248"/>
  <c r="BI249"/>
  <c r="BI250"/>
  <c r="BI251"/>
  <c r="BI252"/>
  <c r="BI253"/>
  <c r="BI254"/>
  <c r="BI255"/>
  <c r="BI256"/>
  <c r="BI257"/>
  <c r="BI258"/>
  <c r="BI259"/>
  <c r="BI260"/>
  <c r="BI261"/>
  <c r="BI262"/>
  <c r="BI263"/>
  <c r="BI264"/>
  <c r="BI265"/>
  <c r="BI266"/>
  <c r="BI267"/>
  <c r="BI268"/>
  <c r="BI269"/>
  <c r="BI270"/>
  <c r="BI271"/>
  <c r="BI272"/>
  <c r="BI273"/>
  <c r="BI274"/>
  <c r="BI275"/>
  <c r="BI276"/>
  <c r="BI277"/>
  <c r="BI278"/>
  <c r="BI279"/>
  <c r="BI280"/>
  <c r="BI281"/>
  <c r="BI282"/>
  <c r="BI283"/>
  <c r="BI284"/>
  <c r="BI285"/>
  <c r="BI286"/>
  <c r="BI287"/>
  <c r="BI288"/>
  <c r="BI289"/>
  <c r="BI290"/>
  <c r="BI291"/>
  <c r="BI292"/>
  <c r="BI293"/>
  <c r="BI294"/>
  <c r="BI295"/>
  <c r="BI296"/>
  <c r="BI297"/>
  <c r="BI298"/>
  <c r="BI299"/>
  <c r="BI300"/>
  <c r="BI301"/>
  <c r="BI302"/>
  <c r="BI303"/>
  <c r="BI304"/>
  <c r="BI305"/>
  <c r="BI306"/>
  <c r="BI307"/>
  <c r="BI308"/>
  <c r="BI309"/>
  <c r="BI310"/>
  <c r="BI311"/>
  <c r="BI312"/>
  <c r="BI313"/>
  <c r="BI314"/>
  <c r="BI315"/>
  <c r="BI316"/>
  <c r="BI317"/>
  <c r="BI318"/>
  <c r="BI319"/>
  <c r="BI320"/>
  <c r="BI321"/>
  <c r="BI322"/>
  <c r="BI323"/>
  <c r="BI324"/>
  <c r="BI325"/>
  <c r="BI326"/>
  <c r="BI327"/>
  <c r="BI328"/>
  <c r="BI329"/>
  <c r="BI330"/>
  <c r="BI331"/>
  <c r="BI332"/>
  <c r="BI333"/>
  <c r="BI334"/>
  <c r="BI335"/>
  <c r="BI336"/>
  <c r="BI337"/>
  <c r="BI338"/>
  <c r="BI339"/>
  <c r="BI340"/>
  <c r="BI341"/>
  <c r="BI342"/>
  <c r="BI343"/>
  <c r="BI344"/>
  <c r="BI345"/>
  <c r="BI346"/>
  <c r="BI347"/>
  <c r="BI348"/>
  <c r="BI349"/>
  <c r="BI350"/>
  <c r="BI351"/>
  <c r="BI352"/>
  <c r="BI353"/>
  <c r="BI354"/>
  <c r="BI355"/>
  <c r="BI356"/>
  <c r="BI357"/>
  <c r="BI358"/>
  <c r="BI359"/>
  <c r="BI360"/>
  <c r="BI361"/>
  <c r="BI362"/>
  <c r="BI363"/>
  <c r="BI364"/>
  <c r="BI365"/>
  <c r="BI366"/>
  <c r="BI367"/>
  <c r="BI368"/>
  <c r="BI369"/>
  <c r="BI370"/>
  <c r="BI371"/>
  <c r="BI372"/>
  <c r="BI373"/>
  <c r="BI374"/>
  <c r="BI375"/>
  <c r="BI376"/>
  <c r="BI377"/>
  <c r="BI378"/>
  <c r="BI379"/>
  <c r="BI380"/>
  <c r="BP17"/>
  <c r="BP18"/>
  <c r="BP19"/>
  <c r="BP20"/>
  <c r="BP21"/>
  <c r="BP22"/>
  <c r="BP23"/>
  <c r="BP24"/>
  <c r="BP25"/>
  <c r="BP26"/>
  <c r="BP27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P47"/>
  <c r="BP48"/>
  <c r="BP49"/>
  <c r="BP50"/>
  <c r="BP51"/>
  <c r="BP52"/>
  <c r="BP53"/>
  <c r="BP54"/>
  <c r="BP55"/>
  <c r="BP56"/>
  <c r="BP57"/>
  <c r="BP58"/>
  <c r="BP59"/>
  <c r="BP60"/>
  <c r="BP61"/>
  <c r="BP62"/>
  <c r="BP63"/>
  <c r="BP64"/>
  <c r="BP65"/>
  <c r="BP66"/>
  <c r="BP67"/>
  <c r="BP68"/>
  <c r="BP69"/>
  <c r="BP70"/>
  <c r="BP71"/>
  <c r="BP72"/>
  <c r="BP73"/>
  <c r="BP74"/>
  <c r="BP75"/>
  <c r="BP76"/>
  <c r="BP77"/>
  <c r="BP78"/>
  <c r="BP79"/>
  <c r="BP80"/>
  <c r="BP81"/>
  <c r="BP82"/>
  <c r="BP83"/>
  <c r="BP84"/>
  <c r="BP85"/>
  <c r="BP86"/>
  <c r="BP87"/>
  <c r="BP88"/>
  <c r="BP89"/>
  <c r="BP90"/>
  <c r="BP91"/>
  <c r="BP92"/>
  <c r="BP93"/>
  <c r="BP94"/>
  <c r="BP95"/>
  <c r="BP96"/>
  <c r="BP97"/>
  <c r="BP98"/>
  <c r="BP99"/>
  <c r="BP100"/>
  <c r="BP101"/>
  <c r="BP102"/>
  <c r="BP103"/>
  <c r="BP104"/>
  <c r="BP105"/>
  <c r="BP106"/>
  <c r="BP107"/>
  <c r="BP108"/>
  <c r="BP109"/>
  <c r="BP110"/>
  <c r="BP111"/>
  <c r="BP112"/>
  <c r="BP113"/>
  <c r="BP114"/>
  <c r="BP115"/>
  <c r="BP116"/>
  <c r="BP117"/>
  <c r="BP118"/>
  <c r="BP119"/>
  <c r="BP120"/>
  <c r="BP121"/>
  <c r="BP122"/>
  <c r="BP123"/>
  <c r="BP124"/>
  <c r="BP125"/>
  <c r="BP126"/>
  <c r="BP127"/>
  <c r="BP128"/>
  <c r="BP129"/>
  <c r="BP130"/>
  <c r="BP131"/>
  <c r="BP132"/>
  <c r="BP133"/>
  <c r="BP134"/>
  <c r="BP135"/>
  <c r="BP136"/>
  <c r="BP137"/>
  <c r="BP138"/>
  <c r="BP139"/>
  <c r="BP140"/>
  <c r="BP141"/>
  <c r="BP142"/>
  <c r="BP143"/>
  <c r="BP144"/>
  <c r="BP145"/>
  <c r="BP146"/>
  <c r="BP147"/>
  <c r="BP148"/>
  <c r="BP149"/>
  <c r="BP150"/>
  <c r="BP151"/>
  <c r="BP152"/>
  <c r="BP153"/>
  <c r="BP154"/>
  <c r="BP155"/>
  <c r="BP156"/>
  <c r="BP157"/>
  <c r="BP158"/>
  <c r="BP159"/>
  <c r="BP160"/>
  <c r="BP161"/>
  <c r="BP162"/>
  <c r="BP163"/>
  <c r="BP164"/>
  <c r="BP165"/>
  <c r="BP166"/>
  <c r="BP167"/>
  <c r="BP168"/>
  <c r="BP169"/>
  <c r="BP170"/>
  <c r="BP171"/>
  <c r="BP172"/>
  <c r="BP173"/>
  <c r="BP174"/>
  <c r="BP175"/>
  <c r="BP176"/>
  <c r="BP177"/>
  <c r="BP178"/>
  <c r="BP179"/>
  <c r="BP180"/>
  <c r="BP181"/>
  <c r="BP182"/>
  <c r="BP183"/>
  <c r="BP184"/>
  <c r="BP185"/>
  <c r="BP186"/>
  <c r="BP187"/>
  <c r="BP188"/>
  <c r="BP189"/>
  <c r="BP190"/>
  <c r="BP191"/>
  <c r="BP192"/>
  <c r="BP193"/>
  <c r="BP194"/>
  <c r="BP195"/>
  <c r="BP196"/>
  <c r="BP197"/>
  <c r="BP198"/>
  <c r="BP199"/>
  <c r="BP200"/>
  <c r="BP201"/>
  <c r="BP202"/>
  <c r="BP203"/>
  <c r="BP204"/>
  <c r="BP205"/>
  <c r="BP206"/>
  <c r="BP207"/>
  <c r="BP208"/>
  <c r="BP209"/>
  <c r="BP210"/>
  <c r="BP211"/>
  <c r="BP212"/>
  <c r="BP213"/>
  <c r="BP214"/>
  <c r="BP215"/>
  <c r="BP216"/>
  <c r="BP217"/>
  <c r="BP218"/>
  <c r="BP219"/>
  <c r="BP220"/>
  <c r="BP221"/>
  <c r="BP222"/>
  <c r="BP223"/>
  <c r="BP224"/>
  <c r="BP225"/>
  <c r="BP226"/>
  <c r="BP227"/>
  <c r="BP228"/>
  <c r="BP229"/>
  <c r="BP230"/>
  <c r="BP231"/>
  <c r="BP232"/>
  <c r="BP233"/>
  <c r="BP234"/>
  <c r="BP235"/>
  <c r="BP236"/>
  <c r="BP237"/>
  <c r="BP238"/>
  <c r="BP239"/>
  <c r="BP240"/>
  <c r="BP241"/>
  <c r="BP242"/>
  <c r="BP243"/>
  <c r="BP244"/>
  <c r="BP245"/>
  <c r="BP246"/>
  <c r="BP247"/>
  <c r="BP248"/>
  <c r="BP249"/>
  <c r="BP250"/>
  <c r="BP251"/>
  <c r="BP252"/>
  <c r="BP253"/>
  <c r="BP254"/>
  <c r="BP255"/>
  <c r="BP256"/>
  <c r="BP257"/>
  <c r="BP258"/>
  <c r="BP259"/>
  <c r="BP260"/>
  <c r="BP261"/>
  <c r="BP262"/>
  <c r="BP263"/>
  <c r="BP264"/>
  <c r="BP265"/>
  <c r="BP266"/>
  <c r="BP267"/>
  <c r="BP268"/>
  <c r="BP269"/>
  <c r="BP270"/>
  <c r="BP271"/>
  <c r="BP272"/>
  <c r="BP273"/>
  <c r="BP274"/>
  <c r="BP275"/>
  <c r="BP276"/>
  <c r="BP277"/>
  <c r="BP278"/>
  <c r="BP279"/>
  <c r="BP280"/>
  <c r="BP281"/>
  <c r="BP282"/>
  <c r="BP283"/>
  <c r="BP284"/>
  <c r="BP285"/>
  <c r="BP286"/>
  <c r="BP287"/>
  <c r="BP288"/>
  <c r="BP289"/>
  <c r="BP290"/>
  <c r="BP291"/>
  <c r="BP292"/>
  <c r="BP293"/>
  <c r="BP294"/>
  <c r="BP295"/>
  <c r="BP296"/>
  <c r="BP297"/>
  <c r="BP298"/>
  <c r="BP299"/>
  <c r="BP300"/>
  <c r="BP301"/>
  <c r="BP302"/>
  <c r="BP303"/>
  <c r="BP304"/>
  <c r="BP305"/>
  <c r="BP306"/>
  <c r="BP307"/>
  <c r="BP308"/>
  <c r="BP309"/>
  <c r="BP310"/>
  <c r="BP311"/>
  <c r="BP312"/>
  <c r="BP313"/>
  <c r="BP314"/>
  <c r="BP315"/>
  <c r="BP316"/>
  <c r="BP317"/>
  <c r="BP318"/>
  <c r="BP319"/>
  <c r="BP320"/>
  <c r="BP321"/>
  <c r="BP322"/>
  <c r="BP323"/>
  <c r="BP324"/>
  <c r="BP325"/>
  <c r="BP326"/>
  <c r="BP327"/>
  <c r="BP328"/>
  <c r="BP329"/>
  <c r="BP330"/>
  <c r="BP331"/>
  <c r="BP332"/>
  <c r="BP333"/>
  <c r="BP334"/>
  <c r="BP335"/>
  <c r="BP336"/>
  <c r="BP337"/>
  <c r="BP338"/>
  <c r="BP339"/>
  <c r="BP340"/>
  <c r="BP341"/>
  <c r="BP342"/>
  <c r="BP343"/>
  <c r="BP344"/>
  <c r="BP345"/>
  <c r="BP346"/>
  <c r="BP347"/>
  <c r="BP348"/>
  <c r="BP349"/>
  <c r="BP350"/>
  <c r="BP351"/>
  <c r="BP352"/>
  <c r="BP353"/>
  <c r="BP354"/>
  <c r="BP355"/>
  <c r="BP356"/>
  <c r="BP357"/>
  <c r="BP358"/>
  <c r="BP359"/>
  <c r="BP360"/>
  <c r="BP361"/>
  <c r="BP362"/>
  <c r="BP363"/>
  <c r="BP364"/>
  <c r="BP365"/>
  <c r="BP366"/>
  <c r="BP367"/>
  <c r="BP368"/>
  <c r="BP369"/>
  <c r="BP370"/>
  <c r="BP371"/>
  <c r="BP372"/>
  <c r="BP373"/>
  <c r="BP374"/>
  <c r="BP375"/>
  <c r="BP376"/>
  <c r="BP377"/>
  <c r="BP378"/>
  <c r="BP379"/>
  <c r="BP380"/>
  <c r="EI17"/>
  <c r="EI18"/>
  <c r="EI19"/>
  <c r="EI20"/>
  <c r="EI21"/>
  <c r="EI22"/>
  <c r="EI23"/>
  <c r="EI24"/>
  <c r="EI25"/>
  <c r="EI26"/>
  <c r="EI27"/>
  <c r="EI28"/>
  <c r="EI29"/>
  <c r="EI30"/>
  <c r="EI31"/>
  <c r="EI32"/>
  <c r="EI33"/>
  <c r="EI34"/>
  <c r="EI35"/>
  <c r="EI36"/>
  <c r="EI37"/>
  <c r="EI38"/>
  <c r="EI39"/>
  <c r="EI40"/>
  <c r="EI41"/>
  <c r="EI42"/>
  <c r="EI43"/>
  <c r="EI44"/>
  <c r="EI45"/>
  <c r="EI46"/>
  <c r="EI47"/>
  <c r="EI48"/>
  <c r="EI49"/>
  <c r="EI50"/>
  <c r="EI51"/>
  <c r="EI52"/>
  <c r="EI53"/>
  <c r="EI54"/>
  <c r="EI55"/>
  <c r="EI56"/>
  <c r="EI57"/>
  <c r="EI58"/>
  <c r="EI59"/>
  <c r="EI60"/>
  <c r="EI61"/>
  <c r="EI62"/>
  <c r="EI63"/>
  <c r="EI64"/>
  <c r="EI65"/>
  <c r="EI66"/>
  <c r="EI67"/>
  <c r="EI68"/>
  <c r="EI69"/>
  <c r="EI70"/>
  <c r="EI71"/>
  <c r="EI72"/>
  <c r="EI73"/>
  <c r="EI74"/>
  <c r="EI75"/>
  <c r="EI76"/>
  <c r="EI77"/>
  <c r="EI78"/>
  <c r="EI79"/>
  <c r="EI80"/>
  <c r="EI81"/>
  <c r="EI82"/>
  <c r="EI83"/>
  <c r="EI84"/>
  <c r="EI85"/>
  <c r="EI86"/>
  <c r="EI87"/>
  <c r="EI88"/>
  <c r="EI89"/>
  <c r="EI90"/>
  <c r="EI91"/>
  <c r="EI92"/>
  <c r="EI93"/>
  <c r="EI94"/>
  <c r="EI95"/>
  <c r="EI96"/>
  <c r="EI97"/>
  <c r="EI98"/>
  <c r="EI99"/>
  <c r="EI100"/>
  <c r="EI101"/>
  <c r="EI102"/>
  <c r="EI103"/>
  <c r="EI104"/>
  <c r="EI105"/>
  <c r="EI106"/>
  <c r="EI107"/>
  <c r="EI108"/>
  <c r="EI109"/>
  <c r="EI110"/>
  <c r="EI111"/>
  <c r="EI112"/>
  <c r="EI113"/>
  <c r="EI114"/>
  <c r="EI115"/>
  <c r="EI116"/>
  <c r="EI117"/>
  <c r="EI118"/>
  <c r="EI119"/>
  <c r="EI120"/>
  <c r="EI121"/>
  <c r="EI122"/>
  <c r="EI123"/>
  <c r="EI124"/>
  <c r="EI125"/>
  <c r="EI126"/>
  <c r="EI127"/>
  <c r="EI128"/>
  <c r="EI129"/>
  <c r="EI130"/>
  <c r="EI131"/>
  <c r="EI132"/>
  <c r="EI133"/>
  <c r="EI134"/>
  <c r="EI135"/>
  <c r="EI136"/>
  <c r="EI137"/>
  <c r="EI138"/>
  <c r="EI139"/>
  <c r="EI140"/>
  <c r="EI141"/>
  <c r="EI142"/>
  <c r="EI143"/>
  <c r="EI144"/>
  <c r="EI145"/>
  <c r="EI146"/>
  <c r="EI147"/>
  <c r="EI148"/>
  <c r="EI149"/>
  <c r="EI150"/>
  <c r="EI151"/>
  <c r="EI152"/>
  <c r="EI153"/>
  <c r="EI154"/>
  <c r="EI155"/>
  <c r="EI156"/>
  <c r="EI157"/>
  <c r="EI158"/>
  <c r="EI159"/>
  <c r="EI160"/>
  <c r="EI161"/>
  <c r="EI162"/>
  <c r="EI163"/>
  <c r="EI164"/>
  <c r="EI165"/>
  <c r="EI166"/>
  <c r="EI167"/>
  <c r="EI168"/>
  <c r="EI169"/>
  <c r="EI170"/>
  <c r="EI171"/>
  <c r="EI172"/>
  <c r="EI173"/>
  <c r="EI174"/>
  <c r="EI175"/>
  <c r="EI176"/>
  <c r="EI177"/>
  <c r="EI178"/>
  <c r="EI179"/>
  <c r="EI180"/>
  <c r="EI181"/>
  <c r="EI182"/>
  <c r="EI183"/>
  <c r="EI184"/>
  <c r="EI185"/>
  <c r="EI186"/>
  <c r="EI187"/>
  <c r="EI188"/>
  <c r="EI189"/>
  <c r="EI190"/>
  <c r="EI191"/>
  <c r="EI192"/>
  <c r="EI193"/>
  <c r="EI194"/>
  <c r="EI195"/>
  <c r="EI196"/>
  <c r="EI197"/>
  <c r="EI198"/>
  <c r="EI199"/>
  <c r="EI200"/>
  <c r="EI201"/>
  <c r="EI202"/>
  <c r="EI203"/>
  <c r="EI204"/>
  <c r="EI205"/>
  <c r="EI206"/>
  <c r="EI207"/>
  <c r="EI208"/>
  <c r="EI209"/>
  <c r="EI210"/>
  <c r="EI211"/>
  <c r="EI212"/>
  <c r="EI213"/>
  <c r="EI214"/>
  <c r="EI215"/>
  <c r="EI216"/>
  <c r="EI217"/>
  <c r="EI218"/>
  <c r="EI219"/>
  <c r="EI220"/>
  <c r="EI221"/>
  <c r="EI222"/>
  <c r="EI223"/>
  <c r="EI224"/>
  <c r="EI225"/>
  <c r="EI226"/>
  <c r="EI227"/>
  <c r="EI228"/>
  <c r="EI229"/>
  <c r="EI230"/>
  <c r="EI231"/>
  <c r="EI232"/>
  <c r="EI233"/>
  <c r="EI234"/>
  <c r="EI235"/>
  <c r="EI236"/>
  <c r="EI237"/>
  <c r="EI238"/>
  <c r="EI239"/>
  <c r="EI240"/>
  <c r="EI241"/>
  <c r="EI242"/>
  <c r="EI243"/>
  <c r="EI244"/>
  <c r="EI245"/>
  <c r="EI246"/>
  <c r="EI247"/>
  <c r="EI248"/>
  <c r="EI249"/>
  <c r="EI250"/>
  <c r="EI251"/>
  <c r="EI252"/>
  <c r="EI253"/>
  <c r="EI254"/>
  <c r="EI255"/>
  <c r="EI256"/>
  <c r="EI257"/>
  <c r="EI258"/>
  <c r="EI259"/>
  <c r="EI260"/>
  <c r="EI261"/>
  <c r="EI262"/>
  <c r="EI263"/>
  <c r="EI264"/>
  <c r="EI265"/>
  <c r="EI266"/>
  <c r="EI267"/>
  <c r="EI268"/>
  <c r="EI269"/>
  <c r="EI270"/>
  <c r="EI271"/>
  <c r="EI272"/>
  <c r="EI273"/>
  <c r="EI274"/>
  <c r="EI275"/>
  <c r="EI276"/>
  <c r="EI277"/>
  <c r="EI278"/>
  <c r="EI279"/>
  <c r="EI280"/>
  <c r="EI281"/>
  <c r="EI282"/>
  <c r="EI283"/>
  <c r="EI284"/>
  <c r="EI285"/>
  <c r="EI286"/>
  <c r="EI287"/>
  <c r="EI288"/>
  <c r="EI289"/>
  <c r="EI290"/>
  <c r="EI291"/>
  <c r="EI292"/>
  <c r="EI293"/>
  <c r="EI294"/>
  <c r="EI295"/>
  <c r="EI296"/>
  <c r="EI297"/>
  <c r="EI298"/>
  <c r="EI299"/>
  <c r="EI300"/>
  <c r="EI301"/>
  <c r="EI302"/>
  <c r="EI303"/>
  <c r="EI304"/>
  <c r="EI305"/>
  <c r="EI306"/>
  <c r="EI307"/>
  <c r="EI308"/>
  <c r="EI309"/>
  <c r="EI310"/>
  <c r="EI311"/>
  <c r="EI312"/>
  <c r="EI313"/>
  <c r="EI314"/>
  <c r="EI315"/>
  <c r="EI316"/>
  <c r="EI317"/>
  <c r="EI318"/>
  <c r="EI319"/>
  <c r="EI320"/>
  <c r="EI321"/>
  <c r="EI322"/>
  <c r="EI323"/>
  <c r="EI324"/>
  <c r="EI325"/>
  <c r="EI326"/>
  <c r="EI327"/>
  <c r="EI328"/>
  <c r="EI329"/>
  <c r="EI330"/>
  <c r="EI331"/>
  <c r="EI332"/>
  <c r="EI333"/>
  <c r="EI334"/>
  <c r="EI335"/>
  <c r="EI336"/>
  <c r="EI337"/>
  <c r="EI338"/>
  <c r="EI339"/>
  <c r="EI340"/>
  <c r="EI341"/>
  <c r="EI342"/>
  <c r="EI343"/>
  <c r="EI344"/>
  <c r="EI345"/>
  <c r="EI346"/>
  <c r="EI347"/>
  <c r="EI348"/>
  <c r="EI349"/>
  <c r="EI350"/>
  <c r="EI351"/>
  <c r="EI352"/>
  <c r="EI353"/>
  <c r="EI354"/>
  <c r="EI355"/>
  <c r="EI356"/>
  <c r="EI357"/>
  <c r="EI358"/>
  <c r="EI359"/>
  <c r="EI360"/>
  <c r="EI361"/>
  <c r="EI362"/>
  <c r="EI363"/>
  <c r="EI364"/>
  <c r="EI365"/>
  <c r="EI366"/>
  <c r="EI367"/>
  <c r="EI368"/>
  <c r="EI369"/>
  <c r="EI370"/>
  <c r="EI371"/>
  <c r="EI372"/>
  <c r="EI373"/>
  <c r="EI374"/>
  <c r="EI375"/>
  <c r="EI376"/>
  <c r="EI377"/>
  <c r="EI378"/>
  <c r="EI379"/>
  <c r="EI380"/>
  <c r="FG17"/>
  <c r="FG18"/>
  <c r="FG19"/>
  <c r="FG20"/>
  <c r="FG21"/>
  <c r="FG22"/>
  <c r="FG23"/>
  <c r="FG24"/>
  <c r="FG25"/>
  <c r="FG26"/>
  <c r="FG27"/>
  <c r="FG28"/>
  <c r="FG29"/>
  <c r="FG30"/>
  <c r="FG31"/>
  <c r="FG32"/>
  <c r="FG33"/>
  <c r="FG34"/>
  <c r="FG35"/>
  <c r="FG36"/>
  <c r="FG37"/>
  <c r="FG38"/>
  <c r="FG39"/>
  <c r="FG40"/>
  <c r="FG41"/>
  <c r="FG42"/>
  <c r="FG43"/>
  <c r="FG44"/>
  <c r="FG45"/>
  <c r="FG46"/>
  <c r="FG47"/>
  <c r="FG48"/>
  <c r="FG49"/>
  <c r="FG50"/>
  <c r="FG51"/>
  <c r="FG52"/>
  <c r="FG53"/>
  <c r="FG54"/>
  <c r="FG55"/>
  <c r="FG56"/>
  <c r="FG57"/>
  <c r="FG58"/>
  <c r="FG59"/>
  <c r="FG60"/>
  <c r="FG61"/>
  <c r="FG62"/>
  <c r="FG63"/>
  <c r="FG64"/>
  <c r="FG65"/>
  <c r="FG66"/>
  <c r="FG67"/>
  <c r="FG68"/>
  <c r="FG69"/>
  <c r="FG70"/>
  <c r="FG71"/>
  <c r="FG72"/>
  <c r="FG73"/>
  <c r="FG74"/>
  <c r="FG75"/>
  <c r="FG76"/>
  <c r="FG77"/>
  <c r="FG78"/>
  <c r="FG79"/>
  <c r="FG80"/>
  <c r="FG81"/>
  <c r="FG82"/>
  <c r="FG83"/>
  <c r="FG84"/>
  <c r="FG85"/>
  <c r="FG86"/>
  <c r="FG87"/>
  <c r="FG88"/>
  <c r="FG89"/>
  <c r="FG90"/>
  <c r="FG91"/>
  <c r="FG92"/>
  <c r="FG93"/>
  <c r="FG94"/>
  <c r="FG95"/>
  <c r="FG96"/>
  <c r="FG97"/>
  <c r="FG98"/>
  <c r="FG99"/>
  <c r="FG100"/>
  <c r="FG101"/>
  <c r="FG102"/>
  <c r="FG103"/>
  <c r="FG104"/>
  <c r="FG105"/>
  <c r="FG106"/>
  <c r="FG107"/>
  <c r="FG108"/>
  <c r="FG109"/>
  <c r="FG110"/>
  <c r="FG111"/>
  <c r="FG112"/>
  <c r="FG113"/>
  <c r="FG114"/>
  <c r="FG115"/>
  <c r="FG116"/>
  <c r="FG117"/>
  <c r="FG118"/>
  <c r="FG119"/>
  <c r="FG120"/>
  <c r="FG121"/>
  <c r="FG122"/>
  <c r="FG123"/>
  <c r="FG124"/>
  <c r="FG125"/>
  <c r="FG126"/>
  <c r="FG127"/>
  <c r="FG128"/>
  <c r="FG129"/>
  <c r="FG130"/>
  <c r="FG131"/>
  <c r="FG132"/>
  <c r="FG133"/>
  <c r="FG134"/>
  <c r="FG135"/>
  <c r="FG136"/>
  <c r="FG137"/>
  <c r="FG138"/>
  <c r="FG139"/>
  <c r="FG140"/>
  <c r="FG141"/>
  <c r="FG142"/>
  <c r="FG143"/>
  <c r="FG144"/>
  <c r="FG145"/>
  <c r="FG146"/>
  <c r="FG147"/>
  <c r="FG148"/>
  <c r="FG149"/>
  <c r="FG150"/>
  <c r="FG151"/>
  <c r="FG152"/>
  <c r="FG153"/>
  <c r="FG154"/>
  <c r="FG155"/>
  <c r="FG156"/>
  <c r="FG157"/>
  <c r="FG158"/>
  <c r="FG159"/>
  <c r="FG160"/>
  <c r="FG161"/>
  <c r="FG162"/>
  <c r="FG163"/>
  <c r="FG164"/>
  <c r="FG165"/>
  <c r="FG166"/>
  <c r="FG167"/>
  <c r="FG168"/>
  <c r="FG169"/>
  <c r="FG170"/>
  <c r="FG171"/>
  <c r="FG172"/>
  <c r="FG173"/>
  <c r="FG174"/>
  <c r="FG175"/>
  <c r="FG176"/>
  <c r="FG177"/>
  <c r="FG178"/>
  <c r="FG179"/>
  <c r="FG180"/>
  <c r="FG181"/>
  <c r="FG182"/>
  <c r="FG183"/>
  <c r="FG184"/>
  <c r="FG185"/>
  <c r="FG186"/>
  <c r="FG187"/>
  <c r="FG188"/>
  <c r="FG189"/>
  <c r="FG190"/>
  <c r="FG191"/>
  <c r="FG192"/>
  <c r="FG193"/>
  <c r="FG194"/>
  <c r="FG195"/>
  <c r="FG196"/>
  <c r="FG197"/>
  <c r="FG198"/>
  <c r="FG199"/>
  <c r="FG200"/>
  <c r="FG201"/>
  <c r="FG202"/>
  <c r="FG203"/>
  <c r="FG204"/>
  <c r="FG205"/>
  <c r="FG206"/>
  <c r="FG207"/>
  <c r="FG208"/>
  <c r="FG209"/>
  <c r="FG210"/>
  <c r="FG211"/>
  <c r="FG212"/>
  <c r="FG213"/>
  <c r="FG214"/>
  <c r="FG215"/>
  <c r="FG216"/>
  <c r="FG217"/>
  <c r="FG218"/>
  <c r="FG219"/>
  <c r="FG220"/>
  <c r="FG221"/>
  <c r="FG222"/>
  <c r="FG223"/>
  <c r="FG224"/>
  <c r="FG225"/>
  <c r="FG226"/>
  <c r="FG227"/>
  <c r="FG228"/>
  <c r="FG229"/>
  <c r="FG230"/>
  <c r="FG231"/>
  <c r="FG232"/>
  <c r="FG233"/>
  <c r="FG234"/>
  <c r="FG235"/>
  <c r="FG236"/>
  <c r="FG237"/>
  <c r="FG238"/>
  <c r="FG239"/>
  <c r="FG240"/>
  <c r="FG241"/>
  <c r="FG242"/>
  <c r="FG243"/>
  <c r="FG244"/>
  <c r="FG245"/>
  <c r="FG246"/>
  <c r="FG247"/>
  <c r="FG248"/>
  <c r="FG249"/>
  <c r="FG250"/>
  <c r="FG251"/>
  <c r="FG252"/>
  <c r="FG253"/>
  <c r="FG254"/>
  <c r="FG255"/>
  <c r="FG256"/>
  <c r="FG257"/>
  <c r="FG258"/>
  <c r="FG259"/>
  <c r="FG260"/>
  <c r="FG261"/>
  <c r="FG262"/>
  <c r="FG263"/>
  <c r="FG264"/>
  <c r="FG265"/>
  <c r="FG266"/>
  <c r="FG267"/>
  <c r="FG268"/>
  <c r="FG269"/>
  <c r="FG270"/>
  <c r="FG271"/>
  <c r="FG272"/>
  <c r="FG273"/>
  <c r="FG274"/>
  <c r="FG275"/>
  <c r="FG276"/>
  <c r="FG277"/>
  <c r="FG278"/>
  <c r="FG279"/>
  <c r="FG280"/>
  <c r="FG281"/>
  <c r="FG282"/>
  <c r="FG283"/>
  <c r="FG284"/>
  <c r="FG285"/>
  <c r="FG286"/>
  <c r="FG287"/>
  <c r="FG288"/>
  <c r="FG289"/>
  <c r="FG290"/>
  <c r="FG291"/>
  <c r="FG292"/>
  <c r="FG293"/>
  <c r="FG294"/>
  <c r="FG295"/>
  <c r="FG296"/>
  <c r="FG297"/>
  <c r="FG298"/>
  <c r="FG299"/>
  <c r="FG300"/>
  <c r="FG301"/>
  <c r="FG302"/>
  <c r="FG303"/>
  <c r="FG304"/>
  <c r="FG305"/>
  <c r="FG306"/>
  <c r="FG307"/>
  <c r="FG308"/>
  <c r="FG309"/>
  <c r="FG310"/>
  <c r="FG311"/>
  <c r="FG312"/>
  <c r="FG313"/>
  <c r="FG314"/>
  <c r="FG315"/>
  <c r="FG316"/>
  <c r="FG317"/>
  <c r="FG318"/>
  <c r="FG319"/>
  <c r="FG320"/>
  <c r="FG321"/>
  <c r="FG322"/>
  <c r="FG323"/>
  <c r="FG324"/>
  <c r="FG325"/>
  <c r="FG326"/>
  <c r="FG327"/>
  <c r="FG328"/>
  <c r="FG329"/>
  <c r="FG330"/>
  <c r="FG331"/>
  <c r="FG332"/>
  <c r="FG333"/>
  <c r="FG334"/>
  <c r="FG335"/>
  <c r="FG336"/>
  <c r="FG337"/>
  <c r="FG338"/>
  <c r="FG339"/>
  <c r="FG340"/>
  <c r="FG341"/>
  <c r="FG342"/>
  <c r="FG343"/>
  <c r="FG344"/>
  <c r="FG345"/>
  <c r="FG346"/>
  <c r="FG347"/>
  <c r="FG348"/>
  <c r="FG349"/>
  <c r="FG350"/>
  <c r="FG351"/>
  <c r="FG352"/>
  <c r="FG353"/>
  <c r="FG354"/>
  <c r="FG355"/>
  <c r="FG356"/>
  <c r="FG357"/>
  <c r="FG358"/>
  <c r="FG359"/>
  <c r="FG360"/>
  <c r="FG361"/>
  <c r="FG362"/>
  <c r="FG363"/>
  <c r="FG364"/>
  <c r="FG365"/>
  <c r="FG366"/>
  <c r="FG367"/>
  <c r="FG368"/>
  <c r="FG369"/>
  <c r="FG370"/>
  <c r="FG371"/>
  <c r="FG372"/>
  <c r="FG373"/>
  <c r="FG374"/>
  <c r="FG375"/>
  <c r="FG376"/>
  <c r="FG377"/>
  <c r="FG378"/>
  <c r="FG379"/>
  <c r="FG380"/>
  <c r="FO17"/>
  <c r="FO18"/>
  <c r="FO19"/>
  <c r="FO20"/>
  <c r="FO21"/>
  <c r="FO22"/>
  <c r="FO23"/>
  <c r="FO24"/>
  <c r="FO25"/>
  <c r="FO26"/>
  <c r="FO27"/>
  <c r="FO28"/>
  <c r="FO29"/>
  <c r="FO30"/>
  <c r="FO31"/>
  <c r="FO32"/>
  <c r="FO33"/>
  <c r="FO34"/>
  <c r="FO35"/>
  <c r="FO36"/>
  <c r="FO37"/>
  <c r="FO38"/>
  <c r="FO39"/>
  <c r="FO40"/>
  <c r="FO41"/>
  <c r="FO42"/>
  <c r="FO43"/>
  <c r="FO44"/>
  <c r="FO45"/>
  <c r="FO46"/>
  <c r="FO47"/>
  <c r="FO48"/>
  <c r="FO49"/>
  <c r="FO50"/>
  <c r="FO51"/>
  <c r="FO52"/>
  <c r="FO53"/>
  <c r="FO54"/>
  <c r="FO55"/>
  <c r="FO56"/>
  <c r="FO57"/>
  <c r="FO58"/>
  <c r="FO59"/>
  <c r="FO60"/>
  <c r="FO61"/>
  <c r="FO62"/>
  <c r="FO63"/>
  <c r="FO64"/>
  <c r="FO65"/>
  <c r="FO66"/>
  <c r="FO67"/>
  <c r="FO68"/>
  <c r="FO69"/>
  <c r="FO70"/>
  <c r="FO71"/>
  <c r="FO72"/>
  <c r="FO73"/>
  <c r="FO74"/>
  <c r="FO75"/>
  <c r="FO76"/>
  <c r="FO77"/>
  <c r="FO78"/>
  <c r="FO79"/>
  <c r="FO80"/>
  <c r="FO81"/>
  <c r="FO82"/>
  <c r="FO83"/>
  <c r="FO84"/>
  <c r="FO85"/>
  <c r="FO86"/>
  <c r="FO87"/>
  <c r="FO88"/>
  <c r="FO89"/>
  <c r="FO90"/>
  <c r="FO91"/>
  <c r="FO92"/>
  <c r="FO93"/>
  <c r="FO94"/>
  <c r="FO95"/>
  <c r="FO96"/>
  <c r="FO97"/>
  <c r="FO98"/>
  <c r="FO99"/>
  <c r="FO100"/>
  <c r="FO101"/>
  <c r="FO102"/>
  <c r="FO103"/>
  <c r="FO104"/>
  <c r="FO105"/>
  <c r="FO106"/>
  <c r="FO107"/>
  <c r="FO108"/>
  <c r="FO109"/>
  <c r="FO110"/>
  <c r="FO111"/>
  <c r="FO112"/>
  <c r="FO113"/>
  <c r="FO114"/>
  <c r="FO115"/>
  <c r="FO116"/>
  <c r="FO117"/>
  <c r="FO118"/>
  <c r="FO119"/>
  <c r="FO120"/>
  <c r="FO121"/>
  <c r="FO122"/>
  <c r="FO123"/>
  <c r="FO124"/>
  <c r="FO125"/>
  <c r="FO126"/>
  <c r="FO127"/>
  <c r="FO128"/>
  <c r="FO129"/>
  <c r="FO130"/>
  <c r="FO131"/>
  <c r="FO132"/>
  <c r="FO133"/>
  <c r="FO134"/>
  <c r="FO135"/>
  <c r="FO136"/>
  <c r="FO137"/>
  <c r="FO138"/>
  <c r="FO139"/>
  <c r="FO140"/>
  <c r="FO141"/>
  <c r="FO142"/>
  <c r="FO143"/>
  <c r="FO144"/>
  <c r="FO145"/>
  <c r="FO146"/>
  <c r="FO147"/>
  <c r="FO148"/>
  <c r="FO149"/>
  <c r="FO150"/>
  <c r="FO151"/>
  <c r="FO152"/>
  <c r="FO153"/>
  <c r="FO154"/>
  <c r="FO155"/>
  <c r="FO156"/>
  <c r="FO157"/>
  <c r="FO158"/>
  <c r="FO159"/>
  <c r="FO160"/>
  <c r="FO161"/>
  <c r="FO162"/>
  <c r="FO163"/>
  <c r="FO164"/>
  <c r="FO165"/>
  <c r="FO166"/>
  <c r="FO167"/>
  <c r="FO168"/>
  <c r="FO169"/>
  <c r="FO170"/>
  <c r="FO171"/>
  <c r="FO172"/>
  <c r="FO173"/>
  <c r="FO174"/>
  <c r="FO175"/>
  <c r="FO176"/>
  <c r="FO177"/>
  <c r="FO178"/>
  <c r="FO179"/>
  <c r="FO180"/>
  <c r="FO181"/>
  <c r="FO182"/>
  <c r="FO183"/>
  <c r="FO184"/>
  <c r="FO185"/>
  <c r="FO186"/>
  <c r="FO187"/>
  <c r="FO188"/>
  <c r="FO189"/>
  <c r="FO190"/>
  <c r="FO191"/>
  <c r="FO192"/>
  <c r="FO193"/>
  <c r="FO194"/>
  <c r="FO195"/>
  <c r="FO196"/>
  <c r="FO197"/>
  <c r="FO198"/>
  <c r="FO199"/>
  <c r="FO200"/>
  <c r="FO201"/>
  <c r="FO202"/>
  <c r="FO203"/>
  <c r="FO204"/>
  <c r="FO205"/>
  <c r="FO206"/>
  <c r="FO207"/>
  <c r="FO208"/>
  <c r="FO209"/>
  <c r="FO210"/>
  <c r="FO211"/>
  <c r="FO212"/>
  <c r="FO213"/>
  <c r="FO214"/>
  <c r="FO215"/>
  <c r="FO216"/>
  <c r="FO217"/>
  <c r="FO218"/>
  <c r="FO219"/>
  <c r="FO220"/>
  <c r="FO221"/>
  <c r="FO222"/>
  <c r="FO223"/>
  <c r="FO224"/>
  <c r="FO225"/>
  <c r="FO226"/>
  <c r="FO227"/>
  <c r="FO228"/>
  <c r="FO229"/>
  <c r="FO230"/>
  <c r="FO231"/>
  <c r="FO232"/>
  <c r="FO233"/>
  <c r="FO234"/>
  <c r="FO235"/>
  <c r="FO236"/>
  <c r="FO237"/>
  <c r="FO238"/>
  <c r="FO239"/>
  <c r="FO240"/>
  <c r="FO241"/>
  <c r="FO242"/>
  <c r="FO243"/>
  <c r="FO244"/>
  <c r="FO245"/>
  <c r="FO246"/>
  <c r="FO247"/>
  <c r="FO248"/>
  <c r="FO249"/>
  <c r="FO250"/>
  <c r="FO251"/>
  <c r="FO252"/>
  <c r="FO253"/>
  <c r="FO254"/>
  <c r="FO255"/>
  <c r="FO256"/>
  <c r="FO257"/>
  <c r="FO258"/>
  <c r="FO259"/>
  <c r="FO260"/>
  <c r="FO261"/>
  <c r="FO262"/>
  <c r="FO263"/>
  <c r="FO264"/>
  <c r="FO265"/>
  <c r="FO266"/>
  <c r="FO267"/>
  <c r="FO268"/>
  <c r="FO269"/>
  <c r="FO270"/>
  <c r="FO271"/>
  <c r="FO272"/>
  <c r="FO273"/>
  <c r="FO274"/>
  <c r="FO275"/>
  <c r="FO276"/>
  <c r="FO277"/>
  <c r="FO278"/>
  <c r="FO279"/>
  <c r="FO280"/>
  <c r="FO281"/>
  <c r="FO282"/>
  <c r="FO283"/>
  <c r="FO284"/>
  <c r="FO285"/>
  <c r="FO286"/>
  <c r="FO287"/>
  <c r="FO288"/>
  <c r="FO289"/>
  <c r="FO290"/>
  <c r="FO291"/>
  <c r="FO292"/>
  <c r="FO293"/>
  <c r="FO294"/>
  <c r="FO295"/>
  <c r="FO296"/>
  <c r="FO297"/>
  <c r="FO298"/>
  <c r="FO299"/>
  <c r="FO300"/>
  <c r="FO301"/>
  <c r="FO302"/>
  <c r="FO303"/>
  <c r="FO304"/>
  <c r="FO305"/>
  <c r="FO306"/>
  <c r="FO307"/>
  <c r="FO308"/>
  <c r="FO309"/>
  <c r="FO310"/>
  <c r="FO311"/>
  <c r="FO312"/>
  <c r="FO313"/>
  <c r="FO314"/>
  <c r="FO315"/>
  <c r="FO316"/>
  <c r="FO317"/>
  <c r="FO318"/>
  <c r="FO319"/>
  <c r="FO320"/>
  <c r="FO321"/>
  <c r="FO322"/>
  <c r="FO323"/>
  <c r="FO324"/>
  <c r="FO325"/>
  <c r="FO326"/>
  <c r="FO327"/>
  <c r="FO328"/>
  <c r="FO329"/>
  <c r="FO330"/>
  <c r="FO331"/>
  <c r="FO332"/>
  <c r="FO333"/>
  <c r="FO334"/>
  <c r="FO335"/>
  <c r="FO336"/>
  <c r="FO337"/>
  <c r="FO338"/>
  <c r="FO339"/>
  <c r="FO340"/>
  <c r="FO341"/>
  <c r="FO342"/>
  <c r="FO343"/>
  <c r="FO344"/>
  <c r="FO345"/>
  <c r="FO346"/>
  <c r="FO347"/>
  <c r="FO348"/>
  <c r="FO349"/>
  <c r="FO350"/>
  <c r="FO351"/>
  <c r="FO352"/>
  <c r="FO353"/>
  <c r="FO354"/>
  <c r="FO355"/>
  <c r="FO356"/>
  <c r="FO357"/>
  <c r="FO358"/>
  <c r="FO359"/>
  <c r="FO360"/>
  <c r="FO361"/>
  <c r="FO362"/>
  <c r="FO363"/>
  <c r="FO364"/>
  <c r="FO365"/>
  <c r="FO366"/>
  <c r="FO367"/>
  <c r="FO368"/>
  <c r="FO369"/>
  <c r="FO370"/>
  <c r="FO371"/>
  <c r="FO372"/>
  <c r="FO373"/>
  <c r="FO374"/>
  <c r="FO375"/>
  <c r="FO376"/>
  <c r="FO377"/>
  <c r="FO378"/>
  <c r="FO379"/>
  <c r="FO380"/>
  <c r="FW17"/>
  <c r="FW18"/>
  <c r="FW19"/>
  <c r="FW20"/>
  <c r="FW21"/>
  <c r="FW22"/>
  <c r="FW23"/>
  <c r="FW24"/>
  <c r="FW25"/>
  <c r="FW26"/>
  <c r="FW27"/>
  <c r="FW28"/>
  <c r="FW29"/>
  <c r="FW30"/>
  <c r="FW31"/>
  <c r="FW32"/>
  <c r="FW33"/>
  <c r="FW34"/>
  <c r="FW35"/>
  <c r="FW36"/>
  <c r="FW37"/>
  <c r="FW38"/>
  <c r="FW39"/>
  <c r="FW40"/>
  <c r="FW41"/>
  <c r="FW42"/>
  <c r="FW43"/>
  <c r="FW44"/>
  <c r="FW45"/>
  <c r="FW46"/>
  <c r="FW47"/>
  <c r="FW48"/>
  <c r="FW49"/>
  <c r="FW50"/>
  <c r="FW51"/>
  <c r="FW52"/>
  <c r="FW53"/>
  <c r="FW54"/>
  <c r="FW55"/>
  <c r="FW56"/>
  <c r="FW57"/>
  <c r="FW58"/>
  <c r="FW59"/>
  <c r="FW60"/>
  <c r="FW61"/>
  <c r="FW62"/>
  <c r="FW63"/>
  <c r="FW64"/>
  <c r="FW65"/>
  <c r="FW66"/>
  <c r="FW67"/>
  <c r="FW68"/>
  <c r="FW69"/>
  <c r="FW70"/>
  <c r="FW71"/>
  <c r="FW72"/>
  <c r="FW73"/>
  <c r="FW74"/>
  <c r="FW75"/>
  <c r="FW76"/>
  <c r="FW77"/>
  <c r="FW78"/>
  <c r="FW79"/>
  <c r="FW80"/>
  <c r="FW81"/>
  <c r="FW82"/>
  <c r="FW83"/>
  <c r="FW84"/>
  <c r="FW85"/>
  <c r="FW86"/>
  <c r="FW87"/>
  <c r="FW88"/>
  <c r="FW89"/>
  <c r="FW90"/>
  <c r="FW91"/>
  <c r="FW92"/>
  <c r="FW93"/>
  <c r="FW94"/>
  <c r="FW95"/>
  <c r="FW96"/>
  <c r="FW97"/>
  <c r="FW98"/>
  <c r="FW99"/>
  <c r="FW100"/>
  <c r="FW101"/>
  <c r="FW102"/>
  <c r="FW103"/>
  <c r="FW104"/>
  <c r="FW105"/>
  <c r="FW106"/>
  <c r="FW107"/>
  <c r="FW108"/>
  <c r="FW109"/>
  <c r="FW110"/>
  <c r="FW111"/>
  <c r="FW112"/>
  <c r="FW113"/>
  <c r="FW114"/>
  <c r="FW115"/>
  <c r="FW116"/>
  <c r="FW117"/>
  <c r="FW118"/>
  <c r="FW119"/>
  <c r="FW120"/>
  <c r="FW121"/>
  <c r="FW122"/>
  <c r="FW123"/>
  <c r="FW124"/>
  <c r="FW125"/>
  <c r="FW126"/>
  <c r="FW127"/>
  <c r="FW128"/>
  <c r="FW129"/>
  <c r="FW130"/>
  <c r="FW131"/>
  <c r="FW132"/>
  <c r="FW133"/>
  <c r="FW134"/>
  <c r="FW135"/>
  <c r="FW136"/>
  <c r="FW137"/>
  <c r="FW138"/>
  <c r="FW139"/>
  <c r="FW140"/>
  <c r="FW141"/>
  <c r="FW142"/>
  <c r="FW143"/>
  <c r="FW144"/>
  <c r="FW145"/>
  <c r="FW146"/>
  <c r="FW147"/>
  <c r="FW148"/>
  <c r="FW149"/>
  <c r="FW150"/>
  <c r="FW151"/>
  <c r="FW152"/>
  <c r="FW153"/>
  <c r="FW154"/>
  <c r="FW155"/>
  <c r="FW156"/>
  <c r="FW157"/>
  <c r="FW158"/>
  <c r="FW159"/>
  <c r="FW160"/>
  <c r="FW161"/>
  <c r="FW162"/>
  <c r="FW163"/>
  <c r="FW164"/>
  <c r="FW165"/>
  <c r="FW166"/>
  <c r="FW167"/>
  <c r="FW168"/>
  <c r="FW169"/>
  <c r="FW170"/>
  <c r="FW171"/>
  <c r="FW172"/>
  <c r="FW173"/>
  <c r="FW174"/>
  <c r="FW175"/>
  <c r="FW176"/>
  <c r="FW177"/>
  <c r="FW178"/>
  <c r="FW179"/>
  <c r="FW180"/>
  <c r="FW181"/>
  <c r="FW182"/>
  <c r="FW183"/>
  <c r="FW184"/>
  <c r="FW185"/>
  <c r="FW186"/>
  <c r="FW187"/>
  <c r="FW188"/>
  <c r="FW189"/>
  <c r="FW190"/>
  <c r="FW191"/>
  <c r="FW192"/>
  <c r="FW193"/>
  <c r="FW194"/>
  <c r="FW195"/>
  <c r="FW196"/>
  <c r="FW197"/>
  <c r="FW198"/>
  <c r="FW199"/>
  <c r="FW200"/>
  <c r="FW201"/>
  <c r="FW202"/>
  <c r="FW203"/>
  <c r="FW204"/>
  <c r="FW205"/>
  <c r="FW206"/>
  <c r="FW207"/>
  <c r="FW208"/>
  <c r="FW209"/>
  <c r="FW210"/>
  <c r="FW211"/>
  <c r="FW212"/>
  <c r="FW213"/>
  <c r="FW214"/>
  <c r="FW215"/>
  <c r="FW216"/>
  <c r="FW217"/>
  <c r="FW218"/>
  <c r="FW219"/>
  <c r="FW220"/>
  <c r="FW221"/>
  <c r="FW222"/>
  <c r="FW223"/>
  <c r="FW224"/>
  <c r="FW225"/>
  <c r="FW226"/>
  <c r="FW227"/>
  <c r="FW228"/>
  <c r="FW229"/>
  <c r="FW230"/>
  <c r="FW231"/>
  <c r="FW232"/>
  <c r="FW233"/>
  <c r="FW234"/>
  <c r="FW235"/>
  <c r="FW236"/>
  <c r="FW237"/>
  <c r="FW238"/>
  <c r="FW239"/>
  <c r="FW240"/>
  <c r="FW241"/>
  <c r="FW242"/>
  <c r="FW243"/>
  <c r="FW244"/>
  <c r="FW245"/>
  <c r="FW246"/>
  <c r="FW247"/>
  <c r="FW248"/>
  <c r="FW249"/>
  <c r="FW250"/>
  <c r="FW251"/>
  <c r="FW252"/>
  <c r="FW253"/>
  <c r="FW254"/>
  <c r="FW255"/>
  <c r="FW256"/>
  <c r="FW257"/>
  <c r="FW258"/>
  <c r="FW259"/>
  <c r="FW260"/>
  <c r="FW261"/>
  <c r="FW262"/>
  <c r="FW263"/>
  <c r="FW264"/>
  <c r="FW265"/>
  <c r="FW266"/>
  <c r="FW267"/>
  <c r="FW268"/>
  <c r="FW269"/>
  <c r="FW270"/>
  <c r="FW271"/>
  <c r="FW272"/>
  <c r="FW273"/>
  <c r="FW274"/>
  <c r="FW275"/>
  <c r="FW276"/>
  <c r="FW277"/>
  <c r="FW278"/>
  <c r="FW279"/>
  <c r="FW280"/>
  <c r="FW281"/>
  <c r="FW282"/>
  <c r="FW283"/>
  <c r="FW284"/>
  <c r="FW285"/>
  <c r="FW286"/>
  <c r="FW287"/>
  <c r="FW288"/>
  <c r="FW289"/>
  <c r="FW290"/>
  <c r="FW291"/>
  <c r="FW292"/>
  <c r="FW293"/>
  <c r="FW294"/>
  <c r="FW295"/>
  <c r="FW296"/>
  <c r="FW297"/>
  <c r="FW298"/>
  <c r="FW299"/>
  <c r="FW300"/>
  <c r="FW301"/>
  <c r="FW302"/>
  <c r="FW303"/>
  <c r="FW304"/>
  <c r="FW305"/>
  <c r="FW306"/>
  <c r="FW307"/>
  <c r="FW308"/>
  <c r="FW309"/>
  <c r="FW310"/>
  <c r="FW311"/>
  <c r="FW312"/>
  <c r="FW313"/>
  <c r="FW314"/>
  <c r="FW315"/>
  <c r="FW316"/>
  <c r="FW317"/>
  <c r="FW318"/>
  <c r="FW319"/>
  <c r="FW320"/>
  <c r="FW321"/>
  <c r="FW322"/>
  <c r="FW323"/>
  <c r="FW324"/>
  <c r="FW325"/>
  <c r="FW326"/>
  <c r="FW327"/>
  <c r="FW328"/>
  <c r="FW329"/>
  <c r="FW330"/>
  <c r="FW331"/>
  <c r="FW332"/>
  <c r="FW333"/>
  <c r="FW334"/>
  <c r="FW335"/>
  <c r="FW336"/>
  <c r="FW337"/>
  <c r="FW338"/>
  <c r="FW339"/>
  <c r="FW340"/>
  <c r="FW341"/>
  <c r="FW342"/>
  <c r="FW343"/>
  <c r="FW344"/>
  <c r="FW345"/>
  <c r="FW346"/>
  <c r="FW347"/>
  <c r="FW348"/>
  <c r="FW349"/>
  <c r="FW350"/>
  <c r="FW351"/>
  <c r="FW352"/>
  <c r="FW353"/>
  <c r="FW354"/>
  <c r="FW355"/>
  <c r="FW356"/>
  <c r="FW357"/>
  <c r="FW358"/>
  <c r="FW359"/>
  <c r="FW360"/>
  <c r="FW361"/>
  <c r="FW362"/>
  <c r="FW363"/>
  <c r="FW364"/>
  <c r="FW365"/>
  <c r="FW366"/>
  <c r="FW367"/>
  <c r="FW368"/>
  <c r="FW369"/>
  <c r="FW370"/>
  <c r="FW371"/>
  <c r="FW372"/>
  <c r="FW373"/>
  <c r="FW374"/>
  <c r="FW375"/>
  <c r="FW376"/>
  <c r="FW377"/>
  <c r="FW378"/>
  <c r="FW379"/>
  <c r="FW380"/>
  <c r="FW16"/>
  <c r="FW12" s="1"/>
  <c r="FV12"/>
  <c r="FU12"/>
  <c r="FT12"/>
  <c r="FS12"/>
  <c r="FR12"/>
  <c r="FQ12"/>
  <c r="FW11"/>
  <c r="FV11"/>
  <c r="FU11"/>
  <c r="FT11"/>
  <c r="FS11"/>
  <c r="FR11"/>
  <c r="FQ11"/>
  <c r="FV10"/>
  <c r="FU10"/>
  <c r="FT10"/>
  <c r="FS10"/>
  <c r="FR10"/>
  <c r="FQ10"/>
  <c r="FO16"/>
  <c r="FO12"/>
  <c r="FN12"/>
  <c r="FM12"/>
  <c r="FL12"/>
  <c r="FK12"/>
  <c r="FJ12"/>
  <c r="FI12"/>
  <c r="FO11"/>
  <c r="FN11"/>
  <c r="FM11"/>
  <c r="FL11"/>
  <c r="FK11"/>
  <c r="FJ11"/>
  <c r="FI11"/>
  <c r="FN10"/>
  <c r="FM10"/>
  <c r="FL10"/>
  <c r="FK10"/>
  <c r="FJ10"/>
  <c r="FI10"/>
  <c r="FG16"/>
  <c r="FG12" s="1"/>
  <c r="FF12"/>
  <c r="FE12"/>
  <c r="FD12"/>
  <c r="FC12"/>
  <c r="FB12"/>
  <c r="FA12"/>
  <c r="FG11"/>
  <c r="FF11"/>
  <c r="FE11"/>
  <c r="FD11"/>
  <c r="FC11"/>
  <c r="FB11"/>
  <c r="FA11"/>
  <c r="FF10"/>
  <c r="FE10"/>
  <c r="FD10"/>
  <c r="FC10"/>
  <c r="FB10"/>
  <c r="FA10"/>
  <c r="EX12"/>
  <c r="EW12"/>
  <c r="EV12"/>
  <c r="EU12"/>
  <c r="ET12"/>
  <c r="ES12"/>
  <c r="EX11"/>
  <c r="EW11"/>
  <c r="EV11"/>
  <c r="EU11"/>
  <c r="ET11"/>
  <c r="ES11"/>
  <c r="EX10"/>
  <c r="EW10"/>
  <c r="EV10"/>
  <c r="EU10"/>
  <c r="ET10"/>
  <c r="ES10"/>
  <c r="EQ12"/>
  <c r="EP12"/>
  <c r="EO12"/>
  <c r="EN12"/>
  <c r="EM12"/>
  <c r="EL12"/>
  <c r="EK12"/>
  <c r="EQ11"/>
  <c r="EP11"/>
  <c r="EO11"/>
  <c r="EN11"/>
  <c r="EM11"/>
  <c r="EL11"/>
  <c r="EK11"/>
  <c r="EQ10"/>
  <c r="EP10"/>
  <c r="EO10"/>
  <c r="EN10"/>
  <c r="EM10"/>
  <c r="EL10"/>
  <c r="EK10"/>
  <c r="EI16"/>
  <c r="EI12" s="1"/>
  <c r="EH12"/>
  <c r="EG12"/>
  <c r="EF12"/>
  <c r="EE12"/>
  <c r="ED12"/>
  <c r="EC12"/>
  <c r="EI11"/>
  <c r="EH11"/>
  <c r="EG11"/>
  <c r="EF11"/>
  <c r="EE11"/>
  <c r="ED11"/>
  <c r="EC11"/>
  <c r="EH10"/>
  <c r="EG10"/>
  <c r="EF10"/>
  <c r="EE10"/>
  <c r="ED10"/>
  <c r="EC10"/>
  <c r="DX12"/>
  <c r="DW12"/>
  <c r="DV12"/>
  <c r="DU12"/>
  <c r="DT12"/>
  <c r="DS12"/>
  <c r="DR12"/>
  <c r="DX11"/>
  <c r="DW11"/>
  <c r="DV11"/>
  <c r="DU11"/>
  <c r="DT11"/>
  <c r="DS11"/>
  <c r="DR11"/>
  <c r="DX10"/>
  <c r="DW10"/>
  <c r="DV10"/>
  <c r="DU10"/>
  <c r="DT10"/>
  <c r="DS10"/>
  <c r="DR10"/>
  <c r="DO12"/>
  <c r="DN12"/>
  <c r="DM12"/>
  <c r="DL12"/>
  <c r="DK12"/>
  <c r="DJ12"/>
  <c r="DI12"/>
  <c r="DO11"/>
  <c r="DN11"/>
  <c r="DM11"/>
  <c r="DL11"/>
  <c r="DK11"/>
  <c r="DJ11"/>
  <c r="DI11"/>
  <c r="DO10"/>
  <c r="DN10"/>
  <c r="DM10"/>
  <c r="DL10"/>
  <c r="DK10"/>
  <c r="DJ10"/>
  <c r="DI10"/>
  <c r="DH12"/>
  <c r="DG12"/>
  <c r="DF12"/>
  <c r="DE12"/>
  <c r="DD12"/>
  <c r="DC12"/>
  <c r="DB12"/>
  <c r="DH11"/>
  <c r="DG11"/>
  <c r="DF11"/>
  <c r="DE11"/>
  <c r="DD11"/>
  <c r="DC11"/>
  <c r="DB11"/>
  <c r="DH10"/>
  <c r="DG10"/>
  <c r="DF10"/>
  <c r="DE10"/>
  <c r="DD10"/>
  <c r="DC10"/>
  <c r="DB10"/>
  <c r="DA12"/>
  <c r="CZ12"/>
  <c r="CY12"/>
  <c r="CX12"/>
  <c r="CW12"/>
  <c r="CV12"/>
  <c r="CU12"/>
  <c r="DA11"/>
  <c r="CZ11"/>
  <c r="CY11"/>
  <c r="CX11"/>
  <c r="CW11"/>
  <c r="CV11"/>
  <c r="CU11"/>
  <c r="DA10"/>
  <c r="CZ10"/>
  <c r="CY10"/>
  <c r="CX10"/>
  <c r="CW10"/>
  <c r="CV10"/>
  <c r="CU10"/>
  <c r="CT12"/>
  <c r="CS12"/>
  <c r="CR12"/>
  <c r="CQ12"/>
  <c r="CP12"/>
  <c r="CO12"/>
  <c r="CN12"/>
  <c r="CT11"/>
  <c r="CS11"/>
  <c r="CR11"/>
  <c r="CQ11"/>
  <c r="CP11"/>
  <c r="CO11"/>
  <c r="CN11"/>
  <c r="CT10"/>
  <c r="CS10"/>
  <c r="CR10"/>
  <c r="CQ10"/>
  <c r="CP10"/>
  <c r="CO10"/>
  <c r="CN10"/>
  <c r="CK12"/>
  <c r="CJ12"/>
  <c r="CI12"/>
  <c r="CH12"/>
  <c r="CG12"/>
  <c r="CF12"/>
  <c r="CE12"/>
  <c r="CK11"/>
  <c r="CJ11"/>
  <c r="CI11"/>
  <c r="CH11"/>
  <c r="CG11"/>
  <c r="CF11"/>
  <c r="CE11"/>
  <c r="CK10"/>
  <c r="CJ10"/>
  <c r="CI10"/>
  <c r="CH10"/>
  <c r="CG10"/>
  <c r="CF10"/>
  <c r="CE10"/>
  <c r="CD12"/>
  <c r="CC12"/>
  <c r="CB12"/>
  <c r="CA12"/>
  <c r="BZ12"/>
  <c r="BY12"/>
  <c r="BX12"/>
  <c r="CD11"/>
  <c r="CC11"/>
  <c r="CB11"/>
  <c r="CA11"/>
  <c r="BZ11"/>
  <c r="BY11"/>
  <c r="BX11"/>
  <c r="CD10"/>
  <c r="CC10"/>
  <c r="CB10"/>
  <c r="CA10"/>
  <c r="BZ10"/>
  <c r="BY10"/>
  <c r="BX10"/>
  <c r="BW12"/>
  <c r="BV12"/>
  <c r="BU12"/>
  <c r="BT12"/>
  <c r="BS12"/>
  <c r="BR12"/>
  <c r="BQ12"/>
  <c r="BW11"/>
  <c r="BV11"/>
  <c r="BU11"/>
  <c r="BT11"/>
  <c r="BS11"/>
  <c r="BR11"/>
  <c r="BQ11"/>
  <c r="BW10"/>
  <c r="BV10"/>
  <c r="BU10"/>
  <c r="BT10"/>
  <c r="BS10"/>
  <c r="BR10"/>
  <c r="BQ10"/>
  <c r="BP16"/>
  <c r="BP12" s="1"/>
  <c r="BO12"/>
  <c r="BN12"/>
  <c r="BM12"/>
  <c r="BL12"/>
  <c r="BK12"/>
  <c r="BJ12"/>
  <c r="BP11"/>
  <c r="BO11"/>
  <c r="BN11"/>
  <c r="BM11"/>
  <c r="BL11"/>
  <c r="BK11"/>
  <c r="BJ11"/>
  <c r="BO10"/>
  <c r="BN10"/>
  <c r="BM10"/>
  <c r="BL10"/>
  <c r="BK10"/>
  <c r="BJ10"/>
  <c r="BI16"/>
  <c r="BI12" s="1"/>
  <c r="BH12"/>
  <c r="BG12"/>
  <c r="BF12"/>
  <c r="BE12"/>
  <c r="BD12"/>
  <c r="BC12"/>
  <c r="BI11"/>
  <c r="BH11"/>
  <c r="BG11"/>
  <c r="BF11"/>
  <c r="BE11"/>
  <c r="BD11"/>
  <c r="BC11"/>
  <c r="BH10"/>
  <c r="BG10"/>
  <c r="BF10"/>
  <c r="BE10"/>
  <c r="BD10"/>
  <c r="BC10"/>
  <c r="BA16"/>
  <c r="BA12" s="1"/>
  <c r="AZ12"/>
  <c r="AY12"/>
  <c r="AX12"/>
  <c r="AW12"/>
  <c r="AV12"/>
  <c r="AU12"/>
  <c r="BA11"/>
  <c r="AZ11"/>
  <c r="AY11"/>
  <c r="AX11"/>
  <c r="AW11"/>
  <c r="AV11"/>
  <c r="AU11"/>
  <c r="AZ10"/>
  <c r="AY10"/>
  <c r="AX10"/>
  <c r="AW10"/>
  <c r="AV10"/>
  <c r="AU10"/>
  <c r="AT16"/>
  <c r="AT12" s="1"/>
  <c r="AS12"/>
  <c r="AR12"/>
  <c r="AQ12"/>
  <c r="AP12"/>
  <c r="AO12"/>
  <c r="AN12"/>
  <c r="AT11"/>
  <c r="AS11"/>
  <c r="AR11"/>
  <c r="AQ11"/>
  <c r="AP11"/>
  <c r="AO11"/>
  <c r="AN11"/>
  <c r="AS10"/>
  <c r="AR10"/>
  <c r="AQ10"/>
  <c r="AP10"/>
  <c r="AO10"/>
  <c r="AN10"/>
  <c r="AM16"/>
  <c r="AM12" s="1"/>
  <c r="AL12"/>
  <c r="AK12"/>
  <c r="AJ12"/>
  <c r="AI12"/>
  <c r="AH12"/>
  <c r="AG12"/>
  <c r="AM11"/>
  <c r="AL11"/>
  <c r="AK11"/>
  <c r="AJ11"/>
  <c r="AI11"/>
  <c r="AH11"/>
  <c r="AG11"/>
  <c r="AL10"/>
  <c r="AK10"/>
  <c r="AJ10"/>
  <c r="AI10"/>
  <c r="AH10"/>
  <c r="AG10"/>
  <c r="AA10"/>
  <c r="AB10"/>
  <c r="AC10"/>
  <c r="AD10"/>
  <c r="AE10"/>
  <c r="Z10"/>
  <c r="AF16"/>
  <c r="AF11" s="1"/>
  <c r="AF17"/>
  <c r="AF18"/>
  <c r="AF19"/>
  <c r="AF12" s="1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10"/>
  <c r="AA11"/>
  <c r="AB11"/>
  <c r="AC11"/>
  <c r="AD11"/>
  <c r="AE11"/>
  <c r="AA12"/>
  <c r="AB12"/>
  <c r="AC12"/>
  <c r="AD12"/>
  <c r="AE12"/>
  <c r="Z12"/>
  <c r="Z11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16"/>
  <c r="Y12" s="1"/>
  <c r="Y10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9"/>
  <c r="R70"/>
  <c r="R71"/>
  <c r="R72"/>
  <c r="R73"/>
  <c r="R74"/>
  <c r="R75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10"/>
  <c r="T10"/>
  <c r="U10"/>
  <c r="V10"/>
  <c r="W10"/>
  <c r="X10"/>
  <c r="T11"/>
  <c r="U11"/>
  <c r="V11"/>
  <c r="W11"/>
  <c r="X11"/>
  <c r="T12"/>
  <c r="U12"/>
  <c r="V12"/>
  <c r="W12"/>
  <c r="X12"/>
  <c r="S12"/>
  <c r="S11"/>
  <c r="S10"/>
  <c r="K16"/>
  <c r="K10"/>
  <c r="K11"/>
  <c r="K12"/>
  <c r="M10"/>
  <c r="N10"/>
  <c r="O10"/>
  <c r="P10"/>
  <c r="Q10"/>
  <c r="M11"/>
  <c r="N11"/>
  <c r="O11"/>
  <c r="P11"/>
  <c r="Q11"/>
  <c r="M12"/>
  <c r="N12"/>
  <c r="O12"/>
  <c r="P12"/>
  <c r="Q12"/>
  <c r="L12"/>
  <c r="L11"/>
  <c r="L10"/>
  <c r="F10"/>
  <c r="G10"/>
  <c r="H10"/>
  <c r="I10"/>
  <c r="J10"/>
  <c r="E10"/>
  <c r="F11"/>
  <c r="G11"/>
  <c r="H11"/>
  <c r="I11"/>
  <c r="J11"/>
  <c r="F12"/>
  <c r="G12"/>
  <c r="H12"/>
  <c r="I12"/>
  <c r="J12"/>
  <c r="E12"/>
  <c r="E11"/>
  <c r="C11"/>
  <c r="D11"/>
  <c r="C12"/>
  <c r="D12"/>
  <c r="B12"/>
  <c r="B11"/>
  <c r="CU10" i="6"/>
  <c r="CV10"/>
  <c r="CW10"/>
  <c r="CX10"/>
  <c r="CY10"/>
  <c r="CZ10"/>
  <c r="DA10"/>
  <c r="DP10"/>
  <c r="DQ10"/>
  <c r="EC10"/>
  <c r="ED10"/>
  <c r="EE10"/>
  <c r="EF10"/>
  <c r="EG10"/>
  <c r="EH10"/>
  <c r="EI10"/>
  <c r="EJ10"/>
  <c r="EK10"/>
  <c r="EL10"/>
  <c r="EM10"/>
  <c r="EN10"/>
  <c r="EO10"/>
  <c r="EP10"/>
  <c r="EQ10"/>
  <c r="ER10"/>
  <c r="ES10"/>
  <c r="ET10"/>
  <c r="EU10"/>
  <c r="EV10"/>
  <c r="EW10"/>
  <c r="EX10"/>
  <c r="EY10"/>
  <c r="EZ10"/>
  <c r="FA10"/>
  <c r="FB10"/>
  <c r="FC10"/>
  <c r="FD10"/>
  <c r="FE10"/>
  <c r="FF10"/>
  <c r="FG10"/>
  <c r="FH10"/>
  <c r="FI10"/>
  <c r="FJ10"/>
  <c r="FK10"/>
  <c r="FL10"/>
  <c r="FM10"/>
  <c r="FN10"/>
  <c r="FO10"/>
  <c r="FP10"/>
  <c r="FQ10"/>
  <c r="FR10"/>
  <c r="FS10"/>
  <c r="FT10"/>
  <c r="FU10"/>
  <c r="FV10"/>
  <c r="FW10"/>
  <c r="FX10"/>
  <c r="CU11"/>
  <c r="CV11"/>
  <c r="CW11"/>
  <c r="CX11"/>
  <c r="CY11"/>
  <c r="CZ11"/>
  <c r="DA11"/>
  <c r="DP11"/>
  <c r="DQ11"/>
  <c r="EC11"/>
  <c r="ED11"/>
  <c r="EE11"/>
  <c r="EF11"/>
  <c r="EG11"/>
  <c r="EH11"/>
  <c r="EI11"/>
  <c r="EJ11"/>
  <c r="EK11"/>
  <c r="EL11"/>
  <c r="EM11"/>
  <c r="EN11"/>
  <c r="EO11"/>
  <c r="EP11"/>
  <c r="EQ11"/>
  <c r="ER11"/>
  <c r="ES11"/>
  <c r="ET11"/>
  <c r="EU11"/>
  <c r="EV11"/>
  <c r="EW11"/>
  <c r="EX11"/>
  <c r="EY11"/>
  <c r="EZ11"/>
  <c r="FA11"/>
  <c r="FB11"/>
  <c r="FC11"/>
  <c r="FD11"/>
  <c r="FE11"/>
  <c r="FF11"/>
  <c r="FG11"/>
  <c r="FH11"/>
  <c r="FI11"/>
  <c r="FJ11"/>
  <c r="FK11"/>
  <c r="FL11"/>
  <c r="FM11"/>
  <c r="FN11"/>
  <c r="FO11"/>
  <c r="FP11"/>
  <c r="FQ11"/>
  <c r="FR11"/>
  <c r="FS11"/>
  <c r="FT11"/>
  <c r="FU11"/>
  <c r="FV11"/>
  <c r="FW11"/>
  <c r="FX11"/>
  <c r="CU12"/>
  <c r="CV12"/>
  <c r="CW12"/>
  <c r="CX12"/>
  <c r="CY12"/>
  <c r="CZ12"/>
  <c r="DA12"/>
  <c r="DP12"/>
  <c r="DQ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FH12"/>
  <c r="FI12"/>
  <c r="FJ12"/>
  <c r="FK12"/>
  <c r="FL12"/>
  <c r="FM12"/>
  <c r="FN12"/>
  <c r="FO12"/>
  <c r="FP12"/>
  <c r="FQ12"/>
  <c r="FR12"/>
  <c r="FS12"/>
  <c r="FT12"/>
  <c r="FU12"/>
  <c r="FV12"/>
  <c r="FW12"/>
  <c r="FX12"/>
  <c r="B10" i="4"/>
  <c r="C10"/>
  <c r="D10"/>
  <c r="BB10"/>
  <c r="ER10"/>
  <c r="EZ10"/>
  <c r="FH10"/>
  <c r="FP10"/>
  <c r="FX10"/>
  <c r="BB11"/>
  <c r="ER11"/>
  <c r="EZ11"/>
  <c r="FH11"/>
  <c r="FP11"/>
  <c r="FX11"/>
  <c r="BB12"/>
  <c r="ER12"/>
  <c r="EZ12"/>
  <c r="FH12"/>
  <c r="FP12"/>
  <c r="FX12"/>
  <c r="FX12" i="1"/>
  <c r="FW12"/>
  <c r="FV12"/>
  <c r="FU12"/>
  <c r="FT12"/>
  <c r="FS12"/>
  <c r="FR12"/>
  <c r="FQ12"/>
  <c r="FX11"/>
  <c r="FW11"/>
  <c r="FV11"/>
  <c r="FU11"/>
  <c r="FT11"/>
  <c r="FS11"/>
  <c r="FR11"/>
  <c r="FQ11"/>
  <c r="FX10"/>
  <c r="FW10"/>
  <c r="FV10"/>
  <c r="FU10"/>
  <c r="FT10"/>
  <c r="FS10"/>
  <c r="FR10"/>
  <c r="FQ10"/>
  <c r="FP12"/>
  <c r="FO12"/>
  <c r="FN12"/>
  <c r="FM12"/>
  <c r="FL12"/>
  <c r="FK12"/>
  <c r="FJ12"/>
  <c r="FI12"/>
  <c r="FP11"/>
  <c r="FO11"/>
  <c r="FN11"/>
  <c r="FM11"/>
  <c r="FL11"/>
  <c r="FK11"/>
  <c r="FJ11"/>
  <c r="FI11"/>
  <c r="FP10"/>
  <c r="FO10"/>
  <c r="FN10"/>
  <c r="FM10"/>
  <c r="FL10"/>
  <c r="FK10"/>
  <c r="FJ10"/>
  <c r="FI10"/>
  <c r="FH12"/>
  <c r="FG12"/>
  <c r="FF12"/>
  <c r="FE12"/>
  <c r="FD12"/>
  <c r="FC12"/>
  <c r="FB12"/>
  <c r="FA12"/>
  <c r="FH11"/>
  <c r="FG11"/>
  <c r="FF11"/>
  <c r="FE11"/>
  <c r="FD11"/>
  <c r="FC11"/>
  <c r="FB11"/>
  <c r="FA11"/>
  <c r="FH10"/>
  <c r="FG10"/>
  <c r="FF10"/>
  <c r="FE10"/>
  <c r="FD10"/>
  <c r="FC10"/>
  <c r="FB10"/>
  <c r="FA10"/>
  <c r="EZ12"/>
  <c r="EY12"/>
  <c r="EX12"/>
  <c r="EW12"/>
  <c r="EV12"/>
  <c r="EU12"/>
  <c r="ET12"/>
  <c r="ES12"/>
  <c r="EZ11"/>
  <c r="EY11"/>
  <c r="EX11"/>
  <c r="EW11"/>
  <c r="EV11"/>
  <c r="EU11"/>
  <c r="ET11"/>
  <c r="ES11"/>
  <c r="EZ10"/>
  <c r="EY10"/>
  <c r="EX10"/>
  <c r="EW10"/>
  <c r="EV10"/>
  <c r="EU10"/>
  <c r="ET10"/>
  <c r="ES10"/>
  <c r="ER12"/>
  <c r="EQ12"/>
  <c r="EP12"/>
  <c r="EO12"/>
  <c r="EN12"/>
  <c r="EM12"/>
  <c r="EL12"/>
  <c r="EK12"/>
  <c r="ER11"/>
  <c r="EQ11"/>
  <c r="EP11"/>
  <c r="EO11"/>
  <c r="EN11"/>
  <c r="EM11"/>
  <c r="EL11"/>
  <c r="EK11"/>
  <c r="ER10"/>
  <c r="EQ10"/>
  <c r="EP10"/>
  <c r="EO10"/>
  <c r="EN10"/>
  <c r="EM10"/>
  <c r="EL10"/>
  <c r="EK10"/>
  <c r="EJ10"/>
  <c r="EJ11"/>
  <c r="EJ12"/>
  <c r="EI12"/>
  <c r="EH12"/>
  <c r="EG12"/>
  <c r="EF12"/>
  <c r="EE12"/>
  <c r="ED12"/>
  <c r="EC12"/>
  <c r="EI11"/>
  <c r="EH11"/>
  <c r="EG11"/>
  <c r="EF11"/>
  <c r="EE11"/>
  <c r="ED11"/>
  <c r="EC11"/>
  <c r="EI10"/>
  <c r="EH10"/>
  <c r="EG10"/>
  <c r="EF10"/>
  <c r="EE10"/>
  <c r="ED10"/>
  <c r="EC10"/>
  <c r="DA12"/>
  <c r="CZ12"/>
  <c r="CY12"/>
  <c r="CX12"/>
  <c r="CW12"/>
  <c r="CV12"/>
  <c r="CU12"/>
  <c r="DA11"/>
  <c r="CZ11"/>
  <c r="CY11"/>
  <c r="CX11"/>
  <c r="CW11"/>
  <c r="CV11"/>
  <c r="CU11"/>
  <c r="DA10"/>
  <c r="CZ10"/>
  <c r="CY10"/>
  <c r="CX10"/>
  <c r="CW10"/>
  <c r="CV10"/>
  <c r="CU10"/>
  <c r="EB10"/>
  <c r="EB11"/>
  <c r="EB12"/>
  <c r="DY10"/>
  <c r="DZ10"/>
  <c r="EA10"/>
  <c r="DY11"/>
  <c r="DZ11"/>
  <c r="EA11"/>
  <c r="DY12"/>
  <c r="DZ12"/>
  <c r="EA12"/>
  <c r="DX12"/>
  <c r="DW12"/>
  <c r="DV12"/>
  <c r="DU12"/>
  <c r="DT12"/>
  <c r="DS12"/>
  <c r="DR12"/>
  <c r="DX11"/>
  <c r="DW11"/>
  <c r="DV11"/>
  <c r="DU11"/>
  <c r="DT11"/>
  <c r="DS11"/>
  <c r="DR11"/>
  <c r="DX10"/>
  <c r="DW10"/>
  <c r="DV10"/>
  <c r="DU10"/>
  <c r="DT10"/>
  <c r="DS10"/>
  <c r="DR10"/>
  <c r="DP10"/>
  <c r="DQ10"/>
  <c r="DP11"/>
  <c r="DQ11"/>
  <c r="DP12"/>
  <c r="DQ12"/>
  <c r="DO12"/>
  <c r="DN12"/>
  <c r="DM12"/>
  <c r="DL12"/>
  <c r="DK12"/>
  <c r="DJ12"/>
  <c r="DI12"/>
  <c r="DO11"/>
  <c r="DN11"/>
  <c r="DM11"/>
  <c r="DL11"/>
  <c r="DK11"/>
  <c r="DJ11"/>
  <c r="DI11"/>
  <c r="DO10"/>
  <c r="DN10"/>
  <c r="DM10"/>
  <c r="DL10"/>
  <c r="DK10"/>
  <c r="DJ10"/>
  <c r="DI10"/>
  <c r="DH12"/>
  <c r="DG12"/>
  <c r="DF12"/>
  <c r="DE12"/>
  <c r="DD12"/>
  <c r="DC12"/>
  <c r="DB12"/>
  <c r="DH11"/>
  <c r="DG11"/>
  <c r="DF11"/>
  <c r="DE11"/>
  <c r="DD11"/>
  <c r="DC11"/>
  <c r="DB11"/>
  <c r="DH10"/>
  <c r="DG10"/>
  <c r="DF10"/>
  <c r="DE10"/>
  <c r="DD10"/>
  <c r="DC10"/>
  <c r="DB10"/>
  <c r="CN10"/>
  <c r="CO10"/>
  <c r="CP10"/>
  <c r="CQ10"/>
  <c r="CR10"/>
  <c r="CS10"/>
  <c r="CT10"/>
  <c r="CN11"/>
  <c r="CO11"/>
  <c r="CP11"/>
  <c r="CQ11"/>
  <c r="CR11"/>
  <c r="CS11"/>
  <c r="CT11"/>
  <c r="CN12"/>
  <c r="CO12"/>
  <c r="CP12"/>
  <c r="CQ12"/>
  <c r="CR12"/>
  <c r="CS12"/>
  <c r="CT12"/>
  <c r="BB10"/>
  <c r="BB11"/>
  <c r="BB12"/>
  <c r="CL10"/>
  <c r="CM10"/>
  <c r="CL11"/>
  <c r="CM11"/>
  <c r="CL12"/>
  <c r="CM12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CG10"/>
  <c r="CH10"/>
  <c r="CI10"/>
  <c r="CJ10"/>
  <c r="CK10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CE11"/>
  <c r="CF11"/>
  <c r="CG11"/>
  <c r="CH11"/>
  <c r="CI11"/>
  <c r="CJ11"/>
  <c r="CK11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CG12"/>
  <c r="CH12"/>
  <c r="CI12"/>
  <c r="CJ12"/>
  <c r="CK12"/>
  <c r="BA12"/>
  <c r="AZ12"/>
  <c r="AY12"/>
  <c r="AX12"/>
  <c r="AW12"/>
  <c r="AV12"/>
  <c r="AU12"/>
  <c r="AT12"/>
  <c r="AS12"/>
  <c r="AR12"/>
  <c r="AQ12"/>
  <c r="AP12"/>
  <c r="AO12"/>
  <c r="AN12"/>
  <c r="BA11"/>
  <c r="AZ11"/>
  <c r="AY11"/>
  <c r="AX11"/>
  <c r="AW11"/>
  <c r="AV11"/>
  <c r="AU11"/>
  <c r="AT11"/>
  <c r="AS11"/>
  <c r="AR11"/>
  <c r="AQ11"/>
  <c r="AP11"/>
  <c r="AO11"/>
  <c r="AN11"/>
  <c r="BA10"/>
  <c r="AZ10"/>
  <c r="AY10"/>
  <c r="AX10"/>
  <c r="AW10"/>
  <c r="AV10"/>
  <c r="AU10"/>
  <c r="AT10"/>
  <c r="AS10"/>
  <c r="AR10"/>
  <c r="AQ10"/>
  <c r="AP10"/>
  <c r="AO10"/>
  <c r="AN10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B10"/>
  <c r="Z11"/>
  <c r="AA11"/>
  <c r="AB11"/>
  <c r="AC11"/>
  <c r="AD11"/>
  <c r="AE11"/>
  <c r="AF11"/>
  <c r="AG11"/>
  <c r="AH11"/>
  <c r="AI11"/>
  <c r="AJ11"/>
  <c r="AK11"/>
  <c r="AL11"/>
  <c r="AM11"/>
  <c r="Z12"/>
  <c r="AA12"/>
  <c r="AB12"/>
  <c r="AC12"/>
  <c r="AD12"/>
  <c r="AE12"/>
  <c r="AF12"/>
  <c r="AG12"/>
  <c r="AH12"/>
  <c r="AI12"/>
  <c r="AJ12"/>
  <c r="AK12"/>
  <c r="AL12"/>
  <c r="AM12"/>
  <c r="C11"/>
  <c r="D11"/>
  <c r="C12"/>
  <c r="D12"/>
  <c r="B12"/>
  <c r="B11"/>
  <c r="EB13" i="4"/>
  <c r="EB11"/>
  <c r="R11"/>
  <c r="EB12"/>
  <c r="EB11" i="7"/>
  <c r="EB12"/>
  <c r="EB10"/>
  <c r="R12" i="4"/>
  <c r="Y11"/>
  <c r="FG10"/>
  <c r="FO10"/>
  <c r="FW10"/>
  <c r="DO13" i="7"/>
  <c r="DX10"/>
  <c r="DX12"/>
  <c r="EI10"/>
  <c r="EQ10"/>
  <c r="EY10"/>
  <c r="FG10"/>
  <c r="FO10"/>
  <c r="FW10"/>
  <c r="EB10" i="4"/>
  <c r="EB12" i="6"/>
  <c r="EB13" i="7"/>
  <c r="DX12" i="6"/>
  <c r="DX10"/>
  <c r="CT13" i="7"/>
  <c r="DA13"/>
  <c r="DH13"/>
  <c r="D4" i="9"/>
  <c r="D7"/>
  <c r="D9"/>
  <c r="D11"/>
  <c r="D13"/>
  <c r="D15"/>
  <c r="D17"/>
  <c r="D19"/>
  <c r="D21"/>
  <c r="D23"/>
  <c r="D25"/>
  <c r="D27"/>
  <c r="D29"/>
  <c r="D31"/>
  <c r="D33"/>
  <c r="D35"/>
  <c r="D37"/>
  <c r="D39"/>
  <c r="D41"/>
  <c r="D43"/>
  <c r="D45"/>
  <c r="D47"/>
  <c r="D49"/>
  <c r="D51"/>
  <c r="D53"/>
  <c r="D55"/>
  <c r="D57"/>
  <c r="D59"/>
  <c r="D61"/>
  <c r="D63"/>
  <c r="D65"/>
  <c r="D67"/>
  <c r="D69"/>
  <c r="D71"/>
  <c r="D73"/>
  <c r="D75"/>
  <c r="D77"/>
  <c r="D79"/>
  <c r="D81"/>
  <c r="D83"/>
  <c r="D85"/>
  <c r="D87"/>
  <c r="D89"/>
  <c r="D91"/>
  <c r="D93"/>
  <c r="D95"/>
  <c r="D97"/>
  <c r="D99"/>
  <c r="D101"/>
  <c r="D103"/>
  <c r="D105"/>
  <c r="D107"/>
  <c r="D109"/>
  <c r="D111"/>
  <c r="D113"/>
  <c r="D115"/>
  <c r="D117"/>
  <c r="D119"/>
  <c r="D121"/>
  <c r="D123"/>
  <c r="D125"/>
  <c r="D127"/>
  <c r="D129"/>
  <c r="D131"/>
  <c r="D133"/>
  <c r="D135"/>
  <c r="D137"/>
  <c r="D139"/>
  <c r="D141"/>
  <c r="D143"/>
  <c r="D145"/>
  <c r="D147"/>
  <c r="D149"/>
  <c r="D151"/>
  <c r="D153"/>
  <c r="D155"/>
  <c r="D157"/>
  <c r="D159"/>
  <c r="D161"/>
  <c r="D163"/>
  <c r="D165"/>
  <c r="D167"/>
  <c r="D169"/>
  <c r="D171"/>
  <c r="D173"/>
  <c r="D175"/>
  <c r="D177"/>
  <c r="D179"/>
  <c r="D181"/>
  <c r="D183"/>
  <c r="D185"/>
  <c r="D187"/>
  <c r="D189"/>
  <c r="D191"/>
  <c r="D193"/>
  <c r="D195"/>
  <c r="D197"/>
  <c r="D199"/>
  <c r="D201"/>
  <c r="D203"/>
  <c r="D205"/>
  <c r="D207"/>
  <c r="D209"/>
  <c r="D211"/>
  <c r="D213"/>
  <c r="D215"/>
  <c r="D217"/>
  <c r="D219"/>
  <c r="D221"/>
  <c r="D223"/>
  <c r="D225"/>
  <c r="D227"/>
  <c r="D229"/>
  <c r="D231"/>
  <c r="D233"/>
  <c r="D235"/>
  <c r="D237"/>
  <c r="D239"/>
  <c r="D241"/>
  <c r="D243"/>
  <c r="D245"/>
  <c r="D247"/>
  <c r="D249"/>
  <c r="D251"/>
  <c r="D253"/>
  <c r="D255"/>
  <c r="I5"/>
  <c r="I9"/>
  <c r="I13"/>
  <c r="I17"/>
  <c r="I21"/>
  <c r="I25"/>
  <c r="I29"/>
  <c r="I33"/>
  <c r="I37"/>
  <c r="I41"/>
  <c r="I45"/>
  <c r="I49"/>
  <c r="I53"/>
  <c r="I57"/>
  <c r="I61"/>
  <c r="I65"/>
  <c r="I69"/>
  <c r="I73"/>
  <c r="I77"/>
  <c r="I81"/>
  <c r="I85"/>
  <c r="I89"/>
  <c r="I93"/>
  <c r="I97"/>
  <c r="I101"/>
  <c r="I105"/>
  <c r="I109"/>
  <c r="I113"/>
  <c r="I117"/>
  <c r="I121"/>
  <c r="I125"/>
  <c r="I129"/>
  <c r="I133"/>
  <c r="I137"/>
  <c r="I141"/>
  <c r="I145"/>
  <c r="I149"/>
  <c r="I153"/>
  <c r="I157"/>
  <c r="I161"/>
  <c r="I165"/>
  <c r="I169"/>
  <c r="I173"/>
  <c r="I177"/>
  <c r="I181"/>
  <c r="I185"/>
  <c r="I189"/>
  <c r="I193"/>
  <c r="I197"/>
  <c r="I201"/>
  <c r="I205"/>
  <c r="I209"/>
  <c r="I213"/>
  <c r="I217"/>
  <c r="I221"/>
  <c r="I225"/>
  <c r="I229"/>
  <c r="I233"/>
  <c r="I237"/>
  <c r="I241"/>
  <c r="I245"/>
  <c r="I249"/>
  <c r="I253"/>
  <c r="I257"/>
  <c r="I261"/>
  <c r="I265"/>
  <c r="I269"/>
  <c r="I273"/>
  <c r="I277"/>
  <c r="I281"/>
  <c r="I285"/>
  <c r="I289"/>
  <c r="I293"/>
  <c r="I297"/>
  <c r="I301"/>
  <c r="I305"/>
  <c r="I309"/>
  <c r="I313"/>
  <c r="I317"/>
  <c r="I321"/>
  <c r="I325"/>
  <c r="I329"/>
  <c r="I333"/>
  <c r="I337"/>
  <c r="I341"/>
  <c r="I345"/>
  <c r="I349"/>
  <c r="I353"/>
  <c r="I357"/>
  <c r="I361"/>
  <c r="I365"/>
  <c r="I369"/>
  <c r="I373"/>
  <c r="I377"/>
  <c r="I381"/>
  <c r="I385"/>
  <c r="I389"/>
  <c r="I393"/>
  <c r="I397"/>
  <c r="I401"/>
  <c r="I405"/>
  <c r="I409"/>
  <c r="I413"/>
  <c r="I417"/>
  <c r="I421"/>
  <c r="I425"/>
  <c r="I429"/>
  <c r="I433"/>
  <c r="I437"/>
  <c r="I441"/>
  <c r="I445"/>
  <c r="I449"/>
  <c r="I453"/>
  <c r="I457"/>
  <c r="I461"/>
  <c r="I465"/>
  <c r="I469"/>
  <c r="I473"/>
  <c r="I477"/>
  <c r="I481"/>
  <c r="I485"/>
  <c r="I489"/>
  <c r="I493"/>
  <c r="I497"/>
  <c r="I501"/>
  <c r="I505"/>
  <c r="I509"/>
  <c r="I513"/>
  <c r="D257"/>
  <c r="D261"/>
  <c r="D6"/>
  <c r="D8"/>
  <c r="D10"/>
  <c r="D12"/>
  <c r="D14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D68"/>
  <c r="D70"/>
  <c r="D72"/>
  <c r="D74"/>
  <c r="D76"/>
  <c r="D78"/>
  <c r="D80"/>
  <c r="D82"/>
  <c r="D84"/>
  <c r="D86"/>
  <c r="D88"/>
  <c r="D90"/>
  <c r="D92"/>
  <c r="D94"/>
  <c r="D96"/>
  <c r="D98"/>
  <c r="D100"/>
  <c r="D102"/>
  <c r="D104"/>
  <c r="D106"/>
  <c r="D108"/>
  <c r="D110"/>
  <c r="D112"/>
  <c r="D114"/>
  <c r="D116"/>
  <c r="D118"/>
  <c r="D120"/>
  <c r="D122"/>
  <c r="D124"/>
  <c r="D126"/>
  <c r="D128"/>
  <c r="D130"/>
  <c r="D132"/>
  <c r="D134"/>
  <c r="D136"/>
  <c r="D138"/>
  <c r="D140"/>
  <c r="D142"/>
  <c r="D144"/>
  <c r="D146"/>
  <c r="D148"/>
  <c r="D150"/>
  <c r="D152"/>
  <c r="D154"/>
  <c r="D156"/>
  <c r="D158"/>
  <c r="D160"/>
  <c r="D162"/>
  <c r="D164"/>
  <c r="D166"/>
  <c r="D168"/>
  <c r="D170"/>
  <c r="D172"/>
  <c r="D174"/>
  <c r="D176"/>
  <c r="D178"/>
  <c r="D180"/>
  <c r="D182"/>
  <c r="D184"/>
  <c r="D186"/>
  <c r="D188"/>
  <c r="D190"/>
  <c r="D192"/>
  <c r="D194"/>
  <c r="D196"/>
  <c r="D198"/>
  <c r="D200"/>
  <c r="D202"/>
  <c r="D204"/>
  <c r="D206"/>
  <c r="D208"/>
  <c r="D210"/>
  <c r="D212"/>
  <c r="D214"/>
  <c r="D216"/>
  <c r="D218"/>
  <c r="D220"/>
  <c r="D222"/>
  <c r="D224"/>
  <c r="D226"/>
  <c r="D228"/>
  <c r="D230"/>
  <c r="D232"/>
  <c r="D234"/>
  <c r="D236"/>
  <c r="D238"/>
  <c r="D240"/>
  <c r="D242"/>
  <c r="D244"/>
  <c r="D246"/>
  <c r="D248"/>
  <c r="D250"/>
  <c r="D252"/>
  <c r="D254"/>
  <c r="D256"/>
  <c r="I7"/>
  <c r="I11"/>
  <c r="I15"/>
  <c r="I19"/>
  <c r="I23"/>
  <c r="I27"/>
  <c r="I31"/>
  <c r="I35"/>
  <c r="I39"/>
  <c r="I43"/>
  <c r="I47"/>
  <c r="I51"/>
  <c r="I55"/>
  <c r="I59"/>
  <c r="I63"/>
  <c r="I67"/>
  <c r="I71"/>
  <c r="I75"/>
  <c r="I79"/>
  <c r="I83"/>
  <c r="I87"/>
  <c r="I91"/>
  <c r="I95"/>
  <c r="I99"/>
  <c r="I103"/>
  <c r="I107"/>
  <c r="I111"/>
  <c r="I115"/>
  <c r="I119"/>
  <c r="I123"/>
  <c r="I127"/>
  <c r="I131"/>
  <c r="I135"/>
  <c r="I139"/>
  <c r="I143"/>
  <c r="I147"/>
  <c r="I151"/>
  <c r="I155"/>
  <c r="I159"/>
  <c r="I163"/>
  <c r="I167"/>
  <c r="I171"/>
  <c r="I175"/>
  <c r="I179"/>
  <c r="I183"/>
  <c r="I187"/>
  <c r="I191"/>
  <c r="I195"/>
  <c r="I199"/>
  <c r="I203"/>
  <c r="I207"/>
  <c r="I211"/>
  <c r="I215"/>
  <c r="I219"/>
  <c r="I223"/>
  <c r="I227"/>
  <c r="I231"/>
  <c r="I235"/>
  <c r="I239"/>
  <c r="I243"/>
  <c r="I247"/>
  <c r="I251"/>
  <c r="I255"/>
  <c r="I259"/>
  <c r="I263"/>
  <c r="I267"/>
  <c r="I271"/>
  <c r="I275"/>
  <c r="I279"/>
  <c r="I283"/>
  <c r="I287"/>
  <c r="I291"/>
  <c r="I295"/>
  <c r="I299"/>
  <c r="I303"/>
  <c r="I307"/>
  <c r="I311"/>
  <c r="I315"/>
  <c r="I319"/>
  <c r="I323"/>
  <c r="I327"/>
  <c r="I331"/>
  <c r="I335"/>
  <c r="I339"/>
  <c r="I343"/>
  <c r="I347"/>
  <c r="I351"/>
  <c r="I355"/>
  <c r="I359"/>
  <c r="I363"/>
  <c r="I367"/>
  <c r="I371"/>
  <c r="I375"/>
  <c r="I379"/>
  <c r="I383"/>
  <c r="I387"/>
  <c r="I391"/>
  <c r="I395"/>
  <c r="I399"/>
  <c r="I403"/>
  <c r="I407"/>
  <c r="I411"/>
  <c r="I415"/>
  <c r="I419"/>
  <c r="I423"/>
  <c r="I427"/>
  <c r="I431"/>
  <c r="I435"/>
  <c r="I439"/>
  <c r="I443"/>
  <c r="I447"/>
  <c r="I451"/>
  <c r="I455"/>
  <c r="I459"/>
  <c r="I463"/>
  <c r="I467"/>
  <c r="I471"/>
  <c r="I475"/>
  <c r="I479"/>
  <c r="I483"/>
  <c r="I487"/>
  <c r="I491"/>
  <c r="I495"/>
  <c r="I499"/>
  <c r="I503"/>
  <c r="I507"/>
  <c r="I511"/>
  <c r="I515"/>
  <c r="D259"/>
  <c r="D263"/>
  <c r="D267"/>
  <c r="D271"/>
  <c r="D275"/>
  <c r="D279"/>
  <c r="D283"/>
  <c r="D287"/>
  <c r="D291"/>
  <c r="D295"/>
  <c r="D299"/>
  <c r="D303"/>
  <c r="D307"/>
  <c r="D311"/>
  <c r="D315"/>
  <c r="D319"/>
  <c r="D323"/>
  <c r="D327"/>
  <c r="D331"/>
  <c r="D335"/>
  <c r="D339"/>
  <c r="D343"/>
  <c r="D347"/>
  <c r="D351"/>
  <c r="D355"/>
  <c r="D359"/>
  <c r="D363"/>
  <c r="D367"/>
  <c r="D371"/>
  <c r="D375"/>
  <c r="D379"/>
  <c r="D383"/>
  <c r="D387"/>
  <c r="D391"/>
  <c r="D395"/>
  <c r="D399"/>
  <c r="D403"/>
  <c r="D407"/>
  <c r="D411"/>
  <c r="D415"/>
  <c r="D419"/>
  <c r="D423"/>
  <c r="D427"/>
  <c r="D431"/>
  <c r="D435"/>
  <c r="D439"/>
  <c r="D443"/>
  <c r="D447"/>
  <c r="D451"/>
  <c r="D455"/>
  <c r="D459"/>
  <c r="D463"/>
  <c r="D467"/>
  <c r="D471"/>
  <c r="D475"/>
  <c r="D479"/>
  <c r="D483"/>
  <c r="D487"/>
  <c r="D491"/>
  <c r="D495"/>
  <c r="D499"/>
  <c r="D503"/>
  <c r="D507"/>
  <c r="D511"/>
  <c r="D515"/>
  <c r="D519"/>
  <c r="D523"/>
  <c r="D527"/>
  <c r="D531"/>
  <c r="D535"/>
  <c r="D539"/>
  <c r="D543"/>
  <c r="D547"/>
  <c r="D551"/>
  <c r="D555"/>
  <c r="D559"/>
  <c r="D563"/>
  <c r="D567"/>
  <c r="D571"/>
  <c r="D575"/>
  <c r="D579"/>
  <c r="D583"/>
  <c r="D587"/>
  <c r="D591"/>
  <c r="D595"/>
  <c r="D599"/>
  <c r="D603"/>
  <c r="D607"/>
  <c r="D611"/>
  <c r="D615"/>
  <c r="D619"/>
  <c r="D623"/>
  <c r="D627"/>
  <c r="D631"/>
  <c r="D635"/>
  <c r="D639"/>
  <c r="D643"/>
  <c r="D647"/>
  <c r="D651"/>
  <c r="D655"/>
  <c r="D659"/>
  <c r="D663"/>
  <c r="D667"/>
  <c r="D671"/>
  <c r="D675"/>
  <c r="D679"/>
  <c r="D683"/>
  <c r="D687"/>
  <c r="D691"/>
  <c r="D695"/>
  <c r="D699"/>
  <c r="D703"/>
  <c r="D707"/>
  <c r="D711"/>
  <c r="D715"/>
  <c r="D719"/>
  <c r="D723"/>
  <c r="D727"/>
  <c r="D731"/>
  <c r="D735"/>
  <c r="I6"/>
  <c r="I14"/>
  <c r="I22"/>
  <c r="I30"/>
  <c r="I38"/>
  <c r="I46"/>
  <c r="I54"/>
  <c r="I62"/>
  <c r="I3"/>
  <c r="D258"/>
  <c r="D262"/>
  <c r="D266"/>
  <c r="D270"/>
  <c r="D274"/>
  <c r="D278"/>
  <c r="D282"/>
  <c r="D286"/>
  <c r="D290"/>
  <c r="D294"/>
  <c r="D298"/>
  <c r="D302"/>
  <c r="D306"/>
  <c r="D310"/>
  <c r="D314"/>
  <c r="D318"/>
  <c r="D322"/>
  <c r="D326"/>
  <c r="D330"/>
  <c r="D334"/>
  <c r="D338"/>
  <c r="D342"/>
  <c r="D346"/>
  <c r="D350"/>
  <c r="D354"/>
  <c r="D358"/>
  <c r="D362"/>
  <c r="D366"/>
  <c r="D370"/>
  <c r="D374"/>
  <c r="D378"/>
  <c r="D382"/>
  <c r="D386"/>
  <c r="D390"/>
  <c r="D394"/>
  <c r="D398"/>
  <c r="D402"/>
  <c r="D406"/>
  <c r="D410"/>
  <c r="D414"/>
  <c r="D418"/>
  <c r="D422"/>
  <c r="D426"/>
  <c r="D430"/>
  <c r="D434"/>
  <c r="D438"/>
  <c r="D442"/>
  <c r="D446"/>
  <c r="D450"/>
  <c r="D454"/>
  <c r="D458"/>
  <c r="D462"/>
  <c r="D466"/>
  <c r="D470"/>
  <c r="D474"/>
  <c r="D478"/>
  <c r="D482"/>
  <c r="D486"/>
  <c r="D490"/>
  <c r="D494"/>
  <c r="D498"/>
  <c r="D502"/>
  <c r="D506"/>
  <c r="D510"/>
  <c r="D514"/>
  <c r="D518"/>
  <c r="D522"/>
  <c r="D526"/>
  <c r="D530"/>
  <c r="D534"/>
  <c r="D538"/>
  <c r="D542"/>
  <c r="D546"/>
  <c r="D550"/>
  <c r="D554"/>
  <c r="D558"/>
  <c r="D562"/>
  <c r="D566"/>
  <c r="D570"/>
  <c r="D574"/>
  <c r="D578"/>
  <c r="D582"/>
  <c r="D586"/>
  <c r="D590"/>
  <c r="D594"/>
  <c r="D598"/>
  <c r="D602"/>
  <c r="D606"/>
  <c r="D610"/>
  <c r="D614"/>
  <c r="D618"/>
  <c r="D622"/>
  <c r="D626"/>
  <c r="D630"/>
  <c r="D634"/>
  <c r="D638"/>
  <c r="D642"/>
  <c r="D646"/>
  <c r="D650"/>
  <c r="D654"/>
  <c r="D658"/>
  <c r="D662"/>
  <c r="D666"/>
  <c r="D670"/>
  <c r="D674"/>
  <c r="D678"/>
  <c r="D682"/>
  <c r="D686"/>
  <c r="D690"/>
  <c r="D694"/>
  <c r="D698"/>
  <c r="D702"/>
  <c r="D706"/>
  <c r="D710"/>
  <c r="D714"/>
  <c r="D718"/>
  <c r="D722"/>
  <c r="D726"/>
  <c r="D730"/>
  <c r="D734"/>
  <c r="I4"/>
  <c r="I12"/>
  <c r="I20"/>
  <c r="I28"/>
  <c r="I36"/>
  <c r="I44"/>
  <c r="I52"/>
  <c r="I60"/>
  <c r="I68"/>
  <c r="I76"/>
  <c r="I84"/>
  <c r="I92"/>
  <c r="I100"/>
  <c r="I108"/>
  <c r="I116"/>
  <c r="I78"/>
  <c r="I94"/>
  <c r="I110"/>
  <c r="I122"/>
  <c r="I130"/>
  <c r="I138"/>
  <c r="I146"/>
  <c r="I154"/>
  <c r="I162"/>
  <c r="I170"/>
  <c r="I178"/>
  <c r="I186"/>
  <c r="I194"/>
  <c r="I202"/>
  <c r="I210"/>
  <c r="I218"/>
  <c r="I226"/>
  <c r="I234"/>
  <c r="I242"/>
  <c r="I250"/>
  <c r="I258"/>
  <c r="I266"/>
  <c r="I274"/>
  <c r="I282"/>
  <c r="I290"/>
  <c r="I298"/>
  <c r="I306"/>
  <c r="I314"/>
  <c r="I322"/>
  <c r="I330"/>
  <c r="I338"/>
  <c r="I346"/>
  <c r="I354"/>
  <c r="I362"/>
  <c r="I370"/>
  <c r="I378"/>
  <c r="I386"/>
  <c r="I394"/>
  <c r="I402"/>
  <c r="I410"/>
  <c r="I418"/>
  <c r="I426"/>
  <c r="I434"/>
  <c r="I442"/>
  <c r="I450"/>
  <c r="I458"/>
  <c r="I466"/>
  <c r="I474"/>
  <c r="I482"/>
  <c r="I490"/>
  <c r="I498"/>
  <c r="I506"/>
  <c r="I514"/>
  <c r="I519"/>
  <c r="I523"/>
  <c r="I527"/>
  <c r="I531"/>
  <c r="I535"/>
  <c r="I539"/>
  <c r="I543"/>
  <c r="I547"/>
  <c r="I551"/>
  <c r="I555"/>
  <c r="I559"/>
  <c r="I563"/>
  <c r="I567"/>
  <c r="I571"/>
  <c r="I575"/>
  <c r="I579"/>
  <c r="I583"/>
  <c r="I587"/>
  <c r="I591"/>
  <c r="I595"/>
  <c r="I599"/>
  <c r="I603"/>
  <c r="I607"/>
  <c r="I611"/>
  <c r="I615"/>
  <c r="I619"/>
  <c r="I623"/>
  <c r="I627"/>
  <c r="I631"/>
  <c r="I635"/>
  <c r="I639"/>
  <c r="I643"/>
  <c r="I647"/>
  <c r="I651"/>
  <c r="I655"/>
  <c r="I659"/>
  <c r="I663"/>
  <c r="I667"/>
  <c r="I671"/>
  <c r="I675"/>
  <c r="I679"/>
  <c r="I683"/>
  <c r="I687"/>
  <c r="I691"/>
  <c r="I695"/>
  <c r="I699"/>
  <c r="I703"/>
  <c r="I707"/>
  <c r="I711"/>
  <c r="I715"/>
  <c r="I719"/>
  <c r="I723"/>
  <c r="I727"/>
  <c r="I731"/>
  <c r="I735"/>
  <c r="F5"/>
  <c r="F9"/>
  <c r="F13"/>
  <c r="F17"/>
  <c r="F21"/>
  <c r="F25"/>
  <c r="F29"/>
  <c r="F33"/>
  <c r="F37"/>
  <c r="F41"/>
  <c r="F45"/>
  <c r="F49"/>
  <c r="F53"/>
  <c r="F57"/>
  <c r="F61"/>
  <c r="F65"/>
  <c r="F69"/>
  <c r="F73"/>
  <c r="F77"/>
  <c r="F81"/>
  <c r="F85"/>
  <c r="F89"/>
  <c r="F93"/>
  <c r="F97"/>
  <c r="F101"/>
  <c r="F105"/>
  <c r="F109"/>
  <c r="F113"/>
  <c r="F117"/>
  <c r="F121"/>
  <c r="F125"/>
  <c r="F129"/>
  <c r="F133"/>
  <c r="F137"/>
  <c r="F141"/>
  <c r="F145"/>
  <c r="F149"/>
  <c r="F153"/>
  <c r="F157"/>
  <c r="F161"/>
  <c r="F165"/>
  <c r="D265"/>
  <c r="D269"/>
  <c r="D273"/>
  <c r="D277"/>
  <c r="D281"/>
  <c r="D285"/>
  <c r="D289"/>
  <c r="D293"/>
  <c r="D297"/>
  <c r="D301"/>
  <c r="D305"/>
  <c r="D309"/>
  <c r="D313"/>
  <c r="D317"/>
  <c r="D321"/>
  <c r="D325"/>
  <c r="D329"/>
  <c r="D333"/>
  <c r="D337"/>
  <c r="D341"/>
  <c r="D345"/>
  <c r="D349"/>
  <c r="D353"/>
  <c r="D357"/>
  <c r="D361"/>
  <c r="D365"/>
  <c r="D369"/>
  <c r="D373"/>
  <c r="D377"/>
  <c r="D381"/>
  <c r="D385"/>
  <c r="D389"/>
  <c r="D393"/>
  <c r="D397"/>
  <c r="D401"/>
  <c r="D405"/>
  <c r="D409"/>
  <c r="D413"/>
  <c r="D417"/>
  <c r="D421"/>
  <c r="D425"/>
  <c r="D429"/>
  <c r="D433"/>
  <c r="D437"/>
  <c r="D441"/>
  <c r="D445"/>
  <c r="D449"/>
  <c r="D453"/>
  <c r="D457"/>
  <c r="D461"/>
  <c r="D465"/>
  <c r="D469"/>
  <c r="D473"/>
  <c r="D477"/>
  <c r="D481"/>
  <c r="D485"/>
  <c r="D489"/>
  <c r="D493"/>
  <c r="D497"/>
  <c r="D501"/>
  <c r="D505"/>
  <c r="D509"/>
  <c r="D513"/>
  <c r="D517"/>
  <c r="D521"/>
  <c r="D525"/>
  <c r="D529"/>
  <c r="D533"/>
  <c r="D537"/>
  <c r="D541"/>
  <c r="D545"/>
  <c r="D549"/>
  <c r="D553"/>
  <c r="D557"/>
  <c r="D561"/>
  <c r="D565"/>
  <c r="D569"/>
  <c r="D573"/>
  <c r="D577"/>
  <c r="D581"/>
  <c r="D585"/>
  <c r="D589"/>
  <c r="D593"/>
  <c r="D597"/>
  <c r="D601"/>
  <c r="D605"/>
  <c r="D609"/>
  <c r="D613"/>
  <c r="D617"/>
  <c r="D621"/>
  <c r="D625"/>
  <c r="D629"/>
  <c r="D633"/>
  <c r="D637"/>
  <c r="D641"/>
  <c r="D645"/>
  <c r="D649"/>
  <c r="D653"/>
  <c r="D657"/>
  <c r="D661"/>
  <c r="D665"/>
  <c r="D669"/>
  <c r="D673"/>
  <c r="D677"/>
  <c r="D681"/>
  <c r="D685"/>
  <c r="D689"/>
  <c r="D693"/>
  <c r="D697"/>
  <c r="D701"/>
  <c r="D705"/>
  <c r="D709"/>
  <c r="D713"/>
  <c r="D717"/>
  <c r="D721"/>
  <c r="D725"/>
  <c r="D729"/>
  <c r="D733"/>
  <c r="D3"/>
  <c r="I10"/>
  <c r="I18"/>
  <c r="I26"/>
  <c r="I34"/>
  <c r="I42"/>
  <c r="I50"/>
  <c r="I58"/>
  <c r="G614"/>
  <c r="D5"/>
  <c r="D260"/>
  <c r="D264"/>
  <c r="D268"/>
  <c r="D272"/>
  <c r="D276"/>
  <c r="D280"/>
  <c r="D284"/>
  <c r="D288"/>
  <c r="D292"/>
  <c r="D296"/>
  <c r="D300"/>
  <c r="D304"/>
  <c r="D308"/>
  <c r="D312"/>
  <c r="D316"/>
  <c r="D320"/>
  <c r="D324"/>
  <c r="D328"/>
  <c r="D332"/>
  <c r="D336"/>
  <c r="D340"/>
  <c r="D344"/>
  <c r="D348"/>
  <c r="D352"/>
  <c r="D356"/>
  <c r="D360"/>
  <c r="D364"/>
  <c r="D368"/>
  <c r="D372"/>
  <c r="D376"/>
  <c r="D380"/>
  <c r="D384"/>
  <c r="D388"/>
  <c r="D392"/>
  <c r="D396"/>
  <c r="D400"/>
  <c r="D404"/>
  <c r="D408"/>
  <c r="D412"/>
  <c r="D416"/>
  <c r="D420"/>
  <c r="D424"/>
  <c r="D428"/>
  <c r="D432"/>
  <c r="D436"/>
  <c r="D440"/>
  <c r="D444"/>
  <c r="D448"/>
  <c r="D452"/>
  <c r="D456"/>
  <c r="D460"/>
  <c r="D464"/>
  <c r="D468"/>
  <c r="D472"/>
  <c r="D476"/>
  <c r="D480"/>
  <c r="D484"/>
  <c r="D488"/>
  <c r="D492"/>
  <c r="D496"/>
  <c r="D500"/>
  <c r="D504"/>
  <c r="D508"/>
  <c r="D512"/>
  <c r="D516"/>
  <c r="D520"/>
  <c r="D524"/>
  <c r="D528"/>
  <c r="D532"/>
  <c r="D536"/>
  <c r="D540"/>
  <c r="D544"/>
  <c r="D548"/>
  <c r="D552"/>
  <c r="D556"/>
  <c r="D560"/>
  <c r="D564"/>
  <c r="D568"/>
  <c r="D572"/>
  <c r="D576"/>
  <c r="D580"/>
  <c r="D584"/>
  <c r="D588"/>
  <c r="D592"/>
  <c r="D596"/>
  <c r="D600"/>
  <c r="D604"/>
  <c r="D608"/>
  <c r="D612"/>
  <c r="D616"/>
  <c r="D620"/>
  <c r="D624"/>
  <c r="D628"/>
  <c r="D632"/>
  <c r="D636"/>
  <c r="D640"/>
  <c r="D644"/>
  <c r="D648"/>
  <c r="D652"/>
  <c r="D656"/>
  <c r="D660"/>
  <c r="D664"/>
  <c r="D668"/>
  <c r="D672"/>
  <c r="D676"/>
  <c r="D680"/>
  <c r="D684"/>
  <c r="D688"/>
  <c r="D692"/>
  <c r="D696"/>
  <c r="D700"/>
  <c r="D704"/>
  <c r="D708"/>
  <c r="D712"/>
  <c r="D716"/>
  <c r="D720"/>
  <c r="D724"/>
  <c r="D728"/>
  <c r="D732"/>
  <c r="D736"/>
  <c r="I8"/>
  <c r="I16"/>
  <c r="I24"/>
  <c r="I32"/>
  <c r="I40"/>
  <c r="I48"/>
  <c r="I56"/>
  <c r="I64"/>
  <c r="I72"/>
  <c r="I80"/>
  <c r="I88"/>
  <c r="I96"/>
  <c r="I104"/>
  <c r="I112"/>
  <c r="I70"/>
  <c r="I86"/>
  <c r="I102"/>
  <c r="I118"/>
  <c r="I126"/>
  <c r="I134"/>
  <c r="I142"/>
  <c r="I150"/>
  <c r="I158"/>
  <c r="I166"/>
  <c r="I174"/>
  <c r="I182"/>
  <c r="I190"/>
  <c r="I198"/>
  <c r="I206"/>
  <c r="I214"/>
  <c r="I222"/>
  <c r="I230"/>
  <c r="I238"/>
  <c r="I246"/>
  <c r="I254"/>
  <c r="I262"/>
  <c r="I270"/>
  <c r="I278"/>
  <c r="I286"/>
  <c r="I294"/>
  <c r="I302"/>
  <c r="I310"/>
  <c r="I318"/>
  <c r="I326"/>
  <c r="I334"/>
  <c r="I342"/>
  <c r="I350"/>
  <c r="I358"/>
  <c r="I366"/>
  <c r="I374"/>
  <c r="I382"/>
  <c r="I390"/>
  <c r="I398"/>
  <c r="I406"/>
  <c r="I414"/>
  <c r="I422"/>
  <c r="I430"/>
  <c r="I438"/>
  <c r="I446"/>
  <c r="I454"/>
  <c r="I462"/>
  <c r="I470"/>
  <c r="I478"/>
  <c r="I486"/>
  <c r="I494"/>
  <c r="I502"/>
  <c r="I510"/>
  <c r="I517"/>
  <c r="I521"/>
  <c r="I525"/>
  <c r="I529"/>
  <c r="I533"/>
  <c r="I537"/>
  <c r="I541"/>
  <c r="I545"/>
  <c r="I549"/>
  <c r="I553"/>
  <c r="I557"/>
  <c r="I561"/>
  <c r="I565"/>
  <c r="I569"/>
  <c r="I573"/>
  <c r="I577"/>
  <c r="I581"/>
  <c r="I585"/>
  <c r="I589"/>
  <c r="I593"/>
  <c r="I597"/>
  <c r="I601"/>
  <c r="I605"/>
  <c r="I609"/>
  <c r="I613"/>
  <c r="I617"/>
  <c r="I621"/>
  <c r="I625"/>
  <c r="I629"/>
  <c r="I633"/>
  <c r="I637"/>
  <c r="I641"/>
  <c r="I645"/>
  <c r="I649"/>
  <c r="I653"/>
  <c r="I657"/>
  <c r="I661"/>
  <c r="I665"/>
  <c r="I669"/>
  <c r="I673"/>
  <c r="I677"/>
  <c r="I681"/>
  <c r="I685"/>
  <c r="I689"/>
  <c r="I693"/>
  <c r="I697"/>
  <c r="I701"/>
  <c r="I705"/>
  <c r="I709"/>
  <c r="I713"/>
  <c r="I717"/>
  <c r="I721"/>
  <c r="I725"/>
  <c r="I729"/>
  <c r="I733"/>
  <c r="A3"/>
  <c r="F7"/>
  <c r="F11"/>
  <c r="F15"/>
  <c r="F19"/>
  <c r="F23"/>
  <c r="F27"/>
  <c r="F31"/>
  <c r="F35"/>
  <c r="F39"/>
  <c r="F43"/>
  <c r="F47"/>
  <c r="F51"/>
  <c r="F55"/>
  <c r="F59"/>
  <c r="F63"/>
  <c r="F67"/>
  <c r="F71"/>
  <c r="F75"/>
  <c r="F79"/>
  <c r="F83"/>
  <c r="F87"/>
  <c r="F91"/>
  <c r="F95"/>
  <c r="F99"/>
  <c r="F103"/>
  <c r="F107"/>
  <c r="F111"/>
  <c r="F115"/>
  <c r="F119"/>
  <c r="F123"/>
  <c r="F127"/>
  <c r="F131"/>
  <c r="F135"/>
  <c r="F139"/>
  <c r="F143"/>
  <c r="F147"/>
  <c r="F151"/>
  <c r="F155"/>
  <c r="F159"/>
  <c r="F163"/>
  <c r="F167"/>
  <c r="F171"/>
  <c r="F175"/>
  <c r="F179"/>
  <c r="F183"/>
  <c r="F187"/>
  <c r="F191"/>
  <c r="F195"/>
  <c r="F199"/>
  <c r="F203"/>
  <c r="F207"/>
  <c r="F211"/>
  <c r="F215"/>
  <c r="F219"/>
  <c r="F223"/>
  <c r="F227"/>
  <c r="F231"/>
  <c r="F235"/>
  <c r="F239"/>
  <c r="F243"/>
  <c r="F247"/>
  <c r="F251"/>
  <c r="F255"/>
  <c r="F259"/>
  <c r="F263"/>
  <c r="F267"/>
  <c r="F271"/>
  <c r="F275"/>
  <c r="F279"/>
  <c r="F283"/>
  <c r="F287"/>
  <c r="F291"/>
  <c r="F295"/>
  <c r="F299"/>
  <c r="F303"/>
  <c r="F307"/>
  <c r="F311"/>
  <c r="F315"/>
  <c r="F319"/>
  <c r="F323"/>
  <c r="F327"/>
  <c r="F331"/>
  <c r="F335"/>
  <c r="F339"/>
  <c r="F343"/>
  <c r="F347"/>
  <c r="F351"/>
  <c r="F355"/>
  <c r="F359"/>
  <c r="F363"/>
  <c r="F367"/>
  <c r="F371"/>
  <c r="F375"/>
  <c r="F379"/>
  <c r="F383"/>
  <c r="F387"/>
  <c r="F391"/>
  <c r="F395"/>
  <c r="F399"/>
  <c r="F403"/>
  <c r="F407"/>
  <c r="F411"/>
  <c r="F415"/>
  <c r="F419"/>
  <c r="F423"/>
  <c r="F427"/>
  <c r="F431"/>
  <c r="F435"/>
  <c r="F439"/>
  <c r="F443"/>
  <c r="F447"/>
  <c r="F451"/>
  <c r="F455"/>
  <c r="F459"/>
  <c r="F463"/>
  <c r="F467"/>
  <c r="F471"/>
  <c r="F475"/>
  <c r="F479"/>
  <c r="F483"/>
  <c r="F487"/>
  <c r="F491"/>
  <c r="F495"/>
  <c r="F499"/>
  <c r="F503"/>
  <c r="F507"/>
  <c r="F511"/>
  <c r="F515"/>
  <c r="F519"/>
  <c r="F523"/>
  <c r="F527"/>
  <c r="F531"/>
  <c r="F535"/>
  <c r="F539"/>
  <c r="F543"/>
  <c r="F547"/>
  <c r="F551"/>
  <c r="F555"/>
  <c r="F559"/>
  <c r="F563"/>
  <c r="F567"/>
  <c r="F173"/>
  <c r="F181"/>
  <c r="F189"/>
  <c r="F197"/>
  <c r="F205"/>
  <c r="F213"/>
  <c r="F221"/>
  <c r="F229"/>
  <c r="F237"/>
  <c r="F245"/>
  <c r="F253"/>
  <c r="F261"/>
  <c r="F269"/>
  <c r="F277"/>
  <c r="F285"/>
  <c r="F293"/>
  <c r="F301"/>
  <c r="F309"/>
  <c r="F317"/>
  <c r="F325"/>
  <c r="F333"/>
  <c r="F341"/>
  <c r="F349"/>
  <c r="F357"/>
  <c r="F365"/>
  <c r="F373"/>
  <c r="F381"/>
  <c r="F389"/>
  <c r="F397"/>
  <c r="F405"/>
  <c r="F413"/>
  <c r="F421"/>
  <c r="F429"/>
  <c r="F437"/>
  <c r="F445"/>
  <c r="F453"/>
  <c r="F461"/>
  <c r="F469"/>
  <c r="F477"/>
  <c r="F485"/>
  <c r="F493"/>
  <c r="F501"/>
  <c r="F509"/>
  <c r="F517"/>
  <c r="F525"/>
  <c r="F533"/>
  <c r="F541"/>
  <c r="F549"/>
  <c r="F557"/>
  <c r="F565"/>
  <c r="F571"/>
  <c r="F575"/>
  <c r="F579"/>
  <c r="F583"/>
  <c r="F587"/>
  <c r="F591"/>
  <c r="I66"/>
  <c r="I82"/>
  <c r="I98"/>
  <c r="I114"/>
  <c r="I124"/>
  <c r="I132"/>
  <c r="I140"/>
  <c r="I148"/>
  <c r="I156"/>
  <c r="I164"/>
  <c r="I172"/>
  <c r="I180"/>
  <c r="I188"/>
  <c r="I196"/>
  <c r="I204"/>
  <c r="I212"/>
  <c r="I220"/>
  <c r="I228"/>
  <c r="I236"/>
  <c r="I244"/>
  <c r="I252"/>
  <c r="I260"/>
  <c r="I268"/>
  <c r="I276"/>
  <c r="I284"/>
  <c r="I292"/>
  <c r="I300"/>
  <c r="I308"/>
  <c r="I316"/>
  <c r="I324"/>
  <c r="I332"/>
  <c r="I340"/>
  <c r="I348"/>
  <c r="I356"/>
  <c r="I364"/>
  <c r="I372"/>
  <c r="I380"/>
  <c r="I388"/>
  <c r="I396"/>
  <c r="I404"/>
  <c r="I412"/>
  <c r="I420"/>
  <c r="I428"/>
  <c r="I436"/>
  <c r="I444"/>
  <c r="I452"/>
  <c r="I460"/>
  <c r="I468"/>
  <c r="I476"/>
  <c r="I484"/>
  <c r="I492"/>
  <c r="I500"/>
  <c r="I508"/>
  <c r="I516"/>
  <c r="I520"/>
  <c r="I524"/>
  <c r="I528"/>
  <c r="I532"/>
  <c r="I536"/>
  <c r="I540"/>
  <c r="I544"/>
  <c r="I548"/>
  <c r="I552"/>
  <c r="I556"/>
  <c r="I560"/>
  <c r="I564"/>
  <c r="I568"/>
  <c r="I572"/>
  <c r="I576"/>
  <c r="I580"/>
  <c r="I584"/>
  <c r="I588"/>
  <c r="I592"/>
  <c r="I596"/>
  <c r="I600"/>
  <c r="I604"/>
  <c r="I608"/>
  <c r="I612"/>
  <c r="I616"/>
  <c r="I620"/>
  <c r="I624"/>
  <c r="I628"/>
  <c r="I632"/>
  <c r="I636"/>
  <c r="I640"/>
  <c r="I644"/>
  <c r="I648"/>
  <c r="I652"/>
  <c r="I656"/>
  <c r="I660"/>
  <c r="I664"/>
  <c r="I668"/>
  <c r="I672"/>
  <c r="I676"/>
  <c r="I680"/>
  <c r="I684"/>
  <c r="I688"/>
  <c r="I692"/>
  <c r="I696"/>
  <c r="I700"/>
  <c r="I704"/>
  <c r="I708"/>
  <c r="I712"/>
  <c r="I716"/>
  <c r="I720"/>
  <c r="I724"/>
  <c r="I728"/>
  <c r="I732"/>
  <c r="I736"/>
  <c r="F22"/>
  <c r="F26"/>
  <c r="F30"/>
  <c r="F34"/>
  <c r="F38"/>
  <c r="F42"/>
  <c r="F46"/>
  <c r="F50"/>
  <c r="F54"/>
  <c r="F58"/>
  <c r="F62"/>
  <c r="F66"/>
  <c r="F70"/>
  <c r="F74"/>
  <c r="F78"/>
  <c r="F82"/>
  <c r="F86"/>
  <c r="F90"/>
  <c r="F94"/>
  <c r="F98"/>
  <c r="F102"/>
  <c r="F106"/>
  <c r="F110"/>
  <c r="F114"/>
  <c r="F118"/>
  <c r="F122"/>
  <c r="F126"/>
  <c r="F130"/>
  <c r="F134"/>
  <c r="F138"/>
  <c r="F142"/>
  <c r="F146"/>
  <c r="F150"/>
  <c r="F154"/>
  <c r="F158"/>
  <c r="F162"/>
  <c r="F166"/>
  <c r="F170"/>
  <c r="F174"/>
  <c r="F178"/>
  <c r="F182"/>
  <c r="F186"/>
  <c r="F190"/>
  <c r="F194"/>
  <c r="F198"/>
  <c r="F202"/>
  <c r="F206"/>
  <c r="F210"/>
  <c r="F214"/>
  <c r="F218"/>
  <c r="F222"/>
  <c r="F226"/>
  <c r="F230"/>
  <c r="F234"/>
  <c r="F238"/>
  <c r="F242"/>
  <c r="F246"/>
  <c r="F250"/>
  <c r="F254"/>
  <c r="F258"/>
  <c r="F262"/>
  <c r="F266"/>
  <c r="F270"/>
  <c r="F274"/>
  <c r="F278"/>
  <c r="F282"/>
  <c r="F286"/>
  <c r="F290"/>
  <c r="F294"/>
  <c r="F298"/>
  <c r="F302"/>
  <c r="F306"/>
  <c r="F310"/>
  <c r="F314"/>
  <c r="F318"/>
  <c r="F322"/>
  <c r="F326"/>
  <c r="F330"/>
  <c r="F334"/>
  <c r="F338"/>
  <c r="F342"/>
  <c r="F346"/>
  <c r="F350"/>
  <c r="F354"/>
  <c r="F358"/>
  <c r="F362"/>
  <c r="F366"/>
  <c r="F370"/>
  <c r="F374"/>
  <c r="F378"/>
  <c r="F382"/>
  <c r="F386"/>
  <c r="F390"/>
  <c r="F394"/>
  <c r="F398"/>
  <c r="F402"/>
  <c r="F406"/>
  <c r="F410"/>
  <c r="F414"/>
  <c r="F418"/>
  <c r="F422"/>
  <c r="F426"/>
  <c r="F430"/>
  <c r="F434"/>
  <c r="F438"/>
  <c r="F442"/>
  <c r="F446"/>
  <c r="F450"/>
  <c r="F454"/>
  <c r="F458"/>
  <c r="F462"/>
  <c r="F466"/>
  <c r="F470"/>
  <c r="F474"/>
  <c r="F478"/>
  <c r="F482"/>
  <c r="F486"/>
  <c r="F490"/>
  <c r="F494"/>
  <c r="F498"/>
  <c r="F502"/>
  <c r="F506"/>
  <c r="F510"/>
  <c r="F514"/>
  <c r="F518"/>
  <c r="F522"/>
  <c r="F526"/>
  <c r="F530"/>
  <c r="F534"/>
  <c r="F538"/>
  <c r="F542"/>
  <c r="F546"/>
  <c r="F550"/>
  <c r="F554"/>
  <c r="F558"/>
  <c r="F562"/>
  <c r="F566"/>
  <c r="F570"/>
  <c r="F574"/>
  <c r="F578"/>
  <c r="F582"/>
  <c r="F586"/>
  <c r="F590"/>
  <c r="F594"/>
  <c r="F598"/>
  <c r="F599"/>
  <c r="F603"/>
  <c r="F607"/>
  <c r="F611"/>
  <c r="F615"/>
  <c r="F619"/>
  <c r="F623"/>
  <c r="F627"/>
  <c r="F631"/>
  <c r="F635"/>
  <c r="F639"/>
  <c r="F643"/>
  <c r="F647"/>
  <c r="F651"/>
  <c r="F655"/>
  <c r="F659"/>
  <c r="F663"/>
  <c r="F667"/>
  <c r="F671"/>
  <c r="F675"/>
  <c r="F679"/>
  <c r="F683"/>
  <c r="F687"/>
  <c r="F691"/>
  <c r="F695"/>
  <c r="F699"/>
  <c r="F703"/>
  <c r="F707"/>
  <c r="F711"/>
  <c r="F715"/>
  <c r="F719"/>
  <c r="F723"/>
  <c r="F727"/>
  <c r="F731"/>
  <c r="F735"/>
  <c r="E4"/>
  <c r="E8"/>
  <c r="E12"/>
  <c r="E16"/>
  <c r="E20"/>
  <c r="E24"/>
  <c r="E28"/>
  <c r="E32"/>
  <c r="E36"/>
  <c r="E40"/>
  <c r="E44"/>
  <c r="E48"/>
  <c r="E52"/>
  <c r="E56"/>
  <c r="E60"/>
  <c r="E64"/>
  <c r="E68"/>
  <c r="E72"/>
  <c r="E76"/>
  <c r="E80"/>
  <c r="E84"/>
  <c r="E88"/>
  <c r="E92"/>
  <c r="E96"/>
  <c r="E100"/>
  <c r="E104"/>
  <c r="E108"/>
  <c r="E112"/>
  <c r="E116"/>
  <c r="E120"/>
  <c r="E124"/>
  <c r="E128"/>
  <c r="E132"/>
  <c r="E136"/>
  <c r="E140"/>
  <c r="E144"/>
  <c r="E148"/>
  <c r="E152"/>
  <c r="E156"/>
  <c r="E160"/>
  <c r="E164"/>
  <c r="E168"/>
  <c r="E172"/>
  <c r="E176"/>
  <c r="E180"/>
  <c r="E184"/>
  <c r="E188"/>
  <c r="E192"/>
  <c r="E196"/>
  <c r="E200"/>
  <c r="E204"/>
  <c r="E208"/>
  <c r="E212"/>
  <c r="E216"/>
  <c r="E220"/>
  <c r="E224"/>
  <c r="E228"/>
  <c r="E232"/>
  <c r="E236"/>
  <c r="E240"/>
  <c r="E244"/>
  <c r="E248"/>
  <c r="E252"/>
  <c r="E256"/>
  <c r="E260"/>
  <c r="E264"/>
  <c r="E268"/>
  <c r="E272"/>
  <c r="E276"/>
  <c r="E280"/>
  <c r="E284"/>
  <c r="E288"/>
  <c r="E292"/>
  <c r="E296"/>
  <c r="E300"/>
  <c r="E304"/>
  <c r="E308"/>
  <c r="E312"/>
  <c r="E316"/>
  <c r="E320"/>
  <c r="E324"/>
  <c r="E328"/>
  <c r="E332"/>
  <c r="E336"/>
  <c r="E340"/>
  <c r="E344"/>
  <c r="E348"/>
  <c r="E352"/>
  <c r="E356"/>
  <c r="E360"/>
  <c r="E364"/>
  <c r="E368"/>
  <c r="E372"/>
  <c r="E376"/>
  <c r="E380"/>
  <c r="E384"/>
  <c r="E388"/>
  <c r="E392"/>
  <c r="E396"/>
  <c r="E400"/>
  <c r="E404"/>
  <c r="E408"/>
  <c r="E412"/>
  <c r="E416"/>
  <c r="E420"/>
  <c r="E424"/>
  <c r="E428"/>
  <c r="E432"/>
  <c r="E436"/>
  <c r="E440"/>
  <c r="E444"/>
  <c r="E448"/>
  <c r="E452"/>
  <c r="E456"/>
  <c r="E460"/>
  <c r="E464"/>
  <c r="E468"/>
  <c r="E472"/>
  <c r="E476"/>
  <c r="E480"/>
  <c r="E484"/>
  <c r="E488"/>
  <c r="E492"/>
  <c r="E496"/>
  <c r="E500"/>
  <c r="E504"/>
  <c r="E508"/>
  <c r="E512"/>
  <c r="E516"/>
  <c r="E520"/>
  <c r="E524"/>
  <c r="E528"/>
  <c r="E532"/>
  <c r="E536"/>
  <c r="E540"/>
  <c r="E544"/>
  <c r="E548"/>
  <c r="E552"/>
  <c r="E556"/>
  <c r="E560"/>
  <c r="E564"/>
  <c r="E568"/>
  <c r="E572"/>
  <c r="E576"/>
  <c r="E580"/>
  <c r="E584"/>
  <c r="E588"/>
  <c r="E592"/>
  <c r="E596"/>
  <c r="E600"/>
  <c r="E604"/>
  <c r="E608"/>
  <c r="E612"/>
  <c r="E616"/>
  <c r="E620"/>
  <c r="E624"/>
  <c r="E628"/>
  <c r="E632"/>
  <c r="E636"/>
  <c r="E640"/>
  <c r="E644"/>
  <c r="E648"/>
  <c r="E652"/>
  <c r="E656"/>
  <c r="E660"/>
  <c r="E664"/>
  <c r="E668"/>
  <c r="F169"/>
  <c r="F177"/>
  <c r="F185"/>
  <c r="F193"/>
  <c r="F201"/>
  <c r="F209"/>
  <c r="F217"/>
  <c r="F225"/>
  <c r="F233"/>
  <c r="F241"/>
  <c r="F249"/>
  <c r="F257"/>
  <c r="F265"/>
  <c r="F273"/>
  <c r="F281"/>
  <c r="F289"/>
  <c r="F297"/>
  <c r="F305"/>
  <c r="F313"/>
  <c r="F321"/>
  <c r="F329"/>
  <c r="F337"/>
  <c r="F345"/>
  <c r="F353"/>
  <c r="F361"/>
  <c r="F369"/>
  <c r="F377"/>
  <c r="F385"/>
  <c r="F393"/>
  <c r="F401"/>
  <c r="F409"/>
  <c r="F417"/>
  <c r="F425"/>
  <c r="F433"/>
  <c r="F441"/>
  <c r="F449"/>
  <c r="F457"/>
  <c r="F465"/>
  <c r="F473"/>
  <c r="F481"/>
  <c r="F489"/>
  <c r="F497"/>
  <c r="F505"/>
  <c r="F513"/>
  <c r="F521"/>
  <c r="F529"/>
  <c r="F537"/>
  <c r="F545"/>
  <c r="F553"/>
  <c r="F561"/>
  <c r="F569"/>
  <c r="F573"/>
  <c r="F577"/>
  <c r="F581"/>
  <c r="F585"/>
  <c r="F589"/>
  <c r="F593"/>
  <c r="I74"/>
  <c r="I90"/>
  <c r="I106"/>
  <c r="I120"/>
  <c r="I128"/>
  <c r="I136"/>
  <c r="I144"/>
  <c r="I152"/>
  <c r="I160"/>
  <c r="I168"/>
  <c r="I176"/>
  <c r="I184"/>
  <c r="I192"/>
  <c r="I200"/>
  <c r="I208"/>
  <c r="I216"/>
  <c r="I224"/>
  <c r="I232"/>
  <c r="I240"/>
  <c r="I248"/>
  <c r="I256"/>
  <c r="I264"/>
  <c r="I272"/>
  <c r="I280"/>
  <c r="I288"/>
  <c r="I296"/>
  <c r="I304"/>
  <c r="I312"/>
  <c r="I320"/>
  <c r="I328"/>
  <c r="I336"/>
  <c r="I344"/>
  <c r="I352"/>
  <c r="I360"/>
  <c r="I368"/>
  <c r="I376"/>
  <c r="I384"/>
  <c r="I392"/>
  <c r="I400"/>
  <c r="I408"/>
  <c r="I416"/>
  <c r="I424"/>
  <c r="I432"/>
  <c r="I440"/>
  <c r="I448"/>
  <c r="I456"/>
  <c r="I464"/>
  <c r="I472"/>
  <c r="I480"/>
  <c r="I488"/>
  <c r="I496"/>
  <c r="I504"/>
  <c r="I512"/>
  <c r="I518"/>
  <c r="I522"/>
  <c r="I526"/>
  <c r="I530"/>
  <c r="I534"/>
  <c r="I538"/>
  <c r="I542"/>
  <c r="I546"/>
  <c r="I550"/>
  <c r="I554"/>
  <c r="I558"/>
  <c r="I562"/>
  <c r="I566"/>
  <c r="I570"/>
  <c r="I574"/>
  <c r="I578"/>
  <c r="I582"/>
  <c r="I586"/>
  <c r="I590"/>
  <c r="I594"/>
  <c r="I598"/>
  <c r="I602"/>
  <c r="I606"/>
  <c r="I610"/>
  <c r="I614"/>
  <c r="I618"/>
  <c r="I622"/>
  <c r="I626"/>
  <c r="I630"/>
  <c r="I634"/>
  <c r="I638"/>
  <c r="I642"/>
  <c r="I646"/>
  <c r="I650"/>
  <c r="I654"/>
  <c r="I658"/>
  <c r="I662"/>
  <c r="I666"/>
  <c r="I670"/>
  <c r="I674"/>
  <c r="I678"/>
  <c r="I682"/>
  <c r="I686"/>
  <c r="I690"/>
  <c r="I694"/>
  <c r="I698"/>
  <c r="I702"/>
  <c r="I706"/>
  <c r="I710"/>
  <c r="I714"/>
  <c r="I718"/>
  <c r="I722"/>
  <c r="I726"/>
  <c r="I730"/>
  <c r="I734"/>
  <c r="F20"/>
  <c r="F24"/>
  <c r="F28"/>
  <c r="F32"/>
  <c r="F36"/>
  <c r="F40"/>
  <c r="F44"/>
  <c r="F48"/>
  <c r="F52"/>
  <c r="F56"/>
  <c r="F60"/>
  <c r="F64"/>
  <c r="F68"/>
  <c r="F72"/>
  <c r="F76"/>
  <c r="F80"/>
  <c r="F84"/>
  <c r="F88"/>
  <c r="F92"/>
  <c r="F96"/>
  <c r="F100"/>
  <c r="F104"/>
  <c r="F108"/>
  <c r="F112"/>
  <c r="F116"/>
  <c r="F120"/>
  <c r="F124"/>
  <c r="F128"/>
  <c r="F132"/>
  <c r="F136"/>
  <c r="F140"/>
  <c r="F144"/>
  <c r="F148"/>
  <c r="F152"/>
  <c r="F156"/>
  <c r="F160"/>
  <c r="F164"/>
  <c r="F168"/>
  <c r="F172"/>
  <c r="F176"/>
  <c r="F180"/>
  <c r="F184"/>
  <c r="F188"/>
  <c r="F192"/>
  <c r="F196"/>
  <c r="F200"/>
  <c r="F204"/>
  <c r="F208"/>
  <c r="F212"/>
  <c r="F216"/>
  <c r="F220"/>
  <c r="F224"/>
  <c r="F228"/>
  <c r="F232"/>
  <c r="F236"/>
  <c r="F240"/>
  <c r="F244"/>
  <c r="F248"/>
  <c r="F252"/>
  <c r="F256"/>
  <c r="F260"/>
  <c r="F264"/>
  <c r="F268"/>
  <c r="F272"/>
  <c r="F276"/>
  <c r="F280"/>
  <c r="F284"/>
  <c r="F288"/>
  <c r="F292"/>
  <c r="F296"/>
  <c r="F300"/>
  <c r="F304"/>
  <c r="F308"/>
  <c r="F312"/>
  <c r="F316"/>
  <c r="F320"/>
  <c r="F324"/>
  <c r="F328"/>
  <c r="F332"/>
  <c r="F336"/>
  <c r="F340"/>
  <c r="F344"/>
  <c r="F348"/>
  <c r="F352"/>
  <c r="F356"/>
  <c r="F360"/>
  <c r="F364"/>
  <c r="F368"/>
  <c r="F372"/>
  <c r="F376"/>
  <c r="F380"/>
  <c r="F384"/>
  <c r="F388"/>
  <c r="F392"/>
  <c r="F396"/>
  <c r="F400"/>
  <c r="F404"/>
  <c r="F408"/>
  <c r="F412"/>
  <c r="F416"/>
  <c r="F420"/>
  <c r="F424"/>
  <c r="F428"/>
  <c r="F432"/>
  <c r="F436"/>
  <c r="F440"/>
  <c r="F444"/>
  <c r="F448"/>
  <c r="F452"/>
  <c r="F456"/>
  <c r="F460"/>
  <c r="F464"/>
  <c r="F468"/>
  <c r="F472"/>
  <c r="F476"/>
  <c r="F480"/>
  <c r="F484"/>
  <c r="F488"/>
  <c r="F492"/>
  <c r="F496"/>
  <c r="F500"/>
  <c r="F504"/>
  <c r="F508"/>
  <c r="F512"/>
  <c r="F516"/>
  <c r="F520"/>
  <c r="F524"/>
  <c r="F528"/>
  <c r="F532"/>
  <c r="F536"/>
  <c r="F540"/>
  <c r="F544"/>
  <c r="F548"/>
  <c r="F552"/>
  <c r="F556"/>
  <c r="F560"/>
  <c r="F564"/>
  <c r="F568"/>
  <c r="F572"/>
  <c r="F576"/>
  <c r="F580"/>
  <c r="F584"/>
  <c r="F588"/>
  <c r="F592"/>
  <c r="F596"/>
  <c r="F595"/>
  <c r="F601"/>
  <c r="F605"/>
  <c r="F609"/>
  <c r="F613"/>
  <c r="F617"/>
  <c r="F621"/>
  <c r="F625"/>
  <c r="F629"/>
  <c r="F633"/>
  <c r="F637"/>
  <c r="F641"/>
  <c r="F645"/>
  <c r="F649"/>
  <c r="F653"/>
  <c r="F657"/>
  <c r="F661"/>
  <c r="F665"/>
  <c r="F669"/>
  <c r="F673"/>
  <c r="F677"/>
  <c r="F681"/>
  <c r="F685"/>
  <c r="F689"/>
  <c r="F693"/>
  <c r="F697"/>
  <c r="F701"/>
  <c r="F705"/>
  <c r="F709"/>
  <c r="F713"/>
  <c r="F717"/>
  <c r="F721"/>
  <c r="F725"/>
  <c r="F729"/>
  <c r="F733"/>
  <c r="F3"/>
  <c r="E6"/>
  <c r="E10"/>
  <c r="E14"/>
  <c r="E18"/>
  <c r="E22"/>
  <c r="E26"/>
  <c r="E30"/>
  <c r="E34"/>
  <c r="E38"/>
  <c r="E42"/>
  <c r="E46"/>
  <c r="E50"/>
  <c r="E54"/>
  <c r="E58"/>
  <c r="E62"/>
  <c r="E66"/>
  <c r="E70"/>
  <c r="E74"/>
  <c r="E78"/>
  <c r="E82"/>
  <c r="E86"/>
  <c r="E90"/>
  <c r="E94"/>
  <c r="E98"/>
  <c r="E102"/>
  <c r="E106"/>
  <c r="E110"/>
  <c r="E114"/>
  <c r="E118"/>
  <c r="E122"/>
  <c r="E126"/>
  <c r="E130"/>
  <c r="E134"/>
  <c r="E138"/>
  <c r="E142"/>
  <c r="E146"/>
  <c r="E150"/>
  <c r="E154"/>
  <c r="E158"/>
  <c r="E162"/>
  <c r="E166"/>
  <c r="E170"/>
  <c r="E174"/>
  <c r="E178"/>
  <c r="E182"/>
  <c r="E186"/>
  <c r="E190"/>
  <c r="E194"/>
  <c r="E198"/>
  <c r="E202"/>
  <c r="E206"/>
  <c r="E210"/>
  <c r="E214"/>
  <c r="E218"/>
  <c r="E222"/>
  <c r="E226"/>
  <c r="E230"/>
  <c r="E234"/>
  <c r="E238"/>
  <c r="E242"/>
  <c r="E246"/>
  <c r="E250"/>
  <c r="E254"/>
  <c r="E258"/>
  <c r="E262"/>
  <c r="E266"/>
  <c r="E270"/>
  <c r="E274"/>
  <c r="E278"/>
  <c r="E282"/>
  <c r="E286"/>
  <c r="E290"/>
  <c r="E294"/>
  <c r="E298"/>
  <c r="E302"/>
  <c r="E306"/>
  <c r="E310"/>
  <c r="E314"/>
  <c r="E318"/>
  <c r="E322"/>
  <c r="E326"/>
  <c r="E330"/>
  <c r="E334"/>
  <c r="E338"/>
  <c r="E342"/>
  <c r="E346"/>
  <c r="E350"/>
  <c r="E354"/>
  <c r="E358"/>
  <c r="E362"/>
  <c r="E366"/>
  <c r="E370"/>
  <c r="E374"/>
  <c r="E378"/>
  <c r="E382"/>
  <c r="E386"/>
  <c r="E390"/>
  <c r="E394"/>
  <c r="E398"/>
  <c r="E402"/>
  <c r="E406"/>
  <c r="E410"/>
  <c r="E414"/>
  <c r="E418"/>
  <c r="E422"/>
  <c r="E426"/>
  <c r="E430"/>
  <c r="E434"/>
  <c r="E438"/>
  <c r="E442"/>
  <c r="E446"/>
  <c r="E450"/>
  <c r="E454"/>
  <c r="E458"/>
  <c r="E462"/>
  <c r="E466"/>
  <c r="E470"/>
  <c r="E474"/>
  <c r="E478"/>
  <c r="E482"/>
  <c r="E486"/>
  <c r="E490"/>
  <c r="E494"/>
  <c r="E498"/>
  <c r="E502"/>
  <c r="E506"/>
  <c r="E510"/>
  <c r="E514"/>
  <c r="E518"/>
  <c r="E522"/>
  <c r="E526"/>
  <c r="E530"/>
  <c r="E534"/>
  <c r="E538"/>
  <c r="E542"/>
  <c r="E546"/>
  <c r="E550"/>
  <c r="E554"/>
  <c r="E558"/>
  <c r="E562"/>
  <c r="E566"/>
  <c r="E570"/>
  <c r="E574"/>
  <c r="E578"/>
  <c r="E582"/>
  <c r="E586"/>
  <c r="E590"/>
  <c r="E594"/>
  <c r="E598"/>
  <c r="E602"/>
  <c r="E606"/>
  <c r="E610"/>
  <c r="E614"/>
  <c r="E618"/>
  <c r="E622"/>
  <c r="E626"/>
  <c r="E630"/>
  <c r="E634"/>
  <c r="E638"/>
  <c r="E642"/>
  <c r="E646"/>
  <c r="E650"/>
  <c r="E654"/>
  <c r="E658"/>
  <c r="E662"/>
  <c r="E666"/>
  <c r="E670"/>
  <c r="E674"/>
  <c r="E678"/>
  <c r="E682"/>
  <c r="E686"/>
  <c r="E690"/>
  <c r="E694"/>
  <c r="E698"/>
  <c r="E702"/>
  <c r="E706"/>
  <c r="E710"/>
  <c r="E714"/>
  <c r="E718"/>
  <c r="E722"/>
  <c r="E726"/>
  <c r="E730"/>
  <c r="E734"/>
  <c r="C4"/>
  <c r="C8"/>
  <c r="C12"/>
  <c r="C16"/>
  <c r="C20"/>
  <c r="C24"/>
  <c r="C28"/>
  <c r="C32"/>
  <c r="C36"/>
  <c r="C40"/>
  <c r="C44"/>
  <c r="C48"/>
  <c r="C52"/>
  <c r="C56"/>
  <c r="C60"/>
  <c r="C64"/>
  <c r="C68"/>
  <c r="C72"/>
  <c r="C76"/>
  <c r="C80"/>
  <c r="C84"/>
  <c r="C88"/>
  <c r="C92"/>
  <c r="C96"/>
  <c r="C100"/>
  <c r="C104"/>
  <c r="C108"/>
  <c r="C112"/>
  <c r="C116"/>
  <c r="C120"/>
  <c r="F597"/>
  <c r="F602"/>
  <c r="F606"/>
  <c r="F610"/>
  <c r="F614"/>
  <c r="F618"/>
  <c r="F622"/>
  <c r="F626"/>
  <c r="F630"/>
  <c r="F634"/>
  <c r="F638"/>
  <c r="F642"/>
  <c r="F646"/>
  <c r="F650"/>
  <c r="F654"/>
  <c r="F658"/>
  <c r="F662"/>
  <c r="F666"/>
  <c r="F670"/>
  <c r="F674"/>
  <c r="F678"/>
  <c r="F682"/>
  <c r="F686"/>
  <c r="F690"/>
  <c r="F694"/>
  <c r="F698"/>
  <c r="F702"/>
  <c r="F706"/>
  <c r="F710"/>
  <c r="F714"/>
  <c r="F718"/>
  <c r="F722"/>
  <c r="F726"/>
  <c r="F730"/>
  <c r="F734"/>
  <c r="E5"/>
  <c r="E9"/>
  <c r="E13"/>
  <c r="E17"/>
  <c r="E21"/>
  <c r="E25"/>
  <c r="E29"/>
  <c r="E33"/>
  <c r="E37"/>
  <c r="E41"/>
  <c r="E45"/>
  <c r="E49"/>
  <c r="E53"/>
  <c r="E57"/>
  <c r="E61"/>
  <c r="E65"/>
  <c r="E69"/>
  <c r="E73"/>
  <c r="E77"/>
  <c r="E81"/>
  <c r="E85"/>
  <c r="E89"/>
  <c r="E93"/>
  <c r="E97"/>
  <c r="E101"/>
  <c r="E105"/>
  <c r="E109"/>
  <c r="E113"/>
  <c r="E117"/>
  <c r="E121"/>
  <c r="E125"/>
  <c r="E129"/>
  <c r="E133"/>
  <c r="E137"/>
  <c r="E141"/>
  <c r="E145"/>
  <c r="E149"/>
  <c r="E153"/>
  <c r="E157"/>
  <c r="E161"/>
  <c r="E165"/>
  <c r="E169"/>
  <c r="E173"/>
  <c r="E177"/>
  <c r="E181"/>
  <c r="E185"/>
  <c r="E189"/>
  <c r="E193"/>
  <c r="E197"/>
  <c r="E201"/>
  <c r="E205"/>
  <c r="E209"/>
  <c r="E213"/>
  <c r="E217"/>
  <c r="E221"/>
  <c r="E225"/>
  <c r="E229"/>
  <c r="E233"/>
  <c r="E237"/>
  <c r="E241"/>
  <c r="E245"/>
  <c r="E249"/>
  <c r="E253"/>
  <c r="E257"/>
  <c r="E261"/>
  <c r="E265"/>
  <c r="E269"/>
  <c r="E273"/>
  <c r="E277"/>
  <c r="E281"/>
  <c r="E285"/>
  <c r="E289"/>
  <c r="E293"/>
  <c r="E297"/>
  <c r="E301"/>
  <c r="E305"/>
  <c r="E309"/>
  <c r="E313"/>
  <c r="E317"/>
  <c r="E321"/>
  <c r="E325"/>
  <c r="E329"/>
  <c r="E333"/>
  <c r="E337"/>
  <c r="E341"/>
  <c r="E345"/>
  <c r="E349"/>
  <c r="E353"/>
  <c r="E357"/>
  <c r="E361"/>
  <c r="E365"/>
  <c r="E369"/>
  <c r="E373"/>
  <c r="E377"/>
  <c r="E381"/>
  <c r="E385"/>
  <c r="E389"/>
  <c r="E393"/>
  <c r="E397"/>
  <c r="E401"/>
  <c r="E405"/>
  <c r="E409"/>
  <c r="E413"/>
  <c r="E417"/>
  <c r="E421"/>
  <c r="E425"/>
  <c r="E429"/>
  <c r="E433"/>
  <c r="E437"/>
  <c r="E441"/>
  <c r="E445"/>
  <c r="E449"/>
  <c r="E453"/>
  <c r="E457"/>
  <c r="E461"/>
  <c r="E465"/>
  <c r="E469"/>
  <c r="E473"/>
  <c r="E477"/>
  <c r="E481"/>
  <c r="E485"/>
  <c r="E489"/>
  <c r="E493"/>
  <c r="E497"/>
  <c r="E501"/>
  <c r="E505"/>
  <c r="E509"/>
  <c r="E513"/>
  <c r="E517"/>
  <c r="E521"/>
  <c r="E525"/>
  <c r="E529"/>
  <c r="E533"/>
  <c r="E537"/>
  <c r="E541"/>
  <c r="E545"/>
  <c r="E549"/>
  <c r="E553"/>
  <c r="E557"/>
  <c r="E561"/>
  <c r="E565"/>
  <c r="E569"/>
  <c r="E573"/>
  <c r="E577"/>
  <c r="E581"/>
  <c r="E585"/>
  <c r="E589"/>
  <c r="E593"/>
  <c r="E597"/>
  <c r="E601"/>
  <c r="E605"/>
  <c r="E609"/>
  <c r="E613"/>
  <c r="E617"/>
  <c r="E621"/>
  <c r="E625"/>
  <c r="E629"/>
  <c r="E633"/>
  <c r="E637"/>
  <c r="E641"/>
  <c r="E645"/>
  <c r="E649"/>
  <c r="E653"/>
  <c r="E657"/>
  <c r="E661"/>
  <c r="E665"/>
  <c r="E669"/>
  <c r="E673"/>
  <c r="E677"/>
  <c r="E681"/>
  <c r="E685"/>
  <c r="E689"/>
  <c r="E693"/>
  <c r="E697"/>
  <c r="E701"/>
  <c r="E705"/>
  <c r="E709"/>
  <c r="E713"/>
  <c r="E717"/>
  <c r="E721"/>
  <c r="E725"/>
  <c r="E729"/>
  <c r="E733"/>
  <c r="C5"/>
  <c r="C9"/>
  <c r="C13"/>
  <c r="C17"/>
  <c r="C21"/>
  <c r="C25"/>
  <c r="C29"/>
  <c r="C33"/>
  <c r="C37"/>
  <c r="C41"/>
  <c r="C45"/>
  <c r="C49"/>
  <c r="C53"/>
  <c r="C57"/>
  <c r="C61"/>
  <c r="C65"/>
  <c r="C69"/>
  <c r="C73"/>
  <c r="C77"/>
  <c r="C81"/>
  <c r="C85"/>
  <c r="C89"/>
  <c r="C93"/>
  <c r="C97"/>
  <c r="C101"/>
  <c r="C105"/>
  <c r="C109"/>
  <c r="C113"/>
  <c r="C117"/>
  <c r="C121"/>
  <c r="C125"/>
  <c r="C129"/>
  <c r="C133"/>
  <c r="C137"/>
  <c r="C141"/>
  <c r="C145"/>
  <c r="C149"/>
  <c r="C153"/>
  <c r="C128"/>
  <c r="C136"/>
  <c r="C144"/>
  <c r="C152"/>
  <c r="C157"/>
  <c r="C161"/>
  <c r="C165"/>
  <c r="C169"/>
  <c r="C173"/>
  <c r="C177"/>
  <c r="C181"/>
  <c r="C185"/>
  <c r="C189"/>
  <c r="C193"/>
  <c r="C197"/>
  <c r="C201"/>
  <c r="C205"/>
  <c r="C209"/>
  <c r="C213"/>
  <c r="C217"/>
  <c r="C221"/>
  <c r="C225"/>
  <c r="C229"/>
  <c r="C233"/>
  <c r="C237"/>
  <c r="C241"/>
  <c r="C245"/>
  <c r="C249"/>
  <c r="C253"/>
  <c r="C257"/>
  <c r="C261"/>
  <c r="C265"/>
  <c r="C269"/>
  <c r="C273"/>
  <c r="C277"/>
  <c r="C281"/>
  <c r="C285"/>
  <c r="C289"/>
  <c r="C293"/>
  <c r="C297"/>
  <c r="C301"/>
  <c r="C305"/>
  <c r="C309"/>
  <c r="C313"/>
  <c r="C317"/>
  <c r="C321"/>
  <c r="C325"/>
  <c r="C329"/>
  <c r="C333"/>
  <c r="C337"/>
  <c r="C341"/>
  <c r="C345"/>
  <c r="C349"/>
  <c r="C353"/>
  <c r="C357"/>
  <c r="C361"/>
  <c r="C365"/>
  <c r="C369"/>
  <c r="C373"/>
  <c r="C377"/>
  <c r="C381"/>
  <c r="C385"/>
  <c r="C389"/>
  <c r="C393"/>
  <c r="C397"/>
  <c r="C401"/>
  <c r="C405"/>
  <c r="C409"/>
  <c r="C413"/>
  <c r="C417"/>
  <c r="C421"/>
  <c r="C425"/>
  <c r="C429"/>
  <c r="C433"/>
  <c r="C437"/>
  <c r="C441"/>
  <c r="C445"/>
  <c r="C449"/>
  <c r="C453"/>
  <c r="C457"/>
  <c r="C461"/>
  <c r="C465"/>
  <c r="C469"/>
  <c r="C473"/>
  <c r="C477"/>
  <c r="C481"/>
  <c r="C485"/>
  <c r="C489"/>
  <c r="C493"/>
  <c r="C497"/>
  <c r="C501"/>
  <c r="C505"/>
  <c r="C509"/>
  <c r="C513"/>
  <c r="C517"/>
  <c r="C521"/>
  <c r="C525"/>
  <c r="C529"/>
  <c r="C533"/>
  <c r="C537"/>
  <c r="C541"/>
  <c r="C545"/>
  <c r="C549"/>
  <c r="C553"/>
  <c r="C557"/>
  <c r="C561"/>
  <c r="C565"/>
  <c r="C569"/>
  <c r="C573"/>
  <c r="C577"/>
  <c r="C581"/>
  <c r="C585"/>
  <c r="C589"/>
  <c r="C593"/>
  <c r="C597"/>
  <c r="C601"/>
  <c r="C605"/>
  <c r="C609"/>
  <c r="C613"/>
  <c r="C617"/>
  <c r="C621"/>
  <c r="C625"/>
  <c r="C629"/>
  <c r="C633"/>
  <c r="C637"/>
  <c r="C641"/>
  <c r="C645"/>
  <c r="C649"/>
  <c r="C653"/>
  <c r="C657"/>
  <c r="C661"/>
  <c r="C665"/>
  <c r="C669"/>
  <c r="C673"/>
  <c r="C677"/>
  <c r="C681"/>
  <c r="C685"/>
  <c r="C689"/>
  <c r="C693"/>
  <c r="C697"/>
  <c r="C701"/>
  <c r="C705"/>
  <c r="C709"/>
  <c r="C713"/>
  <c r="C717"/>
  <c r="C721"/>
  <c r="C725"/>
  <c r="C729"/>
  <c r="C733"/>
  <c r="B5"/>
  <c r="B9"/>
  <c r="B13"/>
  <c r="B17"/>
  <c r="B21"/>
  <c r="B25"/>
  <c r="B29"/>
  <c r="B33"/>
  <c r="B37"/>
  <c r="B41"/>
  <c r="B45"/>
  <c r="B49"/>
  <c r="B53"/>
  <c r="B57"/>
  <c r="B61"/>
  <c r="B65"/>
  <c r="B69"/>
  <c r="B73"/>
  <c r="B77"/>
  <c r="B81"/>
  <c r="B85"/>
  <c r="B89"/>
  <c r="B93"/>
  <c r="B97"/>
  <c r="B101"/>
  <c r="B105"/>
  <c r="B109"/>
  <c r="B113"/>
  <c r="B117"/>
  <c r="B121"/>
  <c r="B125"/>
  <c r="B129"/>
  <c r="B133"/>
  <c r="B137"/>
  <c r="B141"/>
  <c r="B145"/>
  <c r="B149"/>
  <c r="B153"/>
  <c r="B157"/>
  <c r="B161"/>
  <c r="B165"/>
  <c r="B169"/>
  <c r="B173"/>
  <c r="B177"/>
  <c r="B181"/>
  <c r="B185"/>
  <c r="B189"/>
  <c r="B193"/>
  <c r="B197"/>
  <c r="B201"/>
  <c r="B205"/>
  <c r="B209"/>
  <c r="B213"/>
  <c r="B217"/>
  <c r="B221"/>
  <c r="B225"/>
  <c r="B229"/>
  <c r="B233"/>
  <c r="B237"/>
  <c r="B241"/>
  <c r="B245"/>
  <c r="B249"/>
  <c r="B253"/>
  <c r="B257"/>
  <c r="B261"/>
  <c r="B265"/>
  <c r="B269"/>
  <c r="B273"/>
  <c r="B277"/>
  <c r="B281"/>
  <c r="B285"/>
  <c r="B289"/>
  <c r="B293"/>
  <c r="B297"/>
  <c r="B301"/>
  <c r="B305"/>
  <c r="B309"/>
  <c r="B313"/>
  <c r="B317"/>
  <c r="B321"/>
  <c r="B325"/>
  <c r="B329"/>
  <c r="B333"/>
  <c r="B337"/>
  <c r="B341"/>
  <c r="B345"/>
  <c r="B349"/>
  <c r="B353"/>
  <c r="B357"/>
  <c r="B361"/>
  <c r="B365"/>
  <c r="B369"/>
  <c r="B373"/>
  <c r="B377"/>
  <c r="B381"/>
  <c r="B385"/>
  <c r="B389"/>
  <c r="B393"/>
  <c r="B397"/>
  <c r="B401"/>
  <c r="B405"/>
  <c r="B409"/>
  <c r="B413"/>
  <c r="B417"/>
  <c r="B421"/>
  <c r="B425"/>
  <c r="B429"/>
  <c r="B433"/>
  <c r="B437"/>
  <c r="B441"/>
  <c r="B445"/>
  <c r="B449"/>
  <c r="B453"/>
  <c r="B457"/>
  <c r="B461"/>
  <c r="B465"/>
  <c r="B469"/>
  <c r="B473"/>
  <c r="B477"/>
  <c r="B481"/>
  <c r="B485"/>
  <c r="B489"/>
  <c r="B493"/>
  <c r="B497"/>
  <c r="B501"/>
  <c r="B505"/>
  <c r="B509"/>
  <c r="B513"/>
  <c r="B517"/>
  <c r="B521"/>
  <c r="B525"/>
  <c r="B529"/>
  <c r="B533"/>
  <c r="B537"/>
  <c r="B541"/>
  <c r="B545"/>
  <c r="B549"/>
  <c r="B553"/>
  <c r="B557"/>
  <c r="B561"/>
  <c r="B565"/>
  <c r="B569"/>
  <c r="B573"/>
  <c r="B577"/>
  <c r="B581"/>
  <c r="B585"/>
  <c r="B589"/>
  <c r="B593"/>
  <c r="B597"/>
  <c r="B601"/>
  <c r="B605"/>
  <c r="B609"/>
  <c r="B613"/>
  <c r="B617"/>
  <c r="B621"/>
  <c r="B625"/>
  <c r="B629"/>
  <c r="B633"/>
  <c r="B637"/>
  <c r="B641"/>
  <c r="B645"/>
  <c r="B649"/>
  <c r="B653"/>
  <c r="B657"/>
  <c r="B661"/>
  <c r="B665"/>
  <c r="B669"/>
  <c r="B673"/>
  <c r="B677"/>
  <c r="B681"/>
  <c r="B685"/>
  <c r="B689"/>
  <c r="B693"/>
  <c r="B697"/>
  <c r="B701"/>
  <c r="B705"/>
  <c r="B709"/>
  <c r="B713"/>
  <c r="B717"/>
  <c r="B721"/>
  <c r="B725"/>
  <c r="B729"/>
  <c r="B733"/>
  <c r="A440"/>
  <c r="A444"/>
  <c r="A448"/>
  <c r="A452"/>
  <c r="A456"/>
  <c r="A460"/>
  <c r="A464"/>
  <c r="A468"/>
  <c r="A472"/>
  <c r="A476"/>
  <c r="A480"/>
  <c r="A484"/>
  <c r="A488"/>
  <c r="A492"/>
  <c r="A496"/>
  <c r="A500"/>
  <c r="A504"/>
  <c r="A508"/>
  <c r="A512"/>
  <c r="A516"/>
  <c r="A520"/>
  <c r="A524"/>
  <c r="A528"/>
  <c r="A532"/>
  <c r="A536"/>
  <c r="A540"/>
  <c r="A544"/>
  <c r="A548"/>
  <c r="A552"/>
  <c r="A556"/>
  <c r="A560"/>
  <c r="A564"/>
  <c r="A568"/>
  <c r="A572"/>
  <c r="A576"/>
  <c r="A580"/>
  <c r="A584"/>
  <c r="A588"/>
  <c r="A592"/>
  <c r="A596"/>
  <c r="A600"/>
  <c r="A604"/>
  <c r="A608"/>
  <c r="A612"/>
  <c r="A616"/>
  <c r="A620"/>
  <c r="A624"/>
  <c r="A628"/>
  <c r="A632"/>
  <c r="A636"/>
  <c r="A640"/>
  <c r="A644"/>
  <c r="A648"/>
  <c r="A652"/>
  <c r="A656"/>
  <c r="A660"/>
  <c r="A664"/>
  <c r="A668"/>
  <c r="A672"/>
  <c r="A676"/>
  <c r="A680"/>
  <c r="A684"/>
  <c r="A688"/>
  <c r="A692"/>
  <c r="A696"/>
  <c r="A700"/>
  <c r="A704"/>
  <c r="A708"/>
  <c r="A712"/>
  <c r="A716"/>
  <c r="A720"/>
  <c r="A724"/>
  <c r="A728"/>
  <c r="A732"/>
  <c r="A736"/>
  <c r="A35"/>
  <c r="A39"/>
  <c r="A43"/>
  <c r="A47"/>
  <c r="A51"/>
  <c r="A55"/>
  <c r="A59"/>
  <c r="A63"/>
  <c r="A67"/>
  <c r="A71"/>
  <c r="A75"/>
  <c r="A79"/>
  <c r="A83"/>
  <c r="A87"/>
  <c r="A91"/>
  <c r="A95"/>
  <c r="A99"/>
  <c r="A103"/>
  <c r="A107"/>
  <c r="A111"/>
  <c r="A115"/>
  <c r="A119"/>
  <c r="A123"/>
  <c r="A127"/>
  <c r="A131"/>
  <c r="A135"/>
  <c r="A139"/>
  <c r="A143"/>
  <c r="A147"/>
  <c r="A151"/>
  <c r="A155"/>
  <c r="A159"/>
  <c r="A163"/>
  <c r="A167"/>
  <c r="A171"/>
  <c r="A175"/>
  <c r="A179"/>
  <c r="A183"/>
  <c r="A187"/>
  <c r="A191"/>
  <c r="A195"/>
  <c r="A199"/>
  <c r="A203"/>
  <c r="A207"/>
  <c r="A211"/>
  <c r="A215"/>
  <c r="A219"/>
  <c r="A223"/>
  <c r="A227"/>
  <c r="A231"/>
  <c r="A235"/>
  <c r="A239"/>
  <c r="A243"/>
  <c r="A247"/>
  <c r="A251"/>
  <c r="A255"/>
  <c r="A259"/>
  <c r="A263"/>
  <c r="A267"/>
  <c r="A271"/>
  <c r="A275"/>
  <c r="A279"/>
  <c r="A283"/>
  <c r="A287"/>
  <c r="A291"/>
  <c r="A295"/>
  <c r="A299"/>
  <c r="A303"/>
  <c r="A307"/>
  <c r="A311"/>
  <c r="A315"/>
  <c r="A319"/>
  <c r="A323"/>
  <c r="A327"/>
  <c r="A331"/>
  <c r="A335"/>
  <c r="A339"/>
  <c r="A343"/>
  <c r="A347"/>
  <c r="A351"/>
  <c r="A355"/>
  <c r="A359"/>
  <c r="A363"/>
  <c r="A367"/>
  <c r="A371"/>
  <c r="A375"/>
  <c r="A379"/>
  <c r="A383"/>
  <c r="A387"/>
  <c r="A391"/>
  <c r="A395"/>
  <c r="A399"/>
  <c r="A403"/>
  <c r="A407"/>
  <c r="A411"/>
  <c r="A415"/>
  <c r="A419"/>
  <c r="A423"/>
  <c r="A427"/>
  <c r="A431"/>
  <c r="A435"/>
  <c r="A439"/>
  <c r="A17"/>
  <c r="C126"/>
  <c r="C134"/>
  <c r="C142"/>
  <c r="C150"/>
  <c r="C156"/>
  <c r="C160"/>
  <c r="C164"/>
  <c r="C168"/>
  <c r="C172"/>
  <c r="C176"/>
  <c r="C180"/>
  <c r="C184"/>
  <c r="C188"/>
  <c r="C192"/>
  <c r="C196"/>
  <c r="C200"/>
  <c r="C204"/>
  <c r="C208"/>
  <c r="C212"/>
  <c r="C216"/>
  <c r="C220"/>
  <c r="C224"/>
  <c r="C228"/>
  <c r="C232"/>
  <c r="C236"/>
  <c r="C240"/>
  <c r="C244"/>
  <c r="C248"/>
  <c r="C252"/>
  <c r="C256"/>
  <c r="C260"/>
  <c r="C264"/>
  <c r="C268"/>
  <c r="C272"/>
  <c r="C276"/>
  <c r="C280"/>
  <c r="C284"/>
  <c r="C288"/>
  <c r="C292"/>
  <c r="C296"/>
  <c r="C300"/>
  <c r="C304"/>
  <c r="C308"/>
  <c r="C312"/>
  <c r="C316"/>
  <c r="C320"/>
  <c r="C324"/>
  <c r="C328"/>
  <c r="C332"/>
  <c r="C336"/>
  <c r="C340"/>
  <c r="C344"/>
  <c r="C348"/>
  <c r="C352"/>
  <c r="C356"/>
  <c r="C360"/>
  <c r="C364"/>
  <c r="C368"/>
  <c r="C372"/>
  <c r="C376"/>
  <c r="C380"/>
  <c r="C384"/>
  <c r="C388"/>
  <c r="C392"/>
  <c r="C396"/>
  <c r="C400"/>
  <c r="C404"/>
  <c r="C408"/>
  <c r="C412"/>
  <c r="C416"/>
  <c r="C420"/>
  <c r="C424"/>
  <c r="C428"/>
  <c r="C432"/>
  <c r="C436"/>
  <c r="C440"/>
  <c r="C444"/>
  <c r="C448"/>
  <c r="C452"/>
  <c r="C456"/>
  <c r="C460"/>
  <c r="C464"/>
  <c r="C468"/>
  <c r="C472"/>
  <c r="C476"/>
  <c r="C480"/>
  <c r="C484"/>
  <c r="C488"/>
  <c r="C492"/>
  <c r="C496"/>
  <c r="C500"/>
  <c r="C504"/>
  <c r="C508"/>
  <c r="C512"/>
  <c r="C516"/>
  <c r="C520"/>
  <c r="C524"/>
  <c r="C528"/>
  <c r="C532"/>
  <c r="C536"/>
  <c r="C540"/>
  <c r="C544"/>
  <c r="C548"/>
  <c r="C552"/>
  <c r="C556"/>
  <c r="C560"/>
  <c r="C564"/>
  <c r="C568"/>
  <c r="C572"/>
  <c r="C576"/>
  <c r="C580"/>
  <c r="C584"/>
  <c r="C588"/>
  <c r="C592"/>
  <c r="C596"/>
  <c r="C600"/>
  <c r="C604"/>
  <c r="C608"/>
  <c r="C612"/>
  <c r="C616"/>
  <c r="C620"/>
  <c r="C624"/>
  <c r="C628"/>
  <c r="C632"/>
  <c r="C636"/>
  <c r="C640"/>
  <c r="C644"/>
  <c r="C648"/>
  <c r="C652"/>
  <c r="C656"/>
  <c r="C660"/>
  <c r="C664"/>
  <c r="C668"/>
  <c r="C672"/>
  <c r="C676"/>
  <c r="C680"/>
  <c r="C684"/>
  <c r="C688"/>
  <c r="C692"/>
  <c r="C696"/>
  <c r="C700"/>
  <c r="C704"/>
  <c r="C708"/>
  <c r="C712"/>
  <c r="C716"/>
  <c r="C720"/>
  <c r="C724"/>
  <c r="C728"/>
  <c r="C732"/>
  <c r="C736"/>
  <c r="B24"/>
  <c r="B28"/>
  <c r="B32"/>
  <c r="B36"/>
  <c r="B40"/>
  <c r="B44"/>
  <c r="B48"/>
  <c r="B52"/>
  <c r="B56"/>
  <c r="B60"/>
  <c r="B64"/>
  <c r="B68"/>
  <c r="B72"/>
  <c r="B76"/>
  <c r="B80"/>
  <c r="B84"/>
  <c r="B88"/>
  <c r="B92"/>
  <c r="B96"/>
  <c r="B100"/>
  <c r="B104"/>
  <c r="B108"/>
  <c r="B112"/>
  <c r="B116"/>
  <c r="B120"/>
  <c r="B124"/>
  <c r="B128"/>
  <c r="B132"/>
  <c r="B136"/>
  <c r="B140"/>
  <c r="B144"/>
  <c r="B148"/>
  <c r="B152"/>
  <c r="B156"/>
  <c r="B160"/>
  <c r="B164"/>
  <c r="B168"/>
  <c r="B172"/>
  <c r="B176"/>
  <c r="B180"/>
  <c r="B184"/>
  <c r="B188"/>
  <c r="B192"/>
  <c r="B196"/>
  <c r="B200"/>
  <c r="B204"/>
  <c r="B208"/>
  <c r="B212"/>
  <c r="B216"/>
  <c r="B220"/>
  <c r="B224"/>
  <c r="B228"/>
  <c r="B232"/>
  <c r="B236"/>
  <c r="B240"/>
  <c r="B244"/>
  <c r="B248"/>
  <c r="B252"/>
  <c r="B256"/>
  <c r="B260"/>
  <c r="B264"/>
  <c r="B268"/>
  <c r="E672"/>
  <c r="E676"/>
  <c r="E680"/>
  <c r="E684"/>
  <c r="E688"/>
  <c r="E692"/>
  <c r="E696"/>
  <c r="E700"/>
  <c r="E704"/>
  <c r="E708"/>
  <c r="E712"/>
  <c r="E716"/>
  <c r="E720"/>
  <c r="E724"/>
  <c r="E728"/>
  <c r="E732"/>
  <c r="E736"/>
  <c r="C6"/>
  <c r="C10"/>
  <c r="C14"/>
  <c r="C18"/>
  <c r="C22"/>
  <c r="C26"/>
  <c r="C30"/>
  <c r="C34"/>
  <c r="C38"/>
  <c r="C42"/>
  <c r="C46"/>
  <c r="C50"/>
  <c r="C54"/>
  <c r="C58"/>
  <c r="C62"/>
  <c r="C66"/>
  <c r="C70"/>
  <c r="C74"/>
  <c r="C78"/>
  <c r="C82"/>
  <c r="C86"/>
  <c r="C90"/>
  <c r="C94"/>
  <c r="C98"/>
  <c r="C102"/>
  <c r="C106"/>
  <c r="C110"/>
  <c r="C114"/>
  <c r="C118"/>
  <c r="F4"/>
  <c r="F600"/>
  <c r="F604"/>
  <c r="F608"/>
  <c r="F612"/>
  <c r="F616"/>
  <c r="F620"/>
  <c r="F624"/>
  <c r="F628"/>
  <c r="F632"/>
  <c r="F636"/>
  <c r="F640"/>
  <c r="F644"/>
  <c r="F648"/>
  <c r="F652"/>
  <c r="F656"/>
  <c r="F660"/>
  <c r="F664"/>
  <c r="F668"/>
  <c r="F672"/>
  <c r="F676"/>
  <c r="F680"/>
  <c r="F684"/>
  <c r="F688"/>
  <c r="F692"/>
  <c r="F696"/>
  <c r="F700"/>
  <c r="F704"/>
  <c r="F708"/>
  <c r="F712"/>
  <c r="F716"/>
  <c r="F720"/>
  <c r="F724"/>
  <c r="F728"/>
  <c r="F732"/>
  <c r="F736"/>
  <c r="E7"/>
  <c r="E11"/>
  <c r="E15"/>
  <c r="E19"/>
  <c r="E23"/>
  <c r="E27"/>
  <c r="E31"/>
  <c r="E35"/>
  <c r="E39"/>
  <c r="E43"/>
  <c r="E47"/>
  <c r="E51"/>
  <c r="E55"/>
  <c r="E59"/>
  <c r="E63"/>
  <c r="E67"/>
  <c r="E71"/>
  <c r="E75"/>
  <c r="E79"/>
  <c r="E83"/>
  <c r="E87"/>
  <c r="E91"/>
  <c r="E95"/>
  <c r="E99"/>
  <c r="E103"/>
  <c r="E107"/>
  <c r="E111"/>
  <c r="E115"/>
  <c r="E119"/>
  <c r="E123"/>
  <c r="E127"/>
  <c r="E131"/>
  <c r="E135"/>
  <c r="E139"/>
  <c r="E143"/>
  <c r="E147"/>
  <c r="E151"/>
  <c r="E155"/>
  <c r="E159"/>
  <c r="E163"/>
  <c r="E167"/>
  <c r="E171"/>
  <c r="E175"/>
  <c r="E179"/>
  <c r="E183"/>
  <c r="E187"/>
  <c r="E191"/>
  <c r="E195"/>
  <c r="E199"/>
  <c r="E203"/>
  <c r="E207"/>
  <c r="E211"/>
  <c r="E215"/>
  <c r="E219"/>
  <c r="E223"/>
  <c r="E227"/>
  <c r="E231"/>
  <c r="E235"/>
  <c r="E239"/>
  <c r="E243"/>
  <c r="E247"/>
  <c r="E251"/>
  <c r="E255"/>
  <c r="E259"/>
  <c r="E263"/>
  <c r="E267"/>
  <c r="E271"/>
  <c r="E275"/>
  <c r="E279"/>
  <c r="E283"/>
  <c r="E287"/>
  <c r="E291"/>
  <c r="E295"/>
  <c r="E299"/>
  <c r="E303"/>
  <c r="E307"/>
  <c r="E311"/>
  <c r="E315"/>
  <c r="E319"/>
  <c r="E323"/>
  <c r="E327"/>
  <c r="E331"/>
  <c r="E335"/>
  <c r="E339"/>
  <c r="E343"/>
  <c r="E347"/>
  <c r="E351"/>
  <c r="E355"/>
  <c r="E359"/>
  <c r="E363"/>
  <c r="E367"/>
  <c r="E371"/>
  <c r="E375"/>
  <c r="E379"/>
  <c r="E383"/>
  <c r="E387"/>
  <c r="E391"/>
  <c r="E395"/>
  <c r="E399"/>
  <c r="E403"/>
  <c r="E407"/>
  <c r="E411"/>
  <c r="E415"/>
  <c r="E419"/>
  <c r="E423"/>
  <c r="E427"/>
  <c r="E431"/>
  <c r="E435"/>
  <c r="E439"/>
  <c r="E443"/>
  <c r="E447"/>
  <c r="E451"/>
  <c r="E455"/>
  <c r="E459"/>
  <c r="E463"/>
  <c r="E467"/>
  <c r="E471"/>
  <c r="E475"/>
  <c r="E479"/>
  <c r="E483"/>
  <c r="E487"/>
  <c r="E491"/>
  <c r="E495"/>
  <c r="E499"/>
  <c r="E503"/>
  <c r="E507"/>
  <c r="E511"/>
  <c r="E515"/>
  <c r="E519"/>
  <c r="E523"/>
  <c r="E527"/>
  <c r="E531"/>
  <c r="E535"/>
  <c r="E539"/>
  <c r="E543"/>
  <c r="E547"/>
  <c r="E551"/>
  <c r="E555"/>
  <c r="E559"/>
  <c r="E563"/>
  <c r="E567"/>
  <c r="E571"/>
  <c r="E575"/>
  <c r="E579"/>
  <c r="E583"/>
  <c r="E587"/>
  <c r="E591"/>
  <c r="E595"/>
  <c r="E599"/>
  <c r="E603"/>
  <c r="E607"/>
  <c r="E611"/>
  <c r="E615"/>
  <c r="E619"/>
  <c r="E623"/>
  <c r="E627"/>
  <c r="E631"/>
  <c r="E635"/>
  <c r="E639"/>
  <c r="E643"/>
  <c r="E647"/>
  <c r="E651"/>
  <c r="E655"/>
  <c r="E659"/>
  <c r="E663"/>
  <c r="E667"/>
  <c r="E671"/>
  <c r="E675"/>
  <c r="E679"/>
  <c r="E683"/>
  <c r="E687"/>
  <c r="E691"/>
  <c r="E695"/>
  <c r="E699"/>
  <c r="E703"/>
  <c r="E707"/>
  <c r="E711"/>
  <c r="E715"/>
  <c r="E719"/>
  <c r="E723"/>
  <c r="E727"/>
  <c r="E731"/>
  <c r="E735"/>
  <c r="C7"/>
  <c r="C11"/>
  <c r="C15"/>
  <c r="C19"/>
  <c r="C23"/>
  <c r="C27"/>
  <c r="C31"/>
  <c r="C35"/>
  <c r="C39"/>
  <c r="C43"/>
  <c r="C47"/>
  <c r="C51"/>
  <c r="C55"/>
  <c r="C59"/>
  <c r="C63"/>
  <c r="C67"/>
  <c r="C71"/>
  <c r="C75"/>
  <c r="C79"/>
  <c r="C83"/>
  <c r="C87"/>
  <c r="C91"/>
  <c r="C95"/>
  <c r="C99"/>
  <c r="C103"/>
  <c r="C107"/>
  <c r="C111"/>
  <c r="C115"/>
  <c r="C119"/>
  <c r="C123"/>
  <c r="C127"/>
  <c r="C131"/>
  <c r="C135"/>
  <c r="C139"/>
  <c r="C143"/>
  <c r="C147"/>
  <c r="C151"/>
  <c r="C124"/>
  <c r="C132"/>
  <c r="C140"/>
  <c r="C148"/>
  <c r="C155"/>
  <c r="C159"/>
  <c r="C163"/>
  <c r="C167"/>
  <c r="C171"/>
  <c r="C175"/>
  <c r="C179"/>
  <c r="C183"/>
  <c r="C187"/>
  <c r="C191"/>
  <c r="C195"/>
  <c r="C199"/>
  <c r="C203"/>
  <c r="C207"/>
  <c r="C211"/>
  <c r="C215"/>
  <c r="C219"/>
  <c r="C223"/>
  <c r="C227"/>
  <c r="C231"/>
  <c r="C235"/>
  <c r="C239"/>
  <c r="C243"/>
  <c r="C247"/>
  <c r="C251"/>
  <c r="C255"/>
  <c r="C259"/>
  <c r="C263"/>
  <c r="C267"/>
  <c r="C271"/>
  <c r="C275"/>
  <c r="C279"/>
  <c r="C283"/>
  <c r="C287"/>
  <c r="C291"/>
  <c r="C295"/>
  <c r="C299"/>
  <c r="C303"/>
  <c r="C307"/>
  <c r="C311"/>
  <c r="C315"/>
  <c r="C319"/>
  <c r="C323"/>
  <c r="C327"/>
  <c r="C331"/>
  <c r="C335"/>
  <c r="C339"/>
  <c r="C343"/>
  <c r="C347"/>
  <c r="C351"/>
  <c r="C355"/>
  <c r="C359"/>
  <c r="C363"/>
  <c r="C367"/>
  <c r="C371"/>
  <c r="C375"/>
  <c r="C379"/>
  <c r="C383"/>
  <c r="C387"/>
  <c r="C391"/>
  <c r="C395"/>
  <c r="C399"/>
  <c r="C403"/>
  <c r="C407"/>
  <c r="C411"/>
  <c r="C415"/>
  <c r="C419"/>
  <c r="C423"/>
  <c r="C427"/>
  <c r="C431"/>
  <c r="C435"/>
  <c r="C439"/>
  <c r="C443"/>
  <c r="C447"/>
  <c r="C451"/>
  <c r="C455"/>
  <c r="C459"/>
  <c r="C463"/>
  <c r="C467"/>
  <c r="C471"/>
  <c r="C475"/>
  <c r="C479"/>
  <c r="C483"/>
  <c r="C487"/>
  <c r="C491"/>
  <c r="C495"/>
  <c r="C499"/>
  <c r="C503"/>
  <c r="C507"/>
  <c r="C511"/>
  <c r="C515"/>
  <c r="C519"/>
  <c r="C523"/>
  <c r="C527"/>
  <c r="C531"/>
  <c r="C535"/>
  <c r="C539"/>
  <c r="C543"/>
  <c r="C547"/>
  <c r="C551"/>
  <c r="C555"/>
  <c r="C559"/>
  <c r="C563"/>
  <c r="C567"/>
  <c r="C571"/>
  <c r="C575"/>
  <c r="C579"/>
  <c r="C583"/>
  <c r="C587"/>
  <c r="C591"/>
  <c r="C595"/>
  <c r="C599"/>
  <c r="C603"/>
  <c r="C607"/>
  <c r="C611"/>
  <c r="C615"/>
  <c r="C619"/>
  <c r="C623"/>
  <c r="C627"/>
  <c r="C631"/>
  <c r="C635"/>
  <c r="C639"/>
  <c r="C643"/>
  <c r="C647"/>
  <c r="C651"/>
  <c r="C655"/>
  <c r="C659"/>
  <c r="C663"/>
  <c r="C667"/>
  <c r="C671"/>
  <c r="C675"/>
  <c r="C679"/>
  <c r="C683"/>
  <c r="C687"/>
  <c r="C691"/>
  <c r="C695"/>
  <c r="C699"/>
  <c r="C703"/>
  <c r="C707"/>
  <c r="C711"/>
  <c r="C715"/>
  <c r="C719"/>
  <c r="C723"/>
  <c r="C727"/>
  <c r="C731"/>
  <c r="C735"/>
  <c r="B7"/>
  <c r="B11"/>
  <c r="B15"/>
  <c r="B19"/>
  <c r="B23"/>
  <c r="B27"/>
  <c r="B31"/>
  <c r="B35"/>
  <c r="B39"/>
  <c r="B43"/>
  <c r="B47"/>
  <c r="B51"/>
  <c r="B55"/>
  <c r="B59"/>
  <c r="B63"/>
  <c r="B67"/>
  <c r="B71"/>
  <c r="B75"/>
  <c r="B79"/>
  <c r="B83"/>
  <c r="B87"/>
  <c r="B91"/>
  <c r="B95"/>
  <c r="B99"/>
  <c r="B103"/>
  <c r="B107"/>
  <c r="B111"/>
  <c r="B115"/>
  <c r="B119"/>
  <c r="B123"/>
  <c r="B127"/>
  <c r="B131"/>
  <c r="B135"/>
  <c r="B139"/>
  <c r="B143"/>
  <c r="B147"/>
  <c r="B151"/>
  <c r="B155"/>
  <c r="B159"/>
  <c r="B163"/>
  <c r="B167"/>
  <c r="B171"/>
  <c r="B175"/>
  <c r="B179"/>
  <c r="B183"/>
  <c r="B187"/>
  <c r="B191"/>
  <c r="B195"/>
  <c r="B199"/>
  <c r="B203"/>
  <c r="B207"/>
  <c r="B211"/>
  <c r="B215"/>
  <c r="B219"/>
  <c r="B223"/>
  <c r="B227"/>
  <c r="B231"/>
  <c r="B235"/>
  <c r="B239"/>
  <c r="B243"/>
  <c r="B247"/>
  <c r="B251"/>
  <c r="B255"/>
  <c r="B259"/>
  <c r="B263"/>
  <c r="B267"/>
  <c r="B271"/>
  <c r="B275"/>
  <c r="B279"/>
  <c r="B283"/>
  <c r="B287"/>
  <c r="B291"/>
  <c r="B295"/>
  <c r="B299"/>
  <c r="B303"/>
  <c r="B307"/>
  <c r="B311"/>
  <c r="B315"/>
  <c r="B319"/>
  <c r="B323"/>
  <c r="B327"/>
  <c r="B331"/>
  <c r="B335"/>
  <c r="B339"/>
  <c r="B343"/>
  <c r="B347"/>
  <c r="B351"/>
  <c r="B355"/>
  <c r="B359"/>
  <c r="B363"/>
  <c r="B367"/>
  <c r="B371"/>
  <c r="B375"/>
  <c r="B379"/>
  <c r="B383"/>
  <c r="B387"/>
  <c r="B391"/>
  <c r="B395"/>
  <c r="B399"/>
  <c r="B403"/>
  <c r="B407"/>
  <c r="B411"/>
  <c r="B415"/>
  <c r="B419"/>
  <c r="B423"/>
  <c r="B427"/>
  <c r="B431"/>
  <c r="B435"/>
  <c r="B439"/>
  <c r="B443"/>
  <c r="B447"/>
  <c r="B451"/>
  <c r="B455"/>
  <c r="B459"/>
  <c r="B463"/>
  <c r="B467"/>
  <c r="B471"/>
  <c r="B475"/>
  <c r="B479"/>
  <c r="B483"/>
  <c r="B487"/>
  <c r="B491"/>
  <c r="B495"/>
  <c r="B499"/>
  <c r="B503"/>
  <c r="B507"/>
  <c r="B511"/>
  <c r="B515"/>
  <c r="B519"/>
  <c r="B523"/>
  <c r="B527"/>
  <c r="B531"/>
  <c r="B535"/>
  <c r="B539"/>
  <c r="B543"/>
  <c r="B547"/>
  <c r="B551"/>
  <c r="B555"/>
  <c r="B559"/>
  <c r="B563"/>
  <c r="B567"/>
  <c r="B571"/>
  <c r="B575"/>
  <c r="B579"/>
  <c r="B583"/>
  <c r="B587"/>
  <c r="B591"/>
  <c r="B595"/>
  <c r="B599"/>
  <c r="B603"/>
  <c r="B607"/>
  <c r="B611"/>
  <c r="B615"/>
  <c r="B619"/>
  <c r="B623"/>
  <c r="B627"/>
  <c r="B631"/>
  <c r="B635"/>
  <c r="B639"/>
  <c r="B643"/>
  <c r="B647"/>
  <c r="B651"/>
  <c r="B655"/>
  <c r="B659"/>
  <c r="B663"/>
  <c r="B667"/>
  <c r="B671"/>
  <c r="B675"/>
  <c r="B679"/>
  <c r="B683"/>
  <c r="B687"/>
  <c r="B691"/>
  <c r="B695"/>
  <c r="B699"/>
  <c r="B703"/>
  <c r="B707"/>
  <c r="B711"/>
  <c r="B715"/>
  <c r="B719"/>
  <c r="B723"/>
  <c r="B727"/>
  <c r="B731"/>
  <c r="B735"/>
  <c r="A442"/>
  <c r="A446"/>
  <c r="A450"/>
  <c r="A454"/>
  <c r="A458"/>
  <c r="A462"/>
  <c r="A466"/>
  <c r="A470"/>
  <c r="A474"/>
  <c r="A478"/>
  <c r="A482"/>
  <c r="A486"/>
  <c r="A490"/>
  <c r="A494"/>
  <c r="A498"/>
  <c r="A502"/>
  <c r="A506"/>
  <c r="A510"/>
  <c r="A514"/>
  <c r="A518"/>
  <c r="A522"/>
  <c r="A526"/>
  <c r="A530"/>
  <c r="A534"/>
  <c r="A538"/>
  <c r="A542"/>
  <c r="A546"/>
  <c r="A550"/>
  <c r="A554"/>
  <c r="A558"/>
  <c r="A562"/>
  <c r="A566"/>
  <c r="A570"/>
  <c r="A574"/>
  <c r="A578"/>
  <c r="A582"/>
  <c r="A586"/>
  <c r="A590"/>
  <c r="A594"/>
  <c r="A598"/>
  <c r="A602"/>
  <c r="A606"/>
  <c r="A610"/>
  <c r="A614"/>
  <c r="A618"/>
  <c r="A622"/>
  <c r="A626"/>
  <c r="A630"/>
  <c r="A634"/>
  <c r="A638"/>
  <c r="A642"/>
  <c r="A646"/>
  <c r="A650"/>
  <c r="A654"/>
  <c r="A658"/>
  <c r="A662"/>
  <c r="A666"/>
  <c r="A670"/>
  <c r="A674"/>
  <c r="A678"/>
  <c r="A682"/>
  <c r="A686"/>
  <c r="A690"/>
  <c r="A694"/>
  <c r="A698"/>
  <c r="A702"/>
  <c r="A706"/>
  <c r="A710"/>
  <c r="A714"/>
  <c r="A718"/>
  <c r="A722"/>
  <c r="A726"/>
  <c r="A730"/>
  <c r="A734"/>
  <c r="A33"/>
  <c r="A37"/>
  <c r="A41"/>
  <c r="A45"/>
  <c r="A53"/>
  <c r="A61"/>
  <c r="A69"/>
  <c r="A77"/>
  <c r="A85"/>
  <c r="A93"/>
  <c r="A101"/>
  <c r="A109"/>
  <c r="A117"/>
  <c r="A125"/>
  <c r="A133"/>
  <c r="A141"/>
  <c r="A149"/>
  <c r="A157"/>
  <c r="A165"/>
  <c r="A173"/>
  <c r="A181"/>
  <c r="A189"/>
  <c r="A197"/>
  <c r="A205"/>
  <c r="A213"/>
  <c r="A221"/>
  <c r="A229"/>
  <c r="A237"/>
  <c r="A245"/>
  <c r="A253"/>
  <c r="A261"/>
  <c r="A269"/>
  <c r="A277"/>
  <c r="A285"/>
  <c r="A293"/>
  <c r="A301"/>
  <c r="A309"/>
  <c r="A317"/>
  <c r="A325"/>
  <c r="A333"/>
  <c r="A341"/>
  <c r="A349"/>
  <c r="A357"/>
  <c r="A365"/>
  <c r="A373"/>
  <c r="A381"/>
  <c r="A389"/>
  <c r="A397"/>
  <c r="A405"/>
  <c r="A413"/>
  <c r="A421"/>
  <c r="A429"/>
  <c r="A437"/>
  <c r="C122"/>
  <c r="C138"/>
  <c r="C154"/>
  <c r="C162"/>
  <c r="C170"/>
  <c r="C178"/>
  <c r="C186"/>
  <c r="C194"/>
  <c r="C202"/>
  <c r="C210"/>
  <c r="C218"/>
  <c r="C226"/>
  <c r="C234"/>
  <c r="C242"/>
  <c r="C250"/>
  <c r="C258"/>
  <c r="C266"/>
  <c r="C274"/>
  <c r="C282"/>
  <c r="C290"/>
  <c r="C298"/>
  <c r="C306"/>
  <c r="C314"/>
  <c r="C322"/>
  <c r="C330"/>
  <c r="C338"/>
  <c r="C346"/>
  <c r="C354"/>
  <c r="C362"/>
  <c r="C370"/>
  <c r="C378"/>
  <c r="C386"/>
  <c r="C394"/>
  <c r="C402"/>
  <c r="C410"/>
  <c r="C418"/>
  <c r="C426"/>
  <c r="C434"/>
  <c r="C442"/>
  <c r="C450"/>
  <c r="C458"/>
  <c r="C466"/>
  <c r="C474"/>
  <c r="C482"/>
  <c r="C490"/>
  <c r="C498"/>
  <c r="C506"/>
  <c r="C514"/>
  <c r="C522"/>
  <c r="C530"/>
  <c r="C538"/>
  <c r="C546"/>
  <c r="C554"/>
  <c r="C562"/>
  <c r="C570"/>
  <c r="C578"/>
  <c r="C586"/>
  <c r="C594"/>
  <c r="C602"/>
  <c r="C610"/>
  <c r="C618"/>
  <c r="C626"/>
  <c r="C634"/>
  <c r="C642"/>
  <c r="C650"/>
  <c r="C658"/>
  <c r="C666"/>
  <c r="C674"/>
  <c r="C682"/>
  <c r="C690"/>
  <c r="C698"/>
  <c r="C706"/>
  <c r="C714"/>
  <c r="C722"/>
  <c r="C730"/>
  <c r="B22"/>
  <c r="B30"/>
  <c r="B38"/>
  <c r="B46"/>
  <c r="B54"/>
  <c r="B62"/>
  <c r="B70"/>
  <c r="B78"/>
  <c r="B86"/>
  <c r="B94"/>
  <c r="B102"/>
  <c r="B110"/>
  <c r="B118"/>
  <c r="B126"/>
  <c r="B134"/>
  <c r="B142"/>
  <c r="B150"/>
  <c r="B158"/>
  <c r="B166"/>
  <c r="B174"/>
  <c r="B182"/>
  <c r="B190"/>
  <c r="B198"/>
  <c r="B206"/>
  <c r="B214"/>
  <c r="B222"/>
  <c r="B230"/>
  <c r="B238"/>
  <c r="B246"/>
  <c r="B254"/>
  <c r="B262"/>
  <c r="B270"/>
  <c r="B274"/>
  <c r="B278"/>
  <c r="B282"/>
  <c r="B286"/>
  <c r="B290"/>
  <c r="B294"/>
  <c r="B298"/>
  <c r="B302"/>
  <c r="B306"/>
  <c r="B310"/>
  <c r="B314"/>
  <c r="B318"/>
  <c r="B322"/>
  <c r="B326"/>
  <c r="B330"/>
  <c r="B334"/>
  <c r="B338"/>
  <c r="B342"/>
  <c r="B346"/>
  <c r="B350"/>
  <c r="B354"/>
  <c r="B358"/>
  <c r="B362"/>
  <c r="B366"/>
  <c r="B370"/>
  <c r="B374"/>
  <c r="B378"/>
  <c r="B382"/>
  <c r="B386"/>
  <c r="B390"/>
  <c r="B394"/>
  <c r="B398"/>
  <c r="B402"/>
  <c r="B406"/>
  <c r="B410"/>
  <c r="B414"/>
  <c r="B418"/>
  <c r="B422"/>
  <c r="B426"/>
  <c r="B430"/>
  <c r="B434"/>
  <c r="B438"/>
  <c r="B442"/>
  <c r="B446"/>
  <c r="B450"/>
  <c r="B454"/>
  <c r="B458"/>
  <c r="B462"/>
  <c r="B466"/>
  <c r="B470"/>
  <c r="B474"/>
  <c r="B478"/>
  <c r="B482"/>
  <c r="B486"/>
  <c r="B490"/>
  <c r="B494"/>
  <c r="B498"/>
  <c r="B502"/>
  <c r="B506"/>
  <c r="B510"/>
  <c r="B514"/>
  <c r="B518"/>
  <c r="B522"/>
  <c r="B526"/>
  <c r="B530"/>
  <c r="B534"/>
  <c r="B538"/>
  <c r="B542"/>
  <c r="B546"/>
  <c r="B550"/>
  <c r="B554"/>
  <c r="B558"/>
  <c r="B562"/>
  <c r="B566"/>
  <c r="B570"/>
  <c r="B574"/>
  <c r="B578"/>
  <c r="B582"/>
  <c r="B586"/>
  <c r="B590"/>
  <c r="B594"/>
  <c r="B598"/>
  <c r="B602"/>
  <c r="B606"/>
  <c r="B610"/>
  <c r="B614"/>
  <c r="B618"/>
  <c r="B622"/>
  <c r="B626"/>
  <c r="B630"/>
  <c r="B634"/>
  <c r="B638"/>
  <c r="B642"/>
  <c r="B646"/>
  <c r="B650"/>
  <c r="B654"/>
  <c r="B658"/>
  <c r="B662"/>
  <c r="B666"/>
  <c r="B670"/>
  <c r="B674"/>
  <c r="B678"/>
  <c r="B682"/>
  <c r="B686"/>
  <c r="B690"/>
  <c r="B694"/>
  <c r="B698"/>
  <c r="B702"/>
  <c r="B706"/>
  <c r="B710"/>
  <c r="B714"/>
  <c r="B718"/>
  <c r="B722"/>
  <c r="B726"/>
  <c r="B730"/>
  <c r="B734"/>
  <c r="A441"/>
  <c r="A445"/>
  <c r="A449"/>
  <c r="A453"/>
  <c r="A457"/>
  <c r="A461"/>
  <c r="A465"/>
  <c r="A469"/>
  <c r="A473"/>
  <c r="A477"/>
  <c r="A481"/>
  <c r="A485"/>
  <c r="A489"/>
  <c r="A493"/>
  <c r="A497"/>
  <c r="A501"/>
  <c r="A505"/>
  <c r="A509"/>
  <c r="A513"/>
  <c r="A517"/>
  <c r="A521"/>
  <c r="A525"/>
  <c r="A529"/>
  <c r="A533"/>
  <c r="A537"/>
  <c r="A541"/>
  <c r="A545"/>
  <c r="A549"/>
  <c r="A553"/>
  <c r="A557"/>
  <c r="A561"/>
  <c r="A565"/>
  <c r="A569"/>
  <c r="A573"/>
  <c r="A577"/>
  <c r="A581"/>
  <c r="A585"/>
  <c r="A589"/>
  <c r="A593"/>
  <c r="A597"/>
  <c r="A601"/>
  <c r="A605"/>
  <c r="A609"/>
  <c r="A613"/>
  <c r="A617"/>
  <c r="A621"/>
  <c r="A625"/>
  <c r="A629"/>
  <c r="A633"/>
  <c r="A637"/>
  <c r="A641"/>
  <c r="A645"/>
  <c r="A649"/>
  <c r="A653"/>
  <c r="A657"/>
  <c r="A661"/>
  <c r="A665"/>
  <c r="A669"/>
  <c r="A673"/>
  <c r="A677"/>
  <c r="A681"/>
  <c r="A685"/>
  <c r="A689"/>
  <c r="A693"/>
  <c r="A697"/>
  <c r="A701"/>
  <c r="A705"/>
  <c r="A709"/>
  <c r="A713"/>
  <c r="A717"/>
  <c r="A721"/>
  <c r="A725"/>
  <c r="A729"/>
  <c r="A733"/>
  <c r="A32"/>
  <c r="A36"/>
  <c r="A40"/>
  <c r="A44"/>
  <c r="A48"/>
  <c r="A52"/>
  <c r="A56"/>
  <c r="A60"/>
  <c r="A64"/>
  <c r="A68"/>
  <c r="A72"/>
  <c r="A76"/>
  <c r="A80"/>
  <c r="A84"/>
  <c r="A88"/>
  <c r="A92"/>
  <c r="A96"/>
  <c r="A100"/>
  <c r="A104"/>
  <c r="A108"/>
  <c r="A112"/>
  <c r="A116"/>
  <c r="A120"/>
  <c r="A124"/>
  <c r="A128"/>
  <c r="A132"/>
  <c r="A136"/>
  <c r="A140"/>
  <c r="A144"/>
  <c r="A148"/>
  <c r="A152"/>
  <c r="A156"/>
  <c r="A160"/>
  <c r="A164"/>
  <c r="A168"/>
  <c r="A172"/>
  <c r="A176"/>
  <c r="A180"/>
  <c r="A184"/>
  <c r="A188"/>
  <c r="A192"/>
  <c r="A196"/>
  <c r="A200"/>
  <c r="A204"/>
  <c r="A208"/>
  <c r="A212"/>
  <c r="A216"/>
  <c r="A220"/>
  <c r="A224"/>
  <c r="A228"/>
  <c r="A232"/>
  <c r="A236"/>
  <c r="A240"/>
  <c r="A244"/>
  <c r="A248"/>
  <c r="A252"/>
  <c r="A256"/>
  <c r="A260"/>
  <c r="A264"/>
  <c r="A268"/>
  <c r="A272"/>
  <c r="A276"/>
  <c r="A280"/>
  <c r="A284"/>
  <c r="A288"/>
  <c r="A292"/>
  <c r="A296"/>
  <c r="A300"/>
  <c r="A304"/>
  <c r="A308"/>
  <c r="A312"/>
  <c r="A316"/>
  <c r="A320"/>
  <c r="A324"/>
  <c r="A328"/>
  <c r="A332"/>
  <c r="A336"/>
  <c r="A340"/>
  <c r="A344"/>
  <c r="A348"/>
  <c r="A352"/>
  <c r="A356"/>
  <c r="A360"/>
  <c r="A364"/>
  <c r="A368"/>
  <c r="A372"/>
  <c r="A376"/>
  <c r="A380"/>
  <c r="A384"/>
  <c r="A388"/>
  <c r="A392"/>
  <c r="A396"/>
  <c r="A400"/>
  <c r="A404"/>
  <c r="A408"/>
  <c r="A412"/>
  <c r="A416"/>
  <c r="A420"/>
  <c r="A424"/>
  <c r="A428"/>
  <c r="A432"/>
  <c r="A436"/>
  <c r="E3"/>
  <c r="A18"/>
  <c r="A22"/>
  <c r="A26"/>
  <c r="A30"/>
  <c r="A6"/>
  <c r="A10"/>
  <c r="A19"/>
  <c r="A27"/>
  <c r="A7"/>
  <c r="A14"/>
  <c r="B4"/>
  <c r="A25"/>
  <c r="A5"/>
  <c r="A13"/>
  <c r="A49"/>
  <c r="A57"/>
  <c r="A65"/>
  <c r="A73"/>
  <c r="A81"/>
  <c r="A89"/>
  <c r="A97"/>
  <c r="A105"/>
  <c r="A113"/>
  <c r="A121"/>
  <c r="A129"/>
  <c r="A137"/>
  <c r="A145"/>
  <c r="A153"/>
  <c r="A161"/>
  <c r="A169"/>
  <c r="A177"/>
  <c r="A185"/>
  <c r="A193"/>
  <c r="A201"/>
  <c r="A209"/>
  <c r="A217"/>
  <c r="A225"/>
  <c r="A233"/>
  <c r="A241"/>
  <c r="A249"/>
  <c r="A257"/>
  <c r="A265"/>
  <c r="A273"/>
  <c r="A281"/>
  <c r="A289"/>
  <c r="A297"/>
  <c r="A305"/>
  <c r="A313"/>
  <c r="A321"/>
  <c r="A329"/>
  <c r="A337"/>
  <c r="A345"/>
  <c r="A353"/>
  <c r="A361"/>
  <c r="A369"/>
  <c r="A377"/>
  <c r="A385"/>
  <c r="A393"/>
  <c r="A401"/>
  <c r="A409"/>
  <c r="A417"/>
  <c r="A425"/>
  <c r="A433"/>
  <c r="C3"/>
  <c r="C130"/>
  <c r="C146"/>
  <c r="C158"/>
  <c r="C166"/>
  <c r="C174"/>
  <c r="C182"/>
  <c r="C190"/>
  <c r="C198"/>
  <c r="C206"/>
  <c r="C214"/>
  <c r="C222"/>
  <c r="C230"/>
  <c r="C238"/>
  <c r="C246"/>
  <c r="C254"/>
  <c r="C262"/>
  <c r="C270"/>
  <c r="C278"/>
  <c r="C286"/>
  <c r="C294"/>
  <c r="C302"/>
  <c r="C310"/>
  <c r="C318"/>
  <c r="C326"/>
  <c r="C334"/>
  <c r="C342"/>
  <c r="C350"/>
  <c r="C358"/>
  <c r="C366"/>
  <c r="C374"/>
  <c r="C382"/>
  <c r="C390"/>
  <c r="C398"/>
  <c r="C406"/>
  <c r="C414"/>
  <c r="C422"/>
  <c r="C430"/>
  <c r="C438"/>
  <c r="C446"/>
  <c r="C454"/>
  <c r="C462"/>
  <c r="C470"/>
  <c r="C478"/>
  <c r="C486"/>
  <c r="C494"/>
  <c r="C502"/>
  <c r="C510"/>
  <c r="C518"/>
  <c r="C526"/>
  <c r="C534"/>
  <c r="C542"/>
  <c r="C550"/>
  <c r="C558"/>
  <c r="C566"/>
  <c r="C574"/>
  <c r="C582"/>
  <c r="C590"/>
  <c r="C598"/>
  <c r="C606"/>
  <c r="C614"/>
  <c r="C622"/>
  <c r="C630"/>
  <c r="C638"/>
  <c r="C646"/>
  <c r="C654"/>
  <c r="C662"/>
  <c r="C670"/>
  <c r="C678"/>
  <c r="C686"/>
  <c r="C694"/>
  <c r="C702"/>
  <c r="C710"/>
  <c r="C718"/>
  <c r="C726"/>
  <c r="C734"/>
  <c r="B26"/>
  <c r="B34"/>
  <c r="B42"/>
  <c r="B50"/>
  <c r="B58"/>
  <c r="B66"/>
  <c r="B74"/>
  <c r="B82"/>
  <c r="B90"/>
  <c r="B98"/>
  <c r="B106"/>
  <c r="B114"/>
  <c r="B122"/>
  <c r="B130"/>
  <c r="B138"/>
  <c r="B146"/>
  <c r="B154"/>
  <c r="B162"/>
  <c r="B170"/>
  <c r="B178"/>
  <c r="B186"/>
  <c r="B194"/>
  <c r="B202"/>
  <c r="B210"/>
  <c r="B218"/>
  <c r="B226"/>
  <c r="B234"/>
  <c r="B242"/>
  <c r="B250"/>
  <c r="B258"/>
  <c r="B266"/>
  <c r="B272"/>
  <c r="B276"/>
  <c r="B280"/>
  <c r="B284"/>
  <c r="B288"/>
  <c r="B292"/>
  <c r="B296"/>
  <c r="B300"/>
  <c r="B304"/>
  <c r="B308"/>
  <c r="B312"/>
  <c r="B316"/>
  <c r="B320"/>
  <c r="B324"/>
  <c r="B328"/>
  <c r="B332"/>
  <c r="B336"/>
  <c r="B340"/>
  <c r="B344"/>
  <c r="B348"/>
  <c r="B352"/>
  <c r="B356"/>
  <c r="B360"/>
  <c r="B364"/>
  <c r="B368"/>
  <c r="B372"/>
  <c r="B376"/>
  <c r="B380"/>
  <c r="B384"/>
  <c r="B388"/>
  <c r="B392"/>
  <c r="B396"/>
  <c r="B400"/>
  <c r="B404"/>
  <c r="B408"/>
  <c r="B412"/>
  <c r="B416"/>
  <c r="B420"/>
  <c r="B424"/>
  <c r="B428"/>
  <c r="B432"/>
  <c r="B436"/>
  <c r="B440"/>
  <c r="B444"/>
  <c r="B448"/>
  <c r="B452"/>
  <c r="B456"/>
  <c r="B460"/>
  <c r="B464"/>
  <c r="B468"/>
  <c r="B472"/>
  <c r="B476"/>
  <c r="B480"/>
  <c r="B484"/>
  <c r="B488"/>
  <c r="B492"/>
  <c r="B496"/>
  <c r="B500"/>
  <c r="B504"/>
  <c r="B508"/>
  <c r="B512"/>
  <c r="B516"/>
  <c r="B520"/>
  <c r="B524"/>
  <c r="B528"/>
  <c r="B532"/>
  <c r="B536"/>
  <c r="B540"/>
  <c r="B544"/>
  <c r="B548"/>
  <c r="B552"/>
  <c r="B556"/>
  <c r="B560"/>
  <c r="B564"/>
  <c r="B568"/>
  <c r="B572"/>
  <c r="B576"/>
  <c r="B580"/>
  <c r="B584"/>
  <c r="B588"/>
  <c r="B592"/>
  <c r="B596"/>
  <c r="B600"/>
  <c r="B604"/>
  <c r="B608"/>
  <c r="B612"/>
  <c r="B616"/>
  <c r="B620"/>
  <c r="B624"/>
  <c r="B628"/>
  <c r="B632"/>
  <c r="B636"/>
  <c r="B640"/>
  <c r="B644"/>
  <c r="B648"/>
  <c r="B652"/>
  <c r="B656"/>
  <c r="B660"/>
  <c r="B664"/>
  <c r="B668"/>
  <c r="B672"/>
  <c r="B676"/>
  <c r="B680"/>
  <c r="B684"/>
  <c r="B688"/>
  <c r="B692"/>
  <c r="B696"/>
  <c r="B700"/>
  <c r="B704"/>
  <c r="B708"/>
  <c r="B712"/>
  <c r="B716"/>
  <c r="B720"/>
  <c r="B724"/>
  <c r="B728"/>
  <c r="B732"/>
  <c r="B736"/>
  <c r="A443"/>
  <c r="A447"/>
  <c r="A451"/>
  <c r="A455"/>
  <c r="A459"/>
  <c r="A463"/>
  <c r="A467"/>
  <c r="A471"/>
  <c r="A475"/>
  <c r="A479"/>
  <c r="A483"/>
  <c r="A487"/>
  <c r="A491"/>
  <c r="A495"/>
  <c r="A499"/>
  <c r="A503"/>
  <c r="A507"/>
  <c r="A511"/>
  <c r="A515"/>
  <c r="A519"/>
  <c r="A523"/>
  <c r="A527"/>
  <c r="A531"/>
  <c r="A535"/>
  <c r="A539"/>
  <c r="A543"/>
  <c r="A547"/>
  <c r="A551"/>
  <c r="A555"/>
  <c r="A559"/>
  <c r="A563"/>
  <c r="A567"/>
  <c r="A571"/>
  <c r="A575"/>
  <c r="A579"/>
  <c r="A583"/>
  <c r="A587"/>
  <c r="A591"/>
  <c r="A595"/>
  <c r="A599"/>
  <c r="A603"/>
  <c r="A607"/>
  <c r="A611"/>
  <c r="A615"/>
  <c r="A619"/>
  <c r="A623"/>
  <c r="A627"/>
  <c r="A631"/>
  <c r="A635"/>
  <c r="A639"/>
  <c r="A643"/>
  <c r="A647"/>
  <c r="A651"/>
  <c r="A655"/>
  <c r="A659"/>
  <c r="A663"/>
  <c r="A667"/>
  <c r="A671"/>
  <c r="A675"/>
  <c r="A679"/>
  <c r="A683"/>
  <c r="A687"/>
  <c r="A691"/>
  <c r="A695"/>
  <c r="A699"/>
  <c r="A703"/>
  <c r="A707"/>
  <c r="A711"/>
  <c r="A715"/>
  <c r="A719"/>
  <c r="A723"/>
  <c r="A727"/>
  <c r="A731"/>
  <c r="A735"/>
  <c r="A34"/>
  <c r="A38"/>
  <c r="A42"/>
  <c r="A46"/>
  <c r="A50"/>
  <c r="A54"/>
  <c r="A58"/>
  <c r="A62"/>
  <c r="A66"/>
  <c r="A70"/>
  <c r="A74"/>
  <c r="A78"/>
  <c r="A82"/>
  <c r="A86"/>
  <c r="A90"/>
  <c r="A94"/>
  <c r="A98"/>
  <c r="A102"/>
  <c r="A106"/>
  <c r="A110"/>
  <c r="A114"/>
  <c r="A118"/>
  <c r="A122"/>
  <c r="A126"/>
  <c r="A130"/>
  <c r="A134"/>
  <c r="A138"/>
  <c r="A142"/>
  <c r="A146"/>
  <c r="A150"/>
  <c r="A154"/>
  <c r="A158"/>
  <c r="A162"/>
  <c r="A166"/>
  <c r="A170"/>
  <c r="A174"/>
  <c r="A178"/>
  <c r="A182"/>
  <c r="A186"/>
  <c r="A190"/>
  <c r="A194"/>
  <c r="A198"/>
  <c r="A202"/>
  <c r="A206"/>
  <c r="A210"/>
  <c r="A214"/>
  <c r="A218"/>
  <c r="A222"/>
  <c r="A226"/>
  <c r="A230"/>
  <c r="A234"/>
  <c r="A238"/>
  <c r="A242"/>
  <c r="A246"/>
  <c r="A250"/>
  <c r="A254"/>
  <c r="A258"/>
  <c r="A262"/>
  <c r="A266"/>
  <c r="A270"/>
  <c r="A274"/>
  <c r="A278"/>
  <c r="A282"/>
  <c r="A286"/>
  <c r="A290"/>
  <c r="A294"/>
  <c r="A298"/>
  <c r="A302"/>
  <c r="A306"/>
  <c r="A310"/>
  <c r="A314"/>
  <c r="A318"/>
  <c r="A322"/>
  <c r="A326"/>
  <c r="A330"/>
  <c r="A334"/>
  <c r="A338"/>
  <c r="A342"/>
  <c r="A346"/>
  <c r="A350"/>
  <c r="A354"/>
  <c r="A358"/>
  <c r="A362"/>
  <c r="A366"/>
  <c r="A370"/>
  <c r="A374"/>
  <c r="A378"/>
  <c r="A382"/>
  <c r="A386"/>
  <c r="A390"/>
  <c r="A394"/>
  <c r="A398"/>
  <c r="A402"/>
  <c r="A406"/>
  <c r="A410"/>
  <c r="A414"/>
  <c r="A418"/>
  <c r="A422"/>
  <c r="A426"/>
  <c r="A430"/>
  <c r="A434"/>
  <c r="A438"/>
  <c r="B3"/>
  <c r="A20"/>
  <c r="A24"/>
  <c r="A28"/>
  <c r="A4"/>
  <c r="A8"/>
  <c r="A12"/>
  <c r="A23"/>
  <c r="A31"/>
  <c r="A11"/>
  <c r="A16"/>
  <c r="A21"/>
  <c r="A29"/>
  <c r="A9"/>
  <c r="A15"/>
  <c r="B18"/>
  <c r="B10"/>
  <c r="F16"/>
  <c r="F8"/>
  <c r="H7"/>
  <c r="H15"/>
  <c r="H25"/>
  <c r="H33"/>
  <c r="H41"/>
  <c r="H49"/>
  <c r="H57"/>
  <c r="H65"/>
  <c r="H73"/>
  <c r="H81"/>
  <c r="H89"/>
  <c r="H97"/>
  <c r="H105"/>
  <c r="H113"/>
  <c r="H121"/>
  <c r="H129"/>
  <c r="H137"/>
  <c r="H145"/>
  <c r="H153"/>
  <c r="H161"/>
  <c r="H6"/>
  <c r="H14"/>
  <c r="H22"/>
  <c r="H30"/>
  <c r="H38"/>
  <c r="H46"/>
  <c r="H54"/>
  <c r="H62"/>
  <c r="H70"/>
  <c r="H78"/>
  <c r="H86"/>
  <c r="H94"/>
  <c r="H102"/>
  <c r="H110"/>
  <c r="H118"/>
  <c r="H126"/>
  <c r="H134"/>
  <c r="H142"/>
  <c r="H150"/>
  <c r="H158"/>
  <c r="H166"/>
  <c r="H165"/>
  <c r="H178"/>
  <c r="H186"/>
  <c r="H194"/>
  <c r="H202"/>
  <c r="H210"/>
  <c r="H218"/>
  <c r="H226"/>
  <c r="H234"/>
  <c r="H242"/>
  <c r="H250"/>
  <c r="H258"/>
  <c r="H266"/>
  <c r="H274"/>
  <c r="H282"/>
  <c r="H290"/>
  <c r="H298"/>
  <c r="H306"/>
  <c r="H314"/>
  <c r="H322"/>
  <c r="H330"/>
  <c r="H163"/>
  <c r="H175"/>
  <c r="H183"/>
  <c r="H191"/>
  <c r="H199"/>
  <c r="H207"/>
  <c r="H215"/>
  <c r="H223"/>
  <c r="H231"/>
  <c r="H239"/>
  <c r="H247"/>
  <c r="H255"/>
  <c r="H263"/>
  <c r="H271"/>
  <c r="H279"/>
  <c r="H287"/>
  <c r="H295"/>
  <c r="H303"/>
  <c r="H311"/>
  <c r="H319"/>
  <c r="H327"/>
  <c r="H335"/>
  <c r="H343"/>
  <c r="H351"/>
  <c r="H359"/>
  <c r="H367"/>
  <c r="H375"/>
  <c r="H383"/>
  <c r="H391"/>
  <c r="H399"/>
  <c r="H407"/>
  <c r="H415"/>
  <c r="H423"/>
  <c r="H431"/>
  <c r="H439"/>
  <c r="H447"/>
  <c r="H455"/>
  <c r="H463"/>
  <c r="H471"/>
  <c r="H479"/>
  <c r="H487"/>
  <c r="H495"/>
  <c r="H503"/>
  <c r="H511"/>
  <c r="H519"/>
  <c r="H527"/>
  <c r="H535"/>
  <c r="H543"/>
  <c r="H551"/>
  <c r="H559"/>
  <c r="H567"/>
  <c r="H575"/>
  <c r="H583"/>
  <c r="H591"/>
  <c r="H599"/>
  <c r="H607"/>
  <c r="H340"/>
  <c r="H348"/>
  <c r="H356"/>
  <c r="H364"/>
  <c r="H372"/>
  <c r="H380"/>
  <c r="H388"/>
  <c r="H396"/>
  <c r="H404"/>
  <c r="H412"/>
  <c r="H420"/>
  <c r="H428"/>
  <c r="H436"/>
  <c r="H444"/>
  <c r="H452"/>
  <c r="H460"/>
  <c r="H468"/>
  <c r="H476"/>
  <c r="H484"/>
  <c r="H492"/>
  <c r="H500"/>
  <c r="H508"/>
  <c r="H516"/>
  <c r="H524"/>
  <c r="H532"/>
  <c r="H540"/>
  <c r="H548"/>
  <c r="H556"/>
  <c r="H564"/>
  <c r="H572"/>
  <c r="H580"/>
  <c r="H588"/>
  <c r="H596"/>
  <c r="H604"/>
  <c r="H612"/>
  <c r="H620"/>
  <c r="H628"/>
  <c r="H636"/>
  <c r="H644"/>
  <c r="H652"/>
  <c r="H660"/>
  <c r="H668"/>
  <c r="H676"/>
  <c r="G733"/>
  <c r="G729"/>
  <c r="G725"/>
  <c r="G721"/>
  <c r="G717"/>
  <c r="G713"/>
  <c r="G709"/>
  <c r="G705"/>
  <c r="G701"/>
  <c r="G697"/>
  <c r="G693"/>
  <c r="G689"/>
  <c r="G685"/>
  <c r="G681"/>
  <c r="H677"/>
  <c r="H669"/>
  <c r="H661"/>
  <c r="H653"/>
  <c r="H645"/>
  <c r="H637"/>
  <c r="H629"/>
  <c r="H621"/>
  <c r="G736"/>
  <c r="G8"/>
  <c r="G16"/>
  <c r="G24"/>
  <c r="G32"/>
  <c r="G40"/>
  <c r="G48"/>
  <c r="G56"/>
  <c r="G64"/>
  <c r="G72"/>
  <c r="G80"/>
  <c r="G88"/>
  <c r="G96"/>
  <c r="G104"/>
  <c r="G112"/>
  <c r="G120"/>
  <c r="G128"/>
  <c r="G136"/>
  <c r="G144"/>
  <c r="G152"/>
  <c r="G160"/>
  <c r="G9"/>
  <c r="G17"/>
  <c r="G27"/>
  <c r="G35"/>
  <c r="G43"/>
  <c r="G51"/>
  <c r="G59"/>
  <c r="G67"/>
  <c r="G75"/>
  <c r="G83"/>
  <c r="G91"/>
  <c r="G99"/>
  <c r="G107"/>
  <c r="G115"/>
  <c r="G123"/>
  <c r="G131"/>
  <c r="G139"/>
  <c r="G147"/>
  <c r="G155"/>
  <c r="G163"/>
  <c r="G171"/>
  <c r="G173"/>
  <c r="G181"/>
  <c r="G189"/>
  <c r="G197"/>
  <c r="G205"/>
  <c r="G213"/>
  <c r="G221"/>
  <c r="G229"/>
  <c r="G237"/>
  <c r="G245"/>
  <c r="G253"/>
  <c r="G261"/>
  <c r="G269"/>
  <c r="G277"/>
  <c r="G285"/>
  <c r="G293"/>
  <c r="G301"/>
  <c r="G309"/>
  <c r="G317"/>
  <c r="G325"/>
  <c r="G333"/>
  <c r="G168"/>
  <c r="G178"/>
  <c r="G186"/>
  <c r="G194"/>
  <c r="G202"/>
  <c r="G210"/>
  <c r="G218"/>
  <c r="G226"/>
  <c r="G234"/>
  <c r="G242"/>
  <c r="G250"/>
  <c r="G258"/>
  <c r="G266"/>
  <c r="G274"/>
  <c r="G282"/>
  <c r="G290"/>
  <c r="G298"/>
  <c r="G306"/>
  <c r="G314"/>
  <c r="G322"/>
  <c r="G330"/>
  <c r="G338"/>
  <c r="G346"/>
  <c r="G354"/>
  <c r="G362"/>
  <c r="G370"/>
  <c r="G378"/>
  <c r="G386"/>
  <c r="G394"/>
  <c r="G402"/>
  <c r="G410"/>
  <c r="G418"/>
  <c r="G426"/>
  <c r="G434"/>
  <c r="G442"/>
  <c r="G450"/>
  <c r="G458"/>
  <c r="G466"/>
  <c r="G474"/>
  <c r="G482"/>
  <c r="G490"/>
  <c r="G498"/>
  <c r="G506"/>
  <c r="G514"/>
  <c r="G522"/>
  <c r="G530"/>
  <c r="G538"/>
  <c r="G546"/>
  <c r="G554"/>
  <c r="G562"/>
  <c r="G570"/>
  <c r="G578"/>
  <c r="G586"/>
  <c r="G594"/>
  <c r="G602"/>
  <c r="G610"/>
  <c r="G343"/>
  <c r="G351"/>
  <c r="G359"/>
  <c r="G367"/>
  <c r="G375"/>
  <c r="G383"/>
  <c r="G391"/>
  <c r="G399"/>
  <c r="G407"/>
  <c r="G415"/>
  <c r="G423"/>
  <c r="G431"/>
  <c r="G439"/>
  <c r="G447"/>
  <c r="G455"/>
  <c r="G463"/>
  <c r="G471"/>
  <c r="G479"/>
  <c r="G487"/>
  <c r="G495"/>
  <c r="G503"/>
  <c r="G511"/>
  <c r="G519"/>
  <c r="G527"/>
  <c r="G535"/>
  <c r="G543"/>
  <c r="G551"/>
  <c r="G559"/>
  <c r="G567"/>
  <c r="G575"/>
  <c r="G583"/>
  <c r="G591"/>
  <c r="G599"/>
  <c r="G607"/>
  <c r="G615"/>
  <c r="G623"/>
  <c r="G631"/>
  <c r="G639"/>
  <c r="G647"/>
  <c r="G655"/>
  <c r="G663"/>
  <c r="G671"/>
  <c r="H735"/>
  <c r="H731"/>
  <c r="H727"/>
  <c r="H723"/>
  <c r="H719"/>
  <c r="H715"/>
  <c r="H711"/>
  <c r="H707"/>
  <c r="H703"/>
  <c r="H699"/>
  <c r="H695"/>
  <c r="H691"/>
  <c r="H687"/>
  <c r="H683"/>
  <c r="H679"/>
  <c r="H671"/>
  <c r="H663"/>
  <c r="H655"/>
  <c r="H647"/>
  <c r="H639"/>
  <c r="H631"/>
  <c r="H623"/>
  <c r="H615"/>
  <c r="G682"/>
  <c r="G668"/>
  <c r="G652"/>
  <c r="G636"/>
  <c r="G620"/>
  <c r="B16"/>
  <c r="B8"/>
  <c r="F14"/>
  <c r="F6"/>
  <c r="H9"/>
  <c r="H17"/>
  <c r="H27"/>
  <c r="H35"/>
  <c r="H43"/>
  <c r="H51"/>
  <c r="H59"/>
  <c r="H67"/>
  <c r="H75"/>
  <c r="H83"/>
  <c r="H91"/>
  <c r="H99"/>
  <c r="H107"/>
  <c r="H115"/>
  <c r="H123"/>
  <c r="H131"/>
  <c r="H139"/>
  <c r="H147"/>
  <c r="H155"/>
  <c r="H736"/>
  <c r="H8"/>
  <c r="H16"/>
  <c r="H24"/>
  <c r="H32"/>
  <c r="H40"/>
  <c r="H48"/>
  <c r="H56"/>
  <c r="H64"/>
  <c r="H72"/>
  <c r="H80"/>
  <c r="H88"/>
  <c r="H96"/>
  <c r="H104"/>
  <c r="H112"/>
  <c r="H120"/>
  <c r="H128"/>
  <c r="H136"/>
  <c r="H144"/>
  <c r="H152"/>
  <c r="H160"/>
  <c r="H168"/>
  <c r="H169"/>
  <c r="H180"/>
  <c r="H188"/>
  <c r="H196"/>
  <c r="H204"/>
  <c r="H212"/>
  <c r="H220"/>
  <c r="H228"/>
  <c r="H236"/>
  <c r="H244"/>
  <c r="H252"/>
  <c r="H260"/>
  <c r="H268"/>
  <c r="H276"/>
  <c r="H284"/>
  <c r="H292"/>
  <c r="H300"/>
  <c r="H308"/>
  <c r="H316"/>
  <c r="H324"/>
  <c r="H332"/>
  <c r="H167"/>
  <c r="H177"/>
  <c r="H185"/>
  <c r="H193"/>
  <c r="H201"/>
  <c r="H209"/>
  <c r="H217"/>
  <c r="H225"/>
  <c r="H233"/>
  <c r="H241"/>
  <c r="H249"/>
  <c r="H257"/>
  <c r="H265"/>
  <c r="H273"/>
  <c r="H281"/>
  <c r="H289"/>
  <c r="H297"/>
  <c r="H305"/>
  <c r="H313"/>
  <c r="H321"/>
  <c r="H329"/>
  <c r="H337"/>
  <c r="H345"/>
  <c r="H353"/>
  <c r="H361"/>
  <c r="H369"/>
  <c r="H377"/>
  <c r="H385"/>
  <c r="H393"/>
  <c r="H401"/>
  <c r="H409"/>
  <c r="H417"/>
  <c r="H425"/>
  <c r="H433"/>
  <c r="H441"/>
  <c r="H449"/>
  <c r="H457"/>
  <c r="H465"/>
  <c r="H473"/>
  <c r="H481"/>
  <c r="H489"/>
  <c r="H497"/>
  <c r="H505"/>
  <c r="H513"/>
  <c r="H521"/>
  <c r="H529"/>
  <c r="H537"/>
  <c r="H545"/>
  <c r="H553"/>
  <c r="H561"/>
  <c r="H569"/>
  <c r="H577"/>
  <c r="H585"/>
  <c r="H593"/>
  <c r="H601"/>
  <c r="H609"/>
  <c r="H342"/>
  <c r="H350"/>
  <c r="H358"/>
  <c r="H366"/>
  <c r="H374"/>
  <c r="H382"/>
  <c r="H390"/>
  <c r="H398"/>
  <c r="H406"/>
  <c r="H414"/>
  <c r="H422"/>
  <c r="H430"/>
  <c r="H438"/>
  <c r="H446"/>
  <c r="H454"/>
  <c r="H462"/>
  <c r="H470"/>
  <c r="H478"/>
  <c r="H486"/>
  <c r="H494"/>
  <c r="H502"/>
  <c r="H510"/>
  <c r="H518"/>
  <c r="H526"/>
  <c r="H534"/>
  <c r="H542"/>
  <c r="H550"/>
  <c r="H558"/>
  <c r="H566"/>
  <c r="H574"/>
  <c r="H582"/>
  <c r="H590"/>
  <c r="H598"/>
  <c r="H606"/>
  <c r="H614"/>
  <c r="H622"/>
  <c r="H630"/>
  <c r="H638"/>
  <c r="H646"/>
  <c r="H654"/>
  <c r="H662"/>
  <c r="H670"/>
  <c r="H678"/>
  <c r="H732"/>
  <c r="H728"/>
  <c r="H724"/>
  <c r="H720"/>
  <c r="H716"/>
  <c r="H712"/>
  <c r="H708"/>
  <c r="H704"/>
  <c r="H700"/>
  <c r="H696"/>
  <c r="H692"/>
  <c r="H688"/>
  <c r="H684"/>
  <c r="H680"/>
  <c r="G674"/>
  <c r="G666"/>
  <c r="G658"/>
  <c r="G650"/>
  <c r="G642"/>
  <c r="G634"/>
  <c r="G626"/>
  <c r="G618"/>
  <c r="G21"/>
  <c r="G10"/>
  <c r="G18"/>
  <c r="G26"/>
  <c r="G34"/>
  <c r="G42"/>
  <c r="G50"/>
  <c r="G58"/>
  <c r="G66"/>
  <c r="G74"/>
  <c r="G82"/>
  <c r="G90"/>
  <c r="G98"/>
  <c r="G106"/>
  <c r="G114"/>
  <c r="G122"/>
  <c r="G130"/>
  <c r="G138"/>
  <c r="G146"/>
  <c r="G154"/>
  <c r="G3"/>
  <c r="G11"/>
  <c r="G19"/>
  <c r="G29"/>
  <c r="G37"/>
  <c r="G45"/>
  <c r="G53"/>
  <c r="G61"/>
  <c r="G69"/>
  <c r="G77"/>
  <c r="G85"/>
  <c r="G93"/>
  <c r="G101"/>
  <c r="G109"/>
  <c r="G117"/>
  <c r="G125"/>
  <c r="G133"/>
  <c r="G141"/>
  <c r="G149"/>
  <c r="G157"/>
  <c r="G165"/>
  <c r="G162"/>
  <c r="G175"/>
  <c r="G183"/>
  <c r="G191"/>
  <c r="G199"/>
  <c r="G207"/>
  <c r="G215"/>
  <c r="G223"/>
  <c r="G231"/>
  <c r="G239"/>
  <c r="G247"/>
  <c r="G255"/>
  <c r="G263"/>
  <c r="G271"/>
  <c r="G279"/>
  <c r="G287"/>
  <c r="G295"/>
  <c r="G303"/>
  <c r="G311"/>
  <c r="G319"/>
  <c r="G327"/>
  <c r="G335"/>
  <c r="G172"/>
  <c r="G180"/>
  <c r="G188"/>
  <c r="G196"/>
  <c r="G204"/>
  <c r="G212"/>
  <c r="G220"/>
  <c r="G228"/>
  <c r="G236"/>
  <c r="G244"/>
  <c r="G252"/>
  <c r="G260"/>
  <c r="G268"/>
  <c r="G276"/>
  <c r="G284"/>
  <c r="G292"/>
  <c r="G300"/>
  <c r="G308"/>
  <c r="G316"/>
  <c r="G324"/>
  <c r="G332"/>
  <c r="G340"/>
  <c r="G348"/>
  <c r="G356"/>
  <c r="G364"/>
  <c r="G372"/>
  <c r="G380"/>
  <c r="G388"/>
  <c r="G396"/>
  <c r="G404"/>
  <c r="G412"/>
  <c r="G420"/>
  <c r="G428"/>
  <c r="G436"/>
  <c r="G444"/>
  <c r="G452"/>
  <c r="G460"/>
  <c r="G468"/>
  <c r="G476"/>
  <c r="G484"/>
  <c r="G492"/>
  <c r="G500"/>
  <c r="G508"/>
  <c r="G516"/>
  <c r="G524"/>
  <c r="G532"/>
  <c r="G540"/>
  <c r="G548"/>
  <c r="G556"/>
  <c r="G564"/>
  <c r="G572"/>
  <c r="G580"/>
  <c r="G588"/>
  <c r="G596"/>
  <c r="G604"/>
  <c r="G612"/>
  <c r="G345"/>
  <c r="G353"/>
  <c r="G361"/>
  <c r="G369"/>
  <c r="G377"/>
  <c r="G385"/>
  <c r="G393"/>
  <c r="G401"/>
  <c r="G409"/>
  <c r="G417"/>
  <c r="G425"/>
  <c r="G433"/>
  <c r="G441"/>
  <c r="G449"/>
  <c r="G457"/>
  <c r="G465"/>
  <c r="G473"/>
  <c r="G481"/>
  <c r="G489"/>
  <c r="G497"/>
  <c r="G505"/>
  <c r="G513"/>
  <c r="G521"/>
  <c r="G529"/>
  <c r="G537"/>
  <c r="G545"/>
  <c r="G553"/>
  <c r="G561"/>
  <c r="G569"/>
  <c r="G577"/>
  <c r="G585"/>
  <c r="G593"/>
  <c r="G601"/>
  <c r="G609"/>
  <c r="G617"/>
  <c r="G625"/>
  <c r="B14"/>
  <c r="B6"/>
  <c r="F12"/>
  <c r="H3"/>
  <c r="H11"/>
  <c r="H19"/>
  <c r="H29"/>
  <c r="H37"/>
  <c r="H45"/>
  <c r="H53"/>
  <c r="H61"/>
  <c r="H69"/>
  <c r="H77"/>
  <c r="H85"/>
  <c r="H93"/>
  <c r="H101"/>
  <c r="H109"/>
  <c r="H117"/>
  <c r="H125"/>
  <c r="H133"/>
  <c r="H141"/>
  <c r="H149"/>
  <c r="H157"/>
  <c r="H21"/>
  <c r="H10"/>
  <c r="H18"/>
  <c r="H26"/>
  <c r="H34"/>
  <c r="H42"/>
  <c r="H50"/>
  <c r="H58"/>
  <c r="H66"/>
  <c r="H74"/>
  <c r="H82"/>
  <c r="H90"/>
  <c r="H98"/>
  <c r="H106"/>
  <c r="H114"/>
  <c r="H122"/>
  <c r="H130"/>
  <c r="H138"/>
  <c r="H146"/>
  <c r="H154"/>
  <c r="H162"/>
  <c r="H170"/>
  <c r="H174"/>
  <c r="H182"/>
  <c r="H190"/>
  <c r="H198"/>
  <c r="H206"/>
  <c r="H214"/>
  <c r="H222"/>
  <c r="H230"/>
  <c r="H238"/>
  <c r="H246"/>
  <c r="H254"/>
  <c r="H262"/>
  <c r="H270"/>
  <c r="H278"/>
  <c r="H286"/>
  <c r="H294"/>
  <c r="H302"/>
  <c r="H310"/>
  <c r="H318"/>
  <c r="H326"/>
  <c r="H334"/>
  <c r="H171"/>
  <c r="H179"/>
  <c r="H187"/>
  <c r="H195"/>
  <c r="H203"/>
  <c r="H211"/>
  <c r="H219"/>
  <c r="H227"/>
  <c r="H235"/>
  <c r="H243"/>
  <c r="H251"/>
  <c r="H259"/>
  <c r="H267"/>
  <c r="H275"/>
  <c r="H283"/>
  <c r="H291"/>
  <c r="H299"/>
  <c r="H307"/>
  <c r="H315"/>
  <c r="H323"/>
  <c r="H331"/>
  <c r="H339"/>
  <c r="H347"/>
  <c r="H355"/>
  <c r="H363"/>
  <c r="H371"/>
  <c r="H379"/>
  <c r="H387"/>
  <c r="H395"/>
  <c r="H403"/>
  <c r="H411"/>
  <c r="H419"/>
  <c r="H427"/>
  <c r="H435"/>
  <c r="H443"/>
  <c r="H451"/>
  <c r="H459"/>
  <c r="H467"/>
  <c r="H475"/>
  <c r="H483"/>
  <c r="H491"/>
  <c r="H499"/>
  <c r="H507"/>
  <c r="H515"/>
  <c r="H523"/>
  <c r="H531"/>
  <c r="H539"/>
  <c r="H547"/>
  <c r="H555"/>
  <c r="H563"/>
  <c r="H571"/>
  <c r="H579"/>
  <c r="H587"/>
  <c r="H595"/>
  <c r="H603"/>
  <c r="H611"/>
  <c r="H344"/>
  <c r="H352"/>
  <c r="H360"/>
  <c r="H368"/>
  <c r="H376"/>
  <c r="H384"/>
  <c r="H392"/>
  <c r="H400"/>
  <c r="H408"/>
  <c r="H416"/>
  <c r="H424"/>
  <c r="H432"/>
  <c r="H440"/>
  <c r="H448"/>
  <c r="H456"/>
  <c r="H464"/>
  <c r="H472"/>
  <c r="H480"/>
  <c r="H488"/>
  <c r="H496"/>
  <c r="H504"/>
  <c r="H512"/>
  <c r="H520"/>
  <c r="H528"/>
  <c r="H536"/>
  <c r="H544"/>
  <c r="H552"/>
  <c r="H560"/>
  <c r="H568"/>
  <c r="H576"/>
  <c r="H584"/>
  <c r="H592"/>
  <c r="H600"/>
  <c r="H608"/>
  <c r="H616"/>
  <c r="H624"/>
  <c r="H632"/>
  <c r="H640"/>
  <c r="H648"/>
  <c r="H656"/>
  <c r="H664"/>
  <c r="H672"/>
  <c r="G735"/>
  <c r="G731"/>
  <c r="G727"/>
  <c r="G723"/>
  <c r="G719"/>
  <c r="G715"/>
  <c r="G711"/>
  <c r="G707"/>
  <c r="G703"/>
  <c r="G699"/>
  <c r="G695"/>
  <c r="G691"/>
  <c r="G687"/>
  <c r="G683"/>
  <c r="G679"/>
  <c r="H673"/>
  <c r="H665"/>
  <c r="H657"/>
  <c r="H649"/>
  <c r="H641"/>
  <c r="H633"/>
  <c r="H625"/>
  <c r="H617"/>
  <c r="G4"/>
  <c r="G12"/>
  <c r="G20"/>
  <c r="G28"/>
  <c r="G36"/>
  <c r="G44"/>
  <c r="G52"/>
  <c r="G60"/>
  <c r="G68"/>
  <c r="G76"/>
  <c r="G84"/>
  <c r="G92"/>
  <c r="G100"/>
  <c r="G108"/>
  <c r="G116"/>
  <c r="G124"/>
  <c r="G132"/>
  <c r="G140"/>
  <c r="G148"/>
  <c r="G156"/>
  <c r="G5"/>
  <c r="G13"/>
  <c r="G23"/>
  <c r="G31"/>
  <c r="G39"/>
  <c r="G47"/>
  <c r="G55"/>
  <c r="G63"/>
  <c r="G71"/>
  <c r="G79"/>
  <c r="G87"/>
  <c r="G95"/>
  <c r="G103"/>
  <c r="G111"/>
  <c r="G119"/>
  <c r="G127"/>
  <c r="G135"/>
  <c r="G143"/>
  <c r="G151"/>
  <c r="G159"/>
  <c r="G167"/>
  <c r="G166"/>
  <c r="G177"/>
  <c r="G185"/>
  <c r="G193"/>
  <c r="G201"/>
  <c r="G209"/>
  <c r="G217"/>
  <c r="G225"/>
  <c r="G233"/>
  <c r="G241"/>
  <c r="G249"/>
  <c r="G257"/>
  <c r="G265"/>
  <c r="G273"/>
  <c r="G281"/>
  <c r="G289"/>
  <c r="G297"/>
  <c r="G305"/>
  <c r="G313"/>
  <c r="G321"/>
  <c r="G329"/>
  <c r="G337"/>
  <c r="G174"/>
  <c r="G182"/>
  <c r="G190"/>
  <c r="G198"/>
  <c r="G206"/>
  <c r="G214"/>
  <c r="G222"/>
  <c r="G230"/>
  <c r="G238"/>
  <c r="G246"/>
  <c r="G254"/>
  <c r="G262"/>
  <c r="G270"/>
  <c r="G278"/>
  <c r="G286"/>
  <c r="G294"/>
  <c r="G302"/>
  <c r="G310"/>
  <c r="G318"/>
  <c r="G326"/>
  <c r="G334"/>
  <c r="G342"/>
  <c r="G350"/>
  <c r="G358"/>
  <c r="G366"/>
  <c r="G374"/>
  <c r="G382"/>
  <c r="G390"/>
  <c r="G398"/>
  <c r="G406"/>
  <c r="G414"/>
  <c r="G422"/>
  <c r="G430"/>
  <c r="G438"/>
  <c r="G446"/>
  <c r="G454"/>
  <c r="G462"/>
  <c r="G470"/>
  <c r="G478"/>
  <c r="G486"/>
  <c r="G494"/>
  <c r="G502"/>
  <c r="G510"/>
  <c r="G518"/>
  <c r="G526"/>
  <c r="G534"/>
  <c r="G542"/>
  <c r="G550"/>
  <c r="G558"/>
  <c r="G566"/>
  <c r="G574"/>
  <c r="G582"/>
  <c r="G590"/>
  <c r="G598"/>
  <c r="G606"/>
  <c r="G339"/>
  <c r="G347"/>
  <c r="G355"/>
  <c r="G363"/>
  <c r="G371"/>
  <c r="G379"/>
  <c r="G387"/>
  <c r="G395"/>
  <c r="G403"/>
  <c r="G411"/>
  <c r="G419"/>
  <c r="G427"/>
  <c r="G435"/>
  <c r="G443"/>
  <c r="G451"/>
  <c r="G459"/>
  <c r="G467"/>
  <c r="G475"/>
  <c r="G483"/>
  <c r="G491"/>
  <c r="G499"/>
  <c r="G507"/>
  <c r="G515"/>
  <c r="G523"/>
  <c r="G531"/>
  <c r="G539"/>
  <c r="G547"/>
  <c r="G555"/>
  <c r="G563"/>
  <c r="G571"/>
  <c r="G579"/>
  <c r="G587"/>
  <c r="G595"/>
  <c r="G603"/>
  <c r="G611"/>
  <c r="G619"/>
  <c r="G627"/>
  <c r="G635"/>
  <c r="G643"/>
  <c r="G651"/>
  <c r="G659"/>
  <c r="G667"/>
  <c r="G675"/>
  <c r="H733"/>
  <c r="H729"/>
  <c r="H725"/>
  <c r="H721"/>
  <c r="H717"/>
  <c r="H713"/>
  <c r="H709"/>
  <c r="H705"/>
  <c r="H701"/>
  <c r="H697"/>
  <c r="H693"/>
  <c r="H689"/>
  <c r="H685"/>
  <c r="H681"/>
  <c r="H675"/>
  <c r="H667"/>
  <c r="H659"/>
  <c r="H651"/>
  <c r="H643"/>
  <c r="H635"/>
  <c r="H627"/>
  <c r="H619"/>
  <c r="G686"/>
  <c r="G676"/>
  <c r="G660"/>
  <c r="G644"/>
  <c r="G628"/>
  <c r="B20"/>
  <c r="B12"/>
  <c r="F18"/>
  <c r="F10"/>
  <c r="H5"/>
  <c r="H13"/>
  <c r="H23"/>
  <c r="H31"/>
  <c r="H39"/>
  <c r="H47"/>
  <c r="H55"/>
  <c r="H63"/>
  <c r="H71"/>
  <c r="H79"/>
  <c r="H87"/>
  <c r="H95"/>
  <c r="H103"/>
  <c r="H111"/>
  <c r="H119"/>
  <c r="H127"/>
  <c r="H135"/>
  <c r="H143"/>
  <c r="H151"/>
  <c r="H159"/>
  <c r="H4"/>
  <c r="H12"/>
  <c r="H20"/>
  <c r="H28"/>
  <c r="H36"/>
  <c r="H44"/>
  <c r="H52"/>
  <c r="H60"/>
  <c r="H68"/>
  <c r="H76"/>
  <c r="H84"/>
  <c r="H92"/>
  <c r="H100"/>
  <c r="H108"/>
  <c r="H116"/>
  <c r="H124"/>
  <c r="H132"/>
  <c r="H140"/>
  <c r="H148"/>
  <c r="H156"/>
  <c r="H164"/>
  <c r="H172"/>
  <c r="H176"/>
  <c r="H184"/>
  <c r="H192"/>
  <c r="H200"/>
  <c r="H208"/>
  <c r="H216"/>
  <c r="H224"/>
  <c r="H232"/>
  <c r="H240"/>
  <c r="H248"/>
  <c r="H256"/>
  <c r="H264"/>
  <c r="H272"/>
  <c r="H280"/>
  <c r="H288"/>
  <c r="H296"/>
  <c r="H304"/>
  <c r="H312"/>
  <c r="H320"/>
  <c r="H328"/>
  <c r="H336"/>
  <c r="H173"/>
  <c r="H181"/>
  <c r="H189"/>
  <c r="H197"/>
  <c r="H205"/>
  <c r="H213"/>
  <c r="H221"/>
  <c r="H229"/>
  <c r="H237"/>
  <c r="H245"/>
  <c r="H253"/>
  <c r="H261"/>
  <c r="H269"/>
  <c r="H277"/>
  <c r="H285"/>
  <c r="H293"/>
  <c r="H301"/>
  <c r="H309"/>
  <c r="H317"/>
  <c r="H325"/>
  <c r="H333"/>
  <c r="H341"/>
  <c r="H349"/>
  <c r="H357"/>
  <c r="H365"/>
  <c r="H373"/>
  <c r="H381"/>
  <c r="H389"/>
  <c r="H397"/>
  <c r="H405"/>
  <c r="H413"/>
  <c r="H421"/>
  <c r="H429"/>
  <c r="H437"/>
  <c r="H445"/>
  <c r="H453"/>
  <c r="H461"/>
  <c r="H469"/>
  <c r="H477"/>
  <c r="H485"/>
  <c r="H493"/>
  <c r="H501"/>
  <c r="H509"/>
  <c r="H517"/>
  <c r="H525"/>
  <c r="H533"/>
  <c r="H541"/>
  <c r="H549"/>
  <c r="H557"/>
  <c r="H565"/>
  <c r="H573"/>
  <c r="H581"/>
  <c r="H589"/>
  <c r="H597"/>
  <c r="H605"/>
  <c r="H338"/>
  <c r="H346"/>
  <c r="H354"/>
  <c r="H362"/>
  <c r="H370"/>
  <c r="H378"/>
  <c r="H386"/>
  <c r="H394"/>
  <c r="H402"/>
  <c r="H410"/>
  <c r="H418"/>
  <c r="H426"/>
  <c r="H434"/>
  <c r="H442"/>
  <c r="H450"/>
  <c r="H458"/>
  <c r="H466"/>
  <c r="H474"/>
  <c r="H482"/>
  <c r="H490"/>
  <c r="H498"/>
  <c r="H506"/>
  <c r="H514"/>
  <c r="H522"/>
  <c r="H530"/>
  <c r="H538"/>
  <c r="H546"/>
  <c r="H554"/>
  <c r="H562"/>
  <c r="H570"/>
  <c r="H578"/>
  <c r="H586"/>
  <c r="H594"/>
  <c r="H602"/>
  <c r="H610"/>
  <c r="H618"/>
  <c r="H626"/>
  <c r="H634"/>
  <c r="H642"/>
  <c r="H650"/>
  <c r="H658"/>
  <c r="H666"/>
  <c r="H674"/>
  <c r="H734"/>
  <c r="H730"/>
  <c r="H726"/>
  <c r="H722"/>
  <c r="H718"/>
  <c r="H714"/>
  <c r="H710"/>
  <c r="H706"/>
  <c r="H702"/>
  <c r="H698"/>
  <c r="H694"/>
  <c r="H690"/>
  <c r="H686"/>
  <c r="H682"/>
  <c r="G678"/>
  <c r="G670"/>
  <c r="G662"/>
  <c r="G654"/>
  <c r="G646"/>
  <c r="G638"/>
  <c r="G630"/>
  <c r="G622"/>
  <c r="H613"/>
  <c r="G6"/>
  <c r="G14"/>
  <c r="G22"/>
  <c r="G30"/>
  <c r="G38"/>
  <c r="G46"/>
  <c r="G54"/>
  <c r="G62"/>
  <c r="G70"/>
  <c r="G78"/>
  <c r="G86"/>
  <c r="G94"/>
  <c r="G102"/>
  <c r="G110"/>
  <c r="G118"/>
  <c r="G126"/>
  <c r="G134"/>
  <c r="G142"/>
  <c r="G150"/>
  <c r="G158"/>
  <c r="G7"/>
  <c r="G15"/>
  <c r="G25"/>
  <c r="G33"/>
  <c r="G41"/>
  <c r="G49"/>
  <c r="G57"/>
  <c r="G65"/>
  <c r="G73"/>
  <c r="G81"/>
  <c r="G89"/>
  <c r="G97"/>
  <c r="G105"/>
  <c r="G113"/>
  <c r="G121"/>
  <c r="G129"/>
  <c r="G137"/>
  <c r="G145"/>
  <c r="G153"/>
  <c r="G161"/>
  <c r="G169"/>
  <c r="G170"/>
  <c r="G179"/>
  <c r="G187"/>
  <c r="G195"/>
  <c r="G203"/>
  <c r="G211"/>
  <c r="G219"/>
  <c r="G227"/>
  <c r="G235"/>
  <c r="G243"/>
  <c r="G251"/>
  <c r="G259"/>
  <c r="G267"/>
  <c r="G275"/>
  <c r="G283"/>
  <c r="G291"/>
  <c r="G299"/>
  <c r="G307"/>
  <c r="G315"/>
  <c r="G323"/>
  <c r="G331"/>
  <c r="G164"/>
  <c r="G176"/>
  <c r="G184"/>
  <c r="G192"/>
  <c r="G200"/>
  <c r="G208"/>
  <c r="G216"/>
  <c r="G224"/>
  <c r="G232"/>
  <c r="G240"/>
  <c r="G248"/>
  <c r="G256"/>
  <c r="G264"/>
  <c r="G272"/>
  <c r="G280"/>
  <c r="G288"/>
  <c r="G296"/>
  <c r="G304"/>
  <c r="G312"/>
  <c r="G320"/>
  <c r="G328"/>
  <c r="G336"/>
  <c r="G344"/>
  <c r="G352"/>
  <c r="G360"/>
  <c r="G368"/>
  <c r="G376"/>
  <c r="G384"/>
  <c r="G392"/>
  <c r="G400"/>
  <c r="G408"/>
  <c r="G416"/>
  <c r="G424"/>
  <c r="G432"/>
  <c r="G440"/>
  <c r="G448"/>
  <c r="G456"/>
  <c r="G464"/>
  <c r="G472"/>
  <c r="G480"/>
  <c r="G488"/>
  <c r="G496"/>
  <c r="G504"/>
  <c r="G512"/>
  <c r="G520"/>
  <c r="G528"/>
  <c r="G536"/>
  <c r="G544"/>
  <c r="G552"/>
  <c r="G560"/>
  <c r="G568"/>
  <c r="G576"/>
  <c r="G584"/>
  <c r="G592"/>
  <c r="G600"/>
  <c r="G608"/>
  <c r="G341"/>
  <c r="G349"/>
  <c r="G357"/>
  <c r="G365"/>
  <c r="G373"/>
  <c r="G381"/>
  <c r="G389"/>
  <c r="G397"/>
  <c r="G405"/>
  <c r="G413"/>
  <c r="G421"/>
  <c r="G429"/>
  <c r="G437"/>
  <c r="G445"/>
  <c r="G453"/>
  <c r="G461"/>
  <c r="G469"/>
  <c r="G477"/>
  <c r="G485"/>
  <c r="G493"/>
  <c r="G501"/>
  <c r="G509"/>
  <c r="G517"/>
  <c r="G525"/>
  <c r="G533"/>
  <c r="G541"/>
  <c r="G549"/>
  <c r="G557"/>
  <c r="G565"/>
  <c r="G573"/>
  <c r="G581"/>
  <c r="G589"/>
  <c r="G597"/>
  <c r="G605"/>
  <c r="G613"/>
  <c r="G621"/>
  <c r="G629"/>
  <c r="G637"/>
  <c r="G645"/>
  <c r="G653"/>
  <c r="G661"/>
  <c r="G669"/>
  <c r="G677"/>
  <c r="G732"/>
  <c r="G728"/>
  <c r="G724"/>
  <c r="G720"/>
  <c r="G716"/>
  <c r="G712"/>
  <c r="G708"/>
  <c r="G704"/>
  <c r="G700"/>
  <c r="G696"/>
  <c r="G692"/>
  <c r="G688"/>
  <c r="G680"/>
  <c r="G664"/>
  <c r="G648"/>
  <c r="G632"/>
  <c r="G616"/>
  <c r="G633"/>
  <c r="G649"/>
  <c r="G665"/>
  <c r="G734"/>
  <c r="G726"/>
  <c r="G718"/>
  <c r="G710"/>
  <c r="G702"/>
  <c r="G694"/>
  <c r="G684"/>
  <c r="G656"/>
  <c r="G624"/>
  <c r="G641"/>
  <c r="G657"/>
  <c r="G673"/>
  <c r="G730"/>
  <c r="G722"/>
  <c r="G714"/>
  <c r="G706"/>
  <c r="G698"/>
  <c r="G690"/>
  <c r="G672"/>
  <c r="G640"/>
  <c r="S613" l="1"/>
  <c r="T613" s="1"/>
  <c r="S682"/>
  <c r="T682" s="1"/>
  <c r="S686"/>
  <c r="T686" s="1"/>
  <c r="S690"/>
  <c r="T690" s="1"/>
  <c r="S694"/>
  <c r="T694" s="1"/>
  <c r="S698"/>
  <c r="T698" s="1"/>
  <c r="S702"/>
  <c r="T702" s="1"/>
  <c r="S706"/>
  <c r="T706" s="1"/>
  <c r="S710"/>
  <c r="T710" s="1"/>
  <c r="S714"/>
  <c r="T714" s="1"/>
  <c r="S718"/>
  <c r="T718" s="1"/>
  <c r="S722"/>
  <c r="T722" s="1"/>
  <c r="S726"/>
  <c r="T726" s="1"/>
  <c r="S730"/>
  <c r="T730" s="1"/>
  <c r="S734"/>
  <c r="T734" s="1"/>
  <c r="S674"/>
  <c r="T674" s="1"/>
  <c r="S666"/>
  <c r="T666" s="1"/>
  <c r="S658"/>
  <c r="T658" s="1"/>
  <c r="S650"/>
  <c r="T650" s="1"/>
  <c r="S642"/>
  <c r="T642" s="1"/>
  <c r="S634"/>
  <c r="T634" s="1"/>
  <c r="S626"/>
  <c r="T626" s="1"/>
  <c r="S618"/>
  <c r="T618" s="1"/>
  <c r="S610"/>
  <c r="T610" s="1"/>
  <c r="S602"/>
  <c r="T602" s="1"/>
  <c r="S594"/>
  <c r="T594" s="1"/>
  <c r="S586"/>
  <c r="T586" s="1"/>
  <c r="S578"/>
  <c r="T578" s="1"/>
  <c r="S570"/>
  <c r="T570" s="1"/>
  <c r="S562"/>
  <c r="T562" s="1"/>
  <c r="S554"/>
  <c r="T554" s="1"/>
  <c r="S546"/>
  <c r="T546" s="1"/>
  <c r="S538"/>
  <c r="T538" s="1"/>
  <c r="S530"/>
  <c r="T530" s="1"/>
  <c r="S522"/>
  <c r="T522" s="1"/>
  <c r="S514"/>
  <c r="T514" s="1"/>
  <c r="S506"/>
  <c r="T506" s="1"/>
  <c r="S498"/>
  <c r="T498" s="1"/>
  <c r="S490"/>
  <c r="T490" s="1"/>
  <c r="S482"/>
  <c r="T482" s="1"/>
  <c r="S474"/>
  <c r="T474" s="1"/>
  <c r="S466"/>
  <c r="T466" s="1"/>
  <c r="S458"/>
  <c r="T458" s="1"/>
  <c r="S450"/>
  <c r="T450" s="1"/>
  <c r="S442"/>
  <c r="T442" s="1"/>
  <c r="S434"/>
  <c r="T434" s="1"/>
  <c r="S426"/>
  <c r="T426" s="1"/>
  <c r="S418"/>
  <c r="T418" s="1"/>
  <c r="S410"/>
  <c r="T410" s="1"/>
  <c r="S402"/>
  <c r="T402" s="1"/>
  <c r="S394"/>
  <c r="T394" s="1"/>
  <c r="S386"/>
  <c r="T386" s="1"/>
  <c r="S378"/>
  <c r="T378" s="1"/>
  <c r="S370"/>
  <c r="T370" s="1"/>
  <c r="S362"/>
  <c r="T362" s="1"/>
  <c r="S354"/>
  <c r="T354" s="1"/>
  <c r="S346"/>
  <c r="T346" s="1"/>
  <c r="S338"/>
  <c r="T338" s="1"/>
  <c r="S605"/>
  <c r="T605" s="1"/>
  <c r="S597"/>
  <c r="T597" s="1"/>
  <c r="S589"/>
  <c r="T589" s="1"/>
  <c r="S581"/>
  <c r="T581" s="1"/>
  <c r="S573"/>
  <c r="T573" s="1"/>
  <c r="S565"/>
  <c r="T565" s="1"/>
  <c r="S557"/>
  <c r="T557" s="1"/>
  <c r="S549"/>
  <c r="T549" s="1"/>
  <c r="S541"/>
  <c r="T541" s="1"/>
  <c r="S533"/>
  <c r="T533" s="1"/>
  <c r="S525"/>
  <c r="T525" s="1"/>
  <c r="S517"/>
  <c r="T517" s="1"/>
  <c r="S509"/>
  <c r="T509" s="1"/>
  <c r="S501"/>
  <c r="T501" s="1"/>
  <c r="S493"/>
  <c r="T493" s="1"/>
  <c r="S485"/>
  <c r="T485" s="1"/>
  <c r="S477"/>
  <c r="T477" s="1"/>
  <c r="S469"/>
  <c r="T469" s="1"/>
  <c r="S461"/>
  <c r="T461" s="1"/>
  <c r="S453"/>
  <c r="T453" s="1"/>
  <c r="S445"/>
  <c r="T445" s="1"/>
  <c r="S437"/>
  <c r="T437" s="1"/>
  <c r="S429"/>
  <c r="T429" s="1"/>
  <c r="S421"/>
  <c r="T421" s="1"/>
  <c r="S413"/>
  <c r="T413" s="1"/>
  <c r="S405"/>
  <c r="T405" s="1"/>
  <c r="S397"/>
  <c r="T397" s="1"/>
  <c r="S389"/>
  <c r="T389" s="1"/>
  <c r="S381"/>
  <c r="T381" s="1"/>
  <c r="S373"/>
  <c r="T373" s="1"/>
  <c r="S365"/>
  <c r="T365" s="1"/>
  <c r="S357"/>
  <c r="T357" s="1"/>
  <c r="S349"/>
  <c r="T349" s="1"/>
  <c r="S341"/>
  <c r="T341" s="1"/>
  <c r="S333"/>
  <c r="T333" s="1"/>
  <c r="S325"/>
  <c r="T325" s="1"/>
  <c r="S317"/>
  <c r="T317" s="1"/>
  <c r="S309"/>
  <c r="T309" s="1"/>
  <c r="S301"/>
  <c r="T301" s="1"/>
  <c r="S293"/>
  <c r="T293" s="1"/>
  <c r="S285"/>
  <c r="T285" s="1"/>
  <c r="S277"/>
  <c r="T277" s="1"/>
  <c r="S269"/>
  <c r="T269" s="1"/>
  <c r="S261"/>
  <c r="T261" s="1"/>
  <c r="S253"/>
  <c r="T253" s="1"/>
  <c r="S245"/>
  <c r="T245" s="1"/>
  <c r="S237"/>
  <c r="T237" s="1"/>
  <c r="S229"/>
  <c r="T229" s="1"/>
  <c r="S221"/>
  <c r="T221" s="1"/>
  <c r="S213"/>
  <c r="T213" s="1"/>
  <c r="S205"/>
  <c r="T205" s="1"/>
  <c r="S197"/>
  <c r="T197" s="1"/>
  <c r="S189"/>
  <c r="T189" s="1"/>
  <c r="S181"/>
  <c r="T181" s="1"/>
  <c r="S173"/>
  <c r="T173" s="1"/>
  <c r="S336"/>
  <c r="T336" s="1"/>
  <c r="S328"/>
  <c r="T328" s="1"/>
  <c r="S320"/>
  <c r="T320" s="1"/>
  <c r="S312"/>
  <c r="T312" s="1"/>
  <c r="S304"/>
  <c r="T304" s="1"/>
  <c r="S296"/>
  <c r="T296" s="1"/>
  <c r="S288"/>
  <c r="T288" s="1"/>
  <c r="S280"/>
  <c r="T280" s="1"/>
  <c r="S272"/>
  <c r="T272" s="1"/>
  <c r="S264"/>
  <c r="T264" s="1"/>
  <c r="S256"/>
  <c r="T256" s="1"/>
  <c r="S248"/>
  <c r="T248" s="1"/>
  <c r="S240"/>
  <c r="T240" s="1"/>
  <c r="S232"/>
  <c r="T232" s="1"/>
  <c r="S224"/>
  <c r="T224" s="1"/>
  <c r="S216"/>
  <c r="T216" s="1"/>
  <c r="S208"/>
  <c r="T208" s="1"/>
  <c r="S200"/>
  <c r="T200" s="1"/>
  <c r="S192"/>
  <c r="T192" s="1"/>
  <c r="S184"/>
  <c r="T184" s="1"/>
  <c r="S176"/>
  <c r="T176" s="1"/>
  <c r="S172"/>
  <c r="T172" s="1"/>
  <c r="S164"/>
  <c r="T164" s="1"/>
  <c r="S156"/>
  <c r="T156" s="1"/>
  <c r="S148"/>
  <c r="T148" s="1"/>
  <c r="S140"/>
  <c r="T140" s="1"/>
  <c r="S132"/>
  <c r="T132" s="1"/>
  <c r="S124"/>
  <c r="T124" s="1"/>
  <c r="S116"/>
  <c r="T116" s="1"/>
  <c r="S108"/>
  <c r="T108" s="1"/>
  <c r="S100"/>
  <c r="T100" s="1"/>
  <c r="S92"/>
  <c r="T92" s="1"/>
  <c r="S84"/>
  <c r="T84" s="1"/>
  <c r="S76"/>
  <c r="T76" s="1"/>
  <c r="S68"/>
  <c r="T68" s="1"/>
  <c r="S60"/>
  <c r="T60" s="1"/>
  <c r="S52"/>
  <c r="T52" s="1"/>
  <c r="S44"/>
  <c r="T44" s="1"/>
  <c r="S36"/>
  <c r="T36" s="1"/>
  <c r="S28"/>
  <c r="T28" s="1"/>
  <c r="S20"/>
  <c r="T20" s="1"/>
  <c r="S12"/>
  <c r="T12" s="1"/>
  <c r="S4"/>
  <c r="T4" s="1"/>
  <c r="S159"/>
  <c r="T159" s="1"/>
  <c r="S151"/>
  <c r="T151" s="1"/>
  <c r="S143"/>
  <c r="T143" s="1"/>
  <c r="S135"/>
  <c r="T135" s="1"/>
  <c r="S127"/>
  <c r="T127" s="1"/>
  <c r="S119"/>
  <c r="T119" s="1"/>
  <c r="S111"/>
  <c r="T111" s="1"/>
  <c r="S103"/>
  <c r="T103" s="1"/>
  <c r="S95"/>
  <c r="T95" s="1"/>
  <c r="S87"/>
  <c r="T87" s="1"/>
  <c r="S79"/>
  <c r="T79" s="1"/>
  <c r="S71"/>
  <c r="T71" s="1"/>
  <c r="S63"/>
  <c r="T63" s="1"/>
  <c r="S55"/>
  <c r="T55" s="1"/>
  <c r="S47"/>
  <c r="T47" s="1"/>
  <c r="S39"/>
  <c r="T39" s="1"/>
  <c r="S31"/>
  <c r="T31" s="1"/>
  <c r="S23"/>
  <c r="T23" s="1"/>
  <c r="S13"/>
  <c r="T13" s="1"/>
  <c r="S5"/>
  <c r="T5" s="1"/>
  <c r="S619"/>
  <c r="T619" s="1"/>
  <c r="S627"/>
  <c r="T627" s="1"/>
  <c r="S635"/>
  <c r="T635" s="1"/>
  <c r="S643"/>
  <c r="T643" s="1"/>
  <c r="S651"/>
  <c r="T651" s="1"/>
  <c r="S659"/>
  <c r="T659" s="1"/>
  <c r="S667"/>
  <c r="T667" s="1"/>
  <c r="S675"/>
  <c r="T675" s="1"/>
  <c r="S681"/>
  <c r="T681" s="1"/>
  <c r="S685"/>
  <c r="T685" s="1"/>
  <c r="S689"/>
  <c r="T689" s="1"/>
  <c r="S693"/>
  <c r="T693" s="1"/>
  <c r="S697"/>
  <c r="T697" s="1"/>
  <c r="S701"/>
  <c r="T701" s="1"/>
  <c r="S705"/>
  <c r="T705" s="1"/>
  <c r="S709"/>
  <c r="T709" s="1"/>
  <c r="S713"/>
  <c r="T713" s="1"/>
  <c r="S717"/>
  <c r="T717" s="1"/>
  <c r="S721"/>
  <c r="T721" s="1"/>
  <c r="S725"/>
  <c r="T725" s="1"/>
  <c r="S729"/>
  <c r="T729" s="1"/>
  <c r="S733"/>
  <c r="T733" s="1"/>
  <c r="S617"/>
  <c r="T617" s="1"/>
  <c r="S625"/>
  <c r="T625" s="1"/>
  <c r="S633"/>
  <c r="T633" s="1"/>
  <c r="S641"/>
  <c r="T641" s="1"/>
  <c r="S649"/>
  <c r="T649" s="1"/>
  <c r="S657"/>
  <c r="T657" s="1"/>
  <c r="S665"/>
  <c r="T665" s="1"/>
  <c r="S673"/>
  <c r="T673" s="1"/>
  <c r="S672"/>
  <c r="T672" s="1"/>
  <c r="S664"/>
  <c r="T664" s="1"/>
  <c r="S656"/>
  <c r="T656" s="1"/>
  <c r="S648"/>
  <c r="T648" s="1"/>
  <c r="S640"/>
  <c r="T640" s="1"/>
  <c r="S632"/>
  <c r="T632" s="1"/>
  <c r="S624"/>
  <c r="T624" s="1"/>
  <c r="S616"/>
  <c r="T616" s="1"/>
  <c r="S608"/>
  <c r="T608" s="1"/>
  <c r="S600"/>
  <c r="T600" s="1"/>
  <c r="S592"/>
  <c r="T592" s="1"/>
  <c r="S584"/>
  <c r="T584" s="1"/>
  <c r="S576"/>
  <c r="T576" s="1"/>
  <c r="S568"/>
  <c r="T568" s="1"/>
  <c r="S560"/>
  <c r="T560" s="1"/>
  <c r="S552"/>
  <c r="T552" s="1"/>
  <c r="S544"/>
  <c r="T544" s="1"/>
  <c r="S536"/>
  <c r="T536" s="1"/>
  <c r="S528"/>
  <c r="T528" s="1"/>
  <c r="S520"/>
  <c r="T520" s="1"/>
  <c r="S512"/>
  <c r="T512" s="1"/>
  <c r="S504"/>
  <c r="T504" s="1"/>
  <c r="S496"/>
  <c r="T496" s="1"/>
  <c r="S488"/>
  <c r="T488" s="1"/>
  <c r="S480"/>
  <c r="T480" s="1"/>
  <c r="S472"/>
  <c r="T472" s="1"/>
  <c r="S464"/>
  <c r="T464" s="1"/>
  <c r="S456"/>
  <c r="T456" s="1"/>
  <c r="S448"/>
  <c r="T448" s="1"/>
  <c r="S440"/>
  <c r="T440" s="1"/>
  <c r="S432"/>
  <c r="T432" s="1"/>
  <c r="S424"/>
  <c r="T424" s="1"/>
  <c r="S416"/>
  <c r="T416" s="1"/>
  <c r="S408"/>
  <c r="T408" s="1"/>
  <c r="S400"/>
  <c r="T400" s="1"/>
  <c r="S392"/>
  <c r="T392" s="1"/>
  <c r="S384"/>
  <c r="T384" s="1"/>
  <c r="S376"/>
  <c r="T376" s="1"/>
  <c r="S368"/>
  <c r="T368" s="1"/>
  <c r="S360"/>
  <c r="T360" s="1"/>
  <c r="S352"/>
  <c r="T352" s="1"/>
  <c r="S344"/>
  <c r="T344" s="1"/>
  <c r="S611"/>
  <c r="T611" s="1"/>
  <c r="S603"/>
  <c r="T603" s="1"/>
  <c r="S595"/>
  <c r="T595" s="1"/>
  <c r="S587"/>
  <c r="T587" s="1"/>
  <c r="S579"/>
  <c r="T579" s="1"/>
  <c r="S571"/>
  <c r="T571" s="1"/>
  <c r="S563"/>
  <c r="T563" s="1"/>
  <c r="S555"/>
  <c r="T555" s="1"/>
  <c r="S547"/>
  <c r="T547" s="1"/>
  <c r="S539"/>
  <c r="T539" s="1"/>
  <c r="S531"/>
  <c r="T531" s="1"/>
  <c r="S523"/>
  <c r="T523" s="1"/>
  <c r="S515"/>
  <c r="T515" s="1"/>
  <c r="S507"/>
  <c r="T507" s="1"/>
  <c r="S499"/>
  <c r="T499" s="1"/>
  <c r="S491"/>
  <c r="T491" s="1"/>
  <c r="S483"/>
  <c r="T483" s="1"/>
  <c r="S475"/>
  <c r="T475" s="1"/>
  <c r="S467"/>
  <c r="T467" s="1"/>
  <c r="S459"/>
  <c r="T459" s="1"/>
  <c r="S451"/>
  <c r="T451" s="1"/>
  <c r="S443"/>
  <c r="T443" s="1"/>
  <c r="S435"/>
  <c r="T435" s="1"/>
  <c r="S427"/>
  <c r="T427" s="1"/>
  <c r="S419"/>
  <c r="T419" s="1"/>
  <c r="S411"/>
  <c r="T411" s="1"/>
  <c r="S403"/>
  <c r="T403" s="1"/>
  <c r="S395"/>
  <c r="T395" s="1"/>
  <c r="S387"/>
  <c r="T387" s="1"/>
  <c r="S379"/>
  <c r="T379" s="1"/>
  <c r="S371"/>
  <c r="T371" s="1"/>
  <c r="S363"/>
  <c r="T363" s="1"/>
  <c r="S355"/>
  <c r="T355" s="1"/>
  <c r="S347"/>
  <c r="T347" s="1"/>
  <c r="S339"/>
  <c r="T339" s="1"/>
  <c r="S331"/>
  <c r="T331" s="1"/>
  <c r="S323"/>
  <c r="T323" s="1"/>
  <c r="S315"/>
  <c r="T315" s="1"/>
  <c r="S307"/>
  <c r="T307" s="1"/>
  <c r="S299"/>
  <c r="T299" s="1"/>
  <c r="S291"/>
  <c r="T291" s="1"/>
  <c r="S283"/>
  <c r="T283" s="1"/>
  <c r="S275"/>
  <c r="T275" s="1"/>
  <c r="S267"/>
  <c r="T267" s="1"/>
  <c r="S259"/>
  <c r="T259" s="1"/>
  <c r="S251"/>
  <c r="T251" s="1"/>
  <c r="S243"/>
  <c r="T243" s="1"/>
  <c r="S235"/>
  <c r="T235" s="1"/>
  <c r="S227"/>
  <c r="T227" s="1"/>
  <c r="S219"/>
  <c r="T219" s="1"/>
  <c r="S211"/>
  <c r="T211" s="1"/>
  <c r="S203"/>
  <c r="T203" s="1"/>
  <c r="S195"/>
  <c r="T195" s="1"/>
  <c r="S187"/>
  <c r="T187" s="1"/>
  <c r="S179"/>
  <c r="T179" s="1"/>
  <c r="S171"/>
  <c r="T171" s="1"/>
  <c r="S334"/>
  <c r="T334" s="1"/>
  <c r="S326"/>
  <c r="T326" s="1"/>
  <c r="S318"/>
  <c r="T318" s="1"/>
  <c r="S310"/>
  <c r="T310" s="1"/>
  <c r="S302"/>
  <c r="T302" s="1"/>
  <c r="S294"/>
  <c r="T294" s="1"/>
  <c r="S286"/>
  <c r="T286" s="1"/>
  <c r="S278"/>
  <c r="T278" s="1"/>
  <c r="S270"/>
  <c r="T270" s="1"/>
  <c r="S262"/>
  <c r="T262" s="1"/>
  <c r="S254"/>
  <c r="T254" s="1"/>
  <c r="S246"/>
  <c r="T246" s="1"/>
  <c r="S238"/>
  <c r="T238" s="1"/>
  <c r="S230"/>
  <c r="T230" s="1"/>
  <c r="S222"/>
  <c r="T222" s="1"/>
  <c r="S214"/>
  <c r="T214" s="1"/>
  <c r="S206"/>
  <c r="T206" s="1"/>
  <c r="S198"/>
  <c r="T198" s="1"/>
  <c r="S190"/>
  <c r="T190" s="1"/>
  <c r="S182"/>
  <c r="T182" s="1"/>
  <c r="S174"/>
  <c r="T174" s="1"/>
  <c r="S170"/>
  <c r="T170" s="1"/>
  <c r="S162"/>
  <c r="T162" s="1"/>
  <c r="S154"/>
  <c r="T154" s="1"/>
  <c r="S146"/>
  <c r="T146" s="1"/>
  <c r="S138"/>
  <c r="T138" s="1"/>
  <c r="S130"/>
  <c r="T130" s="1"/>
  <c r="S122"/>
  <c r="T122" s="1"/>
  <c r="S114"/>
  <c r="T114" s="1"/>
  <c r="S106"/>
  <c r="T106" s="1"/>
  <c r="S98"/>
  <c r="T98" s="1"/>
  <c r="S90"/>
  <c r="T90" s="1"/>
  <c r="S82"/>
  <c r="T82" s="1"/>
  <c r="S74"/>
  <c r="T74" s="1"/>
  <c r="S66"/>
  <c r="T66" s="1"/>
  <c r="S58"/>
  <c r="T58" s="1"/>
  <c r="S50"/>
  <c r="T50" s="1"/>
  <c r="S42"/>
  <c r="T42" s="1"/>
  <c r="S34"/>
  <c r="T34" s="1"/>
  <c r="S26"/>
  <c r="T26" s="1"/>
  <c r="S18"/>
  <c r="T18" s="1"/>
  <c r="S10"/>
  <c r="T10" s="1"/>
  <c r="S21"/>
  <c r="T21" s="1"/>
  <c r="S157"/>
  <c r="T157" s="1"/>
  <c r="S149"/>
  <c r="T149" s="1"/>
  <c r="S141"/>
  <c r="T141" s="1"/>
  <c r="S133"/>
  <c r="T133" s="1"/>
  <c r="S125"/>
  <c r="T125" s="1"/>
  <c r="S117"/>
  <c r="T117" s="1"/>
  <c r="S109"/>
  <c r="T109" s="1"/>
  <c r="S101"/>
  <c r="T101" s="1"/>
  <c r="S93"/>
  <c r="T93" s="1"/>
  <c r="S85"/>
  <c r="T85" s="1"/>
  <c r="S77"/>
  <c r="T77" s="1"/>
  <c r="S69"/>
  <c r="T69" s="1"/>
  <c r="S61"/>
  <c r="T61" s="1"/>
  <c r="S53"/>
  <c r="T53" s="1"/>
  <c r="S45"/>
  <c r="T45" s="1"/>
  <c r="S37"/>
  <c r="T37" s="1"/>
  <c r="S29"/>
  <c r="T29" s="1"/>
  <c r="S19"/>
  <c r="T19" s="1"/>
  <c r="S11"/>
  <c r="T11" s="1"/>
  <c r="S3"/>
  <c r="S680"/>
  <c r="T680" s="1"/>
  <c r="S684"/>
  <c r="T684" s="1"/>
  <c r="S688"/>
  <c r="T688" s="1"/>
  <c r="S692"/>
  <c r="T692" s="1"/>
  <c r="S696"/>
  <c r="T696" s="1"/>
  <c r="S700"/>
  <c r="T700" s="1"/>
  <c r="S704"/>
  <c r="T704" s="1"/>
  <c r="S708"/>
  <c r="T708" s="1"/>
  <c r="S712"/>
  <c r="T712" s="1"/>
  <c r="S716"/>
  <c r="T716" s="1"/>
  <c r="S720"/>
  <c r="T720" s="1"/>
  <c r="S724"/>
  <c r="T724" s="1"/>
  <c r="S728"/>
  <c r="T728" s="1"/>
  <c r="S732"/>
  <c r="T732" s="1"/>
  <c r="S678"/>
  <c r="T678" s="1"/>
  <c r="S670"/>
  <c r="T670" s="1"/>
  <c r="S662"/>
  <c r="T662" s="1"/>
  <c r="S654"/>
  <c r="T654" s="1"/>
  <c r="S646"/>
  <c r="T646" s="1"/>
  <c r="S638"/>
  <c r="T638" s="1"/>
  <c r="S630"/>
  <c r="T630" s="1"/>
  <c r="S622"/>
  <c r="T622" s="1"/>
  <c r="S614"/>
  <c r="T614" s="1"/>
  <c r="S606"/>
  <c r="T606" s="1"/>
  <c r="S598"/>
  <c r="T598" s="1"/>
  <c r="S590"/>
  <c r="T590" s="1"/>
  <c r="S582"/>
  <c r="T582" s="1"/>
  <c r="S574"/>
  <c r="T574" s="1"/>
  <c r="S566"/>
  <c r="T566" s="1"/>
  <c r="S558"/>
  <c r="T558" s="1"/>
  <c r="S550"/>
  <c r="T550" s="1"/>
  <c r="S542"/>
  <c r="T542" s="1"/>
  <c r="S534"/>
  <c r="T534" s="1"/>
  <c r="S526"/>
  <c r="T526" s="1"/>
  <c r="S518"/>
  <c r="T518" s="1"/>
  <c r="S510"/>
  <c r="T510" s="1"/>
  <c r="S502"/>
  <c r="T502" s="1"/>
  <c r="S494"/>
  <c r="T494" s="1"/>
  <c r="S486"/>
  <c r="T486" s="1"/>
  <c r="S478"/>
  <c r="T478" s="1"/>
  <c r="S470"/>
  <c r="T470" s="1"/>
  <c r="S462"/>
  <c r="T462" s="1"/>
  <c r="S454"/>
  <c r="T454" s="1"/>
  <c r="S446"/>
  <c r="T446" s="1"/>
  <c r="S438"/>
  <c r="T438" s="1"/>
  <c r="S430"/>
  <c r="T430" s="1"/>
  <c r="S422"/>
  <c r="T422" s="1"/>
  <c r="S414"/>
  <c r="T414" s="1"/>
  <c r="S406"/>
  <c r="T406" s="1"/>
  <c r="S398"/>
  <c r="T398" s="1"/>
  <c r="S390"/>
  <c r="T390" s="1"/>
  <c r="S382"/>
  <c r="T382" s="1"/>
  <c r="S374"/>
  <c r="T374" s="1"/>
  <c r="S366"/>
  <c r="T366" s="1"/>
  <c r="S358"/>
  <c r="T358" s="1"/>
  <c r="S350"/>
  <c r="T350" s="1"/>
  <c r="S342"/>
  <c r="T342" s="1"/>
  <c r="S609"/>
  <c r="T609" s="1"/>
  <c r="S601"/>
  <c r="T601" s="1"/>
  <c r="S593"/>
  <c r="T593" s="1"/>
  <c r="S585"/>
  <c r="T585" s="1"/>
  <c r="S577"/>
  <c r="T577" s="1"/>
  <c r="S569"/>
  <c r="T569" s="1"/>
  <c r="S561"/>
  <c r="T561" s="1"/>
  <c r="S553"/>
  <c r="T553" s="1"/>
  <c r="S545"/>
  <c r="T545" s="1"/>
  <c r="S537"/>
  <c r="T537" s="1"/>
  <c r="S529"/>
  <c r="T529" s="1"/>
  <c r="S521"/>
  <c r="T521" s="1"/>
  <c r="S513"/>
  <c r="T513" s="1"/>
  <c r="S505"/>
  <c r="T505" s="1"/>
  <c r="S497"/>
  <c r="T497" s="1"/>
  <c r="S489"/>
  <c r="T489" s="1"/>
  <c r="S481"/>
  <c r="T481" s="1"/>
  <c r="S473"/>
  <c r="T473" s="1"/>
  <c r="S465"/>
  <c r="T465" s="1"/>
  <c r="S457"/>
  <c r="T457" s="1"/>
  <c r="S449"/>
  <c r="T449" s="1"/>
  <c r="S441"/>
  <c r="T441" s="1"/>
  <c r="S433"/>
  <c r="T433" s="1"/>
  <c r="S425"/>
  <c r="T425" s="1"/>
  <c r="S417"/>
  <c r="T417" s="1"/>
  <c r="S409"/>
  <c r="T409" s="1"/>
  <c r="S401"/>
  <c r="T401" s="1"/>
  <c r="S393"/>
  <c r="T393" s="1"/>
  <c r="S385"/>
  <c r="T385" s="1"/>
  <c r="S377"/>
  <c r="T377" s="1"/>
  <c r="S369"/>
  <c r="T369" s="1"/>
  <c r="S361"/>
  <c r="T361" s="1"/>
  <c r="S353"/>
  <c r="T353" s="1"/>
  <c r="S345"/>
  <c r="T345" s="1"/>
  <c r="S337"/>
  <c r="T337" s="1"/>
  <c r="S329"/>
  <c r="T329" s="1"/>
  <c r="S321"/>
  <c r="T321" s="1"/>
  <c r="S313"/>
  <c r="T313" s="1"/>
  <c r="S305"/>
  <c r="T305" s="1"/>
  <c r="S297"/>
  <c r="T297" s="1"/>
  <c r="S289"/>
  <c r="T289" s="1"/>
  <c r="S281"/>
  <c r="T281" s="1"/>
  <c r="S273"/>
  <c r="T273" s="1"/>
  <c r="S265"/>
  <c r="T265" s="1"/>
  <c r="S257"/>
  <c r="T257" s="1"/>
  <c r="S249"/>
  <c r="T249" s="1"/>
  <c r="S241"/>
  <c r="T241" s="1"/>
  <c r="S233"/>
  <c r="T233" s="1"/>
  <c r="S225"/>
  <c r="T225" s="1"/>
  <c r="S217"/>
  <c r="T217" s="1"/>
  <c r="S209"/>
  <c r="T209" s="1"/>
  <c r="S201"/>
  <c r="T201" s="1"/>
  <c r="S193"/>
  <c r="T193" s="1"/>
  <c r="S185"/>
  <c r="T185" s="1"/>
  <c r="S177"/>
  <c r="T177" s="1"/>
  <c r="S167"/>
  <c r="T167" s="1"/>
  <c r="S332"/>
  <c r="T332" s="1"/>
  <c r="S324"/>
  <c r="T324" s="1"/>
  <c r="S316"/>
  <c r="T316" s="1"/>
  <c r="S308"/>
  <c r="T308" s="1"/>
  <c r="S300"/>
  <c r="T300" s="1"/>
  <c r="S292"/>
  <c r="T292" s="1"/>
  <c r="S284"/>
  <c r="T284" s="1"/>
  <c r="S276"/>
  <c r="T276" s="1"/>
  <c r="S268"/>
  <c r="T268" s="1"/>
  <c r="S260"/>
  <c r="T260" s="1"/>
  <c r="S252"/>
  <c r="T252" s="1"/>
  <c r="S244"/>
  <c r="T244" s="1"/>
  <c r="S236"/>
  <c r="T236" s="1"/>
  <c r="S228"/>
  <c r="T228" s="1"/>
  <c r="S220"/>
  <c r="T220" s="1"/>
  <c r="S212"/>
  <c r="T212" s="1"/>
  <c r="S204"/>
  <c r="T204" s="1"/>
  <c r="S196"/>
  <c r="T196" s="1"/>
  <c r="S188"/>
  <c r="T188" s="1"/>
  <c r="S180"/>
  <c r="T180" s="1"/>
  <c r="S169"/>
  <c r="T169" s="1"/>
  <c r="S168"/>
  <c r="T168" s="1"/>
  <c r="S160"/>
  <c r="T160" s="1"/>
  <c r="S152"/>
  <c r="T152" s="1"/>
  <c r="S144"/>
  <c r="T144" s="1"/>
  <c r="S136"/>
  <c r="T136" s="1"/>
  <c r="S128"/>
  <c r="T128" s="1"/>
  <c r="S120"/>
  <c r="T120" s="1"/>
  <c r="S112"/>
  <c r="T112" s="1"/>
  <c r="S104"/>
  <c r="T104" s="1"/>
  <c r="S96"/>
  <c r="T96" s="1"/>
  <c r="S88"/>
  <c r="T88" s="1"/>
  <c r="S80"/>
  <c r="T80" s="1"/>
  <c r="S72"/>
  <c r="T72" s="1"/>
  <c r="S64"/>
  <c r="T64" s="1"/>
  <c r="S56"/>
  <c r="T56" s="1"/>
  <c r="S48"/>
  <c r="T48" s="1"/>
  <c r="S40"/>
  <c r="T40" s="1"/>
  <c r="S32"/>
  <c r="T32" s="1"/>
  <c r="S24"/>
  <c r="T24" s="1"/>
  <c r="S16"/>
  <c r="T16" s="1"/>
  <c r="S8"/>
  <c r="T8" s="1"/>
  <c r="S736"/>
  <c r="T736" s="1"/>
  <c r="S155"/>
  <c r="T155" s="1"/>
  <c r="S147"/>
  <c r="T147" s="1"/>
  <c r="S139"/>
  <c r="T139" s="1"/>
  <c r="S131"/>
  <c r="T131" s="1"/>
  <c r="S123"/>
  <c r="T123" s="1"/>
  <c r="S115"/>
  <c r="T115" s="1"/>
  <c r="S107"/>
  <c r="T107" s="1"/>
  <c r="S99"/>
  <c r="T99" s="1"/>
  <c r="S91"/>
  <c r="T91" s="1"/>
  <c r="S83"/>
  <c r="T83" s="1"/>
  <c r="S75"/>
  <c r="T75" s="1"/>
  <c r="S67"/>
  <c r="T67" s="1"/>
  <c r="S59"/>
  <c r="T59" s="1"/>
  <c r="S51"/>
  <c r="T51" s="1"/>
  <c r="S43"/>
  <c r="T43" s="1"/>
  <c r="S35"/>
  <c r="T35" s="1"/>
  <c r="S27"/>
  <c r="T27" s="1"/>
  <c r="S17"/>
  <c r="T17" s="1"/>
  <c r="S9"/>
  <c r="T9" s="1"/>
  <c r="S615"/>
  <c r="T615" s="1"/>
  <c r="S623"/>
  <c r="T623" s="1"/>
  <c r="S631"/>
  <c r="T631" s="1"/>
  <c r="S639"/>
  <c r="T639" s="1"/>
  <c r="S647"/>
  <c r="T647" s="1"/>
  <c r="S655"/>
  <c r="T655" s="1"/>
  <c r="S663"/>
  <c r="T663" s="1"/>
  <c r="S671"/>
  <c r="T671" s="1"/>
  <c r="S679"/>
  <c r="T679" s="1"/>
  <c r="S683"/>
  <c r="T683" s="1"/>
  <c r="S687"/>
  <c r="T687" s="1"/>
  <c r="S691"/>
  <c r="T691" s="1"/>
  <c r="S695"/>
  <c r="T695" s="1"/>
  <c r="S699"/>
  <c r="T699" s="1"/>
  <c r="S703"/>
  <c r="T703" s="1"/>
  <c r="S707"/>
  <c r="T707" s="1"/>
  <c r="S711"/>
  <c r="T711" s="1"/>
  <c r="S715"/>
  <c r="T715" s="1"/>
  <c r="S719"/>
  <c r="T719" s="1"/>
  <c r="S723"/>
  <c r="T723" s="1"/>
  <c r="S727"/>
  <c r="T727" s="1"/>
  <c r="S731"/>
  <c r="T731" s="1"/>
  <c r="S735"/>
  <c r="T735" s="1"/>
  <c r="S621"/>
  <c r="T621" s="1"/>
  <c r="S629"/>
  <c r="T629" s="1"/>
  <c r="S637"/>
  <c r="T637" s="1"/>
  <c r="S645"/>
  <c r="T645" s="1"/>
  <c r="S653"/>
  <c r="T653" s="1"/>
  <c r="S661"/>
  <c r="T661" s="1"/>
  <c r="S669"/>
  <c r="T669" s="1"/>
  <c r="S677"/>
  <c r="T677" s="1"/>
  <c r="S676"/>
  <c r="T676" s="1"/>
  <c r="S668"/>
  <c r="T668" s="1"/>
  <c r="S660"/>
  <c r="T660" s="1"/>
  <c r="S652"/>
  <c r="T652" s="1"/>
  <c r="S644"/>
  <c r="T644" s="1"/>
  <c r="S636"/>
  <c r="T636" s="1"/>
  <c r="S628"/>
  <c r="T628" s="1"/>
  <c r="S620"/>
  <c r="T620" s="1"/>
  <c r="S612"/>
  <c r="T612" s="1"/>
  <c r="S604"/>
  <c r="T604" s="1"/>
  <c r="S596"/>
  <c r="T596" s="1"/>
  <c r="S588"/>
  <c r="T588" s="1"/>
  <c r="S580"/>
  <c r="T580" s="1"/>
  <c r="S572"/>
  <c r="T572" s="1"/>
  <c r="S564"/>
  <c r="T564" s="1"/>
  <c r="S556"/>
  <c r="T556" s="1"/>
  <c r="S548"/>
  <c r="T548" s="1"/>
  <c r="S540"/>
  <c r="T540" s="1"/>
  <c r="S532"/>
  <c r="T532" s="1"/>
  <c r="S524"/>
  <c r="T524" s="1"/>
  <c r="S516"/>
  <c r="T516" s="1"/>
  <c r="S508"/>
  <c r="T508" s="1"/>
  <c r="S500"/>
  <c r="T500" s="1"/>
  <c r="S492"/>
  <c r="T492" s="1"/>
  <c r="S484"/>
  <c r="T484" s="1"/>
  <c r="S476"/>
  <c r="T476" s="1"/>
  <c r="S468"/>
  <c r="T468" s="1"/>
  <c r="S460"/>
  <c r="T460" s="1"/>
  <c r="S452"/>
  <c r="T452" s="1"/>
  <c r="S444"/>
  <c r="T444" s="1"/>
  <c r="S436"/>
  <c r="T436" s="1"/>
  <c r="S428"/>
  <c r="T428" s="1"/>
  <c r="S420"/>
  <c r="T420" s="1"/>
  <c r="S412"/>
  <c r="T412" s="1"/>
  <c r="S404"/>
  <c r="T404" s="1"/>
  <c r="S396"/>
  <c r="T396" s="1"/>
  <c r="S388"/>
  <c r="T388" s="1"/>
  <c r="S380"/>
  <c r="T380" s="1"/>
  <c r="S372"/>
  <c r="T372" s="1"/>
  <c r="S364"/>
  <c r="T364" s="1"/>
  <c r="S356"/>
  <c r="T356" s="1"/>
  <c r="S348"/>
  <c r="T348" s="1"/>
  <c r="S340"/>
  <c r="T340" s="1"/>
  <c r="S607"/>
  <c r="T607" s="1"/>
  <c r="S599"/>
  <c r="T599" s="1"/>
  <c r="S591"/>
  <c r="T591" s="1"/>
  <c r="S583"/>
  <c r="T583" s="1"/>
  <c r="S575"/>
  <c r="T575" s="1"/>
  <c r="S567"/>
  <c r="T567" s="1"/>
  <c r="S559"/>
  <c r="T559" s="1"/>
  <c r="S551"/>
  <c r="T551" s="1"/>
  <c r="S543"/>
  <c r="T543" s="1"/>
  <c r="S535"/>
  <c r="T535" s="1"/>
  <c r="S527"/>
  <c r="T527" s="1"/>
  <c r="S519"/>
  <c r="T519" s="1"/>
  <c r="S511"/>
  <c r="T511" s="1"/>
  <c r="S503"/>
  <c r="T503" s="1"/>
  <c r="S495"/>
  <c r="T495" s="1"/>
  <c r="S487"/>
  <c r="T487" s="1"/>
  <c r="S479"/>
  <c r="T479" s="1"/>
  <c r="S471"/>
  <c r="T471" s="1"/>
  <c r="S463"/>
  <c r="T463" s="1"/>
  <c r="S455"/>
  <c r="T455" s="1"/>
  <c r="S447"/>
  <c r="T447" s="1"/>
  <c r="S439"/>
  <c r="T439" s="1"/>
  <c r="S431"/>
  <c r="T431" s="1"/>
  <c r="S423"/>
  <c r="T423" s="1"/>
  <c r="S415"/>
  <c r="T415" s="1"/>
  <c r="S407"/>
  <c r="T407" s="1"/>
  <c r="S399"/>
  <c r="T399" s="1"/>
  <c r="S391"/>
  <c r="T391" s="1"/>
  <c r="S383"/>
  <c r="T383" s="1"/>
  <c r="S375"/>
  <c r="T375" s="1"/>
  <c r="S367"/>
  <c r="T367" s="1"/>
  <c r="S359"/>
  <c r="T359" s="1"/>
  <c r="S351"/>
  <c r="T351" s="1"/>
  <c r="S343"/>
  <c r="T343" s="1"/>
  <c r="S335"/>
  <c r="T335" s="1"/>
  <c r="S327"/>
  <c r="T327" s="1"/>
  <c r="S319"/>
  <c r="T319" s="1"/>
  <c r="S311"/>
  <c r="T311" s="1"/>
  <c r="S303"/>
  <c r="T303" s="1"/>
  <c r="S295"/>
  <c r="T295" s="1"/>
  <c r="S287"/>
  <c r="T287" s="1"/>
  <c r="S279"/>
  <c r="T279" s="1"/>
  <c r="S271"/>
  <c r="T271" s="1"/>
  <c r="S263"/>
  <c r="T263" s="1"/>
  <c r="S255"/>
  <c r="T255" s="1"/>
  <c r="S247"/>
  <c r="T247" s="1"/>
  <c r="S239"/>
  <c r="T239" s="1"/>
  <c r="S231"/>
  <c r="T231" s="1"/>
  <c r="S223"/>
  <c r="T223" s="1"/>
  <c r="S215"/>
  <c r="T215" s="1"/>
  <c r="S207"/>
  <c r="T207" s="1"/>
  <c r="S199"/>
  <c r="T199" s="1"/>
  <c r="S191"/>
  <c r="T191" s="1"/>
  <c r="S183"/>
  <c r="T183" s="1"/>
  <c r="S175"/>
  <c r="T175" s="1"/>
  <c r="S163"/>
  <c r="T163" s="1"/>
  <c r="S330"/>
  <c r="T330" s="1"/>
  <c r="S322"/>
  <c r="T322" s="1"/>
  <c r="S314"/>
  <c r="T314" s="1"/>
  <c r="S306"/>
  <c r="T306" s="1"/>
  <c r="S298"/>
  <c r="T298" s="1"/>
  <c r="S290"/>
  <c r="T290" s="1"/>
  <c r="S282"/>
  <c r="T282" s="1"/>
  <c r="S274"/>
  <c r="T274" s="1"/>
  <c r="S266"/>
  <c r="T266" s="1"/>
  <c r="S258"/>
  <c r="T258" s="1"/>
  <c r="S250"/>
  <c r="T250" s="1"/>
  <c r="S242"/>
  <c r="T242" s="1"/>
  <c r="S234"/>
  <c r="T234" s="1"/>
  <c r="S226"/>
  <c r="T226" s="1"/>
  <c r="S218"/>
  <c r="T218" s="1"/>
  <c r="S210"/>
  <c r="T210" s="1"/>
  <c r="S202"/>
  <c r="T202" s="1"/>
  <c r="S194"/>
  <c r="T194" s="1"/>
  <c r="S186"/>
  <c r="T186" s="1"/>
  <c r="S178"/>
  <c r="T178" s="1"/>
  <c r="S165"/>
  <c r="T165" s="1"/>
  <c r="S166"/>
  <c r="T166" s="1"/>
  <c r="S158"/>
  <c r="T158" s="1"/>
  <c r="S150"/>
  <c r="T150" s="1"/>
  <c r="S142"/>
  <c r="T142" s="1"/>
  <c r="S134"/>
  <c r="T134" s="1"/>
  <c r="S126"/>
  <c r="T126" s="1"/>
  <c r="S118"/>
  <c r="T118" s="1"/>
  <c r="S110"/>
  <c r="T110" s="1"/>
  <c r="S102"/>
  <c r="T102" s="1"/>
  <c r="S94"/>
  <c r="T94" s="1"/>
  <c r="S86"/>
  <c r="T86" s="1"/>
  <c r="S78"/>
  <c r="T78" s="1"/>
  <c r="S70"/>
  <c r="T70" s="1"/>
  <c r="S62"/>
  <c r="T62" s="1"/>
  <c r="S54"/>
  <c r="T54" s="1"/>
  <c r="S46"/>
  <c r="T46" s="1"/>
  <c r="S38"/>
  <c r="T38" s="1"/>
  <c r="S30"/>
  <c r="T30" s="1"/>
  <c r="S22"/>
  <c r="T22" s="1"/>
  <c r="S14"/>
  <c r="T14" s="1"/>
  <c r="S6"/>
  <c r="T6" s="1"/>
  <c r="S161"/>
  <c r="T161" s="1"/>
  <c r="S153"/>
  <c r="T153" s="1"/>
  <c r="S145"/>
  <c r="T145" s="1"/>
  <c r="S137"/>
  <c r="T137" s="1"/>
  <c r="S129"/>
  <c r="T129" s="1"/>
  <c r="S121"/>
  <c r="T121" s="1"/>
  <c r="S113"/>
  <c r="T113" s="1"/>
  <c r="S105"/>
  <c r="T105" s="1"/>
  <c r="S97"/>
  <c r="T97" s="1"/>
  <c r="S89"/>
  <c r="T89" s="1"/>
  <c r="S81"/>
  <c r="T81" s="1"/>
  <c r="S73"/>
  <c r="T73" s="1"/>
  <c r="S65"/>
  <c r="T65" s="1"/>
  <c r="S57"/>
  <c r="T57" s="1"/>
  <c r="S49"/>
  <c r="T49" s="1"/>
  <c r="S41"/>
  <c r="T41" s="1"/>
  <c r="S33"/>
  <c r="T33" s="1"/>
  <c r="S25"/>
  <c r="T25" s="1"/>
  <c r="S15"/>
  <c r="T15" s="1"/>
  <c r="S7"/>
  <c r="T7" s="1"/>
  <c r="K3"/>
  <c r="R736"/>
  <c r="R735"/>
  <c r="J736"/>
  <c r="R731"/>
  <c r="J732"/>
  <c r="R727"/>
  <c r="J728"/>
  <c r="R723"/>
  <c r="J724"/>
  <c r="R719"/>
  <c r="J720"/>
  <c r="R715"/>
  <c r="J716"/>
  <c r="R711"/>
  <c r="J712"/>
  <c r="R707"/>
  <c r="J708"/>
  <c r="R703"/>
  <c r="J704"/>
  <c r="R699"/>
  <c r="J700"/>
  <c r="R695"/>
  <c r="J696"/>
  <c r="R691"/>
  <c r="J692"/>
  <c r="R687"/>
  <c r="J688"/>
  <c r="R683"/>
  <c r="J684"/>
  <c r="R679"/>
  <c r="J680"/>
  <c r="R675"/>
  <c r="J676"/>
  <c r="R671"/>
  <c r="J672"/>
  <c r="R667"/>
  <c r="J668"/>
  <c r="R663"/>
  <c r="J664"/>
  <c r="R659"/>
  <c r="J660"/>
  <c r="R655"/>
  <c r="J656"/>
  <c r="R651"/>
  <c r="J652"/>
  <c r="R647"/>
  <c r="J648"/>
  <c r="R643"/>
  <c r="J644"/>
  <c r="R639"/>
  <c r="J640"/>
  <c r="R635"/>
  <c r="J636"/>
  <c r="R631"/>
  <c r="J632"/>
  <c r="R627"/>
  <c r="J628"/>
  <c r="R623"/>
  <c r="J624"/>
  <c r="R619"/>
  <c r="J620"/>
  <c r="R615"/>
  <c r="J616"/>
  <c r="R611"/>
  <c r="J612"/>
  <c r="R607"/>
  <c r="J608"/>
  <c r="R603"/>
  <c r="J604"/>
  <c r="R599"/>
  <c r="J600"/>
  <c r="R595"/>
  <c r="J596"/>
  <c r="R591"/>
  <c r="J592"/>
  <c r="R587"/>
  <c r="J588"/>
  <c r="R583"/>
  <c r="J584"/>
  <c r="R579"/>
  <c r="J580"/>
  <c r="R575"/>
  <c r="J576"/>
  <c r="R571"/>
  <c r="J572"/>
  <c r="R567"/>
  <c r="J568"/>
  <c r="R563"/>
  <c r="J564"/>
  <c r="R559"/>
  <c r="J560"/>
  <c r="R555"/>
  <c r="J556"/>
  <c r="R551"/>
  <c r="J552"/>
  <c r="R547"/>
  <c r="J548"/>
  <c r="R543"/>
  <c r="J544"/>
  <c r="R539"/>
  <c r="J540"/>
  <c r="R535"/>
  <c r="J536"/>
  <c r="R531"/>
  <c r="J532"/>
  <c r="R527"/>
  <c r="J528"/>
  <c r="R523"/>
  <c r="J524"/>
  <c r="R519"/>
  <c r="J520"/>
  <c r="R515"/>
  <c r="J516"/>
  <c r="R511"/>
  <c r="J512"/>
  <c r="R507"/>
  <c r="J508"/>
  <c r="R503"/>
  <c r="J504"/>
  <c r="R499"/>
  <c r="J500"/>
  <c r="R495"/>
  <c r="J496"/>
  <c r="R491"/>
  <c r="J492"/>
  <c r="R487"/>
  <c r="J488"/>
  <c r="R483"/>
  <c r="J484"/>
  <c r="R479"/>
  <c r="J480"/>
  <c r="R475"/>
  <c r="J476"/>
  <c r="R471"/>
  <c r="J472"/>
  <c r="R467"/>
  <c r="J468"/>
  <c r="R463"/>
  <c r="J464"/>
  <c r="R459"/>
  <c r="J460"/>
  <c r="R455"/>
  <c r="J456"/>
  <c r="R451"/>
  <c r="J452"/>
  <c r="R447"/>
  <c r="J448"/>
  <c r="R443"/>
  <c r="J444"/>
  <c r="R439"/>
  <c r="J440"/>
  <c r="R435"/>
  <c r="J436"/>
  <c r="R431"/>
  <c r="J432"/>
  <c r="R427"/>
  <c r="J428"/>
  <c r="R423"/>
  <c r="J424"/>
  <c r="R419"/>
  <c r="J420"/>
  <c r="R415"/>
  <c r="J416"/>
  <c r="R411"/>
  <c r="J412"/>
  <c r="R407"/>
  <c r="J408"/>
  <c r="R403"/>
  <c r="J404"/>
  <c r="R399"/>
  <c r="J400"/>
  <c r="R395"/>
  <c r="J396"/>
  <c r="R391"/>
  <c r="J392"/>
  <c r="R387"/>
  <c r="J388"/>
  <c r="R383"/>
  <c r="J384"/>
  <c r="R379"/>
  <c r="J380"/>
  <c r="R375"/>
  <c r="J376"/>
  <c r="R371"/>
  <c r="J372"/>
  <c r="R367"/>
  <c r="J368"/>
  <c r="R363"/>
  <c r="J364"/>
  <c r="R359"/>
  <c r="J360"/>
  <c r="R355"/>
  <c r="J356"/>
  <c r="R351"/>
  <c r="J352"/>
  <c r="R347"/>
  <c r="J348"/>
  <c r="R343"/>
  <c r="J344"/>
  <c r="R339"/>
  <c r="J340"/>
  <c r="R335"/>
  <c r="J336"/>
  <c r="R331"/>
  <c r="J332"/>
  <c r="R327"/>
  <c r="J328"/>
  <c r="R323"/>
  <c r="J324"/>
  <c r="R319"/>
  <c r="J320"/>
  <c r="R315"/>
  <c r="J316"/>
  <c r="R311"/>
  <c r="J312"/>
  <c r="R307"/>
  <c r="J308"/>
  <c r="R303"/>
  <c r="J304"/>
  <c r="R299"/>
  <c r="J300"/>
  <c r="R295"/>
  <c r="J296"/>
  <c r="R291"/>
  <c r="J292"/>
  <c r="R287"/>
  <c r="J288"/>
  <c r="R283"/>
  <c r="J284"/>
  <c r="R279"/>
  <c r="J280"/>
  <c r="R275"/>
  <c r="J276"/>
  <c r="R271"/>
  <c r="J272"/>
  <c r="R267"/>
  <c r="J268"/>
  <c r="R263"/>
  <c r="J264"/>
  <c r="R259"/>
  <c r="J260"/>
  <c r="R4"/>
  <c r="J5"/>
  <c r="J3"/>
  <c r="J733"/>
  <c r="R732"/>
  <c r="J729"/>
  <c r="R728"/>
  <c r="J725"/>
  <c r="R724"/>
  <c r="J721"/>
  <c r="R720"/>
  <c r="J717"/>
  <c r="R716"/>
  <c r="J713"/>
  <c r="R712"/>
  <c r="J709"/>
  <c r="R708"/>
  <c r="J705"/>
  <c r="R704"/>
  <c r="J701"/>
  <c r="R700"/>
  <c r="J697"/>
  <c r="R696"/>
  <c r="J693"/>
  <c r="R692"/>
  <c r="J689"/>
  <c r="R688"/>
  <c r="J685"/>
  <c r="R684"/>
  <c r="J681"/>
  <c r="R680"/>
  <c r="J677"/>
  <c r="R676"/>
  <c r="J673"/>
  <c r="R672"/>
  <c r="J669"/>
  <c r="R668"/>
  <c r="J665"/>
  <c r="R664"/>
  <c r="J661"/>
  <c r="R660"/>
  <c r="J657"/>
  <c r="R656"/>
  <c r="J653"/>
  <c r="R652"/>
  <c r="J649"/>
  <c r="R648"/>
  <c r="J645"/>
  <c r="R644"/>
  <c r="J641"/>
  <c r="R640"/>
  <c r="J637"/>
  <c r="R636"/>
  <c r="J633"/>
  <c r="R632"/>
  <c r="J629"/>
  <c r="R628"/>
  <c r="J625"/>
  <c r="R624"/>
  <c r="J621"/>
  <c r="R620"/>
  <c r="J617"/>
  <c r="R616"/>
  <c r="J613"/>
  <c r="R612"/>
  <c r="J609"/>
  <c r="R608"/>
  <c r="J605"/>
  <c r="R604"/>
  <c r="J601"/>
  <c r="R600"/>
  <c r="J597"/>
  <c r="R596"/>
  <c r="J593"/>
  <c r="R592"/>
  <c r="J589"/>
  <c r="R588"/>
  <c r="J585"/>
  <c r="R584"/>
  <c r="J581"/>
  <c r="R580"/>
  <c r="J577"/>
  <c r="R576"/>
  <c r="J573"/>
  <c r="R572"/>
  <c r="J569"/>
  <c r="R568"/>
  <c r="J565"/>
  <c r="R564"/>
  <c r="J561"/>
  <c r="R560"/>
  <c r="J557"/>
  <c r="R556"/>
  <c r="J553"/>
  <c r="R552"/>
  <c r="J549"/>
  <c r="R548"/>
  <c r="J545"/>
  <c r="R544"/>
  <c r="J541"/>
  <c r="R540"/>
  <c r="J537"/>
  <c r="R536"/>
  <c r="J533"/>
  <c r="R532"/>
  <c r="J529"/>
  <c r="R528"/>
  <c r="J525"/>
  <c r="R524"/>
  <c r="J521"/>
  <c r="R520"/>
  <c r="J517"/>
  <c r="R516"/>
  <c r="J513"/>
  <c r="R512"/>
  <c r="J509"/>
  <c r="R508"/>
  <c r="J505"/>
  <c r="R504"/>
  <c r="J501"/>
  <c r="R500"/>
  <c r="J497"/>
  <c r="R496"/>
  <c r="J493"/>
  <c r="R492"/>
  <c r="J489"/>
  <c r="R488"/>
  <c r="J485"/>
  <c r="R484"/>
  <c r="J481"/>
  <c r="R480"/>
  <c r="J477"/>
  <c r="R476"/>
  <c r="J473"/>
  <c r="R472"/>
  <c r="J469"/>
  <c r="R468"/>
  <c r="J465"/>
  <c r="R464"/>
  <c r="J461"/>
  <c r="R460"/>
  <c r="J457"/>
  <c r="R456"/>
  <c r="J453"/>
  <c r="R452"/>
  <c r="J449"/>
  <c r="R448"/>
  <c r="J445"/>
  <c r="R444"/>
  <c r="J441"/>
  <c r="R440"/>
  <c r="J437"/>
  <c r="R436"/>
  <c r="J433"/>
  <c r="R432"/>
  <c r="J429"/>
  <c r="R428"/>
  <c r="J425"/>
  <c r="R424"/>
  <c r="J421"/>
  <c r="R420"/>
  <c r="J417"/>
  <c r="R416"/>
  <c r="J413"/>
  <c r="R412"/>
  <c r="J409"/>
  <c r="R408"/>
  <c r="J405"/>
  <c r="R404"/>
  <c r="J401"/>
  <c r="R400"/>
  <c r="J397"/>
  <c r="R396"/>
  <c r="J393"/>
  <c r="R392"/>
  <c r="J389"/>
  <c r="R388"/>
  <c r="J385"/>
  <c r="R384"/>
  <c r="J381"/>
  <c r="R380"/>
  <c r="J377"/>
  <c r="R376"/>
  <c r="J373"/>
  <c r="R372"/>
  <c r="J369"/>
  <c r="R368"/>
  <c r="J365"/>
  <c r="R364"/>
  <c r="J361"/>
  <c r="R360"/>
  <c r="J357"/>
  <c r="R356"/>
  <c r="J353"/>
  <c r="R352"/>
  <c r="J349"/>
  <c r="R348"/>
  <c r="J345"/>
  <c r="R344"/>
  <c r="J341"/>
  <c r="R340"/>
  <c r="J337"/>
  <c r="R336"/>
  <c r="J333"/>
  <c r="R332"/>
  <c r="J329"/>
  <c r="R328"/>
  <c r="J325"/>
  <c r="R324"/>
  <c r="J321"/>
  <c r="R320"/>
  <c r="J317"/>
  <c r="R316"/>
  <c r="J313"/>
  <c r="R312"/>
  <c r="J309"/>
  <c r="R308"/>
  <c r="J305"/>
  <c r="R304"/>
  <c r="J301"/>
  <c r="R300"/>
  <c r="J297"/>
  <c r="R296"/>
  <c r="J293"/>
  <c r="R292"/>
  <c r="J289"/>
  <c r="R288"/>
  <c r="J285"/>
  <c r="R284"/>
  <c r="J281"/>
  <c r="R280"/>
  <c r="J277"/>
  <c r="R276"/>
  <c r="J273"/>
  <c r="R272"/>
  <c r="J269"/>
  <c r="R268"/>
  <c r="J265"/>
  <c r="R264"/>
  <c r="R733"/>
  <c r="J734"/>
  <c r="R729"/>
  <c r="J730"/>
  <c r="R725"/>
  <c r="J726"/>
  <c r="R721"/>
  <c r="J722"/>
  <c r="R717"/>
  <c r="J718"/>
  <c r="R713"/>
  <c r="J714"/>
  <c r="R709"/>
  <c r="J710"/>
  <c r="R705"/>
  <c r="J706"/>
  <c r="R701"/>
  <c r="J702"/>
  <c r="R697"/>
  <c r="J698"/>
  <c r="R693"/>
  <c r="J694"/>
  <c r="R689"/>
  <c r="J690"/>
  <c r="R685"/>
  <c r="J686"/>
  <c r="R681"/>
  <c r="J682"/>
  <c r="R677"/>
  <c r="J678"/>
  <c r="R673"/>
  <c r="J674"/>
  <c r="R669"/>
  <c r="J670"/>
  <c r="R665"/>
  <c r="J666"/>
  <c r="R661"/>
  <c r="J662"/>
  <c r="R657"/>
  <c r="J658"/>
  <c r="R653"/>
  <c r="J654"/>
  <c r="R649"/>
  <c r="J650"/>
  <c r="R645"/>
  <c r="J646"/>
  <c r="R641"/>
  <c r="J642"/>
  <c r="R637"/>
  <c r="J638"/>
  <c r="R633"/>
  <c r="J634"/>
  <c r="R629"/>
  <c r="J630"/>
  <c r="R625"/>
  <c r="J626"/>
  <c r="R621"/>
  <c r="J622"/>
  <c r="R617"/>
  <c r="J618"/>
  <c r="R613"/>
  <c r="J614"/>
  <c r="R609"/>
  <c r="J610"/>
  <c r="R605"/>
  <c r="J606"/>
  <c r="R601"/>
  <c r="J602"/>
  <c r="R597"/>
  <c r="J598"/>
  <c r="R593"/>
  <c r="J594"/>
  <c r="R589"/>
  <c r="J590"/>
  <c r="R585"/>
  <c r="J586"/>
  <c r="R581"/>
  <c r="J582"/>
  <c r="R577"/>
  <c r="J578"/>
  <c r="R573"/>
  <c r="J574"/>
  <c r="R569"/>
  <c r="J570"/>
  <c r="R565"/>
  <c r="J566"/>
  <c r="R561"/>
  <c r="J562"/>
  <c r="R557"/>
  <c r="J558"/>
  <c r="R553"/>
  <c r="J554"/>
  <c r="R549"/>
  <c r="J550"/>
  <c r="R545"/>
  <c r="J546"/>
  <c r="R541"/>
  <c r="J542"/>
  <c r="R537"/>
  <c r="J538"/>
  <c r="R533"/>
  <c r="J534"/>
  <c r="R529"/>
  <c r="J530"/>
  <c r="R525"/>
  <c r="J526"/>
  <c r="R521"/>
  <c r="J522"/>
  <c r="R517"/>
  <c r="J518"/>
  <c r="R513"/>
  <c r="J514"/>
  <c r="R509"/>
  <c r="J510"/>
  <c r="R505"/>
  <c r="J506"/>
  <c r="R501"/>
  <c r="J502"/>
  <c r="R497"/>
  <c r="J498"/>
  <c r="R493"/>
  <c r="J494"/>
  <c r="R489"/>
  <c r="J490"/>
  <c r="R485"/>
  <c r="J486"/>
  <c r="R481"/>
  <c r="J482"/>
  <c r="R477"/>
  <c r="J478"/>
  <c r="R473"/>
  <c r="J474"/>
  <c r="R469"/>
  <c r="J470"/>
  <c r="R465"/>
  <c r="J466"/>
  <c r="R461"/>
  <c r="J462"/>
  <c r="R457"/>
  <c r="J458"/>
  <c r="R453"/>
  <c r="J454"/>
  <c r="R449"/>
  <c r="J450"/>
  <c r="R445"/>
  <c r="J446"/>
  <c r="R441"/>
  <c r="J442"/>
  <c r="R437"/>
  <c r="J438"/>
  <c r="R433"/>
  <c r="J434"/>
  <c r="R429"/>
  <c r="J430"/>
  <c r="R425"/>
  <c r="J426"/>
  <c r="R421"/>
  <c r="J422"/>
  <c r="R417"/>
  <c r="J418"/>
  <c r="R413"/>
  <c r="J414"/>
  <c r="R409"/>
  <c r="J410"/>
  <c r="R405"/>
  <c r="J406"/>
  <c r="R401"/>
  <c r="J402"/>
  <c r="R397"/>
  <c r="J398"/>
  <c r="R393"/>
  <c r="J394"/>
  <c r="R389"/>
  <c r="J390"/>
  <c r="R385"/>
  <c r="J386"/>
  <c r="R381"/>
  <c r="J382"/>
  <c r="R377"/>
  <c r="J378"/>
  <c r="R373"/>
  <c r="J374"/>
  <c r="R369"/>
  <c r="J370"/>
  <c r="R365"/>
  <c r="J366"/>
  <c r="R361"/>
  <c r="J362"/>
  <c r="R357"/>
  <c r="J358"/>
  <c r="R353"/>
  <c r="J354"/>
  <c r="R349"/>
  <c r="J350"/>
  <c r="R345"/>
  <c r="J346"/>
  <c r="R341"/>
  <c r="J342"/>
  <c r="R337"/>
  <c r="J338"/>
  <c r="R333"/>
  <c r="J334"/>
  <c r="R329"/>
  <c r="J330"/>
  <c r="R325"/>
  <c r="J326"/>
  <c r="R321"/>
  <c r="J322"/>
  <c r="R317"/>
  <c r="J318"/>
  <c r="R313"/>
  <c r="J314"/>
  <c r="R309"/>
  <c r="J310"/>
  <c r="R305"/>
  <c r="J306"/>
  <c r="R301"/>
  <c r="J302"/>
  <c r="R297"/>
  <c r="J298"/>
  <c r="R293"/>
  <c r="J294"/>
  <c r="R289"/>
  <c r="J290"/>
  <c r="R285"/>
  <c r="J286"/>
  <c r="R281"/>
  <c r="J282"/>
  <c r="R277"/>
  <c r="J278"/>
  <c r="R273"/>
  <c r="J274"/>
  <c r="R269"/>
  <c r="J270"/>
  <c r="R265"/>
  <c r="J266"/>
  <c r="R261"/>
  <c r="J262"/>
  <c r="R257"/>
  <c r="J258"/>
  <c r="J735"/>
  <c r="R734"/>
  <c r="J731"/>
  <c r="R730"/>
  <c r="J727"/>
  <c r="R726"/>
  <c r="J723"/>
  <c r="R722"/>
  <c r="J719"/>
  <c r="R718"/>
  <c r="J715"/>
  <c r="R714"/>
  <c r="J711"/>
  <c r="R710"/>
  <c r="J707"/>
  <c r="R706"/>
  <c r="J703"/>
  <c r="R702"/>
  <c r="J699"/>
  <c r="R698"/>
  <c r="J695"/>
  <c r="R694"/>
  <c r="J691"/>
  <c r="R690"/>
  <c r="J687"/>
  <c r="R686"/>
  <c r="J683"/>
  <c r="R682"/>
  <c r="J679"/>
  <c r="R678"/>
  <c r="J675"/>
  <c r="R674"/>
  <c r="J671"/>
  <c r="R670"/>
  <c r="J667"/>
  <c r="R666"/>
  <c r="J663"/>
  <c r="R662"/>
  <c r="J659"/>
  <c r="R658"/>
  <c r="J655"/>
  <c r="R654"/>
  <c r="J651"/>
  <c r="R650"/>
  <c r="J647"/>
  <c r="R646"/>
  <c r="J643"/>
  <c r="R642"/>
  <c r="J639"/>
  <c r="R638"/>
  <c r="J635"/>
  <c r="R634"/>
  <c r="J631"/>
  <c r="R630"/>
  <c r="J627"/>
  <c r="R626"/>
  <c r="J623"/>
  <c r="R622"/>
  <c r="J619"/>
  <c r="R618"/>
  <c r="J615"/>
  <c r="R614"/>
  <c r="J611"/>
  <c r="R610"/>
  <c r="J607"/>
  <c r="R606"/>
  <c r="J603"/>
  <c r="R602"/>
  <c r="J599"/>
  <c r="R598"/>
  <c r="J595"/>
  <c r="R594"/>
  <c r="J591"/>
  <c r="R590"/>
  <c r="J587"/>
  <c r="R586"/>
  <c r="J583"/>
  <c r="R582"/>
  <c r="J579"/>
  <c r="R578"/>
  <c r="J575"/>
  <c r="R574"/>
  <c r="J571"/>
  <c r="R570"/>
  <c r="J567"/>
  <c r="R566"/>
  <c r="J563"/>
  <c r="R562"/>
  <c r="J559"/>
  <c r="R558"/>
  <c r="J555"/>
  <c r="R554"/>
  <c r="J551"/>
  <c r="R550"/>
  <c r="J547"/>
  <c r="R546"/>
  <c r="J543"/>
  <c r="R542"/>
  <c r="J539"/>
  <c r="R538"/>
  <c r="J535"/>
  <c r="R534"/>
  <c r="J531"/>
  <c r="R530"/>
  <c r="J527"/>
  <c r="R526"/>
  <c r="J523"/>
  <c r="R522"/>
  <c r="J519"/>
  <c r="R518"/>
  <c r="J515"/>
  <c r="R514"/>
  <c r="J511"/>
  <c r="R510"/>
  <c r="J507"/>
  <c r="R506"/>
  <c r="J503"/>
  <c r="R502"/>
  <c r="J499"/>
  <c r="R498"/>
  <c r="J495"/>
  <c r="R494"/>
  <c r="J491"/>
  <c r="R490"/>
  <c r="J487"/>
  <c r="R486"/>
  <c r="J483"/>
  <c r="R482"/>
  <c r="J479"/>
  <c r="R478"/>
  <c r="J475"/>
  <c r="R474"/>
  <c r="J471"/>
  <c r="R470"/>
  <c r="J467"/>
  <c r="R466"/>
  <c r="J463"/>
  <c r="R462"/>
  <c r="J459"/>
  <c r="R458"/>
  <c r="J455"/>
  <c r="R454"/>
  <c r="J451"/>
  <c r="R450"/>
  <c r="J447"/>
  <c r="R446"/>
  <c r="J443"/>
  <c r="R442"/>
  <c r="J439"/>
  <c r="R438"/>
  <c r="J435"/>
  <c r="R434"/>
  <c r="J431"/>
  <c r="R430"/>
  <c r="J427"/>
  <c r="R426"/>
  <c r="J423"/>
  <c r="R422"/>
  <c r="J419"/>
  <c r="R418"/>
  <c r="J415"/>
  <c r="R414"/>
  <c r="J411"/>
  <c r="R410"/>
  <c r="J407"/>
  <c r="R406"/>
  <c r="J403"/>
  <c r="R402"/>
  <c r="J399"/>
  <c r="R398"/>
  <c r="J395"/>
  <c r="R394"/>
  <c r="J391"/>
  <c r="R390"/>
  <c r="J387"/>
  <c r="R386"/>
  <c r="J383"/>
  <c r="R382"/>
  <c r="J379"/>
  <c r="R378"/>
  <c r="J375"/>
  <c r="R374"/>
  <c r="J371"/>
  <c r="R370"/>
  <c r="J367"/>
  <c r="R366"/>
  <c r="J363"/>
  <c r="R362"/>
  <c r="J359"/>
  <c r="R358"/>
  <c r="J355"/>
  <c r="R354"/>
  <c r="J351"/>
  <c r="R350"/>
  <c r="J347"/>
  <c r="R346"/>
  <c r="J343"/>
  <c r="R342"/>
  <c r="J339"/>
  <c r="R338"/>
  <c r="J335"/>
  <c r="R334"/>
  <c r="J331"/>
  <c r="R330"/>
  <c r="J327"/>
  <c r="R326"/>
  <c r="J323"/>
  <c r="R322"/>
  <c r="J319"/>
  <c r="R318"/>
  <c r="J315"/>
  <c r="R314"/>
  <c r="J311"/>
  <c r="R310"/>
  <c r="J307"/>
  <c r="R306"/>
  <c r="J303"/>
  <c r="R302"/>
  <c r="J299"/>
  <c r="R298"/>
  <c r="J295"/>
  <c r="R294"/>
  <c r="J291"/>
  <c r="R290"/>
  <c r="J287"/>
  <c r="R286"/>
  <c r="J283"/>
  <c r="R282"/>
  <c r="J279"/>
  <c r="R278"/>
  <c r="J275"/>
  <c r="R274"/>
  <c r="J271"/>
  <c r="R270"/>
  <c r="J267"/>
  <c r="R266"/>
  <c r="J263"/>
  <c r="R262"/>
  <c r="J259"/>
  <c r="R258"/>
  <c r="J256"/>
  <c r="R255"/>
  <c r="J254"/>
  <c r="R253"/>
  <c r="J252"/>
  <c r="R251"/>
  <c r="J250"/>
  <c r="R249"/>
  <c r="J248"/>
  <c r="R247"/>
  <c r="J246"/>
  <c r="R245"/>
  <c r="J244"/>
  <c r="R243"/>
  <c r="J242"/>
  <c r="R241"/>
  <c r="J240"/>
  <c r="R239"/>
  <c r="J238"/>
  <c r="R237"/>
  <c r="J236"/>
  <c r="R235"/>
  <c r="J234"/>
  <c r="R233"/>
  <c r="J232"/>
  <c r="R231"/>
  <c r="J230"/>
  <c r="R229"/>
  <c r="J228"/>
  <c r="R227"/>
  <c r="J226"/>
  <c r="R225"/>
  <c r="J224"/>
  <c r="R223"/>
  <c r="J222"/>
  <c r="R221"/>
  <c r="J220"/>
  <c r="R219"/>
  <c r="J218"/>
  <c r="R217"/>
  <c r="J216"/>
  <c r="R215"/>
  <c r="J214"/>
  <c r="R213"/>
  <c r="J212"/>
  <c r="R211"/>
  <c r="J210"/>
  <c r="R209"/>
  <c r="J208"/>
  <c r="R207"/>
  <c r="J206"/>
  <c r="R205"/>
  <c r="J204"/>
  <c r="R203"/>
  <c r="J202"/>
  <c r="R201"/>
  <c r="J200"/>
  <c r="R199"/>
  <c r="J198"/>
  <c r="R197"/>
  <c r="J196"/>
  <c r="R195"/>
  <c r="J194"/>
  <c r="R193"/>
  <c r="J192"/>
  <c r="R191"/>
  <c r="J190"/>
  <c r="R189"/>
  <c r="J188"/>
  <c r="R187"/>
  <c r="J186"/>
  <c r="R185"/>
  <c r="J184"/>
  <c r="R183"/>
  <c r="J182"/>
  <c r="R181"/>
  <c r="J180"/>
  <c r="R179"/>
  <c r="J178"/>
  <c r="R177"/>
  <c r="J176"/>
  <c r="R175"/>
  <c r="J174"/>
  <c r="R173"/>
  <c r="J172"/>
  <c r="R171"/>
  <c r="J170"/>
  <c r="R169"/>
  <c r="J168"/>
  <c r="R167"/>
  <c r="J166"/>
  <c r="R165"/>
  <c r="J164"/>
  <c r="R163"/>
  <c r="J162"/>
  <c r="R161"/>
  <c r="J160"/>
  <c r="R159"/>
  <c r="J158"/>
  <c r="R157"/>
  <c r="J156"/>
  <c r="R155"/>
  <c r="J154"/>
  <c r="R153"/>
  <c r="J152"/>
  <c r="R151"/>
  <c r="J150"/>
  <c r="R149"/>
  <c r="J148"/>
  <c r="R147"/>
  <c r="J146"/>
  <c r="R145"/>
  <c r="J144"/>
  <c r="R143"/>
  <c r="J142"/>
  <c r="R141"/>
  <c r="J140"/>
  <c r="R139"/>
  <c r="J138"/>
  <c r="R137"/>
  <c r="J136"/>
  <c r="R135"/>
  <c r="J134"/>
  <c r="R133"/>
  <c r="J132"/>
  <c r="R131"/>
  <c r="J130"/>
  <c r="R129"/>
  <c r="J128"/>
  <c r="R127"/>
  <c r="J126"/>
  <c r="R125"/>
  <c r="J124"/>
  <c r="R123"/>
  <c r="J122"/>
  <c r="R121"/>
  <c r="J120"/>
  <c r="R119"/>
  <c r="J118"/>
  <c r="R117"/>
  <c r="J116"/>
  <c r="R115"/>
  <c r="J114"/>
  <c r="R113"/>
  <c r="J112"/>
  <c r="R111"/>
  <c r="J110"/>
  <c r="R109"/>
  <c r="J108"/>
  <c r="R107"/>
  <c r="J106"/>
  <c r="R105"/>
  <c r="J104"/>
  <c r="R103"/>
  <c r="J102"/>
  <c r="R101"/>
  <c r="J100"/>
  <c r="R99"/>
  <c r="J98"/>
  <c r="R97"/>
  <c r="J96"/>
  <c r="R95"/>
  <c r="J94"/>
  <c r="R93"/>
  <c r="J92"/>
  <c r="R91"/>
  <c r="J90"/>
  <c r="R89"/>
  <c r="J88"/>
  <c r="R87"/>
  <c r="J86"/>
  <c r="R85"/>
  <c r="J84"/>
  <c r="R83"/>
  <c r="J82"/>
  <c r="R81"/>
  <c r="J80"/>
  <c r="R79"/>
  <c r="J78"/>
  <c r="R77"/>
  <c r="J76"/>
  <c r="R75"/>
  <c r="J74"/>
  <c r="R73"/>
  <c r="J72"/>
  <c r="R71"/>
  <c r="J70"/>
  <c r="R69"/>
  <c r="J68"/>
  <c r="R67"/>
  <c r="J66"/>
  <c r="R65"/>
  <c r="J64"/>
  <c r="R63"/>
  <c r="J62"/>
  <c r="R61"/>
  <c r="J60"/>
  <c r="R59"/>
  <c r="J58"/>
  <c r="R57"/>
  <c r="J56"/>
  <c r="R55"/>
  <c r="J54"/>
  <c r="R53"/>
  <c r="J52"/>
  <c r="R51"/>
  <c r="J50"/>
  <c r="R49"/>
  <c r="J48"/>
  <c r="R47"/>
  <c r="J46"/>
  <c r="R45"/>
  <c r="J44"/>
  <c r="R43"/>
  <c r="J42"/>
  <c r="R41"/>
  <c r="J40"/>
  <c r="R39"/>
  <c r="J38"/>
  <c r="R37"/>
  <c r="J36"/>
  <c r="R35"/>
  <c r="J34"/>
  <c r="R33"/>
  <c r="J32"/>
  <c r="R31"/>
  <c r="J30"/>
  <c r="R29"/>
  <c r="J28"/>
  <c r="R27"/>
  <c r="J26"/>
  <c r="R25"/>
  <c r="J24"/>
  <c r="R23"/>
  <c r="J22"/>
  <c r="R21"/>
  <c r="J20"/>
  <c r="R19"/>
  <c r="J18"/>
  <c r="R17"/>
  <c r="J16"/>
  <c r="R15"/>
  <c r="J14"/>
  <c r="R13"/>
  <c r="J12"/>
  <c r="R11"/>
  <c r="J10"/>
  <c r="R9"/>
  <c r="J8"/>
  <c r="R7"/>
  <c r="J6"/>
  <c r="R5"/>
  <c r="J261"/>
  <c r="R260"/>
  <c r="J257"/>
  <c r="R256"/>
  <c r="J255"/>
  <c r="R254"/>
  <c r="J253"/>
  <c r="R252"/>
  <c r="J251"/>
  <c r="R250"/>
  <c r="J249"/>
  <c r="R248"/>
  <c r="J247"/>
  <c r="R246"/>
  <c r="J245"/>
  <c r="R244"/>
  <c r="J243"/>
  <c r="R242"/>
  <c r="J241"/>
  <c r="R240"/>
  <c r="J239"/>
  <c r="R238"/>
  <c r="J237"/>
  <c r="R236"/>
  <c r="J235"/>
  <c r="R234"/>
  <c r="J233"/>
  <c r="R232"/>
  <c r="J231"/>
  <c r="R230"/>
  <c r="J229"/>
  <c r="R228"/>
  <c r="J227"/>
  <c r="R226"/>
  <c r="J225"/>
  <c r="R224"/>
  <c r="J223"/>
  <c r="R222"/>
  <c r="J221"/>
  <c r="R220"/>
  <c r="J219"/>
  <c r="R218"/>
  <c r="J217"/>
  <c r="R216"/>
  <c r="J215"/>
  <c r="R214"/>
  <c r="J213"/>
  <c r="R212"/>
  <c r="J211"/>
  <c r="R210"/>
  <c r="J209"/>
  <c r="R208"/>
  <c r="J207"/>
  <c r="R206"/>
  <c r="J205"/>
  <c r="R204"/>
  <c r="J203"/>
  <c r="R202"/>
  <c r="J201"/>
  <c r="R200"/>
  <c r="J199"/>
  <c r="R198"/>
  <c r="J197"/>
  <c r="R196"/>
  <c r="J195"/>
  <c r="R194"/>
  <c r="J193"/>
  <c r="R192"/>
  <c r="J191"/>
  <c r="R190"/>
  <c r="J189"/>
  <c r="R188"/>
  <c r="J187"/>
  <c r="R186"/>
  <c r="J185"/>
  <c r="R184"/>
  <c r="J183"/>
  <c r="R182"/>
  <c r="J181"/>
  <c r="R180"/>
  <c r="J179"/>
  <c r="R178"/>
  <c r="J177"/>
  <c r="R176"/>
  <c r="J175"/>
  <c r="R174"/>
  <c r="J173"/>
  <c r="R172"/>
  <c r="J171"/>
  <c r="R170"/>
  <c r="J169"/>
  <c r="R168"/>
  <c r="J167"/>
  <c r="R166"/>
  <c r="J165"/>
  <c r="R164"/>
  <c r="J163"/>
  <c r="R162"/>
  <c r="J161"/>
  <c r="R160"/>
  <c r="J159"/>
  <c r="R158"/>
  <c r="J157"/>
  <c r="R156"/>
  <c r="J155"/>
  <c r="R154"/>
  <c r="J153"/>
  <c r="R152"/>
  <c r="J151"/>
  <c r="R150"/>
  <c r="J149"/>
  <c r="R148"/>
  <c r="J147"/>
  <c r="R146"/>
  <c r="J145"/>
  <c r="R144"/>
  <c r="J143"/>
  <c r="R142"/>
  <c r="J141"/>
  <c r="R140"/>
  <c r="J139"/>
  <c r="R138"/>
  <c r="J137"/>
  <c r="R136"/>
  <c r="J135"/>
  <c r="R134"/>
  <c r="J133"/>
  <c r="R132"/>
  <c r="J131"/>
  <c r="R130"/>
  <c r="J129"/>
  <c r="R128"/>
  <c r="J127"/>
  <c r="R126"/>
  <c r="J125"/>
  <c r="R124"/>
  <c r="J123"/>
  <c r="R122"/>
  <c r="J121"/>
  <c r="R120"/>
  <c r="J119"/>
  <c r="R118"/>
  <c r="J117"/>
  <c r="R116"/>
  <c r="J115"/>
  <c r="R114"/>
  <c r="J113"/>
  <c r="R112"/>
  <c r="J111"/>
  <c r="R110"/>
  <c r="J109"/>
  <c r="R108"/>
  <c r="J107"/>
  <c r="R106"/>
  <c r="J105"/>
  <c r="R104"/>
  <c r="J103"/>
  <c r="R102"/>
  <c r="J101"/>
  <c r="R100"/>
  <c r="J99"/>
  <c r="R98"/>
  <c r="J97"/>
  <c r="R96"/>
  <c r="J95"/>
  <c r="R94"/>
  <c r="J93"/>
  <c r="R92"/>
  <c r="J91"/>
  <c r="R90"/>
  <c r="J89"/>
  <c r="R88"/>
  <c r="J87"/>
  <c r="R86"/>
  <c r="J85"/>
  <c r="R84"/>
  <c r="J83"/>
  <c r="R82"/>
  <c r="J81"/>
  <c r="R80"/>
  <c r="J79"/>
  <c r="R78"/>
  <c r="J77"/>
  <c r="R76"/>
  <c r="J75"/>
  <c r="R74"/>
  <c r="J73"/>
  <c r="R72"/>
  <c r="J71"/>
  <c r="R70"/>
  <c r="J69"/>
  <c r="R68"/>
  <c r="J67"/>
  <c r="R66"/>
  <c r="J65"/>
  <c r="R64"/>
  <c r="J63"/>
  <c r="R62"/>
  <c r="J61"/>
  <c r="R60"/>
  <c r="J59"/>
  <c r="R58"/>
  <c r="J57"/>
  <c r="R56"/>
  <c r="J55"/>
  <c r="R54"/>
  <c r="J53"/>
  <c r="R52"/>
  <c r="J51"/>
  <c r="R50"/>
  <c r="J49"/>
  <c r="R48"/>
  <c r="J47"/>
  <c r="R46"/>
  <c r="J45"/>
  <c r="R44"/>
  <c r="J43"/>
  <c r="R42"/>
  <c r="J41"/>
  <c r="R40"/>
  <c r="J39"/>
  <c r="R38"/>
  <c r="J37"/>
  <c r="R36"/>
  <c r="J35"/>
  <c r="R34"/>
  <c r="J33"/>
  <c r="R32"/>
  <c r="J31"/>
  <c r="R30"/>
  <c r="J29"/>
  <c r="R28"/>
  <c r="J27"/>
  <c r="R26"/>
  <c r="J25"/>
  <c r="R24"/>
  <c r="J23"/>
  <c r="R22"/>
  <c r="J21"/>
  <c r="R20"/>
  <c r="J19"/>
  <c r="R18"/>
  <c r="J17"/>
  <c r="R16"/>
  <c r="J15"/>
  <c r="R14"/>
  <c r="J13"/>
  <c r="R12"/>
  <c r="J11"/>
  <c r="R10"/>
  <c r="J9"/>
  <c r="R8"/>
  <c r="J7"/>
  <c r="R6"/>
  <c r="J4"/>
  <c r="R3"/>
  <c r="EB11" i="6"/>
  <c r="EB10"/>
  <c r="AM10" i="4"/>
  <c r="AT10"/>
  <c r="BA10"/>
  <c r="BI10"/>
  <c r="BP10"/>
  <c r="EI10"/>
  <c r="EY12"/>
  <c r="DH12" i="6"/>
  <c r="FZ136" i="7"/>
  <c r="FZ134"/>
  <c r="FZ132"/>
  <c r="FZ130"/>
  <c r="FZ128"/>
  <c r="FZ126"/>
  <c r="FZ124"/>
  <c r="FZ122"/>
  <c r="FZ120"/>
  <c r="FZ118"/>
  <c r="FZ116"/>
  <c r="FZ114"/>
  <c r="FZ112"/>
  <c r="FZ110"/>
  <c r="FZ108"/>
  <c r="FZ106"/>
  <c r="FZ104"/>
  <c r="FZ102"/>
  <c r="FZ100"/>
  <c r="FZ98"/>
  <c r="FZ96"/>
  <c r="FZ94"/>
  <c r="FZ92"/>
  <c r="FZ90"/>
  <c r="FZ88"/>
  <c r="FZ86"/>
  <c r="FZ84"/>
  <c r="FZ82"/>
  <c r="FZ80"/>
  <c r="FZ78"/>
  <c r="FZ76"/>
  <c r="FZ74"/>
  <c r="FZ72"/>
  <c r="FZ70"/>
  <c r="FZ68"/>
  <c r="FZ66"/>
  <c r="FZ64"/>
  <c r="FZ62"/>
  <c r="FZ60"/>
  <c r="FZ58"/>
  <c r="FZ56"/>
  <c r="FZ54"/>
  <c r="FZ52"/>
  <c r="FZ50"/>
  <c r="FZ48"/>
  <c r="FZ46"/>
  <c r="FZ44"/>
  <c r="FZ42"/>
  <c r="FZ40"/>
  <c r="FZ38"/>
  <c r="FZ36"/>
  <c r="FZ34"/>
  <c r="FZ32"/>
  <c r="FZ30"/>
  <c r="FZ28"/>
  <c r="FZ26"/>
  <c r="FZ24"/>
  <c r="FZ22"/>
  <c r="FZ20"/>
  <c r="FZ18"/>
  <c r="FZ137"/>
  <c r="FZ135"/>
  <c r="FZ133"/>
  <c r="FZ131"/>
  <c r="FZ129"/>
  <c r="FZ127"/>
  <c r="FZ125"/>
  <c r="FZ123"/>
  <c r="FZ121"/>
  <c r="FZ119"/>
  <c r="FZ117"/>
  <c r="FZ115"/>
  <c r="FZ113"/>
  <c r="FZ111"/>
  <c r="FZ109"/>
  <c r="FZ107"/>
  <c r="FZ105"/>
  <c r="FZ103"/>
  <c r="FZ101"/>
  <c r="FZ99"/>
  <c r="FZ97"/>
  <c r="FZ95"/>
  <c r="FZ93"/>
  <c r="FZ91"/>
  <c r="FZ89"/>
  <c r="FZ87"/>
  <c r="FZ85"/>
  <c r="FZ83"/>
  <c r="FZ81"/>
  <c r="FZ79"/>
  <c r="FZ77"/>
  <c r="FZ75"/>
  <c r="FZ73"/>
  <c r="FZ71"/>
  <c r="FZ69"/>
  <c r="FZ67"/>
  <c r="FZ65"/>
  <c r="FZ63"/>
  <c r="FZ61"/>
  <c r="FZ59"/>
  <c r="FZ57"/>
  <c r="FZ55"/>
  <c r="FZ53"/>
  <c r="FZ51"/>
  <c r="FZ49"/>
  <c r="FZ47"/>
  <c r="FZ45"/>
  <c r="FZ43"/>
  <c r="FZ41"/>
  <c r="FZ39"/>
  <c r="FZ37"/>
  <c r="FZ35"/>
  <c r="FZ33"/>
  <c r="FZ31"/>
  <c r="FZ29"/>
  <c r="FZ27"/>
  <c r="FZ25"/>
  <c r="FZ23"/>
  <c r="FZ21"/>
  <c r="FZ19"/>
  <c r="FZ17"/>
  <c r="FZ16"/>
  <c r="M2" i="9" l="1"/>
  <c r="V2" s="1"/>
  <c r="T3"/>
  <c r="S737"/>
  <c r="T737" s="1"/>
  <c r="AF3"/>
  <c r="AF4" s="1"/>
  <c r="M3"/>
  <c r="V3" s="1"/>
  <c r="V7" l="1"/>
  <c r="V10"/>
  <c r="V6"/>
  <c r="V11"/>
  <c r="V12"/>
  <c r="V8"/>
  <c r="V9"/>
  <c r="N5"/>
  <c r="N21"/>
  <c r="N37"/>
  <c r="N53"/>
  <c r="N69"/>
  <c r="N85"/>
  <c r="N101"/>
  <c r="N117"/>
  <c r="N133"/>
  <c r="N149"/>
  <c r="N165"/>
  <c r="N181"/>
  <c r="N197"/>
  <c r="N213"/>
  <c r="N229"/>
  <c r="N245"/>
  <c r="N261"/>
  <c r="N277"/>
  <c r="N293"/>
  <c r="N309"/>
  <c r="N325"/>
  <c r="N341"/>
  <c r="N357"/>
  <c r="N373"/>
  <c r="N389"/>
  <c r="N405"/>
  <c r="N421"/>
  <c r="N437"/>
  <c r="N453"/>
  <c r="N469"/>
  <c r="N485"/>
  <c r="N501"/>
  <c r="N7"/>
  <c r="N23"/>
  <c r="N39"/>
  <c r="N55"/>
  <c r="N71"/>
  <c r="N87"/>
  <c r="N103"/>
  <c r="N119"/>
  <c r="N135"/>
  <c r="N151"/>
  <c r="N167"/>
  <c r="N183"/>
  <c r="N199"/>
  <c r="N215"/>
  <c r="N231"/>
  <c r="N247"/>
  <c r="N263"/>
  <c r="N279"/>
  <c r="N295"/>
  <c r="N311"/>
  <c r="N327"/>
  <c r="N343"/>
  <c r="N359"/>
  <c r="N375"/>
  <c r="N391"/>
  <c r="N407"/>
  <c r="N423"/>
  <c r="N439"/>
  <c r="N455"/>
  <c r="N471"/>
  <c r="N487"/>
  <c r="N503"/>
  <c r="N6"/>
  <c r="N38"/>
  <c r="N3"/>
  <c r="N28"/>
  <c r="N60"/>
  <c r="N92"/>
  <c r="N78"/>
  <c r="N130"/>
  <c r="N162"/>
  <c r="N194"/>
  <c r="N226"/>
  <c r="N258"/>
  <c r="N290"/>
  <c r="N322"/>
  <c r="N354"/>
  <c r="N386"/>
  <c r="N418"/>
  <c r="N450"/>
  <c r="N482"/>
  <c r="N514"/>
  <c r="N531"/>
  <c r="N547"/>
  <c r="N563"/>
  <c r="N579"/>
  <c r="N595"/>
  <c r="N611"/>
  <c r="N627"/>
  <c r="N643"/>
  <c r="N659"/>
  <c r="N675"/>
  <c r="N691"/>
  <c r="N707"/>
  <c r="N723"/>
  <c r="N18"/>
  <c r="N50"/>
  <c r="N32"/>
  <c r="N64"/>
  <c r="N96"/>
  <c r="N86"/>
  <c r="N134"/>
  <c r="N166"/>
  <c r="N198"/>
  <c r="N230"/>
  <c r="N262"/>
  <c r="N294"/>
  <c r="N326"/>
  <c r="N358"/>
  <c r="N390"/>
  <c r="N422"/>
  <c r="N454"/>
  <c r="N486"/>
  <c r="N517"/>
  <c r="N533"/>
  <c r="N549"/>
  <c r="N565"/>
  <c r="N581"/>
  <c r="N597"/>
  <c r="N613"/>
  <c r="N629"/>
  <c r="N645"/>
  <c r="N661"/>
  <c r="N677"/>
  <c r="N693"/>
  <c r="N709"/>
  <c r="N725"/>
  <c r="N66"/>
  <c r="N124"/>
  <c r="N156"/>
  <c r="N188"/>
  <c r="N220"/>
  <c r="N252"/>
  <c r="N284"/>
  <c r="N316"/>
  <c r="N348"/>
  <c r="N380"/>
  <c r="N412"/>
  <c r="N444"/>
  <c r="N476"/>
  <c r="N508"/>
  <c r="N528"/>
  <c r="N544"/>
  <c r="N560"/>
  <c r="N576"/>
  <c r="N592"/>
  <c r="N608"/>
  <c r="N624"/>
  <c r="N640"/>
  <c r="N656"/>
  <c r="N672"/>
  <c r="N688"/>
  <c r="N704"/>
  <c r="N720"/>
  <c r="N736"/>
  <c r="N120"/>
  <c r="N152"/>
  <c r="N184"/>
  <c r="N216"/>
  <c r="N248"/>
  <c r="N280"/>
  <c r="N312"/>
  <c r="N344"/>
  <c r="N376"/>
  <c r="N408"/>
  <c r="N440"/>
  <c r="N472"/>
  <c r="N504"/>
  <c r="N526"/>
  <c r="N542"/>
  <c r="N558"/>
  <c r="N574"/>
  <c r="N590"/>
  <c r="N606"/>
  <c r="N622"/>
  <c r="N638"/>
  <c r="N654"/>
  <c r="N670"/>
  <c r="N686"/>
  <c r="N702"/>
  <c r="N718"/>
  <c r="N734"/>
  <c r="N17"/>
  <c r="N33"/>
  <c r="N49"/>
  <c r="N65"/>
  <c r="N81"/>
  <c r="N97"/>
  <c r="N113"/>
  <c r="N129"/>
  <c r="N145"/>
  <c r="N161"/>
  <c r="N177"/>
  <c r="N193"/>
  <c r="N209"/>
  <c r="N225"/>
  <c r="N241"/>
  <c r="N257"/>
  <c r="N273"/>
  <c r="N289"/>
  <c r="N305"/>
  <c r="N321"/>
  <c r="N337"/>
  <c r="N353"/>
  <c r="N369"/>
  <c r="N385"/>
  <c r="N401"/>
  <c r="N417"/>
  <c r="N433"/>
  <c r="N449"/>
  <c r="N465"/>
  <c r="N481"/>
  <c r="N497"/>
  <c r="N513"/>
  <c r="N19"/>
  <c r="N35"/>
  <c r="N51"/>
  <c r="N67"/>
  <c r="N83"/>
  <c r="N99"/>
  <c r="N115"/>
  <c r="N131"/>
  <c r="N147"/>
  <c r="N163"/>
  <c r="N179"/>
  <c r="N195"/>
  <c r="N211"/>
  <c r="N227"/>
  <c r="N243"/>
  <c r="N259"/>
  <c r="N275"/>
  <c r="N291"/>
  <c r="N307"/>
  <c r="N323"/>
  <c r="N339"/>
  <c r="N355"/>
  <c r="N371"/>
  <c r="N387"/>
  <c r="N403"/>
  <c r="N419"/>
  <c r="N435"/>
  <c r="N451"/>
  <c r="N467"/>
  <c r="N483"/>
  <c r="N499"/>
  <c r="N515"/>
  <c r="N30"/>
  <c r="N62"/>
  <c r="N20"/>
  <c r="N52"/>
  <c r="N84"/>
  <c r="N116"/>
  <c r="N122"/>
  <c r="N154"/>
  <c r="N186"/>
  <c r="N218"/>
  <c r="N250"/>
  <c r="N282"/>
  <c r="N314"/>
  <c r="N346"/>
  <c r="N378"/>
  <c r="N410"/>
  <c r="N442"/>
  <c r="N474"/>
  <c r="N506"/>
  <c r="N527"/>
  <c r="N543"/>
  <c r="N559"/>
  <c r="N575"/>
  <c r="N591"/>
  <c r="N607"/>
  <c r="N623"/>
  <c r="N639"/>
  <c r="N655"/>
  <c r="N671"/>
  <c r="N687"/>
  <c r="N703"/>
  <c r="N719"/>
  <c r="N735"/>
  <c r="N26"/>
  <c r="N58"/>
  <c r="N24"/>
  <c r="N56"/>
  <c r="N88"/>
  <c r="N70"/>
  <c r="N126"/>
  <c r="N158"/>
  <c r="N190"/>
  <c r="N222"/>
  <c r="N254"/>
  <c r="N286"/>
  <c r="N318"/>
  <c r="N350"/>
  <c r="N382"/>
  <c r="N414"/>
  <c r="N446"/>
  <c r="N478"/>
  <c r="N510"/>
  <c r="N529"/>
  <c r="N545"/>
  <c r="N561"/>
  <c r="N577"/>
  <c r="N593"/>
  <c r="N609"/>
  <c r="N625"/>
  <c r="N641"/>
  <c r="N657"/>
  <c r="N673"/>
  <c r="N689"/>
  <c r="N705"/>
  <c r="N721"/>
  <c r="N82"/>
  <c r="N132"/>
  <c r="N164"/>
  <c r="N196"/>
  <c r="N228"/>
  <c r="N260"/>
  <c r="N292"/>
  <c r="N324"/>
  <c r="N356"/>
  <c r="N388"/>
  <c r="N420"/>
  <c r="N452"/>
  <c r="N484"/>
  <c r="N516"/>
  <c r="N532"/>
  <c r="N548"/>
  <c r="N564"/>
  <c r="N580"/>
  <c r="N596"/>
  <c r="N612"/>
  <c r="N628"/>
  <c r="N644"/>
  <c r="N660"/>
  <c r="N676"/>
  <c r="N692"/>
  <c r="N708"/>
  <c r="N724"/>
  <c r="N74"/>
  <c r="N128"/>
  <c r="N160"/>
  <c r="N192"/>
  <c r="N224"/>
  <c r="N256"/>
  <c r="N288"/>
  <c r="N320"/>
  <c r="N352"/>
  <c r="N384"/>
  <c r="N416"/>
  <c r="N448"/>
  <c r="N480"/>
  <c r="N512"/>
  <c r="N530"/>
  <c r="N546"/>
  <c r="N562"/>
  <c r="N578"/>
  <c r="N594"/>
  <c r="N610"/>
  <c r="N626"/>
  <c r="N642"/>
  <c r="N658"/>
  <c r="N674"/>
  <c r="N690"/>
  <c r="N706"/>
  <c r="N722"/>
  <c r="O11"/>
  <c r="O27"/>
  <c r="O43"/>
  <c r="O59"/>
  <c r="O75"/>
  <c r="O91"/>
  <c r="O107"/>
  <c r="O123"/>
  <c r="O139"/>
  <c r="O152"/>
  <c r="O160"/>
  <c r="O168"/>
  <c r="O176"/>
  <c r="O185"/>
  <c r="O193"/>
  <c r="O201"/>
  <c r="O209"/>
  <c r="O217"/>
  <c r="O225"/>
  <c r="O233"/>
  <c r="O241"/>
  <c r="O249"/>
  <c r="O257"/>
  <c r="O265"/>
  <c r="O275"/>
  <c r="O291"/>
  <c r="O307"/>
  <c r="O323"/>
  <c r="O339"/>
  <c r="O355"/>
  <c r="O371"/>
  <c r="O387"/>
  <c r="O403"/>
  <c r="O419"/>
  <c r="O435"/>
  <c r="O451"/>
  <c r="O467"/>
  <c r="O483"/>
  <c r="O499"/>
  <c r="O515"/>
  <c r="O531"/>
  <c r="O547"/>
  <c r="O563"/>
  <c r="O579"/>
  <c r="O595"/>
  <c r="O611"/>
  <c r="O627"/>
  <c r="O647"/>
  <c r="O15"/>
  <c r="O31"/>
  <c r="O47"/>
  <c r="O63"/>
  <c r="O79"/>
  <c r="O95"/>
  <c r="O111"/>
  <c r="O127"/>
  <c r="O143"/>
  <c r="O154"/>
  <c r="O162"/>
  <c r="O170"/>
  <c r="O179"/>
  <c r="O187"/>
  <c r="O195"/>
  <c r="O203"/>
  <c r="O211"/>
  <c r="O219"/>
  <c r="O227"/>
  <c r="O235"/>
  <c r="O243"/>
  <c r="O251"/>
  <c r="O259"/>
  <c r="O267"/>
  <c r="O279"/>
  <c r="O295"/>
  <c r="O311"/>
  <c r="O327"/>
  <c r="O343"/>
  <c r="O359"/>
  <c r="O375"/>
  <c r="O391"/>
  <c r="O407"/>
  <c r="O423"/>
  <c r="O439"/>
  <c r="O455"/>
  <c r="O471"/>
  <c r="O487"/>
  <c r="O503"/>
  <c r="O519"/>
  <c r="O535"/>
  <c r="O551"/>
  <c r="O567"/>
  <c r="O583"/>
  <c r="O599"/>
  <c r="O615"/>
  <c r="O631"/>
  <c r="O655"/>
  <c r="O9"/>
  <c r="O17"/>
  <c r="O25"/>
  <c r="O33"/>
  <c r="O41"/>
  <c r="O49"/>
  <c r="O57"/>
  <c r="O65"/>
  <c r="O73"/>
  <c r="O81"/>
  <c r="O89"/>
  <c r="O97"/>
  <c r="O105"/>
  <c r="O113"/>
  <c r="O121"/>
  <c r="O129"/>
  <c r="O137"/>
  <c r="O145"/>
  <c r="O151"/>
  <c r="O155"/>
  <c r="O159"/>
  <c r="O163"/>
  <c r="O167"/>
  <c r="O171"/>
  <c r="O175"/>
  <c r="O180"/>
  <c r="O184"/>
  <c r="O188"/>
  <c r="O192"/>
  <c r="O196"/>
  <c r="O200"/>
  <c r="O204"/>
  <c r="O208"/>
  <c r="O212"/>
  <c r="O216"/>
  <c r="O220"/>
  <c r="O224"/>
  <c r="O228"/>
  <c r="O232"/>
  <c r="O236"/>
  <c r="O240"/>
  <c r="O244"/>
  <c r="O248"/>
  <c r="O252"/>
  <c r="O256"/>
  <c r="O260"/>
  <c r="O264"/>
  <c r="O268"/>
  <c r="O273"/>
  <c r="O281"/>
  <c r="O289"/>
  <c r="O297"/>
  <c r="O305"/>
  <c r="O313"/>
  <c r="O321"/>
  <c r="O329"/>
  <c r="O337"/>
  <c r="O345"/>
  <c r="O353"/>
  <c r="O361"/>
  <c r="O369"/>
  <c r="O377"/>
  <c r="O385"/>
  <c r="O393"/>
  <c r="O401"/>
  <c r="O409"/>
  <c r="O417"/>
  <c r="O425"/>
  <c r="O433"/>
  <c r="O441"/>
  <c r="O449"/>
  <c r="O457"/>
  <c r="O465"/>
  <c r="O473"/>
  <c r="O481"/>
  <c r="O489"/>
  <c r="O497"/>
  <c r="O505"/>
  <c r="O513"/>
  <c r="O521"/>
  <c r="O529"/>
  <c r="O537"/>
  <c r="O545"/>
  <c r="O553"/>
  <c r="O561"/>
  <c r="O569"/>
  <c r="O577"/>
  <c r="O585"/>
  <c r="O593"/>
  <c r="O601"/>
  <c r="O609"/>
  <c r="O617"/>
  <c r="O625"/>
  <c r="O633"/>
  <c r="O643"/>
  <c r="O659"/>
  <c r="O675"/>
  <c r="O691"/>
  <c r="O707"/>
  <c r="O723"/>
  <c r="O272"/>
  <c r="O280"/>
  <c r="O288"/>
  <c r="O296"/>
  <c r="O304"/>
  <c r="O312"/>
  <c r="O320"/>
  <c r="O328"/>
  <c r="O336"/>
  <c r="O344"/>
  <c r="O352"/>
  <c r="O360"/>
  <c r="O368"/>
  <c r="O376"/>
  <c r="O384"/>
  <c r="O392"/>
  <c r="O400"/>
  <c r="O408"/>
  <c r="O416"/>
  <c r="O424"/>
  <c r="O432"/>
  <c r="O440"/>
  <c r="O448"/>
  <c r="O456"/>
  <c r="O464"/>
  <c r="O472"/>
  <c r="O480"/>
  <c r="O488"/>
  <c r="O496"/>
  <c r="O504"/>
  <c r="O512"/>
  <c r="O520"/>
  <c r="O528"/>
  <c r="O536"/>
  <c r="O544"/>
  <c r="O552"/>
  <c r="O560"/>
  <c r="O568"/>
  <c r="O576"/>
  <c r="O584"/>
  <c r="O592"/>
  <c r="O600"/>
  <c r="O608"/>
  <c r="O616"/>
  <c r="O624"/>
  <c r="O632"/>
  <c r="O640"/>
  <c r="O648"/>
  <c r="O656"/>
  <c r="O664"/>
  <c r="O672"/>
  <c r="O680"/>
  <c r="O688"/>
  <c r="O696"/>
  <c r="O704"/>
  <c r="O712"/>
  <c r="O720"/>
  <c r="O728"/>
  <c r="O736"/>
  <c r="O10"/>
  <c r="O18"/>
  <c r="O26"/>
  <c r="O34"/>
  <c r="O42"/>
  <c r="O50"/>
  <c r="O58"/>
  <c r="O66"/>
  <c r="O74"/>
  <c r="O82"/>
  <c r="O90"/>
  <c r="O98"/>
  <c r="O106"/>
  <c r="O114"/>
  <c r="O122"/>
  <c r="O130"/>
  <c r="O138"/>
  <c r="O146"/>
  <c r="O645"/>
  <c r="O661"/>
  <c r="O677"/>
  <c r="O693"/>
  <c r="O709"/>
  <c r="O725"/>
  <c r="O671"/>
  <c r="O687"/>
  <c r="O703"/>
  <c r="O719"/>
  <c r="O735"/>
  <c r="O278"/>
  <c r="O286"/>
  <c r="O294"/>
  <c r="O302"/>
  <c r="O310"/>
  <c r="O318"/>
  <c r="O326"/>
  <c r="O334"/>
  <c r="O342"/>
  <c r="O350"/>
  <c r="O358"/>
  <c r="O366"/>
  <c r="O374"/>
  <c r="O382"/>
  <c r="O390"/>
  <c r="O398"/>
  <c r="O406"/>
  <c r="O414"/>
  <c r="O422"/>
  <c r="O430"/>
  <c r="O438"/>
  <c r="O446"/>
  <c r="O454"/>
  <c r="O462"/>
  <c r="O470"/>
  <c r="O478"/>
  <c r="O486"/>
  <c r="O494"/>
  <c r="O502"/>
  <c r="O510"/>
  <c r="O518"/>
  <c r="O526"/>
  <c r="O534"/>
  <c r="O542"/>
  <c r="O550"/>
  <c r="O558"/>
  <c r="O566"/>
  <c r="O574"/>
  <c r="O582"/>
  <c r="O590"/>
  <c r="O598"/>
  <c r="O606"/>
  <c r="O614"/>
  <c r="O622"/>
  <c r="O630"/>
  <c r="O638"/>
  <c r="O646"/>
  <c r="O654"/>
  <c r="O662"/>
  <c r="O670"/>
  <c r="O678"/>
  <c r="O686"/>
  <c r="O694"/>
  <c r="O702"/>
  <c r="O710"/>
  <c r="O718"/>
  <c r="O726"/>
  <c r="O734"/>
  <c r="O8"/>
  <c r="O16"/>
  <c r="O24"/>
  <c r="O32"/>
  <c r="O40"/>
  <c r="O48"/>
  <c r="O56"/>
  <c r="O64"/>
  <c r="O72"/>
  <c r="O80"/>
  <c r="O88"/>
  <c r="O96"/>
  <c r="O104"/>
  <c r="O112"/>
  <c r="O120"/>
  <c r="O128"/>
  <c r="O136"/>
  <c r="O144"/>
  <c r="O641"/>
  <c r="O657"/>
  <c r="O673"/>
  <c r="O689"/>
  <c r="O705"/>
  <c r="O721"/>
  <c r="O3"/>
  <c r="N13"/>
  <c r="N29"/>
  <c r="N45"/>
  <c r="N61"/>
  <c r="N77"/>
  <c r="N93"/>
  <c r="N109"/>
  <c r="N125"/>
  <c r="N141"/>
  <c r="N157"/>
  <c r="N173"/>
  <c r="N189"/>
  <c r="N205"/>
  <c r="N221"/>
  <c r="N237"/>
  <c r="N253"/>
  <c r="N269"/>
  <c r="N285"/>
  <c r="N301"/>
  <c r="N317"/>
  <c r="N333"/>
  <c r="N349"/>
  <c r="N365"/>
  <c r="N381"/>
  <c r="N397"/>
  <c r="N413"/>
  <c r="N429"/>
  <c r="N445"/>
  <c r="N461"/>
  <c r="N477"/>
  <c r="N493"/>
  <c r="N509"/>
  <c r="N15"/>
  <c r="N31"/>
  <c r="N47"/>
  <c r="N63"/>
  <c r="N79"/>
  <c r="N95"/>
  <c r="N111"/>
  <c r="N127"/>
  <c r="N143"/>
  <c r="N159"/>
  <c r="N175"/>
  <c r="N191"/>
  <c r="N207"/>
  <c r="N223"/>
  <c r="N239"/>
  <c r="N255"/>
  <c r="N271"/>
  <c r="N287"/>
  <c r="N303"/>
  <c r="N319"/>
  <c r="N335"/>
  <c r="N351"/>
  <c r="N367"/>
  <c r="N383"/>
  <c r="N399"/>
  <c r="N415"/>
  <c r="N431"/>
  <c r="N447"/>
  <c r="N463"/>
  <c r="N479"/>
  <c r="N495"/>
  <c r="N511"/>
  <c r="N22"/>
  <c r="N54"/>
  <c r="N12"/>
  <c r="N44"/>
  <c r="N76"/>
  <c r="N108"/>
  <c r="N110"/>
  <c r="N146"/>
  <c r="N178"/>
  <c r="N210"/>
  <c r="N242"/>
  <c r="N274"/>
  <c r="N306"/>
  <c r="N338"/>
  <c r="N370"/>
  <c r="N402"/>
  <c r="N434"/>
  <c r="N466"/>
  <c r="N498"/>
  <c r="N523"/>
  <c r="N539"/>
  <c r="N555"/>
  <c r="N571"/>
  <c r="N587"/>
  <c r="N603"/>
  <c r="N619"/>
  <c r="N635"/>
  <c r="N651"/>
  <c r="N667"/>
  <c r="N683"/>
  <c r="N699"/>
  <c r="N715"/>
  <c r="N731"/>
  <c r="N34"/>
  <c r="N16"/>
  <c r="N48"/>
  <c r="N80"/>
  <c r="N112"/>
  <c r="N118"/>
  <c r="N150"/>
  <c r="N182"/>
  <c r="N214"/>
  <c r="N246"/>
  <c r="N278"/>
  <c r="N310"/>
  <c r="N342"/>
  <c r="N374"/>
  <c r="N406"/>
  <c r="N438"/>
  <c r="N470"/>
  <c r="N502"/>
  <c r="N525"/>
  <c r="N541"/>
  <c r="N557"/>
  <c r="N573"/>
  <c r="N589"/>
  <c r="N605"/>
  <c r="N621"/>
  <c r="N637"/>
  <c r="N653"/>
  <c r="N669"/>
  <c r="N685"/>
  <c r="N701"/>
  <c r="N717"/>
  <c r="N733"/>
  <c r="N98"/>
  <c r="N140"/>
  <c r="N172"/>
  <c r="N204"/>
  <c r="N236"/>
  <c r="N268"/>
  <c r="N300"/>
  <c r="N332"/>
  <c r="N364"/>
  <c r="N396"/>
  <c r="N428"/>
  <c r="N460"/>
  <c r="N492"/>
  <c r="N520"/>
  <c r="N536"/>
  <c r="N552"/>
  <c r="N568"/>
  <c r="N584"/>
  <c r="N600"/>
  <c r="N616"/>
  <c r="N632"/>
  <c r="N648"/>
  <c r="N664"/>
  <c r="N680"/>
  <c r="N696"/>
  <c r="N712"/>
  <c r="N728"/>
  <c r="N90"/>
  <c r="N136"/>
  <c r="N168"/>
  <c r="N200"/>
  <c r="N232"/>
  <c r="N264"/>
  <c r="N296"/>
  <c r="N328"/>
  <c r="N360"/>
  <c r="N392"/>
  <c r="N424"/>
  <c r="N456"/>
  <c r="N488"/>
  <c r="N518"/>
  <c r="N534"/>
  <c r="N550"/>
  <c r="N566"/>
  <c r="N582"/>
  <c r="N598"/>
  <c r="N614"/>
  <c r="N630"/>
  <c r="N646"/>
  <c r="N662"/>
  <c r="N678"/>
  <c r="N694"/>
  <c r="N710"/>
  <c r="N726"/>
  <c r="N9"/>
  <c r="N25"/>
  <c r="N41"/>
  <c r="N57"/>
  <c r="N73"/>
  <c r="N89"/>
  <c r="N105"/>
  <c r="N121"/>
  <c r="N137"/>
  <c r="N153"/>
  <c r="N169"/>
  <c r="N185"/>
  <c r="N201"/>
  <c r="N217"/>
  <c r="N233"/>
  <c r="N249"/>
  <c r="N265"/>
  <c r="N281"/>
  <c r="N297"/>
  <c r="N313"/>
  <c r="N329"/>
  <c r="N345"/>
  <c r="N361"/>
  <c r="N377"/>
  <c r="N393"/>
  <c r="N409"/>
  <c r="N425"/>
  <c r="N441"/>
  <c r="N457"/>
  <c r="N473"/>
  <c r="N489"/>
  <c r="N505"/>
  <c r="N11"/>
  <c r="N27"/>
  <c r="N43"/>
  <c r="N59"/>
  <c r="N75"/>
  <c r="N91"/>
  <c r="N107"/>
  <c r="N123"/>
  <c r="N139"/>
  <c r="N155"/>
  <c r="N171"/>
  <c r="N187"/>
  <c r="N203"/>
  <c r="N219"/>
  <c r="N235"/>
  <c r="N251"/>
  <c r="N267"/>
  <c r="N283"/>
  <c r="N299"/>
  <c r="N315"/>
  <c r="N331"/>
  <c r="N347"/>
  <c r="N363"/>
  <c r="N379"/>
  <c r="N395"/>
  <c r="N411"/>
  <c r="N427"/>
  <c r="N443"/>
  <c r="N459"/>
  <c r="N475"/>
  <c r="N491"/>
  <c r="N507"/>
  <c r="N14"/>
  <c r="N46"/>
  <c r="N4"/>
  <c r="N36"/>
  <c r="N68"/>
  <c r="N100"/>
  <c r="N94"/>
  <c r="N138"/>
  <c r="N170"/>
  <c r="N202"/>
  <c r="N234"/>
  <c r="N266"/>
  <c r="N298"/>
  <c r="N330"/>
  <c r="N362"/>
  <c r="N394"/>
  <c r="N426"/>
  <c r="N458"/>
  <c r="N490"/>
  <c r="N519"/>
  <c r="N535"/>
  <c r="N551"/>
  <c r="N567"/>
  <c r="N583"/>
  <c r="N599"/>
  <c r="N615"/>
  <c r="N631"/>
  <c r="N647"/>
  <c r="N663"/>
  <c r="N679"/>
  <c r="N695"/>
  <c r="N711"/>
  <c r="N727"/>
  <c r="N10"/>
  <c r="N42"/>
  <c r="N8"/>
  <c r="N40"/>
  <c r="N72"/>
  <c r="N104"/>
  <c r="N102"/>
  <c r="N142"/>
  <c r="N174"/>
  <c r="N206"/>
  <c r="N238"/>
  <c r="N270"/>
  <c r="N302"/>
  <c r="N334"/>
  <c r="N366"/>
  <c r="N398"/>
  <c r="N430"/>
  <c r="N462"/>
  <c r="N494"/>
  <c r="N521"/>
  <c r="N537"/>
  <c r="N553"/>
  <c r="N569"/>
  <c r="N585"/>
  <c r="N601"/>
  <c r="N617"/>
  <c r="N633"/>
  <c r="N649"/>
  <c r="N665"/>
  <c r="N681"/>
  <c r="N697"/>
  <c r="N713"/>
  <c r="N729"/>
  <c r="N114"/>
  <c r="N148"/>
  <c r="N180"/>
  <c r="N212"/>
  <c r="N244"/>
  <c r="N276"/>
  <c r="N308"/>
  <c r="N340"/>
  <c r="N372"/>
  <c r="N404"/>
  <c r="N436"/>
  <c r="N468"/>
  <c r="N500"/>
  <c r="N524"/>
  <c r="N540"/>
  <c r="N556"/>
  <c r="N572"/>
  <c r="N588"/>
  <c r="N604"/>
  <c r="N620"/>
  <c r="N636"/>
  <c r="N652"/>
  <c r="N668"/>
  <c r="N684"/>
  <c r="N700"/>
  <c r="N716"/>
  <c r="N732"/>
  <c r="N106"/>
  <c r="N144"/>
  <c r="N176"/>
  <c r="N208"/>
  <c r="N240"/>
  <c r="N272"/>
  <c r="N304"/>
  <c r="N336"/>
  <c r="N368"/>
  <c r="N400"/>
  <c r="N432"/>
  <c r="N464"/>
  <c r="N496"/>
  <c r="N522"/>
  <c r="N538"/>
  <c r="N554"/>
  <c r="N570"/>
  <c r="N586"/>
  <c r="N602"/>
  <c r="N618"/>
  <c r="N634"/>
  <c r="N650"/>
  <c r="N666"/>
  <c r="N682"/>
  <c r="N698"/>
  <c r="N714"/>
  <c r="N730"/>
  <c r="O19"/>
  <c r="O35"/>
  <c r="O51"/>
  <c r="O67"/>
  <c r="O83"/>
  <c r="O99"/>
  <c r="O115"/>
  <c r="O131"/>
  <c r="O147"/>
  <c r="O156"/>
  <c r="O164"/>
  <c r="O172"/>
  <c r="O181"/>
  <c r="O189"/>
  <c r="O197"/>
  <c r="O205"/>
  <c r="O213"/>
  <c r="O221"/>
  <c r="O229"/>
  <c r="O237"/>
  <c r="O245"/>
  <c r="O253"/>
  <c r="O261"/>
  <c r="O269"/>
  <c r="O283"/>
  <c r="O299"/>
  <c r="O315"/>
  <c r="O331"/>
  <c r="O347"/>
  <c r="O363"/>
  <c r="O379"/>
  <c r="O395"/>
  <c r="O411"/>
  <c r="O427"/>
  <c r="O443"/>
  <c r="O459"/>
  <c r="O475"/>
  <c r="O491"/>
  <c r="O507"/>
  <c r="O523"/>
  <c r="O539"/>
  <c r="O555"/>
  <c r="O571"/>
  <c r="O587"/>
  <c r="O603"/>
  <c r="O619"/>
  <c r="O635"/>
  <c r="O7"/>
  <c r="O23"/>
  <c r="O39"/>
  <c r="O55"/>
  <c r="O71"/>
  <c r="O87"/>
  <c r="O103"/>
  <c r="O119"/>
  <c r="O135"/>
  <c r="O149"/>
  <c r="O158"/>
  <c r="O166"/>
  <c r="O174"/>
  <c r="O183"/>
  <c r="O191"/>
  <c r="O199"/>
  <c r="O207"/>
  <c r="O215"/>
  <c r="O223"/>
  <c r="O231"/>
  <c r="O239"/>
  <c r="O247"/>
  <c r="O255"/>
  <c r="O263"/>
  <c r="O271"/>
  <c r="O287"/>
  <c r="O303"/>
  <c r="O319"/>
  <c r="O335"/>
  <c r="O351"/>
  <c r="O367"/>
  <c r="O383"/>
  <c r="O399"/>
  <c r="O415"/>
  <c r="O431"/>
  <c r="O447"/>
  <c r="O463"/>
  <c r="O479"/>
  <c r="O495"/>
  <c r="O511"/>
  <c r="O527"/>
  <c r="O543"/>
  <c r="O559"/>
  <c r="O575"/>
  <c r="O591"/>
  <c r="O607"/>
  <c r="O623"/>
  <c r="O639"/>
  <c r="O5"/>
  <c r="O13"/>
  <c r="O21"/>
  <c r="O29"/>
  <c r="O37"/>
  <c r="O45"/>
  <c r="O53"/>
  <c r="O61"/>
  <c r="O69"/>
  <c r="O77"/>
  <c r="O85"/>
  <c r="O93"/>
  <c r="O101"/>
  <c r="O109"/>
  <c r="O117"/>
  <c r="O125"/>
  <c r="O133"/>
  <c r="O141"/>
  <c r="O148"/>
  <c r="O153"/>
  <c r="O157"/>
  <c r="O161"/>
  <c r="O165"/>
  <c r="O169"/>
  <c r="O173"/>
  <c r="O178"/>
  <c r="O182"/>
  <c r="O186"/>
  <c r="O190"/>
  <c r="O194"/>
  <c r="O198"/>
  <c r="O202"/>
  <c r="O206"/>
  <c r="O210"/>
  <c r="O214"/>
  <c r="O218"/>
  <c r="O222"/>
  <c r="O226"/>
  <c r="O230"/>
  <c r="O234"/>
  <c r="O238"/>
  <c r="O242"/>
  <c r="O246"/>
  <c r="O250"/>
  <c r="O254"/>
  <c r="O258"/>
  <c r="O262"/>
  <c r="O266"/>
  <c r="O270"/>
  <c r="O277"/>
  <c r="O285"/>
  <c r="O293"/>
  <c r="O301"/>
  <c r="O309"/>
  <c r="O317"/>
  <c r="O325"/>
  <c r="O333"/>
  <c r="O341"/>
  <c r="O349"/>
  <c r="O357"/>
  <c r="O365"/>
  <c r="O373"/>
  <c r="O381"/>
  <c r="O389"/>
  <c r="O397"/>
  <c r="O405"/>
  <c r="O413"/>
  <c r="O421"/>
  <c r="O429"/>
  <c r="O437"/>
  <c r="O445"/>
  <c r="O453"/>
  <c r="O461"/>
  <c r="O469"/>
  <c r="O477"/>
  <c r="O485"/>
  <c r="O493"/>
  <c r="O501"/>
  <c r="O509"/>
  <c r="O517"/>
  <c r="O525"/>
  <c r="O533"/>
  <c r="O541"/>
  <c r="O549"/>
  <c r="O557"/>
  <c r="O565"/>
  <c r="O573"/>
  <c r="O581"/>
  <c r="O589"/>
  <c r="O597"/>
  <c r="O605"/>
  <c r="O613"/>
  <c r="O621"/>
  <c r="O629"/>
  <c r="O637"/>
  <c r="O651"/>
  <c r="O667"/>
  <c r="O683"/>
  <c r="O699"/>
  <c r="O715"/>
  <c r="O731"/>
  <c r="O276"/>
  <c r="O284"/>
  <c r="O292"/>
  <c r="O300"/>
  <c r="O308"/>
  <c r="O316"/>
  <c r="O324"/>
  <c r="O332"/>
  <c r="O340"/>
  <c r="O348"/>
  <c r="O356"/>
  <c r="O364"/>
  <c r="O372"/>
  <c r="O380"/>
  <c r="O388"/>
  <c r="O396"/>
  <c r="O404"/>
  <c r="O412"/>
  <c r="O420"/>
  <c r="O428"/>
  <c r="O436"/>
  <c r="O444"/>
  <c r="O452"/>
  <c r="O460"/>
  <c r="O468"/>
  <c r="O476"/>
  <c r="O484"/>
  <c r="O492"/>
  <c r="O500"/>
  <c r="O508"/>
  <c r="O516"/>
  <c r="O524"/>
  <c r="O532"/>
  <c r="O540"/>
  <c r="O548"/>
  <c r="O556"/>
  <c r="O564"/>
  <c r="O572"/>
  <c r="O580"/>
  <c r="O588"/>
  <c r="O596"/>
  <c r="O604"/>
  <c r="O612"/>
  <c r="O620"/>
  <c r="O628"/>
  <c r="O636"/>
  <c r="O644"/>
  <c r="O652"/>
  <c r="O660"/>
  <c r="O668"/>
  <c r="O676"/>
  <c r="O684"/>
  <c r="O692"/>
  <c r="O700"/>
  <c r="O708"/>
  <c r="O716"/>
  <c r="O724"/>
  <c r="O732"/>
  <c r="O6"/>
  <c r="O14"/>
  <c r="O22"/>
  <c r="O30"/>
  <c r="O38"/>
  <c r="O46"/>
  <c r="O54"/>
  <c r="O62"/>
  <c r="O70"/>
  <c r="O78"/>
  <c r="O86"/>
  <c r="O94"/>
  <c r="O102"/>
  <c r="O110"/>
  <c r="O118"/>
  <c r="O126"/>
  <c r="O134"/>
  <c r="O142"/>
  <c r="O177"/>
  <c r="O653"/>
  <c r="O669"/>
  <c r="O685"/>
  <c r="O701"/>
  <c r="O717"/>
  <c r="O733"/>
  <c r="O663"/>
  <c r="O679"/>
  <c r="O695"/>
  <c r="O711"/>
  <c r="O727"/>
  <c r="O274"/>
  <c r="O282"/>
  <c r="O290"/>
  <c r="O298"/>
  <c r="O306"/>
  <c r="O314"/>
  <c r="O322"/>
  <c r="O330"/>
  <c r="O338"/>
  <c r="O346"/>
  <c r="O354"/>
  <c r="O362"/>
  <c r="O370"/>
  <c r="O378"/>
  <c r="O386"/>
  <c r="O394"/>
  <c r="O402"/>
  <c r="O410"/>
  <c r="O418"/>
  <c r="O426"/>
  <c r="O434"/>
  <c r="O442"/>
  <c r="O450"/>
  <c r="O458"/>
  <c r="O466"/>
  <c r="O474"/>
  <c r="O482"/>
  <c r="O490"/>
  <c r="O498"/>
  <c r="O506"/>
  <c r="O514"/>
  <c r="O522"/>
  <c r="O530"/>
  <c r="O538"/>
  <c r="O546"/>
  <c r="O554"/>
  <c r="O562"/>
  <c r="O570"/>
  <c r="O578"/>
  <c r="O586"/>
  <c r="O594"/>
  <c r="O602"/>
  <c r="O610"/>
  <c r="O618"/>
  <c r="O626"/>
  <c r="O634"/>
  <c r="O642"/>
  <c r="O650"/>
  <c r="O658"/>
  <c r="O666"/>
  <c r="O674"/>
  <c r="O682"/>
  <c r="O690"/>
  <c r="O698"/>
  <c r="O706"/>
  <c r="O714"/>
  <c r="O722"/>
  <c r="O730"/>
  <c r="O4"/>
  <c r="O12"/>
  <c r="O20"/>
  <c r="O28"/>
  <c r="O36"/>
  <c r="O44"/>
  <c r="O52"/>
  <c r="O60"/>
  <c r="O68"/>
  <c r="O76"/>
  <c r="O84"/>
  <c r="O92"/>
  <c r="O100"/>
  <c r="O108"/>
  <c r="O116"/>
  <c r="O124"/>
  <c r="O132"/>
  <c r="O140"/>
  <c r="O150"/>
  <c r="O649"/>
  <c r="O665"/>
  <c r="O681"/>
  <c r="O697"/>
  <c r="O713"/>
  <c r="O729"/>
  <c r="Q729" l="1"/>
  <c r="P729"/>
  <c r="Q665"/>
  <c r="P665"/>
  <c r="Q132"/>
  <c r="P132"/>
  <c r="P84"/>
  <c r="Q84"/>
  <c r="Q52"/>
  <c r="P52"/>
  <c r="P20"/>
  <c r="Q20"/>
  <c r="P722"/>
  <c r="Q722"/>
  <c r="P690"/>
  <c r="Q690"/>
  <c r="P658"/>
  <c r="Q658"/>
  <c r="P610"/>
  <c r="Q610"/>
  <c r="P578"/>
  <c r="Q578"/>
  <c r="P546"/>
  <c r="Q546"/>
  <c r="P514"/>
  <c r="Q514"/>
  <c r="P498"/>
  <c r="Q498"/>
  <c r="P466"/>
  <c r="Q466"/>
  <c r="P434"/>
  <c r="Q434"/>
  <c r="P418"/>
  <c r="Q418"/>
  <c r="P386"/>
  <c r="Q386"/>
  <c r="P370"/>
  <c r="Q370"/>
  <c r="P354"/>
  <c r="Q354"/>
  <c r="P338"/>
  <c r="Q338"/>
  <c r="P322"/>
  <c r="Q322"/>
  <c r="P306"/>
  <c r="Q306"/>
  <c r="P290"/>
  <c r="Q290"/>
  <c r="P274"/>
  <c r="Q274"/>
  <c r="P711"/>
  <c r="Q711"/>
  <c r="P679"/>
  <c r="Q679"/>
  <c r="Q733"/>
  <c r="P733"/>
  <c r="Q701"/>
  <c r="P701"/>
  <c r="Q669"/>
  <c r="P669"/>
  <c r="Q177"/>
  <c r="P177"/>
  <c r="P134"/>
  <c r="Q134"/>
  <c r="P118"/>
  <c r="Q118"/>
  <c r="P102"/>
  <c r="Q102"/>
  <c r="P86"/>
  <c r="Q86"/>
  <c r="P70"/>
  <c r="Q70"/>
  <c r="Q54"/>
  <c r="P54"/>
  <c r="Q38"/>
  <c r="P38"/>
  <c r="P22"/>
  <c r="Q22"/>
  <c r="P6"/>
  <c r="Q6"/>
  <c r="Q724"/>
  <c r="P724"/>
  <c r="Q708"/>
  <c r="P708"/>
  <c r="Q692"/>
  <c r="P692"/>
  <c r="Q676"/>
  <c r="P676"/>
  <c r="Q660"/>
  <c r="P660"/>
  <c r="Q644"/>
  <c r="P644"/>
  <c r="Q628"/>
  <c r="P628"/>
  <c r="Q612"/>
  <c r="P612"/>
  <c r="Q596"/>
  <c r="P596"/>
  <c r="Q580"/>
  <c r="P580"/>
  <c r="Q564"/>
  <c r="P564"/>
  <c r="Q548"/>
  <c r="P548"/>
  <c r="Q532"/>
  <c r="P532"/>
  <c r="Q516"/>
  <c r="P516"/>
  <c r="Q500"/>
  <c r="P500"/>
  <c r="Q484"/>
  <c r="P484"/>
  <c r="Q468"/>
  <c r="P468"/>
  <c r="Q452"/>
  <c r="P452"/>
  <c r="Q436"/>
  <c r="P436"/>
  <c r="Q420"/>
  <c r="P420"/>
  <c r="Q404"/>
  <c r="P404"/>
  <c r="Q388"/>
  <c r="P388"/>
  <c r="Q372"/>
  <c r="P372"/>
  <c r="Q356"/>
  <c r="P356"/>
  <c r="Q340"/>
  <c r="P340"/>
  <c r="Q324"/>
  <c r="P324"/>
  <c r="Q308"/>
  <c r="P308"/>
  <c r="Q292"/>
  <c r="P292"/>
  <c r="Q276"/>
  <c r="P276"/>
  <c r="Q715"/>
  <c r="P715"/>
  <c r="Q683"/>
  <c r="P683"/>
  <c r="Q651"/>
  <c r="P651"/>
  <c r="Q629"/>
  <c r="P629"/>
  <c r="Q613"/>
  <c r="P613"/>
  <c r="Q597"/>
  <c r="P597"/>
  <c r="Q581"/>
  <c r="P581"/>
  <c r="Q565"/>
  <c r="P565"/>
  <c r="Q549"/>
  <c r="P549"/>
  <c r="Q533"/>
  <c r="P533"/>
  <c r="Q517"/>
  <c r="P517"/>
  <c r="Q501"/>
  <c r="P501"/>
  <c r="Q485"/>
  <c r="P485"/>
  <c r="Q469"/>
  <c r="P469"/>
  <c r="Q453"/>
  <c r="P453"/>
  <c r="Q437"/>
  <c r="P437"/>
  <c r="Q421"/>
  <c r="P421"/>
  <c r="Q405"/>
  <c r="P405"/>
  <c r="Q389"/>
  <c r="P389"/>
  <c r="Q373"/>
  <c r="P373"/>
  <c r="Q357"/>
  <c r="P357"/>
  <c r="Q341"/>
  <c r="P341"/>
  <c r="Q325"/>
  <c r="P325"/>
  <c r="Q309"/>
  <c r="P309"/>
  <c r="Q293"/>
  <c r="P293"/>
  <c r="Q277"/>
  <c r="P277"/>
  <c r="P266"/>
  <c r="Q266"/>
  <c r="P258"/>
  <c r="Q258"/>
  <c r="P250"/>
  <c r="Q250"/>
  <c r="P242"/>
  <c r="Q242"/>
  <c r="P234"/>
  <c r="Q234"/>
  <c r="P226"/>
  <c r="Q226"/>
  <c r="P218"/>
  <c r="Q218"/>
  <c r="P210"/>
  <c r="Q210"/>
  <c r="P202"/>
  <c r="Q202"/>
  <c r="P194"/>
  <c r="Q194"/>
  <c r="Q186"/>
  <c r="P186"/>
  <c r="P178"/>
  <c r="Q178"/>
  <c r="Q169"/>
  <c r="P169"/>
  <c r="Q161"/>
  <c r="P161"/>
  <c r="Q153"/>
  <c r="P153"/>
  <c r="Q141"/>
  <c r="P141"/>
  <c r="Q125"/>
  <c r="P125"/>
  <c r="Q109"/>
  <c r="P109"/>
  <c r="Q93"/>
  <c r="P93"/>
  <c r="Q77"/>
  <c r="P77"/>
  <c r="Q61"/>
  <c r="P61"/>
  <c r="Q45"/>
  <c r="P45"/>
  <c r="Q29"/>
  <c r="P29"/>
  <c r="Q697"/>
  <c r="P697"/>
  <c r="Q150"/>
  <c r="P150"/>
  <c r="Q116"/>
  <c r="P116"/>
  <c r="P100"/>
  <c r="Q100"/>
  <c r="P68"/>
  <c r="Q68"/>
  <c r="Q36"/>
  <c r="P36"/>
  <c r="P4"/>
  <c r="Q4"/>
  <c r="P706"/>
  <c r="Q706"/>
  <c r="P674"/>
  <c r="Q674"/>
  <c r="P642"/>
  <c r="Q642"/>
  <c r="P626"/>
  <c r="Q626"/>
  <c r="P594"/>
  <c r="Q594"/>
  <c r="P562"/>
  <c r="Q562"/>
  <c r="P530"/>
  <c r="Q530"/>
  <c r="P482"/>
  <c r="Q482"/>
  <c r="P450"/>
  <c r="Q450"/>
  <c r="P402"/>
  <c r="Q402"/>
  <c r="Q713"/>
  <c r="P713"/>
  <c r="P681"/>
  <c r="Q681"/>
  <c r="Q649"/>
  <c r="P649"/>
  <c r="P140"/>
  <c r="Q140"/>
  <c r="Q124"/>
  <c r="P124"/>
  <c r="P108"/>
  <c r="Q108"/>
  <c r="P92"/>
  <c r="Q92"/>
  <c r="P76"/>
  <c r="Q76"/>
  <c r="P60"/>
  <c r="Q60"/>
  <c r="Q44"/>
  <c r="P44"/>
  <c r="P28"/>
  <c r="Q28"/>
  <c r="P12"/>
  <c r="Q12"/>
  <c r="P730"/>
  <c r="Q730"/>
  <c r="P714"/>
  <c r="Q714"/>
  <c r="P698"/>
  <c r="Q698"/>
  <c r="P682"/>
  <c r="Q682"/>
  <c r="P666"/>
  <c r="Q666"/>
  <c r="P650"/>
  <c r="Q650"/>
  <c r="P634"/>
  <c r="Q634"/>
  <c r="P618"/>
  <c r="Q618"/>
  <c r="P602"/>
  <c r="Q602"/>
  <c r="P586"/>
  <c r="Q586"/>
  <c r="P570"/>
  <c r="Q570"/>
  <c r="P554"/>
  <c r="Q554"/>
  <c r="P538"/>
  <c r="Q538"/>
  <c r="P522"/>
  <c r="Q522"/>
  <c r="P506"/>
  <c r="Q506"/>
  <c r="P490"/>
  <c r="Q490"/>
  <c r="P474"/>
  <c r="Q474"/>
  <c r="P458"/>
  <c r="Q458"/>
  <c r="P442"/>
  <c r="Q442"/>
  <c r="P426"/>
  <c r="Q426"/>
  <c r="P410"/>
  <c r="Q410"/>
  <c r="P394"/>
  <c r="Q394"/>
  <c r="P378"/>
  <c r="Q378"/>
  <c r="P362"/>
  <c r="Q362"/>
  <c r="P346"/>
  <c r="Q346"/>
  <c r="P330"/>
  <c r="Q330"/>
  <c r="P314"/>
  <c r="Q314"/>
  <c r="P298"/>
  <c r="Q298"/>
  <c r="P282"/>
  <c r="Q282"/>
  <c r="P727"/>
  <c r="Q727"/>
  <c r="P695"/>
  <c r="Q695"/>
  <c r="P663"/>
  <c r="Q663"/>
  <c r="Q717"/>
  <c r="P717"/>
  <c r="Q685"/>
  <c r="P685"/>
  <c r="Q653"/>
  <c r="P653"/>
  <c r="P142"/>
  <c r="Q142"/>
  <c r="P126"/>
  <c r="Q126"/>
  <c r="P110"/>
  <c r="Q110"/>
  <c r="P94"/>
  <c r="Q94"/>
  <c r="P78"/>
  <c r="Q78"/>
  <c r="P62"/>
  <c r="Q62"/>
  <c r="Q46"/>
  <c r="P46"/>
  <c r="Q30"/>
  <c r="P30"/>
  <c r="P14"/>
  <c r="Q14"/>
  <c r="Q732"/>
  <c r="P732"/>
  <c r="Q716"/>
  <c r="P716"/>
  <c r="Q700"/>
  <c r="P700"/>
  <c r="Q684"/>
  <c r="P684"/>
  <c r="Q668"/>
  <c r="P668"/>
  <c r="Q652"/>
  <c r="P652"/>
  <c r="Q636"/>
  <c r="P636"/>
  <c r="Q620"/>
  <c r="P620"/>
  <c r="Q604"/>
  <c r="P604"/>
  <c r="Q588"/>
  <c r="P588"/>
  <c r="Q572"/>
  <c r="P572"/>
  <c r="Q556"/>
  <c r="P556"/>
  <c r="Q540"/>
  <c r="P540"/>
  <c r="Q524"/>
  <c r="P524"/>
  <c r="Q508"/>
  <c r="P508"/>
  <c r="Q492"/>
  <c r="P492"/>
  <c r="Q476"/>
  <c r="P476"/>
  <c r="Q460"/>
  <c r="P460"/>
  <c r="Q444"/>
  <c r="P444"/>
  <c r="Q428"/>
  <c r="P428"/>
  <c r="Q412"/>
  <c r="P412"/>
  <c r="Q396"/>
  <c r="P396"/>
  <c r="Q380"/>
  <c r="P380"/>
  <c r="Q364"/>
  <c r="P364"/>
  <c r="Q348"/>
  <c r="P348"/>
  <c r="Q332"/>
  <c r="P332"/>
  <c r="Q316"/>
  <c r="P316"/>
  <c r="Q300"/>
  <c r="P300"/>
  <c r="Q284"/>
  <c r="P284"/>
  <c r="Q731"/>
  <c r="P731"/>
  <c r="Q699"/>
  <c r="P699"/>
  <c r="Q667"/>
  <c r="P667"/>
  <c r="Q637"/>
  <c r="P637"/>
  <c r="Q621"/>
  <c r="P621"/>
  <c r="Q605"/>
  <c r="P605"/>
  <c r="Q589"/>
  <c r="P589"/>
  <c r="Q573"/>
  <c r="P573"/>
  <c r="Q557"/>
  <c r="P557"/>
  <c r="Q541"/>
  <c r="P541"/>
  <c r="Q525"/>
  <c r="P525"/>
  <c r="Q509"/>
  <c r="P509"/>
  <c r="Q493"/>
  <c r="P493"/>
  <c r="Q477"/>
  <c r="P477"/>
  <c r="Q461"/>
  <c r="P461"/>
  <c r="Q445"/>
  <c r="P445"/>
  <c r="Q429"/>
  <c r="P429"/>
  <c r="Q413"/>
  <c r="P413"/>
  <c r="Q397"/>
  <c r="P397"/>
  <c r="Q381"/>
  <c r="P381"/>
  <c r="Q365"/>
  <c r="P365"/>
  <c r="Q349"/>
  <c r="P349"/>
  <c r="Q333"/>
  <c r="P333"/>
  <c r="Q317"/>
  <c r="P317"/>
  <c r="Q301"/>
  <c r="P301"/>
  <c r="Q13"/>
  <c r="P13"/>
  <c r="P639"/>
  <c r="Q639"/>
  <c r="P607"/>
  <c r="Q607"/>
  <c r="P575"/>
  <c r="Q575"/>
  <c r="P543"/>
  <c r="Q543"/>
  <c r="P511"/>
  <c r="Q511"/>
  <c r="P479"/>
  <c r="Q479"/>
  <c r="P447"/>
  <c r="Q447"/>
  <c r="P415"/>
  <c r="Q415"/>
  <c r="P383"/>
  <c r="Q383"/>
  <c r="P351"/>
  <c r="Q351"/>
  <c r="Q319"/>
  <c r="P319"/>
  <c r="Q287"/>
  <c r="P287"/>
  <c r="Q263"/>
  <c r="P263"/>
  <c r="Q247"/>
  <c r="P247"/>
  <c r="Q231"/>
  <c r="P231"/>
  <c r="Q215"/>
  <c r="P215"/>
  <c r="Q199"/>
  <c r="P199"/>
  <c r="Q183"/>
  <c r="P183"/>
  <c r="P166"/>
  <c r="Q166"/>
  <c r="Q149"/>
  <c r="P149"/>
  <c r="Q119"/>
  <c r="P119"/>
  <c r="Q87"/>
  <c r="P87"/>
  <c r="Q55"/>
  <c r="P55"/>
  <c r="Q23"/>
  <c r="P23"/>
  <c r="P635"/>
  <c r="Q635"/>
  <c r="P603"/>
  <c r="Q603"/>
  <c r="P571"/>
  <c r="Q571"/>
  <c r="P539"/>
  <c r="Q539"/>
  <c r="P507"/>
  <c r="Q507"/>
  <c r="P475"/>
  <c r="Q475"/>
  <c r="P443"/>
  <c r="Q443"/>
  <c r="P411"/>
  <c r="Q411"/>
  <c r="P379"/>
  <c r="Q379"/>
  <c r="P347"/>
  <c r="Q347"/>
  <c r="Q315"/>
  <c r="P315"/>
  <c r="Q283"/>
  <c r="P283"/>
  <c r="Q261"/>
  <c r="P261"/>
  <c r="Q245"/>
  <c r="P245"/>
  <c r="Q229"/>
  <c r="P229"/>
  <c r="Q213"/>
  <c r="P213"/>
  <c r="Q197"/>
  <c r="P197"/>
  <c r="Q181"/>
  <c r="P181"/>
  <c r="Q164"/>
  <c r="P164"/>
  <c r="Q147"/>
  <c r="P147"/>
  <c r="Q115"/>
  <c r="P115"/>
  <c r="Q83"/>
  <c r="P83"/>
  <c r="Q51"/>
  <c r="P51"/>
  <c r="Q19"/>
  <c r="P19"/>
  <c r="P3"/>
  <c r="Q3"/>
  <c r="P705"/>
  <c r="Q705"/>
  <c r="Q673"/>
  <c r="P673"/>
  <c r="Q641"/>
  <c r="P641"/>
  <c r="Q136"/>
  <c r="P136"/>
  <c r="P120"/>
  <c r="Q120"/>
  <c r="Q104"/>
  <c r="P104"/>
  <c r="P88"/>
  <c r="Q88"/>
  <c r="P72"/>
  <c r="Q72"/>
  <c r="Q56"/>
  <c r="P56"/>
  <c r="Q40"/>
  <c r="P40"/>
  <c r="P24"/>
  <c r="Q24"/>
  <c r="P8"/>
  <c r="Q8"/>
  <c r="P726"/>
  <c r="Q726"/>
  <c r="P710"/>
  <c r="Q710"/>
  <c r="P694"/>
  <c r="Q694"/>
  <c r="P678"/>
  <c r="Q678"/>
  <c r="P662"/>
  <c r="Q662"/>
  <c r="P646"/>
  <c r="Q646"/>
  <c r="P630"/>
  <c r="Q630"/>
  <c r="P614"/>
  <c r="Q614"/>
  <c r="P598"/>
  <c r="Q598"/>
  <c r="P582"/>
  <c r="Q582"/>
  <c r="P566"/>
  <c r="Q566"/>
  <c r="P550"/>
  <c r="Q550"/>
  <c r="P534"/>
  <c r="Q534"/>
  <c r="P518"/>
  <c r="Q518"/>
  <c r="P502"/>
  <c r="Q502"/>
  <c r="P486"/>
  <c r="Q486"/>
  <c r="P470"/>
  <c r="Q470"/>
  <c r="P454"/>
  <c r="Q454"/>
  <c r="P438"/>
  <c r="Q438"/>
  <c r="P422"/>
  <c r="Q422"/>
  <c r="P406"/>
  <c r="Q406"/>
  <c r="P390"/>
  <c r="Q390"/>
  <c r="P374"/>
  <c r="Q374"/>
  <c r="P358"/>
  <c r="Q358"/>
  <c r="P342"/>
  <c r="Q342"/>
  <c r="P326"/>
  <c r="Q326"/>
  <c r="P310"/>
  <c r="Q310"/>
  <c r="P294"/>
  <c r="Q294"/>
  <c r="P278"/>
  <c r="Q278"/>
  <c r="P719"/>
  <c r="Q719"/>
  <c r="P687"/>
  <c r="Q687"/>
  <c r="Q725"/>
  <c r="P725"/>
  <c r="Q693"/>
  <c r="P693"/>
  <c r="Q661"/>
  <c r="P661"/>
  <c r="P146"/>
  <c r="Q146"/>
  <c r="P130"/>
  <c r="Q130"/>
  <c r="P114"/>
  <c r="Q114"/>
  <c r="P98"/>
  <c r="Q98"/>
  <c r="P82"/>
  <c r="Q82"/>
  <c r="P66"/>
  <c r="Q66"/>
  <c r="Q50"/>
  <c r="P50"/>
  <c r="Q34"/>
  <c r="P34"/>
  <c r="P18"/>
  <c r="Q18"/>
  <c r="Q736"/>
  <c r="P736"/>
  <c r="Q720"/>
  <c r="P720"/>
  <c r="Q704"/>
  <c r="P704"/>
  <c r="Q688"/>
  <c r="P688"/>
  <c r="Q672"/>
  <c r="P672"/>
  <c r="Q656"/>
  <c r="P656"/>
  <c r="Q640"/>
  <c r="P640"/>
  <c r="Q624"/>
  <c r="P624"/>
  <c r="Q608"/>
  <c r="P608"/>
  <c r="Q592"/>
  <c r="P592"/>
  <c r="Q576"/>
  <c r="P576"/>
  <c r="Q560"/>
  <c r="P560"/>
  <c r="Q544"/>
  <c r="P544"/>
  <c r="Q528"/>
  <c r="P528"/>
  <c r="Q512"/>
  <c r="P512"/>
  <c r="Q496"/>
  <c r="P496"/>
  <c r="Q480"/>
  <c r="P480"/>
  <c r="Q464"/>
  <c r="P464"/>
  <c r="Q448"/>
  <c r="P448"/>
  <c r="Q432"/>
  <c r="P432"/>
  <c r="Q416"/>
  <c r="P416"/>
  <c r="Q400"/>
  <c r="P400"/>
  <c r="Q384"/>
  <c r="P384"/>
  <c r="Q368"/>
  <c r="P368"/>
  <c r="Q352"/>
  <c r="P352"/>
  <c r="Q336"/>
  <c r="P336"/>
  <c r="Q320"/>
  <c r="P320"/>
  <c r="Q304"/>
  <c r="P304"/>
  <c r="Q288"/>
  <c r="P288"/>
  <c r="Q272"/>
  <c r="P272"/>
  <c r="Q707"/>
  <c r="P707"/>
  <c r="Q675"/>
  <c r="P675"/>
  <c r="Q643"/>
  <c r="P643"/>
  <c r="Q625"/>
  <c r="P625"/>
  <c r="Q609"/>
  <c r="P609"/>
  <c r="Q593"/>
  <c r="P593"/>
  <c r="Q577"/>
  <c r="P577"/>
  <c r="Q561"/>
  <c r="P561"/>
  <c r="Q545"/>
  <c r="P545"/>
  <c r="Q529"/>
  <c r="P529"/>
  <c r="Q513"/>
  <c r="P513"/>
  <c r="Q497"/>
  <c r="P497"/>
  <c r="Q481"/>
  <c r="P481"/>
  <c r="Q465"/>
  <c r="P465"/>
  <c r="Q449"/>
  <c r="P449"/>
  <c r="Q433"/>
  <c r="P433"/>
  <c r="Q417"/>
  <c r="P417"/>
  <c r="Q401"/>
  <c r="P401"/>
  <c r="Q385"/>
  <c r="P385"/>
  <c r="Q369"/>
  <c r="P369"/>
  <c r="Q353"/>
  <c r="P353"/>
  <c r="Q337"/>
  <c r="P337"/>
  <c r="Q321"/>
  <c r="P321"/>
  <c r="Q305"/>
  <c r="P305"/>
  <c r="Q289"/>
  <c r="P289"/>
  <c r="Q273"/>
  <c r="P273"/>
  <c r="Q264"/>
  <c r="P264"/>
  <c r="Q256"/>
  <c r="P256"/>
  <c r="Q248"/>
  <c r="P248"/>
  <c r="Q240"/>
  <c r="P240"/>
  <c r="Q232"/>
  <c r="P232"/>
  <c r="Q224"/>
  <c r="P224"/>
  <c r="Q216"/>
  <c r="P216"/>
  <c r="Q208"/>
  <c r="P208"/>
  <c r="Q200"/>
  <c r="P200"/>
  <c r="P192"/>
  <c r="Q192"/>
  <c r="Q184"/>
  <c r="P184"/>
  <c r="Q175"/>
  <c r="P175"/>
  <c r="Q167"/>
  <c r="P167"/>
  <c r="Q159"/>
  <c r="P159"/>
  <c r="Q151"/>
  <c r="P151"/>
  <c r="Q137"/>
  <c r="P137"/>
  <c r="Q121"/>
  <c r="P121"/>
  <c r="Q105"/>
  <c r="P105"/>
  <c r="Q89"/>
  <c r="P89"/>
  <c r="Q73"/>
  <c r="P73"/>
  <c r="Q57"/>
  <c r="P57"/>
  <c r="Q41"/>
  <c r="P41"/>
  <c r="Q25"/>
  <c r="P25"/>
  <c r="Q9"/>
  <c r="P9"/>
  <c r="P631"/>
  <c r="Q631"/>
  <c r="P599"/>
  <c r="Q599"/>
  <c r="P567"/>
  <c r="Q567"/>
  <c r="P535"/>
  <c r="Q535"/>
  <c r="P503"/>
  <c r="Q503"/>
  <c r="P471"/>
  <c r="Q471"/>
  <c r="P439"/>
  <c r="Q439"/>
  <c r="P407"/>
  <c r="Q407"/>
  <c r="P375"/>
  <c r="Q375"/>
  <c r="P343"/>
  <c r="Q343"/>
  <c r="Q311"/>
  <c r="P311"/>
  <c r="Q279"/>
  <c r="P279"/>
  <c r="Q259"/>
  <c r="P259"/>
  <c r="Q243"/>
  <c r="P243"/>
  <c r="Q227"/>
  <c r="P227"/>
  <c r="Q211"/>
  <c r="P211"/>
  <c r="Q195"/>
  <c r="P195"/>
  <c r="Q179"/>
  <c r="P179"/>
  <c r="P162"/>
  <c r="Q162"/>
  <c r="Q143"/>
  <c r="P143"/>
  <c r="Q111"/>
  <c r="P111"/>
  <c r="Q79"/>
  <c r="P79"/>
  <c r="Q47"/>
  <c r="P47"/>
  <c r="Q15"/>
  <c r="P15"/>
  <c r="P627"/>
  <c r="Q627"/>
  <c r="P595"/>
  <c r="Q595"/>
  <c r="P563"/>
  <c r="Q563"/>
  <c r="P531"/>
  <c r="Q531"/>
  <c r="P499"/>
  <c r="Q499"/>
  <c r="P467"/>
  <c r="Q467"/>
  <c r="P435"/>
  <c r="Q435"/>
  <c r="P403"/>
  <c r="Q403"/>
  <c r="P371"/>
  <c r="Q371"/>
  <c r="P339"/>
  <c r="Q339"/>
  <c r="Q307"/>
  <c r="P307"/>
  <c r="Q275"/>
  <c r="P275"/>
  <c r="Q257"/>
  <c r="P257"/>
  <c r="Q241"/>
  <c r="P241"/>
  <c r="Q225"/>
  <c r="P225"/>
  <c r="Q209"/>
  <c r="P209"/>
  <c r="Q193"/>
  <c r="P193"/>
  <c r="Q176"/>
  <c r="P176"/>
  <c r="Q160"/>
  <c r="P160"/>
  <c r="Q139"/>
  <c r="P139"/>
  <c r="Q107"/>
  <c r="P107"/>
  <c r="Q75"/>
  <c r="P75"/>
  <c r="Q43"/>
  <c r="P43"/>
  <c r="Q11"/>
  <c r="P11"/>
  <c r="Q285"/>
  <c r="P285"/>
  <c r="P270"/>
  <c r="Q270"/>
  <c r="P262"/>
  <c r="Q262"/>
  <c r="P254"/>
  <c r="Q254"/>
  <c r="P246"/>
  <c r="Q246"/>
  <c r="P238"/>
  <c r="Q238"/>
  <c r="P230"/>
  <c r="Q230"/>
  <c r="P222"/>
  <c r="Q222"/>
  <c r="P214"/>
  <c r="Q214"/>
  <c r="P206"/>
  <c r="Q206"/>
  <c r="P198"/>
  <c r="Q198"/>
  <c r="Q190"/>
  <c r="P190"/>
  <c r="P182"/>
  <c r="Q182"/>
  <c r="Q173"/>
  <c r="P173"/>
  <c r="Q165"/>
  <c r="P165"/>
  <c r="Q157"/>
  <c r="P157"/>
  <c r="Q148"/>
  <c r="P148"/>
  <c r="Q133"/>
  <c r="P133"/>
  <c r="Q117"/>
  <c r="P117"/>
  <c r="Q101"/>
  <c r="P101"/>
  <c r="Q85"/>
  <c r="P85"/>
  <c r="Q69"/>
  <c r="P69"/>
  <c r="Q53"/>
  <c r="P53"/>
  <c r="Q37"/>
  <c r="P37"/>
  <c r="Q21"/>
  <c r="P21"/>
  <c r="Q5"/>
  <c r="P5"/>
  <c r="P623"/>
  <c r="Q623"/>
  <c r="P591"/>
  <c r="Q591"/>
  <c r="P559"/>
  <c r="Q559"/>
  <c r="P527"/>
  <c r="Q527"/>
  <c r="P495"/>
  <c r="Q495"/>
  <c r="P463"/>
  <c r="Q463"/>
  <c r="P431"/>
  <c r="Q431"/>
  <c r="P399"/>
  <c r="Q399"/>
  <c r="P367"/>
  <c r="Q367"/>
  <c r="P335"/>
  <c r="Q335"/>
  <c r="Q303"/>
  <c r="P303"/>
  <c r="Q271"/>
  <c r="P271"/>
  <c r="Q255"/>
  <c r="P255"/>
  <c r="Q239"/>
  <c r="P239"/>
  <c r="Q223"/>
  <c r="P223"/>
  <c r="Q207"/>
  <c r="P207"/>
  <c r="Q191"/>
  <c r="P191"/>
  <c r="P174"/>
  <c r="Q174"/>
  <c r="P158"/>
  <c r="Q158"/>
  <c r="Q135"/>
  <c r="P135"/>
  <c r="Q103"/>
  <c r="P103"/>
  <c r="Q71"/>
  <c r="P71"/>
  <c r="Q39"/>
  <c r="P39"/>
  <c r="Q7"/>
  <c r="P7"/>
  <c r="P619"/>
  <c r="Q619"/>
  <c r="P587"/>
  <c r="Q587"/>
  <c r="P555"/>
  <c r="Q555"/>
  <c r="P523"/>
  <c r="Q523"/>
  <c r="P491"/>
  <c r="Q491"/>
  <c r="P459"/>
  <c r="Q459"/>
  <c r="P427"/>
  <c r="Q427"/>
  <c r="P395"/>
  <c r="Q395"/>
  <c r="P363"/>
  <c r="Q363"/>
  <c r="P331"/>
  <c r="Q331"/>
  <c r="Q299"/>
  <c r="P299"/>
  <c r="Q269"/>
  <c r="P269"/>
  <c r="Q253"/>
  <c r="P253"/>
  <c r="Q237"/>
  <c r="P237"/>
  <c r="Q221"/>
  <c r="P221"/>
  <c r="Q205"/>
  <c r="P205"/>
  <c r="Q189"/>
  <c r="P189"/>
  <c r="Q172"/>
  <c r="P172"/>
  <c r="Q156"/>
  <c r="P156"/>
  <c r="Q131"/>
  <c r="P131"/>
  <c r="Q99"/>
  <c r="P99"/>
  <c r="Q67"/>
  <c r="P67"/>
  <c r="Q35"/>
  <c r="P35"/>
  <c r="P721"/>
  <c r="Q721"/>
  <c r="Q689"/>
  <c r="P689"/>
  <c r="P657"/>
  <c r="Q657"/>
  <c r="Q144"/>
  <c r="P144"/>
  <c r="P128"/>
  <c r="Q128"/>
  <c r="Q112"/>
  <c r="P112"/>
  <c r="P96"/>
  <c r="Q96"/>
  <c r="P80"/>
  <c r="Q80"/>
  <c r="P64"/>
  <c r="Q64"/>
  <c r="Q48"/>
  <c r="P48"/>
  <c r="Q32"/>
  <c r="P32"/>
  <c r="P16"/>
  <c r="Q16"/>
  <c r="P734"/>
  <c r="Q734"/>
  <c r="P718"/>
  <c r="Q718"/>
  <c r="P702"/>
  <c r="Q702"/>
  <c r="P686"/>
  <c r="Q686"/>
  <c r="P670"/>
  <c r="Q670"/>
  <c r="P654"/>
  <c r="Q654"/>
  <c r="P638"/>
  <c r="Q638"/>
  <c r="P622"/>
  <c r="Q622"/>
  <c r="P606"/>
  <c r="Q606"/>
  <c r="P590"/>
  <c r="Q590"/>
  <c r="P574"/>
  <c r="Q574"/>
  <c r="P558"/>
  <c r="Q558"/>
  <c r="P542"/>
  <c r="Q542"/>
  <c r="P526"/>
  <c r="Q526"/>
  <c r="P510"/>
  <c r="Q510"/>
  <c r="P494"/>
  <c r="Q494"/>
  <c r="P478"/>
  <c r="Q478"/>
  <c r="P462"/>
  <c r="Q462"/>
  <c r="P446"/>
  <c r="Q446"/>
  <c r="P430"/>
  <c r="Q430"/>
  <c r="P414"/>
  <c r="Q414"/>
  <c r="P398"/>
  <c r="Q398"/>
  <c r="P382"/>
  <c r="Q382"/>
  <c r="P366"/>
  <c r="Q366"/>
  <c r="P350"/>
  <c r="Q350"/>
  <c r="P334"/>
  <c r="Q334"/>
  <c r="P318"/>
  <c r="Q318"/>
  <c r="P302"/>
  <c r="Q302"/>
  <c r="P286"/>
  <c r="Q286"/>
  <c r="P735"/>
  <c r="Q735"/>
  <c r="P703"/>
  <c r="Q703"/>
  <c r="P671"/>
  <c r="Q671"/>
  <c r="Q709"/>
  <c r="P709"/>
  <c r="Q677"/>
  <c r="P677"/>
  <c r="Q645"/>
  <c r="P645"/>
  <c r="P138"/>
  <c r="Q138"/>
  <c r="P122"/>
  <c r="Q122"/>
  <c r="P106"/>
  <c r="Q106"/>
  <c r="P90"/>
  <c r="Q90"/>
  <c r="P74"/>
  <c r="Q74"/>
  <c r="P58"/>
  <c r="Q58"/>
  <c r="Q42"/>
  <c r="P42"/>
  <c r="P26"/>
  <c r="Q26"/>
  <c r="P10"/>
  <c r="Q10"/>
  <c r="Q728"/>
  <c r="P728"/>
  <c r="Q712"/>
  <c r="P712"/>
  <c r="Q696"/>
  <c r="P696"/>
  <c r="Q680"/>
  <c r="P680"/>
  <c r="Q664"/>
  <c r="P664"/>
  <c r="Q648"/>
  <c r="P648"/>
  <c r="Q632"/>
  <c r="P632"/>
  <c r="Q616"/>
  <c r="P616"/>
  <c r="Q600"/>
  <c r="P600"/>
  <c r="Q584"/>
  <c r="P584"/>
  <c r="Q568"/>
  <c r="P568"/>
  <c r="Q552"/>
  <c r="P552"/>
  <c r="Q536"/>
  <c r="P536"/>
  <c r="Q520"/>
  <c r="P520"/>
  <c r="Q504"/>
  <c r="P504"/>
  <c r="Q488"/>
  <c r="P488"/>
  <c r="Q472"/>
  <c r="P472"/>
  <c r="Q456"/>
  <c r="P456"/>
  <c r="Q440"/>
  <c r="P440"/>
  <c r="Q424"/>
  <c r="P424"/>
  <c r="Q408"/>
  <c r="P408"/>
  <c r="Q392"/>
  <c r="P392"/>
  <c r="Q376"/>
  <c r="P376"/>
  <c r="Q360"/>
  <c r="P360"/>
  <c r="Q344"/>
  <c r="P344"/>
  <c r="Q328"/>
  <c r="P328"/>
  <c r="Q312"/>
  <c r="P312"/>
  <c r="Q296"/>
  <c r="P296"/>
  <c r="Q280"/>
  <c r="P280"/>
  <c r="Q723"/>
  <c r="P723"/>
  <c r="Q691"/>
  <c r="P691"/>
  <c r="Q659"/>
  <c r="P659"/>
  <c r="Q633"/>
  <c r="P633"/>
  <c r="Q617"/>
  <c r="P617"/>
  <c r="Q601"/>
  <c r="P601"/>
  <c r="Q585"/>
  <c r="P585"/>
  <c r="Q569"/>
  <c r="P569"/>
  <c r="Q553"/>
  <c r="P553"/>
  <c r="Q537"/>
  <c r="P537"/>
  <c r="Q521"/>
  <c r="P521"/>
  <c r="Q505"/>
  <c r="P505"/>
  <c r="Q489"/>
  <c r="P489"/>
  <c r="Q473"/>
  <c r="P473"/>
  <c r="Q457"/>
  <c r="P457"/>
  <c r="Q441"/>
  <c r="P441"/>
  <c r="Q425"/>
  <c r="P425"/>
  <c r="Q409"/>
  <c r="P409"/>
  <c r="Q393"/>
  <c r="P393"/>
  <c r="Q377"/>
  <c r="P377"/>
  <c r="Q361"/>
  <c r="P361"/>
  <c r="Q345"/>
  <c r="P345"/>
  <c r="Q329"/>
  <c r="P329"/>
  <c r="Q313"/>
  <c r="P313"/>
  <c r="Q297"/>
  <c r="P297"/>
  <c r="Q281"/>
  <c r="P281"/>
  <c r="Q268"/>
  <c r="P268"/>
  <c r="Q260"/>
  <c r="P260"/>
  <c r="Q252"/>
  <c r="P252"/>
  <c r="Q244"/>
  <c r="P244"/>
  <c r="Q236"/>
  <c r="P236"/>
  <c r="Q228"/>
  <c r="P228"/>
  <c r="Q220"/>
  <c r="P220"/>
  <c r="Q212"/>
  <c r="P212"/>
  <c r="Q204"/>
  <c r="P204"/>
  <c r="Q196"/>
  <c r="P196"/>
  <c r="P188"/>
  <c r="Q188"/>
  <c r="Q180"/>
  <c r="P180"/>
  <c r="Q171"/>
  <c r="P171"/>
  <c r="Q163"/>
  <c r="P163"/>
  <c r="Q155"/>
  <c r="P155"/>
  <c r="Q145"/>
  <c r="P145"/>
  <c r="Q129"/>
  <c r="P129"/>
  <c r="Q113"/>
  <c r="P113"/>
  <c r="Q97"/>
  <c r="P97"/>
  <c r="Q81"/>
  <c r="P81"/>
  <c r="Q65"/>
  <c r="P65"/>
  <c r="Q49"/>
  <c r="P49"/>
  <c r="Q33"/>
  <c r="P33"/>
  <c r="Q17"/>
  <c r="P17"/>
  <c r="P655"/>
  <c r="Q655"/>
  <c r="P615"/>
  <c r="Q615"/>
  <c r="P583"/>
  <c r="Q583"/>
  <c r="P551"/>
  <c r="Q551"/>
  <c r="P519"/>
  <c r="Q519"/>
  <c r="P487"/>
  <c r="Q487"/>
  <c r="P455"/>
  <c r="Q455"/>
  <c r="P423"/>
  <c r="Q423"/>
  <c r="P391"/>
  <c r="Q391"/>
  <c r="P359"/>
  <c r="Q359"/>
  <c r="Q327"/>
  <c r="P327"/>
  <c r="Q295"/>
  <c r="P295"/>
  <c r="Q267"/>
  <c r="P267"/>
  <c r="Q251"/>
  <c r="P251"/>
  <c r="Q235"/>
  <c r="P235"/>
  <c r="Q219"/>
  <c r="P219"/>
  <c r="Q203"/>
  <c r="P203"/>
  <c r="Q187"/>
  <c r="P187"/>
  <c r="P170"/>
  <c r="Q170"/>
  <c r="P154"/>
  <c r="Q154"/>
  <c r="Q127"/>
  <c r="P127"/>
  <c r="Q95"/>
  <c r="P95"/>
  <c r="Q63"/>
  <c r="P63"/>
  <c r="Q31"/>
  <c r="P31"/>
  <c r="P647"/>
  <c r="Q647"/>
  <c r="P611"/>
  <c r="Q611"/>
  <c r="P579"/>
  <c r="Q579"/>
  <c r="P547"/>
  <c r="Q547"/>
  <c r="P515"/>
  <c r="Q515"/>
  <c r="P483"/>
  <c r="Q483"/>
  <c r="P451"/>
  <c r="Q451"/>
  <c r="P419"/>
  <c r="Q419"/>
  <c r="P387"/>
  <c r="Q387"/>
  <c r="P355"/>
  <c r="Q355"/>
  <c r="Q323"/>
  <c r="P323"/>
  <c r="Q291"/>
  <c r="P291"/>
  <c r="Q265"/>
  <c r="P265"/>
  <c r="Q249"/>
  <c r="P249"/>
  <c r="Q233"/>
  <c r="P233"/>
  <c r="Q217"/>
  <c r="P217"/>
  <c r="Q201"/>
  <c r="P201"/>
  <c r="Q185"/>
  <c r="P185"/>
  <c r="Q168"/>
  <c r="P168"/>
  <c r="Q152"/>
  <c r="P152"/>
  <c r="Q123"/>
  <c r="P123"/>
  <c r="Q91"/>
  <c r="P91"/>
  <c r="Q59"/>
  <c r="P59"/>
  <c r="Q27"/>
  <c r="P27"/>
</calcChain>
</file>

<file path=xl/comments1.xml><?xml version="1.0" encoding="utf-8"?>
<comments xmlns="http://schemas.openxmlformats.org/spreadsheetml/2006/main">
  <authors>
    <author>Chris Bordlemay</author>
  </authors>
  <commentList>
    <comment ref="A15" authorId="0">
      <text>
        <r>
          <rPr>
            <sz val="8"/>
            <color indexed="81"/>
            <rFont val="Tahoma"/>
            <family val="2"/>
          </rPr>
          <t>Expression (Column Position) - {MM}/{DD}/{YYYY}</t>
        </r>
      </text>
    </comment>
    <comment ref="E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F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G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H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I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J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L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M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N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O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P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Q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S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T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U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V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W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X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Z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A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B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C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D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E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G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H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I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J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K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L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N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O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P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Q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R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S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U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V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W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X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Y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Z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BC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D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E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F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G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H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J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K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L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M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N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O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Q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R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S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T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U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V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X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BY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BZ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A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B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C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E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F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G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H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I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J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N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O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P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Q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R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S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U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V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W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X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Y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Z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DB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C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D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E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F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G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I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J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K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L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M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N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P15" authorId="0">
      <text>
        <r>
          <rPr>
            <sz val="8"/>
            <color indexed="81"/>
            <rFont val="Tahoma"/>
            <family val="2"/>
          </rPr>
          <t>Real Time (Column Position) - CU_WFP:FQ_SUM_BACKWASH_FLOW_DAILY.f_cv</t>
        </r>
      </text>
    </comment>
    <comment ref="DR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S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T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U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V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W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EC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D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E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F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G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H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K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L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M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N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O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P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S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T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U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V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W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X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FA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B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C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D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E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F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I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J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K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L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M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N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Q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R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S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T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U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V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</commentList>
</comments>
</file>

<file path=xl/comments2.xml><?xml version="1.0" encoding="utf-8"?>
<comments xmlns="http://schemas.openxmlformats.org/spreadsheetml/2006/main">
  <authors>
    <author>Chris Bordlemay</author>
  </authors>
  <commentList>
    <comment ref="A15" authorId="0">
      <text>
        <r>
          <rPr>
            <sz val="8"/>
            <color indexed="81"/>
            <rFont val="Tahoma"/>
            <family val="2"/>
          </rPr>
          <t>Expression (Column Position) - {MM}/{DD}/{YYYY}</t>
        </r>
      </text>
    </comment>
    <comment ref="E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F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G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H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I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J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L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M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N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O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P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Q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S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T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U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V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W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X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Z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A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B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C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D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E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G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H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I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J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K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L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N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O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P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Q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R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S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U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V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W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X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Y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Z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BC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D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E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F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G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H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J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K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L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M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N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O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Q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R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S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T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U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V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X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BY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BZ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A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B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C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E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F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G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H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I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J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N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O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P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Q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R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S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U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V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W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X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Y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Z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DB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C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D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E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F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G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I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J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K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L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M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N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P15" authorId="0">
      <text>
        <r>
          <rPr>
            <sz val="8"/>
            <color indexed="81"/>
            <rFont val="Tahoma"/>
            <family val="2"/>
          </rPr>
          <t>Real Time (Column Position) - CU_WFP:FQ_SUM_BACKWASH_FLOW_DAILY.f_cv</t>
        </r>
      </text>
    </comment>
    <comment ref="DR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S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T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U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V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W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EC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D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E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F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G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H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K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L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M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N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O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P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S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T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U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V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W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X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FA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B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C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D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E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F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I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J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K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L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M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N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Q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R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S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T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U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V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DZ180" authorId="0">
      <text>
        <r>
          <rPr>
            <b/>
            <sz val="8"/>
            <color indexed="81"/>
            <rFont val="Tahoma"/>
            <family val="2"/>
          </rPr>
          <t>Chris Bordlemay:</t>
        </r>
        <r>
          <rPr>
            <sz val="8"/>
            <color indexed="81"/>
            <rFont val="Tahoma"/>
            <family val="2"/>
          </rPr>
          <t xml:space="preserve">
estimated
</t>
        </r>
      </text>
    </comment>
  </commentList>
</comments>
</file>

<file path=xl/comments3.xml><?xml version="1.0" encoding="utf-8"?>
<comments xmlns="http://schemas.openxmlformats.org/spreadsheetml/2006/main">
  <authors>
    <author>Chris Bordlemay</author>
  </authors>
  <commentList>
    <comment ref="EI10" authorId="0">
      <text>
        <r>
          <rPr>
            <b/>
            <sz val="8"/>
            <color indexed="81"/>
            <rFont val="Tahoma"/>
            <family val="2"/>
          </rPr>
          <t>Chris Bordlemay:</t>
        </r>
        <r>
          <rPr>
            <sz val="8"/>
            <color indexed="81"/>
            <rFont val="Tahoma"/>
            <family val="2"/>
          </rPr>
          <t xml:space="preserve">
This is the active ingredient dosage setpoint.</t>
        </r>
      </text>
    </comment>
    <comment ref="EJ10" authorId="0">
      <text>
        <r>
          <rPr>
            <b/>
            <sz val="8"/>
            <color indexed="81"/>
            <rFont val="Tahoma"/>
            <family val="2"/>
          </rPr>
          <t>Chris Bordlemay:</t>
        </r>
        <r>
          <rPr>
            <sz val="8"/>
            <color indexed="81"/>
            <rFont val="Tahoma"/>
            <family val="2"/>
          </rPr>
          <t xml:space="preserve">
Lbs of active ingredient used
</t>
        </r>
      </text>
    </comment>
    <comment ref="A15" authorId="0">
      <text>
        <r>
          <rPr>
            <sz val="8"/>
            <color indexed="81"/>
            <rFont val="Tahoma"/>
            <family val="2"/>
          </rPr>
          <t>Expression (Column Position) - {MM}/{DD}/{YYYY}</t>
        </r>
      </text>
    </comment>
    <comment ref="E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F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G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H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I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J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L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M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N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O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P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Q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S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T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U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V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W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X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Z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A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B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C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D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E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G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H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I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J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K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L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N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O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P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Q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R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S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U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V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W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X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Y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Z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BC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D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E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F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G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H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J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K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L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M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N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O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Q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R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S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T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U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V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X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BY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BZ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A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B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C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E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F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G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H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I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J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N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O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P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Q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R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S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U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V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W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X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Y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Z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DB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C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D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E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F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G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I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J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K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L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M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N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P15" authorId="0">
      <text>
        <r>
          <rPr>
            <sz val="8"/>
            <color indexed="81"/>
            <rFont val="Tahoma"/>
            <family val="2"/>
          </rPr>
          <t>Real Time (Column Position) - CU_WFP:FQ_SUM_BACKWASH_FLOW_DAILY.f_cv</t>
        </r>
      </text>
    </comment>
    <comment ref="DR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S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T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U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V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W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EC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D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E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F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G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H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K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L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M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N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O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P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S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T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U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V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W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X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FA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B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C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D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E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F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I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J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K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L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M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N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Q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R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S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T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U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V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E321" authorId="0">
      <text>
        <r>
          <rPr>
            <b/>
            <sz val="8"/>
            <color indexed="81"/>
            <rFont val="Tahoma"/>
            <family val="2"/>
          </rPr>
          <t>Chris Bordlemay:</t>
        </r>
        <r>
          <rPr>
            <sz val="8"/>
            <color indexed="81"/>
            <rFont val="Tahoma"/>
            <family val="2"/>
          </rPr>
          <t xml:space="preserve">
questionable data</t>
        </r>
      </text>
    </comment>
    <comment ref="H340" authorId="0">
      <text>
        <r>
          <rPr>
            <b/>
            <sz val="8"/>
            <color indexed="81"/>
            <rFont val="Tahoma"/>
            <family val="2"/>
          </rPr>
          <t>Chris Bordlemay:</t>
        </r>
        <r>
          <rPr>
            <sz val="8"/>
            <color indexed="81"/>
            <rFont val="Tahoma"/>
            <family val="2"/>
          </rPr>
          <t xml:space="preserve">
pH probe malfunctioned
</t>
        </r>
      </text>
    </comment>
  </commentList>
</comments>
</file>

<file path=xl/comments4.xml><?xml version="1.0" encoding="utf-8"?>
<comments xmlns="http://schemas.openxmlformats.org/spreadsheetml/2006/main">
  <authors>
    <author>Chris Bordlemay</author>
  </authors>
  <commentList>
    <comment ref="A15" authorId="0">
      <text>
        <r>
          <rPr>
            <sz val="8"/>
            <color indexed="81"/>
            <rFont val="Tahoma"/>
            <family val="2"/>
          </rPr>
          <t>Expression (Column Position) - {MM}/{DD}/{YYYY}</t>
        </r>
      </text>
    </comment>
    <comment ref="E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F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G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H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I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J15" authorId="0">
      <text>
        <r>
          <rPr>
            <sz val="8"/>
            <color indexed="81"/>
            <rFont val="Tahoma"/>
            <family val="2"/>
          </rPr>
          <t>Real Time (Column Position) - CU_WFP:AI_RAW_W.f_cv</t>
        </r>
      </text>
    </comment>
    <comment ref="L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M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N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O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P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Q15" authorId="0">
      <text>
        <r>
          <rPr>
            <sz val="8"/>
            <color indexed="81"/>
            <rFont val="Tahoma"/>
            <family val="2"/>
          </rPr>
          <t>Real Time (Column Position) - CU_WFP:TI_03.f_cv</t>
        </r>
      </text>
    </comment>
    <comment ref="S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T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U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V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W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X15" authorId="0">
      <text>
        <r>
          <rPr>
            <sz val="8"/>
            <color indexed="81"/>
            <rFont val="Tahoma"/>
            <family val="2"/>
          </rPr>
          <t>Real Time (Column Position) - CU_WFP:AI_01.f_cv</t>
        </r>
      </text>
    </comment>
    <comment ref="Z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A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B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C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D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E15" authorId="0">
      <text>
        <r>
          <rPr>
            <sz val="8"/>
            <color indexed="81"/>
            <rFont val="Tahoma"/>
            <family val="2"/>
          </rPr>
          <t>Real Time (Column Position) - CU_WFP:AI_02.f_cv</t>
        </r>
      </text>
    </comment>
    <comment ref="AG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H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I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J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K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L15" authorId="0">
      <text>
        <r>
          <rPr>
            <sz val="8"/>
            <color indexed="81"/>
            <rFont val="Tahoma"/>
            <family val="2"/>
          </rPr>
          <t>Real Time (Column Position) - CU_WFP:AI_03.f_cv</t>
        </r>
      </text>
    </comment>
    <comment ref="AN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O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P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Q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R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S15" authorId="0">
      <text>
        <r>
          <rPr>
            <sz val="8"/>
            <color indexed="81"/>
            <rFont val="Tahoma"/>
            <family val="2"/>
          </rPr>
          <t>Real Time (Column Position) - CU_WFP:AI_10.f_cv</t>
        </r>
      </text>
    </comment>
    <comment ref="AU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V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W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X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Y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AZ15" authorId="0">
      <text>
        <r>
          <rPr>
            <sz val="8"/>
            <color indexed="81"/>
            <rFont val="Tahoma"/>
            <family val="2"/>
          </rPr>
          <t>Real Time (Column Position) - CU_WFP:AI_09.f_cv</t>
        </r>
      </text>
    </comment>
    <comment ref="BC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D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E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F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G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H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J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K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L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M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N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O15" authorId="0">
      <text>
        <r>
          <rPr>
            <sz val="8"/>
            <color indexed="81"/>
            <rFont val="Tahoma"/>
            <family val="2"/>
          </rPr>
          <t>Real Time (Column Position) - CU_WFP:FILTER_TURB_COMPOSITE.f_cv</t>
        </r>
      </text>
    </comment>
    <comment ref="BQ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R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S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T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U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V15" authorId="0">
      <text>
        <r>
          <rPr>
            <sz val="8"/>
            <color indexed="81"/>
            <rFont val="Tahoma"/>
            <family val="2"/>
          </rPr>
          <t>Real Time (Column Position) - CU_WFP:AI_90.f_cv</t>
        </r>
      </text>
    </comment>
    <comment ref="BX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BY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BZ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A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B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C15" authorId="0">
      <text>
        <r>
          <rPr>
            <sz val="8"/>
            <color indexed="81"/>
            <rFont val="Tahoma"/>
            <family val="2"/>
          </rPr>
          <t>Real Time (Column Position) - CU_WFP:AI_96.f_cv</t>
        </r>
      </text>
    </comment>
    <comment ref="CE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F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G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H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I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J15" authorId="0">
      <text>
        <r>
          <rPr>
            <sz val="8"/>
            <color indexed="81"/>
            <rFont val="Tahoma"/>
            <family val="2"/>
          </rPr>
          <t>Real Time (Column Position) - CU_WFP:AI_97.f_cv</t>
        </r>
      </text>
    </comment>
    <comment ref="CN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O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P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Q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R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S15" authorId="0">
      <text>
        <r>
          <rPr>
            <sz val="8"/>
            <color indexed="81"/>
            <rFont val="Tahoma"/>
            <family val="2"/>
          </rPr>
          <t>Real Time (Column Position) - CU_WFP:FI_01.f_cv</t>
        </r>
      </text>
    </comment>
    <comment ref="CU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V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W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X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Y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CZ15" authorId="0">
      <text>
        <r>
          <rPr>
            <sz val="8"/>
            <color indexed="81"/>
            <rFont val="Tahoma"/>
            <family val="2"/>
          </rPr>
          <t>Real Time (Column Position) - CU_WFP:FI_01A_MGD.f_cv</t>
        </r>
      </text>
    </comment>
    <comment ref="DB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C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D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E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F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G15" authorId="0">
      <text>
        <r>
          <rPr>
            <sz val="8"/>
            <color indexed="81"/>
            <rFont val="Tahoma"/>
            <family val="2"/>
          </rPr>
          <t>Real Time (Column Position) - CU_WFP:SUM_OF_FILTER_FLOWS.f_cv</t>
        </r>
      </text>
    </comment>
    <comment ref="DI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J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K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L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M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N15" authorId="0">
      <text>
        <r>
          <rPr>
            <sz val="8"/>
            <color indexed="81"/>
            <rFont val="Tahoma"/>
            <family val="2"/>
          </rPr>
          <t>Real Time (Column Position) - CU_WFP:SUM_FINISHED_WATER_FLOW.f_cv</t>
        </r>
      </text>
    </comment>
    <comment ref="DP15" authorId="0">
      <text>
        <r>
          <rPr>
            <sz val="8"/>
            <color indexed="81"/>
            <rFont val="Tahoma"/>
            <family val="2"/>
          </rPr>
          <t>Real Time (Column Position) - CU_WFP:FQ_SUM_BACKWASH_FLOW_DAILY.f_cv</t>
        </r>
      </text>
    </comment>
    <comment ref="DR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S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T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U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V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DW15" authorId="0">
      <text>
        <r>
          <rPr>
            <sz val="8"/>
            <color indexed="81"/>
            <rFont val="Tahoma"/>
            <family val="2"/>
          </rPr>
          <t>Real Time (Column Position) - CU_WFP:FI_100.f_cv</t>
        </r>
      </text>
    </comment>
    <comment ref="EC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D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E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F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G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H15" authorId="0">
      <text>
        <r>
          <rPr>
            <sz val="8"/>
            <color indexed="81"/>
            <rFont val="Tahoma"/>
            <family val="2"/>
          </rPr>
          <t>Real Time (Column Position) - CU_WFP:AI_02_PPM_SP.f_cv</t>
        </r>
      </text>
    </comment>
    <comment ref="EK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L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M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N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O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P15" authorId="0">
      <text>
        <r>
          <rPr>
            <sz val="8"/>
            <color indexed="81"/>
            <rFont val="Tahoma"/>
            <family val="2"/>
          </rPr>
          <t>Real Time (Column Position) - CU_WFP:CAT_FEED_FACTOR_SP.f_cv</t>
        </r>
      </text>
    </comment>
    <comment ref="ES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T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U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V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W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EX15" authorId="0">
      <text>
        <r>
          <rPr>
            <sz val="8"/>
            <color indexed="81"/>
            <rFont val="Tahoma"/>
            <family val="2"/>
          </rPr>
          <t>Real Time (Column Position) - CU_WFP:OB_FEED_FACTOR_SP.f_cv</t>
        </r>
      </text>
    </comment>
    <comment ref="FA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B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C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D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E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F15" authorId="0">
      <text>
        <r>
          <rPr>
            <sz val="8"/>
            <color indexed="81"/>
            <rFont val="Tahoma"/>
            <family val="2"/>
          </rPr>
          <t>Real Time (Column Position) - CU_WFP:HYPO_PRE_FEED_FACTOR_SP.f_cv</t>
        </r>
      </text>
    </comment>
    <comment ref="FI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J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K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L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M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N15" authorId="0">
      <text>
        <r>
          <rPr>
            <sz val="8"/>
            <color indexed="81"/>
            <rFont val="Tahoma"/>
            <family val="2"/>
          </rPr>
          <t>Real Time (Column Position) - CU_WFP:HYPO_POST_FEED_FACTOR_SP.f_cv</t>
        </r>
      </text>
    </comment>
    <comment ref="FQ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R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S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T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U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  <comment ref="FV15" authorId="0">
      <text>
        <r>
          <rPr>
            <sz val="8"/>
            <color indexed="81"/>
            <rFont val="Tahoma"/>
            <family val="2"/>
          </rPr>
          <t>Real Time (Column Position) - CU_WFP:ORTHO_FEED_FACTOR_SP.f_cv</t>
        </r>
      </text>
    </comment>
  </commentList>
</comments>
</file>

<file path=xl/comments5.xml><?xml version="1.0" encoding="utf-8"?>
<comments xmlns="http://schemas.openxmlformats.org/spreadsheetml/2006/main">
  <authors>
    <author>Monroe Weber-Shirk</author>
  </authors>
  <commentList>
    <comment ref="V6" authorId="0">
      <text>
        <r>
          <rPr>
            <b/>
            <sz val="8"/>
            <color indexed="81"/>
            <rFont val="Tahoma"/>
            <family val="2"/>
          </rPr>
          <t>Monroe Weber-Shirk:</t>
        </r>
        <r>
          <rPr>
            <sz val="8"/>
            <color indexed="81"/>
            <rFont val="Tahoma"/>
            <family val="2"/>
          </rPr>
          <t xml:space="preserve">
factor of 6 is relationship between PAC and alum molecular weight</t>
        </r>
      </text>
    </comment>
  </commentList>
</comments>
</file>

<file path=xl/sharedStrings.xml><?xml version="1.0" encoding="utf-8"?>
<sst xmlns="http://schemas.openxmlformats.org/spreadsheetml/2006/main" count="20689" uniqueCount="274">
  <si>
    <t>Date</t>
  </si>
  <si>
    <t>Alkalinity</t>
  </si>
  <si>
    <t>Coliform count</t>
  </si>
  <si>
    <t>Color</t>
  </si>
  <si>
    <t>pH</t>
  </si>
  <si>
    <t>Turbidity</t>
  </si>
  <si>
    <t>Water Filtration Plant</t>
  </si>
  <si>
    <t>Temp C</t>
  </si>
  <si>
    <t>Average</t>
  </si>
  <si>
    <t>Min</t>
  </si>
  <si>
    <t>Max</t>
  </si>
  <si>
    <t>Operational Data</t>
  </si>
  <si>
    <t>Source Water</t>
  </si>
  <si>
    <t>0000</t>
  </si>
  <si>
    <t>0400</t>
  </si>
  <si>
    <t>0800</t>
  </si>
  <si>
    <t>1200</t>
  </si>
  <si>
    <t>1600</t>
  </si>
  <si>
    <t>2000</t>
  </si>
  <si>
    <t>Rapid Mix</t>
  </si>
  <si>
    <t>SCD</t>
  </si>
  <si>
    <t>AVG</t>
  </si>
  <si>
    <t>Settled Water</t>
  </si>
  <si>
    <t>NTU</t>
  </si>
  <si>
    <t>Cl2</t>
  </si>
  <si>
    <t>Filtered Water</t>
  </si>
  <si>
    <t>Combined NTU</t>
  </si>
  <si>
    <t>Finished Water</t>
  </si>
  <si>
    <t>mg/L</t>
  </si>
  <si>
    <t>Al</t>
  </si>
  <si>
    <t>AVG?</t>
  </si>
  <si>
    <t>Raw Water Flow, MGD</t>
  </si>
  <si>
    <t>Filtered Water Flow, MGD</t>
  </si>
  <si>
    <t>Finished Water Flow, MGD</t>
  </si>
  <si>
    <t>FTW Flow</t>
  </si>
  <si>
    <t>BW Flow</t>
  </si>
  <si>
    <t>State Pump House Flow, MGD</t>
  </si>
  <si>
    <t>Flows                                                                                       Flows                                                                                 Flows                                                             Flows</t>
  </si>
  <si>
    <t>TOT</t>
  </si>
  <si>
    <t>Storage</t>
  </si>
  <si>
    <t>Clearwell</t>
  </si>
  <si>
    <t>2359</t>
  </si>
  <si>
    <t>Ground</t>
  </si>
  <si>
    <t>Elevated</t>
  </si>
  <si>
    <t>Daily</t>
  </si>
  <si>
    <t>Demand</t>
  </si>
  <si>
    <t>Flow-by to Fall Creek, MGD</t>
  </si>
  <si>
    <t>Coagulant Computer Dosage Setpoint, mg/L</t>
  </si>
  <si>
    <t>Actual</t>
  </si>
  <si>
    <t>Zinc Orthophosphate Computer Dosage Setpoint, feed factor</t>
  </si>
  <si>
    <t>Post Cl2 Computer Dosage Setpoint, feed factor</t>
  </si>
  <si>
    <t>TOF CL2 Computer Dosage Setpoint, feed factor</t>
  </si>
  <si>
    <t>Nonionic Polymer Computer Dosage Setpoint, feed factor</t>
  </si>
  <si>
    <t>Cationic Polymer Computer Dosage Setpoint, feed factor</t>
  </si>
  <si>
    <t>Chemical Addition                                                              Chemical Addition                                                                      Chemical Addition                                                                       Chemical Addition                                                            Chemical Addition                                                            Chemical Addition                                                                 Chemical Addition</t>
  </si>
  <si>
    <t>LBS</t>
  </si>
  <si>
    <t>Gallons</t>
  </si>
  <si>
    <t>{MM}/{DD}/{YYYY}</t>
  </si>
  <si>
    <t>Expression</t>
  </si>
  <si>
    <t>CU_WFP:AI_RAW_W.f_cv</t>
  </si>
  <si>
    <t>Group</t>
  </si>
  <si>
    <t>Node</t>
  </si>
  <si>
    <t>Server</t>
  </si>
  <si>
    <t>Real Time</t>
  </si>
  <si>
    <t>CU_WFP:TI_03.f_cv</t>
  </si>
  <si>
    <t>CU_WFP:AI_01.f_cv</t>
  </si>
  <si>
    <t>CU_WFP:AI_02.f_cv</t>
  </si>
  <si>
    <t>CU_WFP:AI_03.f_cv</t>
  </si>
  <si>
    <t>CU_WFP:AI_10.f_cv</t>
  </si>
  <si>
    <t>CU_WFP:AI_09.f_cv</t>
  </si>
  <si>
    <t>CU_WFP:AI_90.f_cv</t>
  </si>
  <si>
    <t>CU_WFP:FILTER_TURB_COMPOSITE.f_cv</t>
  </si>
  <si>
    <t>CU_WFP:AI_96.f_cv</t>
  </si>
  <si>
    <t>CU_WFP:AI_97.f_cv</t>
  </si>
  <si>
    <t>CU_WFP:FI_01.f_cv</t>
  </si>
  <si>
    <t>CU_WFP:SUM_OF_FILTER_FLOWS.f_cv</t>
  </si>
  <si>
    <t>CU_WFP:SUM_FINISHED_WATER_FLOW.f_cv</t>
  </si>
  <si>
    <t>CU_WFP:FQ_SUM_BACKWASH_FLOW_DAILY.f_cv</t>
  </si>
  <si>
    <t>CU_WFP:FI_100.f_cv</t>
  </si>
  <si>
    <t>Target</t>
  </si>
  <si>
    <t>Type</t>
  </si>
  <si>
    <t>Source</t>
  </si>
  <si>
    <t>23:59</t>
  </si>
  <si>
    <t>Column Position</t>
  </si>
  <si>
    <t>YDAY</t>
  </si>
  <si>
    <t>Template!$A$15</t>
  </si>
  <si>
    <t>Template!$E$15</t>
  </si>
  <si>
    <t>Template!$F$15</t>
  </si>
  <si>
    <t>Template!$G$15</t>
  </si>
  <si>
    <t>Template!$H$15</t>
  </si>
  <si>
    <t>Template!$I$15</t>
  </si>
  <si>
    <t>Template!$J$15</t>
  </si>
  <si>
    <t>Template!$L$15</t>
  </si>
  <si>
    <t>Template!$M$15</t>
  </si>
  <si>
    <t>Template!$N$15</t>
  </si>
  <si>
    <t>Template!$O$15</t>
  </si>
  <si>
    <t>Template!$P$15</t>
  </si>
  <si>
    <t>Template!$Q$15</t>
  </si>
  <si>
    <t>Template!$S$15</t>
  </si>
  <si>
    <t>Template!$T$15</t>
  </si>
  <si>
    <t>Template!$U$15</t>
  </si>
  <si>
    <t>Template!$V$15</t>
  </si>
  <si>
    <t>Template!$W$15</t>
  </si>
  <si>
    <t>Template!$X$15</t>
  </si>
  <si>
    <t>Template!$Z$15</t>
  </si>
  <si>
    <t>Template!$AA$15</t>
  </si>
  <si>
    <t>Template!$AB$15</t>
  </si>
  <si>
    <t>Template!$AC$15</t>
  </si>
  <si>
    <t>Template!$AD$15</t>
  </si>
  <si>
    <t>Template!$AE$15</t>
  </si>
  <si>
    <t>Template!$AG$15</t>
  </si>
  <si>
    <t>Template!$AH$15</t>
  </si>
  <si>
    <t>Template!$AI$15</t>
  </si>
  <si>
    <t>Template!$AJ$15</t>
  </si>
  <si>
    <t>Template!$AK$15</t>
  </si>
  <si>
    <t>Template!$AL$15</t>
  </si>
  <si>
    <t>Template!$AN$15</t>
  </si>
  <si>
    <t>Template!$AO$15</t>
  </si>
  <si>
    <t>Template!$AP$15</t>
  </si>
  <si>
    <t>Template!$AQ$15</t>
  </si>
  <si>
    <t>Template!$AR$15</t>
  </si>
  <si>
    <t>Template!$AS$15</t>
  </si>
  <si>
    <t>Template!$AU$15</t>
  </si>
  <si>
    <t>Template!$AV$15</t>
  </si>
  <si>
    <t>Template!$AW$15</t>
  </si>
  <si>
    <t>Template!$AX$15</t>
  </si>
  <si>
    <t>Template!$AY$15</t>
  </si>
  <si>
    <t>Template!$AZ$15</t>
  </si>
  <si>
    <t>Template!$BC$15</t>
  </si>
  <si>
    <t>Template!$BD$15</t>
  </si>
  <si>
    <t>Template!$BE$15</t>
  </si>
  <si>
    <t>Template!$BF$15</t>
  </si>
  <si>
    <t>Template!$BG$15</t>
  </si>
  <si>
    <t>Template!$BH$15</t>
  </si>
  <si>
    <t>Template!$BJ$15</t>
  </si>
  <si>
    <t>Template!$BK$15</t>
  </si>
  <si>
    <t>Template!$BL$15</t>
  </si>
  <si>
    <t>Template!$BM$15</t>
  </si>
  <si>
    <t>Template!$BN$15</t>
  </si>
  <si>
    <t>Template!$BO$15</t>
  </si>
  <si>
    <t>Template!$BQ$15</t>
  </si>
  <si>
    <t>Template!$BR$15</t>
  </si>
  <si>
    <t>Template!$BS$15</t>
  </si>
  <si>
    <t>Template!$BT$15</t>
  </si>
  <si>
    <t>Template!$BU$15</t>
  </si>
  <si>
    <t>Template!$BV$15</t>
  </si>
  <si>
    <t>Template!$BX$15</t>
  </si>
  <si>
    <t>Template!$BY$15</t>
  </si>
  <si>
    <t>Template!$BZ$15</t>
  </si>
  <si>
    <t>Template!$CA$15</t>
  </si>
  <si>
    <t>Template!$CB$15</t>
  </si>
  <si>
    <t>Template!$CC$15</t>
  </si>
  <si>
    <t>Template!$CE$15</t>
  </si>
  <si>
    <t>Template!$CF$15</t>
  </si>
  <si>
    <t>Template!$CG$15</t>
  </si>
  <si>
    <t>Template!$CH$15</t>
  </si>
  <si>
    <t>Template!$CI$15</t>
  </si>
  <si>
    <t>Template!$CJ$15</t>
  </si>
  <si>
    <t>Template!$CN$15</t>
  </si>
  <si>
    <t>Template!$CO$15</t>
  </si>
  <si>
    <t>Template!$CP$15</t>
  </si>
  <si>
    <t>Template!$CQ$15</t>
  </si>
  <si>
    <t>Template!$CR$15</t>
  </si>
  <si>
    <t>Template!$CS$15</t>
  </si>
  <si>
    <t>Template!$CU$15</t>
  </si>
  <si>
    <t>Template!$CV$15</t>
  </si>
  <si>
    <t>Template!$CW$15</t>
  </si>
  <si>
    <t>Template!$CX$15</t>
  </si>
  <si>
    <t>Template!$CY$15</t>
  </si>
  <si>
    <t>Template!$CZ$15</t>
  </si>
  <si>
    <t>Template!$DB$15</t>
  </si>
  <si>
    <t>Template!$DC$15</t>
  </si>
  <si>
    <t>Template!$DD$15</t>
  </si>
  <si>
    <t>Template!$DE$15</t>
  </si>
  <si>
    <t>Template!$DF$15</t>
  </si>
  <si>
    <t>Template!$DG$15</t>
  </si>
  <si>
    <t>Template!$DI$15</t>
  </si>
  <si>
    <t>Template!$DJ$15</t>
  </si>
  <si>
    <t>Template!$DK$15</t>
  </si>
  <si>
    <t>Template!$DL$15</t>
  </si>
  <si>
    <t>Template!$DM$15</t>
  </si>
  <si>
    <t>Template!$DN$15</t>
  </si>
  <si>
    <t>Template!$DP$15</t>
  </si>
  <si>
    <t>Template!$DR$15</t>
  </si>
  <si>
    <t>Template!$DS$15</t>
  </si>
  <si>
    <t>Template!$DT$15</t>
  </si>
  <si>
    <t>Template!$DU$15</t>
  </si>
  <si>
    <t>Template!$DV$15</t>
  </si>
  <si>
    <t>Template!$DW$15</t>
  </si>
  <si>
    <t>Template!$EC$15</t>
  </si>
  <si>
    <t>CU_WFP:AI_02_PPM_SP.f_cv</t>
  </si>
  <si>
    <t>Template!$ED$15</t>
  </si>
  <si>
    <t>Template!$EE$15</t>
  </si>
  <si>
    <t>Template!$EF$15</t>
  </si>
  <si>
    <t>Template!$EG$15</t>
  </si>
  <si>
    <t>Template!$EH$15</t>
  </si>
  <si>
    <t>Template!$EK$15</t>
  </si>
  <si>
    <t>CU_WFP:CAT_FEED_FACTOR_SP.f_cv</t>
  </si>
  <si>
    <t>Template!$EL$15</t>
  </si>
  <si>
    <t>Template!$EM$15</t>
  </si>
  <si>
    <t>Template!$EN$15</t>
  </si>
  <si>
    <t>Template!$EO$15</t>
  </si>
  <si>
    <t>Template!$EP$15</t>
  </si>
  <si>
    <t>Template!$ES$15</t>
  </si>
  <si>
    <t>CU_WFP:OB_FEED_FACTOR_SP.f_cv</t>
  </si>
  <si>
    <t>Template!$ET$15</t>
  </si>
  <si>
    <t>Template!$EU$15</t>
  </si>
  <si>
    <t>Template!$EV$15</t>
  </si>
  <si>
    <t>Template!$EW$15</t>
  </si>
  <si>
    <t>Template!$EX$15</t>
  </si>
  <si>
    <t>Template!$FA$15</t>
  </si>
  <si>
    <t>CU_WFP:HYPO_PRE_FEED_FACTOR_SP.f_cv</t>
  </si>
  <si>
    <t>Template!$FB$15</t>
  </si>
  <si>
    <t>Template!$FC$15</t>
  </si>
  <si>
    <t>Template!$FD$15</t>
  </si>
  <si>
    <t>Template!$FE$15</t>
  </si>
  <si>
    <t>Template!$FF$15</t>
  </si>
  <si>
    <t>Template!$FI$15</t>
  </si>
  <si>
    <t>CU_WFP:HYPO_POST_FEED_FACTOR_SP.f_cv</t>
  </si>
  <si>
    <t>Template!$FJ$15</t>
  </si>
  <si>
    <t>Template!$FK$15</t>
  </si>
  <si>
    <t>Template!$FL$15</t>
  </si>
  <si>
    <t>Template!$FM$15</t>
  </si>
  <si>
    <t>Template!$FN$15</t>
  </si>
  <si>
    <t>Template!$FQ$15</t>
  </si>
  <si>
    <t>CU_WFP:ORTHO_FEED_FACTOR_SP.f_cv</t>
  </si>
  <si>
    <t>Template!$FR$15</t>
  </si>
  <si>
    <t>Template!$FS$15</t>
  </si>
  <si>
    <t>Template!$FT$15</t>
  </si>
  <si>
    <t>Template!$FU$15</t>
  </si>
  <si>
    <t>Template!$FV$15</t>
  </si>
  <si>
    <t>CU_WFP:FI_01A_MGD.f_cv</t>
  </si>
  <si>
    <t>Chemical Addition                                                              Chemical Addition                                                                      Chemical Addition                                                                       C</t>
  </si>
  <si>
    <t>???</t>
  </si>
  <si>
    <t>Plant off</t>
  </si>
  <si>
    <t>178/103*</t>
  </si>
  <si>
    <t>8/off</t>
  </si>
  <si>
    <t>off</t>
  </si>
  <si>
    <t>Filtered Water Flow, GPM</t>
  </si>
  <si>
    <t>TOT,mgd</t>
  </si>
  <si>
    <t>State Pump House Flow, GPM</t>
  </si>
  <si>
    <t>Finished Water Flow, GPM</t>
  </si>
  <si>
    <t>Total</t>
  </si>
  <si>
    <t>*Switched to PAC 4/18/06</t>
  </si>
  <si>
    <t>Actual, lbs</t>
  </si>
  <si>
    <t>time</t>
  </si>
  <si>
    <t>rowoffset</t>
  </si>
  <si>
    <t>column</t>
  </si>
  <si>
    <t>Raw Turbidity</t>
  </si>
  <si>
    <t>Temperature</t>
  </si>
  <si>
    <t>RM pH</t>
  </si>
  <si>
    <t>Settled Turbidity</t>
  </si>
  <si>
    <t>Coagulant</t>
  </si>
  <si>
    <t>log turbidity</t>
  </si>
  <si>
    <t>a</t>
  </si>
  <si>
    <t>b</t>
  </si>
  <si>
    <t>coagulant error</t>
  </si>
  <si>
    <t>delta raw turbidity</t>
  </si>
  <si>
    <t>Coagulant model</t>
  </si>
  <si>
    <t>model + 5 mg/L</t>
  </si>
  <si>
    <t>model - 5 mg/L</t>
  </si>
  <si>
    <t>CUWTP</t>
  </si>
  <si>
    <t>Copan</t>
  </si>
  <si>
    <t>kaolin clay</t>
  </si>
  <si>
    <t>turbidity</t>
  </si>
  <si>
    <t>proposed</t>
  </si>
  <si>
    <t>Filtered Turbidity</t>
  </si>
  <si>
    <t>pC*</t>
  </si>
  <si>
    <t>average pC*</t>
  </si>
  <si>
    <t>Averaged pC*</t>
  </si>
  <si>
    <t>% removal</t>
  </si>
  <si>
    <t>Removal %</t>
  </si>
  <si>
    <t>pC* Filter</t>
  </si>
  <si>
    <t>pC* floc sed</t>
  </si>
</sst>
</file>

<file path=xl/styles.xml><?xml version="1.0" encoding="utf-8"?>
<styleSheet xmlns="http://schemas.openxmlformats.org/spreadsheetml/2006/main">
  <numFmts count="3">
    <numFmt numFmtId="164" formatCode="0.0"/>
    <numFmt numFmtId="166" formatCode="0.000"/>
    <numFmt numFmtId="172" formatCode="m/d/yy\ h:mm;@"/>
  </numFmts>
  <fonts count="1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10.5"/>
      <color indexed="8"/>
      <name val="Arial"/>
      <family val="2"/>
    </font>
    <font>
      <sz val="18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4" fillId="0" borderId="0" xfId="0" applyFont="1" applyAlignment="1">
      <alignment horizontal="center"/>
    </xf>
    <xf numFmtId="0" fontId="5" fillId="0" borderId="1" xfId="0" applyFont="1" applyBorder="1"/>
    <xf numFmtId="0" fontId="5" fillId="2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64" fontId="0" fillId="0" borderId="0" xfId="0" applyNumberFormat="1"/>
    <xf numFmtId="164" fontId="5" fillId="2" borderId="1" xfId="0" applyNumberFormat="1" applyFont="1" applyFill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0" fontId="2" fillId="0" borderId="0" xfId="0" applyFont="1"/>
    <xf numFmtId="0" fontId="7" fillId="0" borderId="0" xfId="0" applyFont="1"/>
    <xf numFmtId="2" fontId="4" fillId="0" borderId="0" xfId="0" applyNumberFormat="1" applyFont="1" applyAlignment="1">
      <alignment horizontal="center"/>
    </xf>
    <xf numFmtId="2" fontId="0" fillId="0" borderId="0" xfId="0" applyNumberFormat="1"/>
    <xf numFmtId="2" fontId="5" fillId="2" borderId="1" xfId="0" quotePrefix="1" applyNumberFormat="1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0" fillId="0" borderId="1" xfId="0" applyNumberFormat="1" applyBorder="1"/>
    <xf numFmtId="2" fontId="5" fillId="0" borderId="0" xfId="0" applyNumberFormat="1" applyFont="1" applyAlignment="1">
      <alignment horizontal="center"/>
    </xf>
    <xf numFmtId="164" fontId="5" fillId="2" borderId="1" xfId="0" quotePrefix="1" applyNumberFormat="1" applyFont="1" applyFill="1" applyBorder="1" applyAlignment="1">
      <alignment horizontal="center"/>
    </xf>
    <xf numFmtId="166" fontId="0" fillId="0" borderId="0" xfId="0" applyNumberFormat="1"/>
    <xf numFmtId="166" fontId="5" fillId="2" borderId="1" xfId="0" quotePrefix="1" applyNumberFormat="1" applyFont="1" applyFill="1" applyBorder="1" applyAlignment="1">
      <alignment horizontal="center"/>
    </xf>
    <xf numFmtId="166" fontId="5" fillId="2" borderId="1" xfId="0" applyNumberFormat="1" applyFont="1" applyFill="1" applyBorder="1" applyAlignment="1">
      <alignment horizontal="center"/>
    </xf>
    <xf numFmtId="166" fontId="0" fillId="0" borderId="1" xfId="0" applyNumberFormat="1" applyBorder="1"/>
    <xf numFmtId="166" fontId="5" fillId="0" borderId="0" xfId="0" applyNumberFormat="1" applyFont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1" xfId="0" quotePrefix="1" applyNumberFormat="1" applyFont="1" applyFill="1" applyBorder="1" applyAlignment="1">
      <alignment horizontal="center"/>
    </xf>
    <xf numFmtId="166" fontId="5" fillId="3" borderId="1" xfId="0" applyNumberFormat="1" applyFont="1" applyFill="1" applyBorder="1" applyAlignment="1">
      <alignment horizontal="center"/>
    </xf>
    <xf numFmtId="166" fontId="5" fillId="3" borderId="1" xfId="0" quotePrefix="1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166" fontId="5" fillId="3" borderId="2" xfId="0" applyNumberFormat="1" applyFont="1" applyFill="1" applyBorder="1" applyAlignment="1">
      <alignment horizontal="center"/>
    </xf>
    <xf numFmtId="166" fontId="5" fillId="4" borderId="1" xfId="0" applyNumberFormat="1" applyFont="1" applyFill="1" applyBorder="1" applyAlignment="1">
      <alignment horizontal="center"/>
    </xf>
    <xf numFmtId="166" fontId="5" fillId="4" borderId="1" xfId="0" applyNumberFormat="1" applyFont="1" applyFill="1" applyBorder="1"/>
    <xf numFmtId="166" fontId="5" fillId="4" borderId="1" xfId="0" quotePrefix="1" applyNumberFormat="1" applyFont="1" applyFill="1" applyBorder="1" applyAlignment="1">
      <alignment horizontal="center"/>
    </xf>
    <xf numFmtId="166" fontId="5" fillId="0" borderId="0" xfId="0" applyNumberFormat="1" applyFont="1"/>
    <xf numFmtId="164" fontId="5" fillId="5" borderId="1" xfId="0" applyNumberFormat="1" applyFont="1" applyFill="1" applyBorder="1"/>
    <xf numFmtId="164" fontId="5" fillId="5" borderId="1" xfId="0" quotePrefix="1" applyNumberFormat="1" applyFont="1" applyFill="1" applyBorder="1" applyAlignment="1">
      <alignment horizontal="center"/>
    </xf>
    <xf numFmtId="164" fontId="5" fillId="0" borderId="0" xfId="0" applyNumberFormat="1" applyFont="1"/>
    <xf numFmtId="166" fontId="5" fillId="5" borderId="3" xfId="0" applyNumberFormat="1" applyFont="1" applyFill="1" applyBorder="1" applyAlignment="1">
      <alignment horizontal="center"/>
    </xf>
    <xf numFmtId="166" fontId="5" fillId="5" borderId="4" xfId="0" applyNumberFormat="1" applyFont="1" applyFill="1" applyBorder="1" applyAlignment="1">
      <alignment horizontal="center"/>
    </xf>
    <xf numFmtId="14" fontId="8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49" fontId="2" fillId="0" borderId="0" xfId="0" applyNumberFormat="1" applyFont="1"/>
    <xf numFmtId="49" fontId="7" fillId="0" borderId="0" xfId="0" applyNumberFormat="1" applyFont="1"/>
    <xf numFmtId="2" fontId="5" fillId="6" borderId="4" xfId="0" quotePrefix="1" applyNumberFormat="1" applyFont="1" applyFill="1" applyBorder="1" applyAlignment="1">
      <alignment horizontal="center"/>
    </xf>
    <xf numFmtId="2" fontId="5" fillId="6" borderId="4" xfId="0" applyNumberFormat="1" applyFont="1" applyFill="1" applyBorder="1" applyAlignment="1">
      <alignment horizontal="center"/>
    </xf>
    <xf numFmtId="2" fontId="5" fillId="0" borderId="0" xfId="0" applyNumberFormat="1" applyFont="1"/>
    <xf numFmtId="14" fontId="5" fillId="0" borderId="0" xfId="0" applyNumberFormat="1" applyFont="1" applyAlignment="1">
      <alignment horizontal="center"/>
    </xf>
    <xf numFmtId="2" fontId="8" fillId="7" borderId="0" xfId="0" applyNumberFormat="1" applyFont="1" applyFill="1" applyAlignment="1">
      <alignment horizontal="right"/>
    </xf>
    <xf numFmtId="164" fontId="8" fillId="8" borderId="0" xfId="0" applyNumberFormat="1" applyFont="1" applyFill="1" applyAlignment="1">
      <alignment horizontal="right"/>
    </xf>
    <xf numFmtId="2" fontId="5" fillId="0" borderId="1" xfId="0" applyNumberFormat="1" applyFont="1" applyBorder="1"/>
    <xf numFmtId="2" fontId="5" fillId="0" borderId="0" xfId="0" applyNumberFormat="1" applyFont="1" applyAlignment="1">
      <alignment horizontal="right"/>
    </xf>
    <xf numFmtId="164" fontId="5" fillId="0" borderId="1" xfId="0" applyNumberFormat="1" applyFont="1" applyBorder="1"/>
    <xf numFmtId="164" fontId="5" fillId="0" borderId="0" xfId="0" applyNumberFormat="1" applyFont="1" applyAlignment="1">
      <alignment horizontal="right"/>
    </xf>
    <xf numFmtId="166" fontId="5" fillId="0" borderId="1" xfId="0" applyNumberFormat="1" applyFont="1" applyBorder="1"/>
    <xf numFmtId="166" fontId="5" fillId="0" borderId="0" xfId="0" applyNumberFormat="1" applyFont="1" applyAlignment="1">
      <alignment horizontal="right"/>
    </xf>
    <xf numFmtId="2" fontId="8" fillId="0" borderId="1" xfId="0" applyNumberFormat="1" applyFont="1" applyBorder="1"/>
    <xf numFmtId="1" fontId="0" fillId="0" borderId="0" xfId="0" applyNumberFormat="1"/>
    <xf numFmtId="1" fontId="5" fillId="4" borderId="1" xfId="0" applyNumberFormat="1" applyFont="1" applyFill="1" applyBorder="1" applyAlignment="1">
      <alignment horizontal="center"/>
    </xf>
    <xf numFmtId="1" fontId="5" fillId="4" borderId="1" xfId="0" quotePrefix="1" applyNumberFormat="1" applyFont="1" applyFill="1" applyBorder="1" applyAlignment="1">
      <alignment horizontal="center"/>
    </xf>
    <xf numFmtId="1" fontId="0" fillId="0" borderId="1" xfId="0" applyNumberFormat="1" applyBorder="1"/>
    <xf numFmtId="1" fontId="5" fillId="0" borderId="0" xfId="0" applyNumberFormat="1" applyFont="1"/>
    <xf numFmtId="1" fontId="8" fillId="0" borderId="0" xfId="0" applyNumberFormat="1" applyFont="1" applyAlignment="1">
      <alignment horizontal="right"/>
    </xf>
    <xf numFmtId="164" fontId="5" fillId="6" borderId="4" xfId="0" quotePrefix="1" applyNumberFormat="1" applyFont="1" applyFill="1" applyBorder="1" applyAlignment="1">
      <alignment horizontal="center"/>
    </xf>
    <xf numFmtId="164" fontId="5" fillId="6" borderId="4" xfId="0" applyNumberFormat="1" applyFont="1" applyFill="1" applyBorder="1" applyAlignment="1">
      <alignment horizontal="center"/>
    </xf>
    <xf numFmtId="1" fontId="5" fillId="6" borderId="4" xfId="0" applyNumberFormat="1" applyFont="1" applyFill="1" applyBorder="1" applyAlignment="1">
      <alignment horizontal="center"/>
    </xf>
    <xf numFmtId="166" fontId="8" fillId="7" borderId="0" xfId="0" applyNumberFormat="1" applyFont="1" applyFill="1" applyAlignment="1">
      <alignment horizontal="right"/>
    </xf>
    <xf numFmtId="2" fontId="5" fillId="7" borderId="0" xfId="0" applyNumberFormat="1" applyFont="1" applyFill="1" applyAlignment="1">
      <alignment horizontal="right"/>
    </xf>
    <xf numFmtId="1" fontId="5" fillId="0" borderId="1" xfId="0" applyNumberFormat="1" applyFont="1" applyBorder="1"/>
    <xf numFmtId="3" fontId="0" fillId="0" borderId="0" xfId="0" applyNumberFormat="1"/>
    <xf numFmtId="3" fontId="5" fillId="4" borderId="1" xfId="0" applyNumberFormat="1" applyFont="1" applyFill="1" applyBorder="1"/>
    <xf numFmtId="3" fontId="5" fillId="4" borderId="1" xfId="0" applyNumberFormat="1" applyFont="1" applyFill="1" applyBorder="1" applyAlignment="1">
      <alignment horizontal="center"/>
    </xf>
    <xf numFmtId="3" fontId="0" fillId="0" borderId="1" xfId="0" applyNumberFormat="1" applyBorder="1"/>
    <xf numFmtId="3" fontId="5" fillId="0" borderId="0" xfId="0" applyNumberFormat="1" applyFont="1"/>
    <xf numFmtId="3" fontId="8" fillId="0" borderId="0" xfId="0" applyNumberFormat="1" applyFont="1" applyAlignment="1">
      <alignment horizontal="right"/>
    </xf>
    <xf numFmtId="166" fontId="8" fillId="8" borderId="0" xfId="0" applyNumberFormat="1" applyFont="1" applyFill="1" applyAlignment="1">
      <alignment horizontal="right"/>
    </xf>
    <xf numFmtId="1" fontId="5" fillId="4" borderId="1" xfId="0" applyNumberFormat="1" applyFont="1" applyFill="1" applyBorder="1"/>
    <xf numFmtId="1" fontId="0" fillId="0" borderId="0" xfId="0" quotePrefix="1" applyNumberFormat="1"/>
    <xf numFmtId="172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0" fillId="8" borderId="0" xfId="0" applyFill="1"/>
    <xf numFmtId="0" fontId="1" fillId="0" borderId="0" xfId="0" applyFont="1" applyAlignment="1">
      <alignment wrapText="1"/>
    </xf>
    <xf numFmtId="0" fontId="5" fillId="13" borderId="1" xfId="0" applyFont="1" applyFill="1" applyBorder="1" applyAlignment="1">
      <alignment horizontal="center"/>
    </xf>
    <xf numFmtId="166" fontId="5" fillId="3" borderId="1" xfId="0" applyNumberFormat="1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0" fontId="5" fillId="9" borderId="5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9" borderId="7" xfId="0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6" xfId="0" applyNumberFormat="1" applyFont="1" applyFill="1" applyBorder="1" applyAlignment="1">
      <alignment horizontal="center"/>
    </xf>
    <xf numFmtId="2" fontId="5" fillId="2" borderId="7" xfId="0" applyNumberFormat="1" applyFont="1" applyFill="1" applyBorder="1" applyAlignment="1">
      <alignment horizontal="center"/>
    </xf>
    <xf numFmtId="164" fontId="5" fillId="2" borderId="5" xfId="0" applyNumberFormat="1" applyFont="1" applyFill="1" applyBorder="1" applyAlignment="1">
      <alignment horizontal="center"/>
    </xf>
    <xf numFmtId="164" fontId="5" fillId="2" borderId="6" xfId="0" applyNumberFormat="1" applyFont="1" applyFill="1" applyBorder="1" applyAlignment="1">
      <alignment horizontal="center"/>
    </xf>
    <xf numFmtId="164" fontId="5" fillId="2" borderId="7" xfId="0" applyNumberFormat="1" applyFont="1" applyFill="1" applyBorder="1" applyAlignment="1">
      <alignment horizontal="center"/>
    </xf>
    <xf numFmtId="166" fontId="5" fillId="2" borderId="5" xfId="0" applyNumberFormat="1" applyFont="1" applyFill="1" applyBorder="1" applyAlignment="1">
      <alignment horizontal="center"/>
    </xf>
    <xf numFmtId="166" fontId="5" fillId="2" borderId="6" xfId="0" applyNumberFormat="1" applyFont="1" applyFill="1" applyBorder="1" applyAlignment="1">
      <alignment horizontal="center"/>
    </xf>
    <xf numFmtId="166" fontId="5" fillId="2" borderId="7" xfId="0" applyNumberFormat="1" applyFont="1" applyFill="1" applyBorder="1" applyAlignment="1">
      <alignment horizontal="center"/>
    </xf>
    <xf numFmtId="2" fontId="5" fillId="6" borderId="5" xfId="0" applyNumberFormat="1" applyFont="1" applyFill="1" applyBorder="1" applyAlignment="1">
      <alignment horizontal="center"/>
    </xf>
    <xf numFmtId="2" fontId="5" fillId="6" borderId="6" xfId="0" applyNumberFormat="1" applyFont="1" applyFill="1" applyBorder="1" applyAlignment="1">
      <alignment horizontal="center"/>
    </xf>
    <xf numFmtId="2" fontId="5" fillId="6" borderId="7" xfId="0" applyNumberFormat="1" applyFont="1" applyFill="1" applyBorder="1" applyAlignment="1">
      <alignment horizontal="center"/>
    </xf>
    <xf numFmtId="166" fontId="5" fillId="4" borderId="1" xfId="0" applyNumberFormat="1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6" fillId="10" borderId="5" xfId="0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0" fontId="6" fillId="10" borderId="7" xfId="0" applyFont="1" applyFill="1" applyBorder="1" applyAlignment="1">
      <alignment horizontal="center"/>
    </xf>
    <xf numFmtId="166" fontId="5" fillId="4" borderId="5" xfId="0" applyNumberFormat="1" applyFont="1" applyFill="1" applyBorder="1" applyAlignment="1">
      <alignment horizontal="center"/>
    </xf>
    <xf numFmtId="166" fontId="5" fillId="4" borderId="6" xfId="0" applyNumberFormat="1" applyFont="1" applyFill="1" applyBorder="1" applyAlignment="1">
      <alignment horizontal="center"/>
    </xf>
    <xf numFmtId="166" fontId="5" fillId="4" borderId="7" xfId="0" applyNumberFormat="1" applyFont="1" applyFill="1" applyBorder="1" applyAlignment="1">
      <alignment horizontal="center"/>
    </xf>
    <xf numFmtId="2" fontId="5" fillId="8" borderId="5" xfId="0" applyNumberFormat="1" applyFont="1" applyFill="1" applyBorder="1" applyAlignment="1">
      <alignment horizontal="center"/>
    </xf>
    <xf numFmtId="2" fontId="5" fillId="8" borderId="6" xfId="0" applyNumberFormat="1" applyFont="1" applyFill="1" applyBorder="1" applyAlignment="1">
      <alignment horizontal="center"/>
    </xf>
    <xf numFmtId="2" fontId="5" fillId="8" borderId="7" xfId="0" applyNumberFormat="1" applyFont="1" applyFill="1" applyBorder="1" applyAlignment="1">
      <alignment horizontal="center"/>
    </xf>
    <xf numFmtId="1" fontId="5" fillId="4" borderId="1" xfId="0" applyNumberFormat="1" applyFont="1" applyFill="1" applyBorder="1" applyAlignment="1">
      <alignment horizontal="center"/>
    </xf>
    <xf numFmtId="0" fontId="8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7854671280276816E-2"/>
          <c:y val="9.0278083896497593E-2"/>
          <c:w val="0.83345007487560985"/>
          <c:h val="0.75347477713615296"/>
        </c:manualLayout>
      </c:layout>
      <c:scatterChart>
        <c:scatterStyle val="lineMarker"/>
        <c:ser>
          <c:idx val="1"/>
          <c:order val="0"/>
          <c:spPr>
            <a:ln w="28575">
              <a:noFill/>
            </a:ln>
          </c:spPr>
          <c:xVal>
            <c:numRef>
              <c:f>'2007'!$A$16:$A$137</c:f>
              <c:numCache>
                <c:formatCode>m/d/yyyy</c:formatCode>
                <c:ptCount val="122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39088</c:v>
                </c:pt>
                <c:pt idx="6">
                  <c:v>39089</c:v>
                </c:pt>
                <c:pt idx="7">
                  <c:v>39090</c:v>
                </c:pt>
                <c:pt idx="8">
                  <c:v>39091</c:v>
                </c:pt>
                <c:pt idx="9">
                  <c:v>39092</c:v>
                </c:pt>
                <c:pt idx="10">
                  <c:v>39093</c:v>
                </c:pt>
                <c:pt idx="11">
                  <c:v>39094</c:v>
                </c:pt>
                <c:pt idx="12">
                  <c:v>39095</c:v>
                </c:pt>
                <c:pt idx="13">
                  <c:v>39096</c:v>
                </c:pt>
                <c:pt idx="14">
                  <c:v>39097</c:v>
                </c:pt>
                <c:pt idx="15">
                  <c:v>39098</c:v>
                </c:pt>
                <c:pt idx="16">
                  <c:v>39099</c:v>
                </c:pt>
                <c:pt idx="17">
                  <c:v>39100</c:v>
                </c:pt>
                <c:pt idx="18">
                  <c:v>39101</c:v>
                </c:pt>
                <c:pt idx="19">
                  <c:v>39102</c:v>
                </c:pt>
                <c:pt idx="20">
                  <c:v>39103</c:v>
                </c:pt>
                <c:pt idx="21">
                  <c:v>39104</c:v>
                </c:pt>
                <c:pt idx="22">
                  <c:v>39105</c:v>
                </c:pt>
                <c:pt idx="23">
                  <c:v>39106</c:v>
                </c:pt>
                <c:pt idx="24">
                  <c:v>39107</c:v>
                </c:pt>
                <c:pt idx="25">
                  <c:v>39108</c:v>
                </c:pt>
                <c:pt idx="26">
                  <c:v>39109</c:v>
                </c:pt>
                <c:pt idx="27">
                  <c:v>39110</c:v>
                </c:pt>
                <c:pt idx="28">
                  <c:v>39111</c:v>
                </c:pt>
                <c:pt idx="29">
                  <c:v>39112</c:v>
                </c:pt>
                <c:pt idx="30">
                  <c:v>39113</c:v>
                </c:pt>
                <c:pt idx="31">
                  <c:v>39114</c:v>
                </c:pt>
                <c:pt idx="32">
                  <c:v>39115</c:v>
                </c:pt>
                <c:pt idx="33">
                  <c:v>39116</c:v>
                </c:pt>
                <c:pt idx="34">
                  <c:v>39117</c:v>
                </c:pt>
                <c:pt idx="35">
                  <c:v>39118</c:v>
                </c:pt>
                <c:pt idx="36">
                  <c:v>39119</c:v>
                </c:pt>
                <c:pt idx="37">
                  <c:v>39120</c:v>
                </c:pt>
                <c:pt idx="38">
                  <c:v>39121</c:v>
                </c:pt>
                <c:pt idx="39">
                  <c:v>39122</c:v>
                </c:pt>
                <c:pt idx="40">
                  <c:v>39123</c:v>
                </c:pt>
                <c:pt idx="41">
                  <c:v>39124</c:v>
                </c:pt>
                <c:pt idx="42">
                  <c:v>39125</c:v>
                </c:pt>
                <c:pt idx="43">
                  <c:v>39126</c:v>
                </c:pt>
                <c:pt idx="44">
                  <c:v>39127</c:v>
                </c:pt>
                <c:pt idx="45">
                  <c:v>39128</c:v>
                </c:pt>
                <c:pt idx="46">
                  <c:v>39129</c:v>
                </c:pt>
                <c:pt idx="47">
                  <c:v>39130</c:v>
                </c:pt>
                <c:pt idx="48">
                  <c:v>39131</c:v>
                </c:pt>
                <c:pt idx="49">
                  <c:v>39132</c:v>
                </c:pt>
                <c:pt idx="50">
                  <c:v>39133</c:v>
                </c:pt>
                <c:pt idx="51">
                  <c:v>39134</c:v>
                </c:pt>
                <c:pt idx="52">
                  <c:v>39135</c:v>
                </c:pt>
                <c:pt idx="53">
                  <c:v>39136</c:v>
                </c:pt>
                <c:pt idx="54">
                  <c:v>39137</c:v>
                </c:pt>
                <c:pt idx="55">
                  <c:v>39138</c:v>
                </c:pt>
                <c:pt idx="56">
                  <c:v>39139</c:v>
                </c:pt>
                <c:pt idx="57">
                  <c:v>39140</c:v>
                </c:pt>
                <c:pt idx="58">
                  <c:v>39141</c:v>
                </c:pt>
                <c:pt idx="59">
                  <c:v>39142</c:v>
                </c:pt>
                <c:pt idx="60">
                  <c:v>39143</c:v>
                </c:pt>
                <c:pt idx="61">
                  <c:v>39144</c:v>
                </c:pt>
                <c:pt idx="62">
                  <c:v>39145</c:v>
                </c:pt>
                <c:pt idx="63">
                  <c:v>39146</c:v>
                </c:pt>
                <c:pt idx="64">
                  <c:v>39147</c:v>
                </c:pt>
                <c:pt idx="65">
                  <c:v>39148</c:v>
                </c:pt>
                <c:pt idx="66">
                  <c:v>39149</c:v>
                </c:pt>
                <c:pt idx="67">
                  <c:v>39150</c:v>
                </c:pt>
                <c:pt idx="68">
                  <c:v>39151</c:v>
                </c:pt>
                <c:pt idx="69">
                  <c:v>39152</c:v>
                </c:pt>
                <c:pt idx="70">
                  <c:v>39153</c:v>
                </c:pt>
                <c:pt idx="71">
                  <c:v>39154</c:v>
                </c:pt>
                <c:pt idx="72">
                  <c:v>39155</c:v>
                </c:pt>
                <c:pt idx="73">
                  <c:v>39156</c:v>
                </c:pt>
                <c:pt idx="74">
                  <c:v>39157</c:v>
                </c:pt>
                <c:pt idx="75">
                  <c:v>39158</c:v>
                </c:pt>
                <c:pt idx="76">
                  <c:v>39159</c:v>
                </c:pt>
                <c:pt idx="77">
                  <c:v>39160</c:v>
                </c:pt>
                <c:pt idx="78">
                  <c:v>39161</c:v>
                </c:pt>
                <c:pt idx="79">
                  <c:v>39162</c:v>
                </c:pt>
                <c:pt idx="80">
                  <c:v>39163</c:v>
                </c:pt>
                <c:pt idx="81">
                  <c:v>39164</c:v>
                </c:pt>
                <c:pt idx="82">
                  <c:v>39165</c:v>
                </c:pt>
                <c:pt idx="83">
                  <c:v>39166</c:v>
                </c:pt>
                <c:pt idx="84">
                  <c:v>39167</c:v>
                </c:pt>
                <c:pt idx="85">
                  <c:v>39168</c:v>
                </c:pt>
                <c:pt idx="86">
                  <c:v>39169</c:v>
                </c:pt>
                <c:pt idx="87">
                  <c:v>39170</c:v>
                </c:pt>
                <c:pt idx="88">
                  <c:v>39171</c:v>
                </c:pt>
                <c:pt idx="89">
                  <c:v>39172</c:v>
                </c:pt>
                <c:pt idx="90">
                  <c:v>39173</c:v>
                </c:pt>
                <c:pt idx="91">
                  <c:v>39174</c:v>
                </c:pt>
                <c:pt idx="92">
                  <c:v>39175</c:v>
                </c:pt>
                <c:pt idx="93">
                  <c:v>39176</c:v>
                </c:pt>
                <c:pt idx="94">
                  <c:v>39177</c:v>
                </c:pt>
                <c:pt idx="95">
                  <c:v>39178</c:v>
                </c:pt>
                <c:pt idx="96">
                  <c:v>39179</c:v>
                </c:pt>
                <c:pt idx="97">
                  <c:v>39180</c:v>
                </c:pt>
                <c:pt idx="98">
                  <c:v>39181</c:v>
                </c:pt>
                <c:pt idx="99">
                  <c:v>39182</c:v>
                </c:pt>
                <c:pt idx="100">
                  <c:v>39183</c:v>
                </c:pt>
                <c:pt idx="101">
                  <c:v>39184</c:v>
                </c:pt>
                <c:pt idx="102">
                  <c:v>39185</c:v>
                </c:pt>
                <c:pt idx="103">
                  <c:v>39186</c:v>
                </c:pt>
                <c:pt idx="104">
                  <c:v>39187</c:v>
                </c:pt>
                <c:pt idx="105">
                  <c:v>39188</c:v>
                </c:pt>
                <c:pt idx="106">
                  <c:v>39189</c:v>
                </c:pt>
                <c:pt idx="107">
                  <c:v>39190</c:v>
                </c:pt>
                <c:pt idx="108">
                  <c:v>39191</c:v>
                </c:pt>
                <c:pt idx="109">
                  <c:v>39192</c:v>
                </c:pt>
                <c:pt idx="110">
                  <c:v>39193</c:v>
                </c:pt>
                <c:pt idx="111">
                  <c:v>39194</c:v>
                </c:pt>
                <c:pt idx="112">
                  <c:v>39195</c:v>
                </c:pt>
                <c:pt idx="113">
                  <c:v>39196</c:v>
                </c:pt>
                <c:pt idx="114">
                  <c:v>39197</c:v>
                </c:pt>
                <c:pt idx="115">
                  <c:v>39198</c:v>
                </c:pt>
                <c:pt idx="116">
                  <c:v>39199</c:v>
                </c:pt>
                <c:pt idx="117">
                  <c:v>39200</c:v>
                </c:pt>
                <c:pt idx="118">
                  <c:v>39201</c:v>
                </c:pt>
                <c:pt idx="119">
                  <c:v>39202</c:v>
                </c:pt>
                <c:pt idx="120">
                  <c:v>39203</c:v>
                </c:pt>
                <c:pt idx="121">
                  <c:v>39204</c:v>
                </c:pt>
              </c:numCache>
            </c:numRef>
          </c:xVal>
          <c:yVal>
            <c:numRef>
              <c:f>'2007'!$FZ$16:$FZ$137</c:f>
              <c:numCache>
                <c:formatCode>General</c:formatCode>
                <c:ptCount val="122"/>
                <c:pt idx="0">
                  <c:v>1.3060507917402968</c:v>
                </c:pt>
                <c:pt idx="1">
                  <c:v>0.93815568674275951</c:v>
                </c:pt>
                <c:pt idx="2">
                  <c:v>0.97414394015257955</c:v>
                </c:pt>
                <c:pt idx="3">
                  <c:v>1.0124153659159694</c:v>
                </c:pt>
                <c:pt idx="4">
                  <c:v>0.89067301668601306</c:v>
                </c:pt>
                <c:pt idx="5">
                  <c:v>1.1513154284139366</c:v>
                </c:pt>
                <c:pt idx="6">
                  <c:v>0.9456865447636168</c:v>
                </c:pt>
                <c:pt idx="7">
                  <c:v>1.0362412533261049</c:v>
                </c:pt>
                <c:pt idx="8">
                  <c:v>1.0841234949577658</c:v>
                </c:pt>
                <c:pt idx="9">
                  <c:v>1.0884219139664619</c:v>
                </c:pt>
                <c:pt idx="10">
                  <c:v>1.1794842042276337</c:v>
                </c:pt>
                <c:pt idx="11">
                  <c:v>1.2164908155567322</c:v>
                </c:pt>
                <c:pt idx="12">
                  <c:v>1.1915782797797427</c:v>
                </c:pt>
                <c:pt idx="13">
                  <c:v>1.2093244564148526</c:v>
                </c:pt>
                <c:pt idx="14">
                  <c:v>1.3674540101072918</c:v>
                </c:pt>
                <c:pt idx="15">
                  <c:v>1.4799734929809765</c:v>
                </c:pt>
                <c:pt idx="16">
                  <c:v>1.4080514248602274</c:v>
                </c:pt>
                <c:pt idx="17">
                  <c:v>1.3325970570181436</c:v>
                </c:pt>
                <c:pt idx="18">
                  <c:v>1.2958903479135535</c:v>
                </c:pt>
                <c:pt idx="19">
                  <c:v>1.2689502381399429</c:v>
                </c:pt>
                <c:pt idx="20">
                  <c:v>1.2703503058428534</c:v>
                </c:pt>
                <c:pt idx="21">
                  <c:v>1.2297796408767037</c:v>
                </c:pt>
                <c:pt idx="22">
                  <c:v>1.1707080280558784</c:v>
                </c:pt>
                <c:pt idx="23">
                  <c:v>1.2101419895007732</c:v>
                </c:pt>
                <c:pt idx="24">
                  <c:v>1.1783127217240823</c:v>
                </c:pt>
                <c:pt idx="25">
                  <c:v>1.1921164737107293</c:v>
                </c:pt>
                <c:pt idx="26">
                  <c:v>1.2261482937207251</c:v>
                </c:pt>
                <c:pt idx="27">
                  <c:v>1.2448070675185698</c:v>
                </c:pt>
                <c:pt idx="28">
                  <c:v>1.2289595210716495</c:v>
                </c:pt>
                <c:pt idx="29">
                  <c:v>1.1773215585528085</c:v>
                </c:pt>
                <c:pt idx="30">
                  <c:v>1.1211306302353383</c:v>
                </c:pt>
                <c:pt idx="31">
                  <c:v>1.1391419052713772</c:v>
                </c:pt>
                <c:pt idx="32">
                  <c:v>1.1835334502405668</c:v>
                </c:pt>
                <c:pt idx="33">
                  <c:v>1.1925381112370097</c:v>
                </c:pt>
                <c:pt idx="34">
                  <c:v>1.0584586715313542</c:v>
                </c:pt>
                <c:pt idx="35">
                  <c:v>1.1598757154408481</c:v>
                </c:pt>
                <c:pt idx="36">
                  <c:v>1.1960452150806848</c:v>
                </c:pt>
                <c:pt idx="37">
                  <c:v>1.1471439233731155</c:v>
                </c:pt>
                <c:pt idx="38">
                  <c:v>1.1163361528606619</c:v>
                </c:pt>
                <c:pt idx="39">
                  <c:v>1.0206046948727188</c:v>
                </c:pt>
                <c:pt idx="40">
                  <c:v>0.97146890471914582</c:v>
                </c:pt>
                <c:pt idx="41">
                  <c:v>0.99664635539629043</c:v>
                </c:pt>
                <c:pt idx="42">
                  <c:v>1.1055829445090899</c:v>
                </c:pt>
                <c:pt idx="43">
                  <c:v>1.1218953063971462</c:v>
                </c:pt>
                <c:pt idx="44">
                  <c:v>1.0413926729770793</c:v>
                </c:pt>
                <c:pt idx="45">
                  <c:v>1.0653671569939438</c:v>
                </c:pt>
                <c:pt idx="46">
                  <c:v>1.1749700881932925</c:v>
                </c:pt>
                <c:pt idx="47">
                  <c:v>1.0978634478776008</c:v>
                </c:pt>
                <c:pt idx="48">
                  <c:v>1.1008150569661024</c:v>
                </c:pt>
                <c:pt idx="49">
                  <c:v>1.1444388230011666</c:v>
                </c:pt>
                <c:pt idx="50">
                  <c:v>1.1695037877159722</c:v>
                </c:pt>
                <c:pt idx="51">
                  <c:v>1.0595487661261607</c:v>
                </c:pt>
                <c:pt idx="52">
                  <c:v>1.0779595962789901</c:v>
                </c:pt>
                <c:pt idx="53">
                  <c:v>1.0626468003634055</c:v>
                </c:pt>
                <c:pt idx="54">
                  <c:v>1.0287778838400421</c:v>
                </c:pt>
                <c:pt idx="55">
                  <c:v>1.1215286584681454</c:v>
                </c:pt>
                <c:pt idx="56">
                  <c:v>1.103043127972408</c:v>
                </c:pt>
                <c:pt idx="57">
                  <c:v>1.1075065148725807</c:v>
                </c:pt>
                <c:pt idx="58">
                  <c:v>1.2552724968321578</c:v>
                </c:pt>
                <c:pt idx="59">
                  <c:v>0.97966458260846856</c:v>
                </c:pt>
                <c:pt idx="60">
                  <c:v>1.195325154950492</c:v>
                </c:pt>
                <c:pt idx="61">
                  <c:v>1.3035887261617405</c:v>
                </c:pt>
                <c:pt idx="62">
                  <c:v>1.1746734714933782</c:v>
                </c:pt>
                <c:pt idx="63">
                  <c:v>1.0614393103181032</c:v>
                </c:pt>
                <c:pt idx="64">
                  <c:v>0.95724801672336479</c:v>
                </c:pt>
                <c:pt idx="65">
                  <c:v>1.1191091934250672</c:v>
                </c:pt>
                <c:pt idx="66">
                  <c:v>1.1074708880606956</c:v>
                </c:pt>
                <c:pt idx="67">
                  <c:v>1.1676114007787406</c:v>
                </c:pt>
                <c:pt idx="68">
                  <c:v>1.136432282243272</c:v>
                </c:pt>
                <c:pt idx="69">
                  <c:v>1.1658655870911867</c:v>
                </c:pt>
                <c:pt idx="70">
                  <c:v>1.1246284116604217</c:v>
                </c:pt>
                <c:pt idx="71">
                  <c:v>1.4651426781416401</c:v>
                </c:pt>
                <c:pt idx="72">
                  <c:v>1.5498095571844817</c:v>
                </c:pt>
                <c:pt idx="73">
                  <c:v>1.5889843263905374</c:v>
                </c:pt>
                <c:pt idx="74">
                  <c:v>1.380871773765552</c:v>
                </c:pt>
                <c:pt idx="75">
                  <c:v>1.332112525984243</c:v>
                </c:pt>
                <c:pt idx="76">
                  <c:v>1.3308063899478406</c:v>
                </c:pt>
                <c:pt idx="77">
                  <c:v>1.2973092183521879</c:v>
                </c:pt>
                <c:pt idx="78">
                  <c:v>1.2803910021266527</c:v>
                </c:pt>
                <c:pt idx="79">
                  <c:v>1.1449332753454688</c:v>
                </c:pt>
                <c:pt idx="80">
                  <c:v>1.5199171529971083</c:v>
                </c:pt>
                <c:pt idx="81">
                  <c:v>1.5101179978168373</c:v>
                </c:pt>
                <c:pt idx="82">
                  <c:v>1.2046366923469396</c:v>
                </c:pt>
                <c:pt idx="83">
                  <c:v>1.263123559079627</c:v>
                </c:pt>
                <c:pt idx="84">
                  <c:v>1.2462630185337966</c:v>
                </c:pt>
                <c:pt idx="85">
                  <c:v>1.3695154626496908</c:v>
                </c:pt>
                <c:pt idx="86">
                  <c:v>1.2203222279523394</c:v>
                </c:pt>
                <c:pt idx="87">
                  <c:v>1.1985245999350478</c:v>
                </c:pt>
                <c:pt idx="88">
                  <c:v>1.3067195152051734</c:v>
                </c:pt>
                <c:pt idx="89">
                  <c:v>1.1089657012858596</c:v>
                </c:pt>
                <c:pt idx="90">
                  <c:v>1.1137456275654805</c:v>
                </c:pt>
                <c:pt idx="91">
                  <c:v>1.2484465066020918</c:v>
                </c:pt>
                <c:pt idx="92">
                  <c:v>1.1454017839808854</c:v>
                </c:pt>
                <c:pt idx="93">
                  <c:v>1.0689703672289086</c:v>
                </c:pt>
                <c:pt idx="94">
                  <c:v>1.0319397153975309</c:v>
                </c:pt>
                <c:pt idx="95">
                  <c:v>1.0408796452163374</c:v>
                </c:pt>
                <c:pt idx="96">
                  <c:v>0.97708226396619646</c:v>
                </c:pt>
                <c:pt idx="97">
                  <c:v>0.92130103398063201</c:v>
                </c:pt>
                <c:pt idx="98">
                  <c:v>0.99138431574147801</c:v>
                </c:pt>
                <c:pt idx="99">
                  <c:v>0.9345458632852327</c:v>
                </c:pt>
                <c:pt idx="100">
                  <c:v>0.99139170872578064</c:v>
                </c:pt>
                <c:pt idx="101">
                  <c:v>1.1025562631243173</c:v>
                </c:pt>
                <c:pt idx="102">
                  <c:v>1.0433955910477064</c:v>
                </c:pt>
                <c:pt idx="103">
                  <c:v>0.98404749453792562</c:v>
                </c:pt>
                <c:pt idx="104">
                  <c:v>0.90032083128842355</c:v>
                </c:pt>
                <c:pt idx="105">
                  <c:v>1.1636464398103377</c:v>
                </c:pt>
                <c:pt idx="106">
                  <c:v>1.0883312715430515</c:v>
                </c:pt>
                <c:pt idx="107">
                  <c:v>1.1550504154208709</c:v>
                </c:pt>
                <c:pt idx="108">
                  <c:v>1.2352935000712306</c:v>
                </c:pt>
                <c:pt idx="109">
                  <c:v>1.2437533260224947</c:v>
                </c:pt>
                <c:pt idx="110">
                  <c:v>1.1364993519798119</c:v>
                </c:pt>
                <c:pt idx="111">
                  <c:v>1.0105838591920695</c:v>
                </c:pt>
                <c:pt idx="112">
                  <c:v>0.9195457935297654</c:v>
                </c:pt>
                <c:pt idx="113">
                  <c:v>0.83969079986975292</c:v>
                </c:pt>
                <c:pt idx="114">
                  <c:v>0.7956281875103115</c:v>
                </c:pt>
                <c:pt idx="115">
                  <c:v>0.97996204341668347</c:v>
                </c:pt>
                <c:pt idx="116">
                  <c:v>0.91065085961416969</c:v>
                </c:pt>
                <c:pt idx="117">
                  <c:v>0.93114746113993885</c:v>
                </c:pt>
                <c:pt idx="118">
                  <c:v>0.87090530591962501</c:v>
                </c:pt>
                <c:pt idx="119">
                  <c:v>0.82675001186396291</c:v>
                </c:pt>
                <c:pt idx="120">
                  <c:v>0.81732127227994589</c:v>
                </c:pt>
                <c:pt idx="121">
                  <c:v>0.87374783271130763</c:v>
                </c:pt>
              </c:numCache>
            </c:numRef>
          </c:yVal>
        </c:ser>
        <c:axId val="60916096"/>
        <c:axId val="60918016"/>
      </c:scatterChart>
      <c:valAx>
        <c:axId val="60916096"/>
        <c:scaling>
          <c:orientation val="minMax"/>
          <c:min val="3908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numFmt formatCode="m/d/yyyy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918016"/>
        <c:crosses val="autoZero"/>
        <c:crossBetween val="midCat"/>
      </c:valAx>
      <c:valAx>
        <c:axId val="6091801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pC* for RSF</a:t>
                </a:r>
              </a:p>
            </c:rich>
          </c:tx>
          <c:layout/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916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265174177770068"/>
          <c:y val="7.0844780905117644E-2"/>
          <c:w val="0.65684630974997782"/>
          <c:h val="0.7411454002381539"/>
        </c:manualLayout>
      </c:layout>
      <c:scatterChart>
        <c:scatterStyle val="lineMarker"/>
        <c:ser>
          <c:idx val="0"/>
          <c:order val="0"/>
          <c:tx>
            <c:strRef>
              <c:f>'2007exp'!$V$5</c:f>
              <c:strCache>
                <c:ptCount val="1"/>
                <c:pt idx="0">
                  <c:v>CUWTP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'2007exp'!$U$6:$U$12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30</c:v>
                </c:pt>
                <c:pt idx="4">
                  <c:v>100</c:v>
                </c:pt>
                <c:pt idx="5">
                  <c:v>300</c:v>
                </c:pt>
                <c:pt idx="6">
                  <c:v>1000</c:v>
                </c:pt>
              </c:numCache>
            </c:numRef>
          </c:xVal>
          <c:yVal>
            <c:numRef>
              <c:f>'2007exp'!$V$6:$V$12</c:f>
              <c:numCache>
                <c:formatCode>General</c:formatCode>
                <c:ptCount val="7"/>
                <c:pt idx="0">
                  <c:v>24.004467475281125</c:v>
                </c:pt>
                <c:pt idx="1">
                  <c:v>58.684414286519988</c:v>
                </c:pt>
                <c:pt idx="2">
                  <c:v>96.690281549138376</c:v>
                </c:pt>
                <c:pt idx="3">
                  <c:v>131.37022836037724</c:v>
                </c:pt>
                <c:pt idx="4">
                  <c:v>169.37609562299562</c:v>
                </c:pt>
                <c:pt idx="5">
                  <c:v>204.05604243423451</c:v>
                </c:pt>
                <c:pt idx="6">
                  <c:v>242.06190969685287</c:v>
                </c:pt>
              </c:numCache>
            </c:numRef>
          </c:yVal>
        </c:ser>
        <c:ser>
          <c:idx val="1"/>
          <c:order val="1"/>
          <c:tx>
            <c:strRef>
              <c:f>'2007exp'!$W$5</c:f>
              <c:strCache>
                <c:ptCount val="1"/>
                <c:pt idx="0">
                  <c:v>Copan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'2007exp'!$U$6:$U$12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30</c:v>
                </c:pt>
                <c:pt idx="4">
                  <c:v>100</c:v>
                </c:pt>
                <c:pt idx="5">
                  <c:v>300</c:v>
                </c:pt>
                <c:pt idx="6">
                  <c:v>1000</c:v>
                </c:pt>
              </c:numCache>
            </c:numRef>
          </c:xVal>
          <c:yVal>
            <c:numRef>
              <c:f>'2007exp'!$W$6:$W$12</c:f>
              <c:numCache>
                <c:formatCode>General</c:formatCode>
                <c:ptCount val="7"/>
                <c:pt idx="0">
                  <c:v>-28</c:v>
                </c:pt>
                <c:pt idx="1">
                  <c:v>-12.254998594251139</c:v>
                </c:pt>
                <c:pt idx="2">
                  <c:v>5</c:v>
                </c:pt>
                <c:pt idx="3">
                  <c:v>20.745001405748859</c:v>
                </c:pt>
                <c:pt idx="4">
                  <c:v>38</c:v>
                </c:pt>
                <c:pt idx="5">
                  <c:v>53.745001405748866</c:v>
                </c:pt>
                <c:pt idx="6">
                  <c:v>71</c:v>
                </c:pt>
              </c:numCache>
            </c:numRef>
          </c:yVal>
        </c:ser>
        <c:ser>
          <c:idx val="2"/>
          <c:order val="2"/>
          <c:tx>
            <c:strRef>
              <c:f>'2007exp'!$X$5</c:f>
              <c:strCache>
                <c:ptCount val="1"/>
                <c:pt idx="0">
                  <c:v>kaolin clay</c:v>
                </c:pt>
              </c:strCache>
            </c:strRef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'2007exp'!$U$6:$U$12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30</c:v>
                </c:pt>
                <c:pt idx="4">
                  <c:v>100</c:v>
                </c:pt>
                <c:pt idx="5">
                  <c:v>300</c:v>
                </c:pt>
                <c:pt idx="6">
                  <c:v>1000</c:v>
                </c:pt>
              </c:numCache>
            </c:numRef>
          </c:xVal>
          <c:yVal>
            <c:numRef>
              <c:f>'2007exp'!$X$6:$X$12</c:f>
              <c:numCache>
                <c:formatCode>General</c:formatCode>
                <c:ptCount val="7"/>
                <c:pt idx="0">
                  <c:v>15</c:v>
                </c:pt>
                <c:pt idx="1">
                  <c:v>22.156818820794935</c:v>
                </c:pt>
                <c:pt idx="2">
                  <c:v>30</c:v>
                </c:pt>
                <c:pt idx="3">
                  <c:v>37.156818820794939</c:v>
                </c:pt>
                <c:pt idx="4">
                  <c:v>45</c:v>
                </c:pt>
                <c:pt idx="5">
                  <c:v>52.156818820794939</c:v>
                </c:pt>
                <c:pt idx="6">
                  <c:v>60</c:v>
                </c:pt>
              </c:numCache>
            </c:numRef>
          </c:yVal>
        </c:ser>
        <c:ser>
          <c:idx val="3"/>
          <c:order val="3"/>
          <c:tx>
            <c:strRef>
              <c:f>'2007exp'!$Y$5</c:f>
              <c:strCache>
                <c:ptCount val="1"/>
                <c:pt idx="0">
                  <c:v>proposed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'2007exp'!$U$6:$U$12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10</c:v>
                </c:pt>
                <c:pt idx="3">
                  <c:v>30</c:v>
                </c:pt>
                <c:pt idx="4">
                  <c:v>100</c:v>
                </c:pt>
                <c:pt idx="5">
                  <c:v>300</c:v>
                </c:pt>
                <c:pt idx="6">
                  <c:v>1000</c:v>
                </c:pt>
              </c:numCache>
            </c:numRef>
          </c:xVal>
          <c:yVal>
            <c:numRef>
              <c:f>'2007exp'!$Y$6:$Y$12</c:f>
              <c:numCache>
                <c:formatCode>General</c:formatCode>
                <c:ptCount val="7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20.745001405748859</c:v>
                </c:pt>
                <c:pt idx="4">
                  <c:v>38</c:v>
                </c:pt>
                <c:pt idx="5">
                  <c:v>53.745001405748866</c:v>
                </c:pt>
                <c:pt idx="6">
                  <c:v>71</c:v>
                </c:pt>
              </c:numCache>
            </c:numRef>
          </c:yVal>
        </c:ser>
        <c:axId val="67061248"/>
        <c:axId val="67076096"/>
      </c:scatterChart>
      <c:valAx>
        <c:axId val="67061248"/>
        <c:scaling>
          <c:logBase val="10"/>
          <c:orientation val="minMax"/>
          <c:max val="1000"/>
          <c:min val="1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Turbidity (NTU)</a:t>
                </a:r>
              </a:p>
            </c:rich>
          </c:tx>
          <c:layout>
            <c:manualLayout>
              <c:xMode val="edge"/>
              <c:yMode val="edge"/>
              <c:x val="0.35528632577773528"/>
              <c:y val="0.89645890993870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076096"/>
        <c:crosses val="autoZero"/>
        <c:crossBetween val="midCat"/>
      </c:valAx>
      <c:valAx>
        <c:axId val="67076096"/>
        <c:scaling>
          <c:orientation val="minMax"/>
          <c:max val="7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Alum dose (mg/L)</a:t>
                </a:r>
              </a:p>
            </c:rich>
          </c:tx>
          <c:layout>
            <c:manualLayout>
              <c:xMode val="edge"/>
              <c:yMode val="edge"/>
              <c:x val="2.7729636048526862E-2"/>
              <c:y val="0.286103828302116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0612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629188899047933"/>
          <c:y val="0.32697604897480453"/>
          <c:w val="0.1698442027502195"/>
          <c:h val="0.2316079154955766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48"/>
          <c:y val="4.054054054054054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7.8260869565217397E-2"/>
          <c:y val="0.2612624105363639"/>
          <c:w val="0.74260869565217391"/>
          <c:h val="0.45946148059843311"/>
        </c:manualLayout>
      </c:layout>
      <c:scatterChart>
        <c:scatterStyle val="lineMarker"/>
        <c:ser>
          <c:idx val="0"/>
          <c:order val="0"/>
          <c:tx>
            <c:strRef>
              <c:f>'2007exp'!$S$2</c:f>
              <c:strCache>
                <c:ptCount val="1"/>
                <c:pt idx="0">
                  <c:v>pC*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'2007exp'!$A$3:$A$736</c:f>
              <c:numCache>
                <c:formatCode>m/d/yy\ h:mm;@</c:formatCode>
                <c:ptCount val="734"/>
                <c:pt idx="0">
                  <c:v>39083</c:v>
                </c:pt>
                <c:pt idx="1">
                  <c:v>39083.166666666664</c:v>
                </c:pt>
                <c:pt idx="2">
                  <c:v>39083.333333333336</c:v>
                </c:pt>
                <c:pt idx="3">
                  <c:v>39083.5</c:v>
                </c:pt>
                <c:pt idx="4">
                  <c:v>39083.666666666664</c:v>
                </c:pt>
                <c:pt idx="5">
                  <c:v>39083.833333333336</c:v>
                </c:pt>
                <c:pt idx="6">
                  <c:v>39084</c:v>
                </c:pt>
                <c:pt idx="7">
                  <c:v>39084.166666666664</c:v>
                </c:pt>
                <c:pt idx="8">
                  <c:v>39084.333333333336</c:v>
                </c:pt>
                <c:pt idx="9">
                  <c:v>39084.5</c:v>
                </c:pt>
                <c:pt idx="10">
                  <c:v>39084.666666666664</c:v>
                </c:pt>
                <c:pt idx="11">
                  <c:v>39084.833333333336</c:v>
                </c:pt>
                <c:pt idx="12">
                  <c:v>39085</c:v>
                </c:pt>
                <c:pt idx="13">
                  <c:v>39085.166666666664</c:v>
                </c:pt>
                <c:pt idx="14">
                  <c:v>39085.333333333336</c:v>
                </c:pt>
                <c:pt idx="15">
                  <c:v>39085.5</c:v>
                </c:pt>
                <c:pt idx="16">
                  <c:v>39085.666666666664</c:v>
                </c:pt>
                <c:pt idx="17">
                  <c:v>39085.833333333336</c:v>
                </c:pt>
                <c:pt idx="18">
                  <c:v>39086</c:v>
                </c:pt>
                <c:pt idx="19">
                  <c:v>39086.166666666664</c:v>
                </c:pt>
                <c:pt idx="20">
                  <c:v>39086.333333333336</c:v>
                </c:pt>
                <c:pt idx="21">
                  <c:v>39086.5</c:v>
                </c:pt>
                <c:pt idx="22">
                  <c:v>39086.666666666664</c:v>
                </c:pt>
                <c:pt idx="23">
                  <c:v>39086.833333333336</c:v>
                </c:pt>
                <c:pt idx="24">
                  <c:v>39087</c:v>
                </c:pt>
                <c:pt idx="25">
                  <c:v>39087.166666666664</c:v>
                </c:pt>
                <c:pt idx="26">
                  <c:v>39087.333333333336</c:v>
                </c:pt>
                <c:pt idx="27">
                  <c:v>39087.5</c:v>
                </c:pt>
                <c:pt idx="28">
                  <c:v>39087.666666666664</c:v>
                </c:pt>
                <c:pt idx="29">
                  <c:v>39087.833333333336</c:v>
                </c:pt>
                <c:pt idx="30">
                  <c:v>39088</c:v>
                </c:pt>
                <c:pt idx="31">
                  <c:v>39088.166666666664</c:v>
                </c:pt>
                <c:pt idx="32">
                  <c:v>39088.333333333336</c:v>
                </c:pt>
                <c:pt idx="33">
                  <c:v>39088.5</c:v>
                </c:pt>
                <c:pt idx="34">
                  <c:v>39088.666666666664</c:v>
                </c:pt>
                <c:pt idx="35">
                  <c:v>39088.833333333336</c:v>
                </c:pt>
                <c:pt idx="36">
                  <c:v>39089</c:v>
                </c:pt>
                <c:pt idx="37">
                  <c:v>39089.166666666664</c:v>
                </c:pt>
                <c:pt idx="38">
                  <c:v>39089.333333333336</c:v>
                </c:pt>
                <c:pt idx="39">
                  <c:v>39089.5</c:v>
                </c:pt>
                <c:pt idx="40">
                  <c:v>39089.666666666664</c:v>
                </c:pt>
                <c:pt idx="41">
                  <c:v>39089.833333333336</c:v>
                </c:pt>
                <c:pt idx="42">
                  <c:v>39090</c:v>
                </c:pt>
                <c:pt idx="43">
                  <c:v>39090.166666666664</c:v>
                </c:pt>
                <c:pt idx="44">
                  <c:v>39090.333333333336</c:v>
                </c:pt>
                <c:pt idx="45">
                  <c:v>39090.5</c:v>
                </c:pt>
                <c:pt idx="46">
                  <c:v>39090.666666666664</c:v>
                </c:pt>
                <c:pt idx="47">
                  <c:v>39090.833333333336</c:v>
                </c:pt>
                <c:pt idx="48">
                  <c:v>39091</c:v>
                </c:pt>
                <c:pt idx="49">
                  <c:v>39091.166666666664</c:v>
                </c:pt>
                <c:pt idx="50">
                  <c:v>39091.333333333336</c:v>
                </c:pt>
                <c:pt idx="51">
                  <c:v>39091.5</c:v>
                </c:pt>
                <c:pt idx="52">
                  <c:v>39091.666666666664</c:v>
                </c:pt>
                <c:pt idx="53">
                  <c:v>39091.833333333336</c:v>
                </c:pt>
                <c:pt idx="54">
                  <c:v>39092</c:v>
                </c:pt>
                <c:pt idx="55">
                  <c:v>39092.166666666664</c:v>
                </c:pt>
                <c:pt idx="56">
                  <c:v>39092.333333333336</c:v>
                </c:pt>
                <c:pt idx="57">
                  <c:v>39092.5</c:v>
                </c:pt>
                <c:pt idx="58">
                  <c:v>39092.666666666664</c:v>
                </c:pt>
                <c:pt idx="59">
                  <c:v>39092.833333333336</c:v>
                </c:pt>
                <c:pt idx="60">
                  <c:v>39093</c:v>
                </c:pt>
                <c:pt idx="61">
                  <c:v>39093.166666666664</c:v>
                </c:pt>
                <c:pt idx="62">
                  <c:v>39093.333333333336</c:v>
                </c:pt>
                <c:pt idx="63">
                  <c:v>39093.5</c:v>
                </c:pt>
                <c:pt idx="64">
                  <c:v>39093.666666666664</c:v>
                </c:pt>
                <c:pt idx="65">
                  <c:v>39093.833333333336</c:v>
                </c:pt>
                <c:pt idx="66">
                  <c:v>39094</c:v>
                </c:pt>
                <c:pt idx="67">
                  <c:v>39094.166666666664</c:v>
                </c:pt>
                <c:pt idx="68">
                  <c:v>39094.333333333336</c:v>
                </c:pt>
                <c:pt idx="69">
                  <c:v>39094.5</c:v>
                </c:pt>
                <c:pt idx="70">
                  <c:v>39094.666666666664</c:v>
                </c:pt>
                <c:pt idx="71">
                  <c:v>39094.833333333336</c:v>
                </c:pt>
                <c:pt idx="72">
                  <c:v>39095</c:v>
                </c:pt>
                <c:pt idx="73">
                  <c:v>39095.166666666664</c:v>
                </c:pt>
                <c:pt idx="74">
                  <c:v>39095.333333333336</c:v>
                </c:pt>
                <c:pt idx="75">
                  <c:v>39095.5</c:v>
                </c:pt>
                <c:pt idx="76">
                  <c:v>39095.666666666664</c:v>
                </c:pt>
                <c:pt idx="77">
                  <c:v>39095.833333333336</c:v>
                </c:pt>
                <c:pt idx="78">
                  <c:v>39096</c:v>
                </c:pt>
                <c:pt idx="79">
                  <c:v>39096.166666666664</c:v>
                </c:pt>
                <c:pt idx="80">
                  <c:v>39096.333333333336</c:v>
                </c:pt>
                <c:pt idx="81">
                  <c:v>39096.5</c:v>
                </c:pt>
                <c:pt idx="82">
                  <c:v>39096.666666666664</c:v>
                </c:pt>
                <c:pt idx="83">
                  <c:v>39096.833333333336</c:v>
                </c:pt>
                <c:pt idx="84">
                  <c:v>39097</c:v>
                </c:pt>
                <c:pt idx="85">
                  <c:v>39097.166666666664</c:v>
                </c:pt>
                <c:pt idx="86">
                  <c:v>39097.333333333336</c:v>
                </c:pt>
                <c:pt idx="87">
                  <c:v>39097.5</c:v>
                </c:pt>
                <c:pt idx="88">
                  <c:v>39097.666666666664</c:v>
                </c:pt>
                <c:pt idx="89">
                  <c:v>39097.833333333336</c:v>
                </c:pt>
                <c:pt idx="90">
                  <c:v>39098</c:v>
                </c:pt>
                <c:pt idx="91">
                  <c:v>39098.166666666664</c:v>
                </c:pt>
                <c:pt idx="92">
                  <c:v>39098.333333333336</c:v>
                </c:pt>
                <c:pt idx="93">
                  <c:v>39098.5</c:v>
                </c:pt>
                <c:pt idx="94">
                  <c:v>39098.666666666664</c:v>
                </c:pt>
                <c:pt idx="95">
                  <c:v>39098.833333333336</c:v>
                </c:pt>
                <c:pt idx="96">
                  <c:v>39099</c:v>
                </c:pt>
                <c:pt idx="97">
                  <c:v>39099.166666666664</c:v>
                </c:pt>
                <c:pt idx="98">
                  <c:v>39099.333333333336</c:v>
                </c:pt>
                <c:pt idx="99">
                  <c:v>39099.5</c:v>
                </c:pt>
                <c:pt idx="100">
                  <c:v>39099.666666666664</c:v>
                </c:pt>
                <c:pt idx="101">
                  <c:v>39099.833333333336</c:v>
                </c:pt>
                <c:pt idx="102">
                  <c:v>39100</c:v>
                </c:pt>
                <c:pt idx="103">
                  <c:v>39100.166666666664</c:v>
                </c:pt>
                <c:pt idx="104">
                  <c:v>39100.333333333336</c:v>
                </c:pt>
                <c:pt idx="105">
                  <c:v>39100.5</c:v>
                </c:pt>
                <c:pt idx="106">
                  <c:v>39100.666666666664</c:v>
                </c:pt>
                <c:pt idx="107">
                  <c:v>39100.833333333336</c:v>
                </c:pt>
                <c:pt idx="108">
                  <c:v>39101</c:v>
                </c:pt>
                <c:pt idx="109">
                  <c:v>39101.166666666664</c:v>
                </c:pt>
                <c:pt idx="110">
                  <c:v>39101.333333333336</c:v>
                </c:pt>
                <c:pt idx="111">
                  <c:v>39101.5</c:v>
                </c:pt>
                <c:pt idx="112">
                  <c:v>39101.666666666664</c:v>
                </c:pt>
                <c:pt idx="113">
                  <c:v>39101.833333333336</c:v>
                </c:pt>
                <c:pt idx="114">
                  <c:v>39102</c:v>
                </c:pt>
                <c:pt idx="115">
                  <c:v>39102.166666666664</c:v>
                </c:pt>
                <c:pt idx="116">
                  <c:v>39102.333333333336</c:v>
                </c:pt>
                <c:pt idx="117">
                  <c:v>39102.5</c:v>
                </c:pt>
                <c:pt idx="118">
                  <c:v>39102.666666666664</c:v>
                </c:pt>
                <c:pt idx="119">
                  <c:v>39102.833333333336</c:v>
                </c:pt>
                <c:pt idx="120">
                  <c:v>39103</c:v>
                </c:pt>
                <c:pt idx="121">
                  <c:v>39103.166666666664</c:v>
                </c:pt>
                <c:pt idx="122">
                  <c:v>39103.333333333336</c:v>
                </c:pt>
                <c:pt idx="123">
                  <c:v>39103.5</c:v>
                </c:pt>
                <c:pt idx="124">
                  <c:v>39103.666666666664</c:v>
                </c:pt>
                <c:pt idx="125">
                  <c:v>39103.833333333336</c:v>
                </c:pt>
                <c:pt idx="126">
                  <c:v>39104</c:v>
                </c:pt>
                <c:pt idx="127">
                  <c:v>39104.166666666664</c:v>
                </c:pt>
                <c:pt idx="128">
                  <c:v>39104.333333333336</c:v>
                </c:pt>
                <c:pt idx="129">
                  <c:v>39104.5</c:v>
                </c:pt>
                <c:pt idx="130">
                  <c:v>39104.666666666664</c:v>
                </c:pt>
                <c:pt idx="131">
                  <c:v>39104.833333333336</c:v>
                </c:pt>
                <c:pt idx="132">
                  <c:v>39105</c:v>
                </c:pt>
                <c:pt idx="133">
                  <c:v>39105.166666666664</c:v>
                </c:pt>
                <c:pt idx="134">
                  <c:v>39105.333333333336</c:v>
                </c:pt>
                <c:pt idx="135">
                  <c:v>39105.5</c:v>
                </c:pt>
                <c:pt idx="136">
                  <c:v>39105.666666666664</c:v>
                </c:pt>
                <c:pt idx="137">
                  <c:v>39105.833333333336</c:v>
                </c:pt>
                <c:pt idx="138">
                  <c:v>39106</c:v>
                </c:pt>
                <c:pt idx="139">
                  <c:v>39106.166666666664</c:v>
                </c:pt>
                <c:pt idx="140">
                  <c:v>39106.333333333336</c:v>
                </c:pt>
                <c:pt idx="141">
                  <c:v>39106.5</c:v>
                </c:pt>
                <c:pt idx="142">
                  <c:v>39106.666666666664</c:v>
                </c:pt>
                <c:pt idx="143">
                  <c:v>39106.833333333336</c:v>
                </c:pt>
                <c:pt idx="144">
                  <c:v>39107</c:v>
                </c:pt>
                <c:pt idx="145">
                  <c:v>39107.166666666664</c:v>
                </c:pt>
                <c:pt idx="146">
                  <c:v>39107.333333333336</c:v>
                </c:pt>
                <c:pt idx="147">
                  <c:v>39107.5</c:v>
                </c:pt>
                <c:pt idx="148">
                  <c:v>39107.666666666664</c:v>
                </c:pt>
                <c:pt idx="149">
                  <c:v>39107.833333333336</c:v>
                </c:pt>
                <c:pt idx="150">
                  <c:v>39108</c:v>
                </c:pt>
                <c:pt idx="151">
                  <c:v>39108.166666666664</c:v>
                </c:pt>
                <c:pt idx="152">
                  <c:v>39108.333333333336</c:v>
                </c:pt>
                <c:pt idx="153">
                  <c:v>39108.5</c:v>
                </c:pt>
                <c:pt idx="154">
                  <c:v>39108.666666666664</c:v>
                </c:pt>
                <c:pt idx="155">
                  <c:v>39108.833333333336</c:v>
                </c:pt>
                <c:pt idx="156">
                  <c:v>39109</c:v>
                </c:pt>
                <c:pt idx="157">
                  <c:v>39109.166666666664</c:v>
                </c:pt>
                <c:pt idx="158">
                  <c:v>39109.333333333336</c:v>
                </c:pt>
                <c:pt idx="159">
                  <c:v>39109.5</c:v>
                </c:pt>
                <c:pt idx="160">
                  <c:v>39109.666666666664</c:v>
                </c:pt>
                <c:pt idx="161">
                  <c:v>39109.833333333336</c:v>
                </c:pt>
                <c:pt idx="162">
                  <c:v>39110</c:v>
                </c:pt>
                <c:pt idx="163">
                  <c:v>39110.166666666664</c:v>
                </c:pt>
                <c:pt idx="164">
                  <c:v>39110.333333333336</c:v>
                </c:pt>
                <c:pt idx="165">
                  <c:v>39110.5</c:v>
                </c:pt>
                <c:pt idx="166">
                  <c:v>39110.666666666664</c:v>
                </c:pt>
                <c:pt idx="167">
                  <c:v>39110.833333333336</c:v>
                </c:pt>
                <c:pt idx="168">
                  <c:v>39111</c:v>
                </c:pt>
                <c:pt idx="169">
                  <c:v>39111.166666666664</c:v>
                </c:pt>
                <c:pt idx="170">
                  <c:v>39111.333333333336</c:v>
                </c:pt>
                <c:pt idx="171">
                  <c:v>39111.5</c:v>
                </c:pt>
                <c:pt idx="172">
                  <c:v>39111.666666666664</c:v>
                </c:pt>
                <c:pt idx="173">
                  <c:v>39111.833333333336</c:v>
                </c:pt>
                <c:pt idx="174">
                  <c:v>39112</c:v>
                </c:pt>
                <c:pt idx="175">
                  <c:v>39112.166666666664</c:v>
                </c:pt>
                <c:pt idx="176">
                  <c:v>39112.333333333336</c:v>
                </c:pt>
                <c:pt idx="177">
                  <c:v>39112.5</c:v>
                </c:pt>
                <c:pt idx="178">
                  <c:v>39112.666666666664</c:v>
                </c:pt>
                <c:pt idx="179">
                  <c:v>39112.833333333336</c:v>
                </c:pt>
                <c:pt idx="180">
                  <c:v>39113</c:v>
                </c:pt>
                <c:pt idx="181">
                  <c:v>39113.166666666664</c:v>
                </c:pt>
                <c:pt idx="182">
                  <c:v>39113.333333333336</c:v>
                </c:pt>
                <c:pt idx="183">
                  <c:v>39113.5</c:v>
                </c:pt>
                <c:pt idx="184">
                  <c:v>39113.666666666664</c:v>
                </c:pt>
                <c:pt idx="185">
                  <c:v>39113.833333333336</c:v>
                </c:pt>
                <c:pt idx="186">
                  <c:v>39114</c:v>
                </c:pt>
                <c:pt idx="187">
                  <c:v>39114.166666666664</c:v>
                </c:pt>
                <c:pt idx="188">
                  <c:v>39114.333333333336</c:v>
                </c:pt>
                <c:pt idx="189">
                  <c:v>39114.5</c:v>
                </c:pt>
                <c:pt idx="190">
                  <c:v>39114.666666666664</c:v>
                </c:pt>
                <c:pt idx="191">
                  <c:v>39114.833333333336</c:v>
                </c:pt>
                <c:pt idx="192">
                  <c:v>39115</c:v>
                </c:pt>
                <c:pt idx="193">
                  <c:v>39115.166666666664</c:v>
                </c:pt>
                <c:pt idx="194">
                  <c:v>39115.333333333336</c:v>
                </c:pt>
                <c:pt idx="195">
                  <c:v>39115.5</c:v>
                </c:pt>
                <c:pt idx="196">
                  <c:v>39115.666666666664</c:v>
                </c:pt>
                <c:pt idx="197">
                  <c:v>39115.833333333336</c:v>
                </c:pt>
                <c:pt idx="198">
                  <c:v>39116</c:v>
                </c:pt>
                <c:pt idx="199">
                  <c:v>39116.166666666664</c:v>
                </c:pt>
                <c:pt idx="200">
                  <c:v>39116.333333333336</c:v>
                </c:pt>
                <c:pt idx="201">
                  <c:v>39116.5</c:v>
                </c:pt>
                <c:pt idx="202">
                  <c:v>39116.666666666664</c:v>
                </c:pt>
                <c:pt idx="203">
                  <c:v>39116.833333333336</c:v>
                </c:pt>
                <c:pt idx="204">
                  <c:v>39117</c:v>
                </c:pt>
                <c:pt idx="205">
                  <c:v>39117.166666666664</c:v>
                </c:pt>
                <c:pt idx="206">
                  <c:v>39117.333333333336</c:v>
                </c:pt>
                <c:pt idx="207">
                  <c:v>39117.5</c:v>
                </c:pt>
                <c:pt idx="208">
                  <c:v>39117.666666666664</c:v>
                </c:pt>
                <c:pt idx="209">
                  <c:v>39117.833333333336</c:v>
                </c:pt>
                <c:pt idx="210">
                  <c:v>39118</c:v>
                </c:pt>
                <c:pt idx="211">
                  <c:v>39118.166666666664</c:v>
                </c:pt>
                <c:pt idx="212">
                  <c:v>39118.333333333336</c:v>
                </c:pt>
                <c:pt idx="213">
                  <c:v>39118.5</c:v>
                </c:pt>
                <c:pt idx="214">
                  <c:v>39118.666666666664</c:v>
                </c:pt>
                <c:pt idx="215">
                  <c:v>39118.833333333336</c:v>
                </c:pt>
                <c:pt idx="216">
                  <c:v>39119</c:v>
                </c:pt>
                <c:pt idx="217">
                  <c:v>39119.166666666664</c:v>
                </c:pt>
                <c:pt idx="218">
                  <c:v>39119.333333333336</c:v>
                </c:pt>
                <c:pt idx="219">
                  <c:v>39119.5</c:v>
                </c:pt>
                <c:pt idx="220">
                  <c:v>39119.666666666664</c:v>
                </c:pt>
                <c:pt idx="221">
                  <c:v>39119.833333333336</c:v>
                </c:pt>
                <c:pt idx="222">
                  <c:v>39120</c:v>
                </c:pt>
                <c:pt idx="223">
                  <c:v>39120.166666666664</c:v>
                </c:pt>
                <c:pt idx="224">
                  <c:v>39120.333333333336</c:v>
                </c:pt>
                <c:pt idx="225">
                  <c:v>39120.5</c:v>
                </c:pt>
                <c:pt idx="226">
                  <c:v>39120.666666666664</c:v>
                </c:pt>
                <c:pt idx="227">
                  <c:v>39120.833333333336</c:v>
                </c:pt>
                <c:pt idx="228">
                  <c:v>39121</c:v>
                </c:pt>
                <c:pt idx="229">
                  <c:v>39121.166666666664</c:v>
                </c:pt>
                <c:pt idx="230">
                  <c:v>39121.333333333336</c:v>
                </c:pt>
                <c:pt idx="231">
                  <c:v>39121.5</c:v>
                </c:pt>
                <c:pt idx="232">
                  <c:v>39121.666666666664</c:v>
                </c:pt>
                <c:pt idx="233">
                  <c:v>39121.833333333336</c:v>
                </c:pt>
                <c:pt idx="234">
                  <c:v>39122</c:v>
                </c:pt>
                <c:pt idx="235">
                  <c:v>39122.166666666664</c:v>
                </c:pt>
                <c:pt idx="236">
                  <c:v>39122.333333333336</c:v>
                </c:pt>
                <c:pt idx="237">
                  <c:v>39122.5</c:v>
                </c:pt>
                <c:pt idx="238">
                  <c:v>39122.666666666664</c:v>
                </c:pt>
                <c:pt idx="239">
                  <c:v>39122.833333333336</c:v>
                </c:pt>
                <c:pt idx="240">
                  <c:v>39123</c:v>
                </c:pt>
                <c:pt idx="241">
                  <c:v>39123.166666666664</c:v>
                </c:pt>
                <c:pt idx="242">
                  <c:v>39123.333333333336</c:v>
                </c:pt>
                <c:pt idx="243">
                  <c:v>39123.5</c:v>
                </c:pt>
                <c:pt idx="244">
                  <c:v>39123.666666666664</c:v>
                </c:pt>
                <c:pt idx="245">
                  <c:v>39123.833333333336</c:v>
                </c:pt>
                <c:pt idx="246">
                  <c:v>39124</c:v>
                </c:pt>
                <c:pt idx="247">
                  <c:v>39124.166666666664</c:v>
                </c:pt>
                <c:pt idx="248">
                  <c:v>39124.333333333336</c:v>
                </c:pt>
                <c:pt idx="249">
                  <c:v>39124.5</c:v>
                </c:pt>
                <c:pt idx="250">
                  <c:v>39124.666666666664</c:v>
                </c:pt>
                <c:pt idx="251">
                  <c:v>39124.833333333336</c:v>
                </c:pt>
                <c:pt idx="252">
                  <c:v>39125</c:v>
                </c:pt>
                <c:pt idx="253">
                  <c:v>39125.166666666664</c:v>
                </c:pt>
                <c:pt idx="254">
                  <c:v>39125.333333333336</c:v>
                </c:pt>
                <c:pt idx="255">
                  <c:v>39125.5</c:v>
                </c:pt>
                <c:pt idx="256">
                  <c:v>39125.666666666664</c:v>
                </c:pt>
                <c:pt idx="257">
                  <c:v>39125.833333333336</c:v>
                </c:pt>
                <c:pt idx="258">
                  <c:v>39126</c:v>
                </c:pt>
                <c:pt idx="259">
                  <c:v>39126.166666666664</c:v>
                </c:pt>
                <c:pt idx="260">
                  <c:v>39126.333333333336</c:v>
                </c:pt>
                <c:pt idx="261">
                  <c:v>39126.5</c:v>
                </c:pt>
                <c:pt idx="262">
                  <c:v>39126.666666666664</c:v>
                </c:pt>
                <c:pt idx="263">
                  <c:v>39126.833333333336</c:v>
                </c:pt>
                <c:pt idx="264">
                  <c:v>39127</c:v>
                </c:pt>
                <c:pt idx="265">
                  <c:v>39127.166666666664</c:v>
                </c:pt>
                <c:pt idx="266">
                  <c:v>39127.333333333336</c:v>
                </c:pt>
                <c:pt idx="267">
                  <c:v>39127.5</c:v>
                </c:pt>
                <c:pt idx="268">
                  <c:v>39127.666666666664</c:v>
                </c:pt>
                <c:pt idx="269">
                  <c:v>39127.833333333336</c:v>
                </c:pt>
                <c:pt idx="270">
                  <c:v>39128</c:v>
                </c:pt>
                <c:pt idx="271">
                  <c:v>39128.166666666664</c:v>
                </c:pt>
                <c:pt idx="272">
                  <c:v>39128.333333333336</c:v>
                </c:pt>
                <c:pt idx="273">
                  <c:v>39128.5</c:v>
                </c:pt>
                <c:pt idx="274">
                  <c:v>39128.666666666664</c:v>
                </c:pt>
                <c:pt idx="275">
                  <c:v>39128.833333333336</c:v>
                </c:pt>
                <c:pt idx="276">
                  <c:v>39129</c:v>
                </c:pt>
                <c:pt idx="277">
                  <c:v>39129.166666666664</c:v>
                </c:pt>
                <c:pt idx="278">
                  <c:v>39129.333333333336</c:v>
                </c:pt>
                <c:pt idx="279">
                  <c:v>39129.5</c:v>
                </c:pt>
                <c:pt idx="280">
                  <c:v>39129.666666666664</c:v>
                </c:pt>
                <c:pt idx="281">
                  <c:v>39129.833333333336</c:v>
                </c:pt>
                <c:pt idx="282">
                  <c:v>39130</c:v>
                </c:pt>
                <c:pt idx="283">
                  <c:v>39130.166666666664</c:v>
                </c:pt>
                <c:pt idx="284">
                  <c:v>39130.333333333336</c:v>
                </c:pt>
                <c:pt idx="285">
                  <c:v>39130.5</c:v>
                </c:pt>
                <c:pt idx="286">
                  <c:v>39130.666666666664</c:v>
                </c:pt>
                <c:pt idx="287">
                  <c:v>39130.833333333336</c:v>
                </c:pt>
                <c:pt idx="288">
                  <c:v>39131</c:v>
                </c:pt>
                <c:pt idx="289">
                  <c:v>39131.166666666664</c:v>
                </c:pt>
                <c:pt idx="290">
                  <c:v>39131.333333333336</c:v>
                </c:pt>
                <c:pt idx="291">
                  <c:v>39131.5</c:v>
                </c:pt>
                <c:pt idx="292">
                  <c:v>39131.666666666664</c:v>
                </c:pt>
                <c:pt idx="293">
                  <c:v>39131.833333333336</c:v>
                </c:pt>
                <c:pt idx="294">
                  <c:v>39132</c:v>
                </c:pt>
                <c:pt idx="295">
                  <c:v>39132.166666666664</c:v>
                </c:pt>
                <c:pt idx="296">
                  <c:v>39132.333333333336</c:v>
                </c:pt>
                <c:pt idx="297">
                  <c:v>39132.5</c:v>
                </c:pt>
                <c:pt idx="298">
                  <c:v>39132.666666666664</c:v>
                </c:pt>
                <c:pt idx="299">
                  <c:v>39132.833333333336</c:v>
                </c:pt>
                <c:pt idx="300">
                  <c:v>39133</c:v>
                </c:pt>
                <c:pt idx="301">
                  <c:v>39133.166666666664</c:v>
                </c:pt>
                <c:pt idx="302">
                  <c:v>39133.333333333336</c:v>
                </c:pt>
                <c:pt idx="303">
                  <c:v>39133.5</c:v>
                </c:pt>
                <c:pt idx="304">
                  <c:v>39133.666666666664</c:v>
                </c:pt>
                <c:pt idx="305">
                  <c:v>39133.833333333336</c:v>
                </c:pt>
                <c:pt idx="306">
                  <c:v>39134</c:v>
                </c:pt>
                <c:pt idx="307">
                  <c:v>39134.166666666664</c:v>
                </c:pt>
                <c:pt idx="308">
                  <c:v>39134.333333333336</c:v>
                </c:pt>
                <c:pt idx="309">
                  <c:v>39134.5</c:v>
                </c:pt>
                <c:pt idx="310">
                  <c:v>39134.666666666664</c:v>
                </c:pt>
                <c:pt idx="311">
                  <c:v>39134.833333333336</c:v>
                </c:pt>
                <c:pt idx="312">
                  <c:v>39135</c:v>
                </c:pt>
                <c:pt idx="313">
                  <c:v>39135.166666666664</c:v>
                </c:pt>
                <c:pt idx="314">
                  <c:v>39135.333333333336</c:v>
                </c:pt>
                <c:pt idx="315">
                  <c:v>39135.5</c:v>
                </c:pt>
                <c:pt idx="316">
                  <c:v>39135.666666666664</c:v>
                </c:pt>
                <c:pt idx="317">
                  <c:v>39135.833333333336</c:v>
                </c:pt>
                <c:pt idx="318">
                  <c:v>39136</c:v>
                </c:pt>
                <c:pt idx="319">
                  <c:v>39136.166666666664</c:v>
                </c:pt>
                <c:pt idx="320">
                  <c:v>39136.333333333336</c:v>
                </c:pt>
                <c:pt idx="321">
                  <c:v>39136.5</c:v>
                </c:pt>
                <c:pt idx="322">
                  <c:v>39136.666666666664</c:v>
                </c:pt>
                <c:pt idx="323">
                  <c:v>39136.833333333336</c:v>
                </c:pt>
                <c:pt idx="324">
                  <c:v>39137</c:v>
                </c:pt>
                <c:pt idx="325">
                  <c:v>39137.166666666664</c:v>
                </c:pt>
                <c:pt idx="326">
                  <c:v>39137.333333333336</c:v>
                </c:pt>
                <c:pt idx="327">
                  <c:v>39137.5</c:v>
                </c:pt>
                <c:pt idx="328">
                  <c:v>39137.666666666664</c:v>
                </c:pt>
                <c:pt idx="329">
                  <c:v>39137.833333333336</c:v>
                </c:pt>
                <c:pt idx="330">
                  <c:v>39138</c:v>
                </c:pt>
                <c:pt idx="331">
                  <c:v>39138.166666666664</c:v>
                </c:pt>
                <c:pt idx="332">
                  <c:v>39138.333333333336</c:v>
                </c:pt>
                <c:pt idx="333">
                  <c:v>39138.5</c:v>
                </c:pt>
                <c:pt idx="334">
                  <c:v>39138.666666666664</c:v>
                </c:pt>
                <c:pt idx="335">
                  <c:v>39138.833333333336</c:v>
                </c:pt>
                <c:pt idx="336">
                  <c:v>39139</c:v>
                </c:pt>
                <c:pt idx="337">
                  <c:v>39139.166666666664</c:v>
                </c:pt>
                <c:pt idx="338">
                  <c:v>39139.333333333336</c:v>
                </c:pt>
                <c:pt idx="339">
                  <c:v>39139.5</c:v>
                </c:pt>
                <c:pt idx="340">
                  <c:v>39139.666666666664</c:v>
                </c:pt>
                <c:pt idx="341">
                  <c:v>39139.833333333336</c:v>
                </c:pt>
                <c:pt idx="342">
                  <c:v>39140</c:v>
                </c:pt>
                <c:pt idx="343">
                  <c:v>39140.166666666664</c:v>
                </c:pt>
                <c:pt idx="344">
                  <c:v>39140.333333333336</c:v>
                </c:pt>
                <c:pt idx="345">
                  <c:v>39140.5</c:v>
                </c:pt>
                <c:pt idx="346">
                  <c:v>39140.666666666664</c:v>
                </c:pt>
                <c:pt idx="347">
                  <c:v>39140.833333333336</c:v>
                </c:pt>
                <c:pt idx="348">
                  <c:v>39141</c:v>
                </c:pt>
                <c:pt idx="349">
                  <c:v>39141.166666666664</c:v>
                </c:pt>
                <c:pt idx="350">
                  <c:v>39141.333333333336</c:v>
                </c:pt>
                <c:pt idx="351">
                  <c:v>39141.5</c:v>
                </c:pt>
                <c:pt idx="352">
                  <c:v>39141.666666666664</c:v>
                </c:pt>
                <c:pt idx="353">
                  <c:v>39141.833333333336</c:v>
                </c:pt>
                <c:pt idx="354">
                  <c:v>39142</c:v>
                </c:pt>
                <c:pt idx="355">
                  <c:v>39142.166666666664</c:v>
                </c:pt>
                <c:pt idx="356">
                  <c:v>39142.333333333336</c:v>
                </c:pt>
                <c:pt idx="357">
                  <c:v>39142.5</c:v>
                </c:pt>
                <c:pt idx="358">
                  <c:v>39142.666666666664</c:v>
                </c:pt>
                <c:pt idx="359">
                  <c:v>39142.833333333336</c:v>
                </c:pt>
                <c:pt idx="360">
                  <c:v>39143</c:v>
                </c:pt>
                <c:pt idx="361">
                  <c:v>39143.166666666664</c:v>
                </c:pt>
                <c:pt idx="362">
                  <c:v>39143.333333333336</c:v>
                </c:pt>
                <c:pt idx="363">
                  <c:v>39143.5</c:v>
                </c:pt>
                <c:pt idx="364">
                  <c:v>39143.666666666664</c:v>
                </c:pt>
                <c:pt idx="365">
                  <c:v>39143.833333333336</c:v>
                </c:pt>
                <c:pt idx="366">
                  <c:v>39144</c:v>
                </c:pt>
                <c:pt idx="367">
                  <c:v>39144.166666666664</c:v>
                </c:pt>
                <c:pt idx="368">
                  <c:v>39144.333333333336</c:v>
                </c:pt>
                <c:pt idx="369">
                  <c:v>39144.5</c:v>
                </c:pt>
                <c:pt idx="370">
                  <c:v>39144.666666666664</c:v>
                </c:pt>
                <c:pt idx="371">
                  <c:v>39144.833333333336</c:v>
                </c:pt>
                <c:pt idx="372">
                  <c:v>39145</c:v>
                </c:pt>
                <c:pt idx="373">
                  <c:v>39145.166666666664</c:v>
                </c:pt>
                <c:pt idx="374">
                  <c:v>39145.333333333336</c:v>
                </c:pt>
                <c:pt idx="375">
                  <c:v>39145.5</c:v>
                </c:pt>
                <c:pt idx="376">
                  <c:v>39145.666666666664</c:v>
                </c:pt>
                <c:pt idx="377">
                  <c:v>39145.833333333336</c:v>
                </c:pt>
                <c:pt idx="378">
                  <c:v>39146</c:v>
                </c:pt>
                <c:pt idx="379">
                  <c:v>39146.166666666664</c:v>
                </c:pt>
                <c:pt idx="380">
                  <c:v>39146.333333333336</c:v>
                </c:pt>
                <c:pt idx="381">
                  <c:v>39146.5</c:v>
                </c:pt>
                <c:pt idx="382">
                  <c:v>39146.666666666664</c:v>
                </c:pt>
                <c:pt idx="383">
                  <c:v>39146.833333333336</c:v>
                </c:pt>
                <c:pt idx="384">
                  <c:v>39147</c:v>
                </c:pt>
                <c:pt idx="385">
                  <c:v>39147.166666666664</c:v>
                </c:pt>
                <c:pt idx="386">
                  <c:v>39147.333333333336</c:v>
                </c:pt>
                <c:pt idx="387">
                  <c:v>39147.5</c:v>
                </c:pt>
                <c:pt idx="388">
                  <c:v>39147.666666666664</c:v>
                </c:pt>
                <c:pt idx="389">
                  <c:v>39147.833333333336</c:v>
                </c:pt>
                <c:pt idx="390">
                  <c:v>39148</c:v>
                </c:pt>
                <c:pt idx="391">
                  <c:v>39148.166666666664</c:v>
                </c:pt>
                <c:pt idx="392">
                  <c:v>39148.333333333336</c:v>
                </c:pt>
                <c:pt idx="393">
                  <c:v>39148.5</c:v>
                </c:pt>
                <c:pt idx="394">
                  <c:v>39148.666666666664</c:v>
                </c:pt>
                <c:pt idx="395">
                  <c:v>39148.833333333336</c:v>
                </c:pt>
                <c:pt idx="396">
                  <c:v>39149</c:v>
                </c:pt>
                <c:pt idx="397">
                  <c:v>39149.166666666664</c:v>
                </c:pt>
                <c:pt idx="398">
                  <c:v>39149.333333333336</c:v>
                </c:pt>
                <c:pt idx="399">
                  <c:v>39149.5</c:v>
                </c:pt>
                <c:pt idx="400">
                  <c:v>39149.666666666664</c:v>
                </c:pt>
                <c:pt idx="401">
                  <c:v>39149.833333333336</c:v>
                </c:pt>
                <c:pt idx="402">
                  <c:v>39150</c:v>
                </c:pt>
                <c:pt idx="403">
                  <c:v>39150.166666666664</c:v>
                </c:pt>
                <c:pt idx="404">
                  <c:v>39150.333333333336</c:v>
                </c:pt>
                <c:pt idx="405">
                  <c:v>39150.5</c:v>
                </c:pt>
                <c:pt idx="406">
                  <c:v>39150.666666666664</c:v>
                </c:pt>
                <c:pt idx="407">
                  <c:v>39150.833333333336</c:v>
                </c:pt>
                <c:pt idx="408">
                  <c:v>39151</c:v>
                </c:pt>
                <c:pt idx="409">
                  <c:v>39151.166666666664</c:v>
                </c:pt>
                <c:pt idx="410">
                  <c:v>39151.333333333336</c:v>
                </c:pt>
                <c:pt idx="411">
                  <c:v>39151.5</c:v>
                </c:pt>
                <c:pt idx="412">
                  <c:v>39151.666666666664</c:v>
                </c:pt>
                <c:pt idx="413">
                  <c:v>39151.833333333336</c:v>
                </c:pt>
                <c:pt idx="414">
                  <c:v>39152</c:v>
                </c:pt>
                <c:pt idx="415">
                  <c:v>39152.166666666664</c:v>
                </c:pt>
                <c:pt idx="416">
                  <c:v>39152.333333333336</c:v>
                </c:pt>
                <c:pt idx="417">
                  <c:v>39152.5</c:v>
                </c:pt>
                <c:pt idx="418">
                  <c:v>39152.666666666664</c:v>
                </c:pt>
                <c:pt idx="419">
                  <c:v>39152.833333333336</c:v>
                </c:pt>
                <c:pt idx="420">
                  <c:v>39153</c:v>
                </c:pt>
                <c:pt idx="421">
                  <c:v>39153.166666666664</c:v>
                </c:pt>
                <c:pt idx="422">
                  <c:v>39153.333333333336</c:v>
                </c:pt>
                <c:pt idx="423">
                  <c:v>39153.5</c:v>
                </c:pt>
                <c:pt idx="424">
                  <c:v>39153.666666666664</c:v>
                </c:pt>
                <c:pt idx="425">
                  <c:v>39153.833333333336</c:v>
                </c:pt>
                <c:pt idx="426">
                  <c:v>39154</c:v>
                </c:pt>
                <c:pt idx="427">
                  <c:v>39154.166666666664</c:v>
                </c:pt>
                <c:pt idx="428">
                  <c:v>39154.333333333336</c:v>
                </c:pt>
                <c:pt idx="429">
                  <c:v>39154.5</c:v>
                </c:pt>
                <c:pt idx="430">
                  <c:v>39154.666666666664</c:v>
                </c:pt>
                <c:pt idx="431">
                  <c:v>39154.833333333336</c:v>
                </c:pt>
                <c:pt idx="432">
                  <c:v>39155</c:v>
                </c:pt>
                <c:pt idx="433">
                  <c:v>39155.166666666664</c:v>
                </c:pt>
                <c:pt idx="434">
                  <c:v>39155.333333333336</c:v>
                </c:pt>
                <c:pt idx="435">
                  <c:v>39155.5</c:v>
                </c:pt>
                <c:pt idx="436">
                  <c:v>39155.666666666664</c:v>
                </c:pt>
                <c:pt idx="437">
                  <c:v>39155.833333333336</c:v>
                </c:pt>
                <c:pt idx="438">
                  <c:v>39156</c:v>
                </c:pt>
                <c:pt idx="439">
                  <c:v>39156.166666666664</c:v>
                </c:pt>
                <c:pt idx="440">
                  <c:v>39156.333333333336</c:v>
                </c:pt>
                <c:pt idx="441">
                  <c:v>39156.5</c:v>
                </c:pt>
                <c:pt idx="442">
                  <c:v>39156.666666666664</c:v>
                </c:pt>
                <c:pt idx="443">
                  <c:v>39156.833333333336</c:v>
                </c:pt>
                <c:pt idx="444">
                  <c:v>39157</c:v>
                </c:pt>
                <c:pt idx="445">
                  <c:v>39157.166666666664</c:v>
                </c:pt>
                <c:pt idx="446">
                  <c:v>39157.333333333336</c:v>
                </c:pt>
                <c:pt idx="447">
                  <c:v>39157.5</c:v>
                </c:pt>
                <c:pt idx="448">
                  <c:v>39157.666666666664</c:v>
                </c:pt>
                <c:pt idx="449">
                  <c:v>39157.833333333336</c:v>
                </c:pt>
                <c:pt idx="450">
                  <c:v>39158</c:v>
                </c:pt>
                <c:pt idx="451">
                  <c:v>39158.166666666664</c:v>
                </c:pt>
                <c:pt idx="452">
                  <c:v>39158.333333333336</c:v>
                </c:pt>
                <c:pt idx="453">
                  <c:v>39158.5</c:v>
                </c:pt>
                <c:pt idx="454">
                  <c:v>39158.666666666664</c:v>
                </c:pt>
                <c:pt idx="455">
                  <c:v>39158.833333333336</c:v>
                </c:pt>
                <c:pt idx="456">
                  <c:v>39159</c:v>
                </c:pt>
                <c:pt idx="457">
                  <c:v>39159.166666666664</c:v>
                </c:pt>
                <c:pt idx="458">
                  <c:v>39159.333333333336</c:v>
                </c:pt>
                <c:pt idx="459">
                  <c:v>39159.5</c:v>
                </c:pt>
                <c:pt idx="460">
                  <c:v>39159.666666666664</c:v>
                </c:pt>
                <c:pt idx="461">
                  <c:v>39159.833333333336</c:v>
                </c:pt>
                <c:pt idx="462">
                  <c:v>39160</c:v>
                </c:pt>
                <c:pt idx="463">
                  <c:v>39160.166666666664</c:v>
                </c:pt>
                <c:pt idx="464">
                  <c:v>39160.333333333336</c:v>
                </c:pt>
                <c:pt idx="465">
                  <c:v>39160.5</c:v>
                </c:pt>
                <c:pt idx="466">
                  <c:v>39160.666666666664</c:v>
                </c:pt>
                <c:pt idx="467">
                  <c:v>39160.833333333336</c:v>
                </c:pt>
                <c:pt idx="468">
                  <c:v>39161</c:v>
                </c:pt>
                <c:pt idx="469">
                  <c:v>39161.166666666664</c:v>
                </c:pt>
                <c:pt idx="470">
                  <c:v>39161.333333333336</c:v>
                </c:pt>
                <c:pt idx="471">
                  <c:v>39161.5</c:v>
                </c:pt>
                <c:pt idx="472">
                  <c:v>39161.666666666664</c:v>
                </c:pt>
                <c:pt idx="473">
                  <c:v>39161.833333333336</c:v>
                </c:pt>
                <c:pt idx="474">
                  <c:v>39162</c:v>
                </c:pt>
                <c:pt idx="475">
                  <c:v>39162.166666666664</c:v>
                </c:pt>
                <c:pt idx="476">
                  <c:v>39162.333333333336</c:v>
                </c:pt>
                <c:pt idx="477">
                  <c:v>39162.5</c:v>
                </c:pt>
                <c:pt idx="478">
                  <c:v>39162.666666666664</c:v>
                </c:pt>
                <c:pt idx="479">
                  <c:v>39162.833333333336</c:v>
                </c:pt>
                <c:pt idx="480">
                  <c:v>39163</c:v>
                </c:pt>
                <c:pt idx="481">
                  <c:v>39163.166666666664</c:v>
                </c:pt>
                <c:pt idx="482">
                  <c:v>39163.333333333336</c:v>
                </c:pt>
                <c:pt idx="483">
                  <c:v>39163.5</c:v>
                </c:pt>
                <c:pt idx="484">
                  <c:v>39163.666666666664</c:v>
                </c:pt>
                <c:pt idx="485">
                  <c:v>39163.833333333336</c:v>
                </c:pt>
                <c:pt idx="486">
                  <c:v>39164</c:v>
                </c:pt>
                <c:pt idx="487">
                  <c:v>39164.166666666664</c:v>
                </c:pt>
                <c:pt idx="488">
                  <c:v>39164.333333333336</c:v>
                </c:pt>
                <c:pt idx="489">
                  <c:v>39164.5</c:v>
                </c:pt>
                <c:pt idx="490">
                  <c:v>39164.666666666664</c:v>
                </c:pt>
                <c:pt idx="491">
                  <c:v>39164.833333333336</c:v>
                </c:pt>
                <c:pt idx="492">
                  <c:v>39165</c:v>
                </c:pt>
                <c:pt idx="493">
                  <c:v>39165.166666666664</c:v>
                </c:pt>
                <c:pt idx="494">
                  <c:v>39165.333333333336</c:v>
                </c:pt>
                <c:pt idx="495">
                  <c:v>39165.5</c:v>
                </c:pt>
                <c:pt idx="496">
                  <c:v>39165.666666666664</c:v>
                </c:pt>
                <c:pt idx="497">
                  <c:v>39165.833333333336</c:v>
                </c:pt>
                <c:pt idx="498">
                  <c:v>39166</c:v>
                </c:pt>
                <c:pt idx="499">
                  <c:v>39166.166666666664</c:v>
                </c:pt>
                <c:pt idx="500">
                  <c:v>39166.333333333336</c:v>
                </c:pt>
                <c:pt idx="501">
                  <c:v>39166.5</c:v>
                </c:pt>
                <c:pt idx="502">
                  <c:v>39166.666666666664</c:v>
                </c:pt>
                <c:pt idx="503">
                  <c:v>39166.833333333336</c:v>
                </c:pt>
                <c:pt idx="504">
                  <c:v>39167</c:v>
                </c:pt>
                <c:pt idx="505">
                  <c:v>39167.166666666664</c:v>
                </c:pt>
                <c:pt idx="506">
                  <c:v>39167.333333333336</c:v>
                </c:pt>
                <c:pt idx="507">
                  <c:v>39167.5</c:v>
                </c:pt>
                <c:pt idx="508">
                  <c:v>39167.666666666664</c:v>
                </c:pt>
                <c:pt idx="509">
                  <c:v>39167.833333333336</c:v>
                </c:pt>
                <c:pt idx="510">
                  <c:v>39168</c:v>
                </c:pt>
                <c:pt idx="511">
                  <c:v>39168.166666666664</c:v>
                </c:pt>
                <c:pt idx="512">
                  <c:v>39168.333333333336</c:v>
                </c:pt>
                <c:pt idx="513">
                  <c:v>39168.5</c:v>
                </c:pt>
                <c:pt idx="514">
                  <c:v>39168.666666666664</c:v>
                </c:pt>
                <c:pt idx="515">
                  <c:v>39168.833333333336</c:v>
                </c:pt>
                <c:pt idx="516">
                  <c:v>39169</c:v>
                </c:pt>
                <c:pt idx="517">
                  <c:v>39169.166666666664</c:v>
                </c:pt>
                <c:pt idx="518">
                  <c:v>39169.333333333336</c:v>
                </c:pt>
                <c:pt idx="519">
                  <c:v>39169.5</c:v>
                </c:pt>
                <c:pt idx="520">
                  <c:v>39169.666666666664</c:v>
                </c:pt>
                <c:pt idx="521">
                  <c:v>39169.833333333336</c:v>
                </c:pt>
                <c:pt idx="522">
                  <c:v>39170</c:v>
                </c:pt>
                <c:pt idx="523">
                  <c:v>39170.166666666664</c:v>
                </c:pt>
                <c:pt idx="524">
                  <c:v>39170.333333333336</c:v>
                </c:pt>
                <c:pt idx="525">
                  <c:v>39170.5</c:v>
                </c:pt>
                <c:pt idx="526">
                  <c:v>39170.666666666664</c:v>
                </c:pt>
                <c:pt idx="527">
                  <c:v>39170.833333333336</c:v>
                </c:pt>
                <c:pt idx="528">
                  <c:v>39171</c:v>
                </c:pt>
                <c:pt idx="529">
                  <c:v>39171.166666666664</c:v>
                </c:pt>
                <c:pt idx="530">
                  <c:v>39171.333333333336</c:v>
                </c:pt>
                <c:pt idx="531">
                  <c:v>39171.5</c:v>
                </c:pt>
                <c:pt idx="532">
                  <c:v>39171.666666666664</c:v>
                </c:pt>
                <c:pt idx="533">
                  <c:v>39171.833333333336</c:v>
                </c:pt>
                <c:pt idx="534">
                  <c:v>39172</c:v>
                </c:pt>
                <c:pt idx="535">
                  <c:v>39172.166666666664</c:v>
                </c:pt>
                <c:pt idx="536">
                  <c:v>39172.333333333336</c:v>
                </c:pt>
                <c:pt idx="537">
                  <c:v>39172.5</c:v>
                </c:pt>
                <c:pt idx="538">
                  <c:v>39172.666666666664</c:v>
                </c:pt>
                <c:pt idx="539">
                  <c:v>39172.833333333336</c:v>
                </c:pt>
                <c:pt idx="540">
                  <c:v>39173</c:v>
                </c:pt>
                <c:pt idx="541">
                  <c:v>39173.166666666664</c:v>
                </c:pt>
                <c:pt idx="542">
                  <c:v>39173.333333333336</c:v>
                </c:pt>
                <c:pt idx="543">
                  <c:v>39173.5</c:v>
                </c:pt>
                <c:pt idx="544">
                  <c:v>39173.666666666664</c:v>
                </c:pt>
                <c:pt idx="545">
                  <c:v>39173.833333333336</c:v>
                </c:pt>
                <c:pt idx="546">
                  <c:v>39174</c:v>
                </c:pt>
                <c:pt idx="547">
                  <c:v>39174.166666666664</c:v>
                </c:pt>
                <c:pt idx="548">
                  <c:v>39174.333333333336</c:v>
                </c:pt>
                <c:pt idx="549">
                  <c:v>39174.5</c:v>
                </c:pt>
                <c:pt idx="550">
                  <c:v>39174.666666666664</c:v>
                </c:pt>
                <c:pt idx="551">
                  <c:v>39174.833333333336</c:v>
                </c:pt>
                <c:pt idx="552">
                  <c:v>39175</c:v>
                </c:pt>
                <c:pt idx="553">
                  <c:v>39175.166666666664</c:v>
                </c:pt>
                <c:pt idx="554">
                  <c:v>39175.333333333336</c:v>
                </c:pt>
                <c:pt idx="555">
                  <c:v>39175.5</c:v>
                </c:pt>
                <c:pt idx="556">
                  <c:v>39175.666666666664</c:v>
                </c:pt>
                <c:pt idx="557">
                  <c:v>39175.833333333336</c:v>
                </c:pt>
                <c:pt idx="558">
                  <c:v>39176</c:v>
                </c:pt>
                <c:pt idx="559">
                  <c:v>39176.166666666664</c:v>
                </c:pt>
                <c:pt idx="560">
                  <c:v>39176.333333333336</c:v>
                </c:pt>
                <c:pt idx="561">
                  <c:v>39176.5</c:v>
                </c:pt>
                <c:pt idx="562">
                  <c:v>39176.666666666664</c:v>
                </c:pt>
                <c:pt idx="563">
                  <c:v>39176.833333333336</c:v>
                </c:pt>
                <c:pt idx="564">
                  <c:v>39177</c:v>
                </c:pt>
                <c:pt idx="565">
                  <c:v>39177.166666666664</c:v>
                </c:pt>
                <c:pt idx="566">
                  <c:v>39177.333333333336</c:v>
                </c:pt>
                <c:pt idx="567">
                  <c:v>39177.5</c:v>
                </c:pt>
                <c:pt idx="568">
                  <c:v>39177.666666666664</c:v>
                </c:pt>
                <c:pt idx="569">
                  <c:v>39177.833333333336</c:v>
                </c:pt>
                <c:pt idx="570">
                  <c:v>39178</c:v>
                </c:pt>
                <c:pt idx="571">
                  <c:v>39178.166666666664</c:v>
                </c:pt>
                <c:pt idx="572">
                  <c:v>39178.333333333336</c:v>
                </c:pt>
                <c:pt idx="573">
                  <c:v>39178.5</c:v>
                </c:pt>
                <c:pt idx="574">
                  <c:v>39178.666666666664</c:v>
                </c:pt>
                <c:pt idx="575">
                  <c:v>39178.833333333336</c:v>
                </c:pt>
                <c:pt idx="576">
                  <c:v>39179</c:v>
                </c:pt>
                <c:pt idx="577">
                  <c:v>39179.166666666664</c:v>
                </c:pt>
                <c:pt idx="578">
                  <c:v>39179.333333333336</c:v>
                </c:pt>
                <c:pt idx="579">
                  <c:v>39179.5</c:v>
                </c:pt>
                <c:pt idx="580">
                  <c:v>39179.666666666664</c:v>
                </c:pt>
                <c:pt idx="581">
                  <c:v>39179.833333333336</c:v>
                </c:pt>
                <c:pt idx="582">
                  <c:v>39180</c:v>
                </c:pt>
                <c:pt idx="583">
                  <c:v>39180.166666666664</c:v>
                </c:pt>
                <c:pt idx="584">
                  <c:v>39180.333333333336</c:v>
                </c:pt>
                <c:pt idx="585">
                  <c:v>39180.5</c:v>
                </c:pt>
                <c:pt idx="586">
                  <c:v>39180.666666666664</c:v>
                </c:pt>
                <c:pt idx="587">
                  <c:v>39180.833333333336</c:v>
                </c:pt>
                <c:pt idx="588">
                  <c:v>39181</c:v>
                </c:pt>
                <c:pt idx="589">
                  <c:v>39181.166666666664</c:v>
                </c:pt>
                <c:pt idx="590">
                  <c:v>39181.333333333336</c:v>
                </c:pt>
                <c:pt idx="591">
                  <c:v>39181.5</c:v>
                </c:pt>
                <c:pt idx="592">
                  <c:v>39181.666666666664</c:v>
                </c:pt>
                <c:pt idx="593">
                  <c:v>39181.833333333336</c:v>
                </c:pt>
                <c:pt idx="594">
                  <c:v>39182</c:v>
                </c:pt>
                <c:pt idx="595">
                  <c:v>39182.166666666664</c:v>
                </c:pt>
                <c:pt idx="596">
                  <c:v>39182.333333333336</c:v>
                </c:pt>
                <c:pt idx="597">
                  <c:v>39182.5</c:v>
                </c:pt>
                <c:pt idx="598">
                  <c:v>39182.666666666664</c:v>
                </c:pt>
                <c:pt idx="599">
                  <c:v>39182.833333333336</c:v>
                </c:pt>
                <c:pt idx="600">
                  <c:v>39183</c:v>
                </c:pt>
                <c:pt idx="601">
                  <c:v>39183.166666666664</c:v>
                </c:pt>
                <c:pt idx="602">
                  <c:v>39183.333333333336</c:v>
                </c:pt>
                <c:pt idx="603">
                  <c:v>39183.5</c:v>
                </c:pt>
                <c:pt idx="604">
                  <c:v>39183.666666666664</c:v>
                </c:pt>
                <c:pt idx="605">
                  <c:v>39183.833333333336</c:v>
                </c:pt>
                <c:pt idx="606">
                  <c:v>39184</c:v>
                </c:pt>
                <c:pt idx="607">
                  <c:v>39184.166666666664</c:v>
                </c:pt>
                <c:pt idx="608">
                  <c:v>39184.333333333336</c:v>
                </c:pt>
                <c:pt idx="609">
                  <c:v>39184.5</c:v>
                </c:pt>
                <c:pt idx="610">
                  <c:v>39184.666666666664</c:v>
                </c:pt>
                <c:pt idx="611">
                  <c:v>39184.833333333336</c:v>
                </c:pt>
                <c:pt idx="612">
                  <c:v>39185</c:v>
                </c:pt>
                <c:pt idx="613">
                  <c:v>39185.166666666664</c:v>
                </c:pt>
                <c:pt idx="614">
                  <c:v>39185.333333333336</c:v>
                </c:pt>
                <c:pt idx="615">
                  <c:v>39185.5</c:v>
                </c:pt>
                <c:pt idx="616">
                  <c:v>39185.666666666664</c:v>
                </c:pt>
                <c:pt idx="617">
                  <c:v>39185.833333333336</c:v>
                </c:pt>
                <c:pt idx="618">
                  <c:v>39186</c:v>
                </c:pt>
                <c:pt idx="619">
                  <c:v>39186.166666666664</c:v>
                </c:pt>
                <c:pt idx="620">
                  <c:v>39186.333333333336</c:v>
                </c:pt>
                <c:pt idx="621">
                  <c:v>39186.5</c:v>
                </c:pt>
                <c:pt idx="622">
                  <c:v>39186.666666666664</c:v>
                </c:pt>
                <c:pt idx="623">
                  <c:v>39186.833333333336</c:v>
                </c:pt>
                <c:pt idx="624">
                  <c:v>39187</c:v>
                </c:pt>
                <c:pt idx="625">
                  <c:v>39187.166666666664</c:v>
                </c:pt>
                <c:pt idx="626">
                  <c:v>39187.333333333336</c:v>
                </c:pt>
                <c:pt idx="627">
                  <c:v>39187.5</c:v>
                </c:pt>
                <c:pt idx="628">
                  <c:v>39187.666666666664</c:v>
                </c:pt>
                <c:pt idx="629">
                  <c:v>39187.833333333336</c:v>
                </c:pt>
                <c:pt idx="630">
                  <c:v>39188</c:v>
                </c:pt>
                <c:pt idx="631">
                  <c:v>39188.166666666664</c:v>
                </c:pt>
                <c:pt idx="632">
                  <c:v>39188.333333333336</c:v>
                </c:pt>
                <c:pt idx="633">
                  <c:v>39188.5</c:v>
                </c:pt>
                <c:pt idx="634">
                  <c:v>39188.666666666664</c:v>
                </c:pt>
                <c:pt idx="635">
                  <c:v>39188.833333333336</c:v>
                </c:pt>
                <c:pt idx="636">
                  <c:v>39189</c:v>
                </c:pt>
                <c:pt idx="637">
                  <c:v>39189.166666666664</c:v>
                </c:pt>
                <c:pt idx="638">
                  <c:v>39189.333333333336</c:v>
                </c:pt>
                <c:pt idx="639">
                  <c:v>39189.5</c:v>
                </c:pt>
                <c:pt idx="640">
                  <c:v>39189.666666666664</c:v>
                </c:pt>
                <c:pt idx="641">
                  <c:v>39189.833333333336</c:v>
                </c:pt>
                <c:pt idx="642">
                  <c:v>39190</c:v>
                </c:pt>
                <c:pt idx="643">
                  <c:v>39190.166666666664</c:v>
                </c:pt>
                <c:pt idx="644">
                  <c:v>39190.333333333336</c:v>
                </c:pt>
                <c:pt idx="645">
                  <c:v>39190.5</c:v>
                </c:pt>
                <c:pt idx="646">
                  <c:v>39190.666666666664</c:v>
                </c:pt>
                <c:pt idx="647">
                  <c:v>39190.833333333336</c:v>
                </c:pt>
                <c:pt idx="648">
                  <c:v>39191</c:v>
                </c:pt>
                <c:pt idx="649">
                  <c:v>39191.166666666664</c:v>
                </c:pt>
                <c:pt idx="650">
                  <c:v>39191.333333333336</c:v>
                </c:pt>
                <c:pt idx="651">
                  <c:v>39191.5</c:v>
                </c:pt>
                <c:pt idx="652">
                  <c:v>39191.666666666664</c:v>
                </c:pt>
                <c:pt idx="653">
                  <c:v>39191.833333333336</c:v>
                </c:pt>
                <c:pt idx="654">
                  <c:v>39192</c:v>
                </c:pt>
                <c:pt idx="655">
                  <c:v>39192.166666666664</c:v>
                </c:pt>
                <c:pt idx="656">
                  <c:v>39192.333333333336</c:v>
                </c:pt>
                <c:pt idx="657">
                  <c:v>39192.5</c:v>
                </c:pt>
                <c:pt idx="658">
                  <c:v>39192.666666666664</c:v>
                </c:pt>
                <c:pt idx="659">
                  <c:v>39192.833333333336</c:v>
                </c:pt>
                <c:pt idx="660">
                  <c:v>39193</c:v>
                </c:pt>
                <c:pt idx="661">
                  <c:v>39193.166666666664</c:v>
                </c:pt>
                <c:pt idx="662">
                  <c:v>39193.333333333336</c:v>
                </c:pt>
                <c:pt idx="663">
                  <c:v>39193.5</c:v>
                </c:pt>
                <c:pt idx="664">
                  <c:v>39193.666666666664</c:v>
                </c:pt>
                <c:pt idx="665">
                  <c:v>39193.833333333336</c:v>
                </c:pt>
                <c:pt idx="666">
                  <c:v>39194</c:v>
                </c:pt>
                <c:pt idx="667">
                  <c:v>39194.166666666664</c:v>
                </c:pt>
                <c:pt idx="668">
                  <c:v>39194.333333333336</c:v>
                </c:pt>
                <c:pt idx="669">
                  <c:v>39194.5</c:v>
                </c:pt>
                <c:pt idx="670">
                  <c:v>39194.666666666664</c:v>
                </c:pt>
                <c:pt idx="671">
                  <c:v>39194.833333333336</c:v>
                </c:pt>
                <c:pt idx="672">
                  <c:v>39195</c:v>
                </c:pt>
                <c:pt idx="673">
                  <c:v>39195.166666666664</c:v>
                </c:pt>
                <c:pt idx="674">
                  <c:v>39195.333333333336</c:v>
                </c:pt>
                <c:pt idx="675">
                  <c:v>39195.5</c:v>
                </c:pt>
                <c:pt idx="676">
                  <c:v>39195.666666666664</c:v>
                </c:pt>
                <c:pt idx="677">
                  <c:v>39195.833333333336</c:v>
                </c:pt>
                <c:pt idx="678">
                  <c:v>39196</c:v>
                </c:pt>
                <c:pt idx="679">
                  <c:v>39196.166666666664</c:v>
                </c:pt>
                <c:pt idx="680">
                  <c:v>39196.333333333336</c:v>
                </c:pt>
                <c:pt idx="681">
                  <c:v>39196.5</c:v>
                </c:pt>
                <c:pt idx="682">
                  <c:v>39196.666666666664</c:v>
                </c:pt>
                <c:pt idx="683">
                  <c:v>39196.833333333336</c:v>
                </c:pt>
                <c:pt idx="684">
                  <c:v>39197</c:v>
                </c:pt>
                <c:pt idx="685">
                  <c:v>39197.166666666664</c:v>
                </c:pt>
                <c:pt idx="686">
                  <c:v>39197.333333333336</c:v>
                </c:pt>
                <c:pt idx="687">
                  <c:v>39197.5</c:v>
                </c:pt>
                <c:pt idx="688">
                  <c:v>39197.666666666664</c:v>
                </c:pt>
                <c:pt idx="689">
                  <c:v>39197.833333333336</c:v>
                </c:pt>
                <c:pt idx="690">
                  <c:v>39198</c:v>
                </c:pt>
                <c:pt idx="691">
                  <c:v>39198.166666666664</c:v>
                </c:pt>
                <c:pt idx="692">
                  <c:v>39198.333333333336</c:v>
                </c:pt>
                <c:pt idx="693">
                  <c:v>39198.5</c:v>
                </c:pt>
                <c:pt idx="694">
                  <c:v>39198.666666666664</c:v>
                </c:pt>
                <c:pt idx="695">
                  <c:v>39198.833333333336</c:v>
                </c:pt>
                <c:pt idx="696">
                  <c:v>39199</c:v>
                </c:pt>
                <c:pt idx="697">
                  <c:v>39199.166666666664</c:v>
                </c:pt>
                <c:pt idx="698">
                  <c:v>39199.333333333336</c:v>
                </c:pt>
                <c:pt idx="699">
                  <c:v>39199.5</c:v>
                </c:pt>
                <c:pt idx="700">
                  <c:v>39199.666666666664</c:v>
                </c:pt>
                <c:pt idx="701">
                  <c:v>39199.833333333336</c:v>
                </c:pt>
                <c:pt idx="702">
                  <c:v>39200</c:v>
                </c:pt>
                <c:pt idx="703">
                  <c:v>39200.166666666664</c:v>
                </c:pt>
                <c:pt idx="704">
                  <c:v>39200.333333333336</c:v>
                </c:pt>
                <c:pt idx="705">
                  <c:v>39200.5</c:v>
                </c:pt>
                <c:pt idx="706">
                  <c:v>39200.666666666664</c:v>
                </c:pt>
                <c:pt idx="707">
                  <c:v>39200.833333333336</c:v>
                </c:pt>
                <c:pt idx="708">
                  <c:v>39201</c:v>
                </c:pt>
                <c:pt idx="709">
                  <c:v>39201.166666666664</c:v>
                </c:pt>
                <c:pt idx="710">
                  <c:v>39201.333333333336</c:v>
                </c:pt>
                <c:pt idx="711">
                  <c:v>39201.5</c:v>
                </c:pt>
                <c:pt idx="712">
                  <c:v>39201.666666666664</c:v>
                </c:pt>
                <c:pt idx="713">
                  <c:v>39201.833333333336</c:v>
                </c:pt>
                <c:pt idx="714">
                  <c:v>39202</c:v>
                </c:pt>
                <c:pt idx="715">
                  <c:v>39202.166666666664</c:v>
                </c:pt>
                <c:pt idx="716">
                  <c:v>39202.333333333336</c:v>
                </c:pt>
                <c:pt idx="717">
                  <c:v>39202.5</c:v>
                </c:pt>
                <c:pt idx="718">
                  <c:v>39202.666666666664</c:v>
                </c:pt>
                <c:pt idx="719">
                  <c:v>39202.833333333336</c:v>
                </c:pt>
                <c:pt idx="720">
                  <c:v>39203</c:v>
                </c:pt>
                <c:pt idx="721">
                  <c:v>39203.166666666664</c:v>
                </c:pt>
                <c:pt idx="722">
                  <c:v>39203.333333333336</c:v>
                </c:pt>
                <c:pt idx="723">
                  <c:v>39203.5</c:v>
                </c:pt>
                <c:pt idx="724">
                  <c:v>39203.666666666664</c:v>
                </c:pt>
                <c:pt idx="725">
                  <c:v>39203.833333333336</c:v>
                </c:pt>
                <c:pt idx="726">
                  <c:v>39204</c:v>
                </c:pt>
                <c:pt idx="727">
                  <c:v>39204.166666666664</c:v>
                </c:pt>
                <c:pt idx="728">
                  <c:v>39204.333333333336</c:v>
                </c:pt>
                <c:pt idx="729">
                  <c:v>39204.5</c:v>
                </c:pt>
                <c:pt idx="730">
                  <c:v>39204.666666666664</c:v>
                </c:pt>
                <c:pt idx="731">
                  <c:v>39204.833333333336</c:v>
                </c:pt>
                <c:pt idx="732">
                  <c:v>39205</c:v>
                </c:pt>
                <c:pt idx="733">
                  <c:v>39205.166666666664</c:v>
                </c:pt>
              </c:numCache>
            </c:numRef>
          </c:xVal>
          <c:yVal>
            <c:numRef>
              <c:f>'2007exp'!$S$3:$S$736</c:f>
              <c:numCache>
                <c:formatCode>General</c:formatCode>
                <c:ptCount val="734"/>
                <c:pt idx="0">
                  <c:v>0.88460658289821792</c:v>
                </c:pt>
                <c:pt idx="1">
                  <c:v>0.90006353261914462</c:v>
                </c:pt>
                <c:pt idx="2">
                  <c:v>0.90022334657126379</c:v>
                </c:pt>
                <c:pt idx="3">
                  <c:v>0.93305320784550494</c:v>
                </c:pt>
                <c:pt idx="4">
                  <c:v>0.92427928425910888</c:v>
                </c:pt>
                <c:pt idx="5">
                  <c:v>1.9171302357370985</c:v>
                </c:pt>
                <c:pt idx="6">
                  <c:v>0.90029708702696909</c:v>
                </c:pt>
                <c:pt idx="7">
                  <c:v>0.91437099650754494</c:v>
                </c:pt>
                <c:pt idx="8">
                  <c:v>0.94884747387195767</c:v>
                </c:pt>
                <c:pt idx="9">
                  <c:v>0.99735989599912511</c:v>
                </c:pt>
                <c:pt idx="10">
                  <c:v>0.95155336704213134</c:v>
                </c:pt>
                <c:pt idx="11">
                  <c:v>0.91990348467743843</c:v>
                </c:pt>
                <c:pt idx="12">
                  <c:v>0.87960889307961065</c:v>
                </c:pt>
                <c:pt idx="13">
                  <c:v>0.89394660833519324</c:v>
                </c:pt>
                <c:pt idx="14">
                  <c:v>1.0165690929696407</c:v>
                </c:pt>
                <c:pt idx="15">
                  <c:v>0.98568129637482926</c:v>
                </c:pt>
                <c:pt idx="16">
                  <c:v>1.0391937111560008</c:v>
                </c:pt>
                <c:pt idx="17">
                  <c:v>1.0098149740451581</c:v>
                </c:pt>
                <c:pt idx="18">
                  <c:v>1.0052325185184476</c:v>
                </c:pt>
                <c:pt idx="19">
                  <c:v>1.0047988751968719</c:v>
                </c:pt>
                <c:pt idx="20">
                  <c:v>1.0329360477184562</c:v>
                </c:pt>
                <c:pt idx="21">
                  <c:v>1.0125891186228977</c:v>
                </c:pt>
                <c:pt idx="22">
                  <c:v>1.0237667119121576</c:v>
                </c:pt>
                <c:pt idx="23">
                  <c:v>0.99453709643632637</c:v>
                </c:pt>
                <c:pt idx="24">
                  <c:v>0.88972602668873291</c:v>
                </c:pt>
                <c:pt idx="25">
                  <c:v>0.85387196886474925</c:v>
                </c:pt>
                <c:pt idx="26">
                  <c:v>0.91315131205157762</c:v>
                </c:pt>
                <c:pt idx="27">
                  <c:v>0.91315131205157762</c:v>
                </c:pt>
                <c:pt idx="28">
                  <c:v>0.88774229647476777</c:v>
                </c:pt>
                <c:pt idx="29">
                  <c:v>0.88774229647476777</c:v>
                </c:pt>
                <c:pt idx="30">
                  <c:v>1.1102154886719477</c:v>
                </c:pt>
                <c:pt idx="31">
                  <c:v>1.1931245993251853</c:v>
                </c:pt>
                <c:pt idx="32">
                  <c:v>1.2025203696399389</c:v>
                </c:pt>
                <c:pt idx="33">
                  <c:v>1.1572644063705519</c:v>
                </c:pt>
                <c:pt idx="34">
                  <c:v>1.1112261810860222</c:v>
                </c:pt>
                <c:pt idx="35">
                  <c:v>1.1315693216846463</c:v>
                </c:pt>
                <c:pt idx="36">
                  <c:v>1.0423545926776463</c:v>
                </c:pt>
                <c:pt idx="37">
                  <c:v>0.97415336337353342</c:v>
                </c:pt>
                <c:pt idx="38">
                  <c:v>0.9219753298993264</c:v>
                </c:pt>
                <c:pt idx="39">
                  <c:v>0.87974914618978517</c:v>
                </c:pt>
                <c:pt idx="40">
                  <c:v>0.93173516651927157</c:v>
                </c:pt>
                <c:pt idx="41">
                  <c:v>0.91043034965297465</c:v>
                </c:pt>
                <c:pt idx="42">
                  <c:v>0.96333801018725818</c:v>
                </c:pt>
                <c:pt idx="43">
                  <c:v>0.98709920966988207</c:v>
                </c:pt>
                <c:pt idx="44">
                  <c:v>1.0384941722831937</c:v>
                </c:pt>
                <c:pt idx="45">
                  <c:v>1.0753548502291506</c:v>
                </c:pt>
                <c:pt idx="46">
                  <c:v>1.059702906407602</c:v>
                </c:pt>
                <c:pt idx="47">
                  <c:v>1.0883632999630224</c:v>
                </c:pt>
                <c:pt idx="48">
                  <c:v>1.1130859177364012</c:v>
                </c:pt>
                <c:pt idx="49">
                  <c:v>1.1407773232388172</c:v>
                </c:pt>
                <c:pt idx="50">
                  <c:v>1.0716932367680194</c:v>
                </c:pt>
                <c:pt idx="51">
                  <c:v>1.0611581545128943</c:v>
                </c:pt>
                <c:pt idx="52">
                  <c:v>1.071494429834698</c:v>
                </c:pt>
                <c:pt idx="53">
                  <c:v>1.0480816352556703</c:v>
                </c:pt>
                <c:pt idx="54">
                  <c:v>1.0791812579849038</c:v>
                </c:pt>
                <c:pt idx="55">
                  <c:v>1.0930323686732386</c:v>
                </c:pt>
                <c:pt idx="56">
                  <c:v>1.1157953654694954</c:v>
                </c:pt>
                <c:pt idx="57">
                  <c:v>1.142351544262852</c:v>
                </c:pt>
                <c:pt idx="58">
                  <c:v>1.0434657093893067</c:v>
                </c:pt>
                <c:pt idx="59">
                  <c:v>1.0571107413212482</c:v>
                </c:pt>
                <c:pt idx="60">
                  <c:v>1.1331630654309262</c:v>
                </c:pt>
                <c:pt idx="61">
                  <c:v>1.1699058854160254</c:v>
                </c:pt>
                <c:pt idx="62">
                  <c:v>1.1617956718088953</c:v>
                </c:pt>
                <c:pt idx="63">
                  <c:v>1.295733648217636</c:v>
                </c:pt>
                <c:pt idx="64">
                  <c:v>1.1529674648093697</c:v>
                </c:pt>
                <c:pt idx="65">
                  <c:v>1.1461280414143331</c:v>
                </c:pt>
                <c:pt idx="66">
                  <c:v>1.2263088070390198</c:v>
                </c:pt>
                <c:pt idx="67">
                  <c:v>1.1978710339275933</c:v>
                </c:pt>
                <c:pt idx="68">
                  <c:v>1.2234251361055433</c:v>
                </c:pt>
                <c:pt idx="69">
                  <c:v>1.1668950780330904</c:v>
                </c:pt>
                <c:pt idx="70">
                  <c:v>1.2202666171410559</c:v>
                </c:pt>
                <c:pt idx="71">
                  <c:v>1.2642273424042509</c:v>
                </c:pt>
                <c:pt idx="72">
                  <c:v>1.2719781929687424</c:v>
                </c:pt>
                <c:pt idx="73">
                  <c:v>1.2715096985325949</c:v>
                </c:pt>
                <c:pt idx="74">
                  <c:v>1.1402722975869246</c:v>
                </c:pt>
                <c:pt idx="75">
                  <c:v>1.1777910463693071</c:v>
                </c:pt>
                <c:pt idx="76">
                  <c:v>1.1706283666737627</c:v>
                </c:pt>
                <c:pt idx="77">
                  <c:v>1.0812444189915769</c:v>
                </c:pt>
                <c:pt idx="78">
                  <c:v>1.1554280635200758</c:v>
                </c:pt>
                <c:pt idx="79">
                  <c:v>1.2196014236641608</c:v>
                </c:pt>
                <c:pt idx="80">
                  <c:v>1.2596373056874364</c:v>
                </c:pt>
                <c:pt idx="81">
                  <c:v>1.2125205238891104</c:v>
                </c:pt>
                <c:pt idx="82">
                  <c:v>1.1760912616537949</c:v>
                </c:pt>
                <c:pt idx="83">
                  <c:v>1.2259171098430632</c:v>
                </c:pt>
                <c:pt idx="84">
                  <c:v>1.1695037877159722</c:v>
                </c:pt>
                <c:pt idx="85">
                  <c:v>1.101231371621638</c:v>
                </c:pt>
                <c:pt idx="86">
                  <c:v>1.182189779346752</c:v>
                </c:pt>
                <c:pt idx="87">
                  <c:v>1.5289995865294495</c:v>
                </c:pt>
                <c:pt idx="88">
                  <c:v>1.4807253813839591</c:v>
                </c:pt>
                <c:pt idx="89">
                  <c:v>1.5289995865294495</c:v>
                </c:pt>
                <c:pt idx="90">
                  <c:v>1.4565995651075023</c:v>
                </c:pt>
                <c:pt idx="91">
                  <c:v>1.3748161938753689</c:v>
                </c:pt>
                <c:pt idx="92">
                  <c:v>1.4809645963308637</c:v>
                </c:pt>
                <c:pt idx="93">
                  <c:v>1.5323903404848094</c:v>
                </c:pt>
                <c:pt idx="94">
                  <c:v>1.5060538172263254</c:v>
                </c:pt>
                <c:pt idx="95">
                  <c:v>1.502515221367039</c:v>
                </c:pt>
                <c:pt idx="96">
                  <c:v>1.4707411614960306</c:v>
                </c:pt>
                <c:pt idx="97">
                  <c:v>1.4808411470054854</c:v>
                </c:pt>
                <c:pt idx="98">
                  <c:v>1.4136350034147833</c:v>
                </c:pt>
                <c:pt idx="99">
                  <c:v>1.3707696718573177</c:v>
                </c:pt>
                <c:pt idx="100">
                  <c:v>1.3557866301746899</c:v>
                </c:pt>
                <c:pt idx="101">
                  <c:v>1.3299936801028616</c:v>
                </c:pt>
                <c:pt idx="102">
                  <c:v>1.2478989033842565</c:v>
                </c:pt>
                <c:pt idx="103">
                  <c:v>1.2522460461296809</c:v>
                </c:pt>
                <c:pt idx="104">
                  <c:v>1.4054744112068309</c:v>
                </c:pt>
                <c:pt idx="105">
                  <c:v>1.3961391833434409</c:v>
                </c:pt>
                <c:pt idx="106">
                  <c:v>1.3549754057526679</c:v>
                </c:pt>
                <c:pt idx="107">
                  <c:v>1.3222192854549417</c:v>
                </c:pt>
                <c:pt idx="108">
                  <c:v>1.3824673080703205</c:v>
                </c:pt>
                <c:pt idx="109">
                  <c:v>1.311753851966317</c:v>
                </c:pt>
                <c:pt idx="110">
                  <c:v>1.2715511997135893</c:v>
                </c:pt>
                <c:pt idx="111">
                  <c:v>1.253661016185128</c:v>
                </c:pt>
                <c:pt idx="112">
                  <c:v>1.2600713826460941</c:v>
                </c:pt>
                <c:pt idx="113">
                  <c:v>1.2765359156191689</c:v>
                </c:pt>
                <c:pt idx="114">
                  <c:v>1.24900099146337</c:v>
                </c:pt>
                <c:pt idx="115">
                  <c:v>1.2614547320677423</c:v>
                </c:pt>
                <c:pt idx="116">
                  <c:v>1.2491983533086897</c:v>
                </c:pt>
                <c:pt idx="117">
                  <c:v>1.2207616524184717</c:v>
                </c:pt>
                <c:pt idx="118">
                  <c:v>1.3412246154492007</c:v>
                </c:pt>
                <c:pt idx="119">
                  <c:v>1.2787535944148127</c:v>
                </c:pt>
                <c:pt idx="120">
                  <c:v>1.270096275584383</c:v>
                </c:pt>
                <c:pt idx="121">
                  <c:v>1.3183242412757026</c:v>
                </c:pt>
                <c:pt idx="122">
                  <c:v>1.2824247440950189</c:v>
                </c:pt>
                <c:pt idx="123">
                  <c:v>1.2642273424042509</c:v>
                </c:pt>
                <c:pt idx="124">
                  <c:v>1.216709108850468</c:v>
                </c:pt>
                <c:pt idx="125">
                  <c:v>1.2678616270913796</c:v>
                </c:pt>
                <c:pt idx="126">
                  <c:v>1.2249958229661211</c:v>
                </c:pt>
                <c:pt idx="127">
                  <c:v>1.2229680640956138</c:v>
                </c:pt>
                <c:pt idx="128">
                  <c:v>1.2074997229863176</c:v>
                </c:pt>
                <c:pt idx="129">
                  <c:v>1.1839165984796696</c:v>
                </c:pt>
                <c:pt idx="130">
                  <c:v>1.2780156255541606</c:v>
                </c:pt>
                <c:pt idx="131">
                  <c:v>1.2583746167151291</c:v>
                </c:pt>
                <c:pt idx="132">
                  <c:v>1.2287424551298038</c:v>
                </c:pt>
                <c:pt idx="133">
                  <c:v>1.2023066420772595</c:v>
                </c:pt>
                <c:pt idx="134">
                  <c:v>1.1780171828277861</c:v>
                </c:pt>
                <c:pt idx="135">
                  <c:v>1.1205739138063613</c:v>
                </c:pt>
                <c:pt idx="136">
                  <c:v>1.1201624814727376</c:v>
                </c:pt>
                <c:pt idx="137">
                  <c:v>1.1669478833160505</c:v>
                </c:pt>
                <c:pt idx="138">
                  <c:v>1.3215516526817419</c:v>
                </c:pt>
                <c:pt idx="139">
                  <c:v>1.2095150139973478</c:v>
                </c:pt>
                <c:pt idx="140">
                  <c:v>1.1796953857199779</c:v>
                </c:pt>
                <c:pt idx="141">
                  <c:v>1.1346985808572514</c:v>
                </c:pt>
                <c:pt idx="142">
                  <c:v>1.2041199826559248</c:v>
                </c:pt>
                <c:pt idx="143">
                  <c:v>1.1934836688698875</c:v>
                </c:pt>
                <c:pt idx="144">
                  <c:v>1.1832698457192359</c:v>
                </c:pt>
                <c:pt idx="145">
                  <c:v>1.1519058798271347</c:v>
                </c:pt>
                <c:pt idx="146">
                  <c:v>1.2144362499355865</c:v>
                </c:pt>
                <c:pt idx="147">
                  <c:v>1.2079804030503771</c:v>
                </c:pt>
                <c:pt idx="148">
                  <c:v>1.1404509091264419</c:v>
                </c:pt>
                <c:pt idx="149">
                  <c:v>1.1788841617971344</c:v>
                </c:pt>
                <c:pt idx="150">
                  <c:v>1.2059879185949456</c:v>
                </c:pt>
                <c:pt idx="151">
                  <c:v>1.1481248013163996</c:v>
                </c:pt>
                <c:pt idx="152">
                  <c:v>1.1903316995060151</c:v>
                </c:pt>
                <c:pt idx="153">
                  <c:v>1.1972805587828803</c:v>
                </c:pt>
                <c:pt idx="154">
                  <c:v>1.1873497739868455</c:v>
                </c:pt>
                <c:pt idx="155">
                  <c:v>1.221288006136227</c:v>
                </c:pt>
                <c:pt idx="156">
                  <c:v>1.293061058557027</c:v>
                </c:pt>
                <c:pt idx="157">
                  <c:v>1.2414842172041565</c:v>
                </c:pt>
                <c:pt idx="158">
                  <c:v>1.2058676487537856</c:v>
                </c:pt>
                <c:pt idx="159">
                  <c:v>1.1785658804779746</c:v>
                </c:pt>
                <c:pt idx="160">
                  <c:v>1.1787154053006654</c:v>
                </c:pt>
                <c:pt idx="161">
                  <c:v>1.2493836721660485</c:v>
                </c:pt>
                <c:pt idx="162">
                  <c:v>1.2686364609451095</c:v>
                </c:pt>
                <c:pt idx="163">
                  <c:v>1.2842361933415785</c:v>
                </c:pt>
                <c:pt idx="164">
                  <c:v>1.2279695908654684</c:v>
                </c:pt>
                <c:pt idx="165">
                  <c:v>1.177024225607433</c:v>
                </c:pt>
                <c:pt idx="166">
                  <c:v>1.2145020174399657</c:v>
                </c:pt>
                <c:pt idx="167">
                  <c:v>1.2916225185066055</c:v>
                </c:pt>
                <c:pt idx="168">
                  <c:v>1.2201080864436238</c:v>
                </c:pt>
                <c:pt idx="169">
                  <c:v>1.3640817286531033</c:v>
                </c:pt>
                <c:pt idx="170">
                  <c:v>1.1618508243103718</c:v>
                </c:pt>
                <c:pt idx="171">
                  <c:v>1.1498719821543129</c:v>
                </c:pt>
                <c:pt idx="172">
                  <c:v>1.2378030926687094</c:v>
                </c:pt>
                <c:pt idx="173">
                  <c:v>1.2041199826559248</c:v>
                </c:pt>
                <c:pt idx="174">
                  <c:v>1.2110688419327897</c:v>
                </c:pt>
                <c:pt idx="175">
                  <c:v>1.1369070061709059</c:v>
                </c:pt>
                <c:pt idx="176">
                  <c:v>1.154060580736834</c:v>
                </c:pt>
                <c:pt idx="177">
                  <c:v>1.1520909880919532</c:v>
                </c:pt>
                <c:pt idx="178">
                  <c:v>1.2004856983719898</c:v>
                </c:pt>
                <c:pt idx="179">
                  <c:v>1.207608310159801</c:v>
                </c:pt>
                <c:pt idx="180">
                  <c:v>1.1751562896684122</c:v>
                </c:pt>
                <c:pt idx="181">
                  <c:v>1.1189757983312834</c:v>
                </c:pt>
                <c:pt idx="182">
                  <c:v>1.1339507646226472</c:v>
                </c:pt>
                <c:pt idx="183">
                  <c:v>1.031408453659024</c:v>
                </c:pt>
                <c:pt idx="184">
                  <c:v>1.1227617998200221</c:v>
                </c:pt>
                <c:pt idx="185">
                  <c:v>1.1343365181664899</c:v>
                </c:pt>
                <c:pt idx="186">
                  <c:v>1.1161647951744538</c:v>
                </c:pt>
                <c:pt idx="187">
                  <c:v>1.1085213621301837</c:v>
                </c:pt>
                <c:pt idx="188">
                  <c:v>1.0838261365425252</c:v>
                </c:pt>
                <c:pt idx="189">
                  <c:v>1.0527063380594248</c:v>
                </c:pt>
                <c:pt idx="190">
                  <c:v>1.1461280414143331</c:v>
                </c:pt>
                <c:pt idx="191">
                  <c:v>1.2816014370597342</c:v>
                </c:pt>
                <c:pt idx="192">
                  <c:v>1.2279695908654684</c:v>
                </c:pt>
                <c:pt idx="193">
                  <c:v>1.1499884619880385</c:v>
                </c:pt>
                <c:pt idx="194">
                  <c:v>1.0857120994228315</c:v>
                </c:pt>
                <c:pt idx="195">
                  <c:v>1.1481912023124854</c:v>
                </c:pt>
                <c:pt idx="196">
                  <c:v>1.229674084833875</c:v>
                </c:pt>
                <c:pt idx="197">
                  <c:v>1.2422100285553066</c:v>
                </c:pt>
                <c:pt idx="198">
                  <c:v>1.1687920238232865</c:v>
                </c:pt>
                <c:pt idx="199">
                  <c:v>1.218360420345763</c:v>
                </c:pt>
                <c:pt idx="200">
                  <c:v>1.1303337761630499</c:v>
                </c:pt>
                <c:pt idx="201">
                  <c:v>1.1560212812863027</c:v>
                </c:pt>
                <c:pt idx="202">
                  <c:v>1.2073016411576492</c:v>
                </c:pt>
                <c:pt idx="203">
                  <c:v>1.2629866364585991</c:v>
                </c:pt>
                <c:pt idx="204">
                  <c:v>1.1318876042981043</c:v>
                </c:pt>
                <c:pt idx="205">
                  <c:v>1.1210436740514609</c:v>
                </c:pt>
                <c:pt idx="206">
                  <c:v>0.98057144139575303</c:v>
                </c:pt>
                <c:pt idx="207">
                  <c:v>1.054357650512985</c:v>
                </c:pt>
                <c:pt idx="208">
                  <c:v>0.99435972454566257</c:v>
                </c:pt>
                <c:pt idx="209">
                  <c:v>1.0551809570151973</c:v>
                </c:pt>
                <c:pt idx="210">
                  <c:v>1.0984864122995424</c:v>
                </c:pt>
                <c:pt idx="211">
                  <c:v>1.1603684794742419</c:v>
                </c:pt>
                <c:pt idx="212">
                  <c:v>1.1303337761630499</c:v>
                </c:pt>
                <c:pt idx="213">
                  <c:v>1.0747721140314952</c:v>
                </c:pt>
                <c:pt idx="214">
                  <c:v>1.2191258898745927</c:v>
                </c:pt>
                <c:pt idx="215">
                  <c:v>1.2552725003540661</c:v>
                </c:pt>
                <c:pt idx="216">
                  <c:v>1.2568780267663042</c:v>
                </c:pt>
                <c:pt idx="217">
                  <c:v>1.2481175704608205</c:v>
                </c:pt>
                <c:pt idx="218">
                  <c:v>1.0812444189915769</c:v>
                </c:pt>
                <c:pt idx="219">
                  <c:v>1.1227617998200221</c:v>
                </c:pt>
                <c:pt idx="220">
                  <c:v>1.2148438469704312</c:v>
                </c:pt>
                <c:pt idx="221">
                  <c:v>1.231272226109045</c:v>
                </c:pt>
                <c:pt idx="222">
                  <c:v>1.1360041700167323</c:v>
                </c:pt>
                <c:pt idx="223">
                  <c:v>1.1106982812512887</c:v>
                </c:pt>
                <c:pt idx="224">
                  <c:v>1.1683010184266724</c:v>
                </c:pt>
                <c:pt idx="225">
                  <c:v>1.0980665742323634</c:v>
                </c:pt>
                <c:pt idx="226">
                  <c:v>1.0744861109012578</c:v>
                </c:pt>
                <c:pt idx="227">
                  <c:v>1.2695129380439043</c:v>
                </c:pt>
                <c:pt idx="228">
                  <c:v>1.148262145481096</c:v>
                </c:pt>
                <c:pt idx="229">
                  <c:v>1.1139433353191703</c:v>
                </c:pt>
                <c:pt idx="230">
                  <c:v>1.1502446077065704</c:v>
                </c:pt>
                <c:pt idx="231">
                  <c:v>1.083681733187235</c:v>
                </c:pt>
                <c:pt idx="232">
                  <c:v>1.1072099530848938</c:v>
                </c:pt>
                <c:pt idx="233">
                  <c:v>1.093421669489743</c:v>
                </c:pt>
                <c:pt idx="234">
                  <c:v>1.0767617573660666</c:v>
                </c:pt>
                <c:pt idx="235">
                  <c:v>0.94000206684193865</c:v>
                </c:pt>
                <c:pt idx="236">
                  <c:v>0.92427928395864689</c:v>
                </c:pt>
                <c:pt idx="237">
                  <c:v>1.0118182560578239</c:v>
                </c:pt>
                <c:pt idx="238">
                  <c:v>1.0307346057284341</c:v>
                </c:pt>
                <c:pt idx="239">
                  <c:v>1.1200862145145418</c:v>
                </c:pt>
                <c:pt idx="240">
                  <c:v>1.0399279336363081</c:v>
                </c:pt>
                <c:pt idx="241">
                  <c:v>1.0413926722520113</c:v>
                </c:pt>
                <c:pt idx="242">
                  <c:v>0.88002468541548451</c:v>
                </c:pt>
                <c:pt idx="243">
                  <c:v>0.88395497860983407</c:v>
                </c:pt>
                <c:pt idx="244">
                  <c:v>0.91347202177598441</c:v>
                </c:pt>
                <c:pt idx="245">
                  <c:v>1.0427519678559347</c:v>
                </c:pt>
                <c:pt idx="246">
                  <c:v>0.95888740933165784</c:v>
                </c:pt>
                <c:pt idx="247">
                  <c:v>0.89978735174836688</c:v>
                </c:pt>
                <c:pt idx="248">
                  <c:v>0.92499182619267672</c:v>
                </c:pt>
                <c:pt idx="249">
                  <c:v>0.92499182619267672</c:v>
                </c:pt>
                <c:pt idx="250">
                  <c:v>0.98785110231917028</c:v>
                </c:pt>
                <c:pt idx="251">
                  <c:v>1.2006034092805931</c:v>
                </c:pt>
                <c:pt idx="252">
                  <c:v>1.0925451929666135</c:v>
                </c:pt>
                <c:pt idx="253">
                  <c:v>1.1010830707670687</c:v>
                </c:pt>
                <c:pt idx="254">
                  <c:v>1.1150937842904365</c:v>
                </c:pt>
                <c:pt idx="255">
                  <c:v>1.0587400720427416</c:v>
                </c:pt>
                <c:pt idx="256">
                  <c:v>1.1394292534686778</c:v>
                </c:pt>
                <c:pt idx="257">
                  <c:v>1.1249387180112758</c:v>
                </c:pt>
                <c:pt idx="258">
                  <c:v>1.1104735869536178</c:v>
                </c:pt>
                <c:pt idx="259">
                  <c:v>1.0665186880495796</c:v>
                </c:pt>
                <c:pt idx="260">
                  <c:v>1.1374850551176963</c:v>
                </c:pt>
                <c:pt idx="261">
                  <c:v>1.1205739138063613</c:v>
                </c:pt>
                <c:pt idx="262">
                  <c:v>1.1256386557526625</c:v>
                </c:pt>
                <c:pt idx="263">
                  <c:v>1.1618508243103718</c:v>
                </c:pt>
                <c:pt idx="264">
                  <c:v>1.0694213947050355</c:v>
                </c:pt>
                <c:pt idx="265">
                  <c:v>1.0744861109012578</c:v>
                </c:pt>
                <c:pt idx="266">
                  <c:v>0.94954738389468241</c:v>
                </c:pt>
                <c:pt idx="267">
                  <c:v>1.0791812296891314</c:v>
                </c:pt>
                <c:pt idx="268">
                  <c:v>1.0481469993336785</c:v>
                </c:pt>
                <c:pt idx="269">
                  <c:v>1.0198083829445495</c:v>
                </c:pt>
                <c:pt idx="270">
                  <c:v>1.0110654167412882</c:v>
                </c:pt>
                <c:pt idx="271">
                  <c:v>1.0270582209827406</c:v>
                </c:pt>
                <c:pt idx="272">
                  <c:v>0.99709500076014967</c:v>
                </c:pt>
                <c:pt idx="273">
                  <c:v>0.97485695833015173</c:v>
                </c:pt>
                <c:pt idx="274">
                  <c:v>1.1461280417844035</c:v>
                </c:pt>
                <c:pt idx="275">
                  <c:v>1.1946578559645566</c:v>
                </c:pt>
                <c:pt idx="276">
                  <c:v>1.1984674807034847</c:v>
                </c:pt>
                <c:pt idx="277">
                  <c:v>1.1256386557526625</c:v>
                </c:pt>
                <c:pt idx="278">
                  <c:v>1.1863104262183211</c:v>
                </c:pt>
                <c:pt idx="279">
                  <c:v>1.1441220593129593</c:v>
                </c:pt>
                <c:pt idx="280">
                  <c:v>1.1522883499818084</c:v>
                </c:pt>
                <c:pt idx="281">
                  <c:v>1.2336305774442666</c:v>
                </c:pt>
                <c:pt idx="282">
                  <c:v>1.1787154053006654</c:v>
                </c:pt>
                <c:pt idx="283">
                  <c:v>1.1271047805657901</c:v>
                </c:pt>
                <c:pt idx="284">
                  <c:v>1.0176089344675736</c:v>
                </c:pt>
                <c:pt idx="285">
                  <c:v>1.0466251996614062</c:v>
                </c:pt>
                <c:pt idx="286">
                  <c:v>1.0894003947213629</c:v>
                </c:pt>
                <c:pt idx="287">
                  <c:v>1.0969099981013792</c:v>
                </c:pt>
                <c:pt idx="288">
                  <c:v>1.1923284592288288</c:v>
                </c:pt>
                <c:pt idx="289">
                  <c:v>1.1377759686033249</c:v>
                </c:pt>
                <c:pt idx="290">
                  <c:v>1.0925451929666135</c:v>
                </c:pt>
                <c:pt idx="291">
                  <c:v>1.0329360477184562</c:v>
                </c:pt>
                <c:pt idx="292">
                  <c:v>1.0364292546798815</c:v>
                </c:pt>
                <c:pt idx="293">
                  <c:v>1.1085213621301837</c:v>
                </c:pt>
                <c:pt idx="294">
                  <c:v>1.2720662935382758</c:v>
                </c:pt>
                <c:pt idx="295">
                  <c:v>1.083681733187235</c:v>
                </c:pt>
                <c:pt idx="296">
                  <c:v>1.093421669489743</c:v>
                </c:pt>
                <c:pt idx="297">
                  <c:v>1.0929695153950554</c:v>
                </c:pt>
                <c:pt idx="298">
                  <c:v>1.1398790934425009</c:v>
                </c:pt>
                <c:pt idx="299">
                  <c:v>1.1543225196597069</c:v>
                </c:pt>
                <c:pt idx="300">
                  <c:v>1.1481248013163996</c:v>
                </c:pt>
                <c:pt idx="301">
                  <c:v>1.1402722975869246</c:v>
                </c:pt>
                <c:pt idx="302">
                  <c:v>1.1750917347719161</c:v>
                </c:pt>
                <c:pt idx="303">
                  <c:v>1.15634720599573</c:v>
                </c:pt>
                <c:pt idx="304">
                  <c:v>1.1934836688698875</c:v>
                </c:pt>
                <c:pt idx="305">
                  <c:v>1.1991565635858996</c:v>
                </c:pt>
                <c:pt idx="306">
                  <c:v>1.2041199826559248</c:v>
                </c:pt>
                <c:pt idx="307">
                  <c:v>1.0957503316559436</c:v>
                </c:pt>
                <c:pt idx="308">
                  <c:v>0.98285456307031138</c:v>
                </c:pt>
                <c:pt idx="309">
                  <c:v>1.0261527073270944</c:v>
                </c:pt>
                <c:pt idx="310">
                  <c:v>0.99718901433958196</c:v>
                </c:pt>
                <c:pt idx="311">
                  <c:v>1.0114294520294203</c:v>
                </c:pt>
                <c:pt idx="312">
                  <c:v>0.99718901433958196</c:v>
                </c:pt>
                <c:pt idx="313">
                  <c:v>1.0114294520294203</c:v>
                </c:pt>
                <c:pt idx="314">
                  <c:v>1.0114294520294203</c:v>
                </c:pt>
                <c:pt idx="315">
                  <c:v>1.0114294520294203</c:v>
                </c:pt>
                <c:pt idx="316">
                  <c:v>1.2249398243783893</c:v>
                </c:pt>
                <c:pt idx="317">
                  <c:v>1.169045774957381</c:v>
                </c:pt>
                <c:pt idx="318">
                  <c:v>1.1965668455670748</c:v>
                </c:pt>
                <c:pt idx="319">
                  <c:v>1.098703369180849</c:v>
                </c:pt>
                <c:pt idx="320">
                  <c:v>1.1077123161950251</c:v>
                </c:pt>
                <c:pt idx="321">
                  <c:v>0.90308998699194354</c:v>
                </c:pt>
                <c:pt idx="322">
                  <c:v>1.0142404291412062</c:v>
                </c:pt>
                <c:pt idx="323">
                  <c:v>1.0059493228776919</c:v>
                </c:pt>
                <c:pt idx="324">
                  <c:v>0.98864524148006128</c:v>
                </c:pt>
                <c:pt idx="325">
                  <c:v>1.0413926722520113</c:v>
                </c:pt>
                <c:pt idx="326">
                  <c:v>1.0057523195905793</c:v>
                </c:pt>
                <c:pt idx="327">
                  <c:v>1.0517954327519055</c:v>
                </c:pt>
                <c:pt idx="328">
                  <c:v>1.0133639522726776</c:v>
                </c:pt>
                <c:pt idx="329">
                  <c:v>1.0694213947050355</c:v>
                </c:pt>
                <c:pt idx="330">
                  <c:v>1.0890519841590889</c:v>
                </c:pt>
                <c:pt idx="331">
                  <c:v>1.0625213196762284</c:v>
                </c:pt>
                <c:pt idx="332">
                  <c:v>1.0716280934612548</c:v>
                </c:pt>
                <c:pt idx="333">
                  <c:v>1.1196653470712745</c:v>
                </c:pt>
                <c:pt idx="334">
                  <c:v>1.1440550336065971</c:v>
                </c:pt>
                <c:pt idx="335">
                  <c:v>1.2179082658058344</c:v>
                </c:pt>
                <c:pt idx="336">
                  <c:v>1.2130748244074649</c:v>
                </c:pt>
                <c:pt idx="337">
                  <c:v>1.1419720827021467</c:v>
                </c:pt>
                <c:pt idx="338">
                  <c:v>1.0372890725737485</c:v>
                </c:pt>
                <c:pt idx="339">
                  <c:v>1.0866052483802282</c:v>
                </c:pt>
                <c:pt idx="340">
                  <c:v>1.0690809046296985</c:v>
                </c:pt>
                <c:pt idx="341">
                  <c:v>1.044967134326436</c:v>
                </c:pt>
                <c:pt idx="342">
                  <c:v>1.029776379055229</c:v>
                </c:pt>
                <c:pt idx="343">
                  <c:v>1.0743287288614145</c:v>
                </c:pt>
                <c:pt idx="344">
                  <c:v>1.0887265485910962</c:v>
                </c:pt>
                <c:pt idx="345">
                  <c:v>1.109747247763577</c:v>
                </c:pt>
                <c:pt idx="346">
                  <c:v>1.1849849742738152</c:v>
                </c:pt>
                <c:pt idx="347">
                  <c:v>1.1441220593129593</c:v>
                </c:pt>
                <c:pt idx="348">
                  <c:v>1.146128016096396</c:v>
                </c:pt>
                <c:pt idx="349">
                  <c:v>1.1524992239009992</c:v>
                </c:pt>
                <c:pt idx="350">
                  <c:v>1.1570680007883811</c:v>
                </c:pt>
                <c:pt idx="351">
                  <c:v>1.1183749498423037</c:v>
                </c:pt>
                <c:pt idx="352">
                  <c:v>1.4211924771367188</c:v>
                </c:pt>
                <c:pt idx="353">
                  <c:v>1.3956175570041189</c:v>
                </c:pt>
                <c:pt idx="354">
                  <c:v>1.1619222808275809</c:v>
                </c:pt>
                <c:pt idx="355">
                  <c:v>0.99396802660312167</c:v>
                </c:pt>
                <c:pt idx="356">
                  <c:v>0.93412421734739659</c:v>
                </c:pt>
                <c:pt idx="357">
                  <c:v>1.0791812308173034</c:v>
                </c:pt>
                <c:pt idx="358">
                  <c:v>0.81466809208314617</c:v>
                </c:pt>
                <c:pt idx="359">
                  <c:v>0.87960889307961065</c:v>
                </c:pt>
                <c:pt idx="360">
                  <c:v>0.9664769607150957</c:v>
                </c:pt>
                <c:pt idx="361">
                  <c:v>1.0050795173724065</c:v>
                </c:pt>
                <c:pt idx="362">
                  <c:v>1.060697854756198</c:v>
                </c:pt>
                <c:pt idx="363">
                  <c:v>1.1903316993576016</c:v>
                </c:pt>
                <c:pt idx="364">
                  <c:v>1.3424226704972348</c:v>
                </c:pt>
                <c:pt idx="365">
                  <c:v>1.4046437045507598</c:v>
                </c:pt>
                <c:pt idx="366">
                  <c:v>1.3467874759188052</c:v>
                </c:pt>
                <c:pt idx="367">
                  <c:v>1.2261701215768894</c:v>
                </c:pt>
                <c:pt idx="368">
                  <c:v>1.2402718295033173</c:v>
                </c:pt>
                <c:pt idx="369">
                  <c:v>1.2958903485883881</c:v>
                </c:pt>
                <c:pt idx="370">
                  <c:v>1.4042934464012633</c:v>
                </c:pt>
                <c:pt idx="371">
                  <c:v>1.277609209147281</c:v>
                </c:pt>
                <c:pt idx="372">
                  <c:v>1.2744075101923731</c:v>
                </c:pt>
                <c:pt idx="373">
                  <c:v>1.2255886588965648</c:v>
                </c:pt>
                <c:pt idx="374">
                  <c:v>1.144447982834828</c:v>
                </c:pt>
                <c:pt idx="375">
                  <c:v>1.0937807644454887</c:v>
                </c:pt>
                <c:pt idx="376">
                  <c:v>1.1277865861815246</c:v>
                </c:pt>
                <c:pt idx="377">
                  <c:v>1.1609630693673101</c:v>
                </c:pt>
                <c:pt idx="378">
                  <c:v>1.1637261715104439</c:v>
                </c:pt>
                <c:pt idx="379">
                  <c:v>1.0488485810969694</c:v>
                </c:pt>
                <c:pt idx="380">
                  <c:v>1.0338582579498896</c:v>
                </c:pt>
                <c:pt idx="381">
                  <c:v>1.0369835564881509</c:v>
                </c:pt>
                <c:pt idx="382">
                  <c:v>1.0372167608438652</c:v>
                </c:pt>
                <c:pt idx="383">
                  <c:v>1.030876557584786</c:v>
                </c:pt>
                <c:pt idx="384">
                  <c:v>0.97651889872634501</c:v>
                </c:pt>
                <c:pt idx="385">
                  <c:v>1.0914157136818889</c:v>
                </c:pt>
                <c:pt idx="386">
                  <c:v>0.99999999320493338</c:v>
                </c:pt>
                <c:pt idx="387">
                  <c:v>0.4074853185768309</c:v>
                </c:pt>
                <c:pt idx="388">
                  <c:v>1.013502462575818</c:v>
                </c:pt>
                <c:pt idx="389">
                  <c:v>0.98131778128453917</c:v>
                </c:pt>
                <c:pt idx="390">
                  <c:v>1.0280287143985909</c:v>
                </c:pt>
                <c:pt idx="391">
                  <c:v>1.0112810027205348</c:v>
                </c:pt>
                <c:pt idx="392">
                  <c:v>0.99527935447815719</c:v>
                </c:pt>
                <c:pt idx="393">
                  <c:v>0.95929249794326221</c:v>
                </c:pt>
                <c:pt idx="394">
                  <c:v>1.165291198226416</c:v>
                </c:pt>
                <c:pt idx="395">
                  <c:v>1.3830590959036992</c:v>
                </c:pt>
                <c:pt idx="396">
                  <c:v>1.2227867495151741</c:v>
                </c:pt>
                <c:pt idx="397">
                  <c:v>1.1527840245802445</c:v>
                </c:pt>
                <c:pt idx="398">
                  <c:v>1.090462266888337</c:v>
                </c:pt>
                <c:pt idx="399">
                  <c:v>1.0475822751079349</c:v>
                </c:pt>
                <c:pt idx="400">
                  <c:v>1.0407848440556473</c:v>
                </c:pt>
                <c:pt idx="401">
                  <c:v>1.1102154868950771</c:v>
                </c:pt>
                <c:pt idx="402">
                  <c:v>1.0753548502291506</c:v>
                </c:pt>
                <c:pt idx="403">
                  <c:v>1.0899051214041142</c:v>
                </c:pt>
                <c:pt idx="404">
                  <c:v>1.1511295675640694</c:v>
                </c:pt>
                <c:pt idx="405">
                  <c:v>0.9771371117146328</c:v>
                </c:pt>
                <c:pt idx="406">
                  <c:v>1.3414091732094511</c:v>
                </c:pt>
                <c:pt idx="407">
                  <c:v>1.267789057770381</c:v>
                </c:pt>
                <c:pt idx="408">
                  <c:v>1.1342288186313907</c:v>
                </c:pt>
                <c:pt idx="409">
                  <c:v>1.0347620966328677</c:v>
                </c:pt>
                <c:pt idx="410">
                  <c:v>0.99764608759985884</c:v>
                </c:pt>
                <c:pt idx="411">
                  <c:v>1.0280287143985909</c:v>
                </c:pt>
                <c:pt idx="412">
                  <c:v>1.2668543728363244</c:v>
                </c:pt>
                <c:pt idx="413">
                  <c:v>1.2655826458635817</c:v>
                </c:pt>
                <c:pt idx="414">
                  <c:v>1.2935203868418443</c:v>
                </c:pt>
                <c:pt idx="415">
                  <c:v>1.2072110593645686</c:v>
                </c:pt>
                <c:pt idx="416">
                  <c:v>1.0447636707060743</c:v>
                </c:pt>
                <c:pt idx="417">
                  <c:v>0.98227122672986378</c:v>
                </c:pt>
                <c:pt idx="418">
                  <c:v>1.0648737949202942</c:v>
                </c:pt>
                <c:pt idx="419">
                  <c:v>1.2961774858390929</c:v>
                </c:pt>
                <c:pt idx="420">
                  <c:v>1.1663314251125805</c:v>
                </c:pt>
                <c:pt idx="421">
                  <c:v>0.96914955037570483</c:v>
                </c:pt>
                <c:pt idx="422">
                  <c:v>0.96744396097510332</c:v>
                </c:pt>
                <c:pt idx="423">
                  <c:v>0.80228493999125117</c:v>
                </c:pt>
                <c:pt idx="424">
                  <c:v>1.2615758695170503</c:v>
                </c:pt>
                <c:pt idx="425">
                  <c:v>1.364238202115686</c:v>
                </c:pt>
                <c:pt idx="426">
                  <c:v>1.2469204271855026</c:v>
                </c:pt>
                <c:pt idx="427">
                  <c:v>1.2120308469827141</c:v>
                </c:pt>
                <c:pt idx="428">
                  <c:v>1.2565405151251969</c:v>
                </c:pt>
                <c:pt idx="429">
                  <c:v>1.3265514366223434</c:v>
                </c:pt>
                <c:pt idx="430">
                  <c:v>1.7750928284869072</c:v>
                </c:pt>
                <c:pt idx="431">
                  <c:v>1.596597089336723</c:v>
                </c:pt>
                <c:pt idx="432">
                  <c:v>1.5563024967881942</c:v>
                </c:pt>
                <c:pt idx="433">
                  <c:v>1.5087068732811699</c:v>
                </c:pt>
                <c:pt idx="434">
                  <c:v>1.5080745310968746</c:v>
                </c:pt>
                <c:pt idx="435">
                  <c:v>1.5442334553207999</c:v>
                </c:pt>
                <c:pt idx="436">
                  <c:v>1.5767655494140411</c:v>
                </c:pt>
                <c:pt idx="437">
                  <c:v>1.595326602298619</c:v>
                </c:pt>
                <c:pt idx="438">
                  <c:v>1.6807382783714664</c:v>
                </c:pt>
                <c:pt idx="439">
                  <c:v>1.6672070917650672</c:v>
                </c:pt>
                <c:pt idx="440">
                  <c:v>1.6122109009470924</c:v>
                </c:pt>
                <c:pt idx="441">
                  <c:v>1.5454445699177337</c:v>
                </c:pt>
                <c:pt idx="442">
                  <c:v>1.4990758311261156</c:v>
                </c:pt>
                <c:pt idx="443">
                  <c:v>1.4856447044303245</c:v>
                </c:pt>
                <c:pt idx="444">
                  <c:v>1.4065401898160321</c:v>
                </c:pt>
                <c:pt idx="445">
                  <c:v>1.3762809604545354</c:v>
                </c:pt>
                <c:pt idx="446">
                  <c:v>1.3117538529762545</c:v>
                </c:pt>
                <c:pt idx="447">
                  <c:v>1.4113466592709811</c:v>
                </c:pt>
                <c:pt idx="448">
                  <c:v>1.4113466592709811</c:v>
                </c:pt>
                <c:pt idx="449">
                  <c:v>1.3575113665186178</c:v>
                </c:pt>
                <c:pt idx="450">
                  <c:v>1.3412931654279663</c:v>
                </c:pt>
                <c:pt idx="451">
                  <c:v>1.3769085929816376</c:v>
                </c:pt>
                <c:pt idx="452">
                  <c:v>1.3319065532487673</c:v>
                </c:pt>
                <c:pt idx="453">
                  <c:v>1.3335592110046612</c:v>
                </c:pt>
                <c:pt idx="454">
                  <c:v>1.3297724238640674</c:v>
                </c:pt>
                <c:pt idx="455">
                  <c:v>1.2793709293777795</c:v>
                </c:pt>
                <c:pt idx="456">
                  <c:v>1.0941584120643986</c:v>
                </c:pt>
                <c:pt idx="457">
                  <c:v>1.1808901439597912</c:v>
                </c:pt>
                <c:pt idx="458">
                  <c:v>1.1580272630991493</c:v>
                </c:pt>
                <c:pt idx="459">
                  <c:v>1.3627756058879774</c:v>
                </c:pt>
                <c:pt idx="460">
                  <c:v>1.5685188382273667</c:v>
                </c:pt>
                <c:pt idx="461">
                  <c:v>1.4285159288070164</c:v>
                </c:pt>
                <c:pt idx="462">
                  <c:v>1.1996958923177699</c:v>
                </c:pt>
                <c:pt idx="463">
                  <c:v>1.2715096985325949</c:v>
                </c:pt>
                <c:pt idx="464">
                  <c:v>1.2728357894851563</c:v>
                </c:pt>
                <c:pt idx="465">
                  <c:v>1.3136191142868789</c:v>
                </c:pt>
                <c:pt idx="466">
                  <c:v>1.3760552950452192</c:v>
                </c:pt>
                <c:pt idx="467">
                  <c:v>1.3344537413358348</c:v>
                </c:pt>
                <c:pt idx="468">
                  <c:v>1.3502480075175263</c:v>
                </c:pt>
                <c:pt idx="469">
                  <c:v>1.3770060890382789</c:v>
                </c:pt>
                <c:pt idx="470">
                  <c:v>1.2814344332452148</c:v>
                </c:pt>
                <c:pt idx="471">
                  <c:v>1.2057137255197286</c:v>
                </c:pt>
                <c:pt idx="472">
                  <c:v>1.2283726071983829</c:v>
                </c:pt>
                <c:pt idx="473">
                  <c:v>1.2118068106580364</c:v>
                </c:pt>
                <c:pt idx="474">
                  <c:v>1.1374244542659588</c:v>
                </c:pt>
                <c:pt idx="475">
                  <c:v>1.1890562376372018</c:v>
                </c:pt>
                <c:pt idx="476">
                  <c:v>0.84321390207531677</c:v>
                </c:pt>
                <c:pt idx="477">
                  <c:v>1.0150637375786702</c:v>
                </c:pt>
                <c:pt idx="478">
                  <c:v>1.2714747470928554</c:v>
                </c:pt>
                <c:pt idx="479">
                  <c:v>1.252424658128195</c:v>
                </c:pt>
                <c:pt idx="480">
                  <c:v>1.4318230990148697</c:v>
                </c:pt>
                <c:pt idx="481">
                  <c:v>1.3875991874479148</c:v>
                </c:pt>
                <c:pt idx="482">
                  <c:v>1.4700450203811373</c:v>
                </c:pt>
                <c:pt idx="483">
                  <c:v>1.4779719812732024</c:v>
                </c:pt>
                <c:pt idx="484">
                  <c:v>1.6643733004684396</c:v>
                </c:pt>
                <c:pt idx="485">
                  <c:v>1.6118749653731204</c:v>
                </c:pt>
                <c:pt idx="486">
                  <c:v>1.6201044846837758</c:v>
                </c:pt>
                <c:pt idx="487">
                  <c:v>1.5812098457024999</c:v>
                </c:pt>
                <c:pt idx="488">
                  <c:v>1.5647356633077776</c:v>
                </c:pt>
                <c:pt idx="489">
                  <c:v>1.4798271505817482</c:v>
                </c:pt>
                <c:pt idx="490">
                  <c:v>1.4121804565727418</c:v>
                </c:pt>
                <c:pt idx="491">
                  <c:v>1.3527498412956771</c:v>
                </c:pt>
                <c:pt idx="492">
                  <c:v>1.2932975381990219</c:v>
                </c:pt>
                <c:pt idx="493">
                  <c:v>1.2457867537472791</c:v>
                </c:pt>
                <c:pt idx="494">
                  <c:v>1.1994417207881711</c:v>
                </c:pt>
                <c:pt idx="495">
                  <c:v>1.1635021354592516</c:v>
                </c:pt>
                <c:pt idx="496">
                  <c:v>1.149561216443501</c:v>
                </c:pt>
                <c:pt idx="497">
                  <c:v>1.1587171672810994</c:v>
                </c:pt>
                <c:pt idx="498">
                  <c:v>1.252424658128195</c:v>
                </c:pt>
                <c:pt idx="499">
                  <c:v>1.3485482217415594</c:v>
                </c:pt>
                <c:pt idx="500">
                  <c:v>1.3294576938880722</c:v>
                </c:pt>
                <c:pt idx="501">
                  <c:v>1.2610825464442272</c:v>
                </c:pt>
                <c:pt idx="502">
                  <c:v>1.1752632452343981</c:v>
                </c:pt>
                <c:pt idx="503">
                  <c:v>1.1890562376372018</c:v>
                </c:pt>
                <c:pt idx="504">
                  <c:v>1.26923815581369</c:v>
                </c:pt>
                <c:pt idx="505">
                  <c:v>1.2057137255197286</c:v>
                </c:pt>
                <c:pt idx="506">
                  <c:v>1.185096747037639</c:v>
                </c:pt>
                <c:pt idx="507">
                  <c:v>1.2535456807123015</c:v>
                </c:pt>
                <c:pt idx="508">
                  <c:v>1.287457179576406</c:v>
                </c:pt>
                <c:pt idx="509">
                  <c:v>1.2879675142084337</c:v>
                </c:pt>
                <c:pt idx="510">
                  <c:v>1.2604121390027512</c:v>
                </c:pt>
                <c:pt idx="511">
                  <c:v>1.349673160487008</c:v>
                </c:pt>
                <c:pt idx="512">
                  <c:v>1.3998659119019283</c:v>
                </c:pt>
                <c:pt idx="513">
                  <c:v>1.3972961147557597</c:v>
                </c:pt>
                <c:pt idx="514">
                  <c:v>1.4198945653446182</c:v>
                </c:pt>
                <c:pt idx="515">
                  <c:v>1.3758464454996551</c:v>
                </c:pt>
                <c:pt idx="516">
                  <c:v>1.206054482222801</c:v>
                </c:pt>
                <c:pt idx="517">
                  <c:v>1.1740182538291879</c:v>
                </c:pt>
                <c:pt idx="518">
                  <c:v>1.2174839427798825</c:v>
                </c:pt>
                <c:pt idx="519">
                  <c:v>1.2980244766399018</c:v>
                </c:pt>
                <c:pt idx="520">
                  <c:v>1.2098978208894735</c:v>
                </c:pt>
                <c:pt idx="521">
                  <c:v>1.2041199826559248</c:v>
                </c:pt>
                <c:pt idx="522">
                  <c:v>1.1698423136650919</c:v>
                </c:pt>
                <c:pt idx="523">
                  <c:v>1.2041199826559248</c:v>
                </c:pt>
                <c:pt idx="524">
                  <c:v>1.2079804030503771</c:v>
                </c:pt>
                <c:pt idx="525">
                  <c:v>1.2041199826559248</c:v>
                </c:pt>
                <c:pt idx="526">
                  <c:v>1.2140585040797995</c:v>
                </c:pt>
                <c:pt idx="527">
                  <c:v>1.1898125192597242</c:v>
                </c:pt>
                <c:pt idx="528">
                  <c:v>1.2140585040797995</c:v>
                </c:pt>
                <c:pt idx="529">
                  <c:v>1.146128013836953</c:v>
                </c:pt>
                <c:pt idx="530">
                  <c:v>1.1394292534686778</c:v>
                </c:pt>
                <c:pt idx="531">
                  <c:v>1.5394722900114746</c:v>
                </c:pt>
                <c:pt idx="532">
                  <c:v>1.3215921450629207</c:v>
                </c:pt>
                <c:pt idx="533">
                  <c:v>1.2112985665589837</c:v>
                </c:pt>
                <c:pt idx="534">
                  <c:v>1.1356626095409394</c:v>
                </c:pt>
                <c:pt idx="535">
                  <c:v>1.1935526607525</c:v>
                </c:pt>
                <c:pt idx="536">
                  <c:v>1.1391791551428703</c:v>
                </c:pt>
                <c:pt idx="537">
                  <c:v>0.97444588835749313</c:v>
                </c:pt>
                <c:pt idx="538">
                  <c:v>0.99651168839657966</c:v>
                </c:pt>
                <c:pt idx="539">
                  <c:v>1.1670899917273783</c:v>
                </c:pt>
                <c:pt idx="540">
                  <c:v>1.015239955786724</c:v>
                </c:pt>
                <c:pt idx="541">
                  <c:v>1.0063867882731605</c:v>
                </c:pt>
                <c:pt idx="542">
                  <c:v>1.0369835532331448</c:v>
                </c:pt>
                <c:pt idx="543">
                  <c:v>1.1599163247434956</c:v>
                </c:pt>
                <c:pt idx="544">
                  <c:v>1.1918855276410696</c:v>
                </c:pt>
                <c:pt idx="545">
                  <c:v>1.2096998594534725</c:v>
                </c:pt>
                <c:pt idx="546">
                  <c:v>1.1335388901834218</c:v>
                </c:pt>
                <c:pt idx="547">
                  <c:v>1.2079804030503771</c:v>
                </c:pt>
                <c:pt idx="548">
                  <c:v>1.2587056753523949</c:v>
                </c:pt>
                <c:pt idx="549">
                  <c:v>1.1326255458473424</c:v>
                </c:pt>
                <c:pt idx="550">
                  <c:v>1.3789167556785205</c:v>
                </c:pt>
                <c:pt idx="551">
                  <c:v>1.3243534131971564</c:v>
                </c:pt>
                <c:pt idx="552">
                  <c:v>1.1683010184266724</c:v>
                </c:pt>
                <c:pt idx="553">
                  <c:v>1.1613679810213129</c:v>
                </c:pt>
                <c:pt idx="554">
                  <c:v>1.0606978259510251</c:v>
                </c:pt>
                <c:pt idx="555">
                  <c:v>1.0270582209827406</c:v>
                </c:pt>
                <c:pt idx="556">
                  <c:v>1.2286203077361013</c:v>
                </c:pt>
                <c:pt idx="557">
                  <c:v>1.1888800177310079</c:v>
                </c:pt>
                <c:pt idx="558">
                  <c:v>1.0718819930825541</c:v>
                </c:pt>
                <c:pt idx="559">
                  <c:v>1.1481912023124854</c:v>
                </c:pt>
                <c:pt idx="560">
                  <c:v>1.1572644063705519</c:v>
                </c:pt>
                <c:pt idx="561">
                  <c:v>1.0434657093893067</c:v>
                </c:pt>
                <c:pt idx="562">
                  <c:v>1.0066305716921242</c:v>
                </c:pt>
                <c:pt idx="563">
                  <c:v>0.99075933689110729</c:v>
                </c:pt>
                <c:pt idx="564">
                  <c:v>1.0475822751079349</c:v>
                </c:pt>
                <c:pt idx="565">
                  <c:v>0.99770819639412645</c:v>
                </c:pt>
                <c:pt idx="566">
                  <c:v>1.0338582579498896</c:v>
                </c:pt>
                <c:pt idx="567">
                  <c:v>1.02659775986275</c:v>
                </c:pt>
                <c:pt idx="568">
                  <c:v>1.0496260173831726</c:v>
                </c:pt>
                <c:pt idx="569">
                  <c:v>1.0342478601982483</c:v>
                </c:pt>
                <c:pt idx="570">
                  <c:v>1.0394141344534011</c:v>
                </c:pt>
                <c:pt idx="571">
                  <c:v>1.0351136360046891</c:v>
                </c:pt>
                <c:pt idx="572">
                  <c:v>0.99343622427598666</c:v>
                </c:pt>
                <c:pt idx="573">
                  <c:v>1.0829742462836207</c:v>
                </c:pt>
                <c:pt idx="574">
                  <c:v>1.0636690931831558</c:v>
                </c:pt>
                <c:pt idx="575">
                  <c:v>1.0272944888510662</c:v>
                </c:pt>
                <c:pt idx="576">
                  <c:v>1.0873757363387981</c:v>
                </c:pt>
                <c:pt idx="577">
                  <c:v>0.99999999263867789</c:v>
                </c:pt>
                <c:pt idx="578">
                  <c:v>0.97586631475802577</c:v>
                </c:pt>
                <c:pt idx="579">
                  <c:v>0.99514749017511173</c:v>
                </c:pt>
                <c:pt idx="580">
                  <c:v>0.89701583979815336</c:v>
                </c:pt>
                <c:pt idx="581">
                  <c:v>0.86992162683228147</c:v>
                </c:pt>
                <c:pt idx="582">
                  <c:v>0.86755166484117541</c:v>
                </c:pt>
                <c:pt idx="583">
                  <c:v>0.92427928425910888</c:v>
                </c:pt>
                <c:pt idx="584">
                  <c:v>0.9744458897915167</c:v>
                </c:pt>
                <c:pt idx="585">
                  <c:v>0.9583590711102179</c:v>
                </c:pt>
                <c:pt idx="586">
                  <c:v>0.85667991660300091</c:v>
                </c:pt>
                <c:pt idx="587">
                  <c:v>0.93527466793653535</c:v>
                </c:pt>
                <c:pt idx="588">
                  <c:v>0.94655567745213665</c:v>
                </c:pt>
                <c:pt idx="589">
                  <c:v>1.0495785958290895</c:v>
                </c:pt>
                <c:pt idx="590">
                  <c:v>1.0264748861688342</c:v>
                </c:pt>
                <c:pt idx="591">
                  <c:v>0.99289965289193749</c:v>
                </c:pt>
                <c:pt idx="592">
                  <c:v>0.97517641064572158</c:v>
                </c:pt>
                <c:pt idx="593">
                  <c:v>0.93593889584899082</c:v>
                </c:pt>
                <c:pt idx="594">
                  <c:v>0.90006353261914462</c:v>
                </c:pt>
                <c:pt idx="595">
                  <c:v>0.93785209016248894</c:v>
                </c:pt>
                <c:pt idx="596">
                  <c:v>0.93593889584899082</c:v>
                </c:pt>
                <c:pt idx="597">
                  <c:v>0.94165337891459222</c:v>
                </c:pt>
                <c:pt idx="598">
                  <c:v>0.8908555316265494</c:v>
                </c:pt>
                <c:pt idx="599">
                  <c:v>0.99075933689110729</c:v>
                </c:pt>
                <c:pt idx="600">
                  <c:v>0.93343400109797769</c:v>
                </c:pt>
                <c:pt idx="601">
                  <c:v>0.93880553626967067</c:v>
                </c:pt>
                <c:pt idx="602">
                  <c:v>0.93694825156702322</c:v>
                </c:pt>
                <c:pt idx="603">
                  <c:v>1.0098149740451581</c:v>
                </c:pt>
                <c:pt idx="604">
                  <c:v>1.0589778478498035</c:v>
                </c:pt>
                <c:pt idx="605">
                  <c:v>1.058594729917022</c:v>
                </c:pt>
                <c:pt idx="606">
                  <c:v>0.99758051867976383</c:v>
                </c:pt>
                <c:pt idx="607">
                  <c:v>0.99999999283763252</c:v>
                </c:pt>
                <c:pt idx="608">
                  <c:v>1.0974060766988096</c:v>
                </c:pt>
                <c:pt idx="609">
                  <c:v>1.1547796107690225</c:v>
                </c:pt>
                <c:pt idx="610">
                  <c:v>1.2041199826559248</c:v>
                </c:pt>
                <c:pt idx="611">
                  <c:v>1.1249387439696219</c:v>
                </c:pt>
                <c:pt idx="612">
                  <c:v>0.99770819639412645</c:v>
                </c:pt>
                <c:pt idx="613">
                  <c:v>1.0294934528151241</c:v>
                </c:pt>
                <c:pt idx="614">
                  <c:v>1.0299632389413813</c:v>
                </c:pt>
                <c:pt idx="615">
                  <c:v>1.0879198703395705</c:v>
                </c:pt>
                <c:pt idx="616">
                  <c:v>1.0675993863775053</c:v>
                </c:pt>
                <c:pt idx="617">
                  <c:v>1.0394141344534011</c:v>
                </c:pt>
                <c:pt idx="618">
                  <c:v>0.98677172846066596</c:v>
                </c:pt>
                <c:pt idx="619">
                  <c:v>0.98227122751857676</c:v>
                </c:pt>
                <c:pt idx="620">
                  <c:v>0.97241647335515735</c:v>
                </c:pt>
                <c:pt idx="621">
                  <c:v>0.91355541990063238</c:v>
                </c:pt>
                <c:pt idx="622">
                  <c:v>1.0321846998737054</c:v>
                </c:pt>
                <c:pt idx="623">
                  <c:v>1.0076529810727732</c:v>
                </c:pt>
                <c:pt idx="624">
                  <c:v>0.95306395844095615</c:v>
                </c:pt>
                <c:pt idx="625">
                  <c:v>0.95547805259079854</c:v>
                </c:pt>
                <c:pt idx="626">
                  <c:v>0.92124224801344046</c:v>
                </c:pt>
                <c:pt idx="627">
                  <c:v>0.84668596050579614</c:v>
                </c:pt>
                <c:pt idx="628">
                  <c:v>0.84182033553626645</c:v>
                </c:pt>
                <c:pt idx="629">
                  <c:v>0.86112548898588492</c:v>
                </c:pt>
                <c:pt idx="630">
                  <c:v>0.96582437717234326</c:v>
                </c:pt>
                <c:pt idx="631">
                  <c:v>1.063386990938519</c:v>
                </c:pt>
                <c:pt idx="632">
                  <c:v>1.1091444771369292</c:v>
                </c:pt>
                <c:pt idx="633">
                  <c:v>1.2311034702948114</c:v>
                </c:pt>
                <c:pt idx="634">
                  <c:v>1.264071821510294</c:v>
                </c:pt>
                <c:pt idx="635">
                  <c:v>1.2714747470928554</c:v>
                </c:pt>
                <c:pt idx="636">
                  <c:v>1.2247344361475778</c:v>
                </c:pt>
                <c:pt idx="637">
                  <c:v>1.0738524238472078</c:v>
                </c:pt>
                <c:pt idx="638">
                  <c:v>1.1328661112274296</c:v>
                </c:pt>
                <c:pt idx="639">
                  <c:v>1.0188853355460605</c:v>
                </c:pt>
                <c:pt idx="640">
                  <c:v>0.99999999302611586</c:v>
                </c:pt>
                <c:pt idx="641">
                  <c:v>1.0434657093893067</c:v>
                </c:pt>
                <c:pt idx="642">
                  <c:v>1.0718820190967175</c:v>
                </c:pt>
                <c:pt idx="643">
                  <c:v>1.0773679165109427</c:v>
                </c:pt>
                <c:pt idx="644">
                  <c:v>1.1148453223446804</c:v>
                </c:pt>
                <c:pt idx="645">
                  <c:v>1.143014805258735</c:v>
                </c:pt>
                <c:pt idx="646">
                  <c:v>1.2191679098115302</c:v>
                </c:pt>
                <c:pt idx="647">
                  <c:v>1.2714747470928554</c:v>
                </c:pt>
                <c:pt idx="648">
                  <c:v>1.2805083230394871</c:v>
                </c:pt>
                <c:pt idx="649">
                  <c:v>1.1942652287640294</c:v>
                </c:pt>
                <c:pt idx="650">
                  <c:v>1.2283726071983829</c:v>
                </c:pt>
                <c:pt idx="651">
                  <c:v>1.2882347898973476</c:v>
                </c:pt>
                <c:pt idx="652">
                  <c:v>1.180207827393432</c:v>
                </c:pt>
                <c:pt idx="653">
                  <c:v>1.2349339274008495</c:v>
                </c:pt>
                <c:pt idx="654">
                  <c:v>1.2073016411576492</c:v>
                </c:pt>
                <c:pt idx="655">
                  <c:v>1.3129292108065482</c:v>
                </c:pt>
                <c:pt idx="656">
                  <c:v>1.2688453070506716</c:v>
                </c:pt>
                <c:pt idx="657">
                  <c:v>1.2495580177075154</c:v>
                </c:pt>
                <c:pt idx="658">
                  <c:v>1.185096747037639</c:v>
                </c:pt>
                <c:pt idx="659">
                  <c:v>1.222869417022072</c:v>
                </c:pt>
                <c:pt idx="660">
                  <c:v>1.1267445446496149</c:v>
                </c:pt>
                <c:pt idx="661">
                  <c:v>1.1531613031227153</c:v>
                </c:pt>
                <c:pt idx="662">
                  <c:v>1.1461280412456245</c:v>
                </c:pt>
                <c:pt idx="663">
                  <c:v>1.1110703995068776</c:v>
                </c:pt>
                <c:pt idx="664">
                  <c:v>1.1609630693673101</c:v>
                </c:pt>
                <c:pt idx="665">
                  <c:v>1.1191864152510034</c:v>
                </c:pt>
                <c:pt idx="666">
                  <c:v>1.0374265134399208</c:v>
                </c:pt>
                <c:pt idx="667">
                  <c:v>0.98131778128453917</c:v>
                </c:pt>
                <c:pt idx="668">
                  <c:v>0.99024015601873272</c:v>
                </c:pt>
                <c:pt idx="669">
                  <c:v>0.94884747387195767</c:v>
                </c:pt>
                <c:pt idx="670">
                  <c:v>1.077220557435435</c:v>
                </c:pt>
                <c:pt idx="671">
                  <c:v>1.0128372430370078</c:v>
                </c:pt>
                <c:pt idx="672">
                  <c:v>0.87438741822160582</c:v>
                </c:pt>
                <c:pt idx="673">
                  <c:v>0.86433740101627354</c:v>
                </c:pt>
                <c:pt idx="674">
                  <c:v>0.84358218115530736</c:v>
                </c:pt>
                <c:pt idx="675">
                  <c:v>0.87960889307961065</c:v>
                </c:pt>
                <c:pt idx="676">
                  <c:v>1.0040212919674136</c:v>
                </c:pt>
                <c:pt idx="677">
                  <c:v>1.0149403678761839</c:v>
                </c:pt>
                <c:pt idx="678">
                  <c:v>0.82100375642711254</c:v>
                </c:pt>
                <c:pt idx="679">
                  <c:v>0.83250891855199205</c:v>
                </c:pt>
                <c:pt idx="680">
                  <c:v>0.80882007798476208</c:v>
                </c:pt>
                <c:pt idx="681">
                  <c:v>0.82282165202792135</c:v>
                </c:pt>
                <c:pt idx="682">
                  <c:v>0.80986567077136418</c:v>
                </c:pt>
                <c:pt idx="683">
                  <c:v>0.92709026177665099</c:v>
                </c:pt>
                <c:pt idx="684">
                  <c:v>0.80315352697241038</c:v>
                </c:pt>
                <c:pt idx="685">
                  <c:v>0.76768582824762122</c:v>
                </c:pt>
                <c:pt idx="686">
                  <c:v>0.74287550261320234</c:v>
                </c:pt>
                <c:pt idx="687">
                  <c:v>0.74886188656293151</c:v>
                </c:pt>
                <c:pt idx="688">
                  <c:v>0.73018039942855506</c:v>
                </c:pt>
                <c:pt idx="689">
                  <c:v>0.94884747460808982</c:v>
                </c:pt>
                <c:pt idx="690">
                  <c:v>0.9637878491094638</c:v>
                </c:pt>
                <c:pt idx="691">
                  <c:v>0.97979663427485053</c:v>
                </c:pt>
                <c:pt idx="692">
                  <c:v>0.99453712142056028</c:v>
                </c:pt>
                <c:pt idx="693">
                  <c:v>0.95841847200744446</c:v>
                </c:pt>
                <c:pt idx="694">
                  <c:v>1.0309691313531091</c:v>
                </c:pt>
                <c:pt idx="695">
                  <c:v>0.94576819919956923</c:v>
                </c:pt>
                <c:pt idx="696">
                  <c:v>0.90566740969307657</c:v>
                </c:pt>
                <c:pt idx="697">
                  <c:v>0.90835422659492726</c:v>
                </c:pt>
                <c:pt idx="698">
                  <c:v>0.84358218115530736</c:v>
                </c:pt>
                <c:pt idx="699">
                  <c:v>0.84029916241753988</c:v>
                </c:pt>
                <c:pt idx="700">
                  <c:v>0.97003677176893777</c:v>
                </c:pt>
                <c:pt idx="701">
                  <c:v>0.97772360005843462</c:v>
                </c:pt>
                <c:pt idx="702">
                  <c:v>0.8976270917097573</c:v>
                </c:pt>
                <c:pt idx="703">
                  <c:v>0.93785209063766839</c:v>
                </c:pt>
                <c:pt idx="704">
                  <c:v>0.90308998699194354</c:v>
                </c:pt>
                <c:pt idx="705">
                  <c:v>0.95677484190013617</c:v>
                </c:pt>
                <c:pt idx="706">
                  <c:v>0.94655567745213665</c:v>
                </c:pt>
                <c:pt idx="707">
                  <c:v>0.94549383238453488</c:v>
                </c:pt>
                <c:pt idx="708">
                  <c:v>0.92629224039175795</c:v>
                </c:pt>
                <c:pt idx="709">
                  <c:v>0.83614320186826241</c:v>
                </c:pt>
                <c:pt idx="710">
                  <c:v>0.81424760174743005</c:v>
                </c:pt>
                <c:pt idx="711">
                  <c:v>0.791116236405217</c:v>
                </c:pt>
                <c:pt idx="712">
                  <c:v>0.95306395844095615</c:v>
                </c:pt>
                <c:pt idx="713">
                  <c:v>0.90308998699194354</c:v>
                </c:pt>
                <c:pt idx="714">
                  <c:v>0.82390874725402341</c:v>
                </c:pt>
                <c:pt idx="715">
                  <c:v>0.7176299338455856</c:v>
                </c:pt>
                <c:pt idx="716">
                  <c:v>0.74515100445527926</c:v>
                </c:pt>
                <c:pt idx="717">
                  <c:v>0.6674529482594449</c:v>
                </c:pt>
                <c:pt idx="718">
                  <c:v>0.89801046182519606</c:v>
                </c:pt>
                <c:pt idx="719">
                  <c:v>0.97419272869726181</c:v>
                </c:pt>
                <c:pt idx="720">
                  <c:v>0.81217034453019665</c:v>
                </c:pt>
                <c:pt idx="721">
                  <c:v>0.88190068949943168</c:v>
                </c:pt>
                <c:pt idx="722">
                  <c:v>0.87264179127311647</c:v>
                </c:pt>
                <c:pt idx="723">
                  <c:v>0.76280356906812052</c:v>
                </c:pt>
                <c:pt idx="724">
                  <c:v>0.82483179570412946</c:v>
                </c:pt>
                <c:pt idx="725">
                  <c:v>0.74116769634926682</c:v>
                </c:pt>
                <c:pt idx="726">
                  <c:v>0.72235383744136195</c:v>
                </c:pt>
                <c:pt idx="727">
                  <c:v>0.87882141392047664</c:v>
                </c:pt>
                <c:pt idx="728">
                  <c:v>0.89854235953180139</c:v>
                </c:pt>
                <c:pt idx="729">
                  <c:v>0.81513482324698039</c:v>
                </c:pt>
                <c:pt idx="730">
                  <c:v>0.9513946870779223</c:v>
                </c:pt>
                <c:pt idx="731">
                  <c:v>0.92427931003875907</c:v>
                </c:pt>
                <c:pt idx="732">
                  <c:v>0.79423805239779843</c:v>
                </c:pt>
                <c:pt idx="733">
                  <c:v>0.78894171298198645</c:v>
                </c:pt>
              </c:numCache>
            </c:numRef>
          </c:yVal>
        </c:ser>
        <c:axId val="67087744"/>
        <c:axId val="67191936"/>
      </c:scatterChart>
      <c:valAx>
        <c:axId val="67087744"/>
        <c:scaling>
          <c:orientation val="minMax"/>
        </c:scaling>
        <c:axPos val="b"/>
        <c:numFmt formatCode="m/d/yy;@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191936"/>
        <c:crosses val="autoZero"/>
        <c:crossBetween val="midCat"/>
      </c:valAx>
      <c:valAx>
        <c:axId val="6719193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087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449275362318844"/>
          <c:y val="0.44144333309687639"/>
          <c:w val="9.9130434782608745E-2"/>
          <c:h val="9.9099572012957882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'2007exp'!$T$2</c:f>
              <c:strCache>
                <c:ptCount val="1"/>
                <c:pt idx="0">
                  <c:v>Removal %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'2007exp'!$A$3:$A$736</c:f>
              <c:numCache>
                <c:formatCode>m/d/yy\ h:mm;@</c:formatCode>
                <c:ptCount val="734"/>
                <c:pt idx="0">
                  <c:v>39083</c:v>
                </c:pt>
                <c:pt idx="1">
                  <c:v>39083.166666666664</c:v>
                </c:pt>
                <c:pt idx="2">
                  <c:v>39083.333333333336</c:v>
                </c:pt>
                <c:pt idx="3">
                  <c:v>39083.5</c:v>
                </c:pt>
                <c:pt idx="4">
                  <c:v>39083.666666666664</c:v>
                </c:pt>
                <c:pt idx="5">
                  <c:v>39083.833333333336</c:v>
                </c:pt>
                <c:pt idx="6">
                  <c:v>39084</c:v>
                </c:pt>
                <c:pt idx="7">
                  <c:v>39084.166666666664</c:v>
                </c:pt>
                <c:pt idx="8">
                  <c:v>39084.333333333336</c:v>
                </c:pt>
                <c:pt idx="9">
                  <c:v>39084.5</c:v>
                </c:pt>
                <c:pt idx="10">
                  <c:v>39084.666666666664</c:v>
                </c:pt>
                <c:pt idx="11">
                  <c:v>39084.833333333336</c:v>
                </c:pt>
                <c:pt idx="12">
                  <c:v>39085</c:v>
                </c:pt>
                <c:pt idx="13">
                  <c:v>39085.166666666664</c:v>
                </c:pt>
                <c:pt idx="14">
                  <c:v>39085.333333333336</c:v>
                </c:pt>
                <c:pt idx="15">
                  <c:v>39085.5</c:v>
                </c:pt>
                <c:pt idx="16">
                  <c:v>39085.666666666664</c:v>
                </c:pt>
                <c:pt idx="17">
                  <c:v>39085.833333333336</c:v>
                </c:pt>
                <c:pt idx="18">
                  <c:v>39086</c:v>
                </c:pt>
                <c:pt idx="19">
                  <c:v>39086.166666666664</c:v>
                </c:pt>
                <c:pt idx="20">
                  <c:v>39086.333333333336</c:v>
                </c:pt>
                <c:pt idx="21">
                  <c:v>39086.5</c:v>
                </c:pt>
                <c:pt idx="22">
                  <c:v>39086.666666666664</c:v>
                </c:pt>
                <c:pt idx="23">
                  <c:v>39086.833333333336</c:v>
                </c:pt>
                <c:pt idx="24">
                  <c:v>39087</c:v>
                </c:pt>
                <c:pt idx="25">
                  <c:v>39087.166666666664</c:v>
                </c:pt>
                <c:pt idx="26">
                  <c:v>39087.333333333336</c:v>
                </c:pt>
                <c:pt idx="27">
                  <c:v>39087.5</c:v>
                </c:pt>
                <c:pt idx="28">
                  <c:v>39087.666666666664</c:v>
                </c:pt>
                <c:pt idx="29">
                  <c:v>39087.833333333336</c:v>
                </c:pt>
                <c:pt idx="30">
                  <c:v>39088</c:v>
                </c:pt>
                <c:pt idx="31">
                  <c:v>39088.166666666664</c:v>
                </c:pt>
                <c:pt idx="32">
                  <c:v>39088.333333333336</c:v>
                </c:pt>
                <c:pt idx="33">
                  <c:v>39088.5</c:v>
                </c:pt>
                <c:pt idx="34">
                  <c:v>39088.666666666664</c:v>
                </c:pt>
                <c:pt idx="35">
                  <c:v>39088.833333333336</c:v>
                </c:pt>
                <c:pt idx="36">
                  <c:v>39089</c:v>
                </c:pt>
                <c:pt idx="37">
                  <c:v>39089.166666666664</c:v>
                </c:pt>
                <c:pt idx="38">
                  <c:v>39089.333333333336</c:v>
                </c:pt>
                <c:pt idx="39">
                  <c:v>39089.5</c:v>
                </c:pt>
                <c:pt idx="40">
                  <c:v>39089.666666666664</c:v>
                </c:pt>
                <c:pt idx="41">
                  <c:v>39089.833333333336</c:v>
                </c:pt>
                <c:pt idx="42">
                  <c:v>39090</c:v>
                </c:pt>
                <c:pt idx="43">
                  <c:v>39090.166666666664</c:v>
                </c:pt>
                <c:pt idx="44">
                  <c:v>39090.333333333336</c:v>
                </c:pt>
                <c:pt idx="45">
                  <c:v>39090.5</c:v>
                </c:pt>
                <c:pt idx="46">
                  <c:v>39090.666666666664</c:v>
                </c:pt>
                <c:pt idx="47">
                  <c:v>39090.833333333336</c:v>
                </c:pt>
                <c:pt idx="48">
                  <c:v>39091</c:v>
                </c:pt>
                <c:pt idx="49">
                  <c:v>39091.166666666664</c:v>
                </c:pt>
                <c:pt idx="50">
                  <c:v>39091.333333333336</c:v>
                </c:pt>
                <c:pt idx="51">
                  <c:v>39091.5</c:v>
                </c:pt>
                <c:pt idx="52">
                  <c:v>39091.666666666664</c:v>
                </c:pt>
                <c:pt idx="53">
                  <c:v>39091.833333333336</c:v>
                </c:pt>
                <c:pt idx="54">
                  <c:v>39092</c:v>
                </c:pt>
                <c:pt idx="55">
                  <c:v>39092.166666666664</c:v>
                </c:pt>
                <c:pt idx="56">
                  <c:v>39092.333333333336</c:v>
                </c:pt>
                <c:pt idx="57">
                  <c:v>39092.5</c:v>
                </c:pt>
                <c:pt idx="58">
                  <c:v>39092.666666666664</c:v>
                </c:pt>
                <c:pt idx="59">
                  <c:v>39092.833333333336</c:v>
                </c:pt>
                <c:pt idx="60">
                  <c:v>39093</c:v>
                </c:pt>
                <c:pt idx="61">
                  <c:v>39093.166666666664</c:v>
                </c:pt>
                <c:pt idx="62">
                  <c:v>39093.333333333336</c:v>
                </c:pt>
                <c:pt idx="63">
                  <c:v>39093.5</c:v>
                </c:pt>
                <c:pt idx="64">
                  <c:v>39093.666666666664</c:v>
                </c:pt>
                <c:pt idx="65">
                  <c:v>39093.833333333336</c:v>
                </c:pt>
                <c:pt idx="66">
                  <c:v>39094</c:v>
                </c:pt>
                <c:pt idx="67">
                  <c:v>39094.166666666664</c:v>
                </c:pt>
                <c:pt idx="68">
                  <c:v>39094.333333333336</c:v>
                </c:pt>
                <c:pt idx="69">
                  <c:v>39094.5</c:v>
                </c:pt>
                <c:pt idx="70">
                  <c:v>39094.666666666664</c:v>
                </c:pt>
                <c:pt idx="71">
                  <c:v>39094.833333333336</c:v>
                </c:pt>
                <c:pt idx="72">
                  <c:v>39095</c:v>
                </c:pt>
                <c:pt idx="73">
                  <c:v>39095.166666666664</c:v>
                </c:pt>
                <c:pt idx="74">
                  <c:v>39095.333333333336</c:v>
                </c:pt>
                <c:pt idx="75">
                  <c:v>39095.5</c:v>
                </c:pt>
                <c:pt idx="76">
                  <c:v>39095.666666666664</c:v>
                </c:pt>
                <c:pt idx="77">
                  <c:v>39095.833333333336</c:v>
                </c:pt>
                <c:pt idx="78">
                  <c:v>39096</c:v>
                </c:pt>
                <c:pt idx="79">
                  <c:v>39096.166666666664</c:v>
                </c:pt>
                <c:pt idx="80">
                  <c:v>39096.333333333336</c:v>
                </c:pt>
                <c:pt idx="81">
                  <c:v>39096.5</c:v>
                </c:pt>
                <c:pt idx="82">
                  <c:v>39096.666666666664</c:v>
                </c:pt>
                <c:pt idx="83">
                  <c:v>39096.833333333336</c:v>
                </c:pt>
                <c:pt idx="84">
                  <c:v>39097</c:v>
                </c:pt>
                <c:pt idx="85">
                  <c:v>39097.166666666664</c:v>
                </c:pt>
                <c:pt idx="86">
                  <c:v>39097.333333333336</c:v>
                </c:pt>
                <c:pt idx="87">
                  <c:v>39097.5</c:v>
                </c:pt>
                <c:pt idx="88">
                  <c:v>39097.666666666664</c:v>
                </c:pt>
                <c:pt idx="89">
                  <c:v>39097.833333333336</c:v>
                </c:pt>
                <c:pt idx="90">
                  <c:v>39098</c:v>
                </c:pt>
                <c:pt idx="91">
                  <c:v>39098.166666666664</c:v>
                </c:pt>
                <c:pt idx="92">
                  <c:v>39098.333333333336</c:v>
                </c:pt>
                <c:pt idx="93">
                  <c:v>39098.5</c:v>
                </c:pt>
                <c:pt idx="94">
                  <c:v>39098.666666666664</c:v>
                </c:pt>
                <c:pt idx="95">
                  <c:v>39098.833333333336</c:v>
                </c:pt>
                <c:pt idx="96">
                  <c:v>39099</c:v>
                </c:pt>
                <c:pt idx="97">
                  <c:v>39099.166666666664</c:v>
                </c:pt>
                <c:pt idx="98">
                  <c:v>39099.333333333336</c:v>
                </c:pt>
                <c:pt idx="99">
                  <c:v>39099.5</c:v>
                </c:pt>
                <c:pt idx="100">
                  <c:v>39099.666666666664</c:v>
                </c:pt>
                <c:pt idx="101">
                  <c:v>39099.833333333336</c:v>
                </c:pt>
                <c:pt idx="102">
                  <c:v>39100</c:v>
                </c:pt>
                <c:pt idx="103">
                  <c:v>39100.166666666664</c:v>
                </c:pt>
                <c:pt idx="104">
                  <c:v>39100.333333333336</c:v>
                </c:pt>
                <c:pt idx="105">
                  <c:v>39100.5</c:v>
                </c:pt>
                <c:pt idx="106">
                  <c:v>39100.666666666664</c:v>
                </c:pt>
                <c:pt idx="107">
                  <c:v>39100.833333333336</c:v>
                </c:pt>
                <c:pt idx="108">
                  <c:v>39101</c:v>
                </c:pt>
                <c:pt idx="109">
                  <c:v>39101.166666666664</c:v>
                </c:pt>
                <c:pt idx="110">
                  <c:v>39101.333333333336</c:v>
                </c:pt>
                <c:pt idx="111">
                  <c:v>39101.5</c:v>
                </c:pt>
                <c:pt idx="112">
                  <c:v>39101.666666666664</c:v>
                </c:pt>
                <c:pt idx="113">
                  <c:v>39101.833333333336</c:v>
                </c:pt>
                <c:pt idx="114">
                  <c:v>39102</c:v>
                </c:pt>
                <c:pt idx="115">
                  <c:v>39102.166666666664</c:v>
                </c:pt>
                <c:pt idx="116">
                  <c:v>39102.333333333336</c:v>
                </c:pt>
                <c:pt idx="117">
                  <c:v>39102.5</c:v>
                </c:pt>
                <c:pt idx="118">
                  <c:v>39102.666666666664</c:v>
                </c:pt>
                <c:pt idx="119">
                  <c:v>39102.833333333336</c:v>
                </c:pt>
                <c:pt idx="120">
                  <c:v>39103</c:v>
                </c:pt>
                <c:pt idx="121">
                  <c:v>39103.166666666664</c:v>
                </c:pt>
                <c:pt idx="122">
                  <c:v>39103.333333333336</c:v>
                </c:pt>
                <c:pt idx="123">
                  <c:v>39103.5</c:v>
                </c:pt>
                <c:pt idx="124">
                  <c:v>39103.666666666664</c:v>
                </c:pt>
                <c:pt idx="125">
                  <c:v>39103.833333333336</c:v>
                </c:pt>
                <c:pt idx="126">
                  <c:v>39104</c:v>
                </c:pt>
                <c:pt idx="127">
                  <c:v>39104.166666666664</c:v>
                </c:pt>
                <c:pt idx="128">
                  <c:v>39104.333333333336</c:v>
                </c:pt>
                <c:pt idx="129">
                  <c:v>39104.5</c:v>
                </c:pt>
                <c:pt idx="130">
                  <c:v>39104.666666666664</c:v>
                </c:pt>
                <c:pt idx="131">
                  <c:v>39104.833333333336</c:v>
                </c:pt>
                <c:pt idx="132">
                  <c:v>39105</c:v>
                </c:pt>
                <c:pt idx="133">
                  <c:v>39105.166666666664</c:v>
                </c:pt>
                <c:pt idx="134">
                  <c:v>39105.333333333336</c:v>
                </c:pt>
                <c:pt idx="135">
                  <c:v>39105.5</c:v>
                </c:pt>
                <c:pt idx="136">
                  <c:v>39105.666666666664</c:v>
                </c:pt>
                <c:pt idx="137">
                  <c:v>39105.833333333336</c:v>
                </c:pt>
                <c:pt idx="138">
                  <c:v>39106</c:v>
                </c:pt>
                <c:pt idx="139">
                  <c:v>39106.166666666664</c:v>
                </c:pt>
                <c:pt idx="140">
                  <c:v>39106.333333333336</c:v>
                </c:pt>
                <c:pt idx="141">
                  <c:v>39106.5</c:v>
                </c:pt>
                <c:pt idx="142">
                  <c:v>39106.666666666664</c:v>
                </c:pt>
                <c:pt idx="143">
                  <c:v>39106.833333333336</c:v>
                </c:pt>
                <c:pt idx="144">
                  <c:v>39107</c:v>
                </c:pt>
                <c:pt idx="145">
                  <c:v>39107.166666666664</c:v>
                </c:pt>
                <c:pt idx="146">
                  <c:v>39107.333333333336</c:v>
                </c:pt>
                <c:pt idx="147">
                  <c:v>39107.5</c:v>
                </c:pt>
                <c:pt idx="148">
                  <c:v>39107.666666666664</c:v>
                </c:pt>
                <c:pt idx="149">
                  <c:v>39107.833333333336</c:v>
                </c:pt>
                <c:pt idx="150">
                  <c:v>39108</c:v>
                </c:pt>
                <c:pt idx="151">
                  <c:v>39108.166666666664</c:v>
                </c:pt>
                <c:pt idx="152">
                  <c:v>39108.333333333336</c:v>
                </c:pt>
                <c:pt idx="153">
                  <c:v>39108.5</c:v>
                </c:pt>
                <c:pt idx="154">
                  <c:v>39108.666666666664</c:v>
                </c:pt>
                <c:pt idx="155">
                  <c:v>39108.833333333336</c:v>
                </c:pt>
                <c:pt idx="156">
                  <c:v>39109</c:v>
                </c:pt>
                <c:pt idx="157">
                  <c:v>39109.166666666664</c:v>
                </c:pt>
                <c:pt idx="158">
                  <c:v>39109.333333333336</c:v>
                </c:pt>
                <c:pt idx="159">
                  <c:v>39109.5</c:v>
                </c:pt>
                <c:pt idx="160">
                  <c:v>39109.666666666664</c:v>
                </c:pt>
                <c:pt idx="161">
                  <c:v>39109.833333333336</c:v>
                </c:pt>
                <c:pt idx="162">
                  <c:v>39110</c:v>
                </c:pt>
                <c:pt idx="163">
                  <c:v>39110.166666666664</c:v>
                </c:pt>
                <c:pt idx="164">
                  <c:v>39110.333333333336</c:v>
                </c:pt>
                <c:pt idx="165">
                  <c:v>39110.5</c:v>
                </c:pt>
                <c:pt idx="166">
                  <c:v>39110.666666666664</c:v>
                </c:pt>
                <c:pt idx="167">
                  <c:v>39110.833333333336</c:v>
                </c:pt>
                <c:pt idx="168">
                  <c:v>39111</c:v>
                </c:pt>
                <c:pt idx="169">
                  <c:v>39111.166666666664</c:v>
                </c:pt>
                <c:pt idx="170">
                  <c:v>39111.333333333336</c:v>
                </c:pt>
                <c:pt idx="171">
                  <c:v>39111.5</c:v>
                </c:pt>
                <c:pt idx="172">
                  <c:v>39111.666666666664</c:v>
                </c:pt>
                <c:pt idx="173">
                  <c:v>39111.833333333336</c:v>
                </c:pt>
                <c:pt idx="174">
                  <c:v>39112</c:v>
                </c:pt>
                <c:pt idx="175">
                  <c:v>39112.166666666664</c:v>
                </c:pt>
                <c:pt idx="176">
                  <c:v>39112.333333333336</c:v>
                </c:pt>
                <c:pt idx="177">
                  <c:v>39112.5</c:v>
                </c:pt>
                <c:pt idx="178">
                  <c:v>39112.666666666664</c:v>
                </c:pt>
                <c:pt idx="179">
                  <c:v>39112.833333333336</c:v>
                </c:pt>
                <c:pt idx="180">
                  <c:v>39113</c:v>
                </c:pt>
                <c:pt idx="181">
                  <c:v>39113.166666666664</c:v>
                </c:pt>
                <c:pt idx="182">
                  <c:v>39113.333333333336</c:v>
                </c:pt>
                <c:pt idx="183">
                  <c:v>39113.5</c:v>
                </c:pt>
                <c:pt idx="184">
                  <c:v>39113.666666666664</c:v>
                </c:pt>
                <c:pt idx="185">
                  <c:v>39113.833333333336</c:v>
                </c:pt>
                <c:pt idx="186">
                  <c:v>39114</c:v>
                </c:pt>
                <c:pt idx="187">
                  <c:v>39114.166666666664</c:v>
                </c:pt>
                <c:pt idx="188">
                  <c:v>39114.333333333336</c:v>
                </c:pt>
                <c:pt idx="189">
                  <c:v>39114.5</c:v>
                </c:pt>
                <c:pt idx="190">
                  <c:v>39114.666666666664</c:v>
                </c:pt>
                <c:pt idx="191">
                  <c:v>39114.833333333336</c:v>
                </c:pt>
                <c:pt idx="192">
                  <c:v>39115</c:v>
                </c:pt>
                <c:pt idx="193">
                  <c:v>39115.166666666664</c:v>
                </c:pt>
                <c:pt idx="194">
                  <c:v>39115.333333333336</c:v>
                </c:pt>
                <c:pt idx="195">
                  <c:v>39115.5</c:v>
                </c:pt>
                <c:pt idx="196">
                  <c:v>39115.666666666664</c:v>
                </c:pt>
                <c:pt idx="197">
                  <c:v>39115.833333333336</c:v>
                </c:pt>
                <c:pt idx="198">
                  <c:v>39116</c:v>
                </c:pt>
                <c:pt idx="199">
                  <c:v>39116.166666666664</c:v>
                </c:pt>
                <c:pt idx="200">
                  <c:v>39116.333333333336</c:v>
                </c:pt>
                <c:pt idx="201">
                  <c:v>39116.5</c:v>
                </c:pt>
                <c:pt idx="202">
                  <c:v>39116.666666666664</c:v>
                </c:pt>
                <c:pt idx="203">
                  <c:v>39116.833333333336</c:v>
                </c:pt>
                <c:pt idx="204">
                  <c:v>39117</c:v>
                </c:pt>
                <c:pt idx="205">
                  <c:v>39117.166666666664</c:v>
                </c:pt>
                <c:pt idx="206">
                  <c:v>39117.333333333336</c:v>
                </c:pt>
                <c:pt idx="207">
                  <c:v>39117.5</c:v>
                </c:pt>
                <c:pt idx="208">
                  <c:v>39117.666666666664</c:v>
                </c:pt>
                <c:pt idx="209">
                  <c:v>39117.833333333336</c:v>
                </c:pt>
                <c:pt idx="210">
                  <c:v>39118</c:v>
                </c:pt>
                <c:pt idx="211">
                  <c:v>39118.166666666664</c:v>
                </c:pt>
                <c:pt idx="212">
                  <c:v>39118.333333333336</c:v>
                </c:pt>
                <c:pt idx="213">
                  <c:v>39118.5</c:v>
                </c:pt>
                <c:pt idx="214">
                  <c:v>39118.666666666664</c:v>
                </c:pt>
                <c:pt idx="215">
                  <c:v>39118.833333333336</c:v>
                </c:pt>
                <c:pt idx="216">
                  <c:v>39119</c:v>
                </c:pt>
                <c:pt idx="217">
                  <c:v>39119.166666666664</c:v>
                </c:pt>
                <c:pt idx="218">
                  <c:v>39119.333333333336</c:v>
                </c:pt>
                <c:pt idx="219">
                  <c:v>39119.5</c:v>
                </c:pt>
                <c:pt idx="220">
                  <c:v>39119.666666666664</c:v>
                </c:pt>
                <c:pt idx="221">
                  <c:v>39119.833333333336</c:v>
                </c:pt>
                <c:pt idx="222">
                  <c:v>39120</c:v>
                </c:pt>
                <c:pt idx="223">
                  <c:v>39120.166666666664</c:v>
                </c:pt>
                <c:pt idx="224">
                  <c:v>39120.333333333336</c:v>
                </c:pt>
                <c:pt idx="225">
                  <c:v>39120.5</c:v>
                </c:pt>
                <c:pt idx="226">
                  <c:v>39120.666666666664</c:v>
                </c:pt>
                <c:pt idx="227">
                  <c:v>39120.833333333336</c:v>
                </c:pt>
                <c:pt idx="228">
                  <c:v>39121</c:v>
                </c:pt>
                <c:pt idx="229">
                  <c:v>39121.166666666664</c:v>
                </c:pt>
                <c:pt idx="230">
                  <c:v>39121.333333333336</c:v>
                </c:pt>
                <c:pt idx="231">
                  <c:v>39121.5</c:v>
                </c:pt>
                <c:pt idx="232">
                  <c:v>39121.666666666664</c:v>
                </c:pt>
                <c:pt idx="233">
                  <c:v>39121.833333333336</c:v>
                </c:pt>
                <c:pt idx="234">
                  <c:v>39122</c:v>
                </c:pt>
                <c:pt idx="235">
                  <c:v>39122.166666666664</c:v>
                </c:pt>
                <c:pt idx="236">
                  <c:v>39122.333333333336</c:v>
                </c:pt>
                <c:pt idx="237">
                  <c:v>39122.5</c:v>
                </c:pt>
                <c:pt idx="238">
                  <c:v>39122.666666666664</c:v>
                </c:pt>
                <c:pt idx="239">
                  <c:v>39122.833333333336</c:v>
                </c:pt>
                <c:pt idx="240">
                  <c:v>39123</c:v>
                </c:pt>
                <c:pt idx="241">
                  <c:v>39123.166666666664</c:v>
                </c:pt>
                <c:pt idx="242">
                  <c:v>39123.333333333336</c:v>
                </c:pt>
                <c:pt idx="243">
                  <c:v>39123.5</c:v>
                </c:pt>
                <c:pt idx="244">
                  <c:v>39123.666666666664</c:v>
                </c:pt>
                <c:pt idx="245">
                  <c:v>39123.833333333336</c:v>
                </c:pt>
                <c:pt idx="246">
                  <c:v>39124</c:v>
                </c:pt>
                <c:pt idx="247">
                  <c:v>39124.166666666664</c:v>
                </c:pt>
                <c:pt idx="248">
                  <c:v>39124.333333333336</c:v>
                </c:pt>
                <c:pt idx="249">
                  <c:v>39124.5</c:v>
                </c:pt>
                <c:pt idx="250">
                  <c:v>39124.666666666664</c:v>
                </c:pt>
                <c:pt idx="251">
                  <c:v>39124.833333333336</c:v>
                </c:pt>
                <c:pt idx="252">
                  <c:v>39125</c:v>
                </c:pt>
                <c:pt idx="253">
                  <c:v>39125.166666666664</c:v>
                </c:pt>
                <c:pt idx="254">
                  <c:v>39125.333333333336</c:v>
                </c:pt>
                <c:pt idx="255">
                  <c:v>39125.5</c:v>
                </c:pt>
                <c:pt idx="256">
                  <c:v>39125.666666666664</c:v>
                </c:pt>
                <c:pt idx="257">
                  <c:v>39125.833333333336</c:v>
                </c:pt>
                <c:pt idx="258">
                  <c:v>39126</c:v>
                </c:pt>
                <c:pt idx="259">
                  <c:v>39126.166666666664</c:v>
                </c:pt>
                <c:pt idx="260">
                  <c:v>39126.333333333336</c:v>
                </c:pt>
                <c:pt idx="261">
                  <c:v>39126.5</c:v>
                </c:pt>
                <c:pt idx="262">
                  <c:v>39126.666666666664</c:v>
                </c:pt>
                <c:pt idx="263">
                  <c:v>39126.833333333336</c:v>
                </c:pt>
                <c:pt idx="264">
                  <c:v>39127</c:v>
                </c:pt>
                <c:pt idx="265">
                  <c:v>39127.166666666664</c:v>
                </c:pt>
                <c:pt idx="266">
                  <c:v>39127.333333333336</c:v>
                </c:pt>
                <c:pt idx="267">
                  <c:v>39127.5</c:v>
                </c:pt>
                <c:pt idx="268">
                  <c:v>39127.666666666664</c:v>
                </c:pt>
                <c:pt idx="269">
                  <c:v>39127.833333333336</c:v>
                </c:pt>
                <c:pt idx="270">
                  <c:v>39128</c:v>
                </c:pt>
                <c:pt idx="271">
                  <c:v>39128.166666666664</c:v>
                </c:pt>
                <c:pt idx="272">
                  <c:v>39128.333333333336</c:v>
                </c:pt>
                <c:pt idx="273">
                  <c:v>39128.5</c:v>
                </c:pt>
                <c:pt idx="274">
                  <c:v>39128.666666666664</c:v>
                </c:pt>
                <c:pt idx="275">
                  <c:v>39128.833333333336</c:v>
                </c:pt>
                <c:pt idx="276">
                  <c:v>39129</c:v>
                </c:pt>
                <c:pt idx="277">
                  <c:v>39129.166666666664</c:v>
                </c:pt>
                <c:pt idx="278">
                  <c:v>39129.333333333336</c:v>
                </c:pt>
                <c:pt idx="279">
                  <c:v>39129.5</c:v>
                </c:pt>
                <c:pt idx="280">
                  <c:v>39129.666666666664</c:v>
                </c:pt>
                <c:pt idx="281">
                  <c:v>39129.833333333336</c:v>
                </c:pt>
                <c:pt idx="282">
                  <c:v>39130</c:v>
                </c:pt>
                <c:pt idx="283">
                  <c:v>39130.166666666664</c:v>
                </c:pt>
                <c:pt idx="284">
                  <c:v>39130.333333333336</c:v>
                </c:pt>
                <c:pt idx="285">
                  <c:v>39130.5</c:v>
                </c:pt>
                <c:pt idx="286">
                  <c:v>39130.666666666664</c:v>
                </c:pt>
                <c:pt idx="287">
                  <c:v>39130.833333333336</c:v>
                </c:pt>
                <c:pt idx="288">
                  <c:v>39131</c:v>
                </c:pt>
                <c:pt idx="289">
                  <c:v>39131.166666666664</c:v>
                </c:pt>
                <c:pt idx="290">
                  <c:v>39131.333333333336</c:v>
                </c:pt>
                <c:pt idx="291">
                  <c:v>39131.5</c:v>
                </c:pt>
                <c:pt idx="292">
                  <c:v>39131.666666666664</c:v>
                </c:pt>
                <c:pt idx="293">
                  <c:v>39131.833333333336</c:v>
                </c:pt>
                <c:pt idx="294">
                  <c:v>39132</c:v>
                </c:pt>
                <c:pt idx="295">
                  <c:v>39132.166666666664</c:v>
                </c:pt>
                <c:pt idx="296">
                  <c:v>39132.333333333336</c:v>
                </c:pt>
                <c:pt idx="297">
                  <c:v>39132.5</c:v>
                </c:pt>
                <c:pt idx="298">
                  <c:v>39132.666666666664</c:v>
                </c:pt>
                <c:pt idx="299">
                  <c:v>39132.833333333336</c:v>
                </c:pt>
                <c:pt idx="300">
                  <c:v>39133</c:v>
                </c:pt>
                <c:pt idx="301">
                  <c:v>39133.166666666664</c:v>
                </c:pt>
                <c:pt idx="302">
                  <c:v>39133.333333333336</c:v>
                </c:pt>
                <c:pt idx="303">
                  <c:v>39133.5</c:v>
                </c:pt>
                <c:pt idx="304">
                  <c:v>39133.666666666664</c:v>
                </c:pt>
                <c:pt idx="305">
                  <c:v>39133.833333333336</c:v>
                </c:pt>
                <c:pt idx="306">
                  <c:v>39134</c:v>
                </c:pt>
                <c:pt idx="307">
                  <c:v>39134.166666666664</c:v>
                </c:pt>
                <c:pt idx="308">
                  <c:v>39134.333333333336</c:v>
                </c:pt>
                <c:pt idx="309">
                  <c:v>39134.5</c:v>
                </c:pt>
                <c:pt idx="310">
                  <c:v>39134.666666666664</c:v>
                </c:pt>
                <c:pt idx="311">
                  <c:v>39134.833333333336</c:v>
                </c:pt>
                <c:pt idx="312">
                  <c:v>39135</c:v>
                </c:pt>
                <c:pt idx="313">
                  <c:v>39135.166666666664</c:v>
                </c:pt>
                <c:pt idx="314">
                  <c:v>39135.333333333336</c:v>
                </c:pt>
                <c:pt idx="315">
                  <c:v>39135.5</c:v>
                </c:pt>
                <c:pt idx="316">
                  <c:v>39135.666666666664</c:v>
                </c:pt>
                <c:pt idx="317">
                  <c:v>39135.833333333336</c:v>
                </c:pt>
                <c:pt idx="318">
                  <c:v>39136</c:v>
                </c:pt>
                <c:pt idx="319">
                  <c:v>39136.166666666664</c:v>
                </c:pt>
                <c:pt idx="320">
                  <c:v>39136.333333333336</c:v>
                </c:pt>
                <c:pt idx="321">
                  <c:v>39136.5</c:v>
                </c:pt>
                <c:pt idx="322">
                  <c:v>39136.666666666664</c:v>
                </c:pt>
                <c:pt idx="323">
                  <c:v>39136.833333333336</c:v>
                </c:pt>
                <c:pt idx="324">
                  <c:v>39137</c:v>
                </c:pt>
                <c:pt idx="325">
                  <c:v>39137.166666666664</c:v>
                </c:pt>
                <c:pt idx="326">
                  <c:v>39137.333333333336</c:v>
                </c:pt>
                <c:pt idx="327">
                  <c:v>39137.5</c:v>
                </c:pt>
                <c:pt idx="328">
                  <c:v>39137.666666666664</c:v>
                </c:pt>
                <c:pt idx="329">
                  <c:v>39137.833333333336</c:v>
                </c:pt>
                <c:pt idx="330">
                  <c:v>39138</c:v>
                </c:pt>
                <c:pt idx="331">
                  <c:v>39138.166666666664</c:v>
                </c:pt>
                <c:pt idx="332">
                  <c:v>39138.333333333336</c:v>
                </c:pt>
                <c:pt idx="333">
                  <c:v>39138.5</c:v>
                </c:pt>
                <c:pt idx="334">
                  <c:v>39138.666666666664</c:v>
                </c:pt>
                <c:pt idx="335">
                  <c:v>39138.833333333336</c:v>
                </c:pt>
                <c:pt idx="336">
                  <c:v>39139</c:v>
                </c:pt>
                <c:pt idx="337">
                  <c:v>39139.166666666664</c:v>
                </c:pt>
                <c:pt idx="338">
                  <c:v>39139.333333333336</c:v>
                </c:pt>
                <c:pt idx="339">
                  <c:v>39139.5</c:v>
                </c:pt>
                <c:pt idx="340">
                  <c:v>39139.666666666664</c:v>
                </c:pt>
                <c:pt idx="341">
                  <c:v>39139.833333333336</c:v>
                </c:pt>
                <c:pt idx="342">
                  <c:v>39140</c:v>
                </c:pt>
                <c:pt idx="343">
                  <c:v>39140.166666666664</c:v>
                </c:pt>
                <c:pt idx="344">
                  <c:v>39140.333333333336</c:v>
                </c:pt>
                <c:pt idx="345">
                  <c:v>39140.5</c:v>
                </c:pt>
                <c:pt idx="346">
                  <c:v>39140.666666666664</c:v>
                </c:pt>
                <c:pt idx="347">
                  <c:v>39140.833333333336</c:v>
                </c:pt>
                <c:pt idx="348">
                  <c:v>39141</c:v>
                </c:pt>
                <c:pt idx="349">
                  <c:v>39141.166666666664</c:v>
                </c:pt>
                <c:pt idx="350">
                  <c:v>39141.333333333336</c:v>
                </c:pt>
                <c:pt idx="351">
                  <c:v>39141.5</c:v>
                </c:pt>
                <c:pt idx="352">
                  <c:v>39141.666666666664</c:v>
                </c:pt>
                <c:pt idx="353">
                  <c:v>39141.833333333336</c:v>
                </c:pt>
                <c:pt idx="354">
                  <c:v>39142</c:v>
                </c:pt>
                <c:pt idx="355">
                  <c:v>39142.166666666664</c:v>
                </c:pt>
                <c:pt idx="356">
                  <c:v>39142.333333333336</c:v>
                </c:pt>
                <c:pt idx="357">
                  <c:v>39142.5</c:v>
                </c:pt>
                <c:pt idx="358">
                  <c:v>39142.666666666664</c:v>
                </c:pt>
                <c:pt idx="359">
                  <c:v>39142.833333333336</c:v>
                </c:pt>
                <c:pt idx="360">
                  <c:v>39143</c:v>
                </c:pt>
                <c:pt idx="361">
                  <c:v>39143.166666666664</c:v>
                </c:pt>
                <c:pt idx="362">
                  <c:v>39143.333333333336</c:v>
                </c:pt>
                <c:pt idx="363">
                  <c:v>39143.5</c:v>
                </c:pt>
                <c:pt idx="364">
                  <c:v>39143.666666666664</c:v>
                </c:pt>
                <c:pt idx="365">
                  <c:v>39143.833333333336</c:v>
                </c:pt>
                <c:pt idx="366">
                  <c:v>39144</c:v>
                </c:pt>
                <c:pt idx="367">
                  <c:v>39144.166666666664</c:v>
                </c:pt>
                <c:pt idx="368">
                  <c:v>39144.333333333336</c:v>
                </c:pt>
                <c:pt idx="369">
                  <c:v>39144.5</c:v>
                </c:pt>
                <c:pt idx="370">
                  <c:v>39144.666666666664</c:v>
                </c:pt>
                <c:pt idx="371">
                  <c:v>39144.833333333336</c:v>
                </c:pt>
                <c:pt idx="372">
                  <c:v>39145</c:v>
                </c:pt>
                <c:pt idx="373">
                  <c:v>39145.166666666664</c:v>
                </c:pt>
                <c:pt idx="374">
                  <c:v>39145.333333333336</c:v>
                </c:pt>
                <c:pt idx="375">
                  <c:v>39145.5</c:v>
                </c:pt>
                <c:pt idx="376">
                  <c:v>39145.666666666664</c:v>
                </c:pt>
                <c:pt idx="377">
                  <c:v>39145.833333333336</c:v>
                </c:pt>
                <c:pt idx="378">
                  <c:v>39146</c:v>
                </c:pt>
                <c:pt idx="379">
                  <c:v>39146.166666666664</c:v>
                </c:pt>
                <c:pt idx="380">
                  <c:v>39146.333333333336</c:v>
                </c:pt>
                <c:pt idx="381">
                  <c:v>39146.5</c:v>
                </c:pt>
                <c:pt idx="382">
                  <c:v>39146.666666666664</c:v>
                </c:pt>
                <c:pt idx="383">
                  <c:v>39146.833333333336</c:v>
                </c:pt>
                <c:pt idx="384">
                  <c:v>39147</c:v>
                </c:pt>
                <c:pt idx="385">
                  <c:v>39147.166666666664</c:v>
                </c:pt>
                <c:pt idx="386">
                  <c:v>39147.333333333336</c:v>
                </c:pt>
                <c:pt idx="387">
                  <c:v>39147.5</c:v>
                </c:pt>
                <c:pt idx="388">
                  <c:v>39147.666666666664</c:v>
                </c:pt>
                <c:pt idx="389">
                  <c:v>39147.833333333336</c:v>
                </c:pt>
                <c:pt idx="390">
                  <c:v>39148</c:v>
                </c:pt>
                <c:pt idx="391">
                  <c:v>39148.166666666664</c:v>
                </c:pt>
                <c:pt idx="392">
                  <c:v>39148.333333333336</c:v>
                </c:pt>
                <c:pt idx="393">
                  <c:v>39148.5</c:v>
                </c:pt>
                <c:pt idx="394">
                  <c:v>39148.666666666664</c:v>
                </c:pt>
                <c:pt idx="395">
                  <c:v>39148.833333333336</c:v>
                </c:pt>
                <c:pt idx="396">
                  <c:v>39149</c:v>
                </c:pt>
                <c:pt idx="397">
                  <c:v>39149.166666666664</c:v>
                </c:pt>
                <c:pt idx="398">
                  <c:v>39149.333333333336</c:v>
                </c:pt>
                <c:pt idx="399">
                  <c:v>39149.5</c:v>
                </c:pt>
                <c:pt idx="400">
                  <c:v>39149.666666666664</c:v>
                </c:pt>
                <c:pt idx="401">
                  <c:v>39149.833333333336</c:v>
                </c:pt>
                <c:pt idx="402">
                  <c:v>39150</c:v>
                </c:pt>
                <c:pt idx="403">
                  <c:v>39150.166666666664</c:v>
                </c:pt>
                <c:pt idx="404">
                  <c:v>39150.333333333336</c:v>
                </c:pt>
                <c:pt idx="405">
                  <c:v>39150.5</c:v>
                </c:pt>
                <c:pt idx="406">
                  <c:v>39150.666666666664</c:v>
                </c:pt>
                <c:pt idx="407">
                  <c:v>39150.833333333336</c:v>
                </c:pt>
                <c:pt idx="408">
                  <c:v>39151</c:v>
                </c:pt>
                <c:pt idx="409">
                  <c:v>39151.166666666664</c:v>
                </c:pt>
                <c:pt idx="410">
                  <c:v>39151.333333333336</c:v>
                </c:pt>
                <c:pt idx="411">
                  <c:v>39151.5</c:v>
                </c:pt>
                <c:pt idx="412">
                  <c:v>39151.666666666664</c:v>
                </c:pt>
                <c:pt idx="413">
                  <c:v>39151.833333333336</c:v>
                </c:pt>
                <c:pt idx="414">
                  <c:v>39152</c:v>
                </c:pt>
                <c:pt idx="415">
                  <c:v>39152.166666666664</c:v>
                </c:pt>
                <c:pt idx="416">
                  <c:v>39152.333333333336</c:v>
                </c:pt>
                <c:pt idx="417">
                  <c:v>39152.5</c:v>
                </c:pt>
                <c:pt idx="418">
                  <c:v>39152.666666666664</c:v>
                </c:pt>
                <c:pt idx="419">
                  <c:v>39152.833333333336</c:v>
                </c:pt>
                <c:pt idx="420">
                  <c:v>39153</c:v>
                </c:pt>
                <c:pt idx="421">
                  <c:v>39153.166666666664</c:v>
                </c:pt>
                <c:pt idx="422">
                  <c:v>39153.333333333336</c:v>
                </c:pt>
                <c:pt idx="423">
                  <c:v>39153.5</c:v>
                </c:pt>
                <c:pt idx="424">
                  <c:v>39153.666666666664</c:v>
                </c:pt>
                <c:pt idx="425">
                  <c:v>39153.833333333336</c:v>
                </c:pt>
                <c:pt idx="426">
                  <c:v>39154</c:v>
                </c:pt>
                <c:pt idx="427">
                  <c:v>39154.166666666664</c:v>
                </c:pt>
                <c:pt idx="428">
                  <c:v>39154.333333333336</c:v>
                </c:pt>
                <c:pt idx="429">
                  <c:v>39154.5</c:v>
                </c:pt>
                <c:pt idx="430">
                  <c:v>39154.666666666664</c:v>
                </c:pt>
                <c:pt idx="431">
                  <c:v>39154.833333333336</c:v>
                </c:pt>
                <c:pt idx="432">
                  <c:v>39155</c:v>
                </c:pt>
                <c:pt idx="433">
                  <c:v>39155.166666666664</c:v>
                </c:pt>
                <c:pt idx="434">
                  <c:v>39155.333333333336</c:v>
                </c:pt>
                <c:pt idx="435">
                  <c:v>39155.5</c:v>
                </c:pt>
                <c:pt idx="436">
                  <c:v>39155.666666666664</c:v>
                </c:pt>
                <c:pt idx="437">
                  <c:v>39155.833333333336</c:v>
                </c:pt>
                <c:pt idx="438">
                  <c:v>39156</c:v>
                </c:pt>
                <c:pt idx="439">
                  <c:v>39156.166666666664</c:v>
                </c:pt>
                <c:pt idx="440">
                  <c:v>39156.333333333336</c:v>
                </c:pt>
                <c:pt idx="441">
                  <c:v>39156.5</c:v>
                </c:pt>
                <c:pt idx="442">
                  <c:v>39156.666666666664</c:v>
                </c:pt>
                <c:pt idx="443">
                  <c:v>39156.833333333336</c:v>
                </c:pt>
                <c:pt idx="444">
                  <c:v>39157</c:v>
                </c:pt>
                <c:pt idx="445">
                  <c:v>39157.166666666664</c:v>
                </c:pt>
                <c:pt idx="446">
                  <c:v>39157.333333333336</c:v>
                </c:pt>
                <c:pt idx="447">
                  <c:v>39157.5</c:v>
                </c:pt>
                <c:pt idx="448">
                  <c:v>39157.666666666664</c:v>
                </c:pt>
                <c:pt idx="449">
                  <c:v>39157.833333333336</c:v>
                </c:pt>
                <c:pt idx="450">
                  <c:v>39158</c:v>
                </c:pt>
                <c:pt idx="451">
                  <c:v>39158.166666666664</c:v>
                </c:pt>
                <c:pt idx="452">
                  <c:v>39158.333333333336</c:v>
                </c:pt>
                <c:pt idx="453">
                  <c:v>39158.5</c:v>
                </c:pt>
                <c:pt idx="454">
                  <c:v>39158.666666666664</c:v>
                </c:pt>
                <c:pt idx="455">
                  <c:v>39158.833333333336</c:v>
                </c:pt>
                <c:pt idx="456">
                  <c:v>39159</c:v>
                </c:pt>
                <c:pt idx="457">
                  <c:v>39159.166666666664</c:v>
                </c:pt>
                <c:pt idx="458">
                  <c:v>39159.333333333336</c:v>
                </c:pt>
                <c:pt idx="459">
                  <c:v>39159.5</c:v>
                </c:pt>
                <c:pt idx="460">
                  <c:v>39159.666666666664</c:v>
                </c:pt>
                <c:pt idx="461">
                  <c:v>39159.833333333336</c:v>
                </c:pt>
                <c:pt idx="462">
                  <c:v>39160</c:v>
                </c:pt>
                <c:pt idx="463">
                  <c:v>39160.166666666664</c:v>
                </c:pt>
                <c:pt idx="464">
                  <c:v>39160.333333333336</c:v>
                </c:pt>
                <c:pt idx="465">
                  <c:v>39160.5</c:v>
                </c:pt>
                <c:pt idx="466">
                  <c:v>39160.666666666664</c:v>
                </c:pt>
                <c:pt idx="467">
                  <c:v>39160.833333333336</c:v>
                </c:pt>
                <c:pt idx="468">
                  <c:v>39161</c:v>
                </c:pt>
                <c:pt idx="469">
                  <c:v>39161.166666666664</c:v>
                </c:pt>
                <c:pt idx="470">
                  <c:v>39161.333333333336</c:v>
                </c:pt>
                <c:pt idx="471">
                  <c:v>39161.5</c:v>
                </c:pt>
                <c:pt idx="472">
                  <c:v>39161.666666666664</c:v>
                </c:pt>
                <c:pt idx="473">
                  <c:v>39161.833333333336</c:v>
                </c:pt>
                <c:pt idx="474">
                  <c:v>39162</c:v>
                </c:pt>
                <c:pt idx="475">
                  <c:v>39162.166666666664</c:v>
                </c:pt>
                <c:pt idx="476">
                  <c:v>39162.333333333336</c:v>
                </c:pt>
                <c:pt idx="477">
                  <c:v>39162.5</c:v>
                </c:pt>
                <c:pt idx="478">
                  <c:v>39162.666666666664</c:v>
                </c:pt>
                <c:pt idx="479">
                  <c:v>39162.833333333336</c:v>
                </c:pt>
                <c:pt idx="480">
                  <c:v>39163</c:v>
                </c:pt>
                <c:pt idx="481">
                  <c:v>39163.166666666664</c:v>
                </c:pt>
                <c:pt idx="482">
                  <c:v>39163.333333333336</c:v>
                </c:pt>
                <c:pt idx="483">
                  <c:v>39163.5</c:v>
                </c:pt>
                <c:pt idx="484">
                  <c:v>39163.666666666664</c:v>
                </c:pt>
                <c:pt idx="485">
                  <c:v>39163.833333333336</c:v>
                </c:pt>
                <c:pt idx="486">
                  <c:v>39164</c:v>
                </c:pt>
                <c:pt idx="487">
                  <c:v>39164.166666666664</c:v>
                </c:pt>
                <c:pt idx="488">
                  <c:v>39164.333333333336</c:v>
                </c:pt>
                <c:pt idx="489">
                  <c:v>39164.5</c:v>
                </c:pt>
                <c:pt idx="490">
                  <c:v>39164.666666666664</c:v>
                </c:pt>
                <c:pt idx="491">
                  <c:v>39164.833333333336</c:v>
                </c:pt>
                <c:pt idx="492">
                  <c:v>39165</c:v>
                </c:pt>
                <c:pt idx="493">
                  <c:v>39165.166666666664</c:v>
                </c:pt>
                <c:pt idx="494">
                  <c:v>39165.333333333336</c:v>
                </c:pt>
                <c:pt idx="495">
                  <c:v>39165.5</c:v>
                </c:pt>
                <c:pt idx="496">
                  <c:v>39165.666666666664</c:v>
                </c:pt>
                <c:pt idx="497">
                  <c:v>39165.833333333336</c:v>
                </c:pt>
                <c:pt idx="498">
                  <c:v>39166</c:v>
                </c:pt>
                <c:pt idx="499">
                  <c:v>39166.166666666664</c:v>
                </c:pt>
                <c:pt idx="500">
                  <c:v>39166.333333333336</c:v>
                </c:pt>
                <c:pt idx="501">
                  <c:v>39166.5</c:v>
                </c:pt>
                <c:pt idx="502">
                  <c:v>39166.666666666664</c:v>
                </c:pt>
                <c:pt idx="503">
                  <c:v>39166.833333333336</c:v>
                </c:pt>
                <c:pt idx="504">
                  <c:v>39167</c:v>
                </c:pt>
                <c:pt idx="505">
                  <c:v>39167.166666666664</c:v>
                </c:pt>
                <c:pt idx="506">
                  <c:v>39167.333333333336</c:v>
                </c:pt>
                <c:pt idx="507">
                  <c:v>39167.5</c:v>
                </c:pt>
                <c:pt idx="508">
                  <c:v>39167.666666666664</c:v>
                </c:pt>
                <c:pt idx="509">
                  <c:v>39167.833333333336</c:v>
                </c:pt>
                <c:pt idx="510">
                  <c:v>39168</c:v>
                </c:pt>
                <c:pt idx="511">
                  <c:v>39168.166666666664</c:v>
                </c:pt>
                <c:pt idx="512">
                  <c:v>39168.333333333336</c:v>
                </c:pt>
                <c:pt idx="513">
                  <c:v>39168.5</c:v>
                </c:pt>
                <c:pt idx="514">
                  <c:v>39168.666666666664</c:v>
                </c:pt>
                <c:pt idx="515">
                  <c:v>39168.833333333336</c:v>
                </c:pt>
                <c:pt idx="516">
                  <c:v>39169</c:v>
                </c:pt>
                <c:pt idx="517">
                  <c:v>39169.166666666664</c:v>
                </c:pt>
                <c:pt idx="518">
                  <c:v>39169.333333333336</c:v>
                </c:pt>
                <c:pt idx="519">
                  <c:v>39169.5</c:v>
                </c:pt>
                <c:pt idx="520">
                  <c:v>39169.666666666664</c:v>
                </c:pt>
                <c:pt idx="521">
                  <c:v>39169.833333333336</c:v>
                </c:pt>
                <c:pt idx="522">
                  <c:v>39170</c:v>
                </c:pt>
                <c:pt idx="523">
                  <c:v>39170.166666666664</c:v>
                </c:pt>
                <c:pt idx="524">
                  <c:v>39170.333333333336</c:v>
                </c:pt>
                <c:pt idx="525">
                  <c:v>39170.5</c:v>
                </c:pt>
                <c:pt idx="526">
                  <c:v>39170.666666666664</c:v>
                </c:pt>
                <c:pt idx="527">
                  <c:v>39170.833333333336</c:v>
                </c:pt>
                <c:pt idx="528">
                  <c:v>39171</c:v>
                </c:pt>
                <c:pt idx="529">
                  <c:v>39171.166666666664</c:v>
                </c:pt>
                <c:pt idx="530">
                  <c:v>39171.333333333336</c:v>
                </c:pt>
                <c:pt idx="531">
                  <c:v>39171.5</c:v>
                </c:pt>
                <c:pt idx="532">
                  <c:v>39171.666666666664</c:v>
                </c:pt>
                <c:pt idx="533">
                  <c:v>39171.833333333336</c:v>
                </c:pt>
                <c:pt idx="534">
                  <c:v>39172</c:v>
                </c:pt>
                <c:pt idx="535">
                  <c:v>39172.166666666664</c:v>
                </c:pt>
                <c:pt idx="536">
                  <c:v>39172.333333333336</c:v>
                </c:pt>
                <c:pt idx="537">
                  <c:v>39172.5</c:v>
                </c:pt>
                <c:pt idx="538">
                  <c:v>39172.666666666664</c:v>
                </c:pt>
                <c:pt idx="539">
                  <c:v>39172.833333333336</c:v>
                </c:pt>
                <c:pt idx="540">
                  <c:v>39173</c:v>
                </c:pt>
                <c:pt idx="541">
                  <c:v>39173.166666666664</c:v>
                </c:pt>
                <c:pt idx="542">
                  <c:v>39173.333333333336</c:v>
                </c:pt>
                <c:pt idx="543">
                  <c:v>39173.5</c:v>
                </c:pt>
                <c:pt idx="544">
                  <c:v>39173.666666666664</c:v>
                </c:pt>
                <c:pt idx="545">
                  <c:v>39173.833333333336</c:v>
                </c:pt>
                <c:pt idx="546">
                  <c:v>39174</c:v>
                </c:pt>
                <c:pt idx="547">
                  <c:v>39174.166666666664</c:v>
                </c:pt>
                <c:pt idx="548">
                  <c:v>39174.333333333336</c:v>
                </c:pt>
                <c:pt idx="549">
                  <c:v>39174.5</c:v>
                </c:pt>
                <c:pt idx="550">
                  <c:v>39174.666666666664</c:v>
                </c:pt>
                <c:pt idx="551">
                  <c:v>39174.833333333336</c:v>
                </c:pt>
                <c:pt idx="552">
                  <c:v>39175</c:v>
                </c:pt>
                <c:pt idx="553">
                  <c:v>39175.166666666664</c:v>
                </c:pt>
                <c:pt idx="554">
                  <c:v>39175.333333333336</c:v>
                </c:pt>
                <c:pt idx="555">
                  <c:v>39175.5</c:v>
                </c:pt>
                <c:pt idx="556">
                  <c:v>39175.666666666664</c:v>
                </c:pt>
                <c:pt idx="557">
                  <c:v>39175.833333333336</c:v>
                </c:pt>
                <c:pt idx="558">
                  <c:v>39176</c:v>
                </c:pt>
                <c:pt idx="559">
                  <c:v>39176.166666666664</c:v>
                </c:pt>
                <c:pt idx="560">
                  <c:v>39176.333333333336</c:v>
                </c:pt>
                <c:pt idx="561">
                  <c:v>39176.5</c:v>
                </c:pt>
                <c:pt idx="562">
                  <c:v>39176.666666666664</c:v>
                </c:pt>
                <c:pt idx="563">
                  <c:v>39176.833333333336</c:v>
                </c:pt>
                <c:pt idx="564">
                  <c:v>39177</c:v>
                </c:pt>
                <c:pt idx="565">
                  <c:v>39177.166666666664</c:v>
                </c:pt>
                <c:pt idx="566">
                  <c:v>39177.333333333336</c:v>
                </c:pt>
                <c:pt idx="567">
                  <c:v>39177.5</c:v>
                </c:pt>
                <c:pt idx="568">
                  <c:v>39177.666666666664</c:v>
                </c:pt>
                <c:pt idx="569">
                  <c:v>39177.833333333336</c:v>
                </c:pt>
                <c:pt idx="570">
                  <c:v>39178</c:v>
                </c:pt>
                <c:pt idx="571">
                  <c:v>39178.166666666664</c:v>
                </c:pt>
                <c:pt idx="572">
                  <c:v>39178.333333333336</c:v>
                </c:pt>
                <c:pt idx="573">
                  <c:v>39178.5</c:v>
                </c:pt>
                <c:pt idx="574">
                  <c:v>39178.666666666664</c:v>
                </c:pt>
                <c:pt idx="575">
                  <c:v>39178.833333333336</c:v>
                </c:pt>
                <c:pt idx="576">
                  <c:v>39179</c:v>
                </c:pt>
                <c:pt idx="577">
                  <c:v>39179.166666666664</c:v>
                </c:pt>
                <c:pt idx="578">
                  <c:v>39179.333333333336</c:v>
                </c:pt>
                <c:pt idx="579">
                  <c:v>39179.5</c:v>
                </c:pt>
                <c:pt idx="580">
                  <c:v>39179.666666666664</c:v>
                </c:pt>
                <c:pt idx="581">
                  <c:v>39179.833333333336</c:v>
                </c:pt>
                <c:pt idx="582">
                  <c:v>39180</c:v>
                </c:pt>
                <c:pt idx="583">
                  <c:v>39180.166666666664</c:v>
                </c:pt>
                <c:pt idx="584">
                  <c:v>39180.333333333336</c:v>
                </c:pt>
                <c:pt idx="585">
                  <c:v>39180.5</c:v>
                </c:pt>
                <c:pt idx="586">
                  <c:v>39180.666666666664</c:v>
                </c:pt>
                <c:pt idx="587">
                  <c:v>39180.833333333336</c:v>
                </c:pt>
                <c:pt idx="588">
                  <c:v>39181</c:v>
                </c:pt>
                <c:pt idx="589">
                  <c:v>39181.166666666664</c:v>
                </c:pt>
                <c:pt idx="590">
                  <c:v>39181.333333333336</c:v>
                </c:pt>
                <c:pt idx="591">
                  <c:v>39181.5</c:v>
                </c:pt>
                <c:pt idx="592">
                  <c:v>39181.666666666664</c:v>
                </c:pt>
                <c:pt idx="593">
                  <c:v>39181.833333333336</c:v>
                </c:pt>
                <c:pt idx="594">
                  <c:v>39182</c:v>
                </c:pt>
                <c:pt idx="595">
                  <c:v>39182.166666666664</c:v>
                </c:pt>
                <c:pt idx="596">
                  <c:v>39182.333333333336</c:v>
                </c:pt>
                <c:pt idx="597">
                  <c:v>39182.5</c:v>
                </c:pt>
                <c:pt idx="598">
                  <c:v>39182.666666666664</c:v>
                </c:pt>
                <c:pt idx="599">
                  <c:v>39182.833333333336</c:v>
                </c:pt>
                <c:pt idx="600">
                  <c:v>39183</c:v>
                </c:pt>
                <c:pt idx="601">
                  <c:v>39183.166666666664</c:v>
                </c:pt>
                <c:pt idx="602">
                  <c:v>39183.333333333336</c:v>
                </c:pt>
                <c:pt idx="603">
                  <c:v>39183.5</c:v>
                </c:pt>
                <c:pt idx="604">
                  <c:v>39183.666666666664</c:v>
                </c:pt>
                <c:pt idx="605">
                  <c:v>39183.833333333336</c:v>
                </c:pt>
                <c:pt idx="606">
                  <c:v>39184</c:v>
                </c:pt>
                <c:pt idx="607">
                  <c:v>39184.166666666664</c:v>
                </c:pt>
                <c:pt idx="608">
                  <c:v>39184.333333333336</c:v>
                </c:pt>
                <c:pt idx="609">
                  <c:v>39184.5</c:v>
                </c:pt>
                <c:pt idx="610">
                  <c:v>39184.666666666664</c:v>
                </c:pt>
                <c:pt idx="611">
                  <c:v>39184.833333333336</c:v>
                </c:pt>
                <c:pt idx="612">
                  <c:v>39185</c:v>
                </c:pt>
                <c:pt idx="613">
                  <c:v>39185.166666666664</c:v>
                </c:pt>
                <c:pt idx="614">
                  <c:v>39185.333333333336</c:v>
                </c:pt>
                <c:pt idx="615">
                  <c:v>39185.5</c:v>
                </c:pt>
                <c:pt idx="616">
                  <c:v>39185.666666666664</c:v>
                </c:pt>
                <c:pt idx="617">
                  <c:v>39185.833333333336</c:v>
                </c:pt>
                <c:pt idx="618">
                  <c:v>39186</c:v>
                </c:pt>
                <c:pt idx="619">
                  <c:v>39186.166666666664</c:v>
                </c:pt>
                <c:pt idx="620">
                  <c:v>39186.333333333336</c:v>
                </c:pt>
                <c:pt idx="621">
                  <c:v>39186.5</c:v>
                </c:pt>
                <c:pt idx="622">
                  <c:v>39186.666666666664</c:v>
                </c:pt>
                <c:pt idx="623">
                  <c:v>39186.833333333336</c:v>
                </c:pt>
                <c:pt idx="624">
                  <c:v>39187</c:v>
                </c:pt>
                <c:pt idx="625">
                  <c:v>39187.166666666664</c:v>
                </c:pt>
                <c:pt idx="626">
                  <c:v>39187.333333333336</c:v>
                </c:pt>
                <c:pt idx="627">
                  <c:v>39187.5</c:v>
                </c:pt>
                <c:pt idx="628">
                  <c:v>39187.666666666664</c:v>
                </c:pt>
                <c:pt idx="629">
                  <c:v>39187.833333333336</c:v>
                </c:pt>
                <c:pt idx="630">
                  <c:v>39188</c:v>
                </c:pt>
                <c:pt idx="631">
                  <c:v>39188.166666666664</c:v>
                </c:pt>
                <c:pt idx="632">
                  <c:v>39188.333333333336</c:v>
                </c:pt>
                <c:pt idx="633">
                  <c:v>39188.5</c:v>
                </c:pt>
                <c:pt idx="634">
                  <c:v>39188.666666666664</c:v>
                </c:pt>
                <c:pt idx="635">
                  <c:v>39188.833333333336</c:v>
                </c:pt>
                <c:pt idx="636">
                  <c:v>39189</c:v>
                </c:pt>
                <c:pt idx="637">
                  <c:v>39189.166666666664</c:v>
                </c:pt>
                <c:pt idx="638">
                  <c:v>39189.333333333336</c:v>
                </c:pt>
                <c:pt idx="639">
                  <c:v>39189.5</c:v>
                </c:pt>
                <c:pt idx="640">
                  <c:v>39189.666666666664</c:v>
                </c:pt>
                <c:pt idx="641">
                  <c:v>39189.833333333336</c:v>
                </c:pt>
                <c:pt idx="642">
                  <c:v>39190</c:v>
                </c:pt>
                <c:pt idx="643">
                  <c:v>39190.166666666664</c:v>
                </c:pt>
                <c:pt idx="644">
                  <c:v>39190.333333333336</c:v>
                </c:pt>
                <c:pt idx="645">
                  <c:v>39190.5</c:v>
                </c:pt>
                <c:pt idx="646">
                  <c:v>39190.666666666664</c:v>
                </c:pt>
                <c:pt idx="647">
                  <c:v>39190.833333333336</c:v>
                </c:pt>
                <c:pt idx="648">
                  <c:v>39191</c:v>
                </c:pt>
                <c:pt idx="649">
                  <c:v>39191.166666666664</c:v>
                </c:pt>
                <c:pt idx="650">
                  <c:v>39191.333333333336</c:v>
                </c:pt>
                <c:pt idx="651">
                  <c:v>39191.5</c:v>
                </c:pt>
                <c:pt idx="652">
                  <c:v>39191.666666666664</c:v>
                </c:pt>
                <c:pt idx="653">
                  <c:v>39191.833333333336</c:v>
                </c:pt>
                <c:pt idx="654">
                  <c:v>39192</c:v>
                </c:pt>
                <c:pt idx="655">
                  <c:v>39192.166666666664</c:v>
                </c:pt>
                <c:pt idx="656">
                  <c:v>39192.333333333336</c:v>
                </c:pt>
                <c:pt idx="657">
                  <c:v>39192.5</c:v>
                </c:pt>
                <c:pt idx="658">
                  <c:v>39192.666666666664</c:v>
                </c:pt>
                <c:pt idx="659">
                  <c:v>39192.833333333336</c:v>
                </c:pt>
                <c:pt idx="660">
                  <c:v>39193</c:v>
                </c:pt>
                <c:pt idx="661">
                  <c:v>39193.166666666664</c:v>
                </c:pt>
                <c:pt idx="662">
                  <c:v>39193.333333333336</c:v>
                </c:pt>
                <c:pt idx="663">
                  <c:v>39193.5</c:v>
                </c:pt>
                <c:pt idx="664">
                  <c:v>39193.666666666664</c:v>
                </c:pt>
                <c:pt idx="665">
                  <c:v>39193.833333333336</c:v>
                </c:pt>
                <c:pt idx="666">
                  <c:v>39194</c:v>
                </c:pt>
                <c:pt idx="667">
                  <c:v>39194.166666666664</c:v>
                </c:pt>
                <c:pt idx="668">
                  <c:v>39194.333333333336</c:v>
                </c:pt>
                <c:pt idx="669">
                  <c:v>39194.5</c:v>
                </c:pt>
                <c:pt idx="670">
                  <c:v>39194.666666666664</c:v>
                </c:pt>
                <c:pt idx="671">
                  <c:v>39194.833333333336</c:v>
                </c:pt>
                <c:pt idx="672">
                  <c:v>39195</c:v>
                </c:pt>
                <c:pt idx="673">
                  <c:v>39195.166666666664</c:v>
                </c:pt>
                <c:pt idx="674">
                  <c:v>39195.333333333336</c:v>
                </c:pt>
                <c:pt idx="675">
                  <c:v>39195.5</c:v>
                </c:pt>
                <c:pt idx="676">
                  <c:v>39195.666666666664</c:v>
                </c:pt>
                <c:pt idx="677">
                  <c:v>39195.833333333336</c:v>
                </c:pt>
                <c:pt idx="678">
                  <c:v>39196</c:v>
                </c:pt>
                <c:pt idx="679">
                  <c:v>39196.166666666664</c:v>
                </c:pt>
                <c:pt idx="680">
                  <c:v>39196.333333333336</c:v>
                </c:pt>
                <c:pt idx="681">
                  <c:v>39196.5</c:v>
                </c:pt>
                <c:pt idx="682">
                  <c:v>39196.666666666664</c:v>
                </c:pt>
                <c:pt idx="683">
                  <c:v>39196.833333333336</c:v>
                </c:pt>
                <c:pt idx="684">
                  <c:v>39197</c:v>
                </c:pt>
                <c:pt idx="685">
                  <c:v>39197.166666666664</c:v>
                </c:pt>
                <c:pt idx="686">
                  <c:v>39197.333333333336</c:v>
                </c:pt>
                <c:pt idx="687">
                  <c:v>39197.5</c:v>
                </c:pt>
                <c:pt idx="688">
                  <c:v>39197.666666666664</c:v>
                </c:pt>
                <c:pt idx="689">
                  <c:v>39197.833333333336</c:v>
                </c:pt>
                <c:pt idx="690">
                  <c:v>39198</c:v>
                </c:pt>
                <c:pt idx="691">
                  <c:v>39198.166666666664</c:v>
                </c:pt>
                <c:pt idx="692">
                  <c:v>39198.333333333336</c:v>
                </c:pt>
                <c:pt idx="693">
                  <c:v>39198.5</c:v>
                </c:pt>
                <c:pt idx="694">
                  <c:v>39198.666666666664</c:v>
                </c:pt>
                <c:pt idx="695">
                  <c:v>39198.833333333336</c:v>
                </c:pt>
                <c:pt idx="696">
                  <c:v>39199</c:v>
                </c:pt>
                <c:pt idx="697">
                  <c:v>39199.166666666664</c:v>
                </c:pt>
                <c:pt idx="698">
                  <c:v>39199.333333333336</c:v>
                </c:pt>
                <c:pt idx="699">
                  <c:v>39199.5</c:v>
                </c:pt>
                <c:pt idx="700">
                  <c:v>39199.666666666664</c:v>
                </c:pt>
                <c:pt idx="701">
                  <c:v>39199.833333333336</c:v>
                </c:pt>
                <c:pt idx="702">
                  <c:v>39200</c:v>
                </c:pt>
                <c:pt idx="703">
                  <c:v>39200.166666666664</c:v>
                </c:pt>
                <c:pt idx="704">
                  <c:v>39200.333333333336</c:v>
                </c:pt>
                <c:pt idx="705">
                  <c:v>39200.5</c:v>
                </c:pt>
                <c:pt idx="706">
                  <c:v>39200.666666666664</c:v>
                </c:pt>
                <c:pt idx="707">
                  <c:v>39200.833333333336</c:v>
                </c:pt>
                <c:pt idx="708">
                  <c:v>39201</c:v>
                </c:pt>
                <c:pt idx="709">
                  <c:v>39201.166666666664</c:v>
                </c:pt>
                <c:pt idx="710">
                  <c:v>39201.333333333336</c:v>
                </c:pt>
                <c:pt idx="711">
                  <c:v>39201.5</c:v>
                </c:pt>
                <c:pt idx="712">
                  <c:v>39201.666666666664</c:v>
                </c:pt>
                <c:pt idx="713">
                  <c:v>39201.833333333336</c:v>
                </c:pt>
                <c:pt idx="714">
                  <c:v>39202</c:v>
                </c:pt>
                <c:pt idx="715">
                  <c:v>39202.166666666664</c:v>
                </c:pt>
                <c:pt idx="716">
                  <c:v>39202.333333333336</c:v>
                </c:pt>
                <c:pt idx="717">
                  <c:v>39202.5</c:v>
                </c:pt>
                <c:pt idx="718">
                  <c:v>39202.666666666664</c:v>
                </c:pt>
                <c:pt idx="719">
                  <c:v>39202.833333333336</c:v>
                </c:pt>
                <c:pt idx="720">
                  <c:v>39203</c:v>
                </c:pt>
                <c:pt idx="721">
                  <c:v>39203.166666666664</c:v>
                </c:pt>
                <c:pt idx="722">
                  <c:v>39203.333333333336</c:v>
                </c:pt>
                <c:pt idx="723">
                  <c:v>39203.5</c:v>
                </c:pt>
                <c:pt idx="724">
                  <c:v>39203.666666666664</c:v>
                </c:pt>
                <c:pt idx="725">
                  <c:v>39203.833333333336</c:v>
                </c:pt>
                <c:pt idx="726">
                  <c:v>39204</c:v>
                </c:pt>
                <c:pt idx="727">
                  <c:v>39204.166666666664</c:v>
                </c:pt>
                <c:pt idx="728">
                  <c:v>39204.333333333336</c:v>
                </c:pt>
                <c:pt idx="729">
                  <c:v>39204.5</c:v>
                </c:pt>
                <c:pt idx="730">
                  <c:v>39204.666666666664</c:v>
                </c:pt>
                <c:pt idx="731">
                  <c:v>39204.833333333336</c:v>
                </c:pt>
                <c:pt idx="732">
                  <c:v>39205</c:v>
                </c:pt>
                <c:pt idx="733">
                  <c:v>39205.166666666664</c:v>
                </c:pt>
              </c:numCache>
            </c:numRef>
          </c:xVal>
          <c:yVal>
            <c:numRef>
              <c:f>'2007exp'!$T$3:$T$736</c:f>
              <c:numCache>
                <c:formatCode>General</c:formatCode>
                <c:ptCount val="734"/>
                <c:pt idx="0">
                  <c:v>86.956521787193026</c:v>
                </c:pt>
                <c:pt idx="1">
                  <c:v>87.412587420047473</c:v>
                </c:pt>
                <c:pt idx="2">
                  <c:v>87.417218549736873</c:v>
                </c:pt>
                <c:pt idx="3">
                  <c:v>88.333333265533057</c:v>
                </c:pt>
                <c:pt idx="4">
                  <c:v>88.095238045820977</c:v>
                </c:pt>
                <c:pt idx="5">
                  <c:v>98.789764844818478</c:v>
                </c:pt>
                <c:pt idx="6">
                  <c:v>87.419354845059331</c:v>
                </c:pt>
                <c:pt idx="7">
                  <c:v>87.820512795438759</c:v>
                </c:pt>
                <c:pt idx="8">
                  <c:v>88.749999904655851</c:v>
                </c:pt>
                <c:pt idx="9">
                  <c:v>89.939024208744044</c:v>
                </c:pt>
                <c:pt idx="10">
                  <c:v>88.819875676348886</c:v>
                </c:pt>
                <c:pt idx="11">
                  <c:v>87.974683507638858</c:v>
                </c:pt>
                <c:pt idx="12">
                  <c:v>86.805555614409968</c:v>
                </c:pt>
                <c:pt idx="13">
                  <c:v>87.234042576211053</c:v>
                </c:pt>
                <c:pt idx="14">
                  <c:v>90.374331363216641</c:v>
                </c:pt>
                <c:pt idx="15">
                  <c:v>89.664804321679412</c:v>
                </c:pt>
                <c:pt idx="16">
                  <c:v>90.862943954103841</c:v>
                </c:pt>
                <c:pt idx="17">
                  <c:v>90.223463501467663</c:v>
                </c:pt>
                <c:pt idx="18">
                  <c:v>90.119760287594673</c:v>
                </c:pt>
                <c:pt idx="19">
                  <c:v>90.109889934883341</c:v>
                </c:pt>
                <c:pt idx="20">
                  <c:v>90.730336857173043</c:v>
                </c:pt>
                <c:pt idx="21">
                  <c:v>90.285714091445726</c:v>
                </c:pt>
                <c:pt idx="22">
                  <c:v>90.532544159708124</c:v>
                </c:pt>
                <c:pt idx="23">
                  <c:v>89.873417538194246</c:v>
                </c:pt>
                <c:pt idx="24">
                  <c:v>87.109375037243808</c:v>
                </c:pt>
                <c:pt idx="25">
                  <c:v>86.000000146448613</c:v>
                </c:pt>
                <c:pt idx="26">
                  <c:v>87.786259515316601</c:v>
                </c:pt>
                <c:pt idx="27">
                  <c:v>87.786259515316601</c:v>
                </c:pt>
                <c:pt idx="28">
                  <c:v>87.050359751708157</c:v>
                </c:pt>
                <c:pt idx="29">
                  <c:v>87.050359751708157</c:v>
                </c:pt>
                <c:pt idx="30">
                  <c:v>92.241379469062792</c:v>
                </c:pt>
                <c:pt idx="31">
                  <c:v>93.589743604071629</c:v>
                </c:pt>
                <c:pt idx="32">
                  <c:v>93.726937271449884</c:v>
                </c:pt>
                <c:pt idx="33">
                  <c:v>93.037974756874206</c:v>
                </c:pt>
                <c:pt idx="34">
                  <c:v>92.259414378168898</c:v>
                </c:pt>
                <c:pt idx="35">
                  <c:v>92.613636468698786</c:v>
                </c:pt>
                <c:pt idx="36">
                  <c:v>90.92920384447028</c:v>
                </c:pt>
                <c:pt idx="37">
                  <c:v>89.386792955177398</c:v>
                </c:pt>
                <c:pt idx="38">
                  <c:v>88.031914859087678</c:v>
                </c:pt>
                <c:pt idx="39">
                  <c:v>86.809816002595355</c:v>
                </c:pt>
                <c:pt idx="40">
                  <c:v>88.297872288631524</c:v>
                </c:pt>
                <c:pt idx="41">
                  <c:v>87.709497192420599</c:v>
                </c:pt>
                <c:pt idx="42">
                  <c:v>89.119170882070236</c:v>
                </c:pt>
                <c:pt idx="43">
                  <c:v>89.698492327484857</c:v>
                </c:pt>
                <c:pt idx="44">
                  <c:v>90.848214601906591</c:v>
                </c:pt>
                <c:pt idx="45">
                  <c:v>91.592920586947869</c:v>
                </c:pt>
                <c:pt idx="46">
                  <c:v>91.284403945782216</c:v>
                </c:pt>
                <c:pt idx="47">
                  <c:v>91.841004379058418</c:v>
                </c:pt>
                <c:pt idx="48">
                  <c:v>92.292490259189918</c:v>
                </c:pt>
                <c:pt idx="49">
                  <c:v>92.768595140306743</c:v>
                </c:pt>
                <c:pt idx="50">
                  <c:v>91.521739366902679</c:v>
                </c:pt>
                <c:pt idx="51">
                  <c:v>91.313559574020715</c:v>
                </c:pt>
                <c:pt idx="52">
                  <c:v>91.517857386081999</c:v>
                </c:pt>
                <c:pt idx="53">
                  <c:v>91.048035222488366</c:v>
                </c:pt>
                <c:pt idx="54">
                  <c:v>91.666666895721676</c:v>
                </c:pt>
                <c:pt idx="55">
                  <c:v>91.928251320472782</c:v>
                </c:pt>
                <c:pt idx="56">
                  <c:v>92.340425678319306</c:v>
                </c:pt>
                <c:pt idx="57">
                  <c:v>92.794759927142351</c:v>
                </c:pt>
                <c:pt idx="58">
                  <c:v>90.952381277545555</c:v>
                </c:pt>
                <c:pt idx="59">
                  <c:v>91.232227779403047</c:v>
                </c:pt>
                <c:pt idx="60">
                  <c:v>92.640692757905143</c:v>
                </c:pt>
                <c:pt idx="61">
                  <c:v>93.237704969279307</c:v>
                </c:pt>
                <c:pt idx="62">
                  <c:v>93.110236281950478</c:v>
                </c:pt>
                <c:pt idx="63">
                  <c:v>94.938650217752468</c:v>
                </c:pt>
                <c:pt idx="64">
                  <c:v>92.968750074487616</c:v>
                </c:pt>
                <c:pt idx="65">
                  <c:v>92.857142951484633</c:v>
                </c:pt>
                <c:pt idx="66">
                  <c:v>94.061302652880059</c:v>
                </c:pt>
                <c:pt idx="67">
                  <c:v>93.659420297865509</c:v>
                </c:pt>
                <c:pt idx="68">
                  <c:v>94.021739106403487</c:v>
                </c:pt>
                <c:pt idx="69">
                  <c:v>93.190661531721375</c:v>
                </c:pt>
                <c:pt idx="70">
                  <c:v>93.978102169461536</c:v>
                </c:pt>
                <c:pt idx="71">
                  <c:v>94.557823062185619</c:v>
                </c:pt>
                <c:pt idx="72">
                  <c:v>94.654087980921148</c:v>
                </c:pt>
                <c:pt idx="73">
                  <c:v>94.648317975760747</c:v>
                </c:pt>
                <c:pt idx="74">
                  <c:v>92.760181104794583</c:v>
                </c:pt>
                <c:pt idx="75">
                  <c:v>93.359375037243808</c:v>
                </c:pt>
                <c:pt idx="76">
                  <c:v>93.248945199281849</c:v>
                </c:pt>
                <c:pt idx="77">
                  <c:v>91.706161373868369</c:v>
                </c:pt>
                <c:pt idx="78">
                  <c:v>93.008474652962832</c:v>
                </c:pt>
                <c:pt idx="79">
                  <c:v>93.968871574543812</c:v>
                </c:pt>
                <c:pt idx="80">
                  <c:v>94.499999938979755</c:v>
                </c:pt>
                <c:pt idx="81">
                  <c:v>93.869731789569258</c:v>
                </c:pt>
                <c:pt idx="82">
                  <c:v>93.333333373215851</c:v>
                </c:pt>
                <c:pt idx="83">
                  <c:v>94.055944029833867</c:v>
                </c:pt>
                <c:pt idx="84">
                  <c:v>93.231441103305841</c:v>
                </c:pt>
                <c:pt idx="85">
                  <c:v>92.079207644134215</c:v>
                </c:pt>
                <c:pt idx="86">
                  <c:v>93.42629485219534</c:v>
                </c:pt>
                <c:pt idx="87">
                  <c:v>97.041984717268008</c:v>
                </c:pt>
                <c:pt idx="88">
                  <c:v>96.694214894267034</c:v>
                </c:pt>
                <c:pt idx="89">
                  <c:v>97.041984717268008</c:v>
                </c:pt>
                <c:pt idx="90">
                  <c:v>96.505376163297029</c:v>
                </c:pt>
                <c:pt idx="91">
                  <c:v>95.781249845065759</c:v>
                </c:pt>
                <c:pt idx="92">
                  <c:v>96.696035261533879</c:v>
                </c:pt>
                <c:pt idx="93">
                  <c:v>97.064989498376178</c:v>
                </c:pt>
                <c:pt idx="94">
                  <c:v>96.881496880837531</c:v>
                </c:pt>
                <c:pt idx="95">
                  <c:v>96.855983774702437</c:v>
                </c:pt>
                <c:pt idx="96">
                  <c:v>96.617336178812195</c:v>
                </c:pt>
                <c:pt idx="97">
                  <c:v>96.695095967552732</c:v>
                </c:pt>
                <c:pt idx="98">
                  <c:v>96.141975363863395</c:v>
                </c:pt>
                <c:pt idx="99">
                  <c:v>95.741758108200443</c:v>
                </c:pt>
                <c:pt idx="100">
                  <c:v>95.592286377502163</c:v>
                </c:pt>
                <c:pt idx="101">
                  <c:v>95.322580521342886</c:v>
                </c:pt>
                <c:pt idx="102">
                  <c:v>94.34931501839678</c:v>
                </c:pt>
                <c:pt idx="103">
                  <c:v>94.405594349644005</c:v>
                </c:pt>
                <c:pt idx="104">
                  <c:v>96.068795929736098</c:v>
                </c:pt>
                <c:pt idx="105">
                  <c:v>95.983379350380744</c:v>
                </c:pt>
                <c:pt idx="106">
                  <c:v>95.584045456508349</c:v>
                </c:pt>
                <c:pt idx="107">
                  <c:v>95.238095136354119</c:v>
                </c:pt>
                <c:pt idx="108">
                  <c:v>95.854922146691308</c:v>
                </c:pt>
                <c:pt idx="109">
                  <c:v>95.121951117418519</c:v>
                </c:pt>
                <c:pt idx="110">
                  <c:v>94.648829358064475</c:v>
                </c:pt>
                <c:pt idx="111">
                  <c:v>94.423791760423867</c:v>
                </c:pt>
                <c:pt idx="112">
                  <c:v>94.50549443794803</c:v>
                </c:pt>
                <c:pt idx="113">
                  <c:v>94.709897530958102</c:v>
                </c:pt>
                <c:pt idx="114">
                  <c:v>94.363636309172009</c:v>
                </c:pt>
                <c:pt idx="115">
                  <c:v>94.522968131213119</c:v>
                </c:pt>
                <c:pt idx="116">
                  <c:v>94.366197130140122</c:v>
                </c:pt>
                <c:pt idx="117">
                  <c:v>93.984962384454946</c:v>
                </c:pt>
                <c:pt idx="118">
                  <c:v>95.441988836192721</c:v>
                </c:pt>
                <c:pt idx="119">
                  <c:v>94.736842026029805</c:v>
                </c:pt>
                <c:pt idx="120">
                  <c:v>94.630872411072403</c:v>
                </c:pt>
                <c:pt idx="121">
                  <c:v>95.195195089265852</c:v>
                </c:pt>
                <c:pt idx="122">
                  <c:v>94.781144696403075</c:v>
                </c:pt>
                <c:pt idx="123">
                  <c:v>94.557823062185619</c:v>
                </c:pt>
                <c:pt idx="124">
                  <c:v>93.928571413005031</c:v>
                </c:pt>
                <c:pt idx="125">
                  <c:v>94.603174537065485</c:v>
                </c:pt>
                <c:pt idx="126">
                  <c:v>94.043321273792728</c:v>
                </c:pt>
                <c:pt idx="127">
                  <c:v>94.015443990428636</c:v>
                </c:pt>
                <c:pt idx="128">
                  <c:v>93.798449607819521</c:v>
                </c:pt>
                <c:pt idx="129">
                  <c:v>93.452380981207611</c:v>
                </c:pt>
                <c:pt idx="130">
                  <c:v>94.727891075277327</c:v>
                </c:pt>
                <c:pt idx="131">
                  <c:v>94.483985701369406</c:v>
                </c:pt>
                <c:pt idx="132">
                  <c:v>94.094488155872824</c:v>
                </c:pt>
                <c:pt idx="133">
                  <c:v>93.723849375055607</c:v>
                </c:pt>
                <c:pt idx="134">
                  <c:v>93.362831900221408</c:v>
                </c:pt>
                <c:pt idx="135">
                  <c:v>92.424242120728763</c:v>
                </c:pt>
                <c:pt idx="136">
                  <c:v>92.417061765566316</c:v>
                </c:pt>
                <c:pt idx="137">
                  <c:v>93.191489419711431</c:v>
                </c:pt>
                <c:pt idx="138">
                  <c:v>95.230769119560719</c:v>
                </c:pt>
                <c:pt idx="139">
                  <c:v>93.827160486076792</c:v>
                </c:pt>
                <c:pt idx="140">
                  <c:v>93.388429788534069</c:v>
                </c:pt>
                <c:pt idx="141">
                  <c:v>92.666666784187157</c:v>
                </c:pt>
                <c:pt idx="142">
                  <c:v>93.75</c:v>
                </c:pt>
                <c:pt idx="143">
                  <c:v>93.595041337943172</c:v>
                </c:pt>
                <c:pt idx="144">
                  <c:v>93.442622981567581</c:v>
                </c:pt>
                <c:pt idx="145">
                  <c:v>92.951541936074221</c:v>
                </c:pt>
                <c:pt idx="146">
                  <c:v>93.896713598211264</c:v>
                </c:pt>
                <c:pt idx="147">
                  <c:v>93.805309728539797</c:v>
                </c:pt>
                <c:pt idx="148">
                  <c:v>92.763158000381324</c:v>
                </c:pt>
                <c:pt idx="149">
                  <c:v>93.376068415072496</c:v>
                </c:pt>
                <c:pt idx="150">
                  <c:v>93.776824031524797</c:v>
                </c:pt>
                <c:pt idx="151">
                  <c:v>92.889908353179848</c:v>
                </c:pt>
                <c:pt idx="152">
                  <c:v>93.54838711661688</c:v>
                </c:pt>
                <c:pt idx="153">
                  <c:v>93.650793660402542</c:v>
                </c:pt>
                <c:pt idx="154">
                  <c:v>93.503937031519413</c:v>
                </c:pt>
                <c:pt idx="155">
                  <c:v>93.992248039097618</c:v>
                </c:pt>
                <c:pt idx="156">
                  <c:v>94.907407320215682</c:v>
                </c:pt>
                <c:pt idx="157">
                  <c:v>94.265232929835634</c:v>
                </c:pt>
                <c:pt idx="158">
                  <c:v>93.77510039914597</c:v>
                </c:pt>
                <c:pt idx="159">
                  <c:v>93.371212156232929</c:v>
                </c:pt>
                <c:pt idx="160">
                  <c:v>93.373494012810426</c:v>
                </c:pt>
                <c:pt idx="161">
                  <c:v>94.368600631061881</c:v>
                </c:pt>
                <c:pt idx="162">
                  <c:v>94.612794541888292</c:v>
                </c:pt>
                <c:pt idx="163">
                  <c:v>94.802867291403246</c:v>
                </c:pt>
                <c:pt idx="164">
                  <c:v>94.08396943453603</c:v>
                </c:pt>
                <c:pt idx="165">
                  <c:v>93.347639527128138</c:v>
                </c:pt>
                <c:pt idx="166">
                  <c:v>93.897637781088349</c:v>
                </c:pt>
                <c:pt idx="167">
                  <c:v>94.890510847307638</c:v>
                </c:pt>
                <c:pt idx="168">
                  <c:v>93.975903592313742</c:v>
                </c:pt>
                <c:pt idx="169">
                  <c:v>95.675675548643</c:v>
                </c:pt>
                <c:pt idx="170">
                  <c:v>93.111111180418064</c:v>
                </c:pt>
                <c:pt idx="171">
                  <c:v>92.918455022731479</c:v>
                </c:pt>
                <c:pt idx="172">
                  <c:v>94.216417867968744</c:v>
                </c:pt>
                <c:pt idx="173">
                  <c:v>93.75</c:v>
                </c:pt>
                <c:pt idx="174">
                  <c:v>93.849206339597472</c:v>
                </c:pt>
                <c:pt idx="175">
                  <c:v>92.703862770533163</c:v>
                </c:pt>
                <c:pt idx="176">
                  <c:v>92.986425423698677</c:v>
                </c:pt>
                <c:pt idx="177">
                  <c:v>92.954545542797888</c:v>
                </c:pt>
                <c:pt idx="178">
                  <c:v>93.697478996982937</c:v>
                </c:pt>
                <c:pt idx="179">
                  <c:v>93.799999995118384</c:v>
                </c:pt>
                <c:pt idx="180">
                  <c:v>93.318965562589369</c:v>
                </c:pt>
                <c:pt idx="181">
                  <c:v>92.396313516317605</c:v>
                </c:pt>
                <c:pt idx="182">
                  <c:v>92.654028562798985</c:v>
                </c:pt>
                <c:pt idx="183">
                  <c:v>90.697674191717553</c:v>
                </c:pt>
                <c:pt idx="184">
                  <c:v>92.462311253465813</c:v>
                </c:pt>
                <c:pt idx="185">
                  <c:v>92.660550580694462</c:v>
                </c:pt>
                <c:pt idx="186">
                  <c:v>92.346938473712825</c:v>
                </c:pt>
                <c:pt idx="187">
                  <c:v>92.211054987467548</c:v>
                </c:pt>
                <c:pt idx="188">
                  <c:v>91.755318872701423</c:v>
                </c:pt>
                <c:pt idx="189">
                  <c:v>91.14285688881364</c:v>
                </c:pt>
                <c:pt idx="190">
                  <c:v>92.857142951484633</c:v>
                </c:pt>
                <c:pt idx="191">
                  <c:v>94.771241748605973</c:v>
                </c:pt>
                <c:pt idx="192">
                  <c:v>94.08396943453603</c:v>
                </c:pt>
                <c:pt idx="193">
                  <c:v>92.92035407190302</c:v>
                </c:pt>
                <c:pt idx="194">
                  <c:v>91.791044515581447</c:v>
                </c:pt>
                <c:pt idx="195">
                  <c:v>92.890995360031638</c:v>
                </c:pt>
                <c:pt idx="196">
                  <c:v>94.107142826010076</c:v>
                </c:pt>
                <c:pt idx="197">
                  <c:v>94.274809111413759</c:v>
                </c:pt>
                <c:pt idx="198">
                  <c:v>93.220339037830584</c:v>
                </c:pt>
                <c:pt idx="199">
                  <c:v>93.95161288338312</c:v>
                </c:pt>
                <c:pt idx="200">
                  <c:v>92.592592723380179</c:v>
                </c:pt>
                <c:pt idx="201">
                  <c:v>93.018018098496796</c:v>
                </c:pt>
                <c:pt idx="202">
                  <c:v>93.79562043389231</c:v>
                </c:pt>
                <c:pt idx="203">
                  <c:v>94.542253453037304</c:v>
                </c:pt>
                <c:pt idx="204">
                  <c:v>92.619047750497145</c:v>
                </c:pt>
                <c:pt idx="205">
                  <c:v>92.432432107050516</c:v>
                </c:pt>
                <c:pt idx="206">
                  <c:v>89.542483497211933</c:v>
                </c:pt>
                <c:pt idx="207">
                  <c:v>91.176470348300356</c:v>
                </c:pt>
                <c:pt idx="208">
                  <c:v>89.86928085676584</c:v>
                </c:pt>
                <c:pt idx="209">
                  <c:v>91.193181562092164</c:v>
                </c:pt>
                <c:pt idx="210">
                  <c:v>92.028985710177267</c:v>
                </c:pt>
                <c:pt idx="211">
                  <c:v>93.087557678197967</c:v>
                </c:pt>
                <c:pt idx="212">
                  <c:v>92.592592723380179</c:v>
                </c:pt>
                <c:pt idx="213">
                  <c:v>91.581632398916057</c:v>
                </c:pt>
                <c:pt idx="214">
                  <c:v>93.962264131392587</c:v>
                </c:pt>
                <c:pt idx="215">
                  <c:v>94.444444383691504</c:v>
                </c:pt>
                <c:pt idx="216">
                  <c:v>94.464944585053729</c:v>
                </c:pt>
                <c:pt idx="217">
                  <c:v>94.352159419609407</c:v>
                </c:pt>
                <c:pt idx="218">
                  <c:v>91.706161373868369</c:v>
                </c:pt>
                <c:pt idx="219">
                  <c:v>92.462311253465813</c:v>
                </c:pt>
                <c:pt idx="220">
                  <c:v>93.902439009265265</c:v>
                </c:pt>
                <c:pt idx="221">
                  <c:v>94.128787843767071</c:v>
                </c:pt>
                <c:pt idx="222">
                  <c:v>92.688679367475572</c:v>
                </c:pt>
                <c:pt idx="223">
                  <c:v>92.249999710153787</c:v>
                </c:pt>
                <c:pt idx="224">
                  <c:v>93.21266974260277</c:v>
                </c:pt>
                <c:pt idx="225">
                  <c:v>92.021276302245269</c:v>
                </c:pt>
                <c:pt idx="226">
                  <c:v>91.576086686169717</c:v>
                </c:pt>
                <c:pt idx="227">
                  <c:v>94.623655837547389</c:v>
                </c:pt>
                <c:pt idx="228">
                  <c:v>92.8921565401659</c:v>
                </c:pt>
                <c:pt idx="229">
                  <c:v>92.307692006803478</c:v>
                </c:pt>
                <c:pt idx="230">
                  <c:v>92.924528396925453</c:v>
                </c:pt>
                <c:pt idx="231">
                  <c:v>91.752577052068702</c:v>
                </c:pt>
                <c:pt idx="232">
                  <c:v>92.187499702049536</c:v>
                </c:pt>
                <c:pt idx="233">
                  <c:v>91.935483579941561</c:v>
                </c:pt>
                <c:pt idx="234">
                  <c:v>91.620111450938253</c:v>
                </c:pt>
                <c:pt idx="235">
                  <c:v>88.518518426444061</c:v>
                </c:pt>
                <c:pt idx="236">
                  <c:v>88.095238037584807</c:v>
                </c:pt>
                <c:pt idx="237">
                  <c:v>90.268456149084685</c:v>
                </c:pt>
                <c:pt idx="238">
                  <c:v>90.68322957237082</c:v>
                </c:pt>
                <c:pt idx="239">
                  <c:v>92.41573000004594</c:v>
                </c:pt>
                <c:pt idx="240">
                  <c:v>90.878378099797956</c:v>
                </c:pt>
                <c:pt idx="241">
                  <c:v>90.909090638930394</c:v>
                </c:pt>
                <c:pt idx="242">
                  <c:v>86.818181893826761</c:v>
                </c:pt>
                <c:pt idx="243">
                  <c:v>86.936936998843692</c:v>
                </c:pt>
                <c:pt idx="244">
                  <c:v>87.795275562176712</c:v>
                </c:pt>
                <c:pt idx="245">
                  <c:v>90.937499737803591</c:v>
                </c:pt>
                <c:pt idx="246">
                  <c:v>89.007092068137382</c:v>
                </c:pt>
                <c:pt idx="247">
                  <c:v>87.404580161561142</c:v>
                </c:pt>
                <c:pt idx="248">
                  <c:v>88.114754036864838</c:v>
                </c:pt>
                <c:pt idx="249">
                  <c:v>88.114754036864838</c:v>
                </c:pt>
                <c:pt idx="250">
                  <c:v>89.716311864907922</c:v>
                </c:pt>
                <c:pt idx="251">
                  <c:v>93.699186996911592</c:v>
                </c:pt>
                <c:pt idx="252">
                  <c:v>91.91919164680786</c:v>
                </c:pt>
                <c:pt idx="253">
                  <c:v>92.076502427038946</c:v>
                </c:pt>
                <c:pt idx="254">
                  <c:v>92.328042016287441</c:v>
                </c:pt>
                <c:pt idx="255">
                  <c:v>91.265059964162731</c:v>
                </c:pt>
                <c:pt idx="256">
                  <c:v>92.746113657907543</c:v>
                </c:pt>
                <c:pt idx="257">
                  <c:v>92.499999678840766</c:v>
                </c:pt>
                <c:pt idx="258">
                  <c:v>92.245988995078633</c:v>
                </c:pt>
                <c:pt idx="259">
                  <c:v>91.420118060110511</c:v>
                </c:pt>
                <c:pt idx="260">
                  <c:v>92.713567519464078</c:v>
                </c:pt>
                <c:pt idx="261">
                  <c:v>92.424242120728763</c:v>
                </c:pt>
                <c:pt idx="262">
                  <c:v>92.512077440653826</c:v>
                </c:pt>
                <c:pt idx="263">
                  <c:v>93.111111180418064</c:v>
                </c:pt>
                <c:pt idx="264">
                  <c:v>91.47727245148387</c:v>
                </c:pt>
                <c:pt idx="265">
                  <c:v>91.576086686169717</c:v>
                </c:pt>
                <c:pt idx="266">
                  <c:v>88.768115829882959</c:v>
                </c:pt>
                <c:pt idx="267">
                  <c:v>91.666666352776474</c:v>
                </c:pt>
                <c:pt idx="268">
                  <c:v>91.049382448661447</c:v>
                </c:pt>
                <c:pt idx="269">
                  <c:v>90.445859643621503</c:v>
                </c:pt>
                <c:pt idx="270">
                  <c:v>90.251572115846983</c:v>
                </c:pt>
                <c:pt idx="271">
                  <c:v>90.604026591397982</c:v>
                </c:pt>
                <c:pt idx="272">
                  <c:v>89.932885706771387</c:v>
                </c:pt>
                <c:pt idx="273">
                  <c:v>89.403973356051736</c:v>
                </c:pt>
                <c:pt idx="274">
                  <c:v>92.857142957571185</c:v>
                </c:pt>
                <c:pt idx="275">
                  <c:v>93.612334816564527</c:v>
                </c:pt>
                <c:pt idx="276">
                  <c:v>93.668122279469344</c:v>
                </c:pt>
                <c:pt idx="277">
                  <c:v>92.512077440653826</c:v>
                </c:pt>
                <c:pt idx="278">
                  <c:v>93.48837212272484</c:v>
                </c:pt>
                <c:pt idx="279">
                  <c:v>92.824074178704137</c:v>
                </c:pt>
                <c:pt idx="280">
                  <c:v>92.957746569659179</c:v>
                </c:pt>
                <c:pt idx="281">
                  <c:v>94.160583905030748</c:v>
                </c:pt>
                <c:pt idx="282">
                  <c:v>93.373494012810426</c:v>
                </c:pt>
                <c:pt idx="283">
                  <c:v>92.537313126986916</c:v>
                </c:pt>
                <c:pt idx="284">
                  <c:v>90.397350759209147</c:v>
                </c:pt>
                <c:pt idx="285">
                  <c:v>91.017963814769985</c:v>
                </c:pt>
                <c:pt idx="286">
                  <c:v>91.860464806887563</c:v>
                </c:pt>
                <c:pt idx="287">
                  <c:v>91.999999725408856</c:v>
                </c:pt>
                <c:pt idx="288">
                  <c:v>93.577981670635964</c:v>
                </c:pt>
                <c:pt idx="289">
                  <c:v>92.718446724166313</c:v>
                </c:pt>
                <c:pt idx="290">
                  <c:v>91.91919164680786</c:v>
                </c:pt>
                <c:pt idx="291">
                  <c:v>90.730336857173043</c:v>
                </c:pt>
                <c:pt idx="292">
                  <c:v>90.804597469370819</c:v>
                </c:pt>
                <c:pt idx="293">
                  <c:v>92.211054987467548</c:v>
                </c:pt>
                <c:pt idx="294">
                  <c:v>94.655172337608491</c:v>
                </c:pt>
                <c:pt idx="295">
                  <c:v>91.752577052068702</c:v>
                </c:pt>
                <c:pt idx="296">
                  <c:v>91.935483579941561</c:v>
                </c:pt>
                <c:pt idx="297">
                  <c:v>91.927083051935682</c:v>
                </c:pt>
                <c:pt idx="298">
                  <c:v>92.753623305892106</c:v>
                </c:pt>
                <c:pt idx="299">
                  <c:v>92.990654292215837</c:v>
                </c:pt>
                <c:pt idx="300">
                  <c:v>92.889908353179848</c:v>
                </c:pt>
                <c:pt idx="301">
                  <c:v>92.760181104794583</c:v>
                </c:pt>
                <c:pt idx="302">
                  <c:v>93.317972398824764</c:v>
                </c:pt>
                <c:pt idx="303">
                  <c:v>93.023255896457883</c:v>
                </c:pt>
                <c:pt idx="304">
                  <c:v>93.595041337943172</c:v>
                </c:pt>
                <c:pt idx="305">
                  <c:v>93.678160926258442</c:v>
                </c:pt>
                <c:pt idx="306">
                  <c:v>93.75</c:v>
                </c:pt>
                <c:pt idx="307">
                  <c:v>91.978609333384071</c:v>
                </c:pt>
                <c:pt idx="308">
                  <c:v>89.597315264458103</c:v>
                </c:pt>
                <c:pt idx="309">
                  <c:v>90.584415339984645</c:v>
                </c:pt>
                <c:pt idx="310">
                  <c:v>89.935064742093147</c:v>
                </c:pt>
                <c:pt idx="311">
                  <c:v>90.259740041038896</c:v>
                </c:pt>
                <c:pt idx="312">
                  <c:v>89.935064742093147</c:v>
                </c:pt>
                <c:pt idx="313">
                  <c:v>90.259740041038896</c:v>
                </c:pt>
                <c:pt idx="314">
                  <c:v>90.259740041038896</c:v>
                </c:pt>
                <c:pt idx="315">
                  <c:v>90.259740041038896</c:v>
                </c:pt>
                <c:pt idx="316">
                  <c:v>94.042553161103541</c:v>
                </c:pt>
                <c:pt idx="317">
                  <c:v>93.224299125380199</c:v>
                </c:pt>
                <c:pt idx="318">
                  <c:v>93.640350888931252</c:v>
                </c:pt>
                <c:pt idx="319">
                  <c:v>92.03296672900791</c:v>
                </c:pt>
                <c:pt idx="320">
                  <c:v>92.196531460597029</c:v>
                </c:pt>
                <c:pt idx="321">
                  <c:v>87.5</c:v>
                </c:pt>
                <c:pt idx="322">
                  <c:v>90.32258042292311</c:v>
                </c:pt>
                <c:pt idx="323">
                  <c:v>90.136054202921486</c:v>
                </c:pt>
                <c:pt idx="324">
                  <c:v>89.735099157104202</c:v>
                </c:pt>
                <c:pt idx="325">
                  <c:v>90.909090638930394</c:v>
                </c:pt>
                <c:pt idx="326">
                  <c:v>90.131578736079447</c:v>
                </c:pt>
                <c:pt idx="327">
                  <c:v>91.124260093309715</c:v>
                </c:pt>
                <c:pt idx="328">
                  <c:v>90.303030095707129</c:v>
                </c:pt>
                <c:pt idx="329">
                  <c:v>91.47727245148387</c:v>
                </c:pt>
                <c:pt idx="330">
                  <c:v>91.853932285754979</c:v>
                </c:pt>
                <c:pt idx="331">
                  <c:v>91.340781861044135</c:v>
                </c:pt>
                <c:pt idx="332">
                  <c:v>91.52046754932168</c:v>
                </c:pt>
                <c:pt idx="333">
                  <c:v>92.408376649727316</c:v>
                </c:pt>
                <c:pt idx="334">
                  <c:v>92.822966615440805</c:v>
                </c:pt>
                <c:pt idx="335">
                  <c:v>93.945312481378096</c:v>
                </c:pt>
                <c:pt idx="336">
                  <c:v>93.877551007700916</c:v>
                </c:pt>
                <c:pt idx="337">
                  <c:v>92.788461651294853</c:v>
                </c:pt>
                <c:pt idx="338">
                  <c:v>90.822784553471934</c:v>
                </c:pt>
                <c:pt idx="339">
                  <c:v>91.807909307491826</c:v>
                </c:pt>
                <c:pt idx="340">
                  <c:v>91.470587950251399</c:v>
                </c:pt>
                <c:pt idx="341">
                  <c:v>90.983606325059498</c:v>
                </c:pt>
                <c:pt idx="342">
                  <c:v>90.662650369896696</c:v>
                </c:pt>
                <c:pt idx="343">
                  <c:v>91.573033428609492</c:v>
                </c:pt>
                <c:pt idx="344">
                  <c:v>91.847825798581027</c:v>
                </c:pt>
                <c:pt idx="345">
                  <c:v>92.23300988847987</c:v>
                </c:pt>
                <c:pt idx="346">
                  <c:v>93.468468499421846</c:v>
                </c:pt>
                <c:pt idx="347">
                  <c:v>92.824074178704137</c:v>
                </c:pt>
                <c:pt idx="348">
                  <c:v>92.857142535079589</c:v>
                </c:pt>
                <c:pt idx="349">
                  <c:v>92.961165142009534</c:v>
                </c:pt>
                <c:pt idx="350">
                  <c:v>93.034825534590553</c:v>
                </c:pt>
                <c:pt idx="351">
                  <c:v>92.385786499358431</c:v>
                </c:pt>
                <c:pt idx="352">
                  <c:v>96.208530882783165</c:v>
                </c:pt>
                <c:pt idx="353">
                  <c:v>95.978552132990004</c:v>
                </c:pt>
                <c:pt idx="354">
                  <c:v>93.11224454850958</c:v>
                </c:pt>
                <c:pt idx="355">
                  <c:v>89.860139658718424</c:v>
                </c:pt>
                <c:pt idx="356">
                  <c:v>88.362068874821276</c:v>
                </c:pt>
                <c:pt idx="357">
                  <c:v>91.666666374424068</c:v>
                </c:pt>
                <c:pt idx="358">
                  <c:v>84.677419632636429</c:v>
                </c:pt>
                <c:pt idx="359">
                  <c:v>86.805555614409968</c:v>
                </c:pt>
                <c:pt idx="360">
                  <c:v>89.197530736316338</c:v>
                </c:pt>
                <c:pt idx="361">
                  <c:v>90.116278884132555</c:v>
                </c:pt>
                <c:pt idx="362">
                  <c:v>91.304348114462442</c:v>
                </c:pt>
                <c:pt idx="363">
                  <c:v>93.548387114412151</c:v>
                </c:pt>
                <c:pt idx="364">
                  <c:v>95.45454534648124</c:v>
                </c:pt>
                <c:pt idx="365">
                  <c:v>96.061269233530084</c:v>
                </c:pt>
                <c:pt idx="366">
                  <c:v>95.49999989321455</c:v>
                </c:pt>
                <c:pt idx="367">
                  <c:v>94.059405915669927</c:v>
                </c:pt>
                <c:pt idx="368">
                  <c:v>94.249201239026974</c:v>
                </c:pt>
                <c:pt idx="369">
                  <c:v>94.940476103996247</c:v>
                </c:pt>
                <c:pt idx="370">
                  <c:v>96.058091369042288</c:v>
                </c:pt>
                <c:pt idx="371">
                  <c:v>94.722955082459137</c:v>
                </c:pt>
                <c:pt idx="372">
                  <c:v>94.683907980474359</c:v>
                </c:pt>
                <c:pt idx="373">
                  <c:v>94.051446921679272</c:v>
                </c:pt>
                <c:pt idx="374">
                  <c:v>92.829457451429064</c:v>
                </c:pt>
                <c:pt idx="375">
                  <c:v>91.942148942670315</c:v>
                </c:pt>
                <c:pt idx="376">
                  <c:v>92.549019722798633</c:v>
                </c:pt>
                <c:pt idx="377">
                  <c:v>93.097014984843753</c:v>
                </c:pt>
                <c:pt idx="378">
                  <c:v>93.140794277507425</c:v>
                </c:pt>
                <c:pt idx="379">
                  <c:v>91.06383006623112</c:v>
                </c:pt>
                <c:pt idx="380">
                  <c:v>90.749999801684183</c:v>
                </c:pt>
                <c:pt idx="381">
                  <c:v>90.816326324119302</c:v>
                </c:pt>
                <c:pt idx="382">
                  <c:v>90.821256383985883</c:v>
                </c:pt>
                <c:pt idx="383">
                  <c:v>90.686274319188939</c:v>
                </c:pt>
                <c:pt idx="384">
                  <c:v>89.444444312610557</c:v>
                </c:pt>
                <c:pt idx="385">
                  <c:v>91.898148357408274</c:v>
                </c:pt>
                <c:pt idx="386">
                  <c:v>89.999999843537807</c:v>
                </c:pt>
                <c:pt idx="387">
                  <c:v>60.869564496452575</c:v>
                </c:pt>
                <c:pt idx="388">
                  <c:v>90.30612227425479</c:v>
                </c:pt>
                <c:pt idx="389">
                  <c:v>89.560439422276332</c:v>
                </c:pt>
                <c:pt idx="390">
                  <c:v>90.624999801366357</c:v>
                </c:pt>
                <c:pt idx="391">
                  <c:v>90.256410083900661</c:v>
                </c:pt>
                <c:pt idx="392">
                  <c:v>89.890710223080049</c:v>
                </c:pt>
                <c:pt idx="393">
                  <c:v>89.017340933423668</c:v>
                </c:pt>
                <c:pt idx="394">
                  <c:v>93.16546767722059</c:v>
                </c:pt>
                <c:pt idx="395">
                  <c:v>95.860566556690188</c:v>
                </c:pt>
                <c:pt idx="396">
                  <c:v>94.012944963048582</c:v>
                </c:pt>
                <c:pt idx="397">
                  <c:v>92.965779540461341</c:v>
                </c:pt>
                <c:pt idx="398">
                  <c:v>91.880342075362407</c:v>
                </c:pt>
                <c:pt idx="399">
                  <c:v>91.037736161326492</c:v>
                </c:pt>
                <c:pt idx="400">
                  <c:v>90.896358311208232</c:v>
                </c:pt>
                <c:pt idx="401">
                  <c:v>92.24137943731921</c:v>
                </c:pt>
                <c:pt idx="402">
                  <c:v>91.592920586947869</c:v>
                </c:pt>
                <c:pt idx="403">
                  <c:v>91.869918885728509</c:v>
                </c:pt>
                <c:pt idx="404">
                  <c:v>92.938931373269654</c:v>
                </c:pt>
                <c:pt idx="405">
                  <c:v>89.459459330198143</c:v>
                </c:pt>
                <c:pt idx="406">
                  <c:v>95.443925396868295</c:v>
                </c:pt>
                <c:pt idx="407">
                  <c:v>94.602272668175118</c:v>
                </c:pt>
                <c:pt idx="408">
                  <c:v>92.658730264427874</c:v>
                </c:pt>
                <c:pt idx="409">
                  <c:v>90.769230564626369</c:v>
                </c:pt>
                <c:pt idx="410">
                  <c:v>89.945652011701824</c:v>
                </c:pt>
                <c:pt idx="411">
                  <c:v>90.624999801366357</c:v>
                </c:pt>
                <c:pt idx="412">
                  <c:v>94.590643214858176</c:v>
                </c:pt>
                <c:pt idx="413">
                  <c:v>94.574779999614904</c:v>
                </c:pt>
                <c:pt idx="414">
                  <c:v>94.912790615170024</c:v>
                </c:pt>
                <c:pt idx="415">
                  <c:v>93.794326237298165</c:v>
                </c:pt>
                <c:pt idx="416">
                  <c:v>90.979381224419853</c:v>
                </c:pt>
                <c:pt idx="417">
                  <c:v>89.583333181993424</c:v>
                </c:pt>
                <c:pt idx="418">
                  <c:v>91.387560084510426</c:v>
                </c:pt>
                <c:pt idx="419">
                  <c:v>94.94382014286829</c:v>
                </c:pt>
                <c:pt idx="420">
                  <c:v>93.181818234349393</c:v>
                </c:pt>
                <c:pt idx="421">
                  <c:v>89.263803548923008</c:v>
                </c:pt>
                <c:pt idx="422">
                  <c:v>89.221556760419361</c:v>
                </c:pt>
                <c:pt idx="423">
                  <c:v>84.234234593293422</c:v>
                </c:pt>
                <c:pt idx="424">
                  <c:v>94.52449562275514</c:v>
                </c:pt>
                <c:pt idx="425">
                  <c:v>95.677233293832543</c:v>
                </c:pt>
                <c:pt idx="426">
                  <c:v>94.336569532954528</c:v>
                </c:pt>
                <c:pt idx="427">
                  <c:v>93.86281587453567</c:v>
                </c:pt>
                <c:pt idx="428">
                  <c:v>94.460641348847204</c:v>
                </c:pt>
                <c:pt idx="429">
                  <c:v>95.28535970849822</c:v>
                </c:pt>
                <c:pt idx="430">
                  <c:v>98.321554780318039</c:v>
                </c:pt>
                <c:pt idx="431">
                  <c:v>97.46835439371479</c:v>
                </c:pt>
                <c:pt idx="432">
                  <c:v>97.222222196771668</c:v>
                </c:pt>
                <c:pt idx="433">
                  <c:v>96.900489394381253</c:v>
                </c:pt>
                <c:pt idx="434">
                  <c:v>96.895973152644572</c:v>
                </c:pt>
                <c:pt idx="435">
                  <c:v>97.143945143748851</c:v>
                </c:pt>
                <c:pt idx="436">
                  <c:v>97.350069702662338</c:v>
                </c:pt>
                <c:pt idx="437">
                  <c:v>97.460937462756192</c:v>
                </c:pt>
                <c:pt idx="438">
                  <c:v>97.914252548398181</c:v>
                </c:pt>
                <c:pt idx="439">
                  <c:v>97.848244566806216</c:v>
                </c:pt>
                <c:pt idx="440">
                  <c:v>97.557755731578155</c:v>
                </c:pt>
                <c:pt idx="441">
                  <c:v>97.151898712789333</c:v>
                </c:pt>
                <c:pt idx="442">
                  <c:v>96.830985919275705</c:v>
                </c:pt>
                <c:pt idx="443">
                  <c:v>96.731448775631847</c:v>
                </c:pt>
                <c:pt idx="444">
                  <c:v>96.078431457266788</c:v>
                </c:pt>
                <c:pt idx="445">
                  <c:v>95.795454665225705</c:v>
                </c:pt>
                <c:pt idx="446">
                  <c:v>95.121951128762262</c:v>
                </c:pt>
                <c:pt idx="447">
                  <c:v>96.1215933685083</c:v>
                </c:pt>
                <c:pt idx="448">
                  <c:v>96.1215933685083</c:v>
                </c:pt>
                <c:pt idx="449">
                  <c:v>95.609756248205855</c:v>
                </c:pt>
                <c:pt idx="450">
                  <c:v>95.44270822574012</c:v>
                </c:pt>
                <c:pt idx="451">
                  <c:v>95.801526590142814</c:v>
                </c:pt>
                <c:pt idx="452">
                  <c:v>95.343137159594477</c:v>
                </c:pt>
                <c:pt idx="453">
                  <c:v>95.360824640935121</c:v>
                </c:pt>
                <c:pt idx="454">
                  <c:v>95.320196949937113</c:v>
                </c:pt>
                <c:pt idx="455">
                  <c:v>94.744318112870971</c:v>
                </c:pt>
                <c:pt idx="456">
                  <c:v>91.949152728624</c:v>
                </c:pt>
                <c:pt idx="457">
                  <c:v>93.406593437296351</c:v>
                </c:pt>
                <c:pt idx="458">
                  <c:v>93.050193116142694</c:v>
                </c:pt>
                <c:pt idx="459">
                  <c:v>95.662650745017572</c:v>
                </c:pt>
                <c:pt idx="460">
                  <c:v>97.299270042757286</c:v>
                </c:pt>
                <c:pt idx="461">
                  <c:v>96.271929889121921</c:v>
                </c:pt>
                <c:pt idx="462">
                  <c:v>93.686006831269466</c:v>
                </c:pt>
                <c:pt idx="463">
                  <c:v>94.648317975760747</c:v>
                </c:pt>
                <c:pt idx="464">
                  <c:v>94.664634078279022</c:v>
                </c:pt>
                <c:pt idx="465">
                  <c:v>95.142857045722863</c:v>
                </c:pt>
                <c:pt idx="466">
                  <c:v>95.793269357706706</c:v>
                </c:pt>
                <c:pt idx="467">
                  <c:v>95.370370265740306</c:v>
                </c:pt>
                <c:pt idx="468">
                  <c:v>95.535714174525779</c:v>
                </c:pt>
                <c:pt idx="469">
                  <c:v>95.802469012106485</c:v>
                </c:pt>
                <c:pt idx="470">
                  <c:v>94.769230692684658</c:v>
                </c:pt>
                <c:pt idx="471">
                  <c:v>93.772893770846906</c:v>
                </c:pt>
                <c:pt idx="472">
                  <c:v>94.08945684253834</c:v>
                </c:pt>
                <c:pt idx="473">
                  <c:v>93.859649113416395</c:v>
                </c:pt>
                <c:pt idx="474">
                  <c:v>92.712550709806351</c:v>
                </c:pt>
                <c:pt idx="475">
                  <c:v>93.529411785820159</c:v>
                </c:pt>
                <c:pt idx="476">
                  <c:v>85.652174109138812</c:v>
                </c:pt>
                <c:pt idx="477">
                  <c:v>90.340908893917046</c:v>
                </c:pt>
                <c:pt idx="478">
                  <c:v>94.647887262209224</c:v>
                </c:pt>
                <c:pt idx="479">
                  <c:v>94.407894684019865</c:v>
                </c:pt>
                <c:pt idx="480">
                  <c:v>96.300211475811821</c:v>
                </c:pt>
                <c:pt idx="481">
                  <c:v>95.903614572094824</c:v>
                </c:pt>
                <c:pt idx="482">
                  <c:v>96.611909677295841</c:v>
                </c:pt>
                <c:pt idx="483">
                  <c:v>96.673189843153835</c:v>
                </c:pt>
                <c:pt idx="484">
                  <c:v>97.834158357892974</c:v>
                </c:pt>
                <c:pt idx="485">
                  <c:v>97.555865875366905</c:v>
                </c:pt>
                <c:pt idx="486">
                  <c:v>97.601744134481265</c:v>
                </c:pt>
                <c:pt idx="487">
                  <c:v>97.377049140150589</c:v>
                </c:pt>
                <c:pt idx="488">
                  <c:v>97.275640994298442</c:v>
                </c:pt>
                <c:pt idx="489">
                  <c:v>96.687370619377546</c:v>
                </c:pt>
                <c:pt idx="490">
                  <c:v>96.129032336377023</c:v>
                </c:pt>
                <c:pt idx="491">
                  <c:v>95.561357586914355</c:v>
                </c:pt>
                <c:pt idx="492">
                  <c:v>94.910179555934775</c:v>
                </c:pt>
                <c:pt idx="493">
                  <c:v>94.321766517489792</c:v>
                </c:pt>
                <c:pt idx="494">
                  <c:v>93.682310475278612</c:v>
                </c:pt>
                <c:pt idx="495">
                  <c:v>93.137254960611543</c:v>
                </c:pt>
                <c:pt idx="496">
                  <c:v>92.913385907166003</c:v>
                </c:pt>
                <c:pt idx="497">
                  <c:v>93.061224558415105</c:v>
                </c:pt>
                <c:pt idx="498">
                  <c:v>94.407894684019865</c:v>
                </c:pt>
                <c:pt idx="499">
                  <c:v>95.518207162020772</c:v>
                </c:pt>
                <c:pt idx="500">
                  <c:v>95.316804302361646</c:v>
                </c:pt>
                <c:pt idx="501">
                  <c:v>94.518272362949929</c:v>
                </c:pt>
                <c:pt idx="502">
                  <c:v>93.320610727025112</c:v>
                </c:pt>
                <c:pt idx="503">
                  <c:v>93.529411785820159</c:v>
                </c:pt>
                <c:pt idx="504">
                  <c:v>94.620253097337894</c:v>
                </c:pt>
                <c:pt idx="505">
                  <c:v>93.772893770846906</c:v>
                </c:pt>
                <c:pt idx="506">
                  <c:v>93.470149279218745</c:v>
                </c:pt>
                <c:pt idx="507">
                  <c:v>94.422310691594319</c:v>
                </c:pt>
                <c:pt idx="508">
                  <c:v>94.841269735572126</c:v>
                </c:pt>
                <c:pt idx="509">
                  <c:v>94.847328142046948</c:v>
                </c:pt>
                <c:pt idx="510">
                  <c:v>94.509803848841685</c:v>
                </c:pt>
                <c:pt idx="511">
                  <c:v>95.529801180657046</c:v>
                </c:pt>
                <c:pt idx="512">
                  <c:v>96.017698951769233</c:v>
                </c:pt>
                <c:pt idx="513">
                  <c:v>95.994065119366851</c:v>
                </c:pt>
                <c:pt idx="514">
                  <c:v>96.197182930334947</c:v>
                </c:pt>
                <c:pt idx="515">
                  <c:v>95.791245880311052</c:v>
                </c:pt>
                <c:pt idx="516">
                  <c:v>93.777777774764431</c:v>
                </c:pt>
                <c:pt idx="517">
                  <c:v>93.30143545908426</c:v>
                </c:pt>
                <c:pt idx="518">
                  <c:v>93.939393919382056</c:v>
                </c:pt>
                <c:pt idx="519">
                  <c:v>94.965277674782556</c:v>
                </c:pt>
                <c:pt idx="520">
                  <c:v>93.832599110061281</c:v>
                </c:pt>
                <c:pt idx="521">
                  <c:v>93.75</c:v>
                </c:pt>
                <c:pt idx="522">
                  <c:v>93.236715036368651</c:v>
                </c:pt>
                <c:pt idx="523">
                  <c:v>93.75</c:v>
                </c:pt>
                <c:pt idx="524">
                  <c:v>93.805309728539797</c:v>
                </c:pt>
                <c:pt idx="525">
                  <c:v>93.75</c:v>
                </c:pt>
                <c:pt idx="526">
                  <c:v>93.891402699315066</c:v>
                </c:pt>
                <c:pt idx="527">
                  <c:v>93.540669880905995</c:v>
                </c:pt>
                <c:pt idx="528">
                  <c:v>93.891402699315066</c:v>
                </c:pt>
                <c:pt idx="529">
                  <c:v>92.857142497918446</c:v>
                </c:pt>
                <c:pt idx="530">
                  <c:v>92.746113657907543</c:v>
                </c:pt>
                <c:pt idx="531">
                  <c:v>97.112461988462016</c:v>
                </c:pt>
                <c:pt idx="532">
                  <c:v>95.231213768342144</c:v>
                </c:pt>
                <c:pt idx="533">
                  <c:v>93.852459006144144</c:v>
                </c:pt>
                <c:pt idx="534">
                  <c:v>92.682926956318184</c:v>
                </c:pt>
                <c:pt idx="535">
                  <c:v>93.596058746814705</c:v>
                </c:pt>
                <c:pt idx="536">
                  <c:v>92.741935139930931</c:v>
                </c:pt>
                <c:pt idx="537">
                  <c:v>89.393939218835357</c:v>
                </c:pt>
                <c:pt idx="538">
                  <c:v>89.91935521572087</c:v>
                </c:pt>
                <c:pt idx="539">
                  <c:v>93.193716913683687</c:v>
                </c:pt>
                <c:pt idx="540">
                  <c:v>90.34482734676952</c:v>
                </c:pt>
                <c:pt idx="541">
                  <c:v>90.145985165753729</c:v>
                </c:pt>
                <c:pt idx="542">
                  <c:v>90.816326255288331</c:v>
                </c:pt>
                <c:pt idx="543">
                  <c:v>93.080357215824606</c:v>
                </c:pt>
                <c:pt idx="544">
                  <c:v>93.571428592183764</c:v>
                </c:pt>
                <c:pt idx="545">
                  <c:v>93.82978722575551</c:v>
                </c:pt>
                <c:pt idx="546">
                  <c:v>92.647058515612898</c:v>
                </c:pt>
                <c:pt idx="547">
                  <c:v>93.805309728539797</c:v>
                </c:pt>
                <c:pt idx="548">
                  <c:v>94.488188905441774</c:v>
                </c:pt>
                <c:pt idx="549">
                  <c:v>92.631578617757626</c:v>
                </c:pt>
                <c:pt idx="550">
                  <c:v>95.820895371502601</c:v>
                </c:pt>
                <c:pt idx="551">
                  <c:v>95.261437787936828</c:v>
                </c:pt>
                <c:pt idx="552">
                  <c:v>93.21266974260277</c:v>
                </c:pt>
                <c:pt idx="553">
                  <c:v>93.103447938991295</c:v>
                </c:pt>
                <c:pt idx="554">
                  <c:v>91.304347537711465</c:v>
                </c:pt>
                <c:pt idx="555">
                  <c:v>90.604026591397982</c:v>
                </c:pt>
                <c:pt idx="556">
                  <c:v>94.092826968912419</c:v>
                </c:pt>
                <c:pt idx="557">
                  <c:v>93.526785738608197</c:v>
                </c:pt>
                <c:pt idx="558">
                  <c:v>91.525423451262853</c:v>
                </c:pt>
                <c:pt idx="559">
                  <c:v>92.890995360031638</c:v>
                </c:pt>
                <c:pt idx="560">
                  <c:v>93.037974756874206</c:v>
                </c:pt>
                <c:pt idx="561">
                  <c:v>90.952381277545555</c:v>
                </c:pt>
                <c:pt idx="562">
                  <c:v>90.151514988084728</c:v>
                </c:pt>
                <c:pt idx="563">
                  <c:v>89.784946086636566</c:v>
                </c:pt>
                <c:pt idx="564">
                  <c:v>91.037736161326492</c:v>
                </c:pt>
                <c:pt idx="565">
                  <c:v>89.947089789077197</c:v>
                </c:pt>
                <c:pt idx="566">
                  <c:v>90.749999801684183</c:v>
                </c:pt>
                <c:pt idx="567">
                  <c:v>90.594059219009608</c:v>
                </c:pt>
                <c:pt idx="568">
                  <c:v>91.079812512554994</c:v>
                </c:pt>
                <c:pt idx="569">
                  <c:v>90.758294184937753</c:v>
                </c:pt>
                <c:pt idx="570">
                  <c:v>90.867580229928762</c:v>
                </c:pt>
                <c:pt idx="571">
                  <c:v>90.776699381420528</c:v>
                </c:pt>
                <c:pt idx="572">
                  <c:v>89.847715590600814</c:v>
                </c:pt>
                <c:pt idx="573">
                  <c:v>91.739130648180463</c:v>
                </c:pt>
                <c:pt idx="574">
                  <c:v>91.36363662839365</c:v>
                </c:pt>
                <c:pt idx="575">
                  <c:v>90.609136863228088</c:v>
                </c:pt>
                <c:pt idx="576">
                  <c:v>91.822430126394039</c:v>
                </c:pt>
                <c:pt idx="577">
                  <c:v>89.999999830499291</c:v>
                </c:pt>
                <c:pt idx="578">
                  <c:v>89.428571294077813</c:v>
                </c:pt>
                <c:pt idx="579">
                  <c:v>89.887640285736609</c:v>
                </c:pt>
                <c:pt idx="580">
                  <c:v>87.323943677102818</c:v>
                </c:pt>
                <c:pt idx="581">
                  <c:v>86.507936604025346</c:v>
                </c:pt>
                <c:pt idx="582">
                  <c:v>86.434108627970502</c:v>
                </c:pt>
                <c:pt idx="583">
                  <c:v>88.095238045820977</c:v>
                </c:pt>
                <c:pt idx="584">
                  <c:v>89.393939253856175</c:v>
                </c:pt>
                <c:pt idx="585">
                  <c:v>88.993710577174085</c:v>
                </c:pt>
                <c:pt idx="586">
                  <c:v>86.090225693270355</c:v>
                </c:pt>
                <c:pt idx="587">
                  <c:v>88.392857077997178</c:v>
                </c:pt>
                <c:pt idx="588">
                  <c:v>88.690476103996247</c:v>
                </c:pt>
                <c:pt idx="589">
                  <c:v>91.07883844480493</c:v>
                </c:pt>
                <c:pt idx="590">
                  <c:v>90.591397646625921</c:v>
                </c:pt>
                <c:pt idx="591">
                  <c:v>89.835164678579844</c:v>
                </c:pt>
                <c:pt idx="592">
                  <c:v>89.411764568639569</c:v>
                </c:pt>
                <c:pt idx="593">
                  <c:v>88.410595952894312</c:v>
                </c:pt>
                <c:pt idx="594">
                  <c:v>87.412587420047473</c:v>
                </c:pt>
                <c:pt idx="595">
                  <c:v>88.461538379477872</c:v>
                </c:pt>
                <c:pt idx="596">
                  <c:v>88.410595952894312</c:v>
                </c:pt>
                <c:pt idx="597">
                  <c:v>88.56209141855021</c:v>
                </c:pt>
                <c:pt idx="598">
                  <c:v>87.142857173989924</c:v>
                </c:pt>
                <c:pt idx="599">
                  <c:v>89.784946086636566</c:v>
                </c:pt>
                <c:pt idx="600">
                  <c:v>88.343558219050138</c:v>
                </c:pt>
                <c:pt idx="601">
                  <c:v>88.486842026029805</c:v>
                </c:pt>
                <c:pt idx="602">
                  <c:v>88.437499928491889</c:v>
                </c:pt>
                <c:pt idx="603">
                  <c:v>90.223463501467663</c:v>
                </c:pt>
                <c:pt idx="604">
                  <c:v>91.269841026416216</c:v>
                </c:pt>
                <c:pt idx="605">
                  <c:v>91.262136217106971</c:v>
                </c:pt>
                <c:pt idx="606">
                  <c:v>89.944133911573545</c:v>
                </c:pt>
                <c:pt idx="607">
                  <c:v>89.999999835080388</c:v>
                </c:pt>
                <c:pt idx="608">
                  <c:v>92.009132614115401</c:v>
                </c:pt>
                <c:pt idx="609">
                  <c:v>92.998027685815458</c:v>
                </c:pt>
                <c:pt idx="610">
                  <c:v>93.75</c:v>
                </c:pt>
                <c:pt idx="611">
                  <c:v>92.500000127125531</c:v>
                </c:pt>
                <c:pt idx="612">
                  <c:v>89.947089789077197</c:v>
                </c:pt>
                <c:pt idx="613">
                  <c:v>90.656565462005616</c:v>
                </c:pt>
                <c:pt idx="614">
                  <c:v>90.666667001148056</c:v>
                </c:pt>
                <c:pt idx="615">
                  <c:v>91.832669509156986</c:v>
                </c:pt>
                <c:pt idx="616">
                  <c:v>91.441441695259158</c:v>
                </c:pt>
                <c:pt idx="617">
                  <c:v>90.867580229928762</c:v>
                </c:pt>
                <c:pt idx="618">
                  <c:v>89.690721511671754</c:v>
                </c:pt>
                <c:pt idx="619">
                  <c:v>89.583333200910914</c:v>
                </c:pt>
                <c:pt idx="620">
                  <c:v>89.344262172090325</c:v>
                </c:pt>
                <c:pt idx="621">
                  <c:v>87.797619025999069</c:v>
                </c:pt>
                <c:pt idx="622">
                  <c:v>90.714286067123908</c:v>
                </c:pt>
                <c:pt idx="623">
                  <c:v>90.174672870161373</c:v>
                </c:pt>
                <c:pt idx="624">
                  <c:v>88.858695562056582</c:v>
                </c:pt>
                <c:pt idx="625">
                  <c:v>88.92045444695853</c:v>
                </c:pt>
                <c:pt idx="626">
                  <c:v>88.011695869913666</c:v>
                </c:pt>
                <c:pt idx="627">
                  <c:v>85.766423512092388</c:v>
                </c:pt>
                <c:pt idx="628">
                  <c:v>85.606060781164643</c:v>
                </c:pt>
                <c:pt idx="629">
                  <c:v>86.231884170117041</c:v>
                </c:pt>
                <c:pt idx="630">
                  <c:v>89.181286429716337</c:v>
                </c:pt>
                <c:pt idx="631">
                  <c:v>91.358024931619653</c:v>
                </c:pt>
                <c:pt idx="632">
                  <c:v>92.222222360333902</c:v>
                </c:pt>
                <c:pt idx="633">
                  <c:v>94.12650599641627</c:v>
                </c:pt>
                <c:pt idx="634">
                  <c:v>94.555873869140825</c:v>
                </c:pt>
                <c:pt idx="635">
                  <c:v>94.647887262209224</c:v>
                </c:pt>
                <c:pt idx="636">
                  <c:v>94.039735075920916</c:v>
                </c:pt>
                <c:pt idx="637">
                  <c:v>91.563786227824423</c:v>
                </c:pt>
                <c:pt idx="638">
                  <c:v>92.635659020150968</c:v>
                </c:pt>
                <c:pt idx="639">
                  <c:v>90.425531724982235</c:v>
                </c:pt>
                <c:pt idx="640">
                  <c:v>89.999999839420383</c:v>
                </c:pt>
                <c:pt idx="641">
                  <c:v>90.952381277545555</c:v>
                </c:pt>
                <c:pt idx="642">
                  <c:v>91.525423958888481</c:v>
                </c:pt>
                <c:pt idx="643">
                  <c:v>91.631799379503192</c:v>
                </c:pt>
                <c:pt idx="644">
                  <c:v>92.32365159674049</c:v>
                </c:pt>
                <c:pt idx="645">
                  <c:v>92.805755478587116</c:v>
                </c:pt>
                <c:pt idx="646">
                  <c:v>93.96284828112934</c:v>
                </c:pt>
                <c:pt idx="647">
                  <c:v>94.647887262209224</c:v>
                </c:pt>
                <c:pt idx="648">
                  <c:v>94.758064449986719</c:v>
                </c:pt>
                <c:pt idx="649">
                  <c:v>93.606557388528401</c:v>
                </c:pt>
                <c:pt idx="650">
                  <c:v>94.08945684253834</c:v>
                </c:pt>
                <c:pt idx="651">
                  <c:v>94.850498249630974</c:v>
                </c:pt>
                <c:pt idx="652">
                  <c:v>93.396226447679027</c:v>
                </c:pt>
                <c:pt idx="653">
                  <c:v>94.1780821559977</c:v>
                </c:pt>
                <c:pt idx="654">
                  <c:v>93.79562043389231</c:v>
                </c:pt>
                <c:pt idx="655">
                  <c:v>95.135135043760755</c:v>
                </c:pt>
                <c:pt idx="656">
                  <c:v>94.615384550392633</c:v>
                </c:pt>
                <c:pt idx="657">
                  <c:v>94.370860876973396</c:v>
                </c:pt>
                <c:pt idx="658">
                  <c:v>93.470149279218745</c:v>
                </c:pt>
                <c:pt idx="659">
                  <c:v>94.014084484345773</c:v>
                </c:pt>
                <c:pt idx="660">
                  <c:v>92.531120455396419</c:v>
                </c:pt>
                <c:pt idx="661">
                  <c:v>92.971887626474896</c:v>
                </c:pt>
                <c:pt idx="662">
                  <c:v>92.857142948709864</c:v>
                </c:pt>
                <c:pt idx="663">
                  <c:v>92.256637329425445</c:v>
                </c:pt>
                <c:pt idx="664">
                  <c:v>93.097014984843753</c:v>
                </c:pt>
                <c:pt idx="665">
                  <c:v>92.40000013180375</c:v>
                </c:pt>
                <c:pt idx="666">
                  <c:v>90.825688400811472</c:v>
                </c:pt>
                <c:pt idx="667">
                  <c:v>89.560439422276332</c:v>
                </c:pt>
                <c:pt idx="668">
                  <c:v>89.772727115133648</c:v>
                </c:pt>
                <c:pt idx="669">
                  <c:v>88.749999904655851</c:v>
                </c:pt>
                <c:pt idx="670">
                  <c:v>91.6289595102741</c:v>
                </c:pt>
                <c:pt idx="671">
                  <c:v>90.291262545734085</c:v>
                </c:pt>
                <c:pt idx="672">
                  <c:v>86.645962797656608</c:v>
                </c:pt>
                <c:pt idx="673">
                  <c:v>86.333333428253738</c:v>
                </c:pt>
                <c:pt idx="674">
                  <c:v>85.664335820996797</c:v>
                </c:pt>
                <c:pt idx="675">
                  <c:v>86.805555614409968</c:v>
                </c:pt>
                <c:pt idx="676">
                  <c:v>90.092166310049691</c:v>
                </c:pt>
                <c:pt idx="677">
                  <c:v>90.338164653509324</c:v>
                </c:pt>
                <c:pt idx="678">
                  <c:v>84.899329072071964</c:v>
                </c:pt>
                <c:pt idx="679">
                  <c:v>85.294117845005147</c:v>
                </c:pt>
                <c:pt idx="680">
                  <c:v>84.469697249863415</c:v>
                </c:pt>
                <c:pt idx="681">
                  <c:v>84.962406247886662</c:v>
                </c:pt>
                <c:pt idx="682">
                  <c:v>84.507042510747937</c:v>
                </c:pt>
                <c:pt idx="683">
                  <c:v>88.172042966657813</c:v>
                </c:pt>
                <c:pt idx="684">
                  <c:v>84.26573454175626</c:v>
                </c:pt>
                <c:pt idx="685">
                  <c:v>82.926829722042328</c:v>
                </c:pt>
                <c:pt idx="686">
                  <c:v>81.923077446623466</c:v>
                </c:pt>
                <c:pt idx="687">
                  <c:v>82.170543139852455</c:v>
                </c:pt>
                <c:pt idx="688">
                  <c:v>81.386861858431047</c:v>
                </c:pt>
                <c:pt idx="689">
                  <c:v>88.749999923724673</c:v>
                </c:pt>
                <c:pt idx="690">
                  <c:v>89.13043532731794</c:v>
                </c:pt>
                <c:pt idx="691">
                  <c:v>89.523810015015641</c:v>
                </c:pt>
                <c:pt idx="692">
                  <c:v>89.873418120759553</c:v>
                </c:pt>
                <c:pt idx="693">
                  <c:v>88.995215866293137</c:v>
                </c:pt>
                <c:pt idx="694">
                  <c:v>90.688259411867534</c:v>
                </c:pt>
                <c:pt idx="695">
                  <c:v>88.669950668580597</c:v>
                </c:pt>
                <c:pt idx="696">
                  <c:v>87.573964491700195</c:v>
                </c:pt>
                <c:pt idx="697">
                  <c:v>87.650602398566519</c:v>
                </c:pt>
                <c:pt idx="698">
                  <c:v>85.664335820996797</c:v>
                </c:pt>
                <c:pt idx="699">
                  <c:v>85.555555731334067</c:v>
                </c:pt>
                <c:pt idx="700">
                  <c:v>89.28571416597282</c:v>
                </c:pt>
                <c:pt idx="701">
                  <c:v>89.473684083752943</c:v>
                </c:pt>
                <c:pt idx="702">
                  <c:v>87.341772164120385</c:v>
                </c:pt>
                <c:pt idx="703">
                  <c:v>88.461538392102582</c:v>
                </c:pt>
                <c:pt idx="704">
                  <c:v>87.5</c:v>
                </c:pt>
                <c:pt idx="705">
                  <c:v>88.953488268962516</c:v>
                </c:pt>
                <c:pt idx="706">
                  <c:v>88.690476103996247</c:v>
                </c:pt>
                <c:pt idx="707">
                  <c:v>88.662790615170024</c:v>
                </c:pt>
                <c:pt idx="708">
                  <c:v>88.15028897146729</c:v>
                </c:pt>
                <c:pt idx="709">
                  <c:v>85.41666681800659</c:v>
                </c:pt>
                <c:pt idx="710">
                  <c:v>84.662576899558644</c:v>
                </c:pt>
                <c:pt idx="711">
                  <c:v>83.823529741675245</c:v>
                </c:pt>
                <c:pt idx="712">
                  <c:v>88.858695562056582</c:v>
                </c:pt>
                <c:pt idx="713">
                  <c:v>87.5</c:v>
                </c:pt>
                <c:pt idx="714">
                  <c:v>85.000000217929482</c:v>
                </c:pt>
                <c:pt idx="715">
                  <c:v>80.841122254815772</c:v>
                </c:pt>
                <c:pt idx="716">
                  <c:v>82.017544446562908</c:v>
                </c:pt>
                <c:pt idx="717">
                  <c:v>78.49462342662062</c:v>
                </c:pt>
                <c:pt idx="718">
                  <c:v>87.352941187027724</c:v>
                </c:pt>
                <c:pt idx="719">
                  <c:v>89.38775491397341</c:v>
                </c:pt>
                <c:pt idx="720">
                  <c:v>84.589041339215697</c:v>
                </c:pt>
                <c:pt idx="721">
                  <c:v>86.875000047672074</c:v>
                </c:pt>
                <c:pt idx="722">
                  <c:v>86.592178832844112</c:v>
                </c:pt>
                <c:pt idx="723">
                  <c:v>82.733813368106397</c:v>
                </c:pt>
                <c:pt idx="724">
                  <c:v>85.031847325614422</c:v>
                </c:pt>
                <c:pt idx="725">
                  <c:v>81.851852362446564</c:v>
                </c:pt>
                <c:pt idx="726">
                  <c:v>81.048387731740405</c:v>
                </c:pt>
                <c:pt idx="727">
                  <c:v>86.781609245788957</c:v>
                </c:pt>
                <c:pt idx="728">
                  <c:v>87.36842106108314</c:v>
                </c:pt>
                <c:pt idx="729">
                  <c:v>84.693877783986807</c:v>
                </c:pt>
                <c:pt idx="730">
                  <c:v>88.81579000190662</c:v>
                </c:pt>
                <c:pt idx="731">
                  <c:v>88.095238752485699</c:v>
                </c:pt>
                <c:pt idx="732">
                  <c:v>83.939393278201095</c:v>
                </c:pt>
                <c:pt idx="733">
                  <c:v>83.742330633792292</c:v>
                </c:pt>
              </c:numCache>
            </c:numRef>
          </c:yVal>
        </c:ser>
        <c:axId val="67202432"/>
        <c:axId val="67237376"/>
      </c:scatterChart>
      <c:valAx>
        <c:axId val="67202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Date</a:t>
                </a:r>
              </a:p>
            </c:rich>
          </c:tx>
          <c:layout/>
          <c:spPr>
            <a:noFill/>
            <a:ln w="25400">
              <a:noFill/>
            </a:ln>
          </c:spPr>
        </c:title>
        <c:numFmt formatCode="m/d/yy;@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7237376"/>
        <c:crosses val="autoZero"/>
        <c:crossBetween val="midCat"/>
      </c:valAx>
      <c:valAx>
        <c:axId val="67237376"/>
        <c:scaling>
          <c:orientation val="minMax"/>
          <c:max val="100"/>
          <c:min val="5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Removal efficiency (%)</a:t>
                </a:r>
              </a:p>
            </c:rich>
          </c:tx>
          <c:layout/>
          <c:spPr>
            <a:noFill/>
            <a:ln w="25400">
              <a:noFill/>
            </a:ln>
          </c:spPr>
        </c:title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7202432"/>
        <c:crosses val="autoZero"/>
        <c:crossBetween val="midCat"/>
        <c:majorUnit val="10"/>
      </c:valAx>
      <c:spPr>
        <a:solidFill>
          <a:schemeClr val="bg1"/>
        </a:solidFill>
        <a:ln w="12700">
          <a:solidFill>
            <a:schemeClr val="bg1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FFFFFF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6.9922308546059936E-2"/>
          <c:y val="3.588907014681892E-2"/>
          <c:w val="0.89900110987791348"/>
          <c:h val="0.80750407830342574"/>
        </c:manualLayout>
      </c:layout>
      <c:scatterChart>
        <c:scatterStyle val="lineMarker"/>
        <c:ser>
          <c:idx val="0"/>
          <c:order val="0"/>
          <c:tx>
            <c:strRef>
              <c:f>'2007exp'!$I$2</c:f>
              <c:strCache>
                <c:ptCount val="1"/>
                <c:pt idx="0">
                  <c:v>Coagulant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'2007exp'!$D$3:$D$736</c:f>
              <c:numCache>
                <c:formatCode>General</c:formatCode>
                <c:ptCount val="734"/>
                <c:pt idx="0">
                  <c:v>4.029304027557373</c:v>
                </c:pt>
                <c:pt idx="1">
                  <c:v>4.029304027557373</c:v>
                </c:pt>
                <c:pt idx="2">
                  <c:v>4.029304027557373</c:v>
                </c:pt>
                <c:pt idx="3">
                  <c:v>4.1514043807983398</c:v>
                </c:pt>
                <c:pt idx="4">
                  <c:v>3.9072039127349854</c:v>
                </c:pt>
                <c:pt idx="5">
                  <c:v>3.2967033386230469</c:v>
                </c:pt>
                <c:pt idx="6">
                  <c:v>3.2967033386230469</c:v>
                </c:pt>
                <c:pt idx="7">
                  <c:v>4.029304027557373</c:v>
                </c:pt>
                <c:pt idx="8">
                  <c:v>4.029304027557373</c:v>
                </c:pt>
                <c:pt idx="9">
                  <c:v>2.6862027645111084</c:v>
                </c:pt>
                <c:pt idx="10">
                  <c:v>2.9304029941558838</c:v>
                </c:pt>
                <c:pt idx="11">
                  <c:v>2.6862027645111084</c:v>
                </c:pt>
                <c:pt idx="12">
                  <c:v>2.5641026496887207</c:v>
                </c:pt>
                <c:pt idx="13">
                  <c:v>2.442002534866333</c:v>
                </c:pt>
                <c:pt idx="14">
                  <c:v>2.442002534866333</c:v>
                </c:pt>
                <c:pt idx="15">
                  <c:v>2.5641026496887207</c:v>
                </c:pt>
                <c:pt idx="16">
                  <c:v>2.6862027645111084</c:v>
                </c:pt>
                <c:pt idx="17">
                  <c:v>2.9304029941558838</c:v>
                </c:pt>
                <c:pt idx="18">
                  <c:v>2.5641026496887207</c:v>
                </c:pt>
                <c:pt idx="19">
                  <c:v>2.6862027645111084</c:v>
                </c:pt>
                <c:pt idx="20">
                  <c:v>2.6862027645111084</c:v>
                </c:pt>
                <c:pt idx="21">
                  <c:v>1.9536019563674927</c:v>
                </c:pt>
                <c:pt idx="22">
                  <c:v>2.6862027645111084</c:v>
                </c:pt>
                <c:pt idx="23">
                  <c:v>2.8083028793334961</c:v>
                </c:pt>
                <c:pt idx="24">
                  <c:v>2.8083028793334961</c:v>
                </c:pt>
                <c:pt idx="25">
                  <c:v>2.5641026496887207</c:v>
                </c:pt>
                <c:pt idx="26">
                  <c:v>2.6862027645111084</c:v>
                </c:pt>
                <c:pt idx="27">
                  <c:v>3.1746032238006592</c:v>
                </c:pt>
                <c:pt idx="28">
                  <c:v>2.5641026496887207</c:v>
                </c:pt>
                <c:pt idx="29">
                  <c:v>3.4188034534454346</c:v>
                </c:pt>
                <c:pt idx="30">
                  <c:v>9.5238094329833984</c:v>
                </c:pt>
                <c:pt idx="31">
                  <c:v>15.262515068054199</c:v>
                </c:pt>
                <c:pt idx="32">
                  <c:v>32.112331390380859</c:v>
                </c:pt>
                <c:pt idx="33">
                  <c:v>47.741146087646484</c:v>
                </c:pt>
                <c:pt idx="34">
                  <c:v>43.345542907714844</c:v>
                </c:pt>
                <c:pt idx="35">
                  <c:v>31.990232467651367</c:v>
                </c:pt>
                <c:pt idx="36">
                  <c:v>22.954822540283203</c:v>
                </c:pt>
                <c:pt idx="37">
                  <c:v>20.268619537353516</c:v>
                </c:pt>
                <c:pt idx="38">
                  <c:v>16.605617523193359</c:v>
                </c:pt>
                <c:pt idx="39">
                  <c:v>11.965811729431152</c:v>
                </c:pt>
                <c:pt idx="40">
                  <c:v>8.6691083908081055</c:v>
                </c:pt>
                <c:pt idx="41">
                  <c:v>9.0354089736938477</c:v>
                </c:pt>
                <c:pt idx="42">
                  <c:v>10.989010810852051</c:v>
                </c:pt>
                <c:pt idx="43">
                  <c:v>13.064713478088379</c:v>
                </c:pt>
                <c:pt idx="44">
                  <c:v>15.262515068054199</c:v>
                </c:pt>
                <c:pt idx="45">
                  <c:v>12.332112312316895</c:v>
                </c:pt>
                <c:pt idx="46">
                  <c:v>16.727716445922852</c:v>
                </c:pt>
                <c:pt idx="47">
                  <c:v>15.995116233825684</c:v>
                </c:pt>
                <c:pt idx="48">
                  <c:v>13.675213813781738</c:v>
                </c:pt>
                <c:pt idx="49">
                  <c:v>11.965811729431152</c:v>
                </c:pt>
                <c:pt idx="50">
                  <c:v>10.378510475158691</c:v>
                </c:pt>
                <c:pt idx="51">
                  <c:v>8.1807079315185547</c:v>
                </c:pt>
                <c:pt idx="52">
                  <c:v>7.8144078254699707</c:v>
                </c:pt>
                <c:pt idx="53">
                  <c:v>6.7155065536499023</c:v>
                </c:pt>
                <c:pt idx="54">
                  <c:v>6.105006217956543</c:v>
                </c:pt>
                <c:pt idx="55">
                  <c:v>6.105006217956543</c:v>
                </c:pt>
                <c:pt idx="56">
                  <c:v>6.105006217956543</c:v>
                </c:pt>
                <c:pt idx="57">
                  <c:v>5.6166057586669922</c:v>
                </c:pt>
                <c:pt idx="58">
                  <c:v>5.4945054054260254</c:v>
                </c:pt>
                <c:pt idx="59">
                  <c:v>5.4945054054260254</c:v>
                </c:pt>
                <c:pt idx="60">
                  <c:v>5.6166057586669922</c:v>
                </c:pt>
                <c:pt idx="61">
                  <c:v>6.9597067832946777</c:v>
                </c:pt>
                <c:pt idx="62">
                  <c:v>6.105006217956543</c:v>
                </c:pt>
                <c:pt idx="63">
                  <c:v>5.3724055290222168</c:v>
                </c:pt>
                <c:pt idx="64">
                  <c:v>6.105006217956543</c:v>
                </c:pt>
                <c:pt idx="65">
                  <c:v>5.9829058647155762</c:v>
                </c:pt>
                <c:pt idx="66">
                  <c:v>5.3724055290222168</c:v>
                </c:pt>
                <c:pt idx="67">
                  <c:v>5.3724055290222168</c:v>
                </c:pt>
                <c:pt idx="68">
                  <c:v>5.4945054054260254</c:v>
                </c:pt>
                <c:pt idx="69">
                  <c:v>5.4945054054260254</c:v>
                </c:pt>
                <c:pt idx="70">
                  <c:v>5.9829058647155762</c:v>
                </c:pt>
                <c:pt idx="71">
                  <c:v>6.8376069068908691</c:v>
                </c:pt>
                <c:pt idx="72">
                  <c:v>5.3724055290222168</c:v>
                </c:pt>
                <c:pt idx="73">
                  <c:v>4.7619047164916992</c:v>
                </c:pt>
                <c:pt idx="74">
                  <c:v>8.9133090972900391</c:v>
                </c:pt>
                <c:pt idx="75">
                  <c:v>10.134309768676758</c:v>
                </c:pt>
                <c:pt idx="76">
                  <c:v>8.3028087615966797</c:v>
                </c:pt>
                <c:pt idx="77">
                  <c:v>11.721611976623535</c:v>
                </c:pt>
                <c:pt idx="78">
                  <c:v>11.59951114654541</c:v>
                </c:pt>
                <c:pt idx="79">
                  <c:v>11.233211517333984</c:v>
                </c:pt>
                <c:pt idx="80">
                  <c:v>10.256410598754883</c:v>
                </c:pt>
                <c:pt idx="81">
                  <c:v>10.989010810852051</c:v>
                </c:pt>
                <c:pt idx="82">
                  <c:v>23.565322875976562</c:v>
                </c:pt>
                <c:pt idx="83">
                  <c:v>9.645909309387207</c:v>
                </c:pt>
                <c:pt idx="84">
                  <c:v>10.989010810852051</c:v>
                </c:pt>
                <c:pt idx="85">
                  <c:v>13.186813354492187</c:v>
                </c:pt>
                <c:pt idx="86">
                  <c:v>71.184371948242187</c:v>
                </c:pt>
                <c:pt idx="87">
                  <c:v>86.568984985351563</c:v>
                </c:pt>
                <c:pt idx="88">
                  <c:v>94.139190673828125</c:v>
                </c:pt>
                <c:pt idx="89">
                  <c:v>134.18803405761719</c:v>
                </c:pt>
                <c:pt idx="90">
                  <c:v>81.318679809570313</c:v>
                </c:pt>
                <c:pt idx="91">
                  <c:v>52.5030517578125</c:v>
                </c:pt>
                <c:pt idx="92">
                  <c:v>34.188034057617187</c:v>
                </c:pt>
                <c:pt idx="93">
                  <c:v>26.495725631713867</c:v>
                </c:pt>
                <c:pt idx="94">
                  <c:v>21.489622116088867</c:v>
                </c:pt>
                <c:pt idx="95">
                  <c:v>18.681318283081055</c:v>
                </c:pt>
                <c:pt idx="96">
                  <c:v>16.605617523193359</c:v>
                </c:pt>
                <c:pt idx="97">
                  <c:v>15.262515068054199</c:v>
                </c:pt>
                <c:pt idx="98">
                  <c:v>12.820512771606445</c:v>
                </c:pt>
                <c:pt idx="99">
                  <c:v>9.8901100158691406</c:v>
                </c:pt>
                <c:pt idx="100">
                  <c:v>10.378510475158691</c:v>
                </c:pt>
                <c:pt idx="101">
                  <c:v>8.4249086380004883</c:v>
                </c:pt>
                <c:pt idx="102">
                  <c:v>8.4249086380004883</c:v>
                </c:pt>
                <c:pt idx="103">
                  <c:v>7.5702075958251953</c:v>
                </c:pt>
                <c:pt idx="104">
                  <c:v>6.7155065536499023</c:v>
                </c:pt>
                <c:pt idx="105">
                  <c:v>7.5702075958251953</c:v>
                </c:pt>
                <c:pt idx="106">
                  <c:v>9.0354089736938477</c:v>
                </c:pt>
                <c:pt idx="107">
                  <c:v>8.1807079315185547</c:v>
                </c:pt>
                <c:pt idx="108">
                  <c:v>7.5702075958251953</c:v>
                </c:pt>
                <c:pt idx="109">
                  <c:v>6.8376069068908691</c:v>
                </c:pt>
                <c:pt idx="110">
                  <c:v>8.3028087615966797</c:v>
                </c:pt>
                <c:pt idx="111">
                  <c:v>9.0354089736938477</c:v>
                </c:pt>
                <c:pt idx="112">
                  <c:v>8.3028087615966797</c:v>
                </c:pt>
                <c:pt idx="113">
                  <c:v>7.4481072425842285</c:v>
                </c:pt>
                <c:pt idx="114">
                  <c:v>6.9597067832946777</c:v>
                </c:pt>
                <c:pt idx="115">
                  <c:v>6.8376069068908691</c:v>
                </c:pt>
                <c:pt idx="116">
                  <c:v>6.2271060943603516</c:v>
                </c:pt>
                <c:pt idx="117">
                  <c:v>6.7155065536499023</c:v>
                </c:pt>
                <c:pt idx="118">
                  <c:v>7.6923074722290039</c:v>
                </c:pt>
                <c:pt idx="119">
                  <c:v>14.65201473236084</c:v>
                </c:pt>
                <c:pt idx="120">
                  <c:v>11.843711853027344</c:v>
                </c:pt>
                <c:pt idx="121">
                  <c:v>5.3724055290222168</c:v>
                </c:pt>
                <c:pt idx="122">
                  <c:v>6.105006217956543</c:v>
                </c:pt>
                <c:pt idx="123">
                  <c:v>6.8376069068908691</c:v>
                </c:pt>
                <c:pt idx="124">
                  <c:v>6.8376069068908691</c:v>
                </c:pt>
                <c:pt idx="125">
                  <c:v>5.3724055290222168</c:v>
                </c:pt>
                <c:pt idx="126">
                  <c:v>5.25030517578125</c:v>
                </c:pt>
                <c:pt idx="127">
                  <c:v>5.25030517578125</c:v>
                </c:pt>
                <c:pt idx="128">
                  <c:v>5.4945054054260254</c:v>
                </c:pt>
                <c:pt idx="129">
                  <c:v>3.5409035682678223</c:v>
                </c:pt>
                <c:pt idx="130">
                  <c:v>3.4188034534454346</c:v>
                </c:pt>
                <c:pt idx="131">
                  <c:v>3.4188034534454346</c:v>
                </c:pt>
                <c:pt idx="132">
                  <c:v>3.4188034534454346</c:v>
                </c:pt>
                <c:pt idx="133">
                  <c:v>2.5641026496887207</c:v>
                </c:pt>
                <c:pt idx="134">
                  <c:v>3.4188034534454346</c:v>
                </c:pt>
                <c:pt idx="135">
                  <c:v>3.2967033386230469</c:v>
                </c:pt>
                <c:pt idx="136">
                  <c:v>4.029304027557373</c:v>
                </c:pt>
                <c:pt idx="137">
                  <c:v>4.1514043807983398</c:v>
                </c:pt>
                <c:pt idx="138">
                  <c:v>3.2967033386230469</c:v>
                </c:pt>
                <c:pt idx="139">
                  <c:v>3.2967033386230469</c:v>
                </c:pt>
                <c:pt idx="140">
                  <c:v>3.2967033386230469</c:v>
                </c:pt>
                <c:pt idx="141">
                  <c:v>4.029304027557373</c:v>
                </c:pt>
                <c:pt idx="142">
                  <c:v>4.7619047164916992</c:v>
                </c:pt>
                <c:pt idx="143">
                  <c:v>4.1514043807983398</c:v>
                </c:pt>
                <c:pt idx="144">
                  <c:v>3.2967033386230469</c:v>
                </c:pt>
                <c:pt idx="145">
                  <c:v>3.2967033386230469</c:v>
                </c:pt>
                <c:pt idx="146">
                  <c:v>3.1746032238006592</c:v>
                </c:pt>
                <c:pt idx="147">
                  <c:v>2.6862027645111084</c:v>
                </c:pt>
                <c:pt idx="148">
                  <c:v>3.2967033386230469</c:v>
                </c:pt>
                <c:pt idx="149">
                  <c:v>6.105006217956543</c:v>
                </c:pt>
                <c:pt idx="150">
                  <c:v>3.2967033386230469</c:v>
                </c:pt>
                <c:pt idx="151">
                  <c:v>3.1746032238006592</c:v>
                </c:pt>
                <c:pt idx="152">
                  <c:v>2.5641026496887207</c:v>
                </c:pt>
                <c:pt idx="153">
                  <c:v>3.4188034534454346</c:v>
                </c:pt>
                <c:pt idx="154">
                  <c:v>3.2967033386230469</c:v>
                </c:pt>
                <c:pt idx="155">
                  <c:v>5.4945054054260254</c:v>
                </c:pt>
                <c:pt idx="156">
                  <c:v>4.029304027557373</c:v>
                </c:pt>
                <c:pt idx="157">
                  <c:v>3.4188034534454346</c:v>
                </c:pt>
                <c:pt idx="158">
                  <c:v>3.5409035682678223</c:v>
                </c:pt>
                <c:pt idx="159">
                  <c:v>3.2967033386230469</c:v>
                </c:pt>
                <c:pt idx="160">
                  <c:v>4.029304027557373</c:v>
                </c:pt>
                <c:pt idx="161">
                  <c:v>4.029304027557373</c:v>
                </c:pt>
                <c:pt idx="162">
                  <c:v>4.029304027557373</c:v>
                </c:pt>
                <c:pt idx="163">
                  <c:v>3.2967033386230469</c:v>
                </c:pt>
                <c:pt idx="164">
                  <c:v>3.66300368309021</c:v>
                </c:pt>
                <c:pt idx="165">
                  <c:v>3.4188034534454346</c:v>
                </c:pt>
                <c:pt idx="166">
                  <c:v>4.5177044868469238</c:v>
                </c:pt>
                <c:pt idx="167">
                  <c:v>3.5409035682678223</c:v>
                </c:pt>
                <c:pt idx="168">
                  <c:v>3.5409035682678223</c:v>
                </c:pt>
                <c:pt idx="169">
                  <c:v>3.1746032238006592</c:v>
                </c:pt>
                <c:pt idx="170">
                  <c:v>3.4188034534454346</c:v>
                </c:pt>
                <c:pt idx="171">
                  <c:v>5.3724055290222168</c:v>
                </c:pt>
                <c:pt idx="172">
                  <c:v>4.029304027557373</c:v>
                </c:pt>
                <c:pt idx="173">
                  <c:v>4.1514043807983398</c:v>
                </c:pt>
                <c:pt idx="174">
                  <c:v>3.2967033386230469</c:v>
                </c:pt>
                <c:pt idx="175">
                  <c:v>3.2967033386230469</c:v>
                </c:pt>
                <c:pt idx="176">
                  <c:v>3.2967033386230469</c:v>
                </c:pt>
                <c:pt idx="177">
                  <c:v>2.6862027645111084</c:v>
                </c:pt>
                <c:pt idx="178">
                  <c:v>3.2967033386230469</c:v>
                </c:pt>
                <c:pt idx="179">
                  <c:v>2.6862027645111084</c:v>
                </c:pt>
                <c:pt idx="180">
                  <c:v>2.6862027645111084</c:v>
                </c:pt>
                <c:pt idx="181">
                  <c:v>2.6862027645111084</c:v>
                </c:pt>
                <c:pt idx="182">
                  <c:v>2.6862027645111084</c:v>
                </c:pt>
                <c:pt idx="183">
                  <c:v>2.6862027645111084</c:v>
                </c:pt>
                <c:pt idx="184">
                  <c:v>2.5641026496887207</c:v>
                </c:pt>
                <c:pt idx="185">
                  <c:v>2.5641026496887207</c:v>
                </c:pt>
                <c:pt idx="186">
                  <c:v>2.6862027645111084</c:v>
                </c:pt>
                <c:pt idx="187">
                  <c:v>2.5641026496887207</c:v>
                </c:pt>
                <c:pt idx="188">
                  <c:v>2.6862027645111084</c:v>
                </c:pt>
                <c:pt idx="189">
                  <c:v>2.6862027645111084</c:v>
                </c:pt>
                <c:pt idx="190">
                  <c:v>5.3724055290222168</c:v>
                </c:pt>
                <c:pt idx="191">
                  <c:v>3.2967033386230469</c:v>
                </c:pt>
                <c:pt idx="192">
                  <c:v>2.5641026496887207</c:v>
                </c:pt>
                <c:pt idx="193">
                  <c:v>2.5641026496887207</c:v>
                </c:pt>
                <c:pt idx="194">
                  <c:v>2.442002534866333</c:v>
                </c:pt>
                <c:pt idx="195">
                  <c:v>3.4188034534454346</c:v>
                </c:pt>
                <c:pt idx="196">
                  <c:v>3.1746032238006592</c:v>
                </c:pt>
                <c:pt idx="197">
                  <c:v>3.4188034534454346</c:v>
                </c:pt>
                <c:pt idx="198">
                  <c:v>3.2967033386230469</c:v>
                </c:pt>
                <c:pt idx="199">
                  <c:v>3.2967033386230469</c:v>
                </c:pt>
                <c:pt idx="200">
                  <c:v>2.5641026496887207</c:v>
                </c:pt>
                <c:pt idx="201">
                  <c:v>3.4188034534454346</c:v>
                </c:pt>
                <c:pt idx="202">
                  <c:v>4.5177044868469238</c:v>
                </c:pt>
                <c:pt idx="203">
                  <c:v>3.4188034534454346</c:v>
                </c:pt>
                <c:pt idx="204">
                  <c:v>3.66300368309021</c:v>
                </c:pt>
                <c:pt idx="205">
                  <c:v>3.2967033386230469</c:v>
                </c:pt>
                <c:pt idx="206">
                  <c:v>3.2967033386230469</c:v>
                </c:pt>
                <c:pt idx="207">
                  <c:v>2.6862027645111084</c:v>
                </c:pt>
                <c:pt idx="208">
                  <c:v>10.989010810852051</c:v>
                </c:pt>
                <c:pt idx="209">
                  <c:v>4.029304027557373</c:v>
                </c:pt>
                <c:pt idx="210">
                  <c:v>4.029304027557373</c:v>
                </c:pt>
                <c:pt idx="211">
                  <c:v>5.4945054054260254</c:v>
                </c:pt>
                <c:pt idx="212">
                  <c:v>3.2967033386230469</c:v>
                </c:pt>
                <c:pt idx="213">
                  <c:v>2.6862027645111084</c:v>
                </c:pt>
                <c:pt idx="214">
                  <c:v>3.2967033386230469</c:v>
                </c:pt>
                <c:pt idx="215">
                  <c:v>2.6862027645111084</c:v>
                </c:pt>
                <c:pt idx="216">
                  <c:v>2.8083028793334961</c:v>
                </c:pt>
                <c:pt idx="217">
                  <c:v>2.6862027645111084</c:v>
                </c:pt>
                <c:pt idx="218">
                  <c:v>2.6862027645111084</c:v>
                </c:pt>
                <c:pt idx="219">
                  <c:v>2.6862027645111084</c:v>
                </c:pt>
                <c:pt idx="220">
                  <c:v>3.2967033386230469</c:v>
                </c:pt>
                <c:pt idx="221">
                  <c:v>3.2967033386230469</c:v>
                </c:pt>
                <c:pt idx="222">
                  <c:v>3.5409035682678223</c:v>
                </c:pt>
                <c:pt idx="223">
                  <c:v>3.2967033386230469</c:v>
                </c:pt>
                <c:pt idx="224">
                  <c:v>2.6862027645111084</c:v>
                </c:pt>
                <c:pt idx="225">
                  <c:v>2.6862027645111084</c:v>
                </c:pt>
                <c:pt idx="226">
                  <c:v>4.029304027557373</c:v>
                </c:pt>
                <c:pt idx="227">
                  <c:v>3.4188034534454346</c:v>
                </c:pt>
                <c:pt idx="228">
                  <c:v>2.6862027645111084</c:v>
                </c:pt>
                <c:pt idx="229">
                  <c:v>2.8083028793334961</c:v>
                </c:pt>
                <c:pt idx="230">
                  <c:v>2.5641026496887207</c:v>
                </c:pt>
                <c:pt idx="231">
                  <c:v>2.5641026496887207</c:v>
                </c:pt>
                <c:pt idx="232">
                  <c:v>3.0525031089782715</c:v>
                </c:pt>
                <c:pt idx="233">
                  <c:v>3.4188034534454346</c:v>
                </c:pt>
                <c:pt idx="234">
                  <c:v>2.6862027645111084</c:v>
                </c:pt>
                <c:pt idx="235">
                  <c:v>2.6862027645111084</c:v>
                </c:pt>
                <c:pt idx="236">
                  <c:v>2.442002534866333</c:v>
                </c:pt>
                <c:pt idx="237">
                  <c:v>2.6862027645111084</c:v>
                </c:pt>
                <c:pt idx="238">
                  <c:v>2.6862027645111084</c:v>
                </c:pt>
                <c:pt idx="239">
                  <c:v>2.8083028793334961</c:v>
                </c:pt>
                <c:pt idx="240">
                  <c:v>2.8083028793334961</c:v>
                </c:pt>
                <c:pt idx="241">
                  <c:v>2.8083028793334961</c:v>
                </c:pt>
                <c:pt idx="242">
                  <c:v>2.6862027645111084</c:v>
                </c:pt>
                <c:pt idx="243">
                  <c:v>2.9304029941558838</c:v>
                </c:pt>
                <c:pt idx="244">
                  <c:v>3.0525031089782715</c:v>
                </c:pt>
                <c:pt idx="245">
                  <c:v>3.1746032238006592</c:v>
                </c:pt>
                <c:pt idx="246">
                  <c:v>2.8083028793334961</c:v>
                </c:pt>
                <c:pt idx="247">
                  <c:v>2.5641026496887207</c:v>
                </c:pt>
                <c:pt idx="248">
                  <c:v>2.6862027645111084</c:v>
                </c:pt>
                <c:pt idx="249">
                  <c:v>3.2967033386230469</c:v>
                </c:pt>
                <c:pt idx="250">
                  <c:v>4.1514043807983398</c:v>
                </c:pt>
                <c:pt idx="251">
                  <c:v>3.2967033386230469</c:v>
                </c:pt>
                <c:pt idx="252">
                  <c:v>3.2967033386230469</c:v>
                </c:pt>
                <c:pt idx="253">
                  <c:v>2.9304029941558838</c:v>
                </c:pt>
                <c:pt idx="254">
                  <c:v>2.5641026496887207</c:v>
                </c:pt>
                <c:pt idx="255">
                  <c:v>3.2967033386230469</c:v>
                </c:pt>
                <c:pt idx="256">
                  <c:v>4.1514043807983398</c:v>
                </c:pt>
                <c:pt idx="257">
                  <c:v>3.4188035726547241</c:v>
                </c:pt>
                <c:pt idx="258">
                  <c:v>2.6862027645111084</c:v>
                </c:pt>
                <c:pt idx="259">
                  <c:v>3.4188034534454346</c:v>
                </c:pt>
                <c:pt idx="260">
                  <c:v>2.5641026496887207</c:v>
                </c:pt>
                <c:pt idx="261">
                  <c:v>2.6862027645111084</c:v>
                </c:pt>
                <c:pt idx="262">
                  <c:v>3.2967033386230469</c:v>
                </c:pt>
                <c:pt idx="263">
                  <c:v>2.8083028793334961</c:v>
                </c:pt>
                <c:pt idx="264">
                  <c:v>2.6862027645111084</c:v>
                </c:pt>
                <c:pt idx="265">
                  <c:v>3.2967033386230469</c:v>
                </c:pt>
                <c:pt idx="266">
                  <c:v>3.2967033386230469</c:v>
                </c:pt>
                <c:pt idx="267">
                  <c:v>3.5409035682678223</c:v>
                </c:pt>
                <c:pt idx="268">
                  <c:v>4.029304027557373</c:v>
                </c:pt>
                <c:pt idx="269">
                  <c:v>3.9072039127349854</c:v>
                </c:pt>
                <c:pt idx="270">
                  <c:v>4.1514043807983398</c:v>
                </c:pt>
                <c:pt idx="271">
                  <c:v>4.1514043807983398</c:v>
                </c:pt>
                <c:pt idx="272">
                  <c:v>3.4188034534454346</c:v>
                </c:pt>
                <c:pt idx="273">
                  <c:v>4.1514043807983398</c:v>
                </c:pt>
                <c:pt idx="274">
                  <c:v>3.2967033386230469</c:v>
                </c:pt>
                <c:pt idx="275">
                  <c:v>3.5409035682678223</c:v>
                </c:pt>
                <c:pt idx="276">
                  <c:v>3.2967033386230469</c:v>
                </c:pt>
                <c:pt idx="277">
                  <c:v>3.5409035682678223</c:v>
                </c:pt>
                <c:pt idx="278">
                  <c:v>3.66300368309021</c:v>
                </c:pt>
                <c:pt idx="279">
                  <c:v>2.6862027645111084</c:v>
                </c:pt>
                <c:pt idx="280">
                  <c:v>4.029304027557373</c:v>
                </c:pt>
                <c:pt idx="281">
                  <c:v>2.5641026496887207</c:v>
                </c:pt>
                <c:pt idx="282">
                  <c:v>2.6862027645111084</c:v>
                </c:pt>
                <c:pt idx="283">
                  <c:v>2.6862027645111084</c:v>
                </c:pt>
                <c:pt idx="284">
                  <c:v>2.5641026496887207</c:v>
                </c:pt>
                <c:pt idx="285">
                  <c:v>3.2967033386230469</c:v>
                </c:pt>
                <c:pt idx="286">
                  <c:v>4.2735042572021484</c:v>
                </c:pt>
                <c:pt idx="287">
                  <c:v>3.1746032238006592</c:v>
                </c:pt>
                <c:pt idx="288">
                  <c:v>2.8083028793334961</c:v>
                </c:pt>
                <c:pt idx="289">
                  <c:v>2.442002534866333</c:v>
                </c:pt>
                <c:pt idx="290">
                  <c:v>2.5641026496887207</c:v>
                </c:pt>
                <c:pt idx="291">
                  <c:v>3.1746032238006592</c:v>
                </c:pt>
                <c:pt idx="292">
                  <c:v>3.2967033386230469</c:v>
                </c:pt>
                <c:pt idx="293">
                  <c:v>2.5641026496887207</c:v>
                </c:pt>
                <c:pt idx="294">
                  <c:v>2.5641026496887207</c:v>
                </c:pt>
                <c:pt idx="295">
                  <c:v>2.6862027645111084</c:v>
                </c:pt>
                <c:pt idx="296">
                  <c:v>2.5641026496887207</c:v>
                </c:pt>
                <c:pt idx="297">
                  <c:v>2.6862027645111084</c:v>
                </c:pt>
                <c:pt idx="298">
                  <c:v>3.4188034534454346</c:v>
                </c:pt>
                <c:pt idx="299">
                  <c:v>2.6862027645111084</c:v>
                </c:pt>
                <c:pt idx="300">
                  <c:v>2.6862027645111084</c:v>
                </c:pt>
                <c:pt idx="301">
                  <c:v>2.6862027645111084</c:v>
                </c:pt>
                <c:pt idx="302">
                  <c:v>2.9304029941558838</c:v>
                </c:pt>
                <c:pt idx="303">
                  <c:v>3.2967033386230469</c:v>
                </c:pt>
                <c:pt idx="304">
                  <c:v>4.029304027557373</c:v>
                </c:pt>
                <c:pt idx="305">
                  <c:v>3.4188034534454346</c:v>
                </c:pt>
                <c:pt idx="306">
                  <c:v>3.4188034534454346</c:v>
                </c:pt>
                <c:pt idx="307">
                  <c:v>3.4188034534454346</c:v>
                </c:pt>
                <c:pt idx="308">
                  <c:v>3.4188034534454346</c:v>
                </c:pt>
                <c:pt idx="309">
                  <c:v>2.5641026496887207</c:v>
                </c:pt>
                <c:pt idx="310">
                  <c:v>10.256410598754883</c:v>
                </c:pt>
                <c:pt idx="311">
                  <c:v>4.1514043807983398</c:v>
                </c:pt>
                <c:pt idx="312">
                  <c:v>2.5641026496887207</c:v>
                </c:pt>
                <c:pt idx="313">
                  <c:v>2.6862027645111084</c:v>
                </c:pt>
                <c:pt idx="314">
                  <c:v>2.6862027645111084</c:v>
                </c:pt>
                <c:pt idx="315">
                  <c:v>3.0525031089782715</c:v>
                </c:pt>
                <c:pt idx="316">
                  <c:v>3.1746032238006592</c:v>
                </c:pt>
                <c:pt idx="317">
                  <c:v>3.2967033386230469</c:v>
                </c:pt>
                <c:pt idx="318">
                  <c:v>3.5409035682678223</c:v>
                </c:pt>
                <c:pt idx="319">
                  <c:v>2.5641026496887207</c:v>
                </c:pt>
                <c:pt idx="320">
                  <c:v>2.5641026496887207</c:v>
                </c:pt>
                <c:pt idx="321">
                  <c:v>2.6862027645111084</c:v>
                </c:pt>
                <c:pt idx="322">
                  <c:v>3.2967033386230469</c:v>
                </c:pt>
                <c:pt idx="323">
                  <c:v>2.5641026496887207</c:v>
                </c:pt>
                <c:pt idx="324">
                  <c:v>2.6862027645111084</c:v>
                </c:pt>
                <c:pt idx="325">
                  <c:v>2.8083028793334961</c:v>
                </c:pt>
                <c:pt idx="326">
                  <c:v>2.6862027645111084</c:v>
                </c:pt>
                <c:pt idx="327">
                  <c:v>2.8083028793334961</c:v>
                </c:pt>
                <c:pt idx="328">
                  <c:v>3.2967033386230469</c:v>
                </c:pt>
                <c:pt idx="329">
                  <c:v>2.5641026496887207</c:v>
                </c:pt>
                <c:pt idx="330">
                  <c:v>3.5409035682678223</c:v>
                </c:pt>
                <c:pt idx="331">
                  <c:v>3.2967033386230469</c:v>
                </c:pt>
                <c:pt idx="332">
                  <c:v>3.2967033386230469</c:v>
                </c:pt>
                <c:pt idx="333">
                  <c:v>3.5409035682678223</c:v>
                </c:pt>
                <c:pt idx="334">
                  <c:v>4.029304027557373</c:v>
                </c:pt>
                <c:pt idx="335">
                  <c:v>3.4188034534454346</c:v>
                </c:pt>
                <c:pt idx="336">
                  <c:v>3.2967033386230469</c:v>
                </c:pt>
                <c:pt idx="337">
                  <c:v>3.4188034534454346</c:v>
                </c:pt>
                <c:pt idx="338">
                  <c:v>3.2967033386230469</c:v>
                </c:pt>
                <c:pt idx="339">
                  <c:v>3.2967033386230469</c:v>
                </c:pt>
                <c:pt idx="340">
                  <c:v>3.5409035682678223</c:v>
                </c:pt>
                <c:pt idx="341">
                  <c:v>3.2967033386230469</c:v>
                </c:pt>
                <c:pt idx="342">
                  <c:v>3.2967033386230469</c:v>
                </c:pt>
                <c:pt idx="343">
                  <c:v>3.2967033386230469</c:v>
                </c:pt>
                <c:pt idx="344">
                  <c:v>3.2967033386230469</c:v>
                </c:pt>
                <c:pt idx="345">
                  <c:v>3.5409035682678223</c:v>
                </c:pt>
                <c:pt idx="346">
                  <c:v>2.6862027645111084</c:v>
                </c:pt>
                <c:pt idx="347">
                  <c:v>2.5641026496887207</c:v>
                </c:pt>
                <c:pt idx="348">
                  <c:v>2.5641026496887207</c:v>
                </c:pt>
                <c:pt idx="349">
                  <c:v>2.6862027645111084</c:v>
                </c:pt>
                <c:pt idx="350">
                  <c:v>2.6862027645111084</c:v>
                </c:pt>
                <c:pt idx="351">
                  <c:v>3.4188034534454346</c:v>
                </c:pt>
                <c:pt idx="352">
                  <c:v>45.299144744873047</c:v>
                </c:pt>
                <c:pt idx="353">
                  <c:v>5.9829058647155762</c:v>
                </c:pt>
                <c:pt idx="354">
                  <c:v>4.2735042572021484</c:v>
                </c:pt>
                <c:pt idx="355">
                  <c:v>4.029304027557373</c:v>
                </c:pt>
                <c:pt idx="356">
                  <c:v>3.2967033386230469</c:v>
                </c:pt>
                <c:pt idx="357">
                  <c:v>3.9072039127349854</c:v>
                </c:pt>
                <c:pt idx="358">
                  <c:v>3.4188034534454346</c:v>
                </c:pt>
                <c:pt idx="359">
                  <c:v>2.442002534866333</c:v>
                </c:pt>
                <c:pt idx="360">
                  <c:v>4.029304027557373</c:v>
                </c:pt>
                <c:pt idx="361">
                  <c:v>3.7851037979125977</c:v>
                </c:pt>
                <c:pt idx="362">
                  <c:v>41.514041900634766</c:v>
                </c:pt>
                <c:pt idx="363">
                  <c:v>82.295478820800781</c:v>
                </c:pt>
                <c:pt idx="364">
                  <c:v>122.34432220458984</c:v>
                </c:pt>
                <c:pt idx="365">
                  <c:v>34.798534393310547</c:v>
                </c:pt>
                <c:pt idx="366">
                  <c:v>20.024419784545898</c:v>
                </c:pt>
                <c:pt idx="367">
                  <c:v>18.070817947387695</c:v>
                </c:pt>
                <c:pt idx="368">
                  <c:v>15.140415191650391</c:v>
                </c:pt>
                <c:pt idx="369">
                  <c:v>88.644691467285156</c:v>
                </c:pt>
                <c:pt idx="370">
                  <c:v>67.643470764160156</c:v>
                </c:pt>
                <c:pt idx="371">
                  <c:v>28.449329376220703</c:v>
                </c:pt>
                <c:pt idx="372">
                  <c:v>15.995116233825684</c:v>
                </c:pt>
                <c:pt idx="373">
                  <c:v>12.576313018798828</c:v>
                </c:pt>
                <c:pt idx="374">
                  <c:v>10.378510475158691</c:v>
                </c:pt>
                <c:pt idx="375">
                  <c:v>15.873015403747559</c:v>
                </c:pt>
                <c:pt idx="376">
                  <c:v>15.995116233825684</c:v>
                </c:pt>
                <c:pt idx="377">
                  <c:v>9.1575088500976562</c:v>
                </c:pt>
                <c:pt idx="378">
                  <c:v>7.6923074722290039</c:v>
                </c:pt>
                <c:pt idx="379">
                  <c:v>6.8376069068908691</c:v>
                </c:pt>
                <c:pt idx="380">
                  <c:v>6.105006217956543</c:v>
                </c:pt>
                <c:pt idx="381">
                  <c:v>8.5470085144042969</c:v>
                </c:pt>
                <c:pt idx="382">
                  <c:v>10.378510475158691</c:v>
                </c:pt>
                <c:pt idx="383">
                  <c:v>6.7155065536499023</c:v>
                </c:pt>
                <c:pt idx="384">
                  <c:v>6.3492064476013184</c:v>
                </c:pt>
                <c:pt idx="385">
                  <c:v>5.8608059883117676</c:v>
                </c:pt>
                <c:pt idx="386">
                  <c:v>4.884005069732666</c:v>
                </c:pt>
                <c:pt idx="387">
                  <c:v>4.7619047164916992</c:v>
                </c:pt>
                <c:pt idx="388">
                  <c:v>5.4945054054260254</c:v>
                </c:pt>
                <c:pt idx="389">
                  <c:v>4.7619047164916992</c:v>
                </c:pt>
                <c:pt idx="390">
                  <c:v>5.4945054054260254</c:v>
                </c:pt>
                <c:pt idx="391">
                  <c:v>4.7619047164916992</c:v>
                </c:pt>
                <c:pt idx="392">
                  <c:v>4.1514043807983398</c:v>
                </c:pt>
                <c:pt idx="393">
                  <c:v>5.6166057586669922</c:v>
                </c:pt>
                <c:pt idx="394">
                  <c:v>10.256410598754883</c:v>
                </c:pt>
                <c:pt idx="395">
                  <c:v>4.029304027557373</c:v>
                </c:pt>
                <c:pt idx="396">
                  <c:v>3.5409035682678223</c:v>
                </c:pt>
                <c:pt idx="397">
                  <c:v>3.0525031089782715</c:v>
                </c:pt>
                <c:pt idx="398">
                  <c:v>3.4188034534454346</c:v>
                </c:pt>
                <c:pt idx="399">
                  <c:v>3.2967033386230469</c:v>
                </c:pt>
                <c:pt idx="400">
                  <c:v>4.029304027557373</c:v>
                </c:pt>
                <c:pt idx="401">
                  <c:v>3.5409035682678223</c:v>
                </c:pt>
                <c:pt idx="402">
                  <c:v>3.2967033386230469</c:v>
                </c:pt>
                <c:pt idx="403">
                  <c:v>3.2967033386230469</c:v>
                </c:pt>
                <c:pt idx="404">
                  <c:v>3.4188034534454346</c:v>
                </c:pt>
                <c:pt idx="405">
                  <c:v>5.4945054054260254</c:v>
                </c:pt>
                <c:pt idx="406">
                  <c:v>15.262515068054199</c:v>
                </c:pt>
                <c:pt idx="407">
                  <c:v>4.1514043807983398</c:v>
                </c:pt>
                <c:pt idx="408">
                  <c:v>4.029304027557373</c:v>
                </c:pt>
                <c:pt idx="409">
                  <c:v>3.1746032238006592</c:v>
                </c:pt>
                <c:pt idx="410">
                  <c:v>3.2967033386230469</c:v>
                </c:pt>
                <c:pt idx="411">
                  <c:v>6.7155065536499023</c:v>
                </c:pt>
                <c:pt idx="412">
                  <c:v>17.338216781616211</c:v>
                </c:pt>
                <c:pt idx="413">
                  <c:v>17.338216781616211</c:v>
                </c:pt>
                <c:pt idx="414">
                  <c:v>8.9133090972900391</c:v>
                </c:pt>
                <c:pt idx="415">
                  <c:v>5.4945054054260254</c:v>
                </c:pt>
                <c:pt idx="416">
                  <c:v>5.4945054054260254</c:v>
                </c:pt>
                <c:pt idx="417">
                  <c:v>5.3724055290222168</c:v>
                </c:pt>
                <c:pt idx="418">
                  <c:v>28.69352912902832</c:v>
                </c:pt>
                <c:pt idx="419">
                  <c:v>19.536020278930664</c:v>
                </c:pt>
                <c:pt idx="420">
                  <c:v>6.8376069068908691</c:v>
                </c:pt>
                <c:pt idx="421">
                  <c:v>5.4945054054260254</c:v>
                </c:pt>
                <c:pt idx="422">
                  <c:v>4.884005069732666</c:v>
                </c:pt>
                <c:pt idx="423">
                  <c:v>14.65201473236084</c:v>
                </c:pt>
                <c:pt idx="424">
                  <c:v>95.604393005371094</c:v>
                </c:pt>
                <c:pt idx="425">
                  <c:v>60.195362091064453</c:v>
                </c:pt>
                <c:pt idx="426">
                  <c:v>25.641025543212891</c:v>
                </c:pt>
                <c:pt idx="427">
                  <c:v>21.611721038818359</c:v>
                </c:pt>
                <c:pt idx="428">
                  <c:v>25.763126373291016</c:v>
                </c:pt>
                <c:pt idx="429">
                  <c:v>41.147739410400391</c:v>
                </c:pt>
                <c:pt idx="430">
                  <c:v>202.56410217285156</c:v>
                </c:pt>
                <c:pt idx="431">
                  <c:v>207.57020568847656</c:v>
                </c:pt>
                <c:pt idx="432">
                  <c:v>278.02197265625</c:v>
                </c:pt>
                <c:pt idx="433">
                  <c:v>464.957275390625</c:v>
                </c:pt>
                <c:pt idx="434">
                  <c:v>203.29670715332031</c:v>
                </c:pt>
                <c:pt idx="435">
                  <c:v>259.64591217041016</c:v>
                </c:pt>
                <c:pt idx="436">
                  <c:v>315.9951171875</c:v>
                </c:pt>
                <c:pt idx="437">
                  <c:v>214.5299072265625</c:v>
                </c:pt>
                <c:pt idx="438">
                  <c:v>109.64591217041016</c:v>
                </c:pt>
                <c:pt idx="439">
                  <c:v>106.83760833740234</c:v>
                </c:pt>
                <c:pt idx="440">
                  <c:v>175.39682388305664</c:v>
                </c:pt>
                <c:pt idx="441">
                  <c:v>243.95603942871094</c:v>
                </c:pt>
                <c:pt idx="442">
                  <c:v>227.22833251953125</c:v>
                </c:pt>
                <c:pt idx="443">
                  <c:v>177.65567016601562</c:v>
                </c:pt>
                <c:pt idx="444">
                  <c:v>142.61294555664062</c:v>
                </c:pt>
                <c:pt idx="445">
                  <c:v>115.87301635742187</c:v>
                </c:pt>
                <c:pt idx="446">
                  <c:v>94.74969482421875</c:v>
                </c:pt>
                <c:pt idx="447">
                  <c:v>72.527473449707031</c:v>
                </c:pt>
                <c:pt idx="448">
                  <c:v>53.724052429199219</c:v>
                </c:pt>
                <c:pt idx="449">
                  <c:v>50.183151245117188</c:v>
                </c:pt>
                <c:pt idx="450">
                  <c:v>39.072040557861328</c:v>
                </c:pt>
                <c:pt idx="451">
                  <c:v>30.891330718994141</c:v>
                </c:pt>
                <c:pt idx="452">
                  <c:v>26.373626708984375</c:v>
                </c:pt>
                <c:pt idx="453">
                  <c:v>33.455432891845703</c:v>
                </c:pt>
                <c:pt idx="454">
                  <c:v>32.600730895996094</c:v>
                </c:pt>
                <c:pt idx="455">
                  <c:v>26.984127044677734</c:v>
                </c:pt>
                <c:pt idx="456">
                  <c:v>32.722831726074219</c:v>
                </c:pt>
                <c:pt idx="457">
                  <c:v>23.687423706054688</c:v>
                </c:pt>
                <c:pt idx="458">
                  <c:v>23.44322395324707</c:v>
                </c:pt>
                <c:pt idx="459">
                  <c:v>38.339439392089844</c:v>
                </c:pt>
                <c:pt idx="460">
                  <c:v>54.334552764892578</c:v>
                </c:pt>
                <c:pt idx="461">
                  <c:v>21.611721038818359</c:v>
                </c:pt>
                <c:pt idx="462">
                  <c:v>20.757020950317383</c:v>
                </c:pt>
                <c:pt idx="463">
                  <c:v>20.757020950317383</c:v>
                </c:pt>
                <c:pt idx="464">
                  <c:v>20.146520614624023</c:v>
                </c:pt>
                <c:pt idx="465">
                  <c:v>18.80341911315918</c:v>
                </c:pt>
                <c:pt idx="466">
                  <c:v>15.995116233825684</c:v>
                </c:pt>
                <c:pt idx="467">
                  <c:v>15.995116233825684</c:v>
                </c:pt>
                <c:pt idx="468">
                  <c:v>15.995116233825684</c:v>
                </c:pt>
                <c:pt idx="469">
                  <c:v>18.070817947387695</c:v>
                </c:pt>
                <c:pt idx="470">
                  <c:v>14.65201473236084</c:v>
                </c:pt>
                <c:pt idx="471">
                  <c:v>15.995116233825684</c:v>
                </c:pt>
                <c:pt idx="472">
                  <c:v>27.594627380371094</c:v>
                </c:pt>
                <c:pt idx="473">
                  <c:v>16.727716445922852</c:v>
                </c:pt>
                <c:pt idx="474">
                  <c:v>13.797313690185547</c:v>
                </c:pt>
                <c:pt idx="475">
                  <c:v>13.308913230895996</c:v>
                </c:pt>
                <c:pt idx="476">
                  <c:v>15.995116233825684</c:v>
                </c:pt>
                <c:pt idx="477">
                  <c:v>25.763126373291016</c:v>
                </c:pt>
                <c:pt idx="478">
                  <c:v>17.94871711730957</c:v>
                </c:pt>
                <c:pt idx="479">
                  <c:v>17.338216781616211</c:v>
                </c:pt>
                <c:pt idx="480">
                  <c:v>22.222221374511719</c:v>
                </c:pt>
                <c:pt idx="481">
                  <c:v>19.413919448852539</c:v>
                </c:pt>
                <c:pt idx="482">
                  <c:v>18.80341911315918</c:v>
                </c:pt>
                <c:pt idx="483">
                  <c:v>52.380950927734375</c:v>
                </c:pt>
                <c:pt idx="484">
                  <c:v>134.06593322753906</c:v>
                </c:pt>
                <c:pt idx="485">
                  <c:v>120.14652252197266</c:v>
                </c:pt>
                <c:pt idx="486">
                  <c:v>194.26129150390625</c:v>
                </c:pt>
                <c:pt idx="487">
                  <c:v>171.79487609863281</c:v>
                </c:pt>
                <c:pt idx="488">
                  <c:v>182.41758728027344</c:v>
                </c:pt>
                <c:pt idx="489">
                  <c:v>96.336997985839844</c:v>
                </c:pt>
                <c:pt idx="490">
                  <c:v>65.689865112304687</c:v>
                </c:pt>
                <c:pt idx="491">
                  <c:v>48.107448577880859</c:v>
                </c:pt>
                <c:pt idx="492">
                  <c:v>39.560440063476563</c:v>
                </c:pt>
                <c:pt idx="493">
                  <c:v>39.560440063476563</c:v>
                </c:pt>
                <c:pt idx="494">
                  <c:v>34.798534393310547</c:v>
                </c:pt>
                <c:pt idx="495">
                  <c:v>30.036630630493164</c:v>
                </c:pt>
                <c:pt idx="496">
                  <c:v>26.984127044677734</c:v>
                </c:pt>
                <c:pt idx="497">
                  <c:v>90.109893798828125</c:v>
                </c:pt>
                <c:pt idx="498">
                  <c:v>89.377288818359375</c:v>
                </c:pt>
                <c:pt idx="499">
                  <c:v>130.64712524414062</c:v>
                </c:pt>
                <c:pt idx="500">
                  <c:v>85.836387634277344</c:v>
                </c:pt>
                <c:pt idx="501">
                  <c:v>55.799755096435547</c:v>
                </c:pt>
                <c:pt idx="502">
                  <c:v>43.223442077636719</c:v>
                </c:pt>
                <c:pt idx="503">
                  <c:v>36.141635894775391</c:v>
                </c:pt>
                <c:pt idx="504">
                  <c:v>32.722831726074219</c:v>
                </c:pt>
                <c:pt idx="505">
                  <c:v>32.356533050537109</c:v>
                </c:pt>
                <c:pt idx="506">
                  <c:v>32.112331390380859</c:v>
                </c:pt>
                <c:pt idx="507">
                  <c:v>24.908424377441406</c:v>
                </c:pt>
                <c:pt idx="508">
                  <c:v>27.106227874755859</c:v>
                </c:pt>
                <c:pt idx="509">
                  <c:v>30.891330718994141</c:v>
                </c:pt>
                <c:pt idx="510">
                  <c:v>113.06471252441406</c:v>
                </c:pt>
                <c:pt idx="511">
                  <c:v>103.29669952392578</c:v>
                </c:pt>
                <c:pt idx="512">
                  <c:v>123.68742370605469</c:v>
                </c:pt>
                <c:pt idx="513">
                  <c:v>106.10500335693359</c:v>
                </c:pt>
                <c:pt idx="514">
                  <c:v>83.394386291503906</c:v>
                </c:pt>
                <c:pt idx="515">
                  <c:v>57.264957427978516</c:v>
                </c:pt>
                <c:pt idx="516">
                  <c:v>46.520145416259766</c:v>
                </c:pt>
                <c:pt idx="517">
                  <c:v>41.147739410400391</c:v>
                </c:pt>
                <c:pt idx="518">
                  <c:v>34.188034057617187</c:v>
                </c:pt>
                <c:pt idx="519">
                  <c:v>28.69352912902832</c:v>
                </c:pt>
                <c:pt idx="520">
                  <c:v>26.373626708984375</c:v>
                </c:pt>
                <c:pt idx="521">
                  <c:v>22.222221374511719</c:v>
                </c:pt>
                <c:pt idx="522">
                  <c:v>21.611721038818359</c:v>
                </c:pt>
                <c:pt idx="523">
                  <c:v>20.757020950317383</c:v>
                </c:pt>
                <c:pt idx="524">
                  <c:v>19.658119201660156</c:v>
                </c:pt>
                <c:pt idx="525">
                  <c:v>17.94871711730957</c:v>
                </c:pt>
                <c:pt idx="526">
                  <c:v>17.460317611694336</c:v>
                </c:pt>
                <c:pt idx="527">
                  <c:v>15.384614944458008</c:v>
                </c:pt>
                <c:pt idx="528">
                  <c:v>14.896214485168457</c:v>
                </c:pt>
                <c:pt idx="529">
                  <c:v>14.285714149475098</c:v>
                </c:pt>
                <c:pt idx="530">
                  <c:v>13.186813354492187</c:v>
                </c:pt>
                <c:pt idx="531">
                  <c:v>9.5238094329833984</c:v>
                </c:pt>
                <c:pt idx="532">
                  <c:v>8.6691083908081055</c:v>
                </c:pt>
                <c:pt idx="533">
                  <c:v>8.9133090972900391</c:v>
                </c:pt>
                <c:pt idx="534">
                  <c:v>9.0354089736938477</c:v>
                </c:pt>
                <c:pt idx="535">
                  <c:v>9.1575088500976562</c:v>
                </c:pt>
                <c:pt idx="536">
                  <c:v>9.0354089736938477</c:v>
                </c:pt>
                <c:pt idx="537">
                  <c:v>8.4249086380004883</c:v>
                </c:pt>
                <c:pt idx="538">
                  <c:v>8.4249086380004883</c:v>
                </c:pt>
                <c:pt idx="539">
                  <c:v>7.5702075958251953</c:v>
                </c:pt>
                <c:pt idx="540">
                  <c:v>8.3028087615966797</c:v>
                </c:pt>
                <c:pt idx="541">
                  <c:v>8.9133090972900391</c:v>
                </c:pt>
                <c:pt idx="542">
                  <c:v>9.0354089736938477</c:v>
                </c:pt>
                <c:pt idx="543">
                  <c:v>8.6691083908081055</c:v>
                </c:pt>
                <c:pt idx="544">
                  <c:v>8.1807079315185547</c:v>
                </c:pt>
                <c:pt idx="545">
                  <c:v>7.4481072425842285</c:v>
                </c:pt>
                <c:pt idx="546">
                  <c:v>8.9133090972900391</c:v>
                </c:pt>
                <c:pt idx="547">
                  <c:v>11.111110687255859</c:v>
                </c:pt>
                <c:pt idx="548">
                  <c:v>12.454212188720703</c:v>
                </c:pt>
                <c:pt idx="549">
                  <c:v>11.843711853027344</c:v>
                </c:pt>
                <c:pt idx="550">
                  <c:v>9.8901100158691406</c:v>
                </c:pt>
                <c:pt idx="551">
                  <c:v>8.3028087615966797</c:v>
                </c:pt>
                <c:pt idx="552">
                  <c:v>9.0354089736938477</c:v>
                </c:pt>
                <c:pt idx="553">
                  <c:v>9.2796096801757812</c:v>
                </c:pt>
                <c:pt idx="554">
                  <c:v>8.9133090972900391</c:v>
                </c:pt>
                <c:pt idx="555">
                  <c:v>7.4481072425842285</c:v>
                </c:pt>
                <c:pt idx="556">
                  <c:v>6.9597067832946777</c:v>
                </c:pt>
                <c:pt idx="557">
                  <c:v>6.8376069068908691</c:v>
                </c:pt>
                <c:pt idx="558">
                  <c:v>6.9597067832946777</c:v>
                </c:pt>
                <c:pt idx="559">
                  <c:v>7.4481072425842285</c:v>
                </c:pt>
                <c:pt idx="560">
                  <c:v>7.5702075958251953</c:v>
                </c:pt>
                <c:pt idx="561">
                  <c:v>5.9829058647155762</c:v>
                </c:pt>
                <c:pt idx="562">
                  <c:v>5.3724055290222168</c:v>
                </c:pt>
                <c:pt idx="563">
                  <c:v>6.7155065536499023</c:v>
                </c:pt>
                <c:pt idx="564">
                  <c:v>6.8376069068908691</c:v>
                </c:pt>
                <c:pt idx="565">
                  <c:v>7.4481072425842285</c:v>
                </c:pt>
                <c:pt idx="566">
                  <c:v>9.0354089736938477</c:v>
                </c:pt>
                <c:pt idx="567">
                  <c:v>8.1807079315185547</c:v>
                </c:pt>
                <c:pt idx="568">
                  <c:v>6.8376069068908691</c:v>
                </c:pt>
                <c:pt idx="569">
                  <c:v>6.471306324005127</c:v>
                </c:pt>
                <c:pt idx="570">
                  <c:v>6.105006217956543</c:v>
                </c:pt>
                <c:pt idx="571">
                  <c:v>5.6166057586669922</c:v>
                </c:pt>
                <c:pt idx="572">
                  <c:v>5.3724055290222168</c:v>
                </c:pt>
                <c:pt idx="573">
                  <c:v>5.4945054054260254</c:v>
                </c:pt>
                <c:pt idx="574">
                  <c:v>5.25030517578125</c:v>
                </c:pt>
                <c:pt idx="575">
                  <c:v>4.5177044868469238</c:v>
                </c:pt>
                <c:pt idx="576">
                  <c:v>5.0061049461364746</c:v>
                </c:pt>
                <c:pt idx="577">
                  <c:v>4.2735042572021484</c:v>
                </c:pt>
                <c:pt idx="578">
                  <c:v>4.6398048400878906</c:v>
                </c:pt>
                <c:pt idx="579">
                  <c:v>5.4945054054260254</c:v>
                </c:pt>
                <c:pt idx="580">
                  <c:v>4.6398048400878906</c:v>
                </c:pt>
                <c:pt idx="581">
                  <c:v>4.6398048400878906</c:v>
                </c:pt>
                <c:pt idx="582">
                  <c:v>4.7619047164916992</c:v>
                </c:pt>
                <c:pt idx="583">
                  <c:v>4.6398048400878906</c:v>
                </c:pt>
                <c:pt idx="584">
                  <c:v>4.5177044868469238</c:v>
                </c:pt>
                <c:pt idx="585">
                  <c:v>5.25030517578125</c:v>
                </c:pt>
                <c:pt idx="586">
                  <c:v>4.6398048400878906</c:v>
                </c:pt>
                <c:pt idx="587">
                  <c:v>4.029304027557373</c:v>
                </c:pt>
                <c:pt idx="588">
                  <c:v>4.029304027557373</c:v>
                </c:pt>
                <c:pt idx="589">
                  <c:v>4.2735042572021484</c:v>
                </c:pt>
                <c:pt idx="590">
                  <c:v>3.9072039127349854</c:v>
                </c:pt>
                <c:pt idx="591">
                  <c:v>4.029304027557373</c:v>
                </c:pt>
                <c:pt idx="592">
                  <c:v>5.0061049461364746</c:v>
                </c:pt>
                <c:pt idx="593">
                  <c:v>4.5177044868469238</c:v>
                </c:pt>
                <c:pt idx="594">
                  <c:v>4.1514043807983398</c:v>
                </c:pt>
                <c:pt idx="595">
                  <c:v>4.029304027557373</c:v>
                </c:pt>
                <c:pt idx="596">
                  <c:v>4.029304027557373</c:v>
                </c:pt>
                <c:pt idx="597">
                  <c:v>4.029304027557373</c:v>
                </c:pt>
                <c:pt idx="598">
                  <c:v>4.7619047164916992</c:v>
                </c:pt>
                <c:pt idx="599">
                  <c:v>4.1514043807983398</c:v>
                </c:pt>
                <c:pt idx="600">
                  <c:v>4.029304027557373</c:v>
                </c:pt>
                <c:pt idx="601">
                  <c:v>3.9072039127349854</c:v>
                </c:pt>
                <c:pt idx="602">
                  <c:v>4.029304027557373</c:v>
                </c:pt>
                <c:pt idx="603">
                  <c:v>4.029304027557373</c:v>
                </c:pt>
                <c:pt idx="604">
                  <c:v>4.029304027557373</c:v>
                </c:pt>
                <c:pt idx="605">
                  <c:v>4.029304027557373</c:v>
                </c:pt>
                <c:pt idx="606">
                  <c:v>4.029304027557373</c:v>
                </c:pt>
                <c:pt idx="607">
                  <c:v>6.105006217956543</c:v>
                </c:pt>
                <c:pt idx="608">
                  <c:v>7.4481072425842285</c:v>
                </c:pt>
                <c:pt idx="609">
                  <c:v>8.4859583377838135</c:v>
                </c:pt>
                <c:pt idx="610">
                  <c:v>9.5238094329833984</c:v>
                </c:pt>
                <c:pt idx="611">
                  <c:v>8.9133090972900391</c:v>
                </c:pt>
                <c:pt idx="612">
                  <c:v>11.111110687255859</c:v>
                </c:pt>
                <c:pt idx="613">
                  <c:v>13.797313690185547</c:v>
                </c:pt>
                <c:pt idx="614">
                  <c:v>11.59951114654541</c:v>
                </c:pt>
                <c:pt idx="615">
                  <c:v>8.4249086380004883</c:v>
                </c:pt>
                <c:pt idx="616">
                  <c:v>7.6923074722290039</c:v>
                </c:pt>
                <c:pt idx="617">
                  <c:v>6.8376069068908691</c:v>
                </c:pt>
                <c:pt idx="618">
                  <c:v>6.8376069068908691</c:v>
                </c:pt>
                <c:pt idx="619">
                  <c:v>6.9597067832946777</c:v>
                </c:pt>
                <c:pt idx="620">
                  <c:v>6.2271060943603516</c:v>
                </c:pt>
                <c:pt idx="621">
                  <c:v>4.7619047164916992</c:v>
                </c:pt>
                <c:pt idx="622">
                  <c:v>4.7619047164916992</c:v>
                </c:pt>
                <c:pt idx="623">
                  <c:v>4.1514043807983398</c:v>
                </c:pt>
                <c:pt idx="624">
                  <c:v>4.029304027557373</c:v>
                </c:pt>
                <c:pt idx="625">
                  <c:v>4.884005069732666</c:v>
                </c:pt>
                <c:pt idx="626">
                  <c:v>5.3724055290222168</c:v>
                </c:pt>
                <c:pt idx="627">
                  <c:v>4.884005069732666</c:v>
                </c:pt>
                <c:pt idx="628">
                  <c:v>6.105006217956543</c:v>
                </c:pt>
                <c:pt idx="629">
                  <c:v>11.477411270141602</c:v>
                </c:pt>
                <c:pt idx="630">
                  <c:v>14.529914855957031</c:v>
                </c:pt>
                <c:pt idx="631">
                  <c:v>19.291818618774414</c:v>
                </c:pt>
                <c:pt idx="632">
                  <c:v>15.506715774536133</c:v>
                </c:pt>
                <c:pt idx="633">
                  <c:v>11.721611976623535</c:v>
                </c:pt>
                <c:pt idx="634">
                  <c:v>10.378510475158691</c:v>
                </c:pt>
                <c:pt idx="635">
                  <c:v>9.768010139465332</c:v>
                </c:pt>
                <c:pt idx="636">
                  <c:v>8.9133090972900391</c:v>
                </c:pt>
                <c:pt idx="637">
                  <c:v>10.134309768676758</c:v>
                </c:pt>
                <c:pt idx="638">
                  <c:v>8.7912092208862305</c:v>
                </c:pt>
                <c:pt idx="639">
                  <c:v>12.454212188720703</c:v>
                </c:pt>
                <c:pt idx="640">
                  <c:v>26.007326126098633</c:v>
                </c:pt>
                <c:pt idx="641">
                  <c:v>18.559219360351562</c:v>
                </c:pt>
                <c:pt idx="642">
                  <c:v>13.797313690185547</c:v>
                </c:pt>
                <c:pt idx="643">
                  <c:v>12.454212188720703</c:v>
                </c:pt>
                <c:pt idx="644">
                  <c:v>11.111110687255859</c:v>
                </c:pt>
                <c:pt idx="645">
                  <c:v>29.30402946472168</c:v>
                </c:pt>
                <c:pt idx="646">
                  <c:v>75.335777282714844</c:v>
                </c:pt>
                <c:pt idx="647">
                  <c:v>83.028083801269531</c:v>
                </c:pt>
                <c:pt idx="648">
                  <c:v>72.161170959472656</c:v>
                </c:pt>
                <c:pt idx="649">
                  <c:v>61.416362762451172</c:v>
                </c:pt>
                <c:pt idx="650">
                  <c:v>39.682540893554687</c:v>
                </c:pt>
                <c:pt idx="651">
                  <c:v>30.036630630493164</c:v>
                </c:pt>
                <c:pt idx="652">
                  <c:v>41.758243560791016</c:v>
                </c:pt>
                <c:pt idx="653">
                  <c:v>47.619049072265625</c:v>
                </c:pt>
                <c:pt idx="654">
                  <c:v>136.5079345703125</c:v>
                </c:pt>
                <c:pt idx="655">
                  <c:v>103.29669952392578</c:v>
                </c:pt>
                <c:pt idx="656">
                  <c:v>66.910865783691406</c:v>
                </c:pt>
                <c:pt idx="657">
                  <c:v>31.990232467651367</c:v>
                </c:pt>
                <c:pt idx="658">
                  <c:v>20.268619537353516</c:v>
                </c:pt>
                <c:pt idx="659">
                  <c:v>18.437118530273438</c:v>
                </c:pt>
                <c:pt idx="660">
                  <c:v>21.489622116088867</c:v>
                </c:pt>
                <c:pt idx="661">
                  <c:v>22.100122451782227</c:v>
                </c:pt>
                <c:pt idx="662">
                  <c:v>18.19291877746582</c:v>
                </c:pt>
                <c:pt idx="663">
                  <c:v>12.210012435913086</c:v>
                </c:pt>
                <c:pt idx="664">
                  <c:v>11.721611976623535</c:v>
                </c:pt>
                <c:pt idx="665">
                  <c:v>10.989010810852051</c:v>
                </c:pt>
                <c:pt idx="666">
                  <c:v>11.721611976623535</c:v>
                </c:pt>
                <c:pt idx="667">
                  <c:v>11.721611976623535</c:v>
                </c:pt>
                <c:pt idx="668">
                  <c:v>10.256410598754883</c:v>
                </c:pt>
                <c:pt idx="669">
                  <c:v>6.7155065536499023</c:v>
                </c:pt>
                <c:pt idx="670">
                  <c:v>7.0818071365356445</c:v>
                </c:pt>
                <c:pt idx="671">
                  <c:v>6.7155065536499023</c:v>
                </c:pt>
                <c:pt idx="672">
                  <c:v>6.9597067832946777</c:v>
                </c:pt>
                <c:pt idx="673">
                  <c:v>7.5702075958251953</c:v>
                </c:pt>
                <c:pt idx="674">
                  <c:v>6.471306324005127</c:v>
                </c:pt>
                <c:pt idx="675">
                  <c:v>5.25030517578125</c:v>
                </c:pt>
                <c:pt idx="676">
                  <c:v>5.4945054054260254</c:v>
                </c:pt>
                <c:pt idx="677">
                  <c:v>4.6398048400878906</c:v>
                </c:pt>
                <c:pt idx="678">
                  <c:v>8.3028087615966797</c:v>
                </c:pt>
                <c:pt idx="679">
                  <c:v>6.105006217956543</c:v>
                </c:pt>
                <c:pt idx="680">
                  <c:v>6.105006217956543</c:v>
                </c:pt>
                <c:pt idx="681">
                  <c:v>6.105006217956543</c:v>
                </c:pt>
                <c:pt idx="682">
                  <c:v>6.3492064476013184</c:v>
                </c:pt>
                <c:pt idx="683">
                  <c:v>6.105006217956543</c:v>
                </c:pt>
                <c:pt idx="684">
                  <c:v>5.9829058647155762</c:v>
                </c:pt>
                <c:pt idx="685">
                  <c:v>6.105006217956543</c:v>
                </c:pt>
                <c:pt idx="686">
                  <c:v>5.4945054054260254</c:v>
                </c:pt>
                <c:pt idx="687">
                  <c:v>5.0061049461364746</c:v>
                </c:pt>
                <c:pt idx="688">
                  <c:v>9.768010139465332</c:v>
                </c:pt>
                <c:pt idx="689">
                  <c:v>13.675213813781738</c:v>
                </c:pt>
                <c:pt idx="690">
                  <c:v>18.681318283081055</c:v>
                </c:pt>
                <c:pt idx="691">
                  <c:v>26.373626708984375</c:v>
                </c:pt>
                <c:pt idx="692">
                  <c:v>15.75091552734375</c:v>
                </c:pt>
                <c:pt idx="693">
                  <c:v>9.5238094329833984</c:v>
                </c:pt>
                <c:pt idx="694">
                  <c:v>7.5702075958251953</c:v>
                </c:pt>
                <c:pt idx="695">
                  <c:v>6.8376069068908691</c:v>
                </c:pt>
                <c:pt idx="696">
                  <c:v>6.8376069068908691</c:v>
                </c:pt>
                <c:pt idx="697">
                  <c:v>6.9597067832946777</c:v>
                </c:pt>
                <c:pt idx="698">
                  <c:v>6.2271060943603516</c:v>
                </c:pt>
                <c:pt idx="699">
                  <c:v>4.7619047164916992</c:v>
                </c:pt>
                <c:pt idx="700">
                  <c:v>4.6398048400878906</c:v>
                </c:pt>
                <c:pt idx="701">
                  <c:v>5.3724055290222168</c:v>
                </c:pt>
                <c:pt idx="702">
                  <c:v>6.8376069068908691</c:v>
                </c:pt>
                <c:pt idx="703">
                  <c:v>7.4481072425842285</c:v>
                </c:pt>
                <c:pt idx="704">
                  <c:v>6.8376069068908691</c:v>
                </c:pt>
                <c:pt idx="705">
                  <c:v>6.105006217956543</c:v>
                </c:pt>
                <c:pt idx="706">
                  <c:v>6.8376069068908691</c:v>
                </c:pt>
                <c:pt idx="707">
                  <c:v>6.3492064476013184</c:v>
                </c:pt>
                <c:pt idx="708">
                  <c:v>6.8376069068908691</c:v>
                </c:pt>
                <c:pt idx="709">
                  <c:v>6.8376069068908691</c:v>
                </c:pt>
                <c:pt idx="710">
                  <c:v>5.9829058647155762</c:v>
                </c:pt>
                <c:pt idx="711">
                  <c:v>4.7619047164916992</c:v>
                </c:pt>
                <c:pt idx="712">
                  <c:v>4.6398048400878906</c:v>
                </c:pt>
                <c:pt idx="713">
                  <c:v>4.7619047164916992</c:v>
                </c:pt>
                <c:pt idx="714">
                  <c:v>4.6398048400878906</c:v>
                </c:pt>
                <c:pt idx="715">
                  <c:v>5.3724055290222168</c:v>
                </c:pt>
                <c:pt idx="716">
                  <c:v>5.3724055290222168</c:v>
                </c:pt>
                <c:pt idx="717">
                  <c:v>3.5409035682678223</c:v>
                </c:pt>
                <c:pt idx="718">
                  <c:v>3.9072039127349854</c:v>
                </c:pt>
                <c:pt idx="719">
                  <c:v>4.029304027557373</c:v>
                </c:pt>
                <c:pt idx="720">
                  <c:v>4.884005069732666</c:v>
                </c:pt>
                <c:pt idx="721">
                  <c:v>4.7619047164916992</c:v>
                </c:pt>
                <c:pt idx="722">
                  <c:v>4.6398048400878906</c:v>
                </c:pt>
                <c:pt idx="723">
                  <c:v>3.9072039127349854</c:v>
                </c:pt>
                <c:pt idx="724">
                  <c:v>4.029304027557373</c:v>
                </c:pt>
                <c:pt idx="725">
                  <c:v>4.029304027557373</c:v>
                </c:pt>
                <c:pt idx="726">
                  <c:v>5.0061049461364746</c:v>
                </c:pt>
                <c:pt idx="727">
                  <c:v>6.8376069068908691</c:v>
                </c:pt>
                <c:pt idx="728">
                  <c:v>4.884005069732666</c:v>
                </c:pt>
                <c:pt idx="729">
                  <c:v>4.6398048400878906</c:v>
                </c:pt>
                <c:pt idx="730">
                  <c:v>2.9304029941558838</c:v>
                </c:pt>
                <c:pt idx="731">
                  <c:v>3.5409035682678223</c:v>
                </c:pt>
                <c:pt idx="732">
                  <c:v>4.7619047164916992</c:v>
                </c:pt>
                <c:pt idx="733">
                  <c:v>4.029304027557373</c:v>
                </c:pt>
              </c:numCache>
            </c:numRef>
          </c:xVal>
          <c:yVal>
            <c:numRef>
              <c:f>'2007exp'!$I$3:$I$736</c:f>
              <c:numCache>
                <c:formatCode>General</c:formatCode>
                <c:ptCount val="734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14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18</c:v>
                </c:pt>
                <c:pt idx="37">
                  <c:v>20</c:v>
                </c:pt>
                <c:pt idx="38">
                  <c:v>22</c:v>
                </c:pt>
                <c:pt idx="39">
                  <c:v>22</c:v>
                </c:pt>
                <c:pt idx="40">
                  <c:v>20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15</c:v>
                </c:pt>
                <c:pt idx="64">
                  <c:v>15</c:v>
                </c:pt>
                <c:pt idx="65">
                  <c:v>12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15</c:v>
                </c:pt>
                <c:pt idx="83">
                  <c:v>18</c:v>
                </c:pt>
                <c:pt idx="84">
                  <c:v>18</c:v>
                </c:pt>
                <c:pt idx="85">
                  <c:v>15</c:v>
                </c:pt>
                <c:pt idx="86">
                  <c:v>22</c:v>
                </c:pt>
                <c:pt idx="87">
                  <c:v>26</c:v>
                </c:pt>
                <c:pt idx="88">
                  <c:v>21</c:v>
                </c:pt>
                <c:pt idx="89">
                  <c:v>35</c:v>
                </c:pt>
                <c:pt idx="90">
                  <c:v>25</c:v>
                </c:pt>
                <c:pt idx="91">
                  <c:v>20</c:v>
                </c:pt>
                <c:pt idx="92">
                  <c:v>20</c:v>
                </c:pt>
                <c:pt idx="93">
                  <c:v>18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18</c:v>
                </c:pt>
                <c:pt idx="98">
                  <c:v>14</c:v>
                </c:pt>
                <c:pt idx="99">
                  <c:v>14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13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13</c:v>
                </c:pt>
                <c:pt idx="112">
                  <c:v>13</c:v>
                </c:pt>
                <c:pt idx="113">
                  <c:v>11</c:v>
                </c:pt>
                <c:pt idx="114">
                  <c:v>11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13</c:v>
                </c:pt>
                <c:pt idx="119">
                  <c:v>11</c:v>
                </c:pt>
                <c:pt idx="120">
                  <c:v>11</c:v>
                </c:pt>
                <c:pt idx="121">
                  <c:v>11</c:v>
                </c:pt>
                <c:pt idx="122">
                  <c:v>11</c:v>
                </c:pt>
                <c:pt idx="123">
                  <c:v>11</c:v>
                </c:pt>
                <c:pt idx="124">
                  <c:v>11</c:v>
                </c:pt>
                <c:pt idx="125">
                  <c:v>11</c:v>
                </c:pt>
                <c:pt idx="126">
                  <c:v>11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11</c:v>
                </c:pt>
                <c:pt idx="138">
                  <c:v>11</c:v>
                </c:pt>
                <c:pt idx="139">
                  <c:v>11</c:v>
                </c:pt>
                <c:pt idx="140">
                  <c:v>11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</c:v>
                </c:pt>
                <c:pt idx="174">
                  <c:v>9</c:v>
                </c:pt>
                <c:pt idx="175">
                  <c:v>9</c:v>
                </c:pt>
                <c:pt idx="176">
                  <c:v>9</c:v>
                </c:pt>
                <c:pt idx="177">
                  <c:v>9</c:v>
                </c:pt>
                <c:pt idx="178">
                  <c:v>9</c:v>
                </c:pt>
                <c:pt idx="179">
                  <c:v>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</c:v>
                </c:pt>
                <c:pt idx="186">
                  <c:v>9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</c:v>
                </c:pt>
                <c:pt idx="191">
                  <c:v>9</c:v>
                </c:pt>
                <c:pt idx="192">
                  <c:v>9</c:v>
                </c:pt>
                <c:pt idx="193">
                  <c:v>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</c:v>
                </c:pt>
                <c:pt idx="202">
                  <c:v>9</c:v>
                </c:pt>
                <c:pt idx="203">
                  <c:v>9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</c:v>
                </c:pt>
                <c:pt idx="208">
                  <c:v>9</c:v>
                </c:pt>
                <c:pt idx="209">
                  <c:v>9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10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9</c:v>
                </c:pt>
                <c:pt idx="244">
                  <c:v>9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9</c:v>
                </c:pt>
                <c:pt idx="264">
                  <c:v>9</c:v>
                </c:pt>
                <c:pt idx="265">
                  <c:v>9</c:v>
                </c:pt>
                <c:pt idx="266">
                  <c:v>9</c:v>
                </c:pt>
                <c:pt idx="267">
                  <c:v>9</c:v>
                </c:pt>
                <c:pt idx="268">
                  <c:v>9</c:v>
                </c:pt>
                <c:pt idx="269">
                  <c:v>9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</c:v>
                </c:pt>
                <c:pt idx="278">
                  <c:v>9</c:v>
                </c:pt>
                <c:pt idx="279">
                  <c:v>9</c:v>
                </c:pt>
                <c:pt idx="280">
                  <c:v>9</c:v>
                </c:pt>
                <c:pt idx="281">
                  <c:v>9</c:v>
                </c:pt>
                <c:pt idx="282">
                  <c:v>9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9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11</c:v>
                </c:pt>
                <c:pt idx="311">
                  <c:v>11</c:v>
                </c:pt>
                <c:pt idx="312">
                  <c:v>11</c:v>
                </c:pt>
                <c:pt idx="313">
                  <c:v>11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11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</c:v>
                </c:pt>
                <c:pt idx="323">
                  <c:v>12</c:v>
                </c:pt>
                <c:pt idx="324">
                  <c:v>12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28</c:v>
                </c:pt>
                <c:pt idx="353">
                  <c:v>24</c:v>
                </c:pt>
                <c:pt idx="354">
                  <c:v>22</c:v>
                </c:pt>
                <c:pt idx="355">
                  <c:v>22</c:v>
                </c:pt>
                <c:pt idx="356">
                  <c:v>22</c:v>
                </c:pt>
                <c:pt idx="357">
                  <c:v>20</c:v>
                </c:pt>
                <c:pt idx="358">
                  <c:v>20</c:v>
                </c:pt>
                <c:pt idx="359">
                  <c:v>14</c:v>
                </c:pt>
                <c:pt idx="360">
                  <c:v>14</c:v>
                </c:pt>
                <c:pt idx="361">
                  <c:v>14</c:v>
                </c:pt>
                <c:pt idx="362">
                  <c:v>26</c:v>
                </c:pt>
                <c:pt idx="363">
                  <c:v>24</c:v>
                </c:pt>
                <c:pt idx="364">
                  <c:v>28</c:v>
                </c:pt>
                <c:pt idx="365">
                  <c:v>22</c:v>
                </c:pt>
                <c:pt idx="366">
                  <c:v>22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24</c:v>
                </c:pt>
                <c:pt idx="371">
                  <c:v>24</c:v>
                </c:pt>
                <c:pt idx="372">
                  <c:v>21</c:v>
                </c:pt>
                <c:pt idx="373">
                  <c:v>21</c:v>
                </c:pt>
                <c:pt idx="374">
                  <c:v>21</c:v>
                </c:pt>
                <c:pt idx="375">
                  <c:v>21</c:v>
                </c:pt>
                <c:pt idx="376">
                  <c:v>19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15</c:v>
                </c:pt>
                <c:pt idx="381">
                  <c:v>15</c:v>
                </c:pt>
                <c:pt idx="382">
                  <c:v>15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15</c:v>
                </c:pt>
                <c:pt idx="387">
                  <c:v>15</c:v>
                </c:pt>
                <c:pt idx="388">
                  <c:v>15</c:v>
                </c:pt>
                <c:pt idx="389">
                  <c:v>15</c:v>
                </c:pt>
                <c:pt idx="390">
                  <c:v>15</c:v>
                </c:pt>
                <c:pt idx="391">
                  <c:v>15</c:v>
                </c:pt>
                <c:pt idx="392">
                  <c:v>13</c:v>
                </c:pt>
                <c:pt idx="393">
                  <c:v>13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9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11</c:v>
                </c:pt>
                <c:pt idx="405">
                  <c:v>11.5</c:v>
                </c:pt>
                <c:pt idx="406">
                  <c:v>12</c:v>
                </c:pt>
                <c:pt idx="407">
                  <c:v>15</c:v>
                </c:pt>
                <c:pt idx="408">
                  <c:v>15</c:v>
                </c:pt>
                <c:pt idx="409">
                  <c:v>13</c:v>
                </c:pt>
                <c:pt idx="410">
                  <c:v>13</c:v>
                </c:pt>
                <c:pt idx="411">
                  <c:v>13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15</c:v>
                </c:pt>
                <c:pt idx="418">
                  <c:v>15</c:v>
                </c:pt>
                <c:pt idx="419">
                  <c:v>20</c:v>
                </c:pt>
                <c:pt idx="420">
                  <c:v>20</c:v>
                </c:pt>
                <c:pt idx="421">
                  <c:v>18</c:v>
                </c:pt>
                <c:pt idx="422">
                  <c:v>18</c:v>
                </c:pt>
                <c:pt idx="423">
                  <c:v>18</c:v>
                </c:pt>
                <c:pt idx="424">
                  <c:v>26</c:v>
                </c:pt>
                <c:pt idx="425">
                  <c:v>26</c:v>
                </c:pt>
                <c:pt idx="426">
                  <c:v>20</c:v>
                </c:pt>
                <c:pt idx="427">
                  <c:v>18</c:v>
                </c:pt>
                <c:pt idx="428">
                  <c:v>18</c:v>
                </c:pt>
                <c:pt idx="429">
                  <c:v>22</c:v>
                </c:pt>
                <c:pt idx="430">
                  <c:v>32</c:v>
                </c:pt>
                <c:pt idx="431">
                  <c:v>28</c:v>
                </c:pt>
                <c:pt idx="432">
                  <c:v>28</c:v>
                </c:pt>
                <c:pt idx="433">
                  <c:v>35</c:v>
                </c:pt>
                <c:pt idx="434">
                  <c:v>35</c:v>
                </c:pt>
                <c:pt idx="435">
                  <c:v>36</c:v>
                </c:pt>
                <c:pt idx="436">
                  <c:v>37</c:v>
                </c:pt>
                <c:pt idx="437">
                  <c:v>36</c:v>
                </c:pt>
                <c:pt idx="438">
                  <c:v>34</c:v>
                </c:pt>
                <c:pt idx="439">
                  <c:v>34</c:v>
                </c:pt>
                <c:pt idx="440">
                  <c:v>34.5</c:v>
                </c:pt>
                <c:pt idx="441">
                  <c:v>35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35</c:v>
                </c:pt>
                <c:pt idx="446">
                  <c:v>35</c:v>
                </c:pt>
                <c:pt idx="447">
                  <c:v>32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28</c:v>
                </c:pt>
                <c:pt idx="452">
                  <c:v>28</c:v>
                </c:pt>
                <c:pt idx="453">
                  <c:v>28</c:v>
                </c:pt>
                <c:pt idx="454">
                  <c:v>28</c:v>
                </c:pt>
                <c:pt idx="455">
                  <c:v>26</c:v>
                </c:pt>
                <c:pt idx="456">
                  <c:v>24</c:v>
                </c:pt>
                <c:pt idx="457">
                  <c:v>22</c:v>
                </c:pt>
                <c:pt idx="458">
                  <c:v>22</c:v>
                </c:pt>
                <c:pt idx="459">
                  <c:v>22</c:v>
                </c:pt>
                <c:pt idx="460">
                  <c:v>28</c:v>
                </c:pt>
                <c:pt idx="461">
                  <c:v>28</c:v>
                </c:pt>
                <c:pt idx="462">
                  <c:v>28</c:v>
                </c:pt>
                <c:pt idx="463">
                  <c:v>26</c:v>
                </c:pt>
                <c:pt idx="464">
                  <c:v>26</c:v>
                </c:pt>
                <c:pt idx="465">
                  <c:v>26</c:v>
                </c:pt>
                <c:pt idx="466">
                  <c:v>20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20</c:v>
                </c:pt>
                <c:pt idx="471">
                  <c:v>20</c:v>
                </c:pt>
                <c:pt idx="472">
                  <c:v>24</c:v>
                </c:pt>
                <c:pt idx="473">
                  <c:v>24</c:v>
                </c:pt>
                <c:pt idx="474">
                  <c:v>21</c:v>
                </c:pt>
                <c:pt idx="475">
                  <c:v>21</c:v>
                </c:pt>
                <c:pt idx="476">
                  <c:v>21</c:v>
                </c:pt>
                <c:pt idx="477">
                  <c:v>24</c:v>
                </c:pt>
                <c:pt idx="478">
                  <c:v>22</c:v>
                </c:pt>
                <c:pt idx="479">
                  <c:v>22</c:v>
                </c:pt>
                <c:pt idx="480">
                  <c:v>24</c:v>
                </c:pt>
                <c:pt idx="481">
                  <c:v>24</c:v>
                </c:pt>
                <c:pt idx="482">
                  <c:v>24</c:v>
                </c:pt>
                <c:pt idx="483">
                  <c:v>24</c:v>
                </c:pt>
                <c:pt idx="484">
                  <c:v>28</c:v>
                </c:pt>
                <c:pt idx="485">
                  <c:v>30</c:v>
                </c:pt>
                <c:pt idx="486">
                  <c:v>30</c:v>
                </c:pt>
                <c:pt idx="487">
                  <c:v>30</c:v>
                </c:pt>
                <c:pt idx="488">
                  <c:v>30</c:v>
                </c:pt>
                <c:pt idx="489">
                  <c:v>27</c:v>
                </c:pt>
                <c:pt idx="490">
                  <c:v>23</c:v>
                </c:pt>
                <c:pt idx="491">
                  <c:v>23</c:v>
                </c:pt>
                <c:pt idx="492">
                  <c:v>23</c:v>
                </c:pt>
                <c:pt idx="493">
                  <c:v>23</c:v>
                </c:pt>
                <c:pt idx="494">
                  <c:v>23</c:v>
                </c:pt>
                <c:pt idx="495">
                  <c:v>23</c:v>
                </c:pt>
                <c:pt idx="496">
                  <c:v>23</c:v>
                </c:pt>
                <c:pt idx="497">
                  <c:v>26</c:v>
                </c:pt>
                <c:pt idx="498">
                  <c:v>28</c:v>
                </c:pt>
                <c:pt idx="499">
                  <c:v>30</c:v>
                </c:pt>
                <c:pt idx="500">
                  <c:v>30</c:v>
                </c:pt>
                <c:pt idx="501">
                  <c:v>27</c:v>
                </c:pt>
                <c:pt idx="502">
                  <c:v>25</c:v>
                </c:pt>
                <c:pt idx="503">
                  <c:v>25</c:v>
                </c:pt>
                <c:pt idx="504">
                  <c:v>25</c:v>
                </c:pt>
                <c:pt idx="505">
                  <c:v>25</c:v>
                </c:pt>
                <c:pt idx="506">
                  <c:v>25</c:v>
                </c:pt>
                <c:pt idx="507">
                  <c:v>25</c:v>
                </c:pt>
                <c:pt idx="508">
                  <c:v>23</c:v>
                </c:pt>
                <c:pt idx="509">
                  <c:v>23</c:v>
                </c:pt>
                <c:pt idx="510">
                  <c:v>27</c:v>
                </c:pt>
                <c:pt idx="511">
                  <c:v>27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27</c:v>
                </c:pt>
                <c:pt idx="517">
                  <c:v>27</c:v>
                </c:pt>
                <c:pt idx="518">
                  <c:v>25</c:v>
                </c:pt>
                <c:pt idx="519">
                  <c:v>25</c:v>
                </c:pt>
                <c:pt idx="520">
                  <c:v>25</c:v>
                </c:pt>
                <c:pt idx="521">
                  <c:v>23</c:v>
                </c:pt>
                <c:pt idx="522">
                  <c:v>21</c:v>
                </c:pt>
                <c:pt idx="523">
                  <c:v>21</c:v>
                </c:pt>
                <c:pt idx="524">
                  <c:v>21</c:v>
                </c:pt>
                <c:pt idx="525">
                  <c:v>21</c:v>
                </c:pt>
                <c:pt idx="526">
                  <c:v>21</c:v>
                </c:pt>
                <c:pt idx="527">
                  <c:v>21</c:v>
                </c:pt>
                <c:pt idx="528">
                  <c:v>21</c:v>
                </c:pt>
                <c:pt idx="529">
                  <c:v>21</c:v>
                </c:pt>
                <c:pt idx="530">
                  <c:v>19</c:v>
                </c:pt>
                <c:pt idx="531">
                  <c:v>21</c:v>
                </c:pt>
                <c:pt idx="532">
                  <c:v>21</c:v>
                </c:pt>
                <c:pt idx="533">
                  <c:v>21</c:v>
                </c:pt>
                <c:pt idx="534">
                  <c:v>18</c:v>
                </c:pt>
                <c:pt idx="535">
                  <c:v>18</c:v>
                </c:pt>
                <c:pt idx="536">
                  <c:v>18</c:v>
                </c:pt>
                <c:pt idx="537">
                  <c:v>18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14</c:v>
                </c:pt>
                <c:pt idx="542">
                  <c:v>14</c:v>
                </c:pt>
                <c:pt idx="543">
                  <c:v>14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14</c:v>
                </c:pt>
                <c:pt idx="550">
                  <c:v>14</c:v>
                </c:pt>
                <c:pt idx="551">
                  <c:v>14</c:v>
                </c:pt>
                <c:pt idx="552">
                  <c:v>14</c:v>
                </c:pt>
                <c:pt idx="553">
                  <c:v>14</c:v>
                </c:pt>
                <c:pt idx="554">
                  <c:v>14</c:v>
                </c:pt>
                <c:pt idx="555">
                  <c:v>12</c:v>
                </c:pt>
                <c:pt idx="556">
                  <c:v>12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</c:v>
                </c:pt>
                <c:pt idx="561">
                  <c:v>12</c:v>
                </c:pt>
                <c:pt idx="562">
                  <c:v>12</c:v>
                </c:pt>
                <c:pt idx="563">
                  <c:v>12</c:v>
                </c:pt>
                <c:pt idx="564">
                  <c:v>12</c:v>
                </c:pt>
                <c:pt idx="565">
                  <c:v>12</c:v>
                </c:pt>
                <c:pt idx="566">
                  <c:v>12</c:v>
                </c:pt>
                <c:pt idx="567">
                  <c:v>12</c:v>
                </c:pt>
                <c:pt idx="568">
                  <c:v>12</c:v>
                </c:pt>
                <c:pt idx="569">
                  <c:v>12</c:v>
                </c:pt>
                <c:pt idx="570">
                  <c:v>12</c:v>
                </c:pt>
                <c:pt idx="571">
                  <c:v>12</c:v>
                </c:pt>
                <c:pt idx="572">
                  <c:v>12</c:v>
                </c:pt>
                <c:pt idx="573">
                  <c:v>12</c:v>
                </c:pt>
                <c:pt idx="574">
                  <c:v>12</c:v>
                </c:pt>
                <c:pt idx="575">
                  <c:v>12</c:v>
                </c:pt>
                <c:pt idx="576">
                  <c:v>12</c:v>
                </c:pt>
                <c:pt idx="577">
                  <c:v>12</c:v>
                </c:pt>
                <c:pt idx="578">
                  <c:v>12</c:v>
                </c:pt>
                <c:pt idx="579">
                  <c:v>12</c:v>
                </c:pt>
                <c:pt idx="580">
                  <c:v>12</c:v>
                </c:pt>
                <c:pt idx="581">
                  <c:v>12</c:v>
                </c:pt>
                <c:pt idx="582">
                  <c:v>12</c:v>
                </c:pt>
                <c:pt idx="583">
                  <c:v>12</c:v>
                </c:pt>
                <c:pt idx="584">
                  <c:v>12</c:v>
                </c:pt>
                <c:pt idx="585">
                  <c:v>12</c:v>
                </c:pt>
                <c:pt idx="586">
                  <c:v>12</c:v>
                </c:pt>
                <c:pt idx="587">
                  <c:v>12</c:v>
                </c:pt>
                <c:pt idx="588">
                  <c:v>12</c:v>
                </c:pt>
                <c:pt idx="589">
                  <c:v>12</c:v>
                </c:pt>
                <c:pt idx="590">
                  <c:v>12</c:v>
                </c:pt>
                <c:pt idx="591">
                  <c:v>12</c:v>
                </c:pt>
                <c:pt idx="592">
                  <c:v>12</c:v>
                </c:pt>
                <c:pt idx="593">
                  <c:v>12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10</c:v>
                </c:pt>
                <c:pt idx="600">
                  <c:v>10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10</c:v>
                </c:pt>
                <c:pt idx="605">
                  <c:v>10</c:v>
                </c:pt>
                <c:pt idx="606">
                  <c:v>10</c:v>
                </c:pt>
                <c:pt idx="607">
                  <c:v>10</c:v>
                </c:pt>
                <c:pt idx="608">
                  <c:v>14</c:v>
                </c:pt>
                <c:pt idx="609">
                  <c:v>14</c:v>
                </c:pt>
                <c:pt idx="610">
                  <c:v>14</c:v>
                </c:pt>
                <c:pt idx="611">
                  <c:v>14</c:v>
                </c:pt>
                <c:pt idx="612">
                  <c:v>14</c:v>
                </c:pt>
                <c:pt idx="613">
                  <c:v>14</c:v>
                </c:pt>
                <c:pt idx="614">
                  <c:v>16</c:v>
                </c:pt>
                <c:pt idx="615">
                  <c:v>18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</c:v>
                </c:pt>
                <c:pt idx="620">
                  <c:v>16</c:v>
                </c:pt>
                <c:pt idx="621">
                  <c:v>12</c:v>
                </c:pt>
                <c:pt idx="622">
                  <c:v>12</c:v>
                </c:pt>
                <c:pt idx="623">
                  <c:v>12</c:v>
                </c:pt>
                <c:pt idx="624">
                  <c:v>12</c:v>
                </c:pt>
                <c:pt idx="625">
                  <c:v>12</c:v>
                </c:pt>
                <c:pt idx="626">
                  <c:v>12</c:v>
                </c:pt>
                <c:pt idx="627">
                  <c:v>12</c:v>
                </c:pt>
                <c:pt idx="628">
                  <c:v>14</c:v>
                </c:pt>
                <c:pt idx="629">
                  <c:v>12</c:v>
                </c:pt>
                <c:pt idx="630">
                  <c:v>12</c:v>
                </c:pt>
                <c:pt idx="631">
                  <c:v>16</c:v>
                </c:pt>
                <c:pt idx="632">
                  <c:v>16</c:v>
                </c:pt>
                <c:pt idx="633">
                  <c:v>18</c:v>
                </c:pt>
                <c:pt idx="634">
                  <c:v>18</c:v>
                </c:pt>
                <c:pt idx="635">
                  <c:v>18</c:v>
                </c:pt>
                <c:pt idx="636">
                  <c:v>18</c:v>
                </c:pt>
                <c:pt idx="637">
                  <c:v>15</c:v>
                </c:pt>
                <c:pt idx="638">
                  <c:v>18</c:v>
                </c:pt>
                <c:pt idx="639">
                  <c:v>16</c:v>
                </c:pt>
                <c:pt idx="640">
                  <c:v>18</c:v>
                </c:pt>
                <c:pt idx="641">
                  <c:v>18</c:v>
                </c:pt>
                <c:pt idx="642">
                  <c:v>15</c:v>
                </c:pt>
                <c:pt idx="643">
                  <c:v>15</c:v>
                </c:pt>
                <c:pt idx="644">
                  <c:v>15</c:v>
                </c:pt>
                <c:pt idx="645">
                  <c:v>15</c:v>
                </c:pt>
                <c:pt idx="646">
                  <c:v>20</c:v>
                </c:pt>
                <c:pt idx="647">
                  <c:v>22</c:v>
                </c:pt>
                <c:pt idx="648">
                  <c:v>24</c:v>
                </c:pt>
                <c:pt idx="649">
                  <c:v>24</c:v>
                </c:pt>
                <c:pt idx="650">
                  <c:v>24</c:v>
                </c:pt>
                <c:pt idx="651">
                  <c:v>24</c:v>
                </c:pt>
                <c:pt idx="652">
                  <c:v>24</c:v>
                </c:pt>
                <c:pt idx="653">
                  <c:v>24</c:v>
                </c:pt>
                <c:pt idx="654">
                  <c:v>24</c:v>
                </c:pt>
                <c:pt idx="655">
                  <c:v>24</c:v>
                </c:pt>
                <c:pt idx="656">
                  <c:v>24</c:v>
                </c:pt>
                <c:pt idx="657">
                  <c:v>21</c:v>
                </c:pt>
                <c:pt idx="658">
                  <c:v>18</c:v>
                </c:pt>
                <c:pt idx="659">
                  <c:v>18</c:v>
                </c:pt>
                <c:pt idx="660">
                  <c:v>18</c:v>
                </c:pt>
                <c:pt idx="661">
                  <c:v>18</c:v>
                </c:pt>
                <c:pt idx="662">
                  <c:v>15</c:v>
                </c:pt>
                <c:pt idx="663">
                  <c:v>15</c:v>
                </c:pt>
                <c:pt idx="664">
                  <c:v>15</c:v>
                </c:pt>
                <c:pt idx="665">
                  <c:v>15</c:v>
                </c:pt>
                <c:pt idx="666">
                  <c:v>15</c:v>
                </c:pt>
                <c:pt idx="667">
                  <c:v>15</c:v>
                </c:pt>
                <c:pt idx="668">
                  <c:v>15</c:v>
                </c:pt>
                <c:pt idx="669">
                  <c:v>13</c:v>
                </c:pt>
                <c:pt idx="670">
                  <c:v>15</c:v>
                </c:pt>
                <c:pt idx="671">
                  <c:v>15</c:v>
                </c:pt>
                <c:pt idx="672">
                  <c:v>15</c:v>
                </c:pt>
                <c:pt idx="673">
                  <c:v>15</c:v>
                </c:pt>
                <c:pt idx="674">
                  <c:v>15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13</c:v>
                </c:pt>
                <c:pt idx="682">
                  <c:v>13</c:v>
                </c:pt>
                <c:pt idx="683">
                  <c:v>15</c:v>
                </c:pt>
                <c:pt idx="684">
                  <c:v>15</c:v>
                </c:pt>
                <c:pt idx="685">
                  <c:v>15</c:v>
                </c:pt>
                <c:pt idx="686">
                  <c:v>13</c:v>
                </c:pt>
                <c:pt idx="687">
                  <c:v>13</c:v>
                </c:pt>
                <c:pt idx="688">
                  <c:v>13</c:v>
                </c:pt>
                <c:pt idx="689">
                  <c:v>15</c:v>
                </c:pt>
                <c:pt idx="690">
                  <c:v>15</c:v>
                </c:pt>
                <c:pt idx="691">
                  <c:v>15</c:v>
                </c:pt>
                <c:pt idx="692">
                  <c:v>20</c:v>
                </c:pt>
                <c:pt idx="693">
                  <c:v>17.5</c:v>
                </c:pt>
                <c:pt idx="694">
                  <c:v>17.5</c:v>
                </c:pt>
                <c:pt idx="695">
                  <c:v>17.5</c:v>
                </c:pt>
                <c:pt idx="696">
                  <c:v>17.5</c:v>
                </c:pt>
                <c:pt idx="697">
                  <c:v>17.5</c:v>
                </c:pt>
                <c:pt idx="698">
                  <c:v>18</c:v>
                </c:pt>
                <c:pt idx="699">
                  <c:v>16</c:v>
                </c:pt>
                <c:pt idx="700">
                  <c:v>14</c:v>
                </c:pt>
                <c:pt idx="701">
                  <c:v>14</c:v>
                </c:pt>
                <c:pt idx="702">
                  <c:v>14</c:v>
                </c:pt>
                <c:pt idx="703">
                  <c:v>12</c:v>
                </c:pt>
                <c:pt idx="704">
                  <c:v>12</c:v>
                </c:pt>
                <c:pt idx="705">
                  <c:v>12</c:v>
                </c:pt>
                <c:pt idx="706">
                  <c:v>12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16</c:v>
                </c:pt>
                <c:pt idx="711">
                  <c:v>16</c:v>
                </c:pt>
                <c:pt idx="712">
                  <c:v>16</c:v>
                </c:pt>
                <c:pt idx="713">
                  <c:v>16</c:v>
                </c:pt>
                <c:pt idx="714">
                  <c:v>16</c:v>
                </c:pt>
                <c:pt idx="715">
                  <c:v>13</c:v>
                </c:pt>
                <c:pt idx="716">
                  <c:v>14</c:v>
                </c:pt>
                <c:pt idx="717">
                  <c:v>12</c:v>
                </c:pt>
                <c:pt idx="718">
                  <c:v>14</c:v>
                </c:pt>
                <c:pt idx="719">
                  <c:v>12</c:v>
                </c:pt>
                <c:pt idx="720">
                  <c:v>12</c:v>
                </c:pt>
                <c:pt idx="721">
                  <c:v>10</c:v>
                </c:pt>
                <c:pt idx="722">
                  <c:v>9</c:v>
                </c:pt>
                <c:pt idx="723">
                  <c:v>12</c:v>
                </c:pt>
                <c:pt idx="724">
                  <c:v>12</c:v>
                </c:pt>
                <c:pt idx="725">
                  <c:v>10</c:v>
                </c:pt>
                <c:pt idx="726">
                  <c:v>10</c:v>
                </c:pt>
                <c:pt idx="727">
                  <c:v>9</c:v>
                </c:pt>
                <c:pt idx="728">
                  <c:v>12</c:v>
                </c:pt>
                <c:pt idx="729">
                  <c:v>12</c:v>
                </c:pt>
                <c:pt idx="730">
                  <c:v>12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</c:numCache>
            </c:numRef>
          </c:yVal>
        </c:ser>
        <c:ser>
          <c:idx val="1"/>
          <c:order val="1"/>
          <c:tx>
            <c:strRef>
              <c:f>'2007exp'!$O$2</c:f>
              <c:strCache>
                <c:ptCount val="1"/>
                <c:pt idx="0">
                  <c:v>Coagulant model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'2007exp'!$D$3:$D$736</c:f>
              <c:numCache>
                <c:formatCode>General</c:formatCode>
                <c:ptCount val="734"/>
                <c:pt idx="0">
                  <c:v>4.029304027557373</c:v>
                </c:pt>
                <c:pt idx="1">
                  <c:v>4.029304027557373</c:v>
                </c:pt>
                <c:pt idx="2">
                  <c:v>4.029304027557373</c:v>
                </c:pt>
                <c:pt idx="3">
                  <c:v>4.1514043807983398</c:v>
                </c:pt>
                <c:pt idx="4">
                  <c:v>3.9072039127349854</c:v>
                </c:pt>
                <c:pt idx="5">
                  <c:v>3.2967033386230469</c:v>
                </c:pt>
                <c:pt idx="6">
                  <c:v>3.2967033386230469</c:v>
                </c:pt>
                <c:pt idx="7">
                  <c:v>4.029304027557373</c:v>
                </c:pt>
                <c:pt idx="8">
                  <c:v>4.029304027557373</c:v>
                </c:pt>
                <c:pt idx="9">
                  <c:v>2.6862027645111084</c:v>
                </c:pt>
                <c:pt idx="10">
                  <c:v>2.9304029941558838</c:v>
                </c:pt>
                <c:pt idx="11">
                  <c:v>2.6862027645111084</c:v>
                </c:pt>
                <c:pt idx="12">
                  <c:v>2.5641026496887207</c:v>
                </c:pt>
                <c:pt idx="13">
                  <c:v>2.442002534866333</c:v>
                </c:pt>
                <c:pt idx="14">
                  <c:v>2.442002534866333</c:v>
                </c:pt>
                <c:pt idx="15">
                  <c:v>2.5641026496887207</c:v>
                </c:pt>
                <c:pt idx="16">
                  <c:v>2.6862027645111084</c:v>
                </c:pt>
                <c:pt idx="17">
                  <c:v>2.9304029941558838</c:v>
                </c:pt>
                <c:pt idx="18">
                  <c:v>2.5641026496887207</c:v>
                </c:pt>
                <c:pt idx="19">
                  <c:v>2.6862027645111084</c:v>
                </c:pt>
                <c:pt idx="20">
                  <c:v>2.6862027645111084</c:v>
                </c:pt>
                <c:pt idx="21">
                  <c:v>1.9536019563674927</c:v>
                </c:pt>
                <c:pt idx="22">
                  <c:v>2.6862027645111084</c:v>
                </c:pt>
                <c:pt idx="23">
                  <c:v>2.8083028793334961</c:v>
                </c:pt>
                <c:pt idx="24">
                  <c:v>2.8083028793334961</c:v>
                </c:pt>
                <c:pt idx="25">
                  <c:v>2.5641026496887207</c:v>
                </c:pt>
                <c:pt idx="26">
                  <c:v>2.6862027645111084</c:v>
                </c:pt>
                <c:pt idx="27">
                  <c:v>3.1746032238006592</c:v>
                </c:pt>
                <c:pt idx="28">
                  <c:v>2.5641026496887207</c:v>
                </c:pt>
                <c:pt idx="29">
                  <c:v>3.4188034534454346</c:v>
                </c:pt>
                <c:pt idx="30">
                  <c:v>9.5238094329833984</c:v>
                </c:pt>
                <c:pt idx="31">
                  <c:v>15.262515068054199</c:v>
                </c:pt>
                <c:pt idx="32">
                  <c:v>32.112331390380859</c:v>
                </c:pt>
                <c:pt idx="33">
                  <c:v>47.741146087646484</c:v>
                </c:pt>
                <c:pt idx="34">
                  <c:v>43.345542907714844</c:v>
                </c:pt>
                <c:pt idx="35">
                  <c:v>31.990232467651367</c:v>
                </c:pt>
                <c:pt idx="36">
                  <c:v>22.954822540283203</c:v>
                </c:pt>
                <c:pt idx="37">
                  <c:v>20.268619537353516</c:v>
                </c:pt>
                <c:pt idx="38">
                  <c:v>16.605617523193359</c:v>
                </c:pt>
                <c:pt idx="39">
                  <c:v>11.965811729431152</c:v>
                </c:pt>
                <c:pt idx="40">
                  <c:v>8.6691083908081055</c:v>
                </c:pt>
                <c:pt idx="41">
                  <c:v>9.0354089736938477</c:v>
                </c:pt>
                <c:pt idx="42">
                  <c:v>10.989010810852051</c:v>
                </c:pt>
                <c:pt idx="43">
                  <c:v>13.064713478088379</c:v>
                </c:pt>
                <c:pt idx="44">
                  <c:v>15.262515068054199</c:v>
                </c:pt>
                <c:pt idx="45">
                  <c:v>12.332112312316895</c:v>
                </c:pt>
                <c:pt idx="46">
                  <c:v>16.727716445922852</c:v>
                </c:pt>
                <c:pt idx="47">
                  <c:v>15.995116233825684</c:v>
                </c:pt>
                <c:pt idx="48">
                  <c:v>13.675213813781738</c:v>
                </c:pt>
                <c:pt idx="49">
                  <c:v>11.965811729431152</c:v>
                </c:pt>
                <c:pt idx="50">
                  <c:v>10.378510475158691</c:v>
                </c:pt>
                <c:pt idx="51">
                  <c:v>8.1807079315185547</c:v>
                </c:pt>
                <c:pt idx="52">
                  <c:v>7.8144078254699707</c:v>
                </c:pt>
                <c:pt idx="53">
                  <c:v>6.7155065536499023</c:v>
                </c:pt>
                <c:pt idx="54">
                  <c:v>6.105006217956543</c:v>
                </c:pt>
                <c:pt idx="55">
                  <c:v>6.105006217956543</c:v>
                </c:pt>
                <c:pt idx="56">
                  <c:v>6.105006217956543</c:v>
                </c:pt>
                <c:pt idx="57">
                  <c:v>5.6166057586669922</c:v>
                </c:pt>
                <c:pt idx="58">
                  <c:v>5.4945054054260254</c:v>
                </c:pt>
                <c:pt idx="59">
                  <c:v>5.4945054054260254</c:v>
                </c:pt>
                <c:pt idx="60">
                  <c:v>5.6166057586669922</c:v>
                </c:pt>
                <c:pt idx="61">
                  <c:v>6.9597067832946777</c:v>
                </c:pt>
                <c:pt idx="62">
                  <c:v>6.105006217956543</c:v>
                </c:pt>
                <c:pt idx="63">
                  <c:v>5.3724055290222168</c:v>
                </c:pt>
                <c:pt idx="64">
                  <c:v>6.105006217956543</c:v>
                </c:pt>
                <c:pt idx="65">
                  <c:v>5.9829058647155762</c:v>
                </c:pt>
                <c:pt idx="66">
                  <c:v>5.3724055290222168</c:v>
                </c:pt>
                <c:pt idx="67">
                  <c:v>5.3724055290222168</c:v>
                </c:pt>
                <c:pt idx="68">
                  <c:v>5.4945054054260254</c:v>
                </c:pt>
                <c:pt idx="69">
                  <c:v>5.4945054054260254</c:v>
                </c:pt>
                <c:pt idx="70">
                  <c:v>5.9829058647155762</c:v>
                </c:pt>
                <c:pt idx="71">
                  <c:v>6.8376069068908691</c:v>
                </c:pt>
                <c:pt idx="72">
                  <c:v>5.3724055290222168</c:v>
                </c:pt>
                <c:pt idx="73">
                  <c:v>4.7619047164916992</c:v>
                </c:pt>
                <c:pt idx="74">
                  <c:v>8.9133090972900391</c:v>
                </c:pt>
                <c:pt idx="75">
                  <c:v>10.134309768676758</c:v>
                </c:pt>
                <c:pt idx="76">
                  <c:v>8.3028087615966797</c:v>
                </c:pt>
                <c:pt idx="77">
                  <c:v>11.721611976623535</c:v>
                </c:pt>
                <c:pt idx="78">
                  <c:v>11.59951114654541</c:v>
                </c:pt>
                <c:pt idx="79">
                  <c:v>11.233211517333984</c:v>
                </c:pt>
                <c:pt idx="80">
                  <c:v>10.256410598754883</c:v>
                </c:pt>
                <c:pt idx="81">
                  <c:v>10.989010810852051</c:v>
                </c:pt>
                <c:pt idx="82">
                  <c:v>23.565322875976562</c:v>
                </c:pt>
                <c:pt idx="83">
                  <c:v>9.645909309387207</c:v>
                </c:pt>
                <c:pt idx="84">
                  <c:v>10.989010810852051</c:v>
                </c:pt>
                <c:pt idx="85">
                  <c:v>13.186813354492187</c:v>
                </c:pt>
                <c:pt idx="86">
                  <c:v>71.184371948242187</c:v>
                </c:pt>
                <c:pt idx="87">
                  <c:v>86.568984985351563</c:v>
                </c:pt>
                <c:pt idx="88">
                  <c:v>94.139190673828125</c:v>
                </c:pt>
                <c:pt idx="89">
                  <c:v>134.18803405761719</c:v>
                </c:pt>
                <c:pt idx="90">
                  <c:v>81.318679809570313</c:v>
                </c:pt>
                <c:pt idx="91">
                  <c:v>52.5030517578125</c:v>
                </c:pt>
                <c:pt idx="92">
                  <c:v>34.188034057617187</c:v>
                </c:pt>
                <c:pt idx="93">
                  <c:v>26.495725631713867</c:v>
                </c:pt>
                <c:pt idx="94">
                  <c:v>21.489622116088867</c:v>
                </c:pt>
                <c:pt idx="95">
                  <c:v>18.681318283081055</c:v>
                </c:pt>
                <c:pt idx="96">
                  <c:v>16.605617523193359</c:v>
                </c:pt>
                <c:pt idx="97">
                  <c:v>15.262515068054199</c:v>
                </c:pt>
                <c:pt idx="98">
                  <c:v>12.820512771606445</c:v>
                </c:pt>
                <c:pt idx="99">
                  <c:v>9.8901100158691406</c:v>
                </c:pt>
                <c:pt idx="100">
                  <c:v>10.378510475158691</c:v>
                </c:pt>
                <c:pt idx="101">
                  <c:v>8.4249086380004883</c:v>
                </c:pt>
                <c:pt idx="102">
                  <c:v>8.4249086380004883</c:v>
                </c:pt>
                <c:pt idx="103">
                  <c:v>7.5702075958251953</c:v>
                </c:pt>
                <c:pt idx="104">
                  <c:v>6.7155065536499023</c:v>
                </c:pt>
                <c:pt idx="105">
                  <c:v>7.5702075958251953</c:v>
                </c:pt>
                <c:pt idx="106">
                  <c:v>9.0354089736938477</c:v>
                </c:pt>
                <c:pt idx="107">
                  <c:v>8.1807079315185547</c:v>
                </c:pt>
                <c:pt idx="108">
                  <c:v>7.5702075958251953</c:v>
                </c:pt>
                <c:pt idx="109">
                  <c:v>6.8376069068908691</c:v>
                </c:pt>
                <c:pt idx="110">
                  <c:v>8.3028087615966797</c:v>
                </c:pt>
                <c:pt idx="111">
                  <c:v>9.0354089736938477</c:v>
                </c:pt>
                <c:pt idx="112">
                  <c:v>8.3028087615966797</c:v>
                </c:pt>
                <c:pt idx="113">
                  <c:v>7.4481072425842285</c:v>
                </c:pt>
                <c:pt idx="114">
                  <c:v>6.9597067832946777</c:v>
                </c:pt>
                <c:pt idx="115">
                  <c:v>6.8376069068908691</c:v>
                </c:pt>
                <c:pt idx="116">
                  <c:v>6.2271060943603516</c:v>
                </c:pt>
                <c:pt idx="117">
                  <c:v>6.7155065536499023</c:v>
                </c:pt>
                <c:pt idx="118">
                  <c:v>7.6923074722290039</c:v>
                </c:pt>
                <c:pt idx="119">
                  <c:v>14.65201473236084</c:v>
                </c:pt>
                <c:pt idx="120">
                  <c:v>11.843711853027344</c:v>
                </c:pt>
                <c:pt idx="121">
                  <c:v>5.3724055290222168</c:v>
                </c:pt>
                <c:pt idx="122">
                  <c:v>6.105006217956543</c:v>
                </c:pt>
                <c:pt idx="123">
                  <c:v>6.8376069068908691</c:v>
                </c:pt>
                <c:pt idx="124">
                  <c:v>6.8376069068908691</c:v>
                </c:pt>
                <c:pt idx="125">
                  <c:v>5.3724055290222168</c:v>
                </c:pt>
                <c:pt idx="126">
                  <c:v>5.25030517578125</c:v>
                </c:pt>
                <c:pt idx="127">
                  <c:v>5.25030517578125</c:v>
                </c:pt>
                <c:pt idx="128">
                  <c:v>5.4945054054260254</c:v>
                </c:pt>
                <c:pt idx="129">
                  <c:v>3.5409035682678223</c:v>
                </c:pt>
                <c:pt idx="130">
                  <c:v>3.4188034534454346</c:v>
                </c:pt>
                <c:pt idx="131">
                  <c:v>3.4188034534454346</c:v>
                </c:pt>
                <c:pt idx="132">
                  <c:v>3.4188034534454346</c:v>
                </c:pt>
                <c:pt idx="133">
                  <c:v>2.5641026496887207</c:v>
                </c:pt>
                <c:pt idx="134">
                  <c:v>3.4188034534454346</c:v>
                </c:pt>
                <c:pt idx="135">
                  <c:v>3.2967033386230469</c:v>
                </c:pt>
                <c:pt idx="136">
                  <c:v>4.029304027557373</c:v>
                </c:pt>
                <c:pt idx="137">
                  <c:v>4.1514043807983398</c:v>
                </c:pt>
                <c:pt idx="138">
                  <c:v>3.2967033386230469</c:v>
                </c:pt>
                <c:pt idx="139">
                  <c:v>3.2967033386230469</c:v>
                </c:pt>
                <c:pt idx="140">
                  <c:v>3.2967033386230469</c:v>
                </c:pt>
                <c:pt idx="141">
                  <c:v>4.029304027557373</c:v>
                </c:pt>
                <c:pt idx="142">
                  <c:v>4.7619047164916992</c:v>
                </c:pt>
                <c:pt idx="143">
                  <c:v>4.1514043807983398</c:v>
                </c:pt>
                <c:pt idx="144">
                  <c:v>3.2967033386230469</c:v>
                </c:pt>
                <c:pt idx="145">
                  <c:v>3.2967033386230469</c:v>
                </c:pt>
                <c:pt idx="146">
                  <c:v>3.1746032238006592</c:v>
                </c:pt>
                <c:pt idx="147">
                  <c:v>2.6862027645111084</c:v>
                </c:pt>
                <c:pt idx="148">
                  <c:v>3.2967033386230469</c:v>
                </c:pt>
                <c:pt idx="149">
                  <c:v>6.105006217956543</c:v>
                </c:pt>
                <c:pt idx="150">
                  <c:v>3.2967033386230469</c:v>
                </c:pt>
                <c:pt idx="151">
                  <c:v>3.1746032238006592</c:v>
                </c:pt>
                <c:pt idx="152">
                  <c:v>2.5641026496887207</c:v>
                </c:pt>
                <c:pt idx="153">
                  <c:v>3.4188034534454346</c:v>
                </c:pt>
                <c:pt idx="154">
                  <c:v>3.2967033386230469</c:v>
                </c:pt>
                <c:pt idx="155">
                  <c:v>5.4945054054260254</c:v>
                </c:pt>
                <c:pt idx="156">
                  <c:v>4.029304027557373</c:v>
                </c:pt>
                <c:pt idx="157">
                  <c:v>3.4188034534454346</c:v>
                </c:pt>
                <c:pt idx="158">
                  <c:v>3.5409035682678223</c:v>
                </c:pt>
                <c:pt idx="159">
                  <c:v>3.2967033386230469</c:v>
                </c:pt>
                <c:pt idx="160">
                  <c:v>4.029304027557373</c:v>
                </c:pt>
                <c:pt idx="161">
                  <c:v>4.029304027557373</c:v>
                </c:pt>
                <c:pt idx="162">
                  <c:v>4.029304027557373</c:v>
                </c:pt>
                <c:pt idx="163">
                  <c:v>3.2967033386230469</c:v>
                </c:pt>
                <c:pt idx="164">
                  <c:v>3.66300368309021</c:v>
                </c:pt>
                <c:pt idx="165">
                  <c:v>3.4188034534454346</c:v>
                </c:pt>
                <c:pt idx="166">
                  <c:v>4.5177044868469238</c:v>
                </c:pt>
                <c:pt idx="167">
                  <c:v>3.5409035682678223</c:v>
                </c:pt>
                <c:pt idx="168">
                  <c:v>3.5409035682678223</c:v>
                </c:pt>
                <c:pt idx="169">
                  <c:v>3.1746032238006592</c:v>
                </c:pt>
                <c:pt idx="170">
                  <c:v>3.4188034534454346</c:v>
                </c:pt>
                <c:pt idx="171">
                  <c:v>5.3724055290222168</c:v>
                </c:pt>
                <c:pt idx="172">
                  <c:v>4.029304027557373</c:v>
                </c:pt>
                <c:pt idx="173">
                  <c:v>4.1514043807983398</c:v>
                </c:pt>
                <c:pt idx="174">
                  <c:v>3.2967033386230469</c:v>
                </c:pt>
                <c:pt idx="175">
                  <c:v>3.2967033386230469</c:v>
                </c:pt>
                <c:pt idx="176">
                  <c:v>3.2967033386230469</c:v>
                </c:pt>
                <c:pt idx="177">
                  <c:v>2.6862027645111084</c:v>
                </c:pt>
                <c:pt idx="178">
                  <c:v>3.2967033386230469</c:v>
                </c:pt>
                <c:pt idx="179">
                  <c:v>2.6862027645111084</c:v>
                </c:pt>
                <c:pt idx="180">
                  <c:v>2.6862027645111084</c:v>
                </c:pt>
                <c:pt idx="181">
                  <c:v>2.6862027645111084</c:v>
                </c:pt>
                <c:pt idx="182">
                  <c:v>2.6862027645111084</c:v>
                </c:pt>
                <c:pt idx="183">
                  <c:v>2.6862027645111084</c:v>
                </c:pt>
                <c:pt idx="184">
                  <c:v>2.5641026496887207</c:v>
                </c:pt>
                <c:pt idx="185">
                  <c:v>2.5641026496887207</c:v>
                </c:pt>
                <c:pt idx="186">
                  <c:v>2.6862027645111084</c:v>
                </c:pt>
                <c:pt idx="187">
                  <c:v>2.5641026496887207</c:v>
                </c:pt>
                <c:pt idx="188">
                  <c:v>2.6862027645111084</c:v>
                </c:pt>
                <c:pt idx="189">
                  <c:v>2.6862027645111084</c:v>
                </c:pt>
                <c:pt idx="190">
                  <c:v>5.3724055290222168</c:v>
                </c:pt>
                <c:pt idx="191">
                  <c:v>3.2967033386230469</c:v>
                </c:pt>
                <c:pt idx="192">
                  <c:v>2.5641026496887207</c:v>
                </c:pt>
                <c:pt idx="193">
                  <c:v>2.5641026496887207</c:v>
                </c:pt>
                <c:pt idx="194">
                  <c:v>2.442002534866333</c:v>
                </c:pt>
                <c:pt idx="195">
                  <c:v>3.4188034534454346</c:v>
                </c:pt>
                <c:pt idx="196">
                  <c:v>3.1746032238006592</c:v>
                </c:pt>
                <c:pt idx="197">
                  <c:v>3.4188034534454346</c:v>
                </c:pt>
                <c:pt idx="198">
                  <c:v>3.2967033386230469</c:v>
                </c:pt>
                <c:pt idx="199">
                  <c:v>3.2967033386230469</c:v>
                </c:pt>
                <c:pt idx="200">
                  <c:v>2.5641026496887207</c:v>
                </c:pt>
                <c:pt idx="201">
                  <c:v>3.4188034534454346</c:v>
                </c:pt>
                <c:pt idx="202">
                  <c:v>4.5177044868469238</c:v>
                </c:pt>
                <c:pt idx="203">
                  <c:v>3.4188034534454346</c:v>
                </c:pt>
                <c:pt idx="204">
                  <c:v>3.66300368309021</c:v>
                </c:pt>
                <c:pt idx="205">
                  <c:v>3.2967033386230469</c:v>
                </c:pt>
                <c:pt idx="206">
                  <c:v>3.2967033386230469</c:v>
                </c:pt>
                <c:pt idx="207">
                  <c:v>2.6862027645111084</c:v>
                </c:pt>
                <c:pt idx="208">
                  <c:v>10.989010810852051</c:v>
                </c:pt>
                <c:pt idx="209">
                  <c:v>4.029304027557373</c:v>
                </c:pt>
                <c:pt idx="210">
                  <c:v>4.029304027557373</c:v>
                </c:pt>
                <c:pt idx="211">
                  <c:v>5.4945054054260254</c:v>
                </c:pt>
                <c:pt idx="212">
                  <c:v>3.2967033386230469</c:v>
                </c:pt>
                <c:pt idx="213">
                  <c:v>2.6862027645111084</c:v>
                </c:pt>
                <c:pt idx="214">
                  <c:v>3.2967033386230469</c:v>
                </c:pt>
                <c:pt idx="215">
                  <c:v>2.6862027645111084</c:v>
                </c:pt>
                <c:pt idx="216">
                  <c:v>2.8083028793334961</c:v>
                </c:pt>
                <c:pt idx="217">
                  <c:v>2.6862027645111084</c:v>
                </c:pt>
                <c:pt idx="218">
                  <c:v>2.6862027645111084</c:v>
                </c:pt>
                <c:pt idx="219">
                  <c:v>2.6862027645111084</c:v>
                </c:pt>
                <c:pt idx="220">
                  <c:v>3.2967033386230469</c:v>
                </c:pt>
                <c:pt idx="221">
                  <c:v>3.2967033386230469</c:v>
                </c:pt>
                <c:pt idx="222">
                  <c:v>3.5409035682678223</c:v>
                </c:pt>
                <c:pt idx="223">
                  <c:v>3.2967033386230469</c:v>
                </c:pt>
                <c:pt idx="224">
                  <c:v>2.6862027645111084</c:v>
                </c:pt>
                <c:pt idx="225">
                  <c:v>2.6862027645111084</c:v>
                </c:pt>
                <c:pt idx="226">
                  <c:v>4.029304027557373</c:v>
                </c:pt>
                <c:pt idx="227">
                  <c:v>3.4188034534454346</c:v>
                </c:pt>
                <c:pt idx="228">
                  <c:v>2.6862027645111084</c:v>
                </c:pt>
                <c:pt idx="229">
                  <c:v>2.8083028793334961</c:v>
                </c:pt>
                <c:pt idx="230">
                  <c:v>2.5641026496887207</c:v>
                </c:pt>
                <c:pt idx="231">
                  <c:v>2.5641026496887207</c:v>
                </c:pt>
                <c:pt idx="232">
                  <c:v>3.0525031089782715</c:v>
                </c:pt>
                <c:pt idx="233">
                  <c:v>3.4188034534454346</c:v>
                </c:pt>
                <c:pt idx="234">
                  <c:v>2.6862027645111084</c:v>
                </c:pt>
                <c:pt idx="235">
                  <c:v>2.6862027645111084</c:v>
                </c:pt>
                <c:pt idx="236">
                  <c:v>2.442002534866333</c:v>
                </c:pt>
                <c:pt idx="237">
                  <c:v>2.6862027645111084</c:v>
                </c:pt>
                <c:pt idx="238">
                  <c:v>2.6862027645111084</c:v>
                </c:pt>
                <c:pt idx="239">
                  <c:v>2.8083028793334961</c:v>
                </c:pt>
                <c:pt idx="240">
                  <c:v>2.8083028793334961</c:v>
                </c:pt>
                <c:pt idx="241">
                  <c:v>2.8083028793334961</c:v>
                </c:pt>
                <c:pt idx="242">
                  <c:v>2.6862027645111084</c:v>
                </c:pt>
                <c:pt idx="243">
                  <c:v>2.9304029941558838</c:v>
                </c:pt>
                <c:pt idx="244">
                  <c:v>3.0525031089782715</c:v>
                </c:pt>
                <c:pt idx="245">
                  <c:v>3.1746032238006592</c:v>
                </c:pt>
                <c:pt idx="246">
                  <c:v>2.8083028793334961</c:v>
                </c:pt>
                <c:pt idx="247">
                  <c:v>2.5641026496887207</c:v>
                </c:pt>
                <c:pt idx="248">
                  <c:v>2.6862027645111084</c:v>
                </c:pt>
                <c:pt idx="249">
                  <c:v>3.2967033386230469</c:v>
                </c:pt>
                <c:pt idx="250">
                  <c:v>4.1514043807983398</c:v>
                </c:pt>
                <c:pt idx="251">
                  <c:v>3.2967033386230469</c:v>
                </c:pt>
                <c:pt idx="252">
                  <c:v>3.2967033386230469</c:v>
                </c:pt>
                <c:pt idx="253">
                  <c:v>2.9304029941558838</c:v>
                </c:pt>
                <c:pt idx="254">
                  <c:v>2.5641026496887207</c:v>
                </c:pt>
                <c:pt idx="255">
                  <c:v>3.2967033386230469</c:v>
                </c:pt>
                <c:pt idx="256">
                  <c:v>4.1514043807983398</c:v>
                </c:pt>
                <c:pt idx="257">
                  <c:v>3.4188035726547241</c:v>
                </c:pt>
                <c:pt idx="258">
                  <c:v>2.6862027645111084</c:v>
                </c:pt>
                <c:pt idx="259">
                  <c:v>3.4188034534454346</c:v>
                </c:pt>
                <c:pt idx="260">
                  <c:v>2.5641026496887207</c:v>
                </c:pt>
                <c:pt idx="261">
                  <c:v>2.6862027645111084</c:v>
                </c:pt>
                <c:pt idx="262">
                  <c:v>3.2967033386230469</c:v>
                </c:pt>
                <c:pt idx="263">
                  <c:v>2.8083028793334961</c:v>
                </c:pt>
                <c:pt idx="264">
                  <c:v>2.6862027645111084</c:v>
                </c:pt>
                <c:pt idx="265">
                  <c:v>3.2967033386230469</c:v>
                </c:pt>
                <c:pt idx="266">
                  <c:v>3.2967033386230469</c:v>
                </c:pt>
                <c:pt idx="267">
                  <c:v>3.5409035682678223</c:v>
                </c:pt>
                <c:pt idx="268">
                  <c:v>4.029304027557373</c:v>
                </c:pt>
                <c:pt idx="269">
                  <c:v>3.9072039127349854</c:v>
                </c:pt>
                <c:pt idx="270">
                  <c:v>4.1514043807983398</c:v>
                </c:pt>
                <c:pt idx="271">
                  <c:v>4.1514043807983398</c:v>
                </c:pt>
                <c:pt idx="272">
                  <c:v>3.4188034534454346</c:v>
                </c:pt>
                <c:pt idx="273">
                  <c:v>4.1514043807983398</c:v>
                </c:pt>
                <c:pt idx="274">
                  <c:v>3.2967033386230469</c:v>
                </c:pt>
                <c:pt idx="275">
                  <c:v>3.5409035682678223</c:v>
                </c:pt>
                <c:pt idx="276">
                  <c:v>3.2967033386230469</c:v>
                </c:pt>
                <c:pt idx="277">
                  <c:v>3.5409035682678223</c:v>
                </c:pt>
                <c:pt idx="278">
                  <c:v>3.66300368309021</c:v>
                </c:pt>
                <c:pt idx="279">
                  <c:v>2.6862027645111084</c:v>
                </c:pt>
                <c:pt idx="280">
                  <c:v>4.029304027557373</c:v>
                </c:pt>
                <c:pt idx="281">
                  <c:v>2.5641026496887207</c:v>
                </c:pt>
                <c:pt idx="282">
                  <c:v>2.6862027645111084</c:v>
                </c:pt>
                <c:pt idx="283">
                  <c:v>2.6862027645111084</c:v>
                </c:pt>
                <c:pt idx="284">
                  <c:v>2.5641026496887207</c:v>
                </c:pt>
                <c:pt idx="285">
                  <c:v>3.2967033386230469</c:v>
                </c:pt>
                <c:pt idx="286">
                  <c:v>4.2735042572021484</c:v>
                </c:pt>
                <c:pt idx="287">
                  <c:v>3.1746032238006592</c:v>
                </c:pt>
                <c:pt idx="288">
                  <c:v>2.8083028793334961</c:v>
                </c:pt>
                <c:pt idx="289">
                  <c:v>2.442002534866333</c:v>
                </c:pt>
                <c:pt idx="290">
                  <c:v>2.5641026496887207</c:v>
                </c:pt>
                <c:pt idx="291">
                  <c:v>3.1746032238006592</c:v>
                </c:pt>
                <c:pt idx="292">
                  <c:v>3.2967033386230469</c:v>
                </c:pt>
                <c:pt idx="293">
                  <c:v>2.5641026496887207</c:v>
                </c:pt>
                <c:pt idx="294">
                  <c:v>2.5641026496887207</c:v>
                </c:pt>
                <c:pt idx="295">
                  <c:v>2.6862027645111084</c:v>
                </c:pt>
                <c:pt idx="296">
                  <c:v>2.5641026496887207</c:v>
                </c:pt>
                <c:pt idx="297">
                  <c:v>2.6862027645111084</c:v>
                </c:pt>
                <c:pt idx="298">
                  <c:v>3.4188034534454346</c:v>
                </c:pt>
                <c:pt idx="299">
                  <c:v>2.6862027645111084</c:v>
                </c:pt>
                <c:pt idx="300">
                  <c:v>2.6862027645111084</c:v>
                </c:pt>
                <c:pt idx="301">
                  <c:v>2.6862027645111084</c:v>
                </c:pt>
                <c:pt idx="302">
                  <c:v>2.9304029941558838</c:v>
                </c:pt>
                <c:pt idx="303">
                  <c:v>3.2967033386230469</c:v>
                </c:pt>
                <c:pt idx="304">
                  <c:v>4.029304027557373</c:v>
                </c:pt>
                <c:pt idx="305">
                  <c:v>3.4188034534454346</c:v>
                </c:pt>
                <c:pt idx="306">
                  <c:v>3.4188034534454346</c:v>
                </c:pt>
                <c:pt idx="307">
                  <c:v>3.4188034534454346</c:v>
                </c:pt>
                <c:pt idx="308">
                  <c:v>3.4188034534454346</c:v>
                </c:pt>
                <c:pt idx="309">
                  <c:v>2.5641026496887207</c:v>
                </c:pt>
                <c:pt idx="310">
                  <c:v>10.256410598754883</c:v>
                </c:pt>
                <c:pt idx="311">
                  <c:v>4.1514043807983398</c:v>
                </c:pt>
                <c:pt idx="312">
                  <c:v>2.5641026496887207</c:v>
                </c:pt>
                <c:pt idx="313">
                  <c:v>2.6862027645111084</c:v>
                </c:pt>
                <c:pt idx="314">
                  <c:v>2.6862027645111084</c:v>
                </c:pt>
                <c:pt idx="315">
                  <c:v>3.0525031089782715</c:v>
                </c:pt>
                <c:pt idx="316">
                  <c:v>3.1746032238006592</c:v>
                </c:pt>
                <c:pt idx="317">
                  <c:v>3.2967033386230469</c:v>
                </c:pt>
                <c:pt idx="318">
                  <c:v>3.5409035682678223</c:v>
                </c:pt>
                <c:pt idx="319">
                  <c:v>2.5641026496887207</c:v>
                </c:pt>
                <c:pt idx="320">
                  <c:v>2.5641026496887207</c:v>
                </c:pt>
                <c:pt idx="321">
                  <c:v>2.6862027645111084</c:v>
                </c:pt>
                <c:pt idx="322">
                  <c:v>3.2967033386230469</c:v>
                </c:pt>
                <c:pt idx="323">
                  <c:v>2.5641026496887207</c:v>
                </c:pt>
                <c:pt idx="324">
                  <c:v>2.6862027645111084</c:v>
                </c:pt>
                <c:pt idx="325">
                  <c:v>2.8083028793334961</c:v>
                </c:pt>
                <c:pt idx="326">
                  <c:v>2.6862027645111084</c:v>
                </c:pt>
                <c:pt idx="327">
                  <c:v>2.8083028793334961</c:v>
                </c:pt>
                <c:pt idx="328">
                  <c:v>3.2967033386230469</c:v>
                </c:pt>
                <c:pt idx="329">
                  <c:v>2.5641026496887207</c:v>
                </c:pt>
                <c:pt idx="330">
                  <c:v>3.5409035682678223</c:v>
                </c:pt>
                <c:pt idx="331">
                  <c:v>3.2967033386230469</c:v>
                </c:pt>
                <c:pt idx="332">
                  <c:v>3.2967033386230469</c:v>
                </c:pt>
                <c:pt idx="333">
                  <c:v>3.5409035682678223</c:v>
                </c:pt>
                <c:pt idx="334">
                  <c:v>4.029304027557373</c:v>
                </c:pt>
                <c:pt idx="335">
                  <c:v>3.4188034534454346</c:v>
                </c:pt>
                <c:pt idx="336">
                  <c:v>3.2967033386230469</c:v>
                </c:pt>
                <c:pt idx="337">
                  <c:v>3.4188034534454346</c:v>
                </c:pt>
                <c:pt idx="338">
                  <c:v>3.2967033386230469</c:v>
                </c:pt>
                <c:pt idx="339">
                  <c:v>3.2967033386230469</c:v>
                </c:pt>
                <c:pt idx="340">
                  <c:v>3.5409035682678223</c:v>
                </c:pt>
                <c:pt idx="341">
                  <c:v>3.2967033386230469</c:v>
                </c:pt>
                <c:pt idx="342">
                  <c:v>3.2967033386230469</c:v>
                </c:pt>
                <c:pt idx="343">
                  <c:v>3.2967033386230469</c:v>
                </c:pt>
                <c:pt idx="344">
                  <c:v>3.2967033386230469</c:v>
                </c:pt>
                <c:pt idx="345">
                  <c:v>3.5409035682678223</c:v>
                </c:pt>
                <c:pt idx="346">
                  <c:v>2.6862027645111084</c:v>
                </c:pt>
                <c:pt idx="347">
                  <c:v>2.5641026496887207</c:v>
                </c:pt>
                <c:pt idx="348">
                  <c:v>2.5641026496887207</c:v>
                </c:pt>
                <c:pt idx="349">
                  <c:v>2.6862027645111084</c:v>
                </c:pt>
                <c:pt idx="350">
                  <c:v>2.6862027645111084</c:v>
                </c:pt>
                <c:pt idx="351">
                  <c:v>3.4188034534454346</c:v>
                </c:pt>
                <c:pt idx="352">
                  <c:v>45.299144744873047</c:v>
                </c:pt>
                <c:pt idx="353">
                  <c:v>5.9829058647155762</c:v>
                </c:pt>
                <c:pt idx="354">
                  <c:v>4.2735042572021484</c:v>
                </c:pt>
                <c:pt idx="355">
                  <c:v>4.029304027557373</c:v>
                </c:pt>
                <c:pt idx="356">
                  <c:v>3.2967033386230469</c:v>
                </c:pt>
                <c:pt idx="357">
                  <c:v>3.9072039127349854</c:v>
                </c:pt>
                <c:pt idx="358">
                  <c:v>3.4188034534454346</c:v>
                </c:pt>
                <c:pt idx="359">
                  <c:v>2.442002534866333</c:v>
                </c:pt>
                <c:pt idx="360">
                  <c:v>4.029304027557373</c:v>
                </c:pt>
                <c:pt idx="361">
                  <c:v>3.7851037979125977</c:v>
                </c:pt>
                <c:pt idx="362">
                  <c:v>41.514041900634766</c:v>
                </c:pt>
                <c:pt idx="363">
                  <c:v>82.295478820800781</c:v>
                </c:pt>
                <c:pt idx="364">
                  <c:v>122.34432220458984</c:v>
                </c:pt>
                <c:pt idx="365">
                  <c:v>34.798534393310547</c:v>
                </c:pt>
                <c:pt idx="366">
                  <c:v>20.024419784545898</c:v>
                </c:pt>
                <c:pt idx="367">
                  <c:v>18.070817947387695</c:v>
                </c:pt>
                <c:pt idx="368">
                  <c:v>15.140415191650391</c:v>
                </c:pt>
                <c:pt idx="369">
                  <c:v>88.644691467285156</c:v>
                </c:pt>
                <c:pt idx="370">
                  <c:v>67.643470764160156</c:v>
                </c:pt>
                <c:pt idx="371">
                  <c:v>28.449329376220703</c:v>
                </c:pt>
                <c:pt idx="372">
                  <c:v>15.995116233825684</c:v>
                </c:pt>
                <c:pt idx="373">
                  <c:v>12.576313018798828</c:v>
                </c:pt>
                <c:pt idx="374">
                  <c:v>10.378510475158691</c:v>
                </c:pt>
                <c:pt idx="375">
                  <c:v>15.873015403747559</c:v>
                </c:pt>
                <c:pt idx="376">
                  <c:v>15.995116233825684</c:v>
                </c:pt>
                <c:pt idx="377">
                  <c:v>9.1575088500976562</c:v>
                </c:pt>
                <c:pt idx="378">
                  <c:v>7.6923074722290039</c:v>
                </c:pt>
                <c:pt idx="379">
                  <c:v>6.8376069068908691</c:v>
                </c:pt>
                <c:pt idx="380">
                  <c:v>6.105006217956543</c:v>
                </c:pt>
                <c:pt idx="381">
                  <c:v>8.5470085144042969</c:v>
                </c:pt>
                <c:pt idx="382">
                  <c:v>10.378510475158691</c:v>
                </c:pt>
                <c:pt idx="383">
                  <c:v>6.7155065536499023</c:v>
                </c:pt>
                <c:pt idx="384">
                  <c:v>6.3492064476013184</c:v>
                </c:pt>
                <c:pt idx="385">
                  <c:v>5.8608059883117676</c:v>
                </c:pt>
                <c:pt idx="386">
                  <c:v>4.884005069732666</c:v>
                </c:pt>
                <c:pt idx="387">
                  <c:v>4.7619047164916992</c:v>
                </c:pt>
                <c:pt idx="388">
                  <c:v>5.4945054054260254</c:v>
                </c:pt>
                <c:pt idx="389">
                  <c:v>4.7619047164916992</c:v>
                </c:pt>
                <c:pt idx="390">
                  <c:v>5.4945054054260254</c:v>
                </c:pt>
                <c:pt idx="391">
                  <c:v>4.7619047164916992</c:v>
                </c:pt>
                <c:pt idx="392">
                  <c:v>4.1514043807983398</c:v>
                </c:pt>
                <c:pt idx="393">
                  <c:v>5.6166057586669922</c:v>
                </c:pt>
                <c:pt idx="394">
                  <c:v>10.256410598754883</c:v>
                </c:pt>
                <c:pt idx="395">
                  <c:v>4.029304027557373</c:v>
                </c:pt>
                <c:pt idx="396">
                  <c:v>3.5409035682678223</c:v>
                </c:pt>
                <c:pt idx="397">
                  <c:v>3.0525031089782715</c:v>
                </c:pt>
                <c:pt idx="398">
                  <c:v>3.4188034534454346</c:v>
                </c:pt>
                <c:pt idx="399">
                  <c:v>3.2967033386230469</c:v>
                </c:pt>
                <c:pt idx="400">
                  <c:v>4.029304027557373</c:v>
                </c:pt>
                <c:pt idx="401">
                  <c:v>3.5409035682678223</c:v>
                </c:pt>
                <c:pt idx="402">
                  <c:v>3.2967033386230469</c:v>
                </c:pt>
                <c:pt idx="403">
                  <c:v>3.2967033386230469</c:v>
                </c:pt>
                <c:pt idx="404">
                  <c:v>3.4188034534454346</c:v>
                </c:pt>
                <c:pt idx="405">
                  <c:v>5.4945054054260254</c:v>
                </c:pt>
                <c:pt idx="406">
                  <c:v>15.262515068054199</c:v>
                </c:pt>
                <c:pt idx="407">
                  <c:v>4.1514043807983398</c:v>
                </c:pt>
                <c:pt idx="408">
                  <c:v>4.029304027557373</c:v>
                </c:pt>
                <c:pt idx="409">
                  <c:v>3.1746032238006592</c:v>
                </c:pt>
                <c:pt idx="410">
                  <c:v>3.2967033386230469</c:v>
                </c:pt>
                <c:pt idx="411">
                  <c:v>6.7155065536499023</c:v>
                </c:pt>
                <c:pt idx="412">
                  <c:v>17.338216781616211</c:v>
                </c:pt>
                <c:pt idx="413">
                  <c:v>17.338216781616211</c:v>
                </c:pt>
                <c:pt idx="414">
                  <c:v>8.9133090972900391</c:v>
                </c:pt>
                <c:pt idx="415">
                  <c:v>5.4945054054260254</c:v>
                </c:pt>
                <c:pt idx="416">
                  <c:v>5.4945054054260254</c:v>
                </c:pt>
                <c:pt idx="417">
                  <c:v>5.3724055290222168</c:v>
                </c:pt>
                <c:pt idx="418">
                  <c:v>28.69352912902832</c:v>
                </c:pt>
                <c:pt idx="419">
                  <c:v>19.536020278930664</c:v>
                </c:pt>
                <c:pt idx="420">
                  <c:v>6.8376069068908691</c:v>
                </c:pt>
                <c:pt idx="421">
                  <c:v>5.4945054054260254</c:v>
                </c:pt>
                <c:pt idx="422">
                  <c:v>4.884005069732666</c:v>
                </c:pt>
                <c:pt idx="423">
                  <c:v>14.65201473236084</c:v>
                </c:pt>
                <c:pt idx="424">
                  <c:v>95.604393005371094</c:v>
                </c:pt>
                <c:pt idx="425">
                  <c:v>60.195362091064453</c:v>
                </c:pt>
                <c:pt idx="426">
                  <c:v>25.641025543212891</c:v>
                </c:pt>
                <c:pt idx="427">
                  <c:v>21.611721038818359</c:v>
                </c:pt>
                <c:pt idx="428">
                  <c:v>25.763126373291016</c:v>
                </c:pt>
                <c:pt idx="429">
                  <c:v>41.147739410400391</c:v>
                </c:pt>
                <c:pt idx="430">
                  <c:v>202.56410217285156</c:v>
                </c:pt>
                <c:pt idx="431">
                  <c:v>207.57020568847656</c:v>
                </c:pt>
                <c:pt idx="432">
                  <c:v>278.02197265625</c:v>
                </c:pt>
                <c:pt idx="433">
                  <c:v>464.957275390625</c:v>
                </c:pt>
                <c:pt idx="434">
                  <c:v>203.29670715332031</c:v>
                </c:pt>
                <c:pt idx="435">
                  <c:v>259.64591217041016</c:v>
                </c:pt>
                <c:pt idx="436">
                  <c:v>315.9951171875</c:v>
                </c:pt>
                <c:pt idx="437">
                  <c:v>214.5299072265625</c:v>
                </c:pt>
                <c:pt idx="438">
                  <c:v>109.64591217041016</c:v>
                </c:pt>
                <c:pt idx="439">
                  <c:v>106.83760833740234</c:v>
                </c:pt>
                <c:pt idx="440">
                  <c:v>175.39682388305664</c:v>
                </c:pt>
                <c:pt idx="441">
                  <c:v>243.95603942871094</c:v>
                </c:pt>
                <c:pt idx="442">
                  <c:v>227.22833251953125</c:v>
                </c:pt>
                <c:pt idx="443">
                  <c:v>177.65567016601562</c:v>
                </c:pt>
                <c:pt idx="444">
                  <c:v>142.61294555664062</c:v>
                </c:pt>
                <c:pt idx="445">
                  <c:v>115.87301635742187</c:v>
                </c:pt>
                <c:pt idx="446">
                  <c:v>94.74969482421875</c:v>
                </c:pt>
                <c:pt idx="447">
                  <c:v>72.527473449707031</c:v>
                </c:pt>
                <c:pt idx="448">
                  <c:v>53.724052429199219</c:v>
                </c:pt>
                <c:pt idx="449">
                  <c:v>50.183151245117188</c:v>
                </c:pt>
                <c:pt idx="450">
                  <c:v>39.072040557861328</c:v>
                </c:pt>
                <c:pt idx="451">
                  <c:v>30.891330718994141</c:v>
                </c:pt>
                <c:pt idx="452">
                  <c:v>26.373626708984375</c:v>
                </c:pt>
                <c:pt idx="453">
                  <c:v>33.455432891845703</c:v>
                </c:pt>
                <c:pt idx="454">
                  <c:v>32.600730895996094</c:v>
                </c:pt>
                <c:pt idx="455">
                  <c:v>26.984127044677734</c:v>
                </c:pt>
                <c:pt idx="456">
                  <c:v>32.722831726074219</c:v>
                </c:pt>
                <c:pt idx="457">
                  <c:v>23.687423706054688</c:v>
                </c:pt>
                <c:pt idx="458">
                  <c:v>23.44322395324707</c:v>
                </c:pt>
                <c:pt idx="459">
                  <c:v>38.339439392089844</c:v>
                </c:pt>
                <c:pt idx="460">
                  <c:v>54.334552764892578</c:v>
                </c:pt>
                <c:pt idx="461">
                  <c:v>21.611721038818359</c:v>
                </c:pt>
                <c:pt idx="462">
                  <c:v>20.757020950317383</c:v>
                </c:pt>
                <c:pt idx="463">
                  <c:v>20.757020950317383</c:v>
                </c:pt>
                <c:pt idx="464">
                  <c:v>20.146520614624023</c:v>
                </c:pt>
                <c:pt idx="465">
                  <c:v>18.80341911315918</c:v>
                </c:pt>
                <c:pt idx="466">
                  <c:v>15.995116233825684</c:v>
                </c:pt>
                <c:pt idx="467">
                  <c:v>15.995116233825684</c:v>
                </c:pt>
                <c:pt idx="468">
                  <c:v>15.995116233825684</c:v>
                </c:pt>
                <c:pt idx="469">
                  <c:v>18.070817947387695</c:v>
                </c:pt>
                <c:pt idx="470">
                  <c:v>14.65201473236084</c:v>
                </c:pt>
                <c:pt idx="471">
                  <c:v>15.995116233825684</c:v>
                </c:pt>
                <c:pt idx="472">
                  <c:v>27.594627380371094</c:v>
                </c:pt>
                <c:pt idx="473">
                  <c:v>16.727716445922852</c:v>
                </c:pt>
                <c:pt idx="474">
                  <c:v>13.797313690185547</c:v>
                </c:pt>
                <c:pt idx="475">
                  <c:v>13.308913230895996</c:v>
                </c:pt>
                <c:pt idx="476">
                  <c:v>15.995116233825684</c:v>
                </c:pt>
                <c:pt idx="477">
                  <c:v>25.763126373291016</c:v>
                </c:pt>
                <c:pt idx="478">
                  <c:v>17.94871711730957</c:v>
                </c:pt>
                <c:pt idx="479">
                  <c:v>17.338216781616211</c:v>
                </c:pt>
                <c:pt idx="480">
                  <c:v>22.222221374511719</c:v>
                </c:pt>
                <c:pt idx="481">
                  <c:v>19.413919448852539</c:v>
                </c:pt>
                <c:pt idx="482">
                  <c:v>18.80341911315918</c:v>
                </c:pt>
                <c:pt idx="483">
                  <c:v>52.380950927734375</c:v>
                </c:pt>
                <c:pt idx="484">
                  <c:v>134.06593322753906</c:v>
                </c:pt>
                <c:pt idx="485">
                  <c:v>120.14652252197266</c:v>
                </c:pt>
                <c:pt idx="486">
                  <c:v>194.26129150390625</c:v>
                </c:pt>
                <c:pt idx="487">
                  <c:v>171.79487609863281</c:v>
                </c:pt>
                <c:pt idx="488">
                  <c:v>182.41758728027344</c:v>
                </c:pt>
                <c:pt idx="489">
                  <c:v>96.336997985839844</c:v>
                </c:pt>
                <c:pt idx="490">
                  <c:v>65.689865112304687</c:v>
                </c:pt>
                <c:pt idx="491">
                  <c:v>48.107448577880859</c:v>
                </c:pt>
                <c:pt idx="492">
                  <c:v>39.560440063476563</c:v>
                </c:pt>
                <c:pt idx="493">
                  <c:v>39.560440063476563</c:v>
                </c:pt>
                <c:pt idx="494">
                  <c:v>34.798534393310547</c:v>
                </c:pt>
                <c:pt idx="495">
                  <c:v>30.036630630493164</c:v>
                </c:pt>
                <c:pt idx="496">
                  <c:v>26.984127044677734</c:v>
                </c:pt>
                <c:pt idx="497">
                  <c:v>90.109893798828125</c:v>
                </c:pt>
                <c:pt idx="498">
                  <c:v>89.377288818359375</c:v>
                </c:pt>
                <c:pt idx="499">
                  <c:v>130.64712524414062</c:v>
                </c:pt>
                <c:pt idx="500">
                  <c:v>85.836387634277344</c:v>
                </c:pt>
                <c:pt idx="501">
                  <c:v>55.799755096435547</c:v>
                </c:pt>
                <c:pt idx="502">
                  <c:v>43.223442077636719</c:v>
                </c:pt>
                <c:pt idx="503">
                  <c:v>36.141635894775391</c:v>
                </c:pt>
                <c:pt idx="504">
                  <c:v>32.722831726074219</c:v>
                </c:pt>
                <c:pt idx="505">
                  <c:v>32.356533050537109</c:v>
                </c:pt>
                <c:pt idx="506">
                  <c:v>32.112331390380859</c:v>
                </c:pt>
                <c:pt idx="507">
                  <c:v>24.908424377441406</c:v>
                </c:pt>
                <c:pt idx="508">
                  <c:v>27.106227874755859</c:v>
                </c:pt>
                <c:pt idx="509">
                  <c:v>30.891330718994141</c:v>
                </c:pt>
                <c:pt idx="510">
                  <c:v>113.06471252441406</c:v>
                </c:pt>
                <c:pt idx="511">
                  <c:v>103.29669952392578</c:v>
                </c:pt>
                <c:pt idx="512">
                  <c:v>123.68742370605469</c:v>
                </c:pt>
                <c:pt idx="513">
                  <c:v>106.10500335693359</c:v>
                </c:pt>
                <c:pt idx="514">
                  <c:v>83.394386291503906</c:v>
                </c:pt>
                <c:pt idx="515">
                  <c:v>57.264957427978516</c:v>
                </c:pt>
                <c:pt idx="516">
                  <c:v>46.520145416259766</c:v>
                </c:pt>
                <c:pt idx="517">
                  <c:v>41.147739410400391</c:v>
                </c:pt>
                <c:pt idx="518">
                  <c:v>34.188034057617187</c:v>
                </c:pt>
                <c:pt idx="519">
                  <c:v>28.69352912902832</c:v>
                </c:pt>
                <c:pt idx="520">
                  <c:v>26.373626708984375</c:v>
                </c:pt>
                <c:pt idx="521">
                  <c:v>22.222221374511719</c:v>
                </c:pt>
                <c:pt idx="522">
                  <c:v>21.611721038818359</c:v>
                </c:pt>
                <c:pt idx="523">
                  <c:v>20.757020950317383</c:v>
                </c:pt>
                <c:pt idx="524">
                  <c:v>19.658119201660156</c:v>
                </c:pt>
                <c:pt idx="525">
                  <c:v>17.94871711730957</c:v>
                </c:pt>
                <c:pt idx="526">
                  <c:v>17.460317611694336</c:v>
                </c:pt>
                <c:pt idx="527">
                  <c:v>15.384614944458008</c:v>
                </c:pt>
                <c:pt idx="528">
                  <c:v>14.896214485168457</c:v>
                </c:pt>
                <c:pt idx="529">
                  <c:v>14.285714149475098</c:v>
                </c:pt>
                <c:pt idx="530">
                  <c:v>13.186813354492187</c:v>
                </c:pt>
                <c:pt idx="531">
                  <c:v>9.5238094329833984</c:v>
                </c:pt>
                <c:pt idx="532">
                  <c:v>8.6691083908081055</c:v>
                </c:pt>
                <c:pt idx="533">
                  <c:v>8.9133090972900391</c:v>
                </c:pt>
                <c:pt idx="534">
                  <c:v>9.0354089736938477</c:v>
                </c:pt>
                <c:pt idx="535">
                  <c:v>9.1575088500976562</c:v>
                </c:pt>
                <c:pt idx="536">
                  <c:v>9.0354089736938477</c:v>
                </c:pt>
                <c:pt idx="537">
                  <c:v>8.4249086380004883</c:v>
                </c:pt>
                <c:pt idx="538">
                  <c:v>8.4249086380004883</c:v>
                </c:pt>
                <c:pt idx="539">
                  <c:v>7.5702075958251953</c:v>
                </c:pt>
                <c:pt idx="540">
                  <c:v>8.3028087615966797</c:v>
                </c:pt>
                <c:pt idx="541">
                  <c:v>8.9133090972900391</c:v>
                </c:pt>
                <c:pt idx="542">
                  <c:v>9.0354089736938477</c:v>
                </c:pt>
                <c:pt idx="543">
                  <c:v>8.6691083908081055</c:v>
                </c:pt>
                <c:pt idx="544">
                  <c:v>8.1807079315185547</c:v>
                </c:pt>
                <c:pt idx="545">
                  <c:v>7.4481072425842285</c:v>
                </c:pt>
                <c:pt idx="546">
                  <c:v>8.9133090972900391</c:v>
                </c:pt>
                <c:pt idx="547">
                  <c:v>11.111110687255859</c:v>
                </c:pt>
                <c:pt idx="548">
                  <c:v>12.454212188720703</c:v>
                </c:pt>
                <c:pt idx="549">
                  <c:v>11.843711853027344</c:v>
                </c:pt>
                <c:pt idx="550">
                  <c:v>9.8901100158691406</c:v>
                </c:pt>
                <c:pt idx="551">
                  <c:v>8.3028087615966797</c:v>
                </c:pt>
                <c:pt idx="552">
                  <c:v>9.0354089736938477</c:v>
                </c:pt>
                <c:pt idx="553">
                  <c:v>9.2796096801757812</c:v>
                </c:pt>
                <c:pt idx="554">
                  <c:v>8.9133090972900391</c:v>
                </c:pt>
                <c:pt idx="555">
                  <c:v>7.4481072425842285</c:v>
                </c:pt>
                <c:pt idx="556">
                  <c:v>6.9597067832946777</c:v>
                </c:pt>
                <c:pt idx="557">
                  <c:v>6.8376069068908691</c:v>
                </c:pt>
                <c:pt idx="558">
                  <c:v>6.9597067832946777</c:v>
                </c:pt>
                <c:pt idx="559">
                  <c:v>7.4481072425842285</c:v>
                </c:pt>
                <c:pt idx="560">
                  <c:v>7.5702075958251953</c:v>
                </c:pt>
                <c:pt idx="561">
                  <c:v>5.9829058647155762</c:v>
                </c:pt>
                <c:pt idx="562">
                  <c:v>5.3724055290222168</c:v>
                </c:pt>
                <c:pt idx="563">
                  <c:v>6.7155065536499023</c:v>
                </c:pt>
                <c:pt idx="564">
                  <c:v>6.8376069068908691</c:v>
                </c:pt>
                <c:pt idx="565">
                  <c:v>7.4481072425842285</c:v>
                </c:pt>
                <c:pt idx="566">
                  <c:v>9.0354089736938477</c:v>
                </c:pt>
                <c:pt idx="567">
                  <c:v>8.1807079315185547</c:v>
                </c:pt>
                <c:pt idx="568">
                  <c:v>6.8376069068908691</c:v>
                </c:pt>
                <c:pt idx="569">
                  <c:v>6.471306324005127</c:v>
                </c:pt>
                <c:pt idx="570">
                  <c:v>6.105006217956543</c:v>
                </c:pt>
                <c:pt idx="571">
                  <c:v>5.6166057586669922</c:v>
                </c:pt>
                <c:pt idx="572">
                  <c:v>5.3724055290222168</c:v>
                </c:pt>
                <c:pt idx="573">
                  <c:v>5.4945054054260254</c:v>
                </c:pt>
                <c:pt idx="574">
                  <c:v>5.25030517578125</c:v>
                </c:pt>
                <c:pt idx="575">
                  <c:v>4.5177044868469238</c:v>
                </c:pt>
                <c:pt idx="576">
                  <c:v>5.0061049461364746</c:v>
                </c:pt>
                <c:pt idx="577">
                  <c:v>4.2735042572021484</c:v>
                </c:pt>
                <c:pt idx="578">
                  <c:v>4.6398048400878906</c:v>
                </c:pt>
                <c:pt idx="579">
                  <c:v>5.4945054054260254</c:v>
                </c:pt>
                <c:pt idx="580">
                  <c:v>4.6398048400878906</c:v>
                </c:pt>
                <c:pt idx="581">
                  <c:v>4.6398048400878906</c:v>
                </c:pt>
                <c:pt idx="582">
                  <c:v>4.7619047164916992</c:v>
                </c:pt>
                <c:pt idx="583">
                  <c:v>4.6398048400878906</c:v>
                </c:pt>
                <c:pt idx="584">
                  <c:v>4.5177044868469238</c:v>
                </c:pt>
                <c:pt idx="585">
                  <c:v>5.25030517578125</c:v>
                </c:pt>
                <c:pt idx="586">
                  <c:v>4.6398048400878906</c:v>
                </c:pt>
                <c:pt idx="587">
                  <c:v>4.029304027557373</c:v>
                </c:pt>
                <c:pt idx="588">
                  <c:v>4.029304027557373</c:v>
                </c:pt>
                <c:pt idx="589">
                  <c:v>4.2735042572021484</c:v>
                </c:pt>
                <c:pt idx="590">
                  <c:v>3.9072039127349854</c:v>
                </c:pt>
                <c:pt idx="591">
                  <c:v>4.029304027557373</c:v>
                </c:pt>
                <c:pt idx="592">
                  <c:v>5.0061049461364746</c:v>
                </c:pt>
                <c:pt idx="593">
                  <c:v>4.5177044868469238</c:v>
                </c:pt>
                <c:pt idx="594">
                  <c:v>4.1514043807983398</c:v>
                </c:pt>
                <c:pt idx="595">
                  <c:v>4.029304027557373</c:v>
                </c:pt>
                <c:pt idx="596">
                  <c:v>4.029304027557373</c:v>
                </c:pt>
                <c:pt idx="597">
                  <c:v>4.029304027557373</c:v>
                </c:pt>
                <c:pt idx="598">
                  <c:v>4.7619047164916992</c:v>
                </c:pt>
                <c:pt idx="599">
                  <c:v>4.1514043807983398</c:v>
                </c:pt>
                <c:pt idx="600">
                  <c:v>4.029304027557373</c:v>
                </c:pt>
                <c:pt idx="601">
                  <c:v>3.9072039127349854</c:v>
                </c:pt>
                <c:pt idx="602">
                  <c:v>4.029304027557373</c:v>
                </c:pt>
                <c:pt idx="603">
                  <c:v>4.029304027557373</c:v>
                </c:pt>
                <c:pt idx="604">
                  <c:v>4.029304027557373</c:v>
                </c:pt>
                <c:pt idx="605">
                  <c:v>4.029304027557373</c:v>
                </c:pt>
                <c:pt idx="606">
                  <c:v>4.029304027557373</c:v>
                </c:pt>
                <c:pt idx="607">
                  <c:v>6.105006217956543</c:v>
                </c:pt>
                <c:pt idx="608">
                  <c:v>7.4481072425842285</c:v>
                </c:pt>
                <c:pt idx="609">
                  <c:v>8.4859583377838135</c:v>
                </c:pt>
                <c:pt idx="610">
                  <c:v>9.5238094329833984</c:v>
                </c:pt>
                <c:pt idx="611">
                  <c:v>8.9133090972900391</c:v>
                </c:pt>
                <c:pt idx="612">
                  <c:v>11.111110687255859</c:v>
                </c:pt>
                <c:pt idx="613">
                  <c:v>13.797313690185547</c:v>
                </c:pt>
                <c:pt idx="614">
                  <c:v>11.59951114654541</c:v>
                </c:pt>
                <c:pt idx="615">
                  <c:v>8.4249086380004883</c:v>
                </c:pt>
                <c:pt idx="616">
                  <c:v>7.6923074722290039</c:v>
                </c:pt>
                <c:pt idx="617">
                  <c:v>6.8376069068908691</c:v>
                </c:pt>
                <c:pt idx="618">
                  <c:v>6.8376069068908691</c:v>
                </c:pt>
                <c:pt idx="619">
                  <c:v>6.9597067832946777</c:v>
                </c:pt>
                <c:pt idx="620">
                  <c:v>6.2271060943603516</c:v>
                </c:pt>
                <c:pt idx="621">
                  <c:v>4.7619047164916992</c:v>
                </c:pt>
                <c:pt idx="622">
                  <c:v>4.7619047164916992</c:v>
                </c:pt>
                <c:pt idx="623">
                  <c:v>4.1514043807983398</c:v>
                </c:pt>
                <c:pt idx="624">
                  <c:v>4.029304027557373</c:v>
                </c:pt>
                <c:pt idx="625">
                  <c:v>4.884005069732666</c:v>
                </c:pt>
                <c:pt idx="626">
                  <c:v>5.3724055290222168</c:v>
                </c:pt>
                <c:pt idx="627">
                  <c:v>4.884005069732666</c:v>
                </c:pt>
                <c:pt idx="628">
                  <c:v>6.105006217956543</c:v>
                </c:pt>
                <c:pt idx="629">
                  <c:v>11.477411270141602</c:v>
                </c:pt>
                <c:pt idx="630">
                  <c:v>14.529914855957031</c:v>
                </c:pt>
                <c:pt idx="631">
                  <c:v>19.291818618774414</c:v>
                </c:pt>
                <c:pt idx="632">
                  <c:v>15.506715774536133</c:v>
                </c:pt>
                <c:pt idx="633">
                  <c:v>11.721611976623535</c:v>
                </c:pt>
                <c:pt idx="634">
                  <c:v>10.378510475158691</c:v>
                </c:pt>
                <c:pt idx="635">
                  <c:v>9.768010139465332</c:v>
                </c:pt>
                <c:pt idx="636">
                  <c:v>8.9133090972900391</c:v>
                </c:pt>
                <c:pt idx="637">
                  <c:v>10.134309768676758</c:v>
                </c:pt>
                <c:pt idx="638">
                  <c:v>8.7912092208862305</c:v>
                </c:pt>
                <c:pt idx="639">
                  <c:v>12.454212188720703</c:v>
                </c:pt>
                <c:pt idx="640">
                  <c:v>26.007326126098633</c:v>
                </c:pt>
                <c:pt idx="641">
                  <c:v>18.559219360351562</c:v>
                </c:pt>
                <c:pt idx="642">
                  <c:v>13.797313690185547</c:v>
                </c:pt>
                <c:pt idx="643">
                  <c:v>12.454212188720703</c:v>
                </c:pt>
                <c:pt idx="644">
                  <c:v>11.111110687255859</c:v>
                </c:pt>
                <c:pt idx="645">
                  <c:v>29.30402946472168</c:v>
                </c:pt>
                <c:pt idx="646">
                  <c:v>75.335777282714844</c:v>
                </c:pt>
                <c:pt idx="647">
                  <c:v>83.028083801269531</c:v>
                </c:pt>
                <c:pt idx="648">
                  <c:v>72.161170959472656</c:v>
                </c:pt>
                <c:pt idx="649">
                  <c:v>61.416362762451172</c:v>
                </c:pt>
                <c:pt idx="650">
                  <c:v>39.682540893554687</c:v>
                </c:pt>
                <c:pt idx="651">
                  <c:v>30.036630630493164</c:v>
                </c:pt>
                <c:pt idx="652">
                  <c:v>41.758243560791016</c:v>
                </c:pt>
                <c:pt idx="653">
                  <c:v>47.619049072265625</c:v>
                </c:pt>
                <c:pt idx="654">
                  <c:v>136.5079345703125</c:v>
                </c:pt>
                <c:pt idx="655">
                  <c:v>103.29669952392578</c:v>
                </c:pt>
                <c:pt idx="656">
                  <c:v>66.910865783691406</c:v>
                </c:pt>
                <c:pt idx="657">
                  <c:v>31.990232467651367</c:v>
                </c:pt>
                <c:pt idx="658">
                  <c:v>20.268619537353516</c:v>
                </c:pt>
                <c:pt idx="659">
                  <c:v>18.437118530273438</c:v>
                </c:pt>
                <c:pt idx="660">
                  <c:v>21.489622116088867</c:v>
                </c:pt>
                <c:pt idx="661">
                  <c:v>22.100122451782227</c:v>
                </c:pt>
                <c:pt idx="662">
                  <c:v>18.19291877746582</c:v>
                </c:pt>
                <c:pt idx="663">
                  <c:v>12.210012435913086</c:v>
                </c:pt>
                <c:pt idx="664">
                  <c:v>11.721611976623535</c:v>
                </c:pt>
                <c:pt idx="665">
                  <c:v>10.989010810852051</c:v>
                </c:pt>
                <c:pt idx="666">
                  <c:v>11.721611976623535</c:v>
                </c:pt>
                <c:pt idx="667">
                  <c:v>11.721611976623535</c:v>
                </c:pt>
                <c:pt idx="668">
                  <c:v>10.256410598754883</c:v>
                </c:pt>
                <c:pt idx="669">
                  <c:v>6.7155065536499023</c:v>
                </c:pt>
                <c:pt idx="670">
                  <c:v>7.0818071365356445</c:v>
                </c:pt>
                <c:pt idx="671">
                  <c:v>6.7155065536499023</c:v>
                </c:pt>
                <c:pt idx="672">
                  <c:v>6.9597067832946777</c:v>
                </c:pt>
                <c:pt idx="673">
                  <c:v>7.5702075958251953</c:v>
                </c:pt>
                <c:pt idx="674">
                  <c:v>6.471306324005127</c:v>
                </c:pt>
                <c:pt idx="675">
                  <c:v>5.25030517578125</c:v>
                </c:pt>
                <c:pt idx="676">
                  <c:v>5.4945054054260254</c:v>
                </c:pt>
                <c:pt idx="677">
                  <c:v>4.6398048400878906</c:v>
                </c:pt>
                <c:pt idx="678">
                  <c:v>8.3028087615966797</c:v>
                </c:pt>
                <c:pt idx="679">
                  <c:v>6.105006217956543</c:v>
                </c:pt>
                <c:pt idx="680">
                  <c:v>6.105006217956543</c:v>
                </c:pt>
                <c:pt idx="681">
                  <c:v>6.105006217956543</c:v>
                </c:pt>
                <c:pt idx="682">
                  <c:v>6.3492064476013184</c:v>
                </c:pt>
                <c:pt idx="683">
                  <c:v>6.105006217956543</c:v>
                </c:pt>
                <c:pt idx="684">
                  <c:v>5.9829058647155762</c:v>
                </c:pt>
                <c:pt idx="685">
                  <c:v>6.105006217956543</c:v>
                </c:pt>
                <c:pt idx="686">
                  <c:v>5.4945054054260254</c:v>
                </c:pt>
                <c:pt idx="687">
                  <c:v>5.0061049461364746</c:v>
                </c:pt>
                <c:pt idx="688">
                  <c:v>9.768010139465332</c:v>
                </c:pt>
                <c:pt idx="689">
                  <c:v>13.675213813781738</c:v>
                </c:pt>
                <c:pt idx="690">
                  <c:v>18.681318283081055</c:v>
                </c:pt>
                <c:pt idx="691">
                  <c:v>26.373626708984375</c:v>
                </c:pt>
                <c:pt idx="692">
                  <c:v>15.75091552734375</c:v>
                </c:pt>
                <c:pt idx="693">
                  <c:v>9.5238094329833984</c:v>
                </c:pt>
                <c:pt idx="694">
                  <c:v>7.5702075958251953</c:v>
                </c:pt>
                <c:pt idx="695">
                  <c:v>6.8376069068908691</c:v>
                </c:pt>
                <c:pt idx="696">
                  <c:v>6.8376069068908691</c:v>
                </c:pt>
                <c:pt idx="697">
                  <c:v>6.9597067832946777</c:v>
                </c:pt>
                <c:pt idx="698">
                  <c:v>6.2271060943603516</c:v>
                </c:pt>
                <c:pt idx="699">
                  <c:v>4.7619047164916992</c:v>
                </c:pt>
                <c:pt idx="700">
                  <c:v>4.6398048400878906</c:v>
                </c:pt>
                <c:pt idx="701">
                  <c:v>5.3724055290222168</c:v>
                </c:pt>
                <c:pt idx="702">
                  <c:v>6.8376069068908691</c:v>
                </c:pt>
                <c:pt idx="703">
                  <c:v>7.4481072425842285</c:v>
                </c:pt>
                <c:pt idx="704">
                  <c:v>6.8376069068908691</c:v>
                </c:pt>
                <c:pt idx="705">
                  <c:v>6.105006217956543</c:v>
                </c:pt>
                <c:pt idx="706">
                  <c:v>6.8376069068908691</c:v>
                </c:pt>
                <c:pt idx="707">
                  <c:v>6.3492064476013184</c:v>
                </c:pt>
                <c:pt idx="708">
                  <c:v>6.8376069068908691</c:v>
                </c:pt>
                <c:pt idx="709">
                  <c:v>6.8376069068908691</c:v>
                </c:pt>
                <c:pt idx="710">
                  <c:v>5.9829058647155762</c:v>
                </c:pt>
                <c:pt idx="711">
                  <c:v>4.7619047164916992</c:v>
                </c:pt>
                <c:pt idx="712">
                  <c:v>4.6398048400878906</c:v>
                </c:pt>
                <c:pt idx="713">
                  <c:v>4.7619047164916992</c:v>
                </c:pt>
                <c:pt idx="714">
                  <c:v>4.6398048400878906</c:v>
                </c:pt>
                <c:pt idx="715">
                  <c:v>5.3724055290222168</c:v>
                </c:pt>
                <c:pt idx="716">
                  <c:v>5.3724055290222168</c:v>
                </c:pt>
                <c:pt idx="717">
                  <c:v>3.5409035682678223</c:v>
                </c:pt>
                <c:pt idx="718">
                  <c:v>3.9072039127349854</c:v>
                </c:pt>
                <c:pt idx="719">
                  <c:v>4.029304027557373</c:v>
                </c:pt>
                <c:pt idx="720">
                  <c:v>4.884005069732666</c:v>
                </c:pt>
                <c:pt idx="721">
                  <c:v>4.7619047164916992</c:v>
                </c:pt>
                <c:pt idx="722">
                  <c:v>4.6398048400878906</c:v>
                </c:pt>
                <c:pt idx="723">
                  <c:v>3.9072039127349854</c:v>
                </c:pt>
                <c:pt idx="724">
                  <c:v>4.029304027557373</c:v>
                </c:pt>
                <c:pt idx="725">
                  <c:v>4.029304027557373</c:v>
                </c:pt>
                <c:pt idx="726">
                  <c:v>5.0061049461364746</c:v>
                </c:pt>
                <c:pt idx="727">
                  <c:v>6.8376069068908691</c:v>
                </c:pt>
                <c:pt idx="728">
                  <c:v>4.884005069732666</c:v>
                </c:pt>
                <c:pt idx="729">
                  <c:v>4.6398048400878906</c:v>
                </c:pt>
                <c:pt idx="730">
                  <c:v>2.9304029941558838</c:v>
                </c:pt>
                <c:pt idx="731">
                  <c:v>3.5409035682678223</c:v>
                </c:pt>
                <c:pt idx="732">
                  <c:v>4.7619047164916992</c:v>
                </c:pt>
                <c:pt idx="733">
                  <c:v>4.029304027557373</c:v>
                </c:pt>
              </c:numCache>
            </c:numRef>
          </c:xVal>
          <c:yVal>
            <c:numRef>
              <c:f>'2007exp'!$O$3:$O$736</c:f>
              <c:numCache>
                <c:formatCode>General</c:formatCode>
                <c:ptCount val="734"/>
                <c:pt idx="0">
                  <c:v>11.332684247352843</c:v>
                </c:pt>
                <c:pt idx="1">
                  <c:v>11.332684247352843</c:v>
                </c:pt>
                <c:pt idx="2">
                  <c:v>11.332684247352843</c:v>
                </c:pt>
                <c:pt idx="3">
                  <c:v>11.489746193623789</c:v>
                </c:pt>
                <c:pt idx="4">
                  <c:v>11.170789186232337</c:v>
                </c:pt>
                <c:pt idx="5">
                  <c:v>10.276920738398136</c:v>
                </c:pt>
                <c:pt idx="6">
                  <c:v>10.276920738398136</c:v>
                </c:pt>
                <c:pt idx="7">
                  <c:v>11.332684247352843</c:v>
                </c:pt>
                <c:pt idx="8">
                  <c:v>11.332684247352843</c:v>
                </c:pt>
                <c:pt idx="9">
                  <c:v>9.1994616503822897</c:v>
                </c:pt>
                <c:pt idx="10">
                  <c:v>9.657243663289492</c:v>
                </c:pt>
                <c:pt idx="11">
                  <c:v>9.1994616503822897</c:v>
                </c:pt>
                <c:pt idx="12">
                  <c:v>8.9547117451394378</c:v>
                </c:pt>
                <c:pt idx="13">
                  <c:v>8.6980181941740131</c:v>
                </c:pt>
                <c:pt idx="14">
                  <c:v>8.6980181941740131</c:v>
                </c:pt>
                <c:pt idx="15">
                  <c:v>8.9547117451394378</c:v>
                </c:pt>
                <c:pt idx="16">
                  <c:v>9.1994616503822897</c:v>
                </c:pt>
                <c:pt idx="17">
                  <c:v>9.657243663289492</c:v>
                </c:pt>
                <c:pt idx="18">
                  <c:v>8.9547117451394378</c:v>
                </c:pt>
                <c:pt idx="19">
                  <c:v>9.1994616503822897</c:v>
                </c:pt>
                <c:pt idx="20">
                  <c:v>9.1994616503822897</c:v>
                </c:pt>
                <c:pt idx="21">
                  <c:v>7.5240208036513057</c:v>
                </c:pt>
                <c:pt idx="22">
                  <c:v>9.1994616503822897</c:v>
                </c:pt>
                <c:pt idx="23">
                  <c:v>9.4333301169459496</c:v>
                </c:pt>
                <c:pt idx="24">
                  <c:v>9.4333301169459496</c:v>
                </c:pt>
                <c:pt idx="25">
                  <c:v>8.9547117451394378</c:v>
                </c:pt>
                <c:pt idx="26">
                  <c:v>9.1994616503822897</c:v>
                </c:pt>
                <c:pt idx="27">
                  <c:v>10.078362295757952</c:v>
                </c:pt>
                <c:pt idx="28">
                  <c:v>8.9547117451394378</c:v>
                </c:pt>
                <c:pt idx="29">
                  <c:v>10.468257252794753</c:v>
                </c:pt>
                <c:pt idx="30">
                  <c:v>15.858353299256443</c:v>
                </c:pt>
                <c:pt idx="31">
                  <c:v>18.339549088031838</c:v>
                </c:pt>
                <c:pt idx="32">
                  <c:v>22.253022747878809</c:v>
                </c:pt>
                <c:pt idx="33">
                  <c:v>24.339360056101782</c:v>
                </c:pt>
                <c:pt idx="34">
                  <c:v>23.831184532077156</c:v>
                </c:pt>
                <c:pt idx="35">
                  <c:v>22.232980350302693</c:v>
                </c:pt>
                <c:pt idx="36">
                  <c:v>20.486782938565323</c:v>
                </c:pt>
                <c:pt idx="37">
                  <c:v>19.832007694587084</c:v>
                </c:pt>
                <c:pt idx="38">
                  <c:v>18.783282958785851</c:v>
                </c:pt>
                <c:pt idx="39">
                  <c:v>17.059261881413416</c:v>
                </c:pt>
                <c:pt idx="40">
                  <c:v>15.363650453260686</c:v>
                </c:pt>
                <c:pt idx="41">
                  <c:v>15.581385436830665</c:v>
                </c:pt>
                <c:pt idx="42">
                  <c:v>16.611231796638634</c:v>
                </c:pt>
                <c:pt idx="43">
                  <c:v>17.521516090567637</c:v>
                </c:pt>
                <c:pt idx="44">
                  <c:v>18.339549088031838</c:v>
                </c:pt>
                <c:pt idx="45">
                  <c:v>17.217902377271411</c:v>
                </c:pt>
                <c:pt idx="46">
                  <c:v>18.821826155936279</c:v>
                </c:pt>
                <c:pt idx="47">
                  <c:v>18.58621196772166</c:v>
                </c:pt>
                <c:pt idx="48">
                  <c:v>17.761794017956813</c:v>
                </c:pt>
                <c:pt idx="49">
                  <c:v>17.059261881413416</c:v>
                </c:pt>
                <c:pt idx="50">
                  <c:v>16.31051153238171</c:v>
                </c:pt>
                <c:pt idx="51">
                  <c:v>15.058569371298614</c:v>
                </c:pt>
                <c:pt idx="52">
                  <c:v>14.817557568813369</c:v>
                </c:pt>
                <c:pt idx="53">
                  <c:v>14.02022695068429</c:v>
                </c:pt>
                <c:pt idx="54">
                  <c:v>13.518783671922597</c:v>
                </c:pt>
                <c:pt idx="55">
                  <c:v>13.518783671922597</c:v>
                </c:pt>
                <c:pt idx="56">
                  <c:v>13.518783671922597</c:v>
                </c:pt>
                <c:pt idx="57">
                  <c:v>13.080098499526981</c:v>
                </c:pt>
                <c:pt idx="58">
                  <c:v>12.964463414057603</c:v>
                </c:pt>
                <c:pt idx="59">
                  <c:v>12.964463414057603</c:v>
                </c:pt>
                <c:pt idx="60">
                  <c:v>13.080098499526981</c:v>
                </c:pt>
                <c:pt idx="61">
                  <c:v>14.208146015249547</c:v>
                </c:pt>
                <c:pt idx="62">
                  <c:v>13.518783671922597</c:v>
                </c:pt>
                <c:pt idx="63">
                  <c:v>12.846230032963321</c:v>
                </c:pt>
                <c:pt idx="64">
                  <c:v>13.518783671922597</c:v>
                </c:pt>
                <c:pt idx="65">
                  <c:v>13.412493498832385</c:v>
                </c:pt>
                <c:pt idx="66">
                  <c:v>12.846230032963321</c:v>
                </c:pt>
                <c:pt idx="67">
                  <c:v>12.846230032963321</c:v>
                </c:pt>
                <c:pt idx="68">
                  <c:v>12.964463414057603</c:v>
                </c:pt>
                <c:pt idx="69">
                  <c:v>12.964463414057603</c:v>
                </c:pt>
                <c:pt idx="70">
                  <c:v>13.412493498832385</c:v>
                </c:pt>
                <c:pt idx="71">
                  <c:v>14.115025635375783</c:v>
                </c:pt>
                <c:pt idx="72">
                  <c:v>12.846230032963321</c:v>
                </c:pt>
                <c:pt idx="73">
                  <c:v>12.211584916675411</c:v>
                </c:pt>
                <c:pt idx="74">
                  <c:v>15.509803869523434</c:v>
                </c:pt>
                <c:pt idx="75">
                  <c:v>16.18523931200605</c:v>
                </c:pt>
                <c:pt idx="76">
                  <c:v>15.136514576204819</c:v>
                </c:pt>
                <c:pt idx="77">
                  <c:v>16.950780428451552</c:v>
                </c:pt>
                <c:pt idx="78">
                  <c:v>16.895688771012114</c:v>
                </c:pt>
                <c:pt idx="79">
                  <c:v>16.726866882108013</c:v>
                </c:pt>
                <c:pt idx="80">
                  <c:v>16.248248510301501</c:v>
                </c:pt>
                <c:pt idx="81">
                  <c:v>16.611231796638634</c:v>
                </c:pt>
                <c:pt idx="82">
                  <c:v>20.62487938159045</c:v>
                </c:pt>
                <c:pt idx="83">
                  <c:v>15.925375405505013</c:v>
                </c:pt>
                <c:pt idx="84">
                  <c:v>16.611231796638634</c:v>
                </c:pt>
                <c:pt idx="85">
                  <c:v>17.570457503560199</c:v>
                </c:pt>
                <c:pt idx="86">
                  <c:v>26.441092382524307</c:v>
                </c:pt>
                <c:pt idx="87">
                  <c:v>27.470537543111252</c:v>
                </c:pt>
                <c:pt idx="88">
                  <c:v>27.911596696231083</c:v>
                </c:pt>
                <c:pt idx="89">
                  <c:v>29.77651273918654</c:v>
                </c:pt>
                <c:pt idx="90">
                  <c:v>27.14136764554258</c:v>
                </c:pt>
                <c:pt idx="91">
                  <c:v>24.839580279805425</c:v>
                </c:pt>
                <c:pt idx="92">
                  <c:v>22.582559525057459</c:v>
                </c:pt>
                <c:pt idx="93">
                  <c:v>21.241526728576446</c:v>
                </c:pt>
                <c:pt idx="94">
                  <c:v>20.139766798125383</c:v>
                </c:pt>
                <c:pt idx="95">
                  <c:v>19.402959678584224</c:v>
                </c:pt>
                <c:pt idx="96">
                  <c:v>18.783282958785851</c:v>
                </c:pt>
                <c:pt idx="97">
                  <c:v>18.339549088031838</c:v>
                </c:pt>
                <c:pt idx="98">
                  <c:v>17.422245512520846</c:v>
                </c:pt>
                <c:pt idx="99">
                  <c:v>16.056911873604612</c:v>
                </c:pt>
                <c:pt idx="100">
                  <c:v>16.31051153238171</c:v>
                </c:pt>
                <c:pt idx="101">
                  <c:v>15.213321252152427</c:v>
                </c:pt>
                <c:pt idx="102">
                  <c:v>15.213321252152427</c:v>
                </c:pt>
                <c:pt idx="103">
                  <c:v>14.650522132082742</c:v>
                </c:pt>
                <c:pt idx="104">
                  <c:v>14.02022695068429</c:v>
                </c:pt>
                <c:pt idx="105">
                  <c:v>14.650522132082742</c:v>
                </c:pt>
                <c:pt idx="106">
                  <c:v>15.581385436830665</c:v>
                </c:pt>
                <c:pt idx="107">
                  <c:v>15.058569371298614</c:v>
                </c:pt>
                <c:pt idx="108">
                  <c:v>14.650522132082742</c:v>
                </c:pt>
                <c:pt idx="109">
                  <c:v>14.115025635375783</c:v>
                </c:pt>
                <c:pt idx="110">
                  <c:v>15.136514576204819</c:v>
                </c:pt>
                <c:pt idx="111">
                  <c:v>15.581385436830665</c:v>
                </c:pt>
                <c:pt idx="112">
                  <c:v>15.136514576204819</c:v>
                </c:pt>
                <c:pt idx="113">
                  <c:v>14.56497252871959</c:v>
                </c:pt>
                <c:pt idx="114">
                  <c:v>14.208146015249547</c:v>
                </c:pt>
                <c:pt idx="115">
                  <c:v>14.115025635375783</c:v>
                </c:pt>
                <c:pt idx="116">
                  <c:v>13.62296854337775</c:v>
                </c:pt>
                <c:pt idx="117">
                  <c:v>14.02022695068429</c:v>
                </c:pt>
                <c:pt idx="118">
                  <c:v>14.734702554211852</c:v>
                </c:pt>
                <c:pt idx="119">
                  <c:v>18.124777540741142</c:v>
                </c:pt>
                <c:pt idx="120">
                  <c:v>17.005300750696037</c:v>
                </c:pt>
                <c:pt idx="121">
                  <c:v>12.846230032963321</c:v>
                </c:pt>
                <c:pt idx="122">
                  <c:v>13.518783671922597</c:v>
                </c:pt>
                <c:pt idx="123">
                  <c:v>14.115025635375783</c:v>
                </c:pt>
                <c:pt idx="124">
                  <c:v>14.115025635375783</c:v>
                </c:pt>
                <c:pt idx="125">
                  <c:v>12.846230032963321</c:v>
                </c:pt>
                <c:pt idx="126">
                  <c:v>12.72527793416255</c:v>
                </c:pt>
                <c:pt idx="127">
                  <c:v>12.72527793416255</c:v>
                </c:pt>
                <c:pt idx="128">
                  <c:v>12.964463414057603</c:v>
                </c:pt>
                <c:pt idx="129">
                  <c:v>10.652878802748797</c:v>
                </c:pt>
                <c:pt idx="130">
                  <c:v>10.468257252794753</c:v>
                </c:pt>
                <c:pt idx="131">
                  <c:v>10.468257252794753</c:v>
                </c:pt>
                <c:pt idx="132">
                  <c:v>10.468257252794753</c:v>
                </c:pt>
                <c:pt idx="133">
                  <c:v>8.9547117451394378</c:v>
                </c:pt>
                <c:pt idx="134">
                  <c:v>10.468257252794753</c:v>
                </c:pt>
                <c:pt idx="135">
                  <c:v>10.276920738398136</c:v>
                </c:pt>
                <c:pt idx="136">
                  <c:v>11.332684247352843</c:v>
                </c:pt>
                <c:pt idx="137">
                  <c:v>11.489746193623789</c:v>
                </c:pt>
                <c:pt idx="138">
                  <c:v>10.276920738398136</c:v>
                </c:pt>
                <c:pt idx="139">
                  <c:v>10.276920738398136</c:v>
                </c:pt>
                <c:pt idx="140">
                  <c:v>10.276920738398136</c:v>
                </c:pt>
                <c:pt idx="141">
                  <c:v>11.332684247352843</c:v>
                </c:pt>
                <c:pt idx="142">
                  <c:v>12.211584916675411</c:v>
                </c:pt>
                <c:pt idx="143">
                  <c:v>11.489746193623789</c:v>
                </c:pt>
                <c:pt idx="144">
                  <c:v>10.276920738398136</c:v>
                </c:pt>
                <c:pt idx="145">
                  <c:v>10.276920738398136</c:v>
                </c:pt>
                <c:pt idx="146">
                  <c:v>10.078362295757952</c:v>
                </c:pt>
                <c:pt idx="147">
                  <c:v>9.1994616503822897</c:v>
                </c:pt>
                <c:pt idx="148">
                  <c:v>10.276920738398136</c:v>
                </c:pt>
                <c:pt idx="149">
                  <c:v>13.518783671922597</c:v>
                </c:pt>
                <c:pt idx="150">
                  <c:v>10.276920738398136</c:v>
                </c:pt>
                <c:pt idx="151">
                  <c:v>10.078362295757952</c:v>
                </c:pt>
                <c:pt idx="152">
                  <c:v>8.9547117451394378</c:v>
                </c:pt>
                <c:pt idx="153">
                  <c:v>10.468257252794753</c:v>
                </c:pt>
                <c:pt idx="154">
                  <c:v>10.276920738398136</c:v>
                </c:pt>
                <c:pt idx="155">
                  <c:v>12.964463414057603</c:v>
                </c:pt>
                <c:pt idx="156">
                  <c:v>11.332684247352843</c:v>
                </c:pt>
                <c:pt idx="157">
                  <c:v>10.468257252794753</c:v>
                </c:pt>
                <c:pt idx="158">
                  <c:v>10.652878802748797</c:v>
                </c:pt>
                <c:pt idx="159">
                  <c:v>10.276920738398136</c:v>
                </c:pt>
                <c:pt idx="160">
                  <c:v>11.332684247352843</c:v>
                </c:pt>
                <c:pt idx="161">
                  <c:v>11.332684247352843</c:v>
                </c:pt>
                <c:pt idx="162">
                  <c:v>11.332684247352843</c:v>
                </c:pt>
                <c:pt idx="163">
                  <c:v>10.276920738398136</c:v>
                </c:pt>
                <c:pt idx="164">
                  <c:v>10.831240775579079</c:v>
                </c:pt>
                <c:pt idx="165">
                  <c:v>10.468257252794753</c:v>
                </c:pt>
                <c:pt idx="166">
                  <c:v>11.934617054249632</c:v>
                </c:pt>
                <c:pt idx="167">
                  <c:v>10.652878802748797</c:v>
                </c:pt>
                <c:pt idx="168">
                  <c:v>10.652878802748797</c:v>
                </c:pt>
                <c:pt idx="169">
                  <c:v>10.078362295757952</c:v>
                </c:pt>
                <c:pt idx="170">
                  <c:v>10.468257252794753</c:v>
                </c:pt>
                <c:pt idx="171">
                  <c:v>12.846230032963321</c:v>
                </c:pt>
                <c:pt idx="172">
                  <c:v>11.332684247352843</c:v>
                </c:pt>
                <c:pt idx="173">
                  <c:v>11.489746193623789</c:v>
                </c:pt>
                <c:pt idx="174">
                  <c:v>10.276920738398136</c:v>
                </c:pt>
                <c:pt idx="175">
                  <c:v>10.276920738398136</c:v>
                </c:pt>
                <c:pt idx="176">
                  <c:v>10.276920738398136</c:v>
                </c:pt>
                <c:pt idx="177">
                  <c:v>9.1994616503822897</c:v>
                </c:pt>
                <c:pt idx="178">
                  <c:v>10.276920738398136</c:v>
                </c:pt>
                <c:pt idx="179">
                  <c:v>9.1994616503822897</c:v>
                </c:pt>
                <c:pt idx="180">
                  <c:v>9.1994616503822897</c:v>
                </c:pt>
                <c:pt idx="181">
                  <c:v>9.1994616503822897</c:v>
                </c:pt>
                <c:pt idx="182">
                  <c:v>9.1994616503822897</c:v>
                </c:pt>
                <c:pt idx="183">
                  <c:v>9.1994616503822897</c:v>
                </c:pt>
                <c:pt idx="184">
                  <c:v>8.9547117451394378</c:v>
                </c:pt>
                <c:pt idx="185">
                  <c:v>8.9547117451394378</c:v>
                </c:pt>
                <c:pt idx="186">
                  <c:v>9.1994616503822897</c:v>
                </c:pt>
                <c:pt idx="187">
                  <c:v>8.9547117451394378</c:v>
                </c:pt>
                <c:pt idx="188">
                  <c:v>9.1994616503822897</c:v>
                </c:pt>
                <c:pt idx="189">
                  <c:v>9.1994616503822897</c:v>
                </c:pt>
                <c:pt idx="190">
                  <c:v>12.846230032963321</c:v>
                </c:pt>
                <c:pt idx="191">
                  <c:v>10.276920738398136</c:v>
                </c:pt>
                <c:pt idx="192">
                  <c:v>8.9547117451394378</c:v>
                </c:pt>
                <c:pt idx="193">
                  <c:v>8.9547117451394378</c:v>
                </c:pt>
                <c:pt idx="194">
                  <c:v>8.6980181941740131</c:v>
                </c:pt>
                <c:pt idx="195">
                  <c:v>10.468257252794753</c:v>
                </c:pt>
                <c:pt idx="196">
                  <c:v>10.078362295757952</c:v>
                </c:pt>
                <c:pt idx="197">
                  <c:v>10.468257252794753</c:v>
                </c:pt>
                <c:pt idx="198">
                  <c:v>10.276920738398136</c:v>
                </c:pt>
                <c:pt idx="199">
                  <c:v>10.276920738398136</c:v>
                </c:pt>
                <c:pt idx="200">
                  <c:v>8.9547117451394378</c:v>
                </c:pt>
                <c:pt idx="201">
                  <c:v>10.468257252794753</c:v>
                </c:pt>
                <c:pt idx="202">
                  <c:v>11.934617054249632</c:v>
                </c:pt>
                <c:pt idx="203">
                  <c:v>10.468257252794753</c:v>
                </c:pt>
                <c:pt idx="204">
                  <c:v>10.831240775579079</c:v>
                </c:pt>
                <c:pt idx="205">
                  <c:v>10.276920738398136</c:v>
                </c:pt>
                <c:pt idx="206">
                  <c:v>10.276920738398136</c:v>
                </c:pt>
                <c:pt idx="207">
                  <c:v>9.1994616503822897</c:v>
                </c:pt>
                <c:pt idx="208">
                  <c:v>16.611231796638634</c:v>
                </c:pt>
                <c:pt idx="209">
                  <c:v>11.332684247352843</c:v>
                </c:pt>
                <c:pt idx="210">
                  <c:v>11.332684247352843</c:v>
                </c:pt>
                <c:pt idx="211">
                  <c:v>12.964463414057603</c:v>
                </c:pt>
                <c:pt idx="212">
                  <c:v>10.276920738398136</c:v>
                </c:pt>
                <c:pt idx="213">
                  <c:v>9.1994616503822897</c:v>
                </c:pt>
                <c:pt idx="214">
                  <c:v>10.276920738398136</c:v>
                </c:pt>
                <c:pt idx="215">
                  <c:v>9.1994616503822897</c:v>
                </c:pt>
                <c:pt idx="216">
                  <c:v>9.4333301169459496</c:v>
                </c:pt>
                <c:pt idx="217">
                  <c:v>9.1994616503822897</c:v>
                </c:pt>
                <c:pt idx="218">
                  <c:v>9.1994616503822897</c:v>
                </c:pt>
                <c:pt idx="219">
                  <c:v>9.1994616503822897</c:v>
                </c:pt>
                <c:pt idx="220">
                  <c:v>10.276920738398136</c:v>
                </c:pt>
                <c:pt idx="221">
                  <c:v>10.276920738398136</c:v>
                </c:pt>
                <c:pt idx="222">
                  <c:v>10.652878802748797</c:v>
                </c:pt>
                <c:pt idx="223">
                  <c:v>10.276920738398136</c:v>
                </c:pt>
                <c:pt idx="224">
                  <c:v>9.1994616503822897</c:v>
                </c:pt>
                <c:pt idx="225">
                  <c:v>9.1994616503822897</c:v>
                </c:pt>
                <c:pt idx="226">
                  <c:v>11.332684247352843</c:v>
                </c:pt>
                <c:pt idx="227">
                  <c:v>10.468257252794753</c:v>
                </c:pt>
                <c:pt idx="228">
                  <c:v>9.1994616503822897</c:v>
                </c:pt>
                <c:pt idx="229">
                  <c:v>9.4333301169459496</c:v>
                </c:pt>
                <c:pt idx="230">
                  <c:v>8.9547117451394378</c:v>
                </c:pt>
                <c:pt idx="231">
                  <c:v>8.9547117451394378</c:v>
                </c:pt>
                <c:pt idx="232">
                  <c:v>9.8720152893415651</c:v>
                </c:pt>
                <c:pt idx="233">
                  <c:v>10.468257252794753</c:v>
                </c:pt>
                <c:pt idx="234">
                  <c:v>9.1994616503822897</c:v>
                </c:pt>
                <c:pt idx="235">
                  <c:v>9.1994616503822897</c:v>
                </c:pt>
                <c:pt idx="236">
                  <c:v>8.6980181941740131</c:v>
                </c:pt>
                <c:pt idx="237">
                  <c:v>9.1994616503822897</c:v>
                </c:pt>
                <c:pt idx="238">
                  <c:v>9.1994616503822897</c:v>
                </c:pt>
                <c:pt idx="239">
                  <c:v>9.4333301169459496</c:v>
                </c:pt>
                <c:pt idx="240">
                  <c:v>9.4333301169459496</c:v>
                </c:pt>
                <c:pt idx="241">
                  <c:v>9.4333301169459496</c:v>
                </c:pt>
                <c:pt idx="242">
                  <c:v>9.1994616503822897</c:v>
                </c:pt>
                <c:pt idx="243">
                  <c:v>9.657243663289492</c:v>
                </c:pt>
                <c:pt idx="244">
                  <c:v>9.8720152893415651</c:v>
                </c:pt>
                <c:pt idx="245">
                  <c:v>10.078362295757952</c:v>
                </c:pt>
                <c:pt idx="246">
                  <c:v>9.4333301169459496</c:v>
                </c:pt>
                <c:pt idx="247">
                  <c:v>8.9547117451394378</c:v>
                </c:pt>
                <c:pt idx="248">
                  <c:v>9.1994616503822897</c:v>
                </c:pt>
                <c:pt idx="249">
                  <c:v>10.276920738398136</c:v>
                </c:pt>
                <c:pt idx="250">
                  <c:v>11.489746193623789</c:v>
                </c:pt>
                <c:pt idx="251">
                  <c:v>10.276920738398136</c:v>
                </c:pt>
                <c:pt idx="252">
                  <c:v>10.276920738398136</c:v>
                </c:pt>
                <c:pt idx="253">
                  <c:v>9.657243663289492</c:v>
                </c:pt>
                <c:pt idx="254">
                  <c:v>8.9547117451394378</c:v>
                </c:pt>
                <c:pt idx="255">
                  <c:v>10.276920738398136</c:v>
                </c:pt>
                <c:pt idx="256">
                  <c:v>11.489746193623789</c:v>
                </c:pt>
                <c:pt idx="257">
                  <c:v>10.468257436245159</c:v>
                </c:pt>
                <c:pt idx="258">
                  <c:v>9.1994616503822897</c:v>
                </c:pt>
                <c:pt idx="259">
                  <c:v>10.468257252794753</c:v>
                </c:pt>
                <c:pt idx="260">
                  <c:v>8.9547117451394378</c:v>
                </c:pt>
                <c:pt idx="261">
                  <c:v>9.1994616503822897</c:v>
                </c:pt>
                <c:pt idx="262">
                  <c:v>10.276920738398136</c:v>
                </c:pt>
                <c:pt idx="263">
                  <c:v>9.4333301169459496</c:v>
                </c:pt>
                <c:pt idx="264">
                  <c:v>9.1994616503822897</c:v>
                </c:pt>
                <c:pt idx="265">
                  <c:v>10.276920738398136</c:v>
                </c:pt>
                <c:pt idx="266">
                  <c:v>10.276920738398136</c:v>
                </c:pt>
                <c:pt idx="267">
                  <c:v>10.652878802748797</c:v>
                </c:pt>
                <c:pt idx="268">
                  <c:v>11.332684247352843</c:v>
                </c:pt>
                <c:pt idx="269">
                  <c:v>11.170789186232337</c:v>
                </c:pt>
                <c:pt idx="270">
                  <c:v>11.489746193623789</c:v>
                </c:pt>
                <c:pt idx="271">
                  <c:v>11.489746193623789</c:v>
                </c:pt>
                <c:pt idx="272">
                  <c:v>10.468257252794753</c:v>
                </c:pt>
                <c:pt idx="273">
                  <c:v>11.489746193623789</c:v>
                </c:pt>
                <c:pt idx="274">
                  <c:v>10.276920738398136</c:v>
                </c:pt>
                <c:pt idx="275">
                  <c:v>10.652878802748797</c:v>
                </c:pt>
                <c:pt idx="276">
                  <c:v>10.276920738398136</c:v>
                </c:pt>
                <c:pt idx="277">
                  <c:v>10.652878802748797</c:v>
                </c:pt>
                <c:pt idx="278">
                  <c:v>10.831240775579079</c:v>
                </c:pt>
                <c:pt idx="279">
                  <c:v>9.1994616503822897</c:v>
                </c:pt>
                <c:pt idx="280">
                  <c:v>11.332684247352843</c:v>
                </c:pt>
                <c:pt idx="281">
                  <c:v>8.9547117451394378</c:v>
                </c:pt>
                <c:pt idx="282">
                  <c:v>9.1994616503822897</c:v>
                </c:pt>
                <c:pt idx="283">
                  <c:v>9.1994616503822897</c:v>
                </c:pt>
                <c:pt idx="284">
                  <c:v>8.9547117451394378</c:v>
                </c:pt>
                <c:pt idx="285">
                  <c:v>10.276920738398136</c:v>
                </c:pt>
                <c:pt idx="286">
                  <c:v>11.642254377314366</c:v>
                </c:pt>
                <c:pt idx="287">
                  <c:v>10.078362295757952</c:v>
                </c:pt>
                <c:pt idx="288">
                  <c:v>9.4333301169459496</c:v>
                </c:pt>
                <c:pt idx="289">
                  <c:v>8.6980181941740131</c:v>
                </c:pt>
                <c:pt idx="290">
                  <c:v>8.9547117451394378</c:v>
                </c:pt>
                <c:pt idx="291">
                  <c:v>10.078362295757952</c:v>
                </c:pt>
                <c:pt idx="292">
                  <c:v>10.276920738398136</c:v>
                </c:pt>
                <c:pt idx="293">
                  <c:v>8.9547117451394378</c:v>
                </c:pt>
                <c:pt idx="294">
                  <c:v>8.9547117451394378</c:v>
                </c:pt>
                <c:pt idx="295">
                  <c:v>9.1994616503822897</c:v>
                </c:pt>
                <c:pt idx="296">
                  <c:v>8.9547117451394378</c:v>
                </c:pt>
                <c:pt idx="297">
                  <c:v>9.1994616503822897</c:v>
                </c:pt>
                <c:pt idx="298">
                  <c:v>10.468257252794753</c:v>
                </c:pt>
                <c:pt idx="299">
                  <c:v>9.1994616503822897</c:v>
                </c:pt>
                <c:pt idx="300">
                  <c:v>9.1994616503822897</c:v>
                </c:pt>
                <c:pt idx="301">
                  <c:v>9.1994616503822897</c:v>
                </c:pt>
                <c:pt idx="302">
                  <c:v>9.657243663289492</c:v>
                </c:pt>
                <c:pt idx="303">
                  <c:v>10.276920738398136</c:v>
                </c:pt>
                <c:pt idx="304">
                  <c:v>11.332684247352843</c:v>
                </c:pt>
                <c:pt idx="305">
                  <c:v>10.468257252794753</c:v>
                </c:pt>
                <c:pt idx="306">
                  <c:v>10.468257252794753</c:v>
                </c:pt>
                <c:pt idx="307">
                  <c:v>10.468257252794753</c:v>
                </c:pt>
                <c:pt idx="308">
                  <c:v>10.468257252794753</c:v>
                </c:pt>
                <c:pt idx="309">
                  <c:v>8.9547117451394378</c:v>
                </c:pt>
                <c:pt idx="310">
                  <c:v>16.248248510301501</c:v>
                </c:pt>
                <c:pt idx="311">
                  <c:v>11.489746193623789</c:v>
                </c:pt>
                <c:pt idx="312">
                  <c:v>8.9547117451394378</c:v>
                </c:pt>
                <c:pt idx="313">
                  <c:v>9.1994616503822897</c:v>
                </c:pt>
                <c:pt idx="314">
                  <c:v>9.1994616503822897</c:v>
                </c:pt>
                <c:pt idx="315">
                  <c:v>9.8720152893415651</c:v>
                </c:pt>
                <c:pt idx="316">
                  <c:v>10.078362295757952</c:v>
                </c:pt>
                <c:pt idx="317">
                  <c:v>10.276920738398136</c:v>
                </c:pt>
                <c:pt idx="318">
                  <c:v>10.652878802748797</c:v>
                </c:pt>
                <c:pt idx="319">
                  <c:v>8.9547117451394378</c:v>
                </c:pt>
                <c:pt idx="320">
                  <c:v>8.9547117451394378</c:v>
                </c:pt>
                <c:pt idx="321">
                  <c:v>9.1994616503822897</c:v>
                </c:pt>
                <c:pt idx="322">
                  <c:v>10.276920738398136</c:v>
                </c:pt>
                <c:pt idx="323">
                  <c:v>8.9547117451394378</c:v>
                </c:pt>
                <c:pt idx="324">
                  <c:v>9.1994616503822897</c:v>
                </c:pt>
                <c:pt idx="325">
                  <c:v>9.4333301169459496</c:v>
                </c:pt>
                <c:pt idx="326">
                  <c:v>9.1994616503822897</c:v>
                </c:pt>
                <c:pt idx="327">
                  <c:v>9.4333301169459496</c:v>
                </c:pt>
                <c:pt idx="328">
                  <c:v>10.276920738398136</c:v>
                </c:pt>
                <c:pt idx="329">
                  <c:v>8.9547117451394378</c:v>
                </c:pt>
                <c:pt idx="330">
                  <c:v>10.652878802748797</c:v>
                </c:pt>
                <c:pt idx="331">
                  <c:v>10.276920738398136</c:v>
                </c:pt>
                <c:pt idx="332">
                  <c:v>10.276920738398136</c:v>
                </c:pt>
                <c:pt idx="333">
                  <c:v>10.652878802748797</c:v>
                </c:pt>
                <c:pt idx="334">
                  <c:v>11.332684247352843</c:v>
                </c:pt>
                <c:pt idx="335">
                  <c:v>10.468257252794753</c:v>
                </c:pt>
                <c:pt idx="336">
                  <c:v>10.276920738398136</c:v>
                </c:pt>
                <c:pt idx="337">
                  <c:v>10.468257252794753</c:v>
                </c:pt>
                <c:pt idx="338">
                  <c:v>10.276920738398136</c:v>
                </c:pt>
                <c:pt idx="339">
                  <c:v>10.276920738398136</c:v>
                </c:pt>
                <c:pt idx="340">
                  <c:v>10.652878802748797</c:v>
                </c:pt>
                <c:pt idx="341">
                  <c:v>10.276920738398136</c:v>
                </c:pt>
                <c:pt idx="342">
                  <c:v>10.276920738398136</c:v>
                </c:pt>
                <c:pt idx="343">
                  <c:v>10.276920738398136</c:v>
                </c:pt>
                <c:pt idx="344">
                  <c:v>10.276920738398136</c:v>
                </c:pt>
                <c:pt idx="345">
                  <c:v>10.652878802748797</c:v>
                </c:pt>
                <c:pt idx="346">
                  <c:v>9.1994616503822897</c:v>
                </c:pt>
                <c:pt idx="347">
                  <c:v>8.9547117451394378</c:v>
                </c:pt>
                <c:pt idx="348">
                  <c:v>8.9547117451394378</c:v>
                </c:pt>
                <c:pt idx="349">
                  <c:v>9.1994616503822897</c:v>
                </c:pt>
                <c:pt idx="350">
                  <c:v>9.1994616503822897</c:v>
                </c:pt>
                <c:pt idx="351">
                  <c:v>10.468257252794753</c:v>
                </c:pt>
                <c:pt idx="352">
                  <c:v>24.063119581587763</c:v>
                </c:pt>
                <c:pt idx="353">
                  <c:v>13.412493498832385</c:v>
                </c:pt>
                <c:pt idx="354">
                  <c:v>11.642254377314366</c:v>
                </c:pt>
                <c:pt idx="355">
                  <c:v>11.332684247352843</c:v>
                </c:pt>
                <c:pt idx="356">
                  <c:v>10.276920738398136</c:v>
                </c:pt>
                <c:pt idx="357">
                  <c:v>11.170789186232337</c:v>
                </c:pt>
                <c:pt idx="358">
                  <c:v>10.468257252794753</c:v>
                </c:pt>
                <c:pt idx="359">
                  <c:v>8.6980181941740131</c:v>
                </c:pt>
                <c:pt idx="360">
                  <c:v>11.332684247352843</c:v>
                </c:pt>
                <c:pt idx="361">
                  <c:v>11.00375374950171</c:v>
                </c:pt>
                <c:pt idx="362">
                  <c:v>23.604048297543773</c:v>
                </c:pt>
                <c:pt idx="363">
                  <c:v>27.204188263365733</c:v>
                </c:pt>
                <c:pt idx="364">
                  <c:v>29.290366137780214</c:v>
                </c:pt>
                <c:pt idx="365">
                  <c:v>22.675680050404182</c:v>
                </c:pt>
                <c:pt idx="366">
                  <c:v>19.768235226492287</c:v>
                </c:pt>
                <c:pt idx="367">
                  <c:v>19.228153819411695</c:v>
                </c:pt>
                <c:pt idx="368">
                  <c:v>18.297290514663771</c:v>
                </c:pt>
                <c:pt idx="369">
                  <c:v>27.595198648286825</c:v>
                </c:pt>
                <c:pt idx="370">
                  <c:v>26.172654286744418</c:v>
                </c:pt>
                <c:pt idx="371">
                  <c:v>21.615812824347948</c:v>
                </c:pt>
                <c:pt idx="372">
                  <c:v>18.58621196772166</c:v>
                </c:pt>
                <c:pt idx="373">
                  <c:v>17.321066163632267</c:v>
                </c:pt>
                <c:pt idx="374">
                  <c:v>16.31051153238171</c:v>
                </c:pt>
                <c:pt idx="375">
                  <c:v>18.545896021745417</c:v>
                </c:pt>
                <c:pt idx="376">
                  <c:v>18.58621196772166</c:v>
                </c:pt>
                <c:pt idx="377">
                  <c:v>15.652006150595426</c:v>
                </c:pt>
                <c:pt idx="378">
                  <c:v>14.734702554211852</c:v>
                </c:pt>
                <c:pt idx="379">
                  <c:v>14.115025635375783</c:v>
                </c:pt>
                <c:pt idx="380">
                  <c:v>13.518783671922597</c:v>
                </c:pt>
                <c:pt idx="381">
                  <c:v>15.289022759895399</c:v>
                </c:pt>
                <c:pt idx="382">
                  <c:v>16.31051153238171</c:v>
                </c:pt>
                <c:pt idx="383">
                  <c:v>14.02022695068429</c:v>
                </c:pt>
                <c:pt idx="384">
                  <c:v>13.725130678338985</c:v>
                </c:pt>
                <c:pt idx="385">
                  <c:v>13.304012045870522</c:v>
                </c:pt>
                <c:pt idx="386">
                  <c:v>12.344786576755045</c:v>
                </c:pt>
                <c:pt idx="387">
                  <c:v>12.211584916675411</c:v>
                </c:pt>
                <c:pt idx="388">
                  <c:v>12.964463414057603</c:v>
                </c:pt>
                <c:pt idx="389">
                  <c:v>12.211584916675411</c:v>
                </c:pt>
                <c:pt idx="390">
                  <c:v>12.964463414057603</c:v>
                </c:pt>
                <c:pt idx="391">
                  <c:v>12.211584916675411</c:v>
                </c:pt>
                <c:pt idx="392">
                  <c:v>11.489746193623789</c:v>
                </c:pt>
                <c:pt idx="393">
                  <c:v>13.080098499526981</c:v>
                </c:pt>
                <c:pt idx="394">
                  <c:v>16.248248510301501</c:v>
                </c:pt>
                <c:pt idx="395">
                  <c:v>11.332684247352843</c:v>
                </c:pt>
                <c:pt idx="396">
                  <c:v>10.652878802748797</c:v>
                </c:pt>
                <c:pt idx="397">
                  <c:v>9.8720152893415651</c:v>
                </c:pt>
                <c:pt idx="398">
                  <c:v>10.468257252794753</c:v>
                </c:pt>
                <c:pt idx="399">
                  <c:v>10.276920738398136</c:v>
                </c:pt>
                <c:pt idx="400">
                  <c:v>11.332684247352843</c:v>
                </c:pt>
                <c:pt idx="401">
                  <c:v>10.652878802748797</c:v>
                </c:pt>
                <c:pt idx="402">
                  <c:v>10.276920738398136</c:v>
                </c:pt>
                <c:pt idx="403">
                  <c:v>10.276920738398136</c:v>
                </c:pt>
                <c:pt idx="404">
                  <c:v>10.468257252794753</c:v>
                </c:pt>
                <c:pt idx="405">
                  <c:v>12.964463414057603</c:v>
                </c:pt>
                <c:pt idx="406">
                  <c:v>18.339549088031838</c:v>
                </c:pt>
                <c:pt idx="407">
                  <c:v>11.489746193623789</c:v>
                </c:pt>
                <c:pt idx="408">
                  <c:v>11.332684247352843</c:v>
                </c:pt>
                <c:pt idx="409">
                  <c:v>10.078362295757952</c:v>
                </c:pt>
                <c:pt idx="410">
                  <c:v>10.276920738398136</c:v>
                </c:pt>
                <c:pt idx="411">
                  <c:v>14.02022695068429</c:v>
                </c:pt>
                <c:pt idx="412">
                  <c:v>19.010418835841719</c:v>
                </c:pt>
                <c:pt idx="413">
                  <c:v>19.010418835841719</c:v>
                </c:pt>
                <c:pt idx="414">
                  <c:v>15.509803869523434</c:v>
                </c:pt>
                <c:pt idx="415">
                  <c:v>12.964463414057603</c:v>
                </c:pt>
                <c:pt idx="416">
                  <c:v>12.964463414057603</c:v>
                </c:pt>
                <c:pt idx="417">
                  <c:v>12.846230032963321</c:v>
                </c:pt>
                <c:pt idx="418">
                  <c:v>21.660780311328473</c:v>
                </c:pt>
                <c:pt idx="419">
                  <c:v>19.638323341917108</c:v>
                </c:pt>
                <c:pt idx="420">
                  <c:v>14.115025635375783</c:v>
                </c:pt>
                <c:pt idx="421">
                  <c:v>12.964463414057603</c:v>
                </c:pt>
                <c:pt idx="422">
                  <c:v>12.344786576755045</c:v>
                </c:pt>
                <c:pt idx="423">
                  <c:v>18.124777540741142</c:v>
                </c:pt>
                <c:pt idx="424">
                  <c:v>27.992852024683526</c:v>
                </c:pt>
                <c:pt idx="425">
                  <c:v>25.558909182224443</c:v>
                </c:pt>
                <c:pt idx="426">
                  <c:v>21.069013895101875</c:v>
                </c:pt>
                <c:pt idx="427">
                  <c:v>20.169574940040686</c:v>
                </c:pt>
                <c:pt idx="428">
                  <c:v>21.094007790632723</c:v>
                </c:pt>
                <c:pt idx="429">
                  <c:v>23.5574198807847</c:v>
                </c:pt>
                <c:pt idx="430">
                  <c:v>31.94313988254213</c:v>
                </c:pt>
                <c:pt idx="431">
                  <c:v>32.07158216391646</c:v>
                </c:pt>
                <c:pt idx="432">
                  <c:v>33.609058001296248</c:v>
                </c:pt>
                <c:pt idx="433">
                  <c:v>36.314592719731607</c:v>
                </c:pt>
                <c:pt idx="434">
                  <c:v>31.962133423466717</c:v>
                </c:pt>
                <c:pt idx="435">
                  <c:v>33.249291920887984</c:v>
                </c:pt>
                <c:pt idx="436">
                  <c:v>34.28262837157655</c:v>
                </c:pt>
                <c:pt idx="437">
                  <c:v>32.24509324812874</c:v>
                </c:pt>
                <c:pt idx="438">
                  <c:v>28.71382983963364</c:v>
                </c:pt>
                <c:pt idx="439">
                  <c:v>28.577322397364661</c:v>
                </c:pt>
                <c:pt idx="440">
                  <c:v>31.18550222386618</c:v>
                </c:pt>
                <c:pt idx="441">
                  <c:v>32.92135878074906</c:v>
                </c:pt>
                <c:pt idx="442">
                  <c:v>32.547643546065643</c:v>
                </c:pt>
                <c:pt idx="443">
                  <c:v>31.252825623024048</c:v>
                </c:pt>
                <c:pt idx="444">
                  <c:v>30.09687739984756</c:v>
                </c:pt>
                <c:pt idx="445">
                  <c:v>29.004450348684919</c:v>
                </c:pt>
                <c:pt idx="446">
                  <c:v>27.94560589843913</c:v>
                </c:pt>
                <c:pt idx="447">
                  <c:v>26.539434969526784</c:v>
                </c:pt>
                <c:pt idx="448">
                  <c:v>24.960532098427382</c:v>
                </c:pt>
                <c:pt idx="449">
                  <c:v>24.601817491108168</c:v>
                </c:pt>
                <c:pt idx="450">
                  <c:v>23.285091724498137</c:v>
                </c:pt>
                <c:pt idx="451">
                  <c:v>22.049075803071069</c:v>
                </c:pt>
                <c:pt idx="452">
                  <c:v>21.217225886141229</c:v>
                </c:pt>
                <c:pt idx="453">
                  <c:v>22.468594538517308</c:v>
                </c:pt>
                <c:pt idx="454">
                  <c:v>22.332438056043166</c:v>
                </c:pt>
                <c:pt idx="455">
                  <c:v>21.337624097895731</c:v>
                </c:pt>
                <c:pt idx="456">
                  <c:v>22.352106136460677</c:v>
                </c:pt>
                <c:pt idx="457">
                  <c:v>20.65206913327707</c:v>
                </c:pt>
                <c:pt idx="458">
                  <c:v>20.597548811032585</c:v>
                </c:pt>
                <c:pt idx="459">
                  <c:v>23.18550810288933</c:v>
                </c:pt>
                <c:pt idx="460">
                  <c:v>25.019981007023304</c:v>
                </c:pt>
                <c:pt idx="461">
                  <c:v>20.169574940040686</c:v>
                </c:pt>
                <c:pt idx="462">
                  <c:v>19.957279914962744</c:v>
                </c:pt>
                <c:pt idx="463">
                  <c:v>19.957279914962744</c:v>
                </c:pt>
                <c:pt idx="464">
                  <c:v>19.800218334938599</c:v>
                </c:pt>
                <c:pt idx="465">
                  <c:v>19.437234752115955</c:v>
                </c:pt>
                <c:pt idx="466">
                  <c:v>18.58621196772166</c:v>
                </c:pt>
                <c:pt idx="467">
                  <c:v>18.58621196772166</c:v>
                </c:pt>
                <c:pt idx="468">
                  <c:v>18.58621196772166</c:v>
                </c:pt>
                <c:pt idx="469">
                  <c:v>19.228153819411695</c:v>
                </c:pt>
                <c:pt idx="470">
                  <c:v>18.124777540741142</c:v>
                </c:pt>
                <c:pt idx="471">
                  <c:v>18.58621196772166</c:v>
                </c:pt>
                <c:pt idx="472">
                  <c:v>21.455328611290437</c:v>
                </c:pt>
                <c:pt idx="473">
                  <c:v>18.821826155936279</c:v>
                </c:pt>
                <c:pt idx="474">
                  <c:v>17.808560228709403</c:v>
                </c:pt>
                <c:pt idx="475">
                  <c:v>17.618947838115261</c:v>
                </c:pt>
                <c:pt idx="476">
                  <c:v>18.58621196772166</c:v>
                </c:pt>
                <c:pt idx="477">
                  <c:v>21.094007790632723</c:v>
                </c:pt>
                <c:pt idx="478">
                  <c:v>19.192484494267116</c:v>
                </c:pt>
                <c:pt idx="479">
                  <c:v>19.010418835841719</c:v>
                </c:pt>
                <c:pt idx="480">
                  <c:v>20.316135181969454</c:v>
                </c:pt>
                <c:pt idx="481">
                  <c:v>19.605337622193012</c:v>
                </c:pt>
                <c:pt idx="482">
                  <c:v>19.437234752115955</c:v>
                </c:pt>
                <c:pt idx="483">
                  <c:v>24.827330669435398</c:v>
                </c:pt>
                <c:pt idx="484">
                  <c:v>29.77172329398924</c:v>
                </c:pt>
                <c:pt idx="485">
                  <c:v>29.194994911324073</c:v>
                </c:pt>
                <c:pt idx="486">
                  <c:v>31.722947758468546</c:v>
                </c:pt>
                <c:pt idx="487">
                  <c:v>31.076333967008352</c:v>
                </c:pt>
                <c:pt idx="488">
                  <c:v>31.39199029506343</c:v>
                </c:pt>
                <c:pt idx="489">
                  <c:v>28.033014091414273</c:v>
                </c:pt>
                <c:pt idx="490">
                  <c:v>26.018469347167223</c:v>
                </c:pt>
                <c:pt idx="491">
                  <c:v>24.379573285496111</c:v>
                </c:pt>
                <c:pt idx="492">
                  <c:v>23.350448638766675</c:v>
                </c:pt>
                <c:pt idx="493">
                  <c:v>23.350448638766675</c:v>
                </c:pt>
                <c:pt idx="494">
                  <c:v>22.675680050404182</c:v>
                </c:pt>
                <c:pt idx="495">
                  <c:v>21.901458146162014</c:v>
                </c:pt>
                <c:pt idx="496">
                  <c:v>21.337624097895731</c:v>
                </c:pt>
                <c:pt idx="497">
                  <c:v>27.681449392731338</c:v>
                </c:pt>
                <c:pt idx="498">
                  <c:v>27.638500541363793</c:v>
                </c:pt>
                <c:pt idx="499">
                  <c:v>29.63581805216479</c:v>
                </c:pt>
                <c:pt idx="500">
                  <c:v>27.425824947905799</c:v>
                </c:pt>
                <c:pt idx="501">
                  <c:v>25.15997626128533</c:v>
                </c:pt>
                <c:pt idx="502">
                  <c:v>23.816343322621719</c:v>
                </c:pt>
                <c:pt idx="503">
                  <c:v>22.874922201992728</c:v>
                </c:pt>
                <c:pt idx="504">
                  <c:v>22.352106136460677</c:v>
                </c:pt>
                <c:pt idx="505">
                  <c:v>22.292880553426716</c:v>
                </c:pt>
                <c:pt idx="506">
                  <c:v>22.253022747878809</c:v>
                </c:pt>
                <c:pt idx="507">
                  <c:v>20.916505308539815</c:v>
                </c:pt>
                <c:pt idx="508">
                  <c:v>21.361376757140256</c:v>
                </c:pt>
                <c:pt idx="509">
                  <c:v>22.049075803071069</c:v>
                </c:pt>
                <c:pt idx="510">
                  <c:v>28.875369675308864</c:v>
                </c:pt>
                <c:pt idx="511">
                  <c:v>28.399996729250926</c:v>
                </c:pt>
                <c:pt idx="512">
                  <c:v>29.347808820686318</c:v>
                </c:pt>
                <c:pt idx="513">
                  <c:v>28.541121301340191</c:v>
                </c:pt>
                <c:pt idx="514">
                  <c:v>27.273976827800499</c:v>
                </c:pt>
                <c:pt idx="515">
                  <c:v>25.296342714977737</c:v>
                </c:pt>
                <c:pt idx="516">
                  <c:v>24.203052627791269</c:v>
                </c:pt>
                <c:pt idx="517">
                  <c:v>23.5574198807847</c:v>
                </c:pt>
                <c:pt idx="518">
                  <c:v>22.582559525057459</c:v>
                </c:pt>
                <c:pt idx="519">
                  <c:v>21.660780311328473</c:v>
                </c:pt>
                <c:pt idx="520">
                  <c:v>21.217225886141229</c:v>
                </c:pt>
                <c:pt idx="521">
                  <c:v>20.316135181969454</c:v>
                </c:pt>
                <c:pt idx="522">
                  <c:v>20.169574940040686</c:v>
                </c:pt>
                <c:pt idx="523">
                  <c:v>19.957279914962744</c:v>
                </c:pt>
                <c:pt idx="524">
                  <c:v>19.6711030301535</c:v>
                </c:pt>
                <c:pt idx="525">
                  <c:v>19.192484494267116</c:v>
                </c:pt>
                <c:pt idx="526">
                  <c:v>19.047339725804179</c:v>
                </c:pt>
                <c:pt idx="527">
                  <c:v>18.381470936792883</c:v>
                </c:pt>
                <c:pt idx="528">
                  <c:v>18.21174091130062</c:v>
                </c:pt>
                <c:pt idx="529">
                  <c:v>17.991576051881886</c:v>
                </c:pt>
                <c:pt idx="530">
                  <c:v>17.570457503560199</c:v>
                </c:pt>
                <c:pt idx="531">
                  <c:v>15.858353299256443</c:v>
                </c:pt>
                <c:pt idx="532">
                  <c:v>15.363650453260686</c:v>
                </c:pt>
                <c:pt idx="533">
                  <c:v>15.509803869523434</c:v>
                </c:pt>
                <c:pt idx="534">
                  <c:v>15.581385436830665</c:v>
                </c:pt>
                <c:pt idx="535">
                  <c:v>15.652006150595426</c:v>
                </c:pt>
                <c:pt idx="536">
                  <c:v>15.581385436830665</c:v>
                </c:pt>
                <c:pt idx="537">
                  <c:v>15.213321252152427</c:v>
                </c:pt>
                <c:pt idx="538">
                  <c:v>15.213321252152427</c:v>
                </c:pt>
                <c:pt idx="539">
                  <c:v>14.650522132082742</c:v>
                </c:pt>
                <c:pt idx="540">
                  <c:v>15.136514576204819</c:v>
                </c:pt>
                <c:pt idx="541">
                  <c:v>15.509803869523434</c:v>
                </c:pt>
                <c:pt idx="542">
                  <c:v>15.581385436830665</c:v>
                </c:pt>
                <c:pt idx="543">
                  <c:v>15.363650453260686</c:v>
                </c:pt>
                <c:pt idx="544">
                  <c:v>15.058569371298614</c:v>
                </c:pt>
                <c:pt idx="545">
                  <c:v>14.56497252871959</c:v>
                </c:pt>
                <c:pt idx="546">
                  <c:v>15.509803869523434</c:v>
                </c:pt>
                <c:pt idx="547">
                  <c:v>16.66936679938842</c:v>
                </c:pt>
                <c:pt idx="548">
                  <c:v>17.269736925958782</c:v>
                </c:pt>
                <c:pt idx="549">
                  <c:v>17.005300750696037</c:v>
                </c:pt>
                <c:pt idx="550">
                  <c:v>16.056911873604612</c:v>
                </c:pt>
                <c:pt idx="551">
                  <c:v>15.136514576204819</c:v>
                </c:pt>
                <c:pt idx="552">
                  <c:v>15.581385436830665</c:v>
                </c:pt>
                <c:pt idx="553">
                  <c:v>15.721692005669095</c:v>
                </c:pt>
                <c:pt idx="554">
                  <c:v>15.509803869523434</c:v>
                </c:pt>
                <c:pt idx="555">
                  <c:v>14.56497252871959</c:v>
                </c:pt>
                <c:pt idx="556">
                  <c:v>14.208146015249547</c:v>
                </c:pt>
                <c:pt idx="557">
                  <c:v>14.115025635375783</c:v>
                </c:pt>
                <c:pt idx="558">
                  <c:v>14.208146015249547</c:v>
                </c:pt>
                <c:pt idx="559">
                  <c:v>14.56497252871959</c:v>
                </c:pt>
                <c:pt idx="560">
                  <c:v>14.650522132082742</c:v>
                </c:pt>
                <c:pt idx="561">
                  <c:v>13.412493498832385</c:v>
                </c:pt>
                <c:pt idx="562">
                  <c:v>12.846230032963321</c:v>
                </c:pt>
                <c:pt idx="563">
                  <c:v>14.02022695068429</c:v>
                </c:pt>
                <c:pt idx="564">
                  <c:v>14.115025635375783</c:v>
                </c:pt>
                <c:pt idx="565">
                  <c:v>14.56497252871959</c:v>
                </c:pt>
                <c:pt idx="566">
                  <c:v>15.581385436830665</c:v>
                </c:pt>
                <c:pt idx="567">
                  <c:v>15.058569371298614</c:v>
                </c:pt>
                <c:pt idx="568">
                  <c:v>14.115025635375783</c:v>
                </c:pt>
                <c:pt idx="569">
                  <c:v>13.8253463577636</c:v>
                </c:pt>
                <c:pt idx="570">
                  <c:v>13.518783671922597</c:v>
                </c:pt>
                <c:pt idx="571">
                  <c:v>13.080098499526981</c:v>
                </c:pt>
                <c:pt idx="572">
                  <c:v>12.846230032963321</c:v>
                </c:pt>
                <c:pt idx="573">
                  <c:v>12.964463414057603</c:v>
                </c:pt>
                <c:pt idx="574">
                  <c:v>12.72527793416255</c:v>
                </c:pt>
                <c:pt idx="575">
                  <c:v>11.934617054249632</c:v>
                </c:pt>
                <c:pt idx="576">
                  <c:v>12.474698461330227</c:v>
                </c:pt>
                <c:pt idx="577">
                  <c:v>11.642254377314366</c:v>
                </c:pt>
                <c:pt idx="578">
                  <c:v>12.074923623088063</c:v>
                </c:pt>
                <c:pt idx="579">
                  <c:v>12.964463414057603</c:v>
                </c:pt>
                <c:pt idx="580">
                  <c:v>12.074923623088063</c:v>
                </c:pt>
                <c:pt idx="581">
                  <c:v>12.074923623088063</c:v>
                </c:pt>
                <c:pt idx="582">
                  <c:v>12.211584916675411</c:v>
                </c:pt>
                <c:pt idx="583">
                  <c:v>12.074923623088063</c:v>
                </c:pt>
                <c:pt idx="584">
                  <c:v>11.934617054249632</c:v>
                </c:pt>
                <c:pt idx="585">
                  <c:v>12.72527793416255</c:v>
                </c:pt>
                <c:pt idx="586">
                  <c:v>12.074923623088063</c:v>
                </c:pt>
                <c:pt idx="587">
                  <c:v>11.332684247352843</c:v>
                </c:pt>
                <c:pt idx="588">
                  <c:v>11.332684247352843</c:v>
                </c:pt>
                <c:pt idx="589">
                  <c:v>11.642254377314366</c:v>
                </c:pt>
                <c:pt idx="590">
                  <c:v>11.170789186232337</c:v>
                </c:pt>
                <c:pt idx="591">
                  <c:v>11.332684247352843</c:v>
                </c:pt>
                <c:pt idx="592">
                  <c:v>12.474698461330227</c:v>
                </c:pt>
                <c:pt idx="593">
                  <c:v>11.934617054249632</c:v>
                </c:pt>
                <c:pt idx="594">
                  <c:v>11.489746193623789</c:v>
                </c:pt>
                <c:pt idx="595">
                  <c:v>11.332684247352843</c:v>
                </c:pt>
                <c:pt idx="596">
                  <c:v>11.332684247352843</c:v>
                </c:pt>
                <c:pt idx="597">
                  <c:v>11.332684247352843</c:v>
                </c:pt>
                <c:pt idx="598">
                  <c:v>12.211584916675411</c:v>
                </c:pt>
                <c:pt idx="599">
                  <c:v>11.489746193623789</c:v>
                </c:pt>
                <c:pt idx="600">
                  <c:v>11.332684247352843</c:v>
                </c:pt>
                <c:pt idx="601">
                  <c:v>11.170789186232337</c:v>
                </c:pt>
                <c:pt idx="602">
                  <c:v>11.332684247352843</c:v>
                </c:pt>
                <c:pt idx="603">
                  <c:v>11.332684247352843</c:v>
                </c:pt>
                <c:pt idx="604">
                  <c:v>11.332684247352843</c:v>
                </c:pt>
                <c:pt idx="605">
                  <c:v>11.332684247352843</c:v>
                </c:pt>
                <c:pt idx="606">
                  <c:v>11.332684247352843</c:v>
                </c:pt>
                <c:pt idx="607">
                  <c:v>13.518783671922597</c:v>
                </c:pt>
                <c:pt idx="608">
                  <c:v>14.56497252871959</c:v>
                </c:pt>
                <c:pt idx="609">
                  <c:v>15.251308012897743</c:v>
                </c:pt>
                <c:pt idx="610">
                  <c:v>15.858353299256443</c:v>
                </c:pt>
                <c:pt idx="611">
                  <c:v>15.509803869523434</c:v>
                </c:pt>
                <c:pt idx="612">
                  <c:v>16.66936679938842</c:v>
                </c:pt>
                <c:pt idx="613">
                  <c:v>17.808560228709403</c:v>
                </c:pt>
                <c:pt idx="614">
                  <c:v>16.895688771012114</c:v>
                </c:pt>
                <c:pt idx="615">
                  <c:v>15.213321252152427</c:v>
                </c:pt>
                <c:pt idx="616">
                  <c:v>14.734702554211852</c:v>
                </c:pt>
                <c:pt idx="617">
                  <c:v>14.115025635375783</c:v>
                </c:pt>
                <c:pt idx="618">
                  <c:v>14.115025635375783</c:v>
                </c:pt>
                <c:pt idx="619">
                  <c:v>14.208146015249547</c:v>
                </c:pt>
                <c:pt idx="620">
                  <c:v>13.62296854337775</c:v>
                </c:pt>
                <c:pt idx="621">
                  <c:v>12.211584916675411</c:v>
                </c:pt>
                <c:pt idx="622">
                  <c:v>12.211584916675411</c:v>
                </c:pt>
                <c:pt idx="623">
                  <c:v>11.489746193623789</c:v>
                </c:pt>
                <c:pt idx="624">
                  <c:v>11.332684247352843</c:v>
                </c:pt>
                <c:pt idx="625">
                  <c:v>12.344786576755045</c:v>
                </c:pt>
                <c:pt idx="626">
                  <c:v>12.846230032963321</c:v>
                </c:pt>
                <c:pt idx="627">
                  <c:v>12.344786576755045</c:v>
                </c:pt>
                <c:pt idx="628">
                  <c:v>13.518783671922597</c:v>
                </c:pt>
                <c:pt idx="629">
                  <c:v>16.84001455598429</c:v>
                </c:pt>
                <c:pt idx="630">
                  <c:v>18.080750806826458</c:v>
                </c:pt>
                <c:pt idx="631">
                  <c:v>19.572143788086045</c:v>
                </c:pt>
                <c:pt idx="632">
                  <c:v>18.423061708295513</c:v>
                </c:pt>
                <c:pt idx="633">
                  <c:v>16.950780428451552</c:v>
                </c:pt>
                <c:pt idx="634">
                  <c:v>16.31051153238171</c:v>
                </c:pt>
                <c:pt idx="635">
                  <c:v>15.991554959336076</c:v>
                </c:pt>
                <c:pt idx="636">
                  <c:v>15.509803869523434</c:v>
                </c:pt>
                <c:pt idx="637">
                  <c:v>16.18523931200605</c:v>
                </c:pt>
                <c:pt idx="638">
                  <c:v>15.437234941179616</c:v>
                </c:pt>
                <c:pt idx="639">
                  <c:v>17.269736925958782</c:v>
                </c:pt>
                <c:pt idx="640">
                  <c:v>21.143641781391544</c:v>
                </c:pt>
                <c:pt idx="641">
                  <c:v>19.368460388250128</c:v>
                </c:pt>
                <c:pt idx="642">
                  <c:v>17.808560228709403</c:v>
                </c:pt>
                <c:pt idx="643">
                  <c:v>17.269736925958782</c:v>
                </c:pt>
                <c:pt idx="644">
                  <c:v>16.66936679938842</c:v>
                </c:pt>
                <c:pt idx="645">
                  <c:v>21.771545923322176</c:v>
                </c:pt>
                <c:pt idx="646">
                  <c:v>26.739305509506941</c:v>
                </c:pt>
                <c:pt idx="647">
                  <c:v>27.250816680124807</c:v>
                </c:pt>
                <c:pt idx="648">
                  <c:v>26.512795899059316</c:v>
                </c:pt>
                <c:pt idx="649">
                  <c:v>25.664558759467624</c:v>
                </c:pt>
                <c:pt idx="650">
                  <c:v>23.366661918325395</c:v>
                </c:pt>
                <c:pt idx="651">
                  <c:v>21.901458146162014</c:v>
                </c:pt>
                <c:pt idx="652">
                  <c:v>23.634905893501017</c:v>
                </c:pt>
                <c:pt idx="653">
                  <c:v>24.325887473051061</c:v>
                </c:pt>
                <c:pt idx="654">
                  <c:v>29.866692882507582</c:v>
                </c:pt>
                <c:pt idx="655">
                  <c:v>28.399996729250926</c:v>
                </c:pt>
                <c:pt idx="656">
                  <c:v>26.115362921098338</c:v>
                </c:pt>
                <c:pt idx="657">
                  <c:v>22.232980350302693</c:v>
                </c:pt>
                <c:pt idx="658">
                  <c:v>19.832007694587084</c:v>
                </c:pt>
                <c:pt idx="659">
                  <c:v>19.333732836157299</c:v>
                </c:pt>
                <c:pt idx="660">
                  <c:v>20.139766798125383</c:v>
                </c:pt>
                <c:pt idx="661">
                  <c:v>20.287148204841351</c:v>
                </c:pt>
                <c:pt idx="662">
                  <c:v>19.263582943869292</c:v>
                </c:pt>
                <c:pt idx="663">
                  <c:v>17.165552054503628</c:v>
                </c:pt>
                <c:pt idx="664">
                  <c:v>16.950780428451552</c:v>
                </c:pt>
                <c:pt idx="665">
                  <c:v>16.611231796638634</c:v>
                </c:pt>
                <c:pt idx="666">
                  <c:v>16.950780428451552</c:v>
                </c:pt>
                <c:pt idx="667">
                  <c:v>16.950780428451552</c:v>
                </c:pt>
                <c:pt idx="668">
                  <c:v>16.248248510301501</c:v>
                </c:pt>
                <c:pt idx="669">
                  <c:v>14.02022695068429</c:v>
                </c:pt>
                <c:pt idx="670">
                  <c:v>14.299647185329826</c:v>
                </c:pt>
                <c:pt idx="671">
                  <c:v>14.02022695068429</c:v>
                </c:pt>
                <c:pt idx="672">
                  <c:v>14.208146015249547</c:v>
                </c:pt>
                <c:pt idx="673">
                  <c:v>14.650522132082742</c:v>
                </c:pt>
                <c:pt idx="674">
                  <c:v>13.8253463577636</c:v>
                </c:pt>
                <c:pt idx="675">
                  <c:v>12.72527793416255</c:v>
                </c:pt>
                <c:pt idx="676">
                  <c:v>12.964463414057603</c:v>
                </c:pt>
                <c:pt idx="677">
                  <c:v>12.074923623088063</c:v>
                </c:pt>
                <c:pt idx="678">
                  <c:v>15.136514576204819</c:v>
                </c:pt>
                <c:pt idx="679">
                  <c:v>13.518783671922597</c:v>
                </c:pt>
                <c:pt idx="680">
                  <c:v>13.518783671922597</c:v>
                </c:pt>
                <c:pt idx="681">
                  <c:v>13.518783671922597</c:v>
                </c:pt>
                <c:pt idx="682">
                  <c:v>13.725130678338985</c:v>
                </c:pt>
                <c:pt idx="683">
                  <c:v>13.518783671922597</c:v>
                </c:pt>
                <c:pt idx="684">
                  <c:v>13.412493498832385</c:v>
                </c:pt>
                <c:pt idx="685">
                  <c:v>13.518783671922597</c:v>
                </c:pt>
                <c:pt idx="686">
                  <c:v>12.964463414057603</c:v>
                </c:pt>
                <c:pt idx="687">
                  <c:v>12.474698461330227</c:v>
                </c:pt>
                <c:pt idx="688">
                  <c:v>15.991554959336076</c:v>
                </c:pt>
                <c:pt idx="689">
                  <c:v>17.761794017956813</c:v>
                </c:pt>
                <c:pt idx="690">
                  <c:v>19.402959678584224</c:v>
                </c:pt>
                <c:pt idx="691">
                  <c:v>21.217225886141229</c:v>
                </c:pt>
                <c:pt idx="692">
                  <c:v>18.505269069369028</c:v>
                </c:pt>
                <c:pt idx="693">
                  <c:v>15.858353299256443</c:v>
                </c:pt>
                <c:pt idx="694">
                  <c:v>14.650522132082742</c:v>
                </c:pt>
                <c:pt idx="695">
                  <c:v>14.115025635375783</c:v>
                </c:pt>
                <c:pt idx="696">
                  <c:v>14.115025635375783</c:v>
                </c:pt>
                <c:pt idx="697">
                  <c:v>14.208146015249547</c:v>
                </c:pt>
                <c:pt idx="698">
                  <c:v>13.62296854337775</c:v>
                </c:pt>
                <c:pt idx="699">
                  <c:v>12.211584916675411</c:v>
                </c:pt>
                <c:pt idx="700">
                  <c:v>12.074923623088063</c:v>
                </c:pt>
                <c:pt idx="701">
                  <c:v>12.846230032963321</c:v>
                </c:pt>
                <c:pt idx="702">
                  <c:v>14.115025635375783</c:v>
                </c:pt>
                <c:pt idx="703">
                  <c:v>14.56497252871959</c:v>
                </c:pt>
                <c:pt idx="704">
                  <c:v>14.115025635375783</c:v>
                </c:pt>
                <c:pt idx="705">
                  <c:v>13.518783671922597</c:v>
                </c:pt>
                <c:pt idx="706">
                  <c:v>14.115025635375783</c:v>
                </c:pt>
                <c:pt idx="707">
                  <c:v>13.725130678338985</c:v>
                </c:pt>
                <c:pt idx="708">
                  <c:v>14.115025635375783</c:v>
                </c:pt>
                <c:pt idx="709">
                  <c:v>14.115025635375783</c:v>
                </c:pt>
                <c:pt idx="710">
                  <c:v>13.412493498832385</c:v>
                </c:pt>
                <c:pt idx="711">
                  <c:v>12.211584916675411</c:v>
                </c:pt>
                <c:pt idx="712">
                  <c:v>12.074923623088063</c:v>
                </c:pt>
                <c:pt idx="713">
                  <c:v>12.211584916675411</c:v>
                </c:pt>
                <c:pt idx="714">
                  <c:v>12.074923623088063</c:v>
                </c:pt>
                <c:pt idx="715">
                  <c:v>12.846230032963321</c:v>
                </c:pt>
                <c:pt idx="716">
                  <c:v>12.846230032963321</c:v>
                </c:pt>
                <c:pt idx="717">
                  <c:v>10.652878802748797</c:v>
                </c:pt>
                <c:pt idx="718">
                  <c:v>11.170789186232337</c:v>
                </c:pt>
                <c:pt idx="719">
                  <c:v>11.332684247352843</c:v>
                </c:pt>
                <c:pt idx="720">
                  <c:v>12.344786576755045</c:v>
                </c:pt>
                <c:pt idx="721">
                  <c:v>12.211584916675411</c:v>
                </c:pt>
                <c:pt idx="722">
                  <c:v>12.074923623088063</c:v>
                </c:pt>
                <c:pt idx="723">
                  <c:v>11.170789186232337</c:v>
                </c:pt>
                <c:pt idx="724">
                  <c:v>11.332684247352843</c:v>
                </c:pt>
                <c:pt idx="725">
                  <c:v>11.332684247352843</c:v>
                </c:pt>
                <c:pt idx="726">
                  <c:v>12.474698461330227</c:v>
                </c:pt>
                <c:pt idx="727">
                  <c:v>14.115025635375783</c:v>
                </c:pt>
                <c:pt idx="728">
                  <c:v>12.344786576755045</c:v>
                </c:pt>
                <c:pt idx="729">
                  <c:v>12.074923623088063</c:v>
                </c:pt>
                <c:pt idx="730">
                  <c:v>9.657243663289492</c:v>
                </c:pt>
                <c:pt idx="731">
                  <c:v>10.652878802748797</c:v>
                </c:pt>
                <c:pt idx="732">
                  <c:v>12.211584916675411</c:v>
                </c:pt>
                <c:pt idx="733">
                  <c:v>11.332684247352843</c:v>
                </c:pt>
              </c:numCache>
            </c:numRef>
          </c:yVal>
        </c:ser>
        <c:ser>
          <c:idx val="2"/>
          <c:order val="2"/>
          <c:tx>
            <c:strRef>
              <c:f>'2007exp'!$P$2</c:f>
              <c:strCache>
                <c:ptCount val="1"/>
                <c:pt idx="0">
                  <c:v>model + 5 mg/L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'2007exp'!$D$3:$D$736</c:f>
              <c:numCache>
                <c:formatCode>General</c:formatCode>
                <c:ptCount val="734"/>
                <c:pt idx="0">
                  <c:v>4.029304027557373</c:v>
                </c:pt>
                <c:pt idx="1">
                  <c:v>4.029304027557373</c:v>
                </c:pt>
                <c:pt idx="2">
                  <c:v>4.029304027557373</c:v>
                </c:pt>
                <c:pt idx="3">
                  <c:v>4.1514043807983398</c:v>
                </c:pt>
                <c:pt idx="4">
                  <c:v>3.9072039127349854</c:v>
                </c:pt>
                <c:pt idx="5">
                  <c:v>3.2967033386230469</c:v>
                </c:pt>
                <c:pt idx="6">
                  <c:v>3.2967033386230469</c:v>
                </c:pt>
                <c:pt idx="7">
                  <c:v>4.029304027557373</c:v>
                </c:pt>
                <c:pt idx="8">
                  <c:v>4.029304027557373</c:v>
                </c:pt>
                <c:pt idx="9">
                  <c:v>2.6862027645111084</c:v>
                </c:pt>
                <c:pt idx="10">
                  <c:v>2.9304029941558838</c:v>
                </c:pt>
                <c:pt idx="11">
                  <c:v>2.6862027645111084</c:v>
                </c:pt>
                <c:pt idx="12">
                  <c:v>2.5641026496887207</c:v>
                </c:pt>
                <c:pt idx="13">
                  <c:v>2.442002534866333</c:v>
                </c:pt>
                <c:pt idx="14">
                  <c:v>2.442002534866333</c:v>
                </c:pt>
                <c:pt idx="15">
                  <c:v>2.5641026496887207</c:v>
                </c:pt>
                <c:pt idx="16">
                  <c:v>2.6862027645111084</c:v>
                </c:pt>
                <c:pt idx="17">
                  <c:v>2.9304029941558838</c:v>
                </c:pt>
                <c:pt idx="18">
                  <c:v>2.5641026496887207</c:v>
                </c:pt>
                <c:pt idx="19">
                  <c:v>2.6862027645111084</c:v>
                </c:pt>
                <c:pt idx="20">
                  <c:v>2.6862027645111084</c:v>
                </c:pt>
                <c:pt idx="21">
                  <c:v>1.9536019563674927</c:v>
                </c:pt>
                <c:pt idx="22">
                  <c:v>2.6862027645111084</c:v>
                </c:pt>
                <c:pt idx="23">
                  <c:v>2.8083028793334961</c:v>
                </c:pt>
                <c:pt idx="24">
                  <c:v>2.8083028793334961</c:v>
                </c:pt>
                <c:pt idx="25">
                  <c:v>2.5641026496887207</c:v>
                </c:pt>
                <c:pt idx="26">
                  <c:v>2.6862027645111084</c:v>
                </c:pt>
                <c:pt idx="27">
                  <c:v>3.1746032238006592</c:v>
                </c:pt>
                <c:pt idx="28">
                  <c:v>2.5641026496887207</c:v>
                </c:pt>
                <c:pt idx="29">
                  <c:v>3.4188034534454346</c:v>
                </c:pt>
                <c:pt idx="30">
                  <c:v>9.5238094329833984</c:v>
                </c:pt>
                <c:pt idx="31">
                  <c:v>15.262515068054199</c:v>
                </c:pt>
                <c:pt idx="32">
                  <c:v>32.112331390380859</c:v>
                </c:pt>
                <c:pt idx="33">
                  <c:v>47.741146087646484</c:v>
                </c:pt>
                <c:pt idx="34">
                  <c:v>43.345542907714844</c:v>
                </c:pt>
                <c:pt idx="35">
                  <c:v>31.990232467651367</c:v>
                </c:pt>
                <c:pt idx="36">
                  <c:v>22.954822540283203</c:v>
                </c:pt>
                <c:pt idx="37">
                  <c:v>20.268619537353516</c:v>
                </c:pt>
                <c:pt idx="38">
                  <c:v>16.605617523193359</c:v>
                </c:pt>
                <c:pt idx="39">
                  <c:v>11.965811729431152</c:v>
                </c:pt>
                <c:pt idx="40">
                  <c:v>8.6691083908081055</c:v>
                </c:pt>
                <c:pt idx="41">
                  <c:v>9.0354089736938477</c:v>
                </c:pt>
                <c:pt idx="42">
                  <c:v>10.989010810852051</c:v>
                </c:pt>
                <c:pt idx="43">
                  <c:v>13.064713478088379</c:v>
                </c:pt>
                <c:pt idx="44">
                  <c:v>15.262515068054199</c:v>
                </c:pt>
                <c:pt idx="45">
                  <c:v>12.332112312316895</c:v>
                </c:pt>
                <c:pt idx="46">
                  <c:v>16.727716445922852</c:v>
                </c:pt>
                <c:pt idx="47">
                  <c:v>15.995116233825684</c:v>
                </c:pt>
                <c:pt idx="48">
                  <c:v>13.675213813781738</c:v>
                </c:pt>
                <c:pt idx="49">
                  <c:v>11.965811729431152</c:v>
                </c:pt>
                <c:pt idx="50">
                  <c:v>10.378510475158691</c:v>
                </c:pt>
                <c:pt idx="51">
                  <c:v>8.1807079315185547</c:v>
                </c:pt>
                <c:pt idx="52">
                  <c:v>7.8144078254699707</c:v>
                </c:pt>
                <c:pt idx="53">
                  <c:v>6.7155065536499023</c:v>
                </c:pt>
                <c:pt idx="54">
                  <c:v>6.105006217956543</c:v>
                </c:pt>
                <c:pt idx="55">
                  <c:v>6.105006217956543</c:v>
                </c:pt>
                <c:pt idx="56">
                  <c:v>6.105006217956543</c:v>
                </c:pt>
                <c:pt idx="57">
                  <c:v>5.6166057586669922</c:v>
                </c:pt>
                <c:pt idx="58">
                  <c:v>5.4945054054260254</c:v>
                </c:pt>
                <c:pt idx="59">
                  <c:v>5.4945054054260254</c:v>
                </c:pt>
                <c:pt idx="60">
                  <c:v>5.6166057586669922</c:v>
                </c:pt>
                <c:pt idx="61">
                  <c:v>6.9597067832946777</c:v>
                </c:pt>
                <c:pt idx="62">
                  <c:v>6.105006217956543</c:v>
                </c:pt>
                <c:pt idx="63">
                  <c:v>5.3724055290222168</c:v>
                </c:pt>
                <c:pt idx="64">
                  <c:v>6.105006217956543</c:v>
                </c:pt>
                <c:pt idx="65">
                  <c:v>5.9829058647155762</c:v>
                </c:pt>
                <c:pt idx="66">
                  <c:v>5.3724055290222168</c:v>
                </c:pt>
                <c:pt idx="67">
                  <c:v>5.3724055290222168</c:v>
                </c:pt>
                <c:pt idx="68">
                  <c:v>5.4945054054260254</c:v>
                </c:pt>
                <c:pt idx="69">
                  <c:v>5.4945054054260254</c:v>
                </c:pt>
                <c:pt idx="70">
                  <c:v>5.9829058647155762</c:v>
                </c:pt>
                <c:pt idx="71">
                  <c:v>6.8376069068908691</c:v>
                </c:pt>
                <c:pt idx="72">
                  <c:v>5.3724055290222168</c:v>
                </c:pt>
                <c:pt idx="73">
                  <c:v>4.7619047164916992</c:v>
                </c:pt>
                <c:pt idx="74">
                  <c:v>8.9133090972900391</c:v>
                </c:pt>
                <c:pt idx="75">
                  <c:v>10.134309768676758</c:v>
                </c:pt>
                <c:pt idx="76">
                  <c:v>8.3028087615966797</c:v>
                </c:pt>
                <c:pt idx="77">
                  <c:v>11.721611976623535</c:v>
                </c:pt>
                <c:pt idx="78">
                  <c:v>11.59951114654541</c:v>
                </c:pt>
                <c:pt idx="79">
                  <c:v>11.233211517333984</c:v>
                </c:pt>
                <c:pt idx="80">
                  <c:v>10.256410598754883</c:v>
                </c:pt>
                <c:pt idx="81">
                  <c:v>10.989010810852051</c:v>
                </c:pt>
                <c:pt idx="82">
                  <c:v>23.565322875976562</c:v>
                </c:pt>
                <c:pt idx="83">
                  <c:v>9.645909309387207</c:v>
                </c:pt>
                <c:pt idx="84">
                  <c:v>10.989010810852051</c:v>
                </c:pt>
                <c:pt idx="85">
                  <c:v>13.186813354492187</c:v>
                </c:pt>
                <c:pt idx="86">
                  <c:v>71.184371948242187</c:v>
                </c:pt>
                <c:pt idx="87">
                  <c:v>86.568984985351563</c:v>
                </c:pt>
                <c:pt idx="88">
                  <c:v>94.139190673828125</c:v>
                </c:pt>
                <c:pt idx="89">
                  <c:v>134.18803405761719</c:v>
                </c:pt>
                <c:pt idx="90">
                  <c:v>81.318679809570313</c:v>
                </c:pt>
                <c:pt idx="91">
                  <c:v>52.5030517578125</c:v>
                </c:pt>
                <c:pt idx="92">
                  <c:v>34.188034057617187</c:v>
                </c:pt>
                <c:pt idx="93">
                  <c:v>26.495725631713867</c:v>
                </c:pt>
                <c:pt idx="94">
                  <c:v>21.489622116088867</c:v>
                </c:pt>
                <c:pt idx="95">
                  <c:v>18.681318283081055</c:v>
                </c:pt>
                <c:pt idx="96">
                  <c:v>16.605617523193359</c:v>
                </c:pt>
                <c:pt idx="97">
                  <c:v>15.262515068054199</c:v>
                </c:pt>
                <c:pt idx="98">
                  <c:v>12.820512771606445</c:v>
                </c:pt>
                <c:pt idx="99">
                  <c:v>9.8901100158691406</c:v>
                </c:pt>
                <c:pt idx="100">
                  <c:v>10.378510475158691</c:v>
                </c:pt>
                <c:pt idx="101">
                  <c:v>8.4249086380004883</c:v>
                </c:pt>
                <c:pt idx="102">
                  <c:v>8.4249086380004883</c:v>
                </c:pt>
                <c:pt idx="103">
                  <c:v>7.5702075958251953</c:v>
                </c:pt>
                <c:pt idx="104">
                  <c:v>6.7155065536499023</c:v>
                </c:pt>
                <c:pt idx="105">
                  <c:v>7.5702075958251953</c:v>
                </c:pt>
                <c:pt idx="106">
                  <c:v>9.0354089736938477</c:v>
                </c:pt>
                <c:pt idx="107">
                  <c:v>8.1807079315185547</c:v>
                </c:pt>
                <c:pt idx="108">
                  <c:v>7.5702075958251953</c:v>
                </c:pt>
                <c:pt idx="109">
                  <c:v>6.8376069068908691</c:v>
                </c:pt>
                <c:pt idx="110">
                  <c:v>8.3028087615966797</c:v>
                </c:pt>
                <c:pt idx="111">
                  <c:v>9.0354089736938477</c:v>
                </c:pt>
                <c:pt idx="112">
                  <c:v>8.3028087615966797</c:v>
                </c:pt>
                <c:pt idx="113">
                  <c:v>7.4481072425842285</c:v>
                </c:pt>
                <c:pt idx="114">
                  <c:v>6.9597067832946777</c:v>
                </c:pt>
                <c:pt idx="115">
                  <c:v>6.8376069068908691</c:v>
                </c:pt>
                <c:pt idx="116">
                  <c:v>6.2271060943603516</c:v>
                </c:pt>
                <c:pt idx="117">
                  <c:v>6.7155065536499023</c:v>
                </c:pt>
                <c:pt idx="118">
                  <c:v>7.6923074722290039</c:v>
                </c:pt>
                <c:pt idx="119">
                  <c:v>14.65201473236084</c:v>
                </c:pt>
                <c:pt idx="120">
                  <c:v>11.843711853027344</c:v>
                </c:pt>
                <c:pt idx="121">
                  <c:v>5.3724055290222168</c:v>
                </c:pt>
                <c:pt idx="122">
                  <c:v>6.105006217956543</c:v>
                </c:pt>
                <c:pt idx="123">
                  <c:v>6.8376069068908691</c:v>
                </c:pt>
                <c:pt idx="124">
                  <c:v>6.8376069068908691</c:v>
                </c:pt>
                <c:pt idx="125">
                  <c:v>5.3724055290222168</c:v>
                </c:pt>
                <c:pt idx="126">
                  <c:v>5.25030517578125</c:v>
                </c:pt>
                <c:pt idx="127">
                  <c:v>5.25030517578125</c:v>
                </c:pt>
                <c:pt idx="128">
                  <c:v>5.4945054054260254</c:v>
                </c:pt>
                <c:pt idx="129">
                  <c:v>3.5409035682678223</c:v>
                </c:pt>
                <c:pt idx="130">
                  <c:v>3.4188034534454346</c:v>
                </c:pt>
                <c:pt idx="131">
                  <c:v>3.4188034534454346</c:v>
                </c:pt>
                <c:pt idx="132">
                  <c:v>3.4188034534454346</c:v>
                </c:pt>
                <c:pt idx="133">
                  <c:v>2.5641026496887207</c:v>
                </c:pt>
                <c:pt idx="134">
                  <c:v>3.4188034534454346</c:v>
                </c:pt>
                <c:pt idx="135">
                  <c:v>3.2967033386230469</c:v>
                </c:pt>
                <c:pt idx="136">
                  <c:v>4.029304027557373</c:v>
                </c:pt>
                <c:pt idx="137">
                  <c:v>4.1514043807983398</c:v>
                </c:pt>
                <c:pt idx="138">
                  <c:v>3.2967033386230469</c:v>
                </c:pt>
                <c:pt idx="139">
                  <c:v>3.2967033386230469</c:v>
                </c:pt>
                <c:pt idx="140">
                  <c:v>3.2967033386230469</c:v>
                </c:pt>
                <c:pt idx="141">
                  <c:v>4.029304027557373</c:v>
                </c:pt>
                <c:pt idx="142">
                  <c:v>4.7619047164916992</c:v>
                </c:pt>
                <c:pt idx="143">
                  <c:v>4.1514043807983398</c:v>
                </c:pt>
                <c:pt idx="144">
                  <c:v>3.2967033386230469</c:v>
                </c:pt>
                <c:pt idx="145">
                  <c:v>3.2967033386230469</c:v>
                </c:pt>
                <c:pt idx="146">
                  <c:v>3.1746032238006592</c:v>
                </c:pt>
                <c:pt idx="147">
                  <c:v>2.6862027645111084</c:v>
                </c:pt>
                <c:pt idx="148">
                  <c:v>3.2967033386230469</c:v>
                </c:pt>
                <c:pt idx="149">
                  <c:v>6.105006217956543</c:v>
                </c:pt>
                <c:pt idx="150">
                  <c:v>3.2967033386230469</c:v>
                </c:pt>
                <c:pt idx="151">
                  <c:v>3.1746032238006592</c:v>
                </c:pt>
                <c:pt idx="152">
                  <c:v>2.5641026496887207</c:v>
                </c:pt>
                <c:pt idx="153">
                  <c:v>3.4188034534454346</c:v>
                </c:pt>
                <c:pt idx="154">
                  <c:v>3.2967033386230469</c:v>
                </c:pt>
                <c:pt idx="155">
                  <c:v>5.4945054054260254</c:v>
                </c:pt>
                <c:pt idx="156">
                  <c:v>4.029304027557373</c:v>
                </c:pt>
                <c:pt idx="157">
                  <c:v>3.4188034534454346</c:v>
                </c:pt>
                <c:pt idx="158">
                  <c:v>3.5409035682678223</c:v>
                </c:pt>
                <c:pt idx="159">
                  <c:v>3.2967033386230469</c:v>
                </c:pt>
                <c:pt idx="160">
                  <c:v>4.029304027557373</c:v>
                </c:pt>
                <c:pt idx="161">
                  <c:v>4.029304027557373</c:v>
                </c:pt>
                <c:pt idx="162">
                  <c:v>4.029304027557373</c:v>
                </c:pt>
                <c:pt idx="163">
                  <c:v>3.2967033386230469</c:v>
                </c:pt>
                <c:pt idx="164">
                  <c:v>3.66300368309021</c:v>
                </c:pt>
                <c:pt idx="165">
                  <c:v>3.4188034534454346</c:v>
                </c:pt>
                <c:pt idx="166">
                  <c:v>4.5177044868469238</c:v>
                </c:pt>
                <c:pt idx="167">
                  <c:v>3.5409035682678223</c:v>
                </c:pt>
                <c:pt idx="168">
                  <c:v>3.5409035682678223</c:v>
                </c:pt>
                <c:pt idx="169">
                  <c:v>3.1746032238006592</c:v>
                </c:pt>
                <c:pt idx="170">
                  <c:v>3.4188034534454346</c:v>
                </c:pt>
                <c:pt idx="171">
                  <c:v>5.3724055290222168</c:v>
                </c:pt>
                <c:pt idx="172">
                  <c:v>4.029304027557373</c:v>
                </c:pt>
                <c:pt idx="173">
                  <c:v>4.1514043807983398</c:v>
                </c:pt>
                <c:pt idx="174">
                  <c:v>3.2967033386230469</c:v>
                </c:pt>
                <c:pt idx="175">
                  <c:v>3.2967033386230469</c:v>
                </c:pt>
                <c:pt idx="176">
                  <c:v>3.2967033386230469</c:v>
                </c:pt>
                <c:pt idx="177">
                  <c:v>2.6862027645111084</c:v>
                </c:pt>
                <c:pt idx="178">
                  <c:v>3.2967033386230469</c:v>
                </c:pt>
                <c:pt idx="179">
                  <c:v>2.6862027645111084</c:v>
                </c:pt>
                <c:pt idx="180">
                  <c:v>2.6862027645111084</c:v>
                </c:pt>
                <c:pt idx="181">
                  <c:v>2.6862027645111084</c:v>
                </c:pt>
                <c:pt idx="182">
                  <c:v>2.6862027645111084</c:v>
                </c:pt>
                <c:pt idx="183">
                  <c:v>2.6862027645111084</c:v>
                </c:pt>
                <c:pt idx="184">
                  <c:v>2.5641026496887207</c:v>
                </c:pt>
                <c:pt idx="185">
                  <c:v>2.5641026496887207</c:v>
                </c:pt>
                <c:pt idx="186">
                  <c:v>2.6862027645111084</c:v>
                </c:pt>
                <c:pt idx="187">
                  <c:v>2.5641026496887207</c:v>
                </c:pt>
                <c:pt idx="188">
                  <c:v>2.6862027645111084</c:v>
                </c:pt>
                <c:pt idx="189">
                  <c:v>2.6862027645111084</c:v>
                </c:pt>
                <c:pt idx="190">
                  <c:v>5.3724055290222168</c:v>
                </c:pt>
                <c:pt idx="191">
                  <c:v>3.2967033386230469</c:v>
                </c:pt>
                <c:pt idx="192">
                  <c:v>2.5641026496887207</c:v>
                </c:pt>
                <c:pt idx="193">
                  <c:v>2.5641026496887207</c:v>
                </c:pt>
                <c:pt idx="194">
                  <c:v>2.442002534866333</c:v>
                </c:pt>
                <c:pt idx="195">
                  <c:v>3.4188034534454346</c:v>
                </c:pt>
                <c:pt idx="196">
                  <c:v>3.1746032238006592</c:v>
                </c:pt>
                <c:pt idx="197">
                  <c:v>3.4188034534454346</c:v>
                </c:pt>
                <c:pt idx="198">
                  <c:v>3.2967033386230469</c:v>
                </c:pt>
                <c:pt idx="199">
                  <c:v>3.2967033386230469</c:v>
                </c:pt>
                <c:pt idx="200">
                  <c:v>2.5641026496887207</c:v>
                </c:pt>
                <c:pt idx="201">
                  <c:v>3.4188034534454346</c:v>
                </c:pt>
                <c:pt idx="202">
                  <c:v>4.5177044868469238</c:v>
                </c:pt>
                <c:pt idx="203">
                  <c:v>3.4188034534454346</c:v>
                </c:pt>
                <c:pt idx="204">
                  <c:v>3.66300368309021</c:v>
                </c:pt>
                <c:pt idx="205">
                  <c:v>3.2967033386230469</c:v>
                </c:pt>
                <c:pt idx="206">
                  <c:v>3.2967033386230469</c:v>
                </c:pt>
                <c:pt idx="207">
                  <c:v>2.6862027645111084</c:v>
                </c:pt>
                <c:pt idx="208">
                  <c:v>10.989010810852051</c:v>
                </c:pt>
                <c:pt idx="209">
                  <c:v>4.029304027557373</c:v>
                </c:pt>
                <c:pt idx="210">
                  <c:v>4.029304027557373</c:v>
                </c:pt>
                <c:pt idx="211">
                  <c:v>5.4945054054260254</c:v>
                </c:pt>
                <c:pt idx="212">
                  <c:v>3.2967033386230469</c:v>
                </c:pt>
                <c:pt idx="213">
                  <c:v>2.6862027645111084</c:v>
                </c:pt>
                <c:pt idx="214">
                  <c:v>3.2967033386230469</c:v>
                </c:pt>
                <c:pt idx="215">
                  <c:v>2.6862027645111084</c:v>
                </c:pt>
                <c:pt idx="216">
                  <c:v>2.8083028793334961</c:v>
                </c:pt>
                <c:pt idx="217">
                  <c:v>2.6862027645111084</c:v>
                </c:pt>
                <c:pt idx="218">
                  <c:v>2.6862027645111084</c:v>
                </c:pt>
                <c:pt idx="219">
                  <c:v>2.6862027645111084</c:v>
                </c:pt>
                <c:pt idx="220">
                  <c:v>3.2967033386230469</c:v>
                </c:pt>
                <c:pt idx="221">
                  <c:v>3.2967033386230469</c:v>
                </c:pt>
                <c:pt idx="222">
                  <c:v>3.5409035682678223</c:v>
                </c:pt>
                <c:pt idx="223">
                  <c:v>3.2967033386230469</c:v>
                </c:pt>
                <c:pt idx="224">
                  <c:v>2.6862027645111084</c:v>
                </c:pt>
                <c:pt idx="225">
                  <c:v>2.6862027645111084</c:v>
                </c:pt>
                <c:pt idx="226">
                  <c:v>4.029304027557373</c:v>
                </c:pt>
                <c:pt idx="227">
                  <c:v>3.4188034534454346</c:v>
                </c:pt>
                <c:pt idx="228">
                  <c:v>2.6862027645111084</c:v>
                </c:pt>
                <c:pt idx="229">
                  <c:v>2.8083028793334961</c:v>
                </c:pt>
                <c:pt idx="230">
                  <c:v>2.5641026496887207</c:v>
                </c:pt>
                <c:pt idx="231">
                  <c:v>2.5641026496887207</c:v>
                </c:pt>
                <c:pt idx="232">
                  <c:v>3.0525031089782715</c:v>
                </c:pt>
                <c:pt idx="233">
                  <c:v>3.4188034534454346</c:v>
                </c:pt>
                <c:pt idx="234">
                  <c:v>2.6862027645111084</c:v>
                </c:pt>
                <c:pt idx="235">
                  <c:v>2.6862027645111084</c:v>
                </c:pt>
                <c:pt idx="236">
                  <c:v>2.442002534866333</c:v>
                </c:pt>
                <c:pt idx="237">
                  <c:v>2.6862027645111084</c:v>
                </c:pt>
                <c:pt idx="238">
                  <c:v>2.6862027645111084</c:v>
                </c:pt>
                <c:pt idx="239">
                  <c:v>2.8083028793334961</c:v>
                </c:pt>
                <c:pt idx="240">
                  <c:v>2.8083028793334961</c:v>
                </c:pt>
                <c:pt idx="241">
                  <c:v>2.8083028793334961</c:v>
                </c:pt>
                <c:pt idx="242">
                  <c:v>2.6862027645111084</c:v>
                </c:pt>
                <c:pt idx="243">
                  <c:v>2.9304029941558838</c:v>
                </c:pt>
                <c:pt idx="244">
                  <c:v>3.0525031089782715</c:v>
                </c:pt>
                <c:pt idx="245">
                  <c:v>3.1746032238006592</c:v>
                </c:pt>
                <c:pt idx="246">
                  <c:v>2.8083028793334961</c:v>
                </c:pt>
                <c:pt idx="247">
                  <c:v>2.5641026496887207</c:v>
                </c:pt>
                <c:pt idx="248">
                  <c:v>2.6862027645111084</c:v>
                </c:pt>
                <c:pt idx="249">
                  <c:v>3.2967033386230469</c:v>
                </c:pt>
                <c:pt idx="250">
                  <c:v>4.1514043807983398</c:v>
                </c:pt>
                <c:pt idx="251">
                  <c:v>3.2967033386230469</c:v>
                </c:pt>
                <c:pt idx="252">
                  <c:v>3.2967033386230469</c:v>
                </c:pt>
                <c:pt idx="253">
                  <c:v>2.9304029941558838</c:v>
                </c:pt>
                <c:pt idx="254">
                  <c:v>2.5641026496887207</c:v>
                </c:pt>
                <c:pt idx="255">
                  <c:v>3.2967033386230469</c:v>
                </c:pt>
                <c:pt idx="256">
                  <c:v>4.1514043807983398</c:v>
                </c:pt>
                <c:pt idx="257">
                  <c:v>3.4188035726547241</c:v>
                </c:pt>
                <c:pt idx="258">
                  <c:v>2.6862027645111084</c:v>
                </c:pt>
                <c:pt idx="259">
                  <c:v>3.4188034534454346</c:v>
                </c:pt>
                <c:pt idx="260">
                  <c:v>2.5641026496887207</c:v>
                </c:pt>
                <c:pt idx="261">
                  <c:v>2.6862027645111084</c:v>
                </c:pt>
                <c:pt idx="262">
                  <c:v>3.2967033386230469</c:v>
                </c:pt>
                <c:pt idx="263">
                  <c:v>2.8083028793334961</c:v>
                </c:pt>
                <c:pt idx="264">
                  <c:v>2.6862027645111084</c:v>
                </c:pt>
                <c:pt idx="265">
                  <c:v>3.2967033386230469</c:v>
                </c:pt>
                <c:pt idx="266">
                  <c:v>3.2967033386230469</c:v>
                </c:pt>
                <c:pt idx="267">
                  <c:v>3.5409035682678223</c:v>
                </c:pt>
                <c:pt idx="268">
                  <c:v>4.029304027557373</c:v>
                </c:pt>
                <c:pt idx="269">
                  <c:v>3.9072039127349854</c:v>
                </c:pt>
                <c:pt idx="270">
                  <c:v>4.1514043807983398</c:v>
                </c:pt>
                <c:pt idx="271">
                  <c:v>4.1514043807983398</c:v>
                </c:pt>
                <c:pt idx="272">
                  <c:v>3.4188034534454346</c:v>
                </c:pt>
                <c:pt idx="273">
                  <c:v>4.1514043807983398</c:v>
                </c:pt>
                <c:pt idx="274">
                  <c:v>3.2967033386230469</c:v>
                </c:pt>
                <c:pt idx="275">
                  <c:v>3.5409035682678223</c:v>
                </c:pt>
                <c:pt idx="276">
                  <c:v>3.2967033386230469</c:v>
                </c:pt>
                <c:pt idx="277">
                  <c:v>3.5409035682678223</c:v>
                </c:pt>
                <c:pt idx="278">
                  <c:v>3.66300368309021</c:v>
                </c:pt>
                <c:pt idx="279">
                  <c:v>2.6862027645111084</c:v>
                </c:pt>
                <c:pt idx="280">
                  <c:v>4.029304027557373</c:v>
                </c:pt>
                <c:pt idx="281">
                  <c:v>2.5641026496887207</c:v>
                </c:pt>
                <c:pt idx="282">
                  <c:v>2.6862027645111084</c:v>
                </c:pt>
                <c:pt idx="283">
                  <c:v>2.6862027645111084</c:v>
                </c:pt>
                <c:pt idx="284">
                  <c:v>2.5641026496887207</c:v>
                </c:pt>
                <c:pt idx="285">
                  <c:v>3.2967033386230469</c:v>
                </c:pt>
                <c:pt idx="286">
                  <c:v>4.2735042572021484</c:v>
                </c:pt>
                <c:pt idx="287">
                  <c:v>3.1746032238006592</c:v>
                </c:pt>
                <c:pt idx="288">
                  <c:v>2.8083028793334961</c:v>
                </c:pt>
                <c:pt idx="289">
                  <c:v>2.442002534866333</c:v>
                </c:pt>
                <c:pt idx="290">
                  <c:v>2.5641026496887207</c:v>
                </c:pt>
                <c:pt idx="291">
                  <c:v>3.1746032238006592</c:v>
                </c:pt>
                <c:pt idx="292">
                  <c:v>3.2967033386230469</c:v>
                </c:pt>
                <c:pt idx="293">
                  <c:v>2.5641026496887207</c:v>
                </c:pt>
                <c:pt idx="294">
                  <c:v>2.5641026496887207</c:v>
                </c:pt>
                <c:pt idx="295">
                  <c:v>2.6862027645111084</c:v>
                </c:pt>
                <c:pt idx="296">
                  <c:v>2.5641026496887207</c:v>
                </c:pt>
                <c:pt idx="297">
                  <c:v>2.6862027645111084</c:v>
                </c:pt>
                <c:pt idx="298">
                  <c:v>3.4188034534454346</c:v>
                </c:pt>
                <c:pt idx="299">
                  <c:v>2.6862027645111084</c:v>
                </c:pt>
                <c:pt idx="300">
                  <c:v>2.6862027645111084</c:v>
                </c:pt>
                <c:pt idx="301">
                  <c:v>2.6862027645111084</c:v>
                </c:pt>
                <c:pt idx="302">
                  <c:v>2.9304029941558838</c:v>
                </c:pt>
                <c:pt idx="303">
                  <c:v>3.2967033386230469</c:v>
                </c:pt>
                <c:pt idx="304">
                  <c:v>4.029304027557373</c:v>
                </c:pt>
                <c:pt idx="305">
                  <c:v>3.4188034534454346</c:v>
                </c:pt>
                <c:pt idx="306">
                  <c:v>3.4188034534454346</c:v>
                </c:pt>
                <c:pt idx="307">
                  <c:v>3.4188034534454346</c:v>
                </c:pt>
                <c:pt idx="308">
                  <c:v>3.4188034534454346</c:v>
                </c:pt>
                <c:pt idx="309">
                  <c:v>2.5641026496887207</c:v>
                </c:pt>
                <c:pt idx="310">
                  <c:v>10.256410598754883</c:v>
                </c:pt>
                <c:pt idx="311">
                  <c:v>4.1514043807983398</c:v>
                </c:pt>
                <c:pt idx="312">
                  <c:v>2.5641026496887207</c:v>
                </c:pt>
                <c:pt idx="313">
                  <c:v>2.6862027645111084</c:v>
                </c:pt>
                <c:pt idx="314">
                  <c:v>2.6862027645111084</c:v>
                </c:pt>
                <c:pt idx="315">
                  <c:v>3.0525031089782715</c:v>
                </c:pt>
                <c:pt idx="316">
                  <c:v>3.1746032238006592</c:v>
                </c:pt>
                <c:pt idx="317">
                  <c:v>3.2967033386230469</c:v>
                </c:pt>
                <c:pt idx="318">
                  <c:v>3.5409035682678223</c:v>
                </c:pt>
                <c:pt idx="319">
                  <c:v>2.5641026496887207</c:v>
                </c:pt>
                <c:pt idx="320">
                  <c:v>2.5641026496887207</c:v>
                </c:pt>
                <c:pt idx="321">
                  <c:v>2.6862027645111084</c:v>
                </c:pt>
                <c:pt idx="322">
                  <c:v>3.2967033386230469</c:v>
                </c:pt>
                <c:pt idx="323">
                  <c:v>2.5641026496887207</c:v>
                </c:pt>
                <c:pt idx="324">
                  <c:v>2.6862027645111084</c:v>
                </c:pt>
                <c:pt idx="325">
                  <c:v>2.8083028793334961</c:v>
                </c:pt>
                <c:pt idx="326">
                  <c:v>2.6862027645111084</c:v>
                </c:pt>
                <c:pt idx="327">
                  <c:v>2.8083028793334961</c:v>
                </c:pt>
                <c:pt idx="328">
                  <c:v>3.2967033386230469</c:v>
                </c:pt>
                <c:pt idx="329">
                  <c:v>2.5641026496887207</c:v>
                </c:pt>
                <c:pt idx="330">
                  <c:v>3.5409035682678223</c:v>
                </c:pt>
                <c:pt idx="331">
                  <c:v>3.2967033386230469</c:v>
                </c:pt>
                <c:pt idx="332">
                  <c:v>3.2967033386230469</c:v>
                </c:pt>
                <c:pt idx="333">
                  <c:v>3.5409035682678223</c:v>
                </c:pt>
                <c:pt idx="334">
                  <c:v>4.029304027557373</c:v>
                </c:pt>
                <c:pt idx="335">
                  <c:v>3.4188034534454346</c:v>
                </c:pt>
                <c:pt idx="336">
                  <c:v>3.2967033386230469</c:v>
                </c:pt>
                <c:pt idx="337">
                  <c:v>3.4188034534454346</c:v>
                </c:pt>
                <c:pt idx="338">
                  <c:v>3.2967033386230469</c:v>
                </c:pt>
                <c:pt idx="339">
                  <c:v>3.2967033386230469</c:v>
                </c:pt>
                <c:pt idx="340">
                  <c:v>3.5409035682678223</c:v>
                </c:pt>
                <c:pt idx="341">
                  <c:v>3.2967033386230469</c:v>
                </c:pt>
                <c:pt idx="342">
                  <c:v>3.2967033386230469</c:v>
                </c:pt>
                <c:pt idx="343">
                  <c:v>3.2967033386230469</c:v>
                </c:pt>
                <c:pt idx="344">
                  <c:v>3.2967033386230469</c:v>
                </c:pt>
                <c:pt idx="345">
                  <c:v>3.5409035682678223</c:v>
                </c:pt>
                <c:pt idx="346">
                  <c:v>2.6862027645111084</c:v>
                </c:pt>
                <c:pt idx="347">
                  <c:v>2.5641026496887207</c:v>
                </c:pt>
                <c:pt idx="348">
                  <c:v>2.5641026496887207</c:v>
                </c:pt>
                <c:pt idx="349">
                  <c:v>2.6862027645111084</c:v>
                </c:pt>
                <c:pt idx="350">
                  <c:v>2.6862027645111084</c:v>
                </c:pt>
                <c:pt idx="351">
                  <c:v>3.4188034534454346</c:v>
                </c:pt>
                <c:pt idx="352">
                  <c:v>45.299144744873047</c:v>
                </c:pt>
                <c:pt idx="353">
                  <c:v>5.9829058647155762</c:v>
                </c:pt>
                <c:pt idx="354">
                  <c:v>4.2735042572021484</c:v>
                </c:pt>
                <c:pt idx="355">
                  <c:v>4.029304027557373</c:v>
                </c:pt>
                <c:pt idx="356">
                  <c:v>3.2967033386230469</c:v>
                </c:pt>
                <c:pt idx="357">
                  <c:v>3.9072039127349854</c:v>
                </c:pt>
                <c:pt idx="358">
                  <c:v>3.4188034534454346</c:v>
                </c:pt>
                <c:pt idx="359">
                  <c:v>2.442002534866333</c:v>
                </c:pt>
                <c:pt idx="360">
                  <c:v>4.029304027557373</c:v>
                </c:pt>
                <c:pt idx="361">
                  <c:v>3.7851037979125977</c:v>
                </c:pt>
                <c:pt idx="362">
                  <c:v>41.514041900634766</c:v>
                </c:pt>
                <c:pt idx="363">
                  <c:v>82.295478820800781</c:v>
                </c:pt>
                <c:pt idx="364">
                  <c:v>122.34432220458984</c:v>
                </c:pt>
                <c:pt idx="365">
                  <c:v>34.798534393310547</c:v>
                </c:pt>
                <c:pt idx="366">
                  <c:v>20.024419784545898</c:v>
                </c:pt>
                <c:pt idx="367">
                  <c:v>18.070817947387695</c:v>
                </c:pt>
                <c:pt idx="368">
                  <c:v>15.140415191650391</c:v>
                </c:pt>
                <c:pt idx="369">
                  <c:v>88.644691467285156</c:v>
                </c:pt>
                <c:pt idx="370">
                  <c:v>67.643470764160156</c:v>
                </c:pt>
                <c:pt idx="371">
                  <c:v>28.449329376220703</c:v>
                </c:pt>
                <c:pt idx="372">
                  <c:v>15.995116233825684</c:v>
                </c:pt>
                <c:pt idx="373">
                  <c:v>12.576313018798828</c:v>
                </c:pt>
                <c:pt idx="374">
                  <c:v>10.378510475158691</c:v>
                </c:pt>
                <c:pt idx="375">
                  <c:v>15.873015403747559</c:v>
                </c:pt>
                <c:pt idx="376">
                  <c:v>15.995116233825684</c:v>
                </c:pt>
                <c:pt idx="377">
                  <c:v>9.1575088500976562</c:v>
                </c:pt>
                <c:pt idx="378">
                  <c:v>7.6923074722290039</c:v>
                </c:pt>
                <c:pt idx="379">
                  <c:v>6.8376069068908691</c:v>
                </c:pt>
                <c:pt idx="380">
                  <c:v>6.105006217956543</c:v>
                </c:pt>
                <c:pt idx="381">
                  <c:v>8.5470085144042969</c:v>
                </c:pt>
                <c:pt idx="382">
                  <c:v>10.378510475158691</c:v>
                </c:pt>
                <c:pt idx="383">
                  <c:v>6.7155065536499023</c:v>
                </c:pt>
                <c:pt idx="384">
                  <c:v>6.3492064476013184</c:v>
                </c:pt>
                <c:pt idx="385">
                  <c:v>5.8608059883117676</c:v>
                </c:pt>
                <c:pt idx="386">
                  <c:v>4.884005069732666</c:v>
                </c:pt>
                <c:pt idx="387">
                  <c:v>4.7619047164916992</c:v>
                </c:pt>
                <c:pt idx="388">
                  <c:v>5.4945054054260254</c:v>
                </c:pt>
                <c:pt idx="389">
                  <c:v>4.7619047164916992</c:v>
                </c:pt>
                <c:pt idx="390">
                  <c:v>5.4945054054260254</c:v>
                </c:pt>
                <c:pt idx="391">
                  <c:v>4.7619047164916992</c:v>
                </c:pt>
                <c:pt idx="392">
                  <c:v>4.1514043807983398</c:v>
                </c:pt>
                <c:pt idx="393">
                  <c:v>5.6166057586669922</c:v>
                </c:pt>
                <c:pt idx="394">
                  <c:v>10.256410598754883</c:v>
                </c:pt>
                <c:pt idx="395">
                  <c:v>4.029304027557373</c:v>
                </c:pt>
                <c:pt idx="396">
                  <c:v>3.5409035682678223</c:v>
                </c:pt>
                <c:pt idx="397">
                  <c:v>3.0525031089782715</c:v>
                </c:pt>
                <c:pt idx="398">
                  <c:v>3.4188034534454346</c:v>
                </c:pt>
                <c:pt idx="399">
                  <c:v>3.2967033386230469</c:v>
                </c:pt>
                <c:pt idx="400">
                  <c:v>4.029304027557373</c:v>
                </c:pt>
                <c:pt idx="401">
                  <c:v>3.5409035682678223</c:v>
                </c:pt>
                <c:pt idx="402">
                  <c:v>3.2967033386230469</c:v>
                </c:pt>
                <c:pt idx="403">
                  <c:v>3.2967033386230469</c:v>
                </c:pt>
                <c:pt idx="404">
                  <c:v>3.4188034534454346</c:v>
                </c:pt>
                <c:pt idx="405">
                  <c:v>5.4945054054260254</c:v>
                </c:pt>
                <c:pt idx="406">
                  <c:v>15.262515068054199</c:v>
                </c:pt>
                <c:pt idx="407">
                  <c:v>4.1514043807983398</c:v>
                </c:pt>
                <c:pt idx="408">
                  <c:v>4.029304027557373</c:v>
                </c:pt>
                <c:pt idx="409">
                  <c:v>3.1746032238006592</c:v>
                </c:pt>
                <c:pt idx="410">
                  <c:v>3.2967033386230469</c:v>
                </c:pt>
                <c:pt idx="411">
                  <c:v>6.7155065536499023</c:v>
                </c:pt>
                <c:pt idx="412">
                  <c:v>17.338216781616211</c:v>
                </c:pt>
                <c:pt idx="413">
                  <c:v>17.338216781616211</c:v>
                </c:pt>
                <c:pt idx="414">
                  <c:v>8.9133090972900391</c:v>
                </c:pt>
                <c:pt idx="415">
                  <c:v>5.4945054054260254</c:v>
                </c:pt>
                <c:pt idx="416">
                  <c:v>5.4945054054260254</c:v>
                </c:pt>
                <c:pt idx="417">
                  <c:v>5.3724055290222168</c:v>
                </c:pt>
                <c:pt idx="418">
                  <c:v>28.69352912902832</c:v>
                </c:pt>
                <c:pt idx="419">
                  <c:v>19.536020278930664</c:v>
                </c:pt>
                <c:pt idx="420">
                  <c:v>6.8376069068908691</c:v>
                </c:pt>
                <c:pt idx="421">
                  <c:v>5.4945054054260254</c:v>
                </c:pt>
                <c:pt idx="422">
                  <c:v>4.884005069732666</c:v>
                </c:pt>
                <c:pt idx="423">
                  <c:v>14.65201473236084</c:v>
                </c:pt>
                <c:pt idx="424">
                  <c:v>95.604393005371094</c:v>
                </c:pt>
                <c:pt idx="425">
                  <c:v>60.195362091064453</c:v>
                </c:pt>
                <c:pt idx="426">
                  <c:v>25.641025543212891</c:v>
                </c:pt>
                <c:pt idx="427">
                  <c:v>21.611721038818359</c:v>
                </c:pt>
                <c:pt idx="428">
                  <c:v>25.763126373291016</c:v>
                </c:pt>
                <c:pt idx="429">
                  <c:v>41.147739410400391</c:v>
                </c:pt>
                <c:pt idx="430">
                  <c:v>202.56410217285156</c:v>
                </c:pt>
                <c:pt idx="431">
                  <c:v>207.57020568847656</c:v>
                </c:pt>
                <c:pt idx="432">
                  <c:v>278.02197265625</c:v>
                </c:pt>
                <c:pt idx="433">
                  <c:v>464.957275390625</c:v>
                </c:pt>
                <c:pt idx="434">
                  <c:v>203.29670715332031</c:v>
                </c:pt>
                <c:pt idx="435">
                  <c:v>259.64591217041016</c:v>
                </c:pt>
                <c:pt idx="436">
                  <c:v>315.9951171875</c:v>
                </c:pt>
                <c:pt idx="437">
                  <c:v>214.5299072265625</c:v>
                </c:pt>
                <c:pt idx="438">
                  <c:v>109.64591217041016</c:v>
                </c:pt>
                <c:pt idx="439">
                  <c:v>106.83760833740234</c:v>
                </c:pt>
                <c:pt idx="440">
                  <c:v>175.39682388305664</c:v>
                </c:pt>
                <c:pt idx="441">
                  <c:v>243.95603942871094</c:v>
                </c:pt>
                <c:pt idx="442">
                  <c:v>227.22833251953125</c:v>
                </c:pt>
                <c:pt idx="443">
                  <c:v>177.65567016601562</c:v>
                </c:pt>
                <c:pt idx="444">
                  <c:v>142.61294555664062</c:v>
                </c:pt>
                <c:pt idx="445">
                  <c:v>115.87301635742187</c:v>
                </c:pt>
                <c:pt idx="446">
                  <c:v>94.74969482421875</c:v>
                </c:pt>
                <c:pt idx="447">
                  <c:v>72.527473449707031</c:v>
                </c:pt>
                <c:pt idx="448">
                  <c:v>53.724052429199219</c:v>
                </c:pt>
                <c:pt idx="449">
                  <c:v>50.183151245117188</c:v>
                </c:pt>
                <c:pt idx="450">
                  <c:v>39.072040557861328</c:v>
                </c:pt>
                <c:pt idx="451">
                  <c:v>30.891330718994141</c:v>
                </c:pt>
                <c:pt idx="452">
                  <c:v>26.373626708984375</c:v>
                </c:pt>
                <c:pt idx="453">
                  <c:v>33.455432891845703</c:v>
                </c:pt>
                <c:pt idx="454">
                  <c:v>32.600730895996094</c:v>
                </c:pt>
                <c:pt idx="455">
                  <c:v>26.984127044677734</c:v>
                </c:pt>
                <c:pt idx="456">
                  <c:v>32.722831726074219</c:v>
                </c:pt>
                <c:pt idx="457">
                  <c:v>23.687423706054688</c:v>
                </c:pt>
                <c:pt idx="458">
                  <c:v>23.44322395324707</c:v>
                </c:pt>
                <c:pt idx="459">
                  <c:v>38.339439392089844</c:v>
                </c:pt>
                <c:pt idx="460">
                  <c:v>54.334552764892578</c:v>
                </c:pt>
                <c:pt idx="461">
                  <c:v>21.611721038818359</c:v>
                </c:pt>
                <c:pt idx="462">
                  <c:v>20.757020950317383</c:v>
                </c:pt>
                <c:pt idx="463">
                  <c:v>20.757020950317383</c:v>
                </c:pt>
                <c:pt idx="464">
                  <c:v>20.146520614624023</c:v>
                </c:pt>
                <c:pt idx="465">
                  <c:v>18.80341911315918</c:v>
                </c:pt>
                <c:pt idx="466">
                  <c:v>15.995116233825684</c:v>
                </c:pt>
                <c:pt idx="467">
                  <c:v>15.995116233825684</c:v>
                </c:pt>
                <c:pt idx="468">
                  <c:v>15.995116233825684</c:v>
                </c:pt>
                <c:pt idx="469">
                  <c:v>18.070817947387695</c:v>
                </c:pt>
                <c:pt idx="470">
                  <c:v>14.65201473236084</c:v>
                </c:pt>
                <c:pt idx="471">
                  <c:v>15.995116233825684</c:v>
                </c:pt>
                <c:pt idx="472">
                  <c:v>27.594627380371094</c:v>
                </c:pt>
                <c:pt idx="473">
                  <c:v>16.727716445922852</c:v>
                </c:pt>
                <c:pt idx="474">
                  <c:v>13.797313690185547</c:v>
                </c:pt>
                <c:pt idx="475">
                  <c:v>13.308913230895996</c:v>
                </c:pt>
                <c:pt idx="476">
                  <c:v>15.995116233825684</c:v>
                </c:pt>
                <c:pt idx="477">
                  <c:v>25.763126373291016</c:v>
                </c:pt>
                <c:pt idx="478">
                  <c:v>17.94871711730957</c:v>
                </c:pt>
                <c:pt idx="479">
                  <c:v>17.338216781616211</c:v>
                </c:pt>
                <c:pt idx="480">
                  <c:v>22.222221374511719</c:v>
                </c:pt>
                <c:pt idx="481">
                  <c:v>19.413919448852539</c:v>
                </c:pt>
                <c:pt idx="482">
                  <c:v>18.80341911315918</c:v>
                </c:pt>
                <c:pt idx="483">
                  <c:v>52.380950927734375</c:v>
                </c:pt>
                <c:pt idx="484">
                  <c:v>134.06593322753906</c:v>
                </c:pt>
                <c:pt idx="485">
                  <c:v>120.14652252197266</c:v>
                </c:pt>
                <c:pt idx="486">
                  <c:v>194.26129150390625</c:v>
                </c:pt>
                <c:pt idx="487">
                  <c:v>171.79487609863281</c:v>
                </c:pt>
                <c:pt idx="488">
                  <c:v>182.41758728027344</c:v>
                </c:pt>
                <c:pt idx="489">
                  <c:v>96.336997985839844</c:v>
                </c:pt>
                <c:pt idx="490">
                  <c:v>65.689865112304687</c:v>
                </c:pt>
                <c:pt idx="491">
                  <c:v>48.107448577880859</c:v>
                </c:pt>
                <c:pt idx="492">
                  <c:v>39.560440063476563</c:v>
                </c:pt>
                <c:pt idx="493">
                  <c:v>39.560440063476563</c:v>
                </c:pt>
                <c:pt idx="494">
                  <c:v>34.798534393310547</c:v>
                </c:pt>
                <c:pt idx="495">
                  <c:v>30.036630630493164</c:v>
                </c:pt>
                <c:pt idx="496">
                  <c:v>26.984127044677734</c:v>
                </c:pt>
                <c:pt idx="497">
                  <c:v>90.109893798828125</c:v>
                </c:pt>
                <c:pt idx="498">
                  <c:v>89.377288818359375</c:v>
                </c:pt>
                <c:pt idx="499">
                  <c:v>130.64712524414062</c:v>
                </c:pt>
                <c:pt idx="500">
                  <c:v>85.836387634277344</c:v>
                </c:pt>
                <c:pt idx="501">
                  <c:v>55.799755096435547</c:v>
                </c:pt>
                <c:pt idx="502">
                  <c:v>43.223442077636719</c:v>
                </c:pt>
                <c:pt idx="503">
                  <c:v>36.141635894775391</c:v>
                </c:pt>
                <c:pt idx="504">
                  <c:v>32.722831726074219</c:v>
                </c:pt>
                <c:pt idx="505">
                  <c:v>32.356533050537109</c:v>
                </c:pt>
                <c:pt idx="506">
                  <c:v>32.112331390380859</c:v>
                </c:pt>
                <c:pt idx="507">
                  <c:v>24.908424377441406</c:v>
                </c:pt>
                <c:pt idx="508">
                  <c:v>27.106227874755859</c:v>
                </c:pt>
                <c:pt idx="509">
                  <c:v>30.891330718994141</c:v>
                </c:pt>
                <c:pt idx="510">
                  <c:v>113.06471252441406</c:v>
                </c:pt>
                <c:pt idx="511">
                  <c:v>103.29669952392578</c:v>
                </c:pt>
                <c:pt idx="512">
                  <c:v>123.68742370605469</c:v>
                </c:pt>
                <c:pt idx="513">
                  <c:v>106.10500335693359</c:v>
                </c:pt>
                <c:pt idx="514">
                  <c:v>83.394386291503906</c:v>
                </c:pt>
                <c:pt idx="515">
                  <c:v>57.264957427978516</c:v>
                </c:pt>
                <c:pt idx="516">
                  <c:v>46.520145416259766</c:v>
                </c:pt>
                <c:pt idx="517">
                  <c:v>41.147739410400391</c:v>
                </c:pt>
                <c:pt idx="518">
                  <c:v>34.188034057617187</c:v>
                </c:pt>
                <c:pt idx="519">
                  <c:v>28.69352912902832</c:v>
                </c:pt>
                <c:pt idx="520">
                  <c:v>26.373626708984375</c:v>
                </c:pt>
                <c:pt idx="521">
                  <c:v>22.222221374511719</c:v>
                </c:pt>
                <c:pt idx="522">
                  <c:v>21.611721038818359</c:v>
                </c:pt>
                <c:pt idx="523">
                  <c:v>20.757020950317383</c:v>
                </c:pt>
                <c:pt idx="524">
                  <c:v>19.658119201660156</c:v>
                </c:pt>
                <c:pt idx="525">
                  <c:v>17.94871711730957</c:v>
                </c:pt>
                <c:pt idx="526">
                  <c:v>17.460317611694336</c:v>
                </c:pt>
                <c:pt idx="527">
                  <c:v>15.384614944458008</c:v>
                </c:pt>
                <c:pt idx="528">
                  <c:v>14.896214485168457</c:v>
                </c:pt>
                <c:pt idx="529">
                  <c:v>14.285714149475098</c:v>
                </c:pt>
                <c:pt idx="530">
                  <c:v>13.186813354492187</c:v>
                </c:pt>
                <c:pt idx="531">
                  <c:v>9.5238094329833984</c:v>
                </c:pt>
                <c:pt idx="532">
                  <c:v>8.6691083908081055</c:v>
                </c:pt>
                <c:pt idx="533">
                  <c:v>8.9133090972900391</c:v>
                </c:pt>
                <c:pt idx="534">
                  <c:v>9.0354089736938477</c:v>
                </c:pt>
                <c:pt idx="535">
                  <c:v>9.1575088500976562</c:v>
                </c:pt>
                <c:pt idx="536">
                  <c:v>9.0354089736938477</c:v>
                </c:pt>
                <c:pt idx="537">
                  <c:v>8.4249086380004883</c:v>
                </c:pt>
                <c:pt idx="538">
                  <c:v>8.4249086380004883</c:v>
                </c:pt>
                <c:pt idx="539">
                  <c:v>7.5702075958251953</c:v>
                </c:pt>
                <c:pt idx="540">
                  <c:v>8.3028087615966797</c:v>
                </c:pt>
                <c:pt idx="541">
                  <c:v>8.9133090972900391</c:v>
                </c:pt>
                <c:pt idx="542">
                  <c:v>9.0354089736938477</c:v>
                </c:pt>
                <c:pt idx="543">
                  <c:v>8.6691083908081055</c:v>
                </c:pt>
                <c:pt idx="544">
                  <c:v>8.1807079315185547</c:v>
                </c:pt>
                <c:pt idx="545">
                  <c:v>7.4481072425842285</c:v>
                </c:pt>
                <c:pt idx="546">
                  <c:v>8.9133090972900391</c:v>
                </c:pt>
                <c:pt idx="547">
                  <c:v>11.111110687255859</c:v>
                </c:pt>
                <c:pt idx="548">
                  <c:v>12.454212188720703</c:v>
                </c:pt>
                <c:pt idx="549">
                  <c:v>11.843711853027344</c:v>
                </c:pt>
                <c:pt idx="550">
                  <c:v>9.8901100158691406</c:v>
                </c:pt>
                <c:pt idx="551">
                  <c:v>8.3028087615966797</c:v>
                </c:pt>
                <c:pt idx="552">
                  <c:v>9.0354089736938477</c:v>
                </c:pt>
                <c:pt idx="553">
                  <c:v>9.2796096801757812</c:v>
                </c:pt>
                <c:pt idx="554">
                  <c:v>8.9133090972900391</c:v>
                </c:pt>
                <c:pt idx="555">
                  <c:v>7.4481072425842285</c:v>
                </c:pt>
                <c:pt idx="556">
                  <c:v>6.9597067832946777</c:v>
                </c:pt>
                <c:pt idx="557">
                  <c:v>6.8376069068908691</c:v>
                </c:pt>
                <c:pt idx="558">
                  <c:v>6.9597067832946777</c:v>
                </c:pt>
                <c:pt idx="559">
                  <c:v>7.4481072425842285</c:v>
                </c:pt>
                <c:pt idx="560">
                  <c:v>7.5702075958251953</c:v>
                </c:pt>
                <c:pt idx="561">
                  <c:v>5.9829058647155762</c:v>
                </c:pt>
                <c:pt idx="562">
                  <c:v>5.3724055290222168</c:v>
                </c:pt>
                <c:pt idx="563">
                  <c:v>6.7155065536499023</c:v>
                </c:pt>
                <c:pt idx="564">
                  <c:v>6.8376069068908691</c:v>
                </c:pt>
                <c:pt idx="565">
                  <c:v>7.4481072425842285</c:v>
                </c:pt>
                <c:pt idx="566">
                  <c:v>9.0354089736938477</c:v>
                </c:pt>
                <c:pt idx="567">
                  <c:v>8.1807079315185547</c:v>
                </c:pt>
                <c:pt idx="568">
                  <c:v>6.8376069068908691</c:v>
                </c:pt>
                <c:pt idx="569">
                  <c:v>6.471306324005127</c:v>
                </c:pt>
                <c:pt idx="570">
                  <c:v>6.105006217956543</c:v>
                </c:pt>
                <c:pt idx="571">
                  <c:v>5.6166057586669922</c:v>
                </c:pt>
                <c:pt idx="572">
                  <c:v>5.3724055290222168</c:v>
                </c:pt>
                <c:pt idx="573">
                  <c:v>5.4945054054260254</c:v>
                </c:pt>
                <c:pt idx="574">
                  <c:v>5.25030517578125</c:v>
                </c:pt>
                <c:pt idx="575">
                  <c:v>4.5177044868469238</c:v>
                </c:pt>
                <c:pt idx="576">
                  <c:v>5.0061049461364746</c:v>
                </c:pt>
                <c:pt idx="577">
                  <c:v>4.2735042572021484</c:v>
                </c:pt>
                <c:pt idx="578">
                  <c:v>4.6398048400878906</c:v>
                </c:pt>
                <c:pt idx="579">
                  <c:v>5.4945054054260254</c:v>
                </c:pt>
                <c:pt idx="580">
                  <c:v>4.6398048400878906</c:v>
                </c:pt>
                <c:pt idx="581">
                  <c:v>4.6398048400878906</c:v>
                </c:pt>
                <c:pt idx="582">
                  <c:v>4.7619047164916992</c:v>
                </c:pt>
                <c:pt idx="583">
                  <c:v>4.6398048400878906</c:v>
                </c:pt>
                <c:pt idx="584">
                  <c:v>4.5177044868469238</c:v>
                </c:pt>
                <c:pt idx="585">
                  <c:v>5.25030517578125</c:v>
                </c:pt>
                <c:pt idx="586">
                  <c:v>4.6398048400878906</c:v>
                </c:pt>
                <c:pt idx="587">
                  <c:v>4.029304027557373</c:v>
                </c:pt>
                <c:pt idx="588">
                  <c:v>4.029304027557373</c:v>
                </c:pt>
                <c:pt idx="589">
                  <c:v>4.2735042572021484</c:v>
                </c:pt>
                <c:pt idx="590">
                  <c:v>3.9072039127349854</c:v>
                </c:pt>
                <c:pt idx="591">
                  <c:v>4.029304027557373</c:v>
                </c:pt>
                <c:pt idx="592">
                  <c:v>5.0061049461364746</c:v>
                </c:pt>
                <c:pt idx="593">
                  <c:v>4.5177044868469238</c:v>
                </c:pt>
                <c:pt idx="594">
                  <c:v>4.1514043807983398</c:v>
                </c:pt>
                <c:pt idx="595">
                  <c:v>4.029304027557373</c:v>
                </c:pt>
                <c:pt idx="596">
                  <c:v>4.029304027557373</c:v>
                </c:pt>
                <c:pt idx="597">
                  <c:v>4.029304027557373</c:v>
                </c:pt>
                <c:pt idx="598">
                  <c:v>4.7619047164916992</c:v>
                </c:pt>
                <c:pt idx="599">
                  <c:v>4.1514043807983398</c:v>
                </c:pt>
                <c:pt idx="600">
                  <c:v>4.029304027557373</c:v>
                </c:pt>
                <c:pt idx="601">
                  <c:v>3.9072039127349854</c:v>
                </c:pt>
                <c:pt idx="602">
                  <c:v>4.029304027557373</c:v>
                </c:pt>
                <c:pt idx="603">
                  <c:v>4.029304027557373</c:v>
                </c:pt>
                <c:pt idx="604">
                  <c:v>4.029304027557373</c:v>
                </c:pt>
                <c:pt idx="605">
                  <c:v>4.029304027557373</c:v>
                </c:pt>
                <c:pt idx="606">
                  <c:v>4.029304027557373</c:v>
                </c:pt>
                <c:pt idx="607">
                  <c:v>6.105006217956543</c:v>
                </c:pt>
                <c:pt idx="608">
                  <c:v>7.4481072425842285</c:v>
                </c:pt>
                <c:pt idx="609">
                  <c:v>8.4859583377838135</c:v>
                </c:pt>
                <c:pt idx="610">
                  <c:v>9.5238094329833984</c:v>
                </c:pt>
                <c:pt idx="611">
                  <c:v>8.9133090972900391</c:v>
                </c:pt>
                <c:pt idx="612">
                  <c:v>11.111110687255859</c:v>
                </c:pt>
                <c:pt idx="613">
                  <c:v>13.797313690185547</c:v>
                </c:pt>
                <c:pt idx="614">
                  <c:v>11.59951114654541</c:v>
                </c:pt>
                <c:pt idx="615">
                  <c:v>8.4249086380004883</c:v>
                </c:pt>
                <c:pt idx="616">
                  <c:v>7.6923074722290039</c:v>
                </c:pt>
                <c:pt idx="617">
                  <c:v>6.8376069068908691</c:v>
                </c:pt>
                <c:pt idx="618">
                  <c:v>6.8376069068908691</c:v>
                </c:pt>
                <c:pt idx="619">
                  <c:v>6.9597067832946777</c:v>
                </c:pt>
                <c:pt idx="620">
                  <c:v>6.2271060943603516</c:v>
                </c:pt>
                <c:pt idx="621">
                  <c:v>4.7619047164916992</c:v>
                </c:pt>
                <c:pt idx="622">
                  <c:v>4.7619047164916992</c:v>
                </c:pt>
                <c:pt idx="623">
                  <c:v>4.1514043807983398</c:v>
                </c:pt>
                <c:pt idx="624">
                  <c:v>4.029304027557373</c:v>
                </c:pt>
                <c:pt idx="625">
                  <c:v>4.884005069732666</c:v>
                </c:pt>
                <c:pt idx="626">
                  <c:v>5.3724055290222168</c:v>
                </c:pt>
                <c:pt idx="627">
                  <c:v>4.884005069732666</c:v>
                </c:pt>
                <c:pt idx="628">
                  <c:v>6.105006217956543</c:v>
                </c:pt>
                <c:pt idx="629">
                  <c:v>11.477411270141602</c:v>
                </c:pt>
                <c:pt idx="630">
                  <c:v>14.529914855957031</c:v>
                </c:pt>
                <c:pt idx="631">
                  <c:v>19.291818618774414</c:v>
                </c:pt>
                <c:pt idx="632">
                  <c:v>15.506715774536133</c:v>
                </c:pt>
                <c:pt idx="633">
                  <c:v>11.721611976623535</c:v>
                </c:pt>
                <c:pt idx="634">
                  <c:v>10.378510475158691</c:v>
                </c:pt>
                <c:pt idx="635">
                  <c:v>9.768010139465332</c:v>
                </c:pt>
                <c:pt idx="636">
                  <c:v>8.9133090972900391</c:v>
                </c:pt>
                <c:pt idx="637">
                  <c:v>10.134309768676758</c:v>
                </c:pt>
                <c:pt idx="638">
                  <c:v>8.7912092208862305</c:v>
                </c:pt>
                <c:pt idx="639">
                  <c:v>12.454212188720703</c:v>
                </c:pt>
                <c:pt idx="640">
                  <c:v>26.007326126098633</c:v>
                </c:pt>
                <c:pt idx="641">
                  <c:v>18.559219360351562</c:v>
                </c:pt>
                <c:pt idx="642">
                  <c:v>13.797313690185547</c:v>
                </c:pt>
                <c:pt idx="643">
                  <c:v>12.454212188720703</c:v>
                </c:pt>
                <c:pt idx="644">
                  <c:v>11.111110687255859</c:v>
                </c:pt>
                <c:pt idx="645">
                  <c:v>29.30402946472168</c:v>
                </c:pt>
                <c:pt idx="646">
                  <c:v>75.335777282714844</c:v>
                </c:pt>
                <c:pt idx="647">
                  <c:v>83.028083801269531</c:v>
                </c:pt>
                <c:pt idx="648">
                  <c:v>72.161170959472656</c:v>
                </c:pt>
                <c:pt idx="649">
                  <c:v>61.416362762451172</c:v>
                </c:pt>
                <c:pt idx="650">
                  <c:v>39.682540893554687</c:v>
                </c:pt>
                <c:pt idx="651">
                  <c:v>30.036630630493164</c:v>
                </c:pt>
                <c:pt idx="652">
                  <c:v>41.758243560791016</c:v>
                </c:pt>
                <c:pt idx="653">
                  <c:v>47.619049072265625</c:v>
                </c:pt>
                <c:pt idx="654">
                  <c:v>136.5079345703125</c:v>
                </c:pt>
                <c:pt idx="655">
                  <c:v>103.29669952392578</c:v>
                </c:pt>
                <c:pt idx="656">
                  <c:v>66.910865783691406</c:v>
                </c:pt>
                <c:pt idx="657">
                  <c:v>31.990232467651367</c:v>
                </c:pt>
                <c:pt idx="658">
                  <c:v>20.268619537353516</c:v>
                </c:pt>
                <c:pt idx="659">
                  <c:v>18.437118530273438</c:v>
                </c:pt>
                <c:pt idx="660">
                  <c:v>21.489622116088867</c:v>
                </c:pt>
                <c:pt idx="661">
                  <c:v>22.100122451782227</c:v>
                </c:pt>
                <c:pt idx="662">
                  <c:v>18.19291877746582</c:v>
                </c:pt>
                <c:pt idx="663">
                  <c:v>12.210012435913086</c:v>
                </c:pt>
                <c:pt idx="664">
                  <c:v>11.721611976623535</c:v>
                </c:pt>
                <c:pt idx="665">
                  <c:v>10.989010810852051</c:v>
                </c:pt>
                <c:pt idx="666">
                  <c:v>11.721611976623535</c:v>
                </c:pt>
                <c:pt idx="667">
                  <c:v>11.721611976623535</c:v>
                </c:pt>
                <c:pt idx="668">
                  <c:v>10.256410598754883</c:v>
                </c:pt>
                <c:pt idx="669">
                  <c:v>6.7155065536499023</c:v>
                </c:pt>
                <c:pt idx="670">
                  <c:v>7.0818071365356445</c:v>
                </c:pt>
                <c:pt idx="671">
                  <c:v>6.7155065536499023</c:v>
                </c:pt>
                <c:pt idx="672">
                  <c:v>6.9597067832946777</c:v>
                </c:pt>
                <c:pt idx="673">
                  <c:v>7.5702075958251953</c:v>
                </c:pt>
                <c:pt idx="674">
                  <c:v>6.471306324005127</c:v>
                </c:pt>
                <c:pt idx="675">
                  <c:v>5.25030517578125</c:v>
                </c:pt>
                <c:pt idx="676">
                  <c:v>5.4945054054260254</c:v>
                </c:pt>
                <c:pt idx="677">
                  <c:v>4.6398048400878906</c:v>
                </c:pt>
                <c:pt idx="678">
                  <c:v>8.3028087615966797</c:v>
                </c:pt>
                <c:pt idx="679">
                  <c:v>6.105006217956543</c:v>
                </c:pt>
                <c:pt idx="680">
                  <c:v>6.105006217956543</c:v>
                </c:pt>
                <c:pt idx="681">
                  <c:v>6.105006217956543</c:v>
                </c:pt>
                <c:pt idx="682">
                  <c:v>6.3492064476013184</c:v>
                </c:pt>
                <c:pt idx="683">
                  <c:v>6.105006217956543</c:v>
                </c:pt>
                <c:pt idx="684">
                  <c:v>5.9829058647155762</c:v>
                </c:pt>
                <c:pt idx="685">
                  <c:v>6.105006217956543</c:v>
                </c:pt>
                <c:pt idx="686">
                  <c:v>5.4945054054260254</c:v>
                </c:pt>
                <c:pt idx="687">
                  <c:v>5.0061049461364746</c:v>
                </c:pt>
                <c:pt idx="688">
                  <c:v>9.768010139465332</c:v>
                </c:pt>
                <c:pt idx="689">
                  <c:v>13.675213813781738</c:v>
                </c:pt>
                <c:pt idx="690">
                  <c:v>18.681318283081055</c:v>
                </c:pt>
                <c:pt idx="691">
                  <c:v>26.373626708984375</c:v>
                </c:pt>
                <c:pt idx="692">
                  <c:v>15.75091552734375</c:v>
                </c:pt>
                <c:pt idx="693">
                  <c:v>9.5238094329833984</c:v>
                </c:pt>
                <c:pt idx="694">
                  <c:v>7.5702075958251953</c:v>
                </c:pt>
                <c:pt idx="695">
                  <c:v>6.8376069068908691</c:v>
                </c:pt>
                <c:pt idx="696">
                  <c:v>6.8376069068908691</c:v>
                </c:pt>
                <c:pt idx="697">
                  <c:v>6.9597067832946777</c:v>
                </c:pt>
                <c:pt idx="698">
                  <c:v>6.2271060943603516</c:v>
                </c:pt>
                <c:pt idx="699">
                  <c:v>4.7619047164916992</c:v>
                </c:pt>
                <c:pt idx="700">
                  <c:v>4.6398048400878906</c:v>
                </c:pt>
                <c:pt idx="701">
                  <c:v>5.3724055290222168</c:v>
                </c:pt>
                <c:pt idx="702">
                  <c:v>6.8376069068908691</c:v>
                </c:pt>
                <c:pt idx="703">
                  <c:v>7.4481072425842285</c:v>
                </c:pt>
                <c:pt idx="704">
                  <c:v>6.8376069068908691</c:v>
                </c:pt>
                <c:pt idx="705">
                  <c:v>6.105006217956543</c:v>
                </c:pt>
                <c:pt idx="706">
                  <c:v>6.8376069068908691</c:v>
                </c:pt>
                <c:pt idx="707">
                  <c:v>6.3492064476013184</c:v>
                </c:pt>
                <c:pt idx="708">
                  <c:v>6.8376069068908691</c:v>
                </c:pt>
                <c:pt idx="709">
                  <c:v>6.8376069068908691</c:v>
                </c:pt>
                <c:pt idx="710">
                  <c:v>5.9829058647155762</c:v>
                </c:pt>
                <c:pt idx="711">
                  <c:v>4.7619047164916992</c:v>
                </c:pt>
                <c:pt idx="712">
                  <c:v>4.6398048400878906</c:v>
                </c:pt>
                <c:pt idx="713">
                  <c:v>4.7619047164916992</c:v>
                </c:pt>
                <c:pt idx="714">
                  <c:v>4.6398048400878906</c:v>
                </c:pt>
                <c:pt idx="715">
                  <c:v>5.3724055290222168</c:v>
                </c:pt>
                <c:pt idx="716">
                  <c:v>5.3724055290222168</c:v>
                </c:pt>
                <c:pt idx="717">
                  <c:v>3.5409035682678223</c:v>
                </c:pt>
                <c:pt idx="718">
                  <c:v>3.9072039127349854</c:v>
                </c:pt>
                <c:pt idx="719">
                  <c:v>4.029304027557373</c:v>
                </c:pt>
                <c:pt idx="720">
                  <c:v>4.884005069732666</c:v>
                </c:pt>
                <c:pt idx="721">
                  <c:v>4.7619047164916992</c:v>
                </c:pt>
                <c:pt idx="722">
                  <c:v>4.6398048400878906</c:v>
                </c:pt>
                <c:pt idx="723">
                  <c:v>3.9072039127349854</c:v>
                </c:pt>
                <c:pt idx="724">
                  <c:v>4.029304027557373</c:v>
                </c:pt>
                <c:pt idx="725">
                  <c:v>4.029304027557373</c:v>
                </c:pt>
                <c:pt idx="726">
                  <c:v>5.0061049461364746</c:v>
                </c:pt>
                <c:pt idx="727">
                  <c:v>6.8376069068908691</c:v>
                </c:pt>
                <c:pt idx="728">
                  <c:v>4.884005069732666</c:v>
                </c:pt>
                <c:pt idx="729">
                  <c:v>4.6398048400878906</c:v>
                </c:pt>
                <c:pt idx="730">
                  <c:v>2.9304029941558838</c:v>
                </c:pt>
                <c:pt idx="731">
                  <c:v>3.5409035682678223</c:v>
                </c:pt>
                <c:pt idx="732">
                  <c:v>4.7619047164916992</c:v>
                </c:pt>
                <c:pt idx="733">
                  <c:v>4.029304027557373</c:v>
                </c:pt>
              </c:numCache>
            </c:numRef>
          </c:xVal>
          <c:yVal>
            <c:numRef>
              <c:f>'2007exp'!$P$3:$P$736</c:f>
              <c:numCache>
                <c:formatCode>General</c:formatCode>
                <c:ptCount val="734"/>
                <c:pt idx="0">
                  <c:v>16.332684247352844</c:v>
                </c:pt>
                <c:pt idx="1">
                  <c:v>16.332684247352844</c:v>
                </c:pt>
                <c:pt idx="2">
                  <c:v>16.332684247352844</c:v>
                </c:pt>
                <c:pt idx="3">
                  <c:v>16.489746193623787</c:v>
                </c:pt>
                <c:pt idx="4">
                  <c:v>16.170789186232337</c:v>
                </c:pt>
                <c:pt idx="5">
                  <c:v>15.276920738398136</c:v>
                </c:pt>
                <c:pt idx="6">
                  <c:v>15.276920738398136</c:v>
                </c:pt>
                <c:pt idx="7">
                  <c:v>16.332684247352844</c:v>
                </c:pt>
                <c:pt idx="8">
                  <c:v>16.332684247352844</c:v>
                </c:pt>
                <c:pt idx="9">
                  <c:v>14.19946165038229</c:v>
                </c:pt>
                <c:pt idx="10">
                  <c:v>14.657243663289492</c:v>
                </c:pt>
                <c:pt idx="11">
                  <c:v>14.19946165038229</c:v>
                </c:pt>
                <c:pt idx="12">
                  <c:v>13.954711745139438</c:v>
                </c:pt>
                <c:pt idx="13">
                  <c:v>13.698018194174013</c:v>
                </c:pt>
                <c:pt idx="14">
                  <c:v>13.698018194174013</c:v>
                </c:pt>
                <c:pt idx="15">
                  <c:v>13.954711745139438</c:v>
                </c:pt>
                <c:pt idx="16">
                  <c:v>14.19946165038229</c:v>
                </c:pt>
                <c:pt idx="17">
                  <c:v>14.657243663289492</c:v>
                </c:pt>
                <c:pt idx="18">
                  <c:v>13.954711745139438</c:v>
                </c:pt>
                <c:pt idx="19">
                  <c:v>14.19946165038229</c:v>
                </c:pt>
                <c:pt idx="20">
                  <c:v>14.19946165038229</c:v>
                </c:pt>
                <c:pt idx="21">
                  <c:v>12.524020803651306</c:v>
                </c:pt>
                <c:pt idx="22">
                  <c:v>14.19946165038229</c:v>
                </c:pt>
                <c:pt idx="23">
                  <c:v>14.43333011694595</c:v>
                </c:pt>
                <c:pt idx="24">
                  <c:v>14.43333011694595</c:v>
                </c:pt>
                <c:pt idx="25">
                  <c:v>13.954711745139438</c:v>
                </c:pt>
                <c:pt idx="26">
                  <c:v>14.19946165038229</c:v>
                </c:pt>
                <c:pt idx="27">
                  <c:v>15.078362295757952</c:v>
                </c:pt>
                <c:pt idx="28">
                  <c:v>13.954711745139438</c:v>
                </c:pt>
                <c:pt idx="29">
                  <c:v>15.468257252794753</c:v>
                </c:pt>
                <c:pt idx="30">
                  <c:v>20.858353299256443</c:v>
                </c:pt>
                <c:pt idx="31">
                  <c:v>23.339549088031838</c:v>
                </c:pt>
                <c:pt idx="32">
                  <c:v>27.253022747878809</c:v>
                </c:pt>
                <c:pt idx="33">
                  <c:v>29.339360056101782</c:v>
                </c:pt>
                <c:pt idx="34">
                  <c:v>28.831184532077156</c:v>
                </c:pt>
                <c:pt idx="35">
                  <c:v>27.232980350302693</c:v>
                </c:pt>
                <c:pt idx="36">
                  <c:v>25.486782938565323</c:v>
                </c:pt>
                <c:pt idx="37">
                  <c:v>24.832007694587084</c:v>
                </c:pt>
                <c:pt idx="38">
                  <c:v>23.783282958785851</c:v>
                </c:pt>
                <c:pt idx="39">
                  <c:v>22.059261881413416</c:v>
                </c:pt>
                <c:pt idx="40">
                  <c:v>20.363650453260686</c:v>
                </c:pt>
                <c:pt idx="41">
                  <c:v>20.581385436830665</c:v>
                </c:pt>
                <c:pt idx="42">
                  <c:v>21.611231796638634</c:v>
                </c:pt>
                <c:pt idx="43">
                  <c:v>22.521516090567637</c:v>
                </c:pt>
                <c:pt idx="44">
                  <c:v>23.339549088031838</c:v>
                </c:pt>
                <c:pt idx="45">
                  <c:v>22.217902377271411</c:v>
                </c:pt>
                <c:pt idx="46">
                  <c:v>23.821826155936279</c:v>
                </c:pt>
                <c:pt idx="47">
                  <c:v>23.58621196772166</c:v>
                </c:pt>
                <c:pt idx="48">
                  <c:v>22.761794017956813</c:v>
                </c:pt>
                <c:pt idx="49">
                  <c:v>22.059261881413416</c:v>
                </c:pt>
                <c:pt idx="50">
                  <c:v>21.31051153238171</c:v>
                </c:pt>
                <c:pt idx="51">
                  <c:v>20.058569371298614</c:v>
                </c:pt>
                <c:pt idx="52">
                  <c:v>19.81755756881337</c:v>
                </c:pt>
                <c:pt idx="53">
                  <c:v>19.02022695068429</c:v>
                </c:pt>
                <c:pt idx="54">
                  <c:v>18.518783671922598</c:v>
                </c:pt>
                <c:pt idx="55">
                  <c:v>18.518783671922598</c:v>
                </c:pt>
                <c:pt idx="56">
                  <c:v>18.518783671922598</c:v>
                </c:pt>
                <c:pt idx="57">
                  <c:v>18.080098499526983</c:v>
                </c:pt>
                <c:pt idx="58">
                  <c:v>17.964463414057604</c:v>
                </c:pt>
                <c:pt idx="59">
                  <c:v>17.964463414057604</c:v>
                </c:pt>
                <c:pt idx="60">
                  <c:v>18.080098499526983</c:v>
                </c:pt>
                <c:pt idx="61">
                  <c:v>19.208146015249547</c:v>
                </c:pt>
                <c:pt idx="62">
                  <c:v>18.518783671922598</c:v>
                </c:pt>
                <c:pt idx="63">
                  <c:v>17.846230032963319</c:v>
                </c:pt>
                <c:pt idx="64">
                  <c:v>18.518783671922598</c:v>
                </c:pt>
                <c:pt idx="65">
                  <c:v>18.412493498832383</c:v>
                </c:pt>
                <c:pt idx="66">
                  <c:v>17.846230032963319</c:v>
                </c:pt>
                <c:pt idx="67">
                  <c:v>17.846230032963319</c:v>
                </c:pt>
                <c:pt idx="68">
                  <c:v>17.964463414057604</c:v>
                </c:pt>
                <c:pt idx="69">
                  <c:v>17.964463414057604</c:v>
                </c:pt>
                <c:pt idx="70">
                  <c:v>18.412493498832383</c:v>
                </c:pt>
                <c:pt idx="71">
                  <c:v>19.115025635375783</c:v>
                </c:pt>
                <c:pt idx="72">
                  <c:v>17.846230032963319</c:v>
                </c:pt>
                <c:pt idx="73">
                  <c:v>17.211584916675413</c:v>
                </c:pt>
                <c:pt idx="74">
                  <c:v>20.509803869523434</c:v>
                </c:pt>
                <c:pt idx="75">
                  <c:v>21.18523931200605</c:v>
                </c:pt>
                <c:pt idx="76">
                  <c:v>20.136514576204817</c:v>
                </c:pt>
                <c:pt idx="77">
                  <c:v>21.950780428451552</c:v>
                </c:pt>
                <c:pt idx="78">
                  <c:v>21.895688771012114</c:v>
                </c:pt>
                <c:pt idx="79">
                  <c:v>21.726866882108013</c:v>
                </c:pt>
                <c:pt idx="80">
                  <c:v>21.248248510301501</c:v>
                </c:pt>
                <c:pt idx="81">
                  <c:v>21.611231796638634</c:v>
                </c:pt>
                <c:pt idx="82">
                  <c:v>25.62487938159045</c:v>
                </c:pt>
                <c:pt idx="83">
                  <c:v>20.925375405505015</c:v>
                </c:pt>
                <c:pt idx="84">
                  <c:v>21.611231796638634</c:v>
                </c:pt>
                <c:pt idx="85">
                  <c:v>22.570457503560199</c:v>
                </c:pt>
                <c:pt idx="86">
                  <c:v>31.441092382524307</c:v>
                </c:pt>
                <c:pt idx="87">
                  <c:v>32.470537543111249</c:v>
                </c:pt>
                <c:pt idx="88">
                  <c:v>32.911596696231086</c:v>
                </c:pt>
                <c:pt idx="89">
                  <c:v>34.776512739186543</c:v>
                </c:pt>
                <c:pt idx="90">
                  <c:v>32.14136764554258</c:v>
                </c:pt>
                <c:pt idx="91">
                  <c:v>29.839580279805425</c:v>
                </c:pt>
                <c:pt idx="92">
                  <c:v>27.582559525057459</c:v>
                </c:pt>
                <c:pt idx="93">
                  <c:v>26.241526728576446</c:v>
                </c:pt>
                <c:pt idx="94">
                  <c:v>25.139766798125383</c:v>
                </c:pt>
                <c:pt idx="95">
                  <c:v>24.402959678584224</c:v>
                </c:pt>
                <c:pt idx="96">
                  <c:v>23.783282958785851</c:v>
                </c:pt>
                <c:pt idx="97">
                  <c:v>23.339549088031838</c:v>
                </c:pt>
                <c:pt idx="98">
                  <c:v>22.422245512520846</c:v>
                </c:pt>
                <c:pt idx="99">
                  <c:v>21.056911873604612</c:v>
                </c:pt>
                <c:pt idx="100">
                  <c:v>21.31051153238171</c:v>
                </c:pt>
                <c:pt idx="101">
                  <c:v>20.213321252152426</c:v>
                </c:pt>
                <c:pt idx="102">
                  <c:v>20.213321252152426</c:v>
                </c:pt>
                <c:pt idx="103">
                  <c:v>19.650522132082742</c:v>
                </c:pt>
                <c:pt idx="104">
                  <c:v>19.02022695068429</c:v>
                </c:pt>
                <c:pt idx="105">
                  <c:v>19.650522132082742</c:v>
                </c:pt>
                <c:pt idx="106">
                  <c:v>20.581385436830665</c:v>
                </c:pt>
                <c:pt idx="107">
                  <c:v>20.058569371298614</c:v>
                </c:pt>
                <c:pt idx="108">
                  <c:v>19.650522132082742</c:v>
                </c:pt>
                <c:pt idx="109">
                  <c:v>19.115025635375783</c:v>
                </c:pt>
                <c:pt idx="110">
                  <c:v>20.136514576204817</c:v>
                </c:pt>
                <c:pt idx="111">
                  <c:v>20.581385436830665</c:v>
                </c:pt>
                <c:pt idx="112">
                  <c:v>20.136514576204817</c:v>
                </c:pt>
                <c:pt idx="113">
                  <c:v>19.56497252871959</c:v>
                </c:pt>
                <c:pt idx="114">
                  <c:v>19.208146015249547</c:v>
                </c:pt>
                <c:pt idx="115">
                  <c:v>19.115025635375783</c:v>
                </c:pt>
                <c:pt idx="116">
                  <c:v>18.622968543377752</c:v>
                </c:pt>
                <c:pt idx="117">
                  <c:v>19.02022695068429</c:v>
                </c:pt>
                <c:pt idx="118">
                  <c:v>19.73470255421185</c:v>
                </c:pt>
                <c:pt idx="119">
                  <c:v>23.124777540741142</c:v>
                </c:pt>
                <c:pt idx="120">
                  <c:v>22.005300750696037</c:v>
                </c:pt>
                <c:pt idx="121">
                  <c:v>17.846230032963319</c:v>
                </c:pt>
                <c:pt idx="122">
                  <c:v>18.518783671922598</c:v>
                </c:pt>
                <c:pt idx="123">
                  <c:v>19.115025635375783</c:v>
                </c:pt>
                <c:pt idx="124">
                  <c:v>19.115025635375783</c:v>
                </c:pt>
                <c:pt idx="125">
                  <c:v>17.846230032963319</c:v>
                </c:pt>
                <c:pt idx="126">
                  <c:v>17.725277934162548</c:v>
                </c:pt>
                <c:pt idx="127">
                  <c:v>17.725277934162548</c:v>
                </c:pt>
                <c:pt idx="128">
                  <c:v>17.964463414057604</c:v>
                </c:pt>
                <c:pt idx="129">
                  <c:v>15.652878802748797</c:v>
                </c:pt>
                <c:pt idx="130">
                  <c:v>15.468257252794753</c:v>
                </c:pt>
                <c:pt idx="131">
                  <c:v>15.468257252794753</c:v>
                </c:pt>
                <c:pt idx="132">
                  <c:v>15.468257252794753</c:v>
                </c:pt>
                <c:pt idx="133">
                  <c:v>13.954711745139438</c:v>
                </c:pt>
                <c:pt idx="134">
                  <c:v>15.468257252794753</c:v>
                </c:pt>
                <c:pt idx="135">
                  <c:v>15.276920738398136</c:v>
                </c:pt>
                <c:pt idx="136">
                  <c:v>16.332684247352844</c:v>
                </c:pt>
                <c:pt idx="137">
                  <c:v>16.489746193623787</c:v>
                </c:pt>
                <c:pt idx="138">
                  <c:v>15.276920738398136</c:v>
                </c:pt>
                <c:pt idx="139">
                  <c:v>15.276920738398136</c:v>
                </c:pt>
                <c:pt idx="140">
                  <c:v>15.276920738398136</c:v>
                </c:pt>
                <c:pt idx="141">
                  <c:v>16.332684247352844</c:v>
                </c:pt>
                <c:pt idx="142">
                  <c:v>17.211584916675413</c:v>
                </c:pt>
                <c:pt idx="143">
                  <c:v>16.489746193623787</c:v>
                </c:pt>
                <c:pt idx="144">
                  <c:v>15.276920738398136</c:v>
                </c:pt>
                <c:pt idx="145">
                  <c:v>15.276920738398136</c:v>
                </c:pt>
                <c:pt idx="146">
                  <c:v>15.078362295757952</c:v>
                </c:pt>
                <c:pt idx="147">
                  <c:v>14.19946165038229</c:v>
                </c:pt>
                <c:pt idx="148">
                  <c:v>15.276920738398136</c:v>
                </c:pt>
                <c:pt idx="149">
                  <c:v>18.518783671922598</c:v>
                </c:pt>
                <c:pt idx="150">
                  <c:v>15.276920738398136</c:v>
                </c:pt>
                <c:pt idx="151">
                  <c:v>15.078362295757952</c:v>
                </c:pt>
                <c:pt idx="152">
                  <c:v>13.954711745139438</c:v>
                </c:pt>
                <c:pt idx="153">
                  <c:v>15.468257252794753</c:v>
                </c:pt>
                <c:pt idx="154">
                  <c:v>15.276920738398136</c:v>
                </c:pt>
                <c:pt idx="155">
                  <c:v>17.964463414057604</c:v>
                </c:pt>
                <c:pt idx="156">
                  <c:v>16.332684247352844</c:v>
                </c:pt>
                <c:pt idx="157">
                  <c:v>15.468257252794753</c:v>
                </c:pt>
                <c:pt idx="158">
                  <c:v>15.652878802748797</c:v>
                </c:pt>
                <c:pt idx="159">
                  <c:v>15.276920738398136</c:v>
                </c:pt>
                <c:pt idx="160">
                  <c:v>16.332684247352844</c:v>
                </c:pt>
                <c:pt idx="161">
                  <c:v>16.332684247352844</c:v>
                </c:pt>
                <c:pt idx="162">
                  <c:v>16.332684247352844</c:v>
                </c:pt>
                <c:pt idx="163">
                  <c:v>15.276920738398136</c:v>
                </c:pt>
                <c:pt idx="164">
                  <c:v>15.831240775579079</c:v>
                </c:pt>
                <c:pt idx="165">
                  <c:v>15.468257252794753</c:v>
                </c:pt>
                <c:pt idx="166">
                  <c:v>16.934617054249632</c:v>
                </c:pt>
                <c:pt idx="167">
                  <c:v>15.652878802748797</c:v>
                </c:pt>
                <c:pt idx="168">
                  <c:v>15.652878802748797</c:v>
                </c:pt>
                <c:pt idx="169">
                  <c:v>15.078362295757952</c:v>
                </c:pt>
                <c:pt idx="170">
                  <c:v>15.468257252794753</c:v>
                </c:pt>
                <c:pt idx="171">
                  <c:v>17.846230032963319</c:v>
                </c:pt>
                <c:pt idx="172">
                  <c:v>16.332684247352844</c:v>
                </c:pt>
                <c:pt idx="173">
                  <c:v>16.489746193623787</c:v>
                </c:pt>
                <c:pt idx="174">
                  <c:v>15.276920738398136</c:v>
                </c:pt>
                <c:pt idx="175">
                  <c:v>15.276920738398136</c:v>
                </c:pt>
                <c:pt idx="176">
                  <c:v>15.276920738398136</c:v>
                </c:pt>
                <c:pt idx="177">
                  <c:v>14.19946165038229</c:v>
                </c:pt>
                <c:pt idx="178">
                  <c:v>15.276920738398136</c:v>
                </c:pt>
                <c:pt idx="179">
                  <c:v>14.19946165038229</c:v>
                </c:pt>
                <c:pt idx="180">
                  <c:v>14.19946165038229</c:v>
                </c:pt>
                <c:pt idx="181">
                  <c:v>14.19946165038229</c:v>
                </c:pt>
                <c:pt idx="182">
                  <c:v>14.19946165038229</c:v>
                </c:pt>
                <c:pt idx="183">
                  <c:v>14.19946165038229</c:v>
                </c:pt>
                <c:pt idx="184">
                  <c:v>13.954711745139438</c:v>
                </c:pt>
                <c:pt idx="185">
                  <c:v>13.954711745139438</c:v>
                </c:pt>
                <c:pt idx="186">
                  <c:v>14.19946165038229</c:v>
                </c:pt>
                <c:pt idx="187">
                  <c:v>13.954711745139438</c:v>
                </c:pt>
                <c:pt idx="188">
                  <c:v>14.19946165038229</c:v>
                </c:pt>
                <c:pt idx="189">
                  <c:v>14.19946165038229</c:v>
                </c:pt>
                <c:pt idx="190">
                  <c:v>17.846230032963319</c:v>
                </c:pt>
                <c:pt idx="191">
                  <c:v>15.276920738398136</c:v>
                </c:pt>
                <c:pt idx="192">
                  <c:v>13.954711745139438</c:v>
                </c:pt>
                <c:pt idx="193">
                  <c:v>13.954711745139438</c:v>
                </c:pt>
                <c:pt idx="194">
                  <c:v>13.698018194174013</c:v>
                </c:pt>
                <c:pt idx="195">
                  <c:v>15.468257252794753</c:v>
                </c:pt>
                <c:pt idx="196">
                  <c:v>15.078362295757952</c:v>
                </c:pt>
                <c:pt idx="197">
                  <c:v>15.468257252794753</c:v>
                </c:pt>
                <c:pt idx="198">
                  <c:v>15.276920738398136</c:v>
                </c:pt>
                <c:pt idx="199">
                  <c:v>15.276920738398136</c:v>
                </c:pt>
                <c:pt idx="200">
                  <c:v>13.954711745139438</c:v>
                </c:pt>
                <c:pt idx="201">
                  <c:v>15.468257252794753</c:v>
                </c:pt>
                <c:pt idx="202">
                  <c:v>16.934617054249632</c:v>
                </c:pt>
                <c:pt idx="203">
                  <c:v>15.468257252794753</c:v>
                </c:pt>
                <c:pt idx="204">
                  <c:v>15.831240775579079</c:v>
                </c:pt>
                <c:pt idx="205">
                  <c:v>15.276920738398136</c:v>
                </c:pt>
                <c:pt idx="206">
                  <c:v>15.276920738398136</c:v>
                </c:pt>
                <c:pt idx="207">
                  <c:v>14.19946165038229</c:v>
                </c:pt>
                <c:pt idx="208">
                  <c:v>21.611231796638634</c:v>
                </c:pt>
                <c:pt idx="209">
                  <c:v>16.332684247352844</c:v>
                </c:pt>
                <c:pt idx="210">
                  <c:v>16.332684247352844</c:v>
                </c:pt>
                <c:pt idx="211">
                  <c:v>17.964463414057604</c:v>
                </c:pt>
                <c:pt idx="212">
                  <c:v>15.276920738398136</c:v>
                </c:pt>
                <c:pt idx="213">
                  <c:v>14.19946165038229</c:v>
                </c:pt>
                <c:pt idx="214">
                  <c:v>15.276920738398136</c:v>
                </c:pt>
                <c:pt idx="215">
                  <c:v>14.19946165038229</c:v>
                </c:pt>
                <c:pt idx="216">
                  <c:v>14.43333011694595</c:v>
                </c:pt>
                <c:pt idx="217">
                  <c:v>14.19946165038229</c:v>
                </c:pt>
                <c:pt idx="218">
                  <c:v>14.19946165038229</c:v>
                </c:pt>
                <c:pt idx="219">
                  <c:v>14.19946165038229</c:v>
                </c:pt>
                <c:pt idx="220">
                  <c:v>15.276920738398136</c:v>
                </c:pt>
                <c:pt idx="221">
                  <c:v>15.276920738398136</c:v>
                </c:pt>
                <c:pt idx="222">
                  <c:v>15.652878802748797</c:v>
                </c:pt>
                <c:pt idx="223">
                  <c:v>15.276920738398136</c:v>
                </c:pt>
                <c:pt idx="224">
                  <c:v>14.19946165038229</c:v>
                </c:pt>
                <c:pt idx="225">
                  <c:v>14.19946165038229</c:v>
                </c:pt>
                <c:pt idx="226">
                  <c:v>16.332684247352844</c:v>
                </c:pt>
                <c:pt idx="227">
                  <c:v>15.468257252794753</c:v>
                </c:pt>
                <c:pt idx="228">
                  <c:v>14.19946165038229</c:v>
                </c:pt>
                <c:pt idx="229">
                  <c:v>14.43333011694595</c:v>
                </c:pt>
                <c:pt idx="230">
                  <c:v>13.954711745139438</c:v>
                </c:pt>
                <c:pt idx="231">
                  <c:v>13.954711745139438</c:v>
                </c:pt>
                <c:pt idx="232">
                  <c:v>14.872015289341565</c:v>
                </c:pt>
                <c:pt idx="233">
                  <c:v>15.468257252794753</c:v>
                </c:pt>
                <c:pt idx="234">
                  <c:v>14.19946165038229</c:v>
                </c:pt>
                <c:pt idx="235">
                  <c:v>14.19946165038229</c:v>
                </c:pt>
                <c:pt idx="236">
                  <c:v>13.698018194174013</c:v>
                </c:pt>
                <c:pt idx="237">
                  <c:v>14.19946165038229</c:v>
                </c:pt>
                <c:pt idx="238">
                  <c:v>14.19946165038229</c:v>
                </c:pt>
                <c:pt idx="239">
                  <c:v>14.43333011694595</c:v>
                </c:pt>
                <c:pt idx="240">
                  <c:v>14.43333011694595</c:v>
                </c:pt>
                <c:pt idx="241">
                  <c:v>14.43333011694595</c:v>
                </c:pt>
                <c:pt idx="242">
                  <c:v>14.19946165038229</c:v>
                </c:pt>
                <c:pt idx="243">
                  <c:v>14.657243663289492</c:v>
                </c:pt>
                <c:pt idx="244">
                  <c:v>14.872015289341565</c:v>
                </c:pt>
                <c:pt idx="245">
                  <c:v>15.078362295757952</c:v>
                </c:pt>
                <c:pt idx="246">
                  <c:v>14.43333011694595</c:v>
                </c:pt>
                <c:pt idx="247">
                  <c:v>13.954711745139438</c:v>
                </c:pt>
                <c:pt idx="248">
                  <c:v>14.19946165038229</c:v>
                </c:pt>
                <c:pt idx="249">
                  <c:v>15.276920738398136</c:v>
                </c:pt>
                <c:pt idx="250">
                  <c:v>16.489746193623787</c:v>
                </c:pt>
                <c:pt idx="251">
                  <c:v>15.276920738398136</c:v>
                </c:pt>
                <c:pt idx="252">
                  <c:v>15.276920738398136</c:v>
                </c:pt>
                <c:pt idx="253">
                  <c:v>14.657243663289492</c:v>
                </c:pt>
                <c:pt idx="254">
                  <c:v>13.954711745139438</c:v>
                </c:pt>
                <c:pt idx="255">
                  <c:v>15.276920738398136</c:v>
                </c:pt>
                <c:pt idx="256">
                  <c:v>16.489746193623787</c:v>
                </c:pt>
                <c:pt idx="257">
                  <c:v>15.468257436245159</c:v>
                </c:pt>
                <c:pt idx="258">
                  <c:v>14.19946165038229</c:v>
                </c:pt>
                <c:pt idx="259">
                  <c:v>15.468257252794753</c:v>
                </c:pt>
                <c:pt idx="260">
                  <c:v>13.954711745139438</c:v>
                </c:pt>
                <c:pt idx="261">
                  <c:v>14.19946165038229</c:v>
                </c:pt>
                <c:pt idx="262">
                  <c:v>15.276920738398136</c:v>
                </c:pt>
                <c:pt idx="263">
                  <c:v>14.43333011694595</c:v>
                </c:pt>
                <c:pt idx="264">
                  <c:v>14.19946165038229</c:v>
                </c:pt>
                <c:pt idx="265">
                  <c:v>15.276920738398136</c:v>
                </c:pt>
                <c:pt idx="266">
                  <c:v>15.276920738398136</c:v>
                </c:pt>
                <c:pt idx="267">
                  <c:v>15.652878802748797</c:v>
                </c:pt>
                <c:pt idx="268">
                  <c:v>16.332684247352844</c:v>
                </c:pt>
                <c:pt idx="269">
                  <c:v>16.170789186232337</c:v>
                </c:pt>
                <c:pt idx="270">
                  <c:v>16.489746193623787</c:v>
                </c:pt>
                <c:pt idx="271">
                  <c:v>16.489746193623787</c:v>
                </c:pt>
                <c:pt idx="272">
                  <c:v>15.468257252794753</c:v>
                </c:pt>
                <c:pt idx="273">
                  <c:v>16.489746193623787</c:v>
                </c:pt>
                <c:pt idx="274">
                  <c:v>15.276920738398136</c:v>
                </c:pt>
                <c:pt idx="275">
                  <c:v>15.652878802748797</c:v>
                </c:pt>
                <c:pt idx="276">
                  <c:v>15.276920738398136</c:v>
                </c:pt>
                <c:pt idx="277">
                  <c:v>15.652878802748797</c:v>
                </c:pt>
                <c:pt idx="278">
                  <c:v>15.831240775579079</c:v>
                </c:pt>
                <c:pt idx="279">
                  <c:v>14.19946165038229</c:v>
                </c:pt>
                <c:pt idx="280">
                  <c:v>16.332684247352844</c:v>
                </c:pt>
                <c:pt idx="281">
                  <c:v>13.954711745139438</c:v>
                </c:pt>
                <c:pt idx="282">
                  <c:v>14.19946165038229</c:v>
                </c:pt>
                <c:pt idx="283">
                  <c:v>14.19946165038229</c:v>
                </c:pt>
                <c:pt idx="284">
                  <c:v>13.954711745139438</c:v>
                </c:pt>
                <c:pt idx="285">
                  <c:v>15.276920738398136</c:v>
                </c:pt>
                <c:pt idx="286">
                  <c:v>16.642254377314366</c:v>
                </c:pt>
                <c:pt idx="287">
                  <c:v>15.078362295757952</c:v>
                </c:pt>
                <c:pt idx="288">
                  <c:v>14.43333011694595</c:v>
                </c:pt>
                <c:pt idx="289">
                  <c:v>13.698018194174013</c:v>
                </c:pt>
                <c:pt idx="290">
                  <c:v>13.954711745139438</c:v>
                </c:pt>
                <c:pt idx="291">
                  <c:v>15.078362295757952</c:v>
                </c:pt>
                <c:pt idx="292">
                  <c:v>15.276920738398136</c:v>
                </c:pt>
                <c:pt idx="293">
                  <c:v>13.954711745139438</c:v>
                </c:pt>
                <c:pt idx="294">
                  <c:v>13.954711745139438</c:v>
                </c:pt>
                <c:pt idx="295">
                  <c:v>14.19946165038229</c:v>
                </c:pt>
                <c:pt idx="296">
                  <c:v>13.954711745139438</c:v>
                </c:pt>
                <c:pt idx="297">
                  <c:v>14.19946165038229</c:v>
                </c:pt>
                <c:pt idx="298">
                  <c:v>15.468257252794753</c:v>
                </c:pt>
                <c:pt idx="299">
                  <c:v>14.19946165038229</c:v>
                </c:pt>
                <c:pt idx="300">
                  <c:v>14.19946165038229</c:v>
                </c:pt>
                <c:pt idx="301">
                  <c:v>14.19946165038229</c:v>
                </c:pt>
                <c:pt idx="302">
                  <c:v>14.657243663289492</c:v>
                </c:pt>
                <c:pt idx="303">
                  <c:v>15.276920738398136</c:v>
                </c:pt>
                <c:pt idx="304">
                  <c:v>16.332684247352844</c:v>
                </c:pt>
                <c:pt idx="305">
                  <c:v>15.468257252794753</c:v>
                </c:pt>
                <c:pt idx="306">
                  <c:v>15.468257252794753</c:v>
                </c:pt>
                <c:pt idx="307">
                  <c:v>15.468257252794753</c:v>
                </c:pt>
                <c:pt idx="308">
                  <c:v>15.468257252794753</c:v>
                </c:pt>
                <c:pt idx="309">
                  <c:v>13.954711745139438</c:v>
                </c:pt>
                <c:pt idx="310">
                  <c:v>21.248248510301501</c:v>
                </c:pt>
                <c:pt idx="311">
                  <c:v>16.489746193623787</c:v>
                </c:pt>
                <c:pt idx="312">
                  <c:v>13.954711745139438</c:v>
                </c:pt>
                <c:pt idx="313">
                  <c:v>14.19946165038229</c:v>
                </c:pt>
                <c:pt idx="314">
                  <c:v>14.19946165038229</c:v>
                </c:pt>
                <c:pt idx="315">
                  <c:v>14.872015289341565</c:v>
                </c:pt>
                <c:pt idx="316">
                  <c:v>15.078362295757952</c:v>
                </c:pt>
                <c:pt idx="317">
                  <c:v>15.276920738398136</c:v>
                </c:pt>
                <c:pt idx="318">
                  <c:v>15.652878802748797</c:v>
                </c:pt>
                <c:pt idx="319">
                  <c:v>13.954711745139438</c:v>
                </c:pt>
                <c:pt idx="320">
                  <c:v>13.954711745139438</c:v>
                </c:pt>
                <c:pt idx="321">
                  <c:v>14.19946165038229</c:v>
                </c:pt>
                <c:pt idx="322">
                  <c:v>15.276920738398136</c:v>
                </c:pt>
                <c:pt idx="323">
                  <c:v>13.954711745139438</c:v>
                </c:pt>
                <c:pt idx="324">
                  <c:v>14.19946165038229</c:v>
                </c:pt>
                <c:pt idx="325">
                  <c:v>14.43333011694595</c:v>
                </c:pt>
                <c:pt idx="326">
                  <c:v>14.19946165038229</c:v>
                </c:pt>
                <c:pt idx="327">
                  <c:v>14.43333011694595</c:v>
                </c:pt>
                <c:pt idx="328">
                  <c:v>15.276920738398136</c:v>
                </c:pt>
                <c:pt idx="329">
                  <c:v>13.954711745139438</c:v>
                </c:pt>
                <c:pt idx="330">
                  <c:v>15.652878802748797</c:v>
                </c:pt>
                <c:pt idx="331">
                  <c:v>15.276920738398136</c:v>
                </c:pt>
                <c:pt idx="332">
                  <c:v>15.276920738398136</c:v>
                </c:pt>
                <c:pt idx="333">
                  <c:v>15.652878802748797</c:v>
                </c:pt>
                <c:pt idx="334">
                  <c:v>16.332684247352844</c:v>
                </c:pt>
                <c:pt idx="335">
                  <c:v>15.468257252794753</c:v>
                </c:pt>
                <c:pt idx="336">
                  <c:v>15.276920738398136</c:v>
                </c:pt>
                <c:pt idx="337">
                  <c:v>15.468257252794753</c:v>
                </c:pt>
                <c:pt idx="338">
                  <c:v>15.276920738398136</c:v>
                </c:pt>
                <c:pt idx="339">
                  <c:v>15.276920738398136</c:v>
                </c:pt>
                <c:pt idx="340">
                  <c:v>15.652878802748797</c:v>
                </c:pt>
                <c:pt idx="341">
                  <c:v>15.276920738398136</c:v>
                </c:pt>
                <c:pt idx="342">
                  <c:v>15.276920738398136</c:v>
                </c:pt>
                <c:pt idx="343">
                  <c:v>15.276920738398136</c:v>
                </c:pt>
                <c:pt idx="344">
                  <c:v>15.276920738398136</c:v>
                </c:pt>
                <c:pt idx="345">
                  <c:v>15.652878802748797</c:v>
                </c:pt>
                <c:pt idx="346">
                  <c:v>14.19946165038229</c:v>
                </c:pt>
                <c:pt idx="347">
                  <c:v>13.954711745139438</c:v>
                </c:pt>
                <c:pt idx="348">
                  <c:v>13.954711745139438</c:v>
                </c:pt>
                <c:pt idx="349">
                  <c:v>14.19946165038229</c:v>
                </c:pt>
                <c:pt idx="350">
                  <c:v>14.19946165038229</c:v>
                </c:pt>
                <c:pt idx="351">
                  <c:v>15.468257252794753</c:v>
                </c:pt>
                <c:pt idx="352">
                  <c:v>29.063119581587763</c:v>
                </c:pt>
                <c:pt idx="353">
                  <c:v>18.412493498832383</c:v>
                </c:pt>
                <c:pt idx="354">
                  <c:v>16.642254377314366</c:v>
                </c:pt>
                <c:pt idx="355">
                  <c:v>16.332684247352844</c:v>
                </c:pt>
                <c:pt idx="356">
                  <c:v>15.276920738398136</c:v>
                </c:pt>
                <c:pt idx="357">
                  <c:v>16.170789186232337</c:v>
                </c:pt>
                <c:pt idx="358">
                  <c:v>15.468257252794753</c:v>
                </c:pt>
                <c:pt idx="359">
                  <c:v>13.698018194174013</c:v>
                </c:pt>
                <c:pt idx="360">
                  <c:v>16.332684247352844</c:v>
                </c:pt>
                <c:pt idx="361">
                  <c:v>16.003753749501712</c:v>
                </c:pt>
                <c:pt idx="362">
                  <c:v>28.604048297543773</c:v>
                </c:pt>
                <c:pt idx="363">
                  <c:v>32.204188263365737</c:v>
                </c:pt>
                <c:pt idx="364">
                  <c:v>34.290366137780211</c:v>
                </c:pt>
                <c:pt idx="365">
                  <c:v>27.675680050404182</c:v>
                </c:pt>
                <c:pt idx="366">
                  <c:v>24.768235226492287</c:v>
                </c:pt>
                <c:pt idx="367">
                  <c:v>24.228153819411695</c:v>
                </c:pt>
                <c:pt idx="368">
                  <c:v>23.297290514663771</c:v>
                </c:pt>
                <c:pt idx="369">
                  <c:v>32.595198648286825</c:v>
                </c:pt>
                <c:pt idx="370">
                  <c:v>31.172654286744418</c:v>
                </c:pt>
                <c:pt idx="371">
                  <c:v>26.615812824347948</c:v>
                </c:pt>
                <c:pt idx="372">
                  <c:v>23.58621196772166</c:v>
                </c:pt>
                <c:pt idx="373">
                  <c:v>22.321066163632267</c:v>
                </c:pt>
                <c:pt idx="374">
                  <c:v>21.31051153238171</c:v>
                </c:pt>
                <c:pt idx="375">
                  <c:v>23.545896021745417</c:v>
                </c:pt>
                <c:pt idx="376">
                  <c:v>23.58621196772166</c:v>
                </c:pt>
                <c:pt idx="377">
                  <c:v>20.652006150595426</c:v>
                </c:pt>
                <c:pt idx="378">
                  <c:v>19.73470255421185</c:v>
                </c:pt>
                <c:pt idx="379">
                  <c:v>19.115025635375783</c:v>
                </c:pt>
                <c:pt idx="380">
                  <c:v>18.518783671922598</c:v>
                </c:pt>
                <c:pt idx="381">
                  <c:v>20.289022759895399</c:v>
                </c:pt>
                <c:pt idx="382">
                  <c:v>21.31051153238171</c:v>
                </c:pt>
                <c:pt idx="383">
                  <c:v>19.02022695068429</c:v>
                </c:pt>
                <c:pt idx="384">
                  <c:v>18.725130678338985</c:v>
                </c:pt>
                <c:pt idx="385">
                  <c:v>18.304012045870522</c:v>
                </c:pt>
                <c:pt idx="386">
                  <c:v>17.344786576755045</c:v>
                </c:pt>
                <c:pt idx="387">
                  <c:v>17.211584916675413</c:v>
                </c:pt>
                <c:pt idx="388">
                  <c:v>17.964463414057604</c:v>
                </c:pt>
                <c:pt idx="389">
                  <c:v>17.211584916675413</c:v>
                </c:pt>
                <c:pt idx="390">
                  <c:v>17.964463414057604</c:v>
                </c:pt>
                <c:pt idx="391">
                  <c:v>17.211584916675413</c:v>
                </c:pt>
                <c:pt idx="392">
                  <c:v>16.489746193623787</c:v>
                </c:pt>
                <c:pt idx="393">
                  <c:v>18.080098499526983</c:v>
                </c:pt>
                <c:pt idx="394">
                  <c:v>21.248248510301501</c:v>
                </c:pt>
                <c:pt idx="395">
                  <c:v>16.332684247352844</c:v>
                </c:pt>
                <c:pt idx="396">
                  <c:v>15.652878802748797</c:v>
                </c:pt>
                <c:pt idx="397">
                  <c:v>14.872015289341565</c:v>
                </c:pt>
                <c:pt idx="398">
                  <c:v>15.468257252794753</c:v>
                </c:pt>
                <c:pt idx="399">
                  <c:v>15.276920738398136</c:v>
                </c:pt>
                <c:pt idx="400">
                  <c:v>16.332684247352844</c:v>
                </c:pt>
                <c:pt idx="401">
                  <c:v>15.652878802748797</c:v>
                </c:pt>
                <c:pt idx="402">
                  <c:v>15.276920738398136</c:v>
                </c:pt>
                <c:pt idx="403">
                  <c:v>15.276920738398136</c:v>
                </c:pt>
                <c:pt idx="404">
                  <c:v>15.468257252794753</c:v>
                </c:pt>
                <c:pt idx="405">
                  <c:v>17.964463414057604</c:v>
                </c:pt>
                <c:pt idx="406">
                  <c:v>23.339549088031838</c:v>
                </c:pt>
                <c:pt idx="407">
                  <c:v>16.489746193623787</c:v>
                </c:pt>
                <c:pt idx="408">
                  <c:v>16.332684247352844</c:v>
                </c:pt>
                <c:pt idx="409">
                  <c:v>15.078362295757952</c:v>
                </c:pt>
                <c:pt idx="410">
                  <c:v>15.276920738398136</c:v>
                </c:pt>
                <c:pt idx="411">
                  <c:v>19.02022695068429</c:v>
                </c:pt>
                <c:pt idx="412">
                  <c:v>24.010418835841719</c:v>
                </c:pt>
                <c:pt idx="413">
                  <c:v>24.010418835841719</c:v>
                </c:pt>
                <c:pt idx="414">
                  <c:v>20.509803869523434</c:v>
                </c:pt>
                <c:pt idx="415">
                  <c:v>17.964463414057604</c:v>
                </c:pt>
                <c:pt idx="416">
                  <c:v>17.964463414057604</c:v>
                </c:pt>
                <c:pt idx="417">
                  <c:v>17.846230032963319</c:v>
                </c:pt>
                <c:pt idx="418">
                  <c:v>26.660780311328473</c:v>
                </c:pt>
                <c:pt idx="419">
                  <c:v>24.638323341917108</c:v>
                </c:pt>
                <c:pt idx="420">
                  <c:v>19.115025635375783</c:v>
                </c:pt>
                <c:pt idx="421">
                  <c:v>17.964463414057604</c:v>
                </c:pt>
                <c:pt idx="422">
                  <c:v>17.344786576755045</c:v>
                </c:pt>
                <c:pt idx="423">
                  <c:v>23.124777540741142</c:v>
                </c:pt>
                <c:pt idx="424">
                  <c:v>32.992852024683529</c:v>
                </c:pt>
                <c:pt idx="425">
                  <c:v>30.558909182224443</c:v>
                </c:pt>
                <c:pt idx="426">
                  <c:v>26.069013895101875</c:v>
                </c:pt>
                <c:pt idx="427">
                  <c:v>25.169574940040686</c:v>
                </c:pt>
                <c:pt idx="428">
                  <c:v>26.094007790632723</c:v>
                </c:pt>
                <c:pt idx="429">
                  <c:v>28.5574198807847</c:v>
                </c:pt>
                <c:pt idx="430">
                  <c:v>36.943139882542127</c:v>
                </c:pt>
                <c:pt idx="431">
                  <c:v>37.07158216391646</c:v>
                </c:pt>
                <c:pt idx="432">
                  <c:v>38.609058001296248</c:v>
                </c:pt>
                <c:pt idx="433">
                  <c:v>41.314592719731607</c:v>
                </c:pt>
                <c:pt idx="434">
                  <c:v>36.962133423466717</c:v>
                </c:pt>
                <c:pt idx="435">
                  <c:v>38.249291920887984</c:v>
                </c:pt>
                <c:pt idx="436">
                  <c:v>39.28262837157655</c:v>
                </c:pt>
                <c:pt idx="437">
                  <c:v>37.24509324812874</c:v>
                </c:pt>
                <c:pt idx="438">
                  <c:v>33.71382983963364</c:v>
                </c:pt>
                <c:pt idx="439">
                  <c:v>33.577322397364661</c:v>
                </c:pt>
                <c:pt idx="440">
                  <c:v>36.18550222386618</c:v>
                </c:pt>
                <c:pt idx="441">
                  <c:v>37.92135878074906</c:v>
                </c:pt>
                <c:pt idx="442">
                  <c:v>37.547643546065643</c:v>
                </c:pt>
                <c:pt idx="443">
                  <c:v>36.252825623024052</c:v>
                </c:pt>
                <c:pt idx="444">
                  <c:v>35.096877399847557</c:v>
                </c:pt>
                <c:pt idx="445">
                  <c:v>34.004450348684919</c:v>
                </c:pt>
                <c:pt idx="446">
                  <c:v>32.945605898439126</c:v>
                </c:pt>
                <c:pt idx="447">
                  <c:v>31.539434969526784</c:v>
                </c:pt>
                <c:pt idx="448">
                  <c:v>29.960532098427382</c:v>
                </c:pt>
                <c:pt idx="449">
                  <c:v>29.601817491108168</c:v>
                </c:pt>
                <c:pt idx="450">
                  <c:v>28.285091724498137</c:v>
                </c:pt>
                <c:pt idx="451">
                  <c:v>27.049075803071069</c:v>
                </c:pt>
                <c:pt idx="452">
                  <c:v>26.217225886141229</c:v>
                </c:pt>
                <c:pt idx="453">
                  <c:v>27.468594538517308</c:v>
                </c:pt>
                <c:pt idx="454">
                  <c:v>27.332438056043166</c:v>
                </c:pt>
                <c:pt idx="455">
                  <c:v>26.337624097895731</c:v>
                </c:pt>
                <c:pt idx="456">
                  <c:v>27.352106136460677</c:v>
                </c:pt>
                <c:pt idx="457">
                  <c:v>25.65206913327707</c:v>
                </c:pt>
                <c:pt idx="458">
                  <c:v>25.597548811032585</c:v>
                </c:pt>
                <c:pt idx="459">
                  <c:v>28.18550810288933</c:v>
                </c:pt>
                <c:pt idx="460">
                  <c:v>30.019981007023304</c:v>
                </c:pt>
                <c:pt idx="461">
                  <c:v>25.169574940040686</c:v>
                </c:pt>
                <c:pt idx="462">
                  <c:v>24.957279914962744</c:v>
                </c:pt>
                <c:pt idx="463">
                  <c:v>24.957279914962744</c:v>
                </c:pt>
                <c:pt idx="464">
                  <c:v>24.800218334938599</c:v>
                </c:pt>
                <c:pt idx="465">
                  <c:v>24.437234752115955</c:v>
                </c:pt>
                <c:pt idx="466">
                  <c:v>23.58621196772166</c:v>
                </c:pt>
                <c:pt idx="467">
                  <c:v>23.58621196772166</c:v>
                </c:pt>
                <c:pt idx="468">
                  <c:v>23.58621196772166</c:v>
                </c:pt>
                <c:pt idx="469">
                  <c:v>24.228153819411695</c:v>
                </c:pt>
                <c:pt idx="470">
                  <c:v>23.124777540741142</c:v>
                </c:pt>
                <c:pt idx="471">
                  <c:v>23.58621196772166</c:v>
                </c:pt>
                <c:pt idx="472">
                  <c:v>26.455328611290437</c:v>
                </c:pt>
                <c:pt idx="473">
                  <c:v>23.821826155936279</c:v>
                </c:pt>
                <c:pt idx="474">
                  <c:v>22.808560228709403</c:v>
                </c:pt>
                <c:pt idx="475">
                  <c:v>22.618947838115261</c:v>
                </c:pt>
                <c:pt idx="476">
                  <c:v>23.58621196772166</c:v>
                </c:pt>
                <c:pt idx="477">
                  <c:v>26.094007790632723</c:v>
                </c:pt>
                <c:pt idx="478">
                  <c:v>24.192484494267116</c:v>
                </c:pt>
                <c:pt idx="479">
                  <c:v>24.010418835841719</c:v>
                </c:pt>
                <c:pt idx="480">
                  <c:v>25.316135181969454</c:v>
                </c:pt>
                <c:pt idx="481">
                  <c:v>24.605337622193012</c:v>
                </c:pt>
                <c:pt idx="482">
                  <c:v>24.437234752115955</c:v>
                </c:pt>
                <c:pt idx="483">
                  <c:v>29.827330669435398</c:v>
                </c:pt>
                <c:pt idx="484">
                  <c:v>34.77172329398924</c:v>
                </c:pt>
                <c:pt idx="485">
                  <c:v>34.194994911324073</c:v>
                </c:pt>
                <c:pt idx="486">
                  <c:v>36.72294775846855</c:v>
                </c:pt>
                <c:pt idx="487">
                  <c:v>36.076333967008352</c:v>
                </c:pt>
                <c:pt idx="488">
                  <c:v>36.39199029506343</c:v>
                </c:pt>
                <c:pt idx="489">
                  <c:v>33.033014091414273</c:v>
                </c:pt>
                <c:pt idx="490">
                  <c:v>31.018469347167223</c:v>
                </c:pt>
                <c:pt idx="491">
                  <c:v>29.379573285496111</c:v>
                </c:pt>
                <c:pt idx="492">
                  <c:v>28.350448638766675</c:v>
                </c:pt>
                <c:pt idx="493">
                  <c:v>28.350448638766675</c:v>
                </c:pt>
                <c:pt idx="494">
                  <c:v>27.675680050404182</c:v>
                </c:pt>
                <c:pt idx="495">
                  <c:v>26.901458146162014</c:v>
                </c:pt>
                <c:pt idx="496">
                  <c:v>26.337624097895731</c:v>
                </c:pt>
                <c:pt idx="497">
                  <c:v>32.681449392731338</c:v>
                </c:pt>
                <c:pt idx="498">
                  <c:v>32.638500541363797</c:v>
                </c:pt>
                <c:pt idx="499">
                  <c:v>34.635818052164794</c:v>
                </c:pt>
                <c:pt idx="500">
                  <c:v>32.425824947905795</c:v>
                </c:pt>
                <c:pt idx="501">
                  <c:v>30.15997626128533</c:v>
                </c:pt>
                <c:pt idx="502">
                  <c:v>28.816343322621719</c:v>
                </c:pt>
                <c:pt idx="503">
                  <c:v>27.874922201992728</c:v>
                </c:pt>
                <c:pt idx="504">
                  <c:v>27.352106136460677</c:v>
                </c:pt>
                <c:pt idx="505">
                  <c:v>27.292880553426716</c:v>
                </c:pt>
                <c:pt idx="506">
                  <c:v>27.253022747878809</c:v>
                </c:pt>
                <c:pt idx="507">
                  <c:v>25.916505308539815</c:v>
                </c:pt>
                <c:pt idx="508">
                  <c:v>26.361376757140256</c:v>
                </c:pt>
                <c:pt idx="509">
                  <c:v>27.049075803071069</c:v>
                </c:pt>
                <c:pt idx="510">
                  <c:v>33.87536967530886</c:v>
                </c:pt>
                <c:pt idx="511">
                  <c:v>33.39999672925093</c:v>
                </c:pt>
                <c:pt idx="512">
                  <c:v>34.347808820686318</c:v>
                </c:pt>
                <c:pt idx="513">
                  <c:v>33.541121301340191</c:v>
                </c:pt>
                <c:pt idx="514">
                  <c:v>32.273976827800496</c:v>
                </c:pt>
                <c:pt idx="515">
                  <c:v>30.296342714977737</c:v>
                </c:pt>
                <c:pt idx="516">
                  <c:v>29.203052627791269</c:v>
                </c:pt>
                <c:pt idx="517">
                  <c:v>28.5574198807847</c:v>
                </c:pt>
                <c:pt idx="518">
                  <c:v>27.582559525057459</c:v>
                </c:pt>
                <c:pt idx="519">
                  <c:v>26.660780311328473</c:v>
                </c:pt>
                <c:pt idx="520">
                  <c:v>26.217225886141229</c:v>
                </c:pt>
                <c:pt idx="521">
                  <c:v>25.316135181969454</c:v>
                </c:pt>
                <c:pt idx="522">
                  <c:v>25.169574940040686</c:v>
                </c:pt>
                <c:pt idx="523">
                  <c:v>24.957279914962744</c:v>
                </c:pt>
                <c:pt idx="524">
                  <c:v>24.6711030301535</c:v>
                </c:pt>
                <c:pt idx="525">
                  <c:v>24.192484494267116</c:v>
                </c:pt>
                <c:pt idx="526">
                  <c:v>24.047339725804179</c:v>
                </c:pt>
                <c:pt idx="527">
                  <c:v>23.381470936792883</c:v>
                </c:pt>
                <c:pt idx="528">
                  <c:v>23.21174091130062</c:v>
                </c:pt>
                <c:pt idx="529">
                  <c:v>22.991576051881886</c:v>
                </c:pt>
                <c:pt idx="530">
                  <c:v>22.570457503560199</c:v>
                </c:pt>
                <c:pt idx="531">
                  <c:v>20.858353299256443</c:v>
                </c:pt>
                <c:pt idx="532">
                  <c:v>20.363650453260686</c:v>
                </c:pt>
                <c:pt idx="533">
                  <c:v>20.509803869523434</c:v>
                </c:pt>
                <c:pt idx="534">
                  <c:v>20.581385436830665</c:v>
                </c:pt>
                <c:pt idx="535">
                  <c:v>20.652006150595426</c:v>
                </c:pt>
                <c:pt idx="536">
                  <c:v>20.581385436830665</c:v>
                </c:pt>
                <c:pt idx="537">
                  <c:v>20.213321252152426</c:v>
                </c:pt>
                <c:pt idx="538">
                  <c:v>20.213321252152426</c:v>
                </c:pt>
                <c:pt idx="539">
                  <c:v>19.650522132082742</c:v>
                </c:pt>
                <c:pt idx="540">
                  <c:v>20.136514576204817</c:v>
                </c:pt>
                <c:pt idx="541">
                  <c:v>20.509803869523434</c:v>
                </c:pt>
                <c:pt idx="542">
                  <c:v>20.581385436830665</c:v>
                </c:pt>
                <c:pt idx="543">
                  <c:v>20.363650453260686</c:v>
                </c:pt>
                <c:pt idx="544">
                  <c:v>20.058569371298614</c:v>
                </c:pt>
                <c:pt idx="545">
                  <c:v>19.56497252871959</c:v>
                </c:pt>
                <c:pt idx="546">
                  <c:v>20.509803869523434</c:v>
                </c:pt>
                <c:pt idx="547">
                  <c:v>21.66936679938842</c:v>
                </c:pt>
                <c:pt idx="548">
                  <c:v>22.269736925958782</c:v>
                </c:pt>
                <c:pt idx="549">
                  <c:v>22.005300750696037</c:v>
                </c:pt>
                <c:pt idx="550">
                  <c:v>21.056911873604612</c:v>
                </c:pt>
                <c:pt idx="551">
                  <c:v>20.136514576204817</c:v>
                </c:pt>
                <c:pt idx="552">
                  <c:v>20.581385436830665</c:v>
                </c:pt>
                <c:pt idx="553">
                  <c:v>20.721692005669095</c:v>
                </c:pt>
                <c:pt idx="554">
                  <c:v>20.509803869523434</c:v>
                </c:pt>
                <c:pt idx="555">
                  <c:v>19.56497252871959</c:v>
                </c:pt>
                <c:pt idx="556">
                  <c:v>19.208146015249547</c:v>
                </c:pt>
                <c:pt idx="557">
                  <c:v>19.115025635375783</c:v>
                </c:pt>
                <c:pt idx="558">
                  <c:v>19.208146015249547</c:v>
                </c:pt>
                <c:pt idx="559">
                  <c:v>19.56497252871959</c:v>
                </c:pt>
                <c:pt idx="560">
                  <c:v>19.650522132082742</c:v>
                </c:pt>
                <c:pt idx="561">
                  <c:v>18.412493498832383</c:v>
                </c:pt>
                <c:pt idx="562">
                  <c:v>17.846230032963319</c:v>
                </c:pt>
                <c:pt idx="563">
                  <c:v>19.02022695068429</c:v>
                </c:pt>
                <c:pt idx="564">
                  <c:v>19.115025635375783</c:v>
                </c:pt>
                <c:pt idx="565">
                  <c:v>19.56497252871959</c:v>
                </c:pt>
                <c:pt idx="566">
                  <c:v>20.581385436830665</c:v>
                </c:pt>
                <c:pt idx="567">
                  <c:v>20.058569371298614</c:v>
                </c:pt>
                <c:pt idx="568">
                  <c:v>19.115025635375783</c:v>
                </c:pt>
                <c:pt idx="569">
                  <c:v>18.8253463577636</c:v>
                </c:pt>
                <c:pt idx="570">
                  <c:v>18.518783671922598</c:v>
                </c:pt>
                <c:pt idx="571">
                  <c:v>18.080098499526983</c:v>
                </c:pt>
                <c:pt idx="572">
                  <c:v>17.846230032963319</c:v>
                </c:pt>
                <c:pt idx="573">
                  <c:v>17.964463414057604</c:v>
                </c:pt>
                <c:pt idx="574">
                  <c:v>17.725277934162548</c:v>
                </c:pt>
                <c:pt idx="575">
                  <c:v>16.934617054249632</c:v>
                </c:pt>
                <c:pt idx="576">
                  <c:v>17.474698461330227</c:v>
                </c:pt>
                <c:pt idx="577">
                  <c:v>16.642254377314366</c:v>
                </c:pt>
                <c:pt idx="578">
                  <c:v>17.074923623088061</c:v>
                </c:pt>
                <c:pt idx="579">
                  <c:v>17.964463414057604</c:v>
                </c:pt>
                <c:pt idx="580">
                  <c:v>17.074923623088061</c:v>
                </c:pt>
                <c:pt idx="581">
                  <c:v>17.074923623088061</c:v>
                </c:pt>
                <c:pt idx="582">
                  <c:v>17.211584916675413</c:v>
                </c:pt>
                <c:pt idx="583">
                  <c:v>17.074923623088061</c:v>
                </c:pt>
                <c:pt idx="584">
                  <c:v>16.934617054249632</c:v>
                </c:pt>
                <c:pt idx="585">
                  <c:v>17.725277934162548</c:v>
                </c:pt>
                <c:pt idx="586">
                  <c:v>17.074923623088061</c:v>
                </c:pt>
                <c:pt idx="587">
                  <c:v>16.332684247352844</c:v>
                </c:pt>
                <c:pt idx="588">
                  <c:v>16.332684247352844</c:v>
                </c:pt>
                <c:pt idx="589">
                  <c:v>16.642254377314366</c:v>
                </c:pt>
                <c:pt idx="590">
                  <c:v>16.170789186232337</c:v>
                </c:pt>
                <c:pt idx="591">
                  <c:v>16.332684247352844</c:v>
                </c:pt>
                <c:pt idx="592">
                  <c:v>17.474698461330227</c:v>
                </c:pt>
                <c:pt idx="593">
                  <c:v>16.934617054249632</c:v>
                </c:pt>
                <c:pt idx="594">
                  <c:v>16.489746193623787</c:v>
                </c:pt>
                <c:pt idx="595">
                  <c:v>16.332684247352844</c:v>
                </c:pt>
                <c:pt idx="596">
                  <c:v>16.332684247352844</c:v>
                </c:pt>
                <c:pt idx="597">
                  <c:v>16.332684247352844</c:v>
                </c:pt>
                <c:pt idx="598">
                  <c:v>17.211584916675413</c:v>
                </c:pt>
                <c:pt idx="599">
                  <c:v>16.489746193623787</c:v>
                </c:pt>
                <c:pt idx="600">
                  <c:v>16.332684247352844</c:v>
                </c:pt>
                <c:pt idx="601">
                  <c:v>16.170789186232337</c:v>
                </c:pt>
                <c:pt idx="602">
                  <c:v>16.332684247352844</c:v>
                </c:pt>
                <c:pt idx="603">
                  <c:v>16.332684247352844</c:v>
                </c:pt>
                <c:pt idx="604">
                  <c:v>16.332684247352844</c:v>
                </c:pt>
                <c:pt idx="605">
                  <c:v>16.332684247352844</c:v>
                </c:pt>
                <c:pt idx="606">
                  <c:v>16.332684247352844</c:v>
                </c:pt>
                <c:pt idx="607">
                  <c:v>18.518783671922598</c:v>
                </c:pt>
                <c:pt idx="608">
                  <c:v>19.56497252871959</c:v>
                </c:pt>
                <c:pt idx="609">
                  <c:v>20.251308012897745</c:v>
                </c:pt>
                <c:pt idx="610">
                  <c:v>20.858353299256443</c:v>
                </c:pt>
                <c:pt idx="611">
                  <c:v>20.509803869523434</c:v>
                </c:pt>
                <c:pt idx="612">
                  <c:v>21.66936679938842</c:v>
                </c:pt>
                <c:pt idx="613">
                  <c:v>22.808560228709403</c:v>
                </c:pt>
                <c:pt idx="614">
                  <c:v>21.895688771012114</c:v>
                </c:pt>
                <c:pt idx="615">
                  <c:v>20.213321252152426</c:v>
                </c:pt>
                <c:pt idx="616">
                  <c:v>19.73470255421185</c:v>
                </c:pt>
                <c:pt idx="617">
                  <c:v>19.115025635375783</c:v>
                </c:pt>
                <c:pt idx="618">
                  <c:v>19.115025635375783</c:v>
                </c:pt>
                <c:pt idx="619">
                  <c:v>19.208146015249547</c:v>
                </c:pt>
                <c:pt idx="620">
                  <c:v>18.622968543377752</c:v>
                </c:pt>
                <c:pt idx="621">
                  <c:v>17.211584916675413</c:v>
                </c:pt>
                <c:pt idx="622">
                  <c:v>17.211584916675413</c:v>
                </c:pt>
                <c:pt idx="623">
                  <c:v>16.489746193623787</c:v>
                </c:pt>
                <c:pt idx="624">
                  <c:v>16.332684247352844</c:v>
                </c:pt>
                <c:pt idx="625">
                  <c:v>17.344786576755045</c:v>
                </c:pt>
                <c:pt idx="626">
                  <c:v>17.846230032963319</c:v>
                </c:pt>
                <c:pt idx="627">
                  <c:v>17.344786576755045</c:v>
                </c:pt>
                <c:pt idx="628">
                  <c:v>18.518783671922598</c:v>
                </c:pt>
                <c:pt idx="629">
                  <c:v>21.84001455598429</c:v>
                </c:pt>
                <c:pt idx="630">
                  <c:v>23.080750806826458</c:v>
                </c:pt>
                <c:pt idx="631">
                  <c:v>24.572143788086045</c:v>
                </c:pt>
                <c:pt idx="632">
                  <c:v>23.423061708295513</c:v>
                </c:pt>
                <c:pt idx="633">
                  <c:v>21.950780428451552</c:v>
                </c:pt>
                <c:pt idx="634">
                  <c:v>21.31051153238171</c:v>
                </c:pt>
                <c:pt idx="635">
                  <c:v>20.991554959336078</c:v>
                </c:pt>
                <c:pt idx="636">
                  <c:v>20.509803869523434</c:v>
                </c:pt>
                <c:pt idx="637">
                  <c:v>21.18523931200605</c:v>
                </c:pt>
                <c:pt idx="638">
                  <c:v>20.437234941179618</c:v>
                </c:pt>
                <c:pt idx="639">
                  <c:v>22.269736925958782</c:v>
                </c:pt>
                <c:pt idx="640">
                  <c:v>26.143641781391544</c:v>
                </c:pt>
                <c:pt idx="641">
                  <c:v>24.368460388250128</c:v>
                </c:pt>
                <c:pt idx="642">
                  <c:v>22.808560228709403</c:v>
                </c:pt>
                <c:pt idx="643">
                  <c:v>22.269736925958782</c:v>
                </c:pt>
                <c:pt idx="644">
                  <c:v>21.66936679938842</c:v>
                </c:pt>
                <c:pt idx="645">
                  <c:v>26.771545923322176</c:v>
                </c:pt>
                <c:pt idx="646">
                  <c:v>31.739305509506941</c:v>
                </c:pt>
                <c:pt idx="647">
                  <c:v>32.250816680124807</c:v>
                </c:pt>
                <c:pt idx="648">
                  <c:v>31.512795899059316</c:v>
                </c:pt>
                <c:pt idx="649">
                  <c:v>30.664558759467624</c:v>
                </c:pt>
                <c:pt idx="650">
                  <c:v>28.366661918325395</c:v>
                </c:pt>
                <c:pt idx="651">
                  <c:v>26.901458146162014</c:v>
                </c:pt>
                <c:pt idx="652">
                  <c:v>28.634905893501017</c:v>
                </c:pt>
                <c:pt idx="653">
                  <c:v>29.325887473051061</c:v>
                </c:pt>
                <c:pt idx="654">
                  <c:v>34.866692882507579</c:v>
                </c:pt>
                <c:pt idx="655">
                  <c:v>33.39999672925093</c:v>
                </c:pt>
                <c:pt idx="656">
                  <c:v>31.115362921098338</c:v>
                </c:pt>
                <c:pt idx="657">
                  <c:v>27.232980350302693</c:v>
                </c:pt>
                <c:pt idx="658">
                  <c:v>24.832007694587084</c:v>
                </c:pt>
                <c:pt idx="659">
                  <c:v>24.333732836157299</c:v>
                </c:pt>
                <c:pt idx="660">
                  <c:v>25.139766798125383</c:v>
                </c:pt>
                <c:pt idx="661">
                  <c:v>25.287148204841351</c:v>
                </c:pt>
                <c:pt idx="662">
                  <c:v>24.263582943869292</c:v>
                </c:pt>
                <c:pt idx="663">
                  <c:v>22.165552054503628</c:v>
                </c:pt>
                <c:pt idx="664">
                  <c:v>21.950780428451552</c:v>
                </c:pt>
                <c:pt idx="665">
                  <c:v>21.611231796638634</c:v>
                </c:pt>
                <c:pt idx="666">
                  <c:v>21.950780428451552</c:v>
                </c:pt>
                <c:pt idx="667">
                  <c:v>21.950780428451552</c:v>
                </c:pt>
                <c:pt idx="668">
                  <c:v>21.248248510301501</c:v>
                </c:pt>
                <c:pt idx="669">
                  <c:v>19.02022695068429</c:v>
                </c:pt>
                <c:pt idx="670">
                  <c:v>19.299647185329825</c:v>
                </c:pt>
                <c:pt idx="671">
                  <c:v>19.02022695068429</c:v>
                </c:pt>
                <c:pt idx="672">
                  <c:v>19.208146015249547</c:v>
                </c:pt>
                <c:pt idx="673">
                  <c:v>19.650522132082742</c:v>
                </c:pt>
                <c:pt idx="674">
                  <c:v>18.8253463577636</c:v>
                </c:pt>
                <c:pt idx="675">
                  <c:v>17.725277934162548</c:v>
                </c:pt>
                <c:pt idx="676">
                  <c:v>17.964463414057604</c:v>
                </c:pt>
                <c:pt idx="677">
                  <c:v>17.074923623088061</c:v>
                </c:pt>
                <c:pt idx="678">
                  <c:v>20.136514576204817</c:v>
                </c:pt>
                <c:pt idx="679">
                  <c:v>18.518783671922598</c:v>
                </c:pt>
                <c:pt idx="680">
                  <c:v>18.518783671922598</c:v>
                </c:pt>
                <c:pt idx="681">
                  <c:v>18.518783671922598</c:v>
                </c:pt>
                <c:pt idx="682">
                  <c:v>18.725130678338985</c:v>
                </c:pt>
                <c:pt idx="683">
                  <c:v>18.518783671922598</c:v>
                </c:pt>
                <c:pt idx="684">
                  <c:v>18.412493498832383</c:v>
                </c:pt>
                <c:pt idx="685">
                  <c:v>18.518783671922598</c:v>
                </c:pt>
                <c:pt idx="686">
                  <c:v>17.964463414057604</c:v>
                </c:pt>
                <c:pt idx="687">
                  <c:v>17.474698461330227</c:v>
                </c:pt>
                <c:pt idx="688">
                  <c:v>20.991554959336078</c:v>
                </c:pt>
                <c:pt idx="689">
                  <c:v>22.761794017956813</c:v>
                </c:pt>
                <c:pt idx="690">
                  <c:v>24.402959678584224</c:v>
                </c:pt>
                <c:pt idx="691">
                  <c:v>26.217225886141229</c:v>
                </c:pt>
                <c:pt idx="692">
                  <c:v>23.505269069369028</c:v>
                </c:pt>
                <c:pt idx="693">
                  <c:v>20.858353299256443</c:v>
                </c:pt>
                <c:pt idx="694">
                  <c:v>19.650522132082742</c:v>
                </c:pt>
                <c:pt idx="695">
                  <c:v>19.115025635375783</c:v>
                </c:pt>
                <c:pt idx="696">
                  <c:v>19.115025635375783</c:v>
                </c:pt>
                <c:pt idx="697">
                  <c:v>19.208146015249547</c:v>
                </c:pt>
                <c:pt idx="698">
                  <c:v>18.622968543377752</c:v>
                </c:pt>
                <c:pt idx="699">
                  <c:v>17.211584916675413</c:v>
                </c:pt>
                <c:pt idx="700">
                  <c:v>17.074923623088061</c:v>
                </c:pt>
                <c:pt idx="701">
                  <c:v>17.846230032963319</c:v>
                </c:pt>
                <c:pt idx="702">
                  <c:v>19.115025635375783</c:v>
                </c:pt>
                <c:pt idx="703">
                  <c:v>19.56497252871959</c:v>
                </c:pt>
                <c:pt idx="704">
                  <c:v>19.115025635375783</c:v>
                </c:pt>
                <c:pt idx="705">
                  <c:v>18.518783671922598</c:v>
                </c:pt>
                <c:pt idx="706">
                  <c:v>19.115025635375783</c:v>
                </c:pt>
                <c:pt idx="707">
                  <c:v>18.725130678338985</c:v>
                </c:pt>
                <c:pt idx="708">
                  <c:v>19.115025635375783</c:v>
                </c:pt>
                <c:pt idx="709">
                  <c:v>19.115025635375783</c:v>
                </c:pt>
                <c:pt idx="710">
                  <c:v>18.412493498832383</c:v>
                </c:pt>
                <c:pt idx="711">
                  <c:v>17.211584916675413</c:v>
                </c:pt>
                <c:pt idx="712">
                  <c:v>17.074923623088061</c:v>
                </c:pt>
                <c:pt idx="713">
                  <c:v>17.211584916675413</c:v>
                </c:pt>
                <c:pt idx="714">
                  <c:v>17.074923623088061</c:v>
                </c:pt>
                <c:pt idx="715">
                  <c:v>17.846230032963319</c:v>
                </c:pt>
                <c:pt idx="716">
                  <c:v>17.846230032963319</c:v>
                </c:pt>
                <c:pt idx="717">
                  <c:v>15.652878802748797</c:v>
                </c:pt>
                <c:pt idx="718">
                  <c:v>16.170789186232337</c:v>
                </c:pt>
                <c:pt idx="719">
                  <c:v>16.332684247352844</c:v>
                </c:pt>
                <c:pt idx="720">
                  <c:v>17.344786576755045</c:v>
                </c:pt>
                <c:pt idx="721">
                  <c:v>17.211584916675413</c:v>
                </c:pt>
                <c:pt idx="722">
                  <c:v>17.074923623088061</c:v>
                </c:pt>
                <c:pt idx="723">
                  <c:v>16.170789186232337</c:v>
                </c:pt>
                <c:pt idx="724">
                  <c:v>16.332684247352844</c:v>
                </c:pt>
                <c:pt idx="725">
                  <c:v>16.332684247352844</c:v>
                </c:pt>
                <c:pt idx="726">
                  <c:v>17.474698461330227</c:v>
                </c:pt>
                <c:pt idx="727">
                  <c:v>19.115025635375783</c:v>
                </c:pt>
                <c:pt idx="728">
                  <c:v>17.344786576755045</c:v>
                </c:pt>
                <c:pt idx="729">
                  <c:v>17.074923623088061</c:v>
                </c:pt>
                <c:pt idx="730">
                  <c:v>14.657243663289492</c:v>
                </c:pt>
                <c:pt idx="731">
                  <c:v>15.652878802748797</c:v>
                </c:pt>
                <c:pt idx="732">
                  <c:v>17.211584916675413</c:v>
                </c:pt>
                <c:pt idx="733">
                  <c:v>16.332684247352844</c:v>
                </c:pt>
              </c:numCache>
            </c:numRef>
          </c:yVal>
        </c:ser>
        <c:ser>
          <c:idx val="3"/>
          <c:order val="3"/>
          <c:tx>
            <c:strRef>
              <c:f>'2007exp'!$Q$2</c:f>
              <c:strCache>
                <c:ptCount val="1"/>
                <c:pt idx="0">
                  <c:v>model - 5 mg/L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'2007exp'!$D$3:$D$736</c:f>
              <c:numCache>
                <c:formatCode>General</c:formatCode>
                <c:ptCount val="734"/>
                <c:pt idx="0">
                  <c:v>4.029304027557373</c:v>
                </c:pt>
                <c:pt idx="1">
                  <c:v>4.029304027557373</c:v>
                </c:pt>
                <c:pt idx="2">
                  <c:v>4.029304027557373</c:v>
                </c:pt>
                <c:pt idx="3">
                  <c:v>4.1514043807983398</c:v>
                </c:pt>
                <c:pt idx="4">
                  <c:v>3.9072039127349854</c:v>
                </c:pt>
                <c:pt idx="5">
                  <c:v>3.2967033386230469</c:v>
                </c:pt>
                <c:pt idx="6">
                  <c:v>3.2967033386230469</c:v>
                </c:pt>
                <c:pt idx="7">
                  <c:v>4.029304027557373</c:v>
                </c:pt>
                <c:pt idx="8">
                  <c:v>4.029304027557373</c:v>
                </c:pt>
                <c:pt idx="9">
                  <c:v>2.6862027645111084</c:v>
                </c:pt>
                <c:pt idx="10">
                  <c:v>2.9304029941558838</c:v>
                </c:pt>
                <c:pt idx="11">
                  <c:v>2.6862027645111084</c:v>
                </c:pt>
                <c:pt idx="12">
                  <c:v>2.5641026496887207</c:v>
                </c:pt>
                <c:pt idx="13">
                  <c:v>2.442002534866333</c:v>
                </c:pt>
                <c:pt idx="14">
                  <c:v>2.442002534866333</c:v>
                </c:pt>
                <c:pt idx="15">
                  <c:v>2.5641026496887207</c:v>
                </c:pt>
                <c:pt idx="16">
                  <c:v>2.6862027645111084</c:v>
                </c:pt>
                <c:pt idx="17">
                  <c:v>2.9304029941558838</c:v>
                </c:pt>
                <c:pt idx="18">
                  <c:v>2.5641026496887207</c:v>
                </c:pt>
                <c:pt idx="19">
                  <c:v>2.6862027645111084</c:v>
                </c:pt>
                <c:pt idx="20">
                  <c:v>2.6862027645111084</c:v>
                </c:pt>
                <c:pt idx="21">
                  <c:v>1.9536019563674927</c:v>
                </c:pt>
                <c:pt idx="22">
                  <c:v>2.6862027645111084</c:v>
                </c:pt>
                <c:pt idx="23">
                  <c:v>2.8083028793334961</c:v>
                </c:pt>
                <c:pt idx="24">
                  <c:v>2.8083028793334961</c:v>
                </c:pt>
                <c:pt idx="25">
                  <c:v>2.5641026496887207</c:v>
                </c:pt>
                <c:pt idx="26">
                  <c:v>2.6862027645111084</c:v>
                </c:pt>
                <c:pt idx="27">
                  <c:v>3.1746032238006592</c:v>
                </c:pt>
                <c:pt idx="28">
                  <c:v>2.5641026496887207</c:v>
                </c:pt>
                <c:pt idx="29">
                  <c:v>3.4188034534454346</c:v>
                </c:pt>
                <c:pt idx="30">
                  <c:v>9.5238094329833984</c:v>
                </c:pt>
                <c:pt idx="31">
                  <c:v>15.262515068054199</c:v>
                </c:pt>
                <c:pt idx="32">
                  <c:v>32.112331390380859</c:v>
                </c:pt>
                <c:pt idx="33">
                  <c:v>47.741146087646484</c:v>
                </c:pt>
                <c:pt idx="34">
                  <c:v>43.345542907714844</c:v>
                </c:pt>
                <c:pt idx="35">
                  <c:v>31.990232467651367</c:v>
                </c:pt>
                <c:pt idx="36">
                  <c:v>22.954822540283203</c:v>
                </c:pt>
                <c:pt idx="37">
                  <c:v>20.268619537353516</c:v>
                </c:pt>
                <c:pt idx="38">
                  <c:v>16.605617523193359</c:v>
                </c:pt>
                <c:pt idx="39">
                  <c:v>11.965811729431152</c:v>
                </c:pt>
                <c:pt idx="40">
                  <c:v>8.6691083908081055</c:v>
                </c:pt>
                <c:pt idx="41">
                  <c:v>9.0354089736938477</c:v>
                </c:pt>
                <c:pt idx="42">
                  <c:v>10.989010810852051</c:v>
                </c:pt>
                <c:pt idx="43">
                  <c:v>13.064713478088379</c:v>
                </c:pt>
                <c:pt idx="44">
                  <c:v>15.262515068054199</c:v>
                </c:pt>
                <c:pt idx="45">
                  <c:v>12.332112312316895</c:v>
                </c:pt>
                <c:pt idx="46">
                  <c:v>16.727716445922852</c:v>
                </c:pt>
                <c:pt idx="47">
                  <c:v>15.995116233825684</c:v>
                </c:pt>
                <c:pt idx="48">
                  <c:v>13.675213813781738</c:v>
                </c:pt>
                <c:pt idx="49">
                  <c:v>11.965811729431152</c:v>
                </c:pt>
                <c:pt idx="50">
                  <c:v>10.378510475158691</c:v>
                </c:pt>
                <c:pt idx="51">
                  <c:v>8.1807079315185547</c:v>
                </c:pt>
                <c:pt idx="52">
                  <c:v>7.8144078254699707</c:v>
                </c:pt>
                <c:pt idx="53">
                  <c:v>6.7155065536499023</c:v>
                </c:pt>
                <c:pt idx="54">
                  <c:v>6.105006217956543</c:v>
                </c:pt>
                <c:pt idx="55">
                  <c:v>6.105006217956543</c:v>
                </c:pt>
                <c:pt idx="56">
                  <c:v>6.105006217956543</c:v>
                </c:pt>
                <c:pt idx="57">
                  <c:v>5.6166057586669922</c:v>
                </c:pt>
                <c:pt idx="58">
                  <c:v>5.4945054054260254</c:v>
                </c:pt>
                <c:pt idx="59">
                  <c:v>5.4945054054260254</c:v>
                </c:pt>
                <c:pt idx="60">
                  <c:v>5.6166057586669922</c:v>
                </c:pt>
                <c:pt idx="61">
                  <c:v>6.9597067832946777</c:v>
                </c:pt>
                <c:pt idx="62">
                  <c:v>6.105006217956543</c:v>
                </c:pt>
                <c:pt idx="63">
                  <c:v>5.3724055290222168</c:v>
                </c:pt>
                <c:pt idx="64">
                  <c:v>6.105006217956543</c:v>
                </c:pt>
                <c:pt idx="65">
                  <c:v>5.9829058647155762</c:v>
                </c:pt>
                <c:pt idx="66">
                  <c:v>5.3724055290222168</c:v>
                </c:pt>
                <c:pt idx="67">
                  <c:v>5.3724055290222168</c:v>
                </c:pt>
                <c:pt idx="68">
                  <c:v>5.4945054054260254</c:v>
                </c:pt>
                <c:pt idx="69">
                  <c:v>5.4945054054260254</c:v>
                </c:pt>
                <c:pt idx="70">
                  <c:v>5.9829058647155762</c:v>
                </c:pt>
                <c:pt idx="71">
                  <c:v>6.8376069068908691</c:v>
                </c:pt>
                <c:pt idx="72">
                  <c:v>5.3724055290222168</c:v>
                </c:pt>
                <c:pt idx="73">
                  <c:v>4.7619047164916992</c:v>
                </c:pt>
                <c:pt idx="74">
                  <c:v>8.9133090972900391</c:v>
                </c:pt>
                <c:pt idx="75">
                  <c:v>10.134309768676758</c:v>
                </c:pt>
                <c:pt idx="76">
                  <c:v>8.3028087615966797</c:v>
                </c:pt>
                <c:pt idx="77">
                  <c:v>11.721611976623535</c:v>
                </c:pt>
                <c:pt idx="78">
                  <c:v>11.59951114654541</c:v>
                </c:pt>
                <c:pt idx="79">
                  <c:v>11.233211517333984</c:v>
                </c:pt>
                <c:pt idx="80">
                  <c:v>10.256410598754883</c:v>
                </c:pt>
                <c:pt idx="81">
                  <c:v>10.989010810852051</c:v>
                </c:pt>
                <c:pt idx="82">
                  <c:v>23.565322875976562</c:v>
                </c:pt>
                <c:pt idx="83">
                  <c:v>9.645909309387207</c:v>
                </c:pt>
                <c:pt idx="84">
                  <c:v>10.989010810852051</c:v>
                </c:pt>
                <c:pt idx="85">
                  <c:v>13.186813354492187</c:v>
                </c:pt>
                <c:pt idx="86">
                  <c:v>71.184371948242187</c:v>
                </c:pt>
                <c:pt idx="87">
                  <c:v>86.568984985351563</c:v>
                </c:pt>
                <c:pt idx="88">
                  <c:v>94.139190673828125</c:v>
                </c:pt>
                <c:pt idx="89">
                  <c:v>134.18803405761719</c:v>
                </c:pt>
                <c:pt idx="90">
                  <c:v>81.318679809570313</c:v>
                </c:pt>
                <c:pt idx="91">
                  <c:v>52.5030517578125</c:v>
                </c:pt>
                <c:pt idx="92">
                  <c:v>34.188034057617187</c:v>
                </c:pt>
                <c:pt idx="93">
                  <c:v>26.495725631713867</c:v>
                </c:pt>
                <c:pt idx="94">
                  <c:v>21.489622116088867</c:v>
                </c:pt>
                <c:pt idx="95">
                  <c:v>18.681318283081055</c:v>
                </c:pt>
                <c:pt idx="96">
                  <c:v>16.605617523193359</c:v>
                </c:pt>
                <c:pt idx="97">
                  <c:v>15.262515068054199</c:v>
                </c:pt>
                <c:pt idx="98">
                  <c:v>12.820512771606445</c:v>
                </c:pt>
                <c:pt idx="99">
                  <c:v>9.8901100158691406</c:v>
                </c:pt>
                <c:pt idx="100">
                  <c:v>10.378510475158691</c:v>
                </c:pt>
                <c:pt idx="101">
                  <c:v>8.4249086380004883</c:v>
                </c:pt>
                <c:pt idx="102">
                  <c:v>8.4249086380004883</c:v>
                </c:pt>
                <c:pt idx="103">
                  <c:v>7.5702075958251953</c:v>
                </c:pt>
                <c:pt idx="104">
                  <c:v>6.7155065536499023</c:v>
                </c:pt>
                <c:pt idx="105">
                  <c:v>7.5702075958251953</c:v>
                </c:pt>
                <c:pt idx="106">
                  <c:v>9.0354089736938477</c:v>
                </c:pt>
                <c:pt idx="107">
                  <c:v>8.1807079315185547</c:v>
                </c:pt>
                <c:pt idx="108">
                  <c:v>7.5702075958251953</c:v>
                </c:pt>
                <c:pt idx="109">
                  <c:v>6.8376069068908691</c:v>
                </c:pt>
                <c:pt idx="110">
                  <c:v>8.3028087615966797</c:v>
                </c:pt>
                <c:pt idx="111">
                  <c:v>9.0354089736938477</c:v>
                </c:pt>
                <c:pt idx="112">
                  <c:v>8.3028087615966797</c:v>
                </c:pt>
                <c:pt idx="113">
                  <c:v>7.4481072425842285</c:v>
                </c:pt>
                <c:pt idx="114">
                  <c:v>6.9597067832946777</c:v>
                </c:pt>
                <c:pt idx="115">
                  <c:v>6.8376069068908691</c:v>
                </c:pt>
                <c:pt idx="116">
                  <c:v>6.2271060943603516</c:v>
                </c:pt>
                <c:pt idx="117">
                  <c:v>6.7155065536499023</c:v>
                </c:pt>
                <c:pt idx="118">
                  <c:v>7.6923074722290039</c:v>
                </c:pt>
                <c:pt idx="119">
                  <c:v>14.65201473236084</c:v>
                </c:pt>
                <c:pt idx="120">
                  <c:v>11.843711853027344</c:v>
                </c:pt>
                <c:pt idx="121">
                  <c:v>5.3724055290222168</c:v>
                </c:pt>
                <c:pt idx="122">
                  <c:v>6.105006217956543</c:v>
                </c:pt>
                <c:pt idx="123">
                  <c:v>6.8376069068908691</c:v>
                </c:pt>
                <c:pt idx="124">
                  <c:v>6.8376069068908691</c:v>
                </c:pt>
                <c:pt idx="125">
                  <c:v>5.3724055290222168</c:v>
                </c:pt>
                <c:pt idx="126">
                  <c:v>5.25030517578125</c:v>
                </c:pt>
                <c:pt idx="127">
                  <c:v>5.25030517578125</c:v>
                </c:pt>
                <c:pt idx="128">
                  <c:v>5.4945054054260254</c:v>
                </c:pt>
                <c:pt idx="129">
                  <c:v>3.5409035682678223</c:v>
                </c:pt>
                <c:pt idx="130">
                  <c:v>3.4188034534454346</c:v>
                </c:pt>
                <c:pt idx="131">
                  <c:v>3.4188034534454346</c:v>
                </c:pt>
                <c:pt idx="132">
                  <c:v>3.4188034534454346</c:v>
                </c:pt>
                <c:pt idx="133">
                  <c:v>2.5641026496887207</c:v>
                </c:pt>
                <c:pt idx="134">
                  <c:v>3.4188034534454346</c:v>
                </c:pt>
                <c:pt idx="135">
                  <c:v>3.2967033386230469</c:v>
                </c:pt>
                <c:pt idx="136">
                  <c:v>4.029304027557373</c:v>
                </c:pt>
                <c:pt idx="137">
                  <c:v>4.1514043807983398</c:v>
                </c:pt>
                <c:pt idx="138">
                  <c:v>3.2967033386230469</c:v>
                </c:pt>
                <c:pt idx="139">
                  <c:v>3.2967033386230469</c:v>
                </c:pt>
                <c:pt idx="140">
                  <c:v>3.2967033386230469</c:v>
                </c:pt>
                <c:pt idx="141">
                  <c:v>4.029304027557373</c:v>
                </c:pt>
                <c:pt idx="142">
                  <c:v>4.7619047164916992</c:v>
                </c:pt>
                <c:pt idx="143">
                  <c:v>4.1514043807983398</c:v>
                </c:pt>
                <c:pt idx="144">
                  <c:v>3.2967033386230469</c:v>
                </c:pt>
                <c:pt idx="145">
                  <c:v>3.2967033386230469</c:v>
                </c:pt>
                <c:pt idx="146">
                  <c:v>3.1746032238006592</c:v>
                </c:pt>
                <c:pt idx="147">
                  <c:v>2.6862027645111084</c:v>
                </c:pt>
                <c:pt idx="148">
                  <c:v>3.2967033386230469</c:v>
                </c:pt>
                <c:pt idx="149">
                  <c:v>6.105006217956543</c:v>
                </c:pt>
                <c:pt idx="150">
                  <c:v>3.2967033386230469</c:v>
                </c:pt>
                <c:pt idx="151">
                  <c:v>3.1746032238006592</c:v>
                </c:pt>
                <c:pt idx="152">
                  <c:v>2.5641026496887207</c:v>
                </c:pt>
                <c:pt idx="153">
                  <c:v>3.4188034534454346</c:v>
                </c:pt>
                <c:pt idx="154">
                  <c:v>3.2967033386230469</c:v>
                </c:pt>
                <c:pt idx="155">
                  <c:v>5.4945054054260254</c:v>
                </c:pt>
                <c:pt idx="156">
                  <c:v>4.029304027557373</c:v>
                </c:pt>
                <c:pt idx="157">
                  <c:v>3.4188034534454346</c:v>
                </c:pt>
                <c:pt idx="158">
                  <c:v>3.5409035682678223</c:v>
                </c:pt>
                <c:pt idx="159">
                  <c:v>3.2967033386230469</c:v>
                </c:pt>
                <c:pt idx="160">
                  <c:v>4.029304027557373</c:v>
                </c:pt>
                <c:pt idx="161">
                  <c:v>4.029304027557373</c:v>
                </c:pt>
                <c:pt idx="162">
                  <c:v>4.029304027557373</c:v>
                </c:pt>
                <c:pt idx="163">
                  <c:v>3.2967033386230469</c:v>
                </c:pt>
                <c:pt idx="164">
                  <c:v>3.66300368309021</c:v>
                </c:pt>
                <c:pt idx="165">
                  <c:v>3.4188034534454346</c:v>
                </c:pt>
                <c:pt idx="166">
                  <c:v>4.5177044868469238</c:v>
                </c:pt>
                <c:pt idx="167">
                  <c:v>3.5409035682678223</c:v>
                </c:pt>
                <c:pt idx="168">
                  <c:v>3.5409035682678223</c:v>
                </c:pt>
                <c:pt idx="169">
                  <c:v>3.1746032238006592</c:v>
                </c:pt>
                <c:pt idx="170">
                  <c:v>3.4188034534454346</c:v>
                </c:pt>
                <c:pt idx="171">
                  <c:v>5.3724055290222168</c:v>
                </c:pt>
                <c:pt idx="172">
                  <c:v>4.029304027557373</c:v>
                </c:pt>
                <c:pt idx="173">
                  <c:v>4.1514043807983398</c:v>
                </c:pt>
                <c:pt idx="174">
                  <c:v>3.2967033386230469</c:v>
                </c:pt>
                <c:pt idx="175">
                  <c:v>3.2967033386230469</c:v>
                </c:pt>
                <c:pt idx="176">
                  <c:v>3.2967033386230469</c:v>
                </c:pt>
                <c:pt idx="177">
                  <c:v>2.6862027645111084</c:v>
                </c:pt>
                <c:pt idx="178">
                  <c:v>3.2967033386230469</c:v>
                </c:pt>
                <c:pt idx="179">
                  <c:v>2.6862027645111084</c:v>
                </c:pt>
                <c:pt idx="180">
                  <c:v>2.6862027645111084</c:v>
                </c:pt>
                <c:pt idx="181">
                  <c:v>2.6862027645111084</c:v>
                </c:pt>
                <c:pt idx="182">
                  <c:v>2.6862027645111084</c:v>
                </c:pt>
                <c:pt idx="183">
                  <c:v>2.6862027645111084</c:v>
                </c:pt>
                <c:pt idx="184">
                  <c:v>2.5641026496887207</c:v>
                </c:pt>
                <c:pt idx="185">
                  <c:v>2.5641026496887207</c:v>
                </c:pt>
                <c:pt idx="186">
                  <c:v>2.6862027645111084</c:v>
                </c:pt>
                <c:pt idx="187">
                  <c:v>2.5641026496887207</c:v>
                </c:pt>
                <c:pt idx="188">
                  <c:v>2.6862027645111084</c:v>
                </c:pt>
                <c:pt idx="189">
                  <c:v>2.6862027645111084</c:v>
                </c:pt>
                <c:pt idx="190">
                  <c:v>5.3724055290222168</c:v>
                </c:pt>
                <c:pt idx="191">
                  <c:v>3.2967033386230469</c:v>
                </c:pt>
                <c:pt idx="192">
                  <c:v>2.5641026496887207</c:v>
                </c:pt>
                <c:pt idx="193">
                  <c:v>2.5641026496887207</c:v>
                </c:pt>
                <c:pt idx="194">
                  <c:v>2.442002534866333</c:v>
                </c:pt>
                <c:pt idx="195">
                  <c:v>3.4188034534454346</c:v>
                </c:pt>
                <c:pt idx="196">
                  <c:v>3.1746032238006592</c:v>
                </c:pt>
                <c:pt idx="197">
                  <c:v>3.4188034534454346</c:v>
                </c:pt>
                <c:pt idx="198">
                  <c:v>3.2967033386230469</c:v>
                </c:pt>
                <c:pt idx="199">
                  <c:v>3.2967033386230469</c:v>
                </c:pt>
                <c:pt idx="200">
                  <c:v>2.5641026496887207</c:v>
                </c:pt>
                <c:pt idx="201">
                  <c:v>3.4188034534454346</c:v>
                </c:pt>
                <c:pt idx="202">
                  <c:v>4.5177044868469238</c:v>
                </c:pt>
                <c:pt idx="203">
                  <c:v>3.4188034534454346</c:v>
                </c:pt>
                <c:pt idx="204">
                  <c:v>3.66300368309021</c:v>
                </c:pt>
                <c:pt idx="205">
                  <c:v>3.2967033386230469</c:v>
                </c:pt>
                <c:pt idx="206">
                  <c:v>3.2967033386230469</c:v>
                </c:pt>
                <c:pt idx="207">
                  <c:v>2.6862027645111084</c:v>
                </c:pt>
                <c:pt idx="208">
                  <c:v>10.989010810852051</c:v>
                </c:pt>
                <c:pt idx="209">
                  <c:v>4.029304027557373</c:v>
                </c:pt>
                <c:pt idx="210">
                  <c:v>4.029304027557373</c:v>
                </c:pt>
                <c:pt idx="211">
                  <c:v>5.4945054054260254</c:v>
                </c:pt>
                <c:pt idx="212">
                  <c:v>3.2967033386230469</c:v>
                </c:pt>
                <c:pt idx="213">
                  <c:v>2.6862027645111084</c:v>
                </c:pt>
                <c:pt idx="214">
                  <c:v>3.2967033386230469</c:v>
                </c:pt>
                <c:pt idx="215">
                  <c:v>2.6862027645111084</c:v>
                </c:pt>
                <c:pt idx="216">
                  <c:v>2.8083028793334961</c:v>
                </c:pt>
                <c:pt idx="217">
                  <c:v>2.6862027645111084</c:v>
                </c:pt>
                <c:pt idx="218">
                  <c:v>2.6862027645111084</c:v>
                </c:pt>
                <c:pt idx="219">
                  <c:v>2.6862027645111084</c:v>
                </c:pt>
                <c:pt idx="220">
                  <c:v>3.2967033386230469</c:v>
                </c:pt>
                <c:pt idx="221">
                  <c:v>3.2967033386230469</c:v>
                </c:pt>
                <c:pt idx="222">
                  <c:v>3.5409035682678223</c:v>
                </c:pt>
                <c:pt idx="223">
                  <c:v>3.2967033386230469</c:v>
                </c:pt>
                <c:pt idx="224">
                  <c:v>2.6862027645111084</c:v>
                </c:pt>
                <c:pt idx="225">
                  <c:v>2.6862027645111084</c:v>
                </c:pt>
                <c:pt idx="226">
                  <c:v>4.029304027557373</c:v>
                </c:pt>
                <c:pt idx="227">
                  <c:v>3.4188034534454346</c:v>
                </c:pt>
                <c:pt idx="228">
                  <c:v>2.6862027645111084</c:v>
                </c:pt>
                <c:pt idx="229">
                  <c:v>2.8083028793334961</c:v>
                </c:pt>
                <c:pt idx="230">
                  <c:v>2.5641026496887207</c:v>
                </c:pt>
                <c:pt idx="231">
                  <c:v>2.5641026496887207</c:v>
                </c:pt>
                <c:pt idx="232">
                  <c:v>3.0525031089782715</c:v>
                </c:pt>
                <c:pt idx="233">
                  <c:v>3.4188034534454346</c:v>
                </c:pt>
                <c:pt idx="234">
                  <c:v>2.6862027645111084</c:v>
                </c:pt>
                <c:pt idx="235">
                  <c:v>2.6862027645111084</c:v>
                </c:pt>
                <c:pt idx="236">
                  <c:v>2.442002534866333</c:v>
                </c:pt>
                <c:pt idx="237">
                  <c:v>2.6862027645111084</c:v>
                </c:pt>
                <c:pt idx="238">
                  <c:v>2.6862027645111084</c:v>
                </c:pt>
                <c:pt idx="239">
                  <c:v>2.8083028793334961</c:v>
                </c:pt>
                <c:pt idx="240">
                  <c:v>2.8083028793334961</c:v>
                </c:pt>
                <c:pt idx="241">
                  <c:v>2.8083028793334961</c:v>
                </c:pt>
                <c:pt idx="242">
                  <c:v>2.6862027645111084</c:v>
                </c:pt>
                <c:pt idx="243">
                  <c:v>2.9304029941558838</c:v>
                </c:pt>
                <c:pt idx="244">
                  <c:v>3.0525031089782715</c:v>
                </c:pt>
                <c:pt idx="245">
                  <c:v>3.1746032238006592</c:v>
                </c:pt>
                <c:pt idx="246">
                  <c:v>2.8083028793334961</c:v>
                </c:pt>
                <c:pt idx="247">
                  <c:v>2.5641026496887207</c:v>
                </c:pt>
                <c:pt idx="248">
                  <c:v>2.6862027645111084</c:v>
                </c:pt>
                <c:pt idx="249">
                  <c:v>3.2967033386230469</c:v>
                </c:pt>
                <c:pt idx="250">
                  <c:v>4.1514043807983398</c:v>
                </c:pt>
                <c:pt idx="251">
                  <c:v>3.2967033386230469</c:v>
                </c:pt>
                <c:pt idx="252">
                  <c:v>3.2967033386230469</c:v>
                </c:pt>
                <c:pt idx="253">
                  <c:v>2.9304029941558838</c:v>
                </c:pt>
                <c:pt idx="254">
                  <c:v>2.5641026496887207</c:v>
                </c:pt>
                <c:pt idx="255">
                  <c:v>3.2967033386230469</c:v>
                </c:pt>
                <c:pt idx="256">
                  <c:v>4.1514043807983398</c:v>
                </c:pt>
                <c:pt idx="257">
                  <c:v>3.4188035726547241</c:v>
                </c:pt>
                <c:pt idx="258">
                  <c:v>2.6862027645111084</c:v>
                </c:pt>
                <c:pt idx="259">
                  <c:v>3.4188034534454346</c:v>
                </c:pt>
                <c:pt idx="260">
                  <c:v>2.5641026496887207</c:v>
                </c:pt>
                <c:pt idx="261">
                  <c:v>2.6862027645111084</c:v>
                </c:pt>
                <c:pt idx="262">
                  <c:v>3.2967033386230469</c:v>
                </c:pt>
                <c:pt idx="263">
                  <c:v>2.8083028793334961</c:v>
                </c:pt>
                <c:pt idx="264">
                  <c:v>2.6862027645111084</c:v>
                </c:pt>
                <c:pt idx="265">
                  <c:v>3.2967033386230469</c:v>
                </c:pt>
                <c:pt idx="266">
                  <c:v>3.2967033386230469</c:v>
                </c:pt>
                <c:pt idx="267">
                  <c:v>3.5409035682678223</c:v>
                </c:pt>
                <c:pt idx="268">
                  <c:v>4.029304027557373</c:v>
                </c:pt>
                <c:pt idx="269">
                  <c:v>3.9072039127349854</c:v>
                </c:pt>
                <c:pt idx="270">
                  <c:v>4.1514043807983398</c:v>
                </c:pt>
                <c:pt idx="271">
                  <c:v>4.1514043807983398</c:v>
                </c:pt>
                <c:pt idx="272">
                  <c:v>3.4188034534454346</c:v>
                </c:pt>
                <c:pt idx="273">
                  <c:v>4.1514043807983398</c:v>
                </c:pt>
                <c:pt idx="274">
                  <c:v>3.2967033386230469</c:v>
                </c:pt>
                <c:pt idx="275">
                  <c:v>3.5409035682678223</c:v>
                </c:pt>
                <c:pt idx="276">
                  <c:v>3.2967033386230469</c:v>
                </c:pt>
                <c:pt idx="277">
                  <c:v>3.5409035682678223</c:v>
                </c:pt>
                <c:pt idx="278">
                  <c:v>3.66300368309021</c:v>
                </c:pt>
                <c:pt idx="279">
                  <c:v>2.6862027645111084</c:v>
                </c:pt>
                <c:pt idx="280">
                  <c:v>4.029304027557373</c:v>
                </c:pt>
                <c:pt idx="281">
                  <c:v>2.5641026496887207</c:v>
                </c:pt>
                <c:pt idx="282">
                  <c:v>2.6862027645111084</c:v>
                </c:pt>
                <c:pt idx="283">
                  <c:v>2.6862027645111084</c:v>
                </c:pt>
                <c:pt idx="284">
                  <c:v>2.5641026496887207</c:v>
                </c:pt>
                <c:pt idx="285">
                  <c:v>3.2967033386230469</c:v>
                </c:pt>
                <c:pt idx="286">
                  <c:v>4.2735042572021484</c:v>
                </c:pt>
                <c:pt idx="287">
                  <c:v>3.1746032238006592</c:v>
                </c:pt>
                <c:pt idx="288">
                  <c:v>2.8083028793334961</c:v>
                </c:pt>
                <c:pt idx="289">
                  <c:v>2.442002534866333</c:v>
                </c:pt>
                <c:pt idx="290">
                  <c:v>2.5641026496887207</c:v>
                </c:pt>
                <c:pt idx="291">
                  <c:v>3.1746032238006592</c:v>
                </c:pt>
                <c:pt idx="292">
                  <c:v>3.2967033386230469</c:v>
                </c:pt>
                <c:pt idx="293">
                  <c:v>2.5641026496887207</c:v>
                </c:pt>
                <c:pt idx="294">
                  <c:v>2.5641026496887207</c:v>
                </c:pt>
                <c:pt idx="295">
                  <c:v>2.6862027645111084</c:v>
                </c:pt>
                <c:pt idx="296">
                  <c:v>2.5641026496887207</c:v>
                </c:pt>
                <c:pt idx="297">
                  <c:v>2.6862027645111084</c:v>
                </c:pt>
                <c:pt idx="298">
                  <c:v>3.4188034534454346</c:v>
                </c:pt>
                <c:pt idx="299">
                  <c:v>2.6862027645111084</c:v>
                </c:pt>
                <c:pt idx="300">
                  <c:v>2.6862027645111084</c:v>
                </c:pt>
                <c:pt idx="301">
                  <c:v>2.6862027645111084</c:v>
                </c:pt>
                <c:pt idx="302">
                  <c:v>2.9304029941558838</c:v>
                </c:pt>
                <c:pt idx="303">
                  <c:v>3.2967033386230469</c:v>
                </c:pt>
                <c:pt idx="304">
                  <c:v>4.029304027557373</c:v>
                </c:pt>
                <c:pt idx="305">
                  <c:v>3.4188034534454346</c:v>
                </c:pt>
                <c:pt idx="306">
                  <c:v>3.4188034534454346</c:v>
                </c:pt>
                <c:pt idx="307">
                  <c:v>3.4188034534454346</c:v>
                </c:pt>
                <c:pt idx="308">
                  <c:v>3.4188034534454346</c:v>
                </c:pt>
                <c:pt idx="309">
                  <c:v>2.5641026496887207</c:v>
                </c:pt>
                <c:pt idx="310">
                  <c:v>10.256410598754883</c:v>
                </c:pt>
                <c:pt idx="311">
                  <c:v>4.1514043807983398</c:v>
                </c:pt>
                <c:pt idx="312">
                  <c:v>2.5641026496887207</c:v>
                </c:pt>
                <c:pt idx="313">
                  <c:v>2.6862027645111084</c:v>
                </c:pt>
                <c:pt idx="314">
                  <c:v>2.6862027645111084</c:v>
                </c:pt>
                <c:pt idx="315">
                  <c:v>3.0525031089782715</c:v>
                </c:pt>
                <c:pt idx="316">
                  <c:v>3.1746032238006592</c:v>
                </c:pt>
                <c:pt idx="317">
                  <c:v>3.2967033386230469</c:v>
                </c:pt>
                <c:pt idx="318">
                  <c:v>3.5409035682678223</c:v>
                </c:pt>
                <c:pt idx="319">
                  <c:v>2.5641026496887207</c:v>
                </c:pt>
                <c:pt idx="320">
                  <c:v>2.5641026496887207</c:v>
                </c:pt>
                <c:pt idx="321">
                  <c:v>2.6862027645111084</c:v>
                </c:pt>
                <c:pt idx="322">
                  <c:v>3.2967033386230469</c:v>
                </c:pt>
                <c:pt idx="323">
                  <c:v>2.5641026496887207</c:v>
                </c:pt>
                <c:pt idx="324">
                  <c:v>2.6862027645111084</c:v>
                </c:pt>
                <c:pt idx="325">
                  <c:v>2.8083028793334961</c:v>
                </c:pt>
                <c:pt idx="326">
                  <c:v>2.6862027645111084</c:v>
                </c:pt>
                <c:pt idx="327">
                  <c:v>2.8083028793334961</c:v>
                </c:pt>
                <c:pt idx="328">
                  <c:v>3.2967033386230469</c:v>
                </c:pt>
                <c:pt idx="329">
                  <c:v>2.5641026496887207</c:v>
                </c:pt>
                <c:pt idx="330">
                  <c:v>3.5409035682678223</c:v>
                </c:pt>
                <c:pt idx="331">
                  <c:v>3.2967033386230469</c:v>
                </c:pt>
                <c:pt idx="332">
                  <c:v>3.2967033386230469</c:v>
                </c:pt>
                <c:pt idx="333">
                  <c:v>3.5409035682678223</c:v>
                </c:pt>
                <c:pt idx="334">
                  <c:v>4.029304027557373</c:v>
                </c:pt>
                <c:pt idx="335">
                  <c:v>3.4188034534454346</c:v>
                </c:pt>
                <c:pt idx="336">
                  <c:v>3.2967033386230469</c:v>
                </c:pt>
                <c:pt idx="337">
                  <c:v>3.4188034534454346</c:v>
                </c:pt>
                <c:pt idx="338">
                  <c:v>3.2967033386230469</c:v>
                </c:pt>
                <c:pt idx="339">
                  <c:v>3.2967033386230469</c:v>
                </c:pt>
                <c:pt idx="340">
                  <c:v>3.5409035682678223</c:v>
                </c:pt>
                <c:pt idx="341">
                  <c:v>3.2967033386230469</c:v>
                </c:pt>
                <c:pt idx="342">
                  <c:v>3.2967033386230469</c:v>
                </c:pt>
                <c:pt idx="343">
                  <c:v>3.2967033386230469</c:v>
                </c:pt>
                <c:pt idx="344">
                  <c:v>3.2967033386230469</c:v>
                </c:pt>
                <c:pt idx="345">
                  <c:v>3.5409035682678223</c:v>
                </c:pt>
                <c:pt idx="346">
                  <c:v>2.6862027645111084</c:v>
                </c:pt>
                <c:pt idx="347">
                  <c:v>2.5641026496887207</c:v>
                </c:pt>
                <c:pt idx="348">
                  <c:v>2.5641026496887207</c:v>
                </c:pt>
                <c:pt idx="349">
                  <c:v>2.6862027645111084</c:v>
                </c:pt>
                <c:pt idx="350">
                  <c:v>2.6862027645111084</c:v>
                </c:pt>
                <c:pt idx="351">
                  <c:v>3.4188034534454346</c:v>
                </c:pt>
                <c:pt idx="352">
                  <c:v>45.299144744873047</c:v>
                </c:pt>
                <c:pt idx="353">
                  <c:v>5.9829058647155762</c:v>
                </c:pt>
                <c:pt idx="354">
                  <c:v>4.2735042572021484</c:v>
                </c:pt>
                <c:pt idx="355">
                  <c:v>4.029304027557373</c:v>
                </c:pt>
                <c:pt idx="356">
                  <c:v>3.2967033386230469</c:v>
                </c:pt>
                <c:pt idx="357">
                  <c:v>3.9072039127349854</c:v>
                </c:pt>
                <c:pt idx="358">
                  <c:v>3.4188034534454346</c:v>
                </c:pt>
                <c:pt idx="359">
                  <c:v>2.442002534866333</c:v>
                </c:pt>
                <c:pt idx="360">
                  <c:v>4.029304027557373</c:v>
                </c:pt>
                <c:pt idx="361">
                  <c:v>3.7851037979125977</c:v>
                </c:pt>
                <c:pt idx="362">
                  <c:v>41.514041900634766</c:v>
                </c:pt>
                <c:pt idx="363">
                  <c:v>82.295478820800781</c:v>
                </c:pt>
                <c:pt idx="364">
                  <c:v>122.34432220458984</c:v>
                </c:pt>
                <c:pt idx="365">
                  <c:v>34.798534393310547</c:v>
                </c:pt>
                <c:pt idx="366">
                  <c:v>20.024419784545898</c:v>
                </c:pt>
                <c:pt idx="367">
                  <c:v>18.070817947387695</c:v>
                </c:pt>
                <c:pt idx="368">
                  <c:v>15.140415191650391</c:v>
                </c:pt>
                <c:pt idx="369">
                  <c:v>88.644691467285156</c:v>
                </c:pt>
                <c:pt idx="370">
                  <c:v>67.643470764160156</c:v>
                </c:pt>
                <c:pt idx="371">
                  <c:v>28.449329376220703</c:v>
                </c:pt>
                <c:pt idx="372">
                  <c:v>15.995116233825684</c:v>
                </c:pt>
                <c:pt idx="373">
                  <c:v>12.576313018798828</c:v>
                </c:pt>
                <c:pt idx="374">
                  <c:v>10.378510475158691</c:v>
                </c:pt>
                <c:pt idx="375">
                  <c:v>15.873015403747559</c:v>
                </c:pt>
                <c:pt idx="376">
                  <c:v>15.995116233825684</c:v>
                </c:pt>
                <c:pt idx="377">
                  <c:v>9.1575088500976562</c:v>
                </c:pt>
                <c:pt idx="378">
                  <c:v>7.6923074722290039</c:v>
                </c:pt>
                <c:pt idx="379">
                  <c:v>6.8376069068908691</c:v>
                </c:pt>
                <c:pt idx="380">
                  <c:v>6.105006217956543</c:v>
                </c:pt>
                <c:pt idx="381">
                  <c:v>8.5470085144042969</c:v>
                </c:pt>
                <c:pt idx="382">
                  <c:v>10.378510475158691</c:v>
                </c:pt>
                <c:pt idx="383">
                  <c:v>6.7155065536499023</c:v>
                </c:pt>
                <c:pt idx="384">
                  <c:v>6.3492064476013184</c:v>
                </c:pt>
                <c:pt idx="385">
                  <c:v>5.8608059883117676</c:v>
                </c:pt>
                <c:pt idx="386">
                  <c:v>4.884005069732666</c:v>
                </c:pt>
                <c:pt idx="387">
                  <c:v>4.7619047164916992</c:v>
                </c:pt>
                <c:pt idx="388">
                  <c:v>5.4945054054260254</c:v>
                </c:pt>
                <c:pt idx="389">
                  <c:v>4.7619047164916992</c:v>
                </c:pt>
                <c:pt idx="390">
                  <c:v>5.4945054054260254</c:v>
                </c:pt>
                <c:pt idx="391">
                  <c:v>4.7619047164916992</c:v>
                </c:pt>
                <c:pt idx="392">
                  <c:v>4.1514043807983398</c:v>
                </c:pt>
                <c:pt idx="393">
                  <c:v>5.6166057586669922</c:v>
                </c:pt>
                <c:pt idx="394">
                  <c:v>10.256410598754883</c:v>
                </c:pt>
                <c:pt idx="395">
                  <c:v>4.029304027557373</c:v>
                </c:pt>
                <c:pt idx="396">
                  <c:v>3.5409035682678223</c:v>
                </c:pt>
                <c:pt idx="397">
                  <c:v>3.0525031089782715</c:v>
                </c:pt>
                <c:pt idx="398">
                  <c:v>3.4188034534454346</c:v>
                </c:pt>
                <c:pt idx="399">
                  <c:v>3.2967033386230469</c:v>
                </c:pt>
                <c:pt idx="400">
                  <c:v>4.029304027557373</c:v>
                </c:pt>
                <c:pt idx="401">
                  <c:v>3.5409035682678223</c:v>
                </c:pt>
                <c:pt idx="402">
                  <c:v>3.2967033386230469</c:v>
                </c:pt>
                <c:pt idx="403">
                  <c:v>3.2967033386230469</c:v>
                </c:pt>
                <c:pt idx="404">
                  <c:v>3.4188034534454346</c:v>
                </c:pt>
                <c:pt idx="405">
                  <c:v>5.4945054054260254</c:v>
                </c:pt>
                <c:pt idx="406">
                  <c:v>15.262515068054199</c:v>
                </c:pt>
                <c:pt idx="407">
                  <c:v>4.1514043807983398</c:v>
                </c:pt>
                <c:pt idx="408">
                  <c:v>4.029304027557373</c:v>
                </c:pt>
                <c:pt idx="409">
                  <c:v>3.1746032238006592</c:v>
                </c:pt>
                <c:pt idx="410">
                  <c:v>3.2967033386230469</c:v>
                </c:pt>
                <c:pt idx="411">
                  <c:v>6.7155065536499023</c:v>
                </c:pt>
                <c:pt idx="412">
                  <c:v>17.338216781616211</c:v>
                </c:pt>
                <c:pt idx="413">
                  <c:v>17.338216781616211</c:v>
                </c:pt>
                <c:pt idx="414">
                  <c:v>8.9133090972900391</c:v>
                </c:pt>
                <c:pt idx="415">
                  <c:v>5.4945054054260254</c:v>
                </c:pt>
                <c:pt idx="416">
                  <c:v>5.4945054054260254</c:v>
                </c:pt>
                <c:pt idx="417">
                  <c:v>5.3724055290222168</c:v>
                </c:pt>
                <c:pt idx="418">
                  <c:v>28.69352912902832</c:v>
                </c:pt>
                <c:pt idx="419">
                  <c:v>19.536020278930664</c:v>
                </c:pt>
                <c:pt idx="420">
                  <c:v>6.8376069068908691</c:v>
                </c:pt>
                <c:pt idx="421">
                  <c:v>5.4945054054260254</c:v>
                </c:pt>
                <c:pt idx="422">
                  <c:v>4.884005069732666</c:v>
                </c:pt>
                <c:pt idx="423">
                  <c:v>14.65201473236084</c:v>
                </c:pt>
                <c:pt idx="424">
                  <c:v>95.604393005371094</c:v>
                </c:pt>
                <c:pt idx="425">
                  <c:v>60.195362091064453</c:v>
                </c:pt>
                <c:pt idx="426">
                  <c:v>25.641025543212891</c:v>
                </c:pt>
                <c:pt idx="427">
                  <c:v>21.611721038818359</c:v>
                </c:pt>
                <c:pt idx="428">
                  <c:v>25.763126373291016</c:v>
                </c:pt>
                <c:pt idx="429">
                  <c:v>41.147739410400391</c:v>
                </c:pt>
                <c:pt idx="430">
                  <c:v>202.56410217285156</c:v>
                </c:pt>
                <c:pt idx="431">
                  <c:v>207.57020568847656</c:v>
                </c:pt>
                <c:pt idx="432">
                  <c:v>278.02197265625</c:v>
                </c:pt>
                <c:pt idx="433">
                  <c:v>464.957275390625</c:v>
                </c:pt>
                <c:pt idx="434">
                  <c:v>203.29670715332031</c:v>
                </c:pt>
                <c:pt idx="435">
                  <c:v>259.64591217041016</c:v>
                </c:pt>
                <c:pt idx="436">
                  <c:v>315.9951171875</c:v>
                </c:pt>
                <c:pt idx="437">
                  <c:v>214.5299072265625</c:v>
                </c:pt>
                <c:pt idx="438">
                  <c:v>109.64591217041016</c:v>
                </c:pt>
                <c:pt idx="439">
                  <c:v>106.83760833740234</c:v>
                </c:pt>
                <c:pt idx="440">
                  <c:v>175.39682388305664</c:v>
                </c:pt>
                <c:pt idx="441">
                  <c:v>243.95603942871094</c:v>
                </c:pt>
                <c:pt idx="442">
                  <c:v>227.22833251953125</c:v>
                </c:pt>
                <c:pt idx="443">
                  <c:v>177.65567016601562</c:v>
                </c:pt>
                <c:pt idx="444">
                  <c:v>142.61294555664062</c:v>
                </c:pt>
                <c:pt idx="445">
                  <c:v>115.87301635742187</c:v>
                </c:pt>
                <c:pt idx="446">
                  <c:v>94.74969482421875</c:v>
                </c:pt>
                <c:pt idx="447">
                  <c:v>72.527473449707031</c:v>
                </c:pt>
                <c:pt idx="448">
                  <c:v>53.724052429199219</c:v>
                </c:pt>
                <c:pt idx="449">
                  <c:v>50.183151245117188</c:v>
                </c:pt>
                <c:pt idx="450">
                  <c:v>39.072040557861328</c:v>
                </c:pt>
                <c:pt idx="451">
                  <c:v>30.891330718994141</c:v>
                </c:pt>
                <c:pt idx="452">
                  <c:v>26.373626708984375</c:v>
                </c:pt>
                <c:pt idx="453">
                  <c:v>33.455432891845703</c:v>
                </c:pt>
                <c:pt idx="454">
                  <c:v>32.600730895996094</c:v>
                </c:pt>
                <c:pt idx="455">
                  <c:v>26.984127044677734</c:v>
                </c:pt>
                <c:pt idx="456">
                  <c:v>32.722831726074219</c:v>
                </c:pt>
                <c:pt idx="457">
                  <c:v>23.687423706054688</c:v>
                </c:pt>
                <c:pt idx="458">
                  <c:v>23.44322395324707</c:v>
                </c:pt>
                <c:pt idx="459">
                  <c:v>38.339439392089844</c:v>
                </c:pt>
                <c:pt idx="460">
                  <c:v>54.334552764892578</c:v>
                </c:pt>
                <c:pt idx="461">
                  <c:v>21.611721038818359</c:v>
                </c:pt>
                <c:pt idx="462">
                  <c:v>20.757020950317383</c:v>
                </c:pt>
                <c:pt idx="463">
                  <c:v>20.757020950317383</c:v>
                </c:pt>
                <c:pt idx="464">
                  <c:v>20.146520614624023</c:v>
                </c:pt>
                <c:pt idx="465">
                  <c:v>18.80341911315918</c:v>
                </c:pt>
                <c:pt idx="466">
                  <c:v>15.995116233825684</c:v>
                </c:pt>
                <c:pt idx="467">
                  <c:v>15.995116233825684</c:v>
                </c:pt>
                <c:pt idx="468">
                  <c:v>15.995116233825684</c:v>
                </c:pt>
                <c:pt idx="469">
                  <c:v>18.070817947387695</c:v>
                </c:pt>
                <c:pt idx="470">
                  <c:v>14.65201473236084</c:v>
                </c:pt>
                <c:pt idx="471">
                  <c:v>15.995116233825684</c:v>
                </c:pt>
                <c:pt idx="472">
                  <c:v>27.594627380371094</c:v>
                </c:pt>
                <c:pt idx="473">
                  <c:v>16.727716445922852</c:v>
                </c:pt>
                <c:pt idx="474">
                  <c:v>13.797313690185547</c:v>
                </c:pt>
                <c:pt idx="475">
                  <c:v>13.308913230895996</c:v>
                </c:pt>
                <c:pt idx="476">
                  <c:v>15.995116233825684</c:v>
                </c:pt>
                <c:pt idx="477">
                  <c:v>25.763126373291016</c:v>
                </c:pt>
                <c:pt idx="478">
                  <c:v>17.94871711730957</c:v>
                </c:pt>
                <c:pt idx="479">
                  <c:v>17.338216781616211</c:v>
                </c:pt>
                <c:pt idx="480">
                  <c:v>22.222221374511719</c:v>
                </c:pt>
                <c:pt idx="481">
                  <c:v>19.413919448852539</c:v>
                </c:pt>
                <c:pt idx="482">
                  <c:v>18.80341911315918</c:v>
                </c:pt>
                <c:pt idx="483">
                  <c:v>52.380950927734375</c:v>
                </c:pt>
                <c:pt idx="484">
                  <c:v>134.06593322753906</c:v>
                </c:pt>
                <c:pt idx="485">
                  <c:v>120.14652252197266</c:v>
                </c:pt>
                <c:pt idx="486">
                  <c:v>194.26129150390625</c:v>
                </c:pt>
                <c:pt idx="487">
                  <c:v>171.79487609863281</c:v>
                </c:pt>
                <c:pt idx="488">
                  <c:v>182.41758728027344</c:v>
                </c:pt>
                <c:pt idx="489">
                  <c:v>96.336997985839844</c:v>
                </c:pt>
                <c:pt idx="490">
                  <c:v>65.689865112304687</c:v>
                </c:pt>
                <c:pt idx="491">
                  <c:v>48.107448577880859</c:v>
                </c:pt>
                <c:pt idx="492">
                  <c:v>39.560440063476563</c:v>
                </c:pt>
                <c:pt idx="493">
                  <c:v>39.560440063476563</c:v>
                </c:pt>
                <c:pt idx="494">
                  <c:v>34.798534393310547</c:v>
                </c:pt>
                <c:pt idx="495">
                  <c:v>30.036630630493164</c:v>
                </c:pt>
                <c:pt idx="496">
                  <c:v>26.984127044677734</c:v>
                </c:pt>
                <c:pt idx="497">
                  <c:v>90.109893798828125</c:v>
                </c:pt>
                <c:pt idx="498">
                  <c:v>89.377288818359375</c:v>
                </c:pt>
                <c:pt idx="499">
                  <c:v>130.64712524414062</c:v>
                </c:pt>
                <c:pt idx="500">
                  <c:v>85.836387634277344</c:v>
                </c:pt>
                <c:pt idx="501">
                  <c:v>55.799755096435547</c:v>
                </c:pt>
                <c:pt idx="502">
                  <c:v>43.223442077636719</c:v>
                </c:pt>
                <c:pt idx="503">
                  <c:v>36.141635894775391</c:v>
                </c:pt>
                <c:pt idx="504">
                  <c:v>32.722831726074219</c:v>
                </c:pt>
                <c:pt idx="505">
                  <c:v>32.356533050537109</c:v>
                </c:pt>
                <c:pt idx="506">
                  <c:v>32.112331390380859</c:v>
                </c:pt>
                <c:pt idx="507">
                  <c:v>24.908424377441406</c:v>
                </c:pt>
                <c:pt idx="508">
                  <c:v>27.106227874755859</c:v>
                </c:pt>
                <c:pt idx="509">
                  <c:v>30.891330718994141</c:v>
                </c:pt>
                <c:pt idx="510">
                  <c:v>113.06471252441406</c:v>
                </c:pt>
                <c:pt idx="511">
                  <c:v>103.29669952392578</c:v>
                </c:pt>
                <c:pt idx="512">
                  <c:v>123.68742370605469</c:v>
                </c:pt>
                <c:pt idx="513">
                  <c:v>106.10500335693359</c:v>
                </c:pt>
                <c:pt idx="514">
                  <c:v>83.394386291503906</c:v>
                </c:pt>
                <c:pt idx="515">
                  <c:v>57.264957427978516</c:v>
                </c:pt>
                <c:pt idx="516">
                  <c:v>46.520145416259766</c:v>
                </c:pt>
                <c:pt idx="517">
                  <c:v>41.147739410400391</c:v>
                </c:pt>
                <c:pt idx="518">
                  <c:v>34.188034057617187</c:v>
                </c:pt>
                <c:pt idx="519">
                  <c:v>28.69352912902832</c:v>
                </c:pt>
                <c:pt idx="520">
                  <c:v>26.373626708984375</c:v>
                </c:pt>
                <c:pt idx="521">
                  <c:v>22.222221374511719</c:v>
                </c:pt>
                <c:pt idx="522">
                  <c:v>21.611721038818359</c:v>
                </c:pt>
                <c:pt idx="523">
                  <c:v>20.757020950317383</c:v>
                </c:pt>
                <c:pt idx="524">
                  <c:v>19.658119201660156</c:v>
                </c:pt>
                <c:pt idx="525">
                  <c:v>17.94871711730957</c:v>
                </c:pt>
                <c:pt idx="526">
                  <c:v>17.460317611694336</c:v>
                </c:pt>
                <c:pt idx="527">
                  <c:v>15.384614944458008</c:v>
                </c:pt>
                <c:pt idx="528">
                  <c:v>14.896214485168457</c:v>
                </c:pt>
                <c:pt idx="529">
                  <c:v>14.285714149475098</c:v>
                </c:pt>
                <c:pt idx="530">
                  <c:v>13.186813354492187</c:v>
                </c:pt>
                <c:pt idx="531">
                  <c:v>9.5238094329833984</c:v>
                </c:pt>
                <c:pt idx="532">
                  <c:v>8.6691083908081055</c:v>
                </c:pt>
                <c:pt idx="533">
                  <c:v>8.9133090972900391</c:v>
                </c:pt>
                <c:pt idx="534">
                  <c:v>9.0354089736938477</c:v>
                </c:pt>
                <c:pt idx="535">
                  <c:v>9.1575088500976562</c:v>
                </c:pt>
                <c:pt idx="536">
                  <c:v>9.0354089736938477</c:v>
                </c:pt>
                <c:pt idx="537">
                  <c:v>8.4249086380004883</c:v>
                </c:pt>
                <c:pt idx="538">
                  <c:v>8.4249086380004883</c:v>
                </c:pt>
                <c:pt idx="539">
                  <c:v>7.5702075958251953</c:v>
                </c:pt>
                <c:pt idx="540">
                  <c:v>8.3028087615966797</c:v>
                </c:pt>
                <c:pt idx="541">
                  <c:v>8.9133090972900391</c:v>
                </c:pt>
                <c:pt idx="542">
                  <c:v>9.0354089736938477</c:v>
                </c:pt>
                <c:pt idx="543">
                  <c:v>8.6691083908081055</c:v>
                </c:pt>
                <c:pt idx="544">
                  <c:v>8.1807079315185547</c:v>
                </c:pt>
                <c:pt idx="545">
                  <c:v>7.4481072425842285</c:v>
                </c:pt>
                <c:pt idx="546">
                  <c:v>8.9133090972900391</c:v>
                </c:pt>
                <c:pt idx="547">
                  <c:v>11.111110687255859</c:v>
                </c:pt>
                <c:pt idx="548">
                  <c:v>12.454212188720703</c:v>
                </c:pt>
                <c:pt idx="549">
                  <c:v>11.843711853027344</c:v>
                </c:pt>
                <c:pt idx="550">
                  <c:v>9.8901100158691406</c:v>
                </c:pt>
                <c:pt idx="551">
                  <c:v>8.3028087615966797</c:v>
                </c:pt>
                <c:pt idx="552">
                  <c:v>9.0354089736938477</c:v>
                </c:pt>
                <c:pt idx="553">
                  <c:v>9.2796096801757812</c:v>
                </c:pt>
                <c:pt idx="554">
                  <c:v>8.9133090972900391</c:v>
                </c:pt>
                <c:pt idx="555">
                  <c:v>7.4481072425842285</c:v>
                </c:pt>
                <c:pt idx="556">
                  <c:v>6.9597067832946777</c:v>
                </c:pt>
                <c:pt idx="557">
                  <c:v>6.8376069068908691</c:v>
                </c:pt>
                <c:pt idx="558">
                  <c:v>6.9597067832946777</c:v>
                </c:pt>
                <c:pt idx="559">
                  <c:v>7.4481072425842285</c:v>
                </c:pt>
                <c:pt idx="560">
                  <c:v>7.5702075958251953</c:v>
                </c:pt>
                <c:pt idx="561">
                  <c:v>5.9829058647155762</c:v>
                </c:pt>
                <c:pt idx="562">
                  <c:v>5.3724055290222168</c:v>
                </c:pt>
                <c:pt idx="563">
                  <c:v>6.7155065536499023</c:v>
                </c:pt>
                <c:pt idx="564">
                  <c:v>6.8376069068908691</c:v>
                </c:pt>
                <c:pt idx="565">
                  <c:v>7.4481072425842285</c:v>
                </c:pt>
                <c:pt idx="566">
                  <c:v>9.0354089736938477</c:v>
                </c:pt>
                <c:pt idx="567">
                  <c:v>8.1807079315185547</c:v>
                </c:pt>
                <c:pt idx="568">
                  <c:v>6.8376069068908691</c:v>
                </c:pt>
                <c:pt idx="569">
                  <c:v>6.471306324005127</c:v>
                </c:pt>
                <c:pt idx="570">
                  <c:v>6.105006217956543</c:v>
                </c:pt>
                <c:pt idx="571">
                  <c:v>5.6166057586669922</c:v>
                </c:pt>
                <c:pt idx="572">
                  <c:v>5.3724055290222168</c:v>
                </c:pt>
                <c:pt idx="573">
                  <c:v>5.4945054054260254</c:v>
                </c:pt>
                <c:pt idx="574">
                  <c:v>5.25030517578125</c:v>
                </c:pt>
                <c:pt idx="575">
                  <c:v>4.5177044868469238</c:v>
                </c:pt>
                <c:pt idx="576">
                  <c:v>5.0061049461364746</c:v>
                </c:pt>
                <c:pt idx="577">
                  <c:v>4.2735042572021484</c:v>
                </c:pt>
                <c:pt idx="578">
                  <c:v>4.6398048400878906</c:v>
                </c:pt>
                <c:pt idx="579">
                  <c:v>5.4945054054260254</c:v>
                </c:pt>
                <c:pt idx="580">
                  <c:v>4.6398048400878906</c:v>
                </c:pt>
                <c:pt idx="581">
                  <c:v>4.6398048400878906</c:v>
                </c:pt>
                <c:pt idx="582">
                  <c:v>4.7619047164916992</c:v>
                </c:pt>
                <c:pt idx="583">
                  <c:v>4.6398048400878906</c:v>
                </c:pt>
                <c:pt idx="584">
                  <c:v>4.5177044868469238</c:v>
                </c:pt>
                <c:pt idx="585">
                  <c:v>5.25030517578125</c:v>
                </c:pt>
                <c:pt idx="586">
                  <c:v>4.6398048400878906</c:v>
                </c:pt>
                <c:pt idx="587">
                  <c:v>4.029304027557373</c:v>
                </c:pt>
                <c:pt idx="588">
                  <c:v>4.029304027557373</c:v>
                </c:pt>
                <c:pt idx="589">
                  <c:v>4.2735042572021484</c:v>
                </c:pt>
                <c:pt idx="590">
                  <c:v>3.9072039127349854</c:v>
                </c:pt>
                <c:pt idx="591">
                  <c:v>4.029304027557373</c:v>
                </c:pt>
                <c:pt idx="592">
                  <c:v>5.0061049461364746</c:v>
                </c:pt>
                <c:pt idx="593">
                  <c:v>4.5177044868469238</c:v>
                </c:pt>
                <c:pt idx="594">
                  <c:v>4.1514043807983398</c:v>
                </c:pt>
                <c:pt idx="595">
                  <c:v>4.029304027557373</c:v>
                </c:pt>
                <c:pt idx="596">
                  <c:v>4.029304027557373</c:v>
                </c:pt>
                <c:pt idx="597">
                  <c:v>4.029304027557373</c:v>
                </c:pt>
                <c:pt idx="598">
                  <c:v>4.7619047164916992</c:v>
                </c:pt>
                <c:pt idx="599">
                  <c:v>4.1514043807983398</c:v>
                </c:pt>
                <c:pt idx="600">
                  <c:v>4.029304027557373</c:v>
                </c:pt>
                <c:pt idx="601">
                  <c:v>3.9072039127349854</c:v>
                </c:pt>
                <c:pt idx="602">
                  <c:v>4.029304027557373</c:v>
                </c:pt>
                <c:pt idx="603">
                  <c:v>4.029304027557373</c:v>
                </c:pt>
                <c:pt idx="604">
                  <c:v>4.029304027557373</c:v>
                </c:pt>
                <c:pt idx="605">
                  <c:v>4.029304027557373</c:v>
                </c:pt>
                <c:pt idx="606">
                  <c:v>4.029304027557373</c:v>
                </c:pt>
                <c:pt idx="607">
                  <c:v>6.105006217956543</c:v>
                </c:pt>
                <c:pt idx="608">
                  <c:v>7.4481072425842285</c:v>
                </c:pt>
                <c:pt idx="609">
                  <c:v>8.4859583377838135</c:v>
                </c:pt>
                <c:pt idx="610">
                  <c:v>9.5238094329833984</c:v>
                </c:pt>
                <c:pt idx="611">
                  <c:v>8.9133090972900391</c:v>
                </c:pt>
                <c:pt idx="612">
                  <c:v>11.111110687255859</c:v>
                </c:pt>
                <c:pt idx="613">
                  <c:v>13.797313690185547</c:v>
                </c:pt>
                <c:pt idx="614">
                  <c:v>11.59951114654541</c:v>
                </c:pt>
                <c:pt idx="615">
                  <c:v>8.4249086380004883</c:v>
                </c:pt>
                <c:pt idx="616">
                  <c:v>7.6923074722290039</c:v>
                </c:pt>
                <c:pt idx="617">
                  <c:v>6.8376069068908691</c:v>
                </c:pt>
                <c:pt idx="618">
                  <c:v>6.8376069068908691</c:v>
                </c:pt>
                <c:pt idx="619">
                  <c:v>6.9597067832946777</c:v>
                </c:pt>
                <c:pt idx="620">
                  <c:v>6.2271060943603516</c:v>
                </c:pt>
                <c:pt idx="621">
                  <c:v>4.7619047164916992</c:v>
                </c:pt>
                <c:pt idx="622">
                  <c:v>4.7619047164916992</c:v>
                </c:pt>
                <c:pt idx="623">
                  <c:v>4.1514043807983398</c:v>
                </c:pt>
                <c:pt idx="624">
                  <c:v>4.029304027557373</c:v>
                </c:pt>
                <c:pt idx="625">
                  <c:v>4.884005069732666</c:v>
                </c:pt>
                <c:pt idx="626">
                  <c:v>5.3724055290222168</c:v>
                </c:pt>
                <c:pt idx="627">
                  <c:v>4.884005069732666</c:v>
                </c:pt>
                <c:pt idx="628">
                  <c:v>6.105006217956543</c:v>
                </c:pt>
                <c:pt idx="629">
                  <c:v>11.477411270141602</c:v>
                </c:pt>
                <c:pt idx="630">
                  <c:v>14.529914855957031</c:v>
                </c:pt>
                <c:pt idx="631">
                  <c:v>19.291818618774414</c:v>
                </c:pt>
                <c:pt idx="632">
                  <c:v>15.506715774536133</c:v>
                </c:pt>
                <c:pt idx="633">
                  <c:v>11.721611976623535</c:v>
                </c:pt>
                <c:pt idx="634">
                  <c:v>10.378510475158691</c:v>
                </c:pt>
                <c:pt idx="635">
                  <c:v>9.768010139465332</c:v>
                </c:pt>
                <c:pt idx="636">
                  <c:v>8.9133090972900391</c:v>
                </c:pt>
                <c:pt idx="637">
                  <c:v>10.134309768676758</c:v>
                </c:pt>
                <c:pt idx="638">
                  <c:v>8.7912092208862305</c:v>
                </c:pt>
                <c:pt idx="639">
                  <c:v>12.454212188720703</c:v>
                </c:pt>
                <c:pt idx="640">
                  <c:v>26.007326126098633</c:v>
                </c:pt>
                <c:pt idx="641">
                  <c:v>18.559219360351562</c:v>
                </c:pt>
                <c:pt idx="642">
                  <c:v>13.797313690185547</c:v>
                </c:pt>
                <c:pt idx="643">
                  <c:v>12.454212188720703</c:v>
                </c:pt>
                <c:pt idx="644">
                  <c:v>11.111110687255859</c:v>
                </c:pt>
                <c:pt idx="645">
                  <c:v>29.30402946472168</c:v>
                </c:pt>
                <c:pt idx="646">
                  <c:v>75.335777282714844</c:v>
                </c:pt>
                <c:pt idx="647">
                  <c:v>83.028083801269531</c:v>
                </c:pt>
                <c:pt idx="648">
                  <c:v>72.161170959472656</c:v>
                </c:pt>
                <c:pt idx="649">
                  <c:v>61.416362762451172</c:v>
                </c:pt>
                <c:pt idx="650">
                  <c:v>39.682540893554687</c:v>
                </c:pt>
                <c:pt idx="651">
                  <c:v>30.036630630493164</c:v>
                </c:pt>
                <c:pt idx="652">
                  <c:v>41.758243560791016</c:v>
                </c:pt>
                <c:pt idx="653">
                  <c:v>47.619049072265625</c:v>
                </c:pt>
                <c:pt idx="654">
                  <c:v>136.5079345703125</c:v>
                </c:pt>
                <c:pt idx="655">
                  <c:v>103.29669952392578</c:v>
                </c:pt>
                <c:pt idx="656">
                  <c:v>66.910865783691406</c:v>
                </c:pt>
                <c:pt idx="657">
                  <c:v>31.990232467651367</c:v>
                </c:pt>
                <c:pt idx="658">
                  <c:v>20.268619537353516</c:v>
                </c:pt>
                <c:pt idx="659">
                  <c:v>18.437118530273438</c:v>
                </c:pt>
                <c:pt idx="660">
                  <c:v>21.489622116088867</c:v>
                </c:pt>
                <c:pt idx="661">
                  <c:v>22.100122451782227</c:v>
                </c:pt>
                <c:pt idx="662">
                  <c:v>18.19291877746582</c:v>
                </c:pt>
                <c:pt idx="663">
                  <c:v>12.210012435913086</c:v>
                </c:pt>
                <c:pt idx="664">
                  <c:v>11.721611976623535</c:v>
                </c:pt>
                <c:pt idx="665">
                  <c:v>10.989010810852051</c:v>
                </c:pt>
                <c:pt idx="666">
                  <c:v>11.721611976623535</c:v>
                </c:pt>
                <c:pt idx="667">
                  <c:v>11.721611976623535</c:v>
                </c:pt>
                <c:pt idx="668">
                  <c:v>10.256410598754883</c:v>
                </c:pt>
                <c:pt idx="669">
                  <c:v>6.7155065536499023</c:v>
                </c:pt>
                <c:pt idx="670">
                  <c:v>7.0818071365356445</c:v>
                </c:pt>
                <c:pt idx="671">
                  <c:v>6.7155065536499023</c:v>
                </c:pt>
                <c:pt idx="672">
                  <c:v>6.9597067832946777</c:v>
                </c:pt>
                <c:pt idx="673">
                  <c:v>7.5702075958251953</c:v>
                </c:pt>
                <c:pt idx="674">
                  <c:v>6.471306324005127</c:v>
                </c:pt>
                <c:pt idx="675">
                  <c:v>5.25030517578125</c:v>
                </c:pt>
                <c:pt idx="676">
                  <c:v>5.4945054054260254</c:v>
                </c:pt>
                <c:pt idx="677">
                  <c:v>4.6398048400878906</c:v>
                </c:pt>
                <c:pt idx="678">
                  <c:v>8.3028087615966797</c:v>
                </c:pt>
                <c:pt idx="679">
                  <c:v>6.105006217956543</c:v>
                </c:pt>
                <c:pt idx="680">
                  <c:v>6.105006217956543</c:v>
                </c:pt>
                <c:pt idx="681">
                  <c:v>6.105006217956543</c:v>
                </c:pt>
                <c:pt idx="682">
                  <c:v>6.3492064476013184</c:v>
                </c:pt>
                <c:pt idx="683">
                  <c:v>6.105006217956543</c:v>
                </c:pt>
                <c:pt idx="684">
                  <c:v>5.9829058647155762</c:v>
                </c:pt>
                <c:pt idx="685">
                  <c:v>6.105006217956543</c:v>
                </c:pt>
                <c:pt idx="686">
                  <c:v>5.4945054054260254</c:v>
                </c:pt>
                <c:pt idx="687">
                  <c:v>5.0061049461364746</c:v>
                </c:pt>
                <c:pt idx="688">
                  <c:v>9.768010139465332</c:v>
                </c:pt>
                <c:pt idx="689">
                  <c:v>13.675213813781738</c:v>
                </c:pt>
                <c:pt idx="690">
                  <c:v>18.681318283081055</c:v>
                </c:pt>
                <c:pt idx="691">
                  <c:v>26.373626708984375</c:v>
                </c:pt>
                <c:pt idx="692">
                  <c:v>15.75091552734375</c:v>
                </c:pt>
                <c:pt idx="693">
                  <c:v>9.5238094329833984</c:v>
                </c:pt>
                <c:pt idx="694">
                  <c:v>7.5702075958251953</c:v>
                </c:pt>
                <c:pt idx="695">
                  <c:v>6.8376069068908691</c:v>
                </c:pt>
                <c:pt idx="696">
                  <c:v>6.8376069068908691</c:v>
                </c:pt>
                <c:pt idx="697">
                  <c:v>6.9597067832946777</c:v>
                </c:pt>
                <c:pt idx="698">
                  <c:v>6.2271060943603516</c:v>
                </c:pt>
                <c:pt idx="699">
                  <c:v>4.7619047164916992</c:v>
                </c:pt>
                <c:pt idx="700">
                  <c:v>4.6398048400878906</c:v>
                </c:pt>
                <c:pt idx="701">
                  <c:v>5.3724055290222168</c:v>
                </c:pt>
                <c:pt idx="702">
                  <c:v>6.8376069068908691</c:v>
                </c:pt>
                <c:pt idx="703">
                  <c:v>7.4481072425842285</c:v>
                </c:pt>
                <c:pt idx="704">
                  <c:v>6.8376069068908691</c:v>
                </c:pt>
                <c:pt idx="705">
                  <c:v>6.105006217956543</c:v>
                </c:pt>
                <c:pt idx="706">
                  <c:v>6.8376069068908691</c:v>
                </c:pt>
                <c:pt idx="707">
                  <c:v>6.3492064476013184</c:v>
                </c:pt>
                <c:pt idx="708">
                  <c:v>6.8376069068908691</c:v>
                </c:pt>
                <c:pt idx="709">
                  <c:v>6.8376069068908691</c:v>
                </c:pt>
                <c:pt idx="710">
                  <c:v>5.9829058647155762</c:v>
                </c:pt>
                <c:pt idx="711">
                  <c:v>4.7619047164916992</c:v>
                </c:pt>
                <c:pt idx="712">
                  <c:v>4.6398048400878906</c:v>
                </c:pt>
                <c:pt idx="713">
                  <c:v>4.7619047164916992</c:v>
                </c:pt>
                <c:pt idx="714">
                  <c:v>4.6398048400878906</c:v>
                </c:pt>
                <c:pt idx="715">
                  <c:v>5.3724055290222168</c:v>
                </c:pt>
                <c:pt idx="716">
                  <c:v>5.3724055290222168</c:v>
                </c:pt>
                <c:pt idx="717">
                  <c:v>3.5409035682678223</c:v>
                </c:pt>
                <c:pt idx="718">
                  <c:v>3.9072039127349854</c:v>
                </c:pt>
                <c:pt idx="719">
                  <c:v>4.029304027557373</c:v>
                </c:pt>
                <c:pt idx="720">
                  <c:v>4.884005069732666</c:v>
                </c:pt>
                <c:pt idx="721">
                  <c:v>4.7619047164916992</c:v>
                </c:pt>
                <c:pt idx="722">
                  <c:v>4.6398048400878906</c:v>
                </c:pt>
                <c:pt idx="723">
                  <c:v>3.9072039127349854</c:v>
                </c:pt>
                <c:pt idx="724">
                  <c:v>4.029304027557373</c:v>
                </c:pt>
                <c:pt idx="725">
                  <c:v>4.029304027557373</c:v>
                </c:pt>
                <c:pt idx="726">
                  <c:v>5.0061049461364746</c:v>
                </c:pt>
                <c:pt idx="727">
                  <c:v>6.8376069068908691</c:v>
                </c:pt>
                <c:pt idx="728">
                  <c:v>4.884005069732666</c:v>
                </c:pt>
                <c:pt idx="729">
                  <c:v>4.6398048400878906</c:v>
                </c:pt>
                <c:pt idx="730">
                  <c:v>2.9304029941558838</c:v>
                </c:pt>
                <c:pt idx="731">
                  <c:v>3.5409035682678223</c:v>
                </c:pt>
                <c:pt idx="732">
                  <c:v>4.7619047164916992</c:v>
                </c:pt>
                <c:pt idx="733">
                  <c:v>4.029304027557373</c:v>
                </c:pt>
              </c:numCache>
            </c:numRef>
          </c:xVal>
          <c:yVal>
            <c:numRef>
              <c:f>'2007exp'!$Q$3:$Q$736</c:f>
              <c:numCache>
                <c:formatCode>General</c:formatCode>
                <c:ptCount val="734"/>
                <c:pt idx="0">
                  <c:v>6.3326842473528426</c:v>
                </c:pt>
                <c:pt idx="1">
                  <c:v>6.3326842473528426</c:v>
                </c:pt>
                <c:pt idx="2">
                  <c:v>6.3326842473528426</c:v>
                </c:pt>
                <c:pt idx="3">
                  <c:v>6.4897461936237892</c:v>
                </c:pt>
                <c:pt idx="4">
                  <c:v>6.1707891862323372</c:v>
                </c:pt>
                <c:pt idx="5">
                  <c:v>5.276920738398136</c:v>
                </c:pt>
                <c:pt idx="6">
                  <c:v>5.276920738398136</c:v>
                </c:pt>
                <c:pt idx="7">
                  <c:v>6.3326842473528426</c:v>
                </c:pt>
                <c:pt idx="8">
                  <c:v>6.3326842473528426</c:v>
                </c:pt>
                <c:pt idx="9">
                  <c:v>4.1994616503822897</c:v>
                </c:pt>
                <c:pt idx="10">
                  <c:v>4.657243663289492</c:v>
                </c:pt>
                <c:pt idx="11">
                  <c:v>4.1994616503822897</c:v>
                </c:pt>
                <c:pt idx="12">
                  <c:v>3.9547117451394378</c:v>
                </c:pt>
                <c:pt idx="13">
                  <c:v>3.6980181941740131</c:v>
                </c:pt>
                <c:pt idx="14">
                  <c:v>3.6980181941740131</c:v>
                </c:pt>
                <c:pt idx="15">
                  <c:v>3.9547117451394378</c:v>
                </c:pt>
                <c:pt idx="16">
                  <c:v>4.1994616503822897</c:v>
                </c:pt>
                <c:pt idx="17">
                  <c:v>4.657243663289492</c:v>
                </c:pt>
                <c:pt idx="18">
                  <c:v>3.9547117451394378</c:v>
                </c:pt>
                <c:pt idx="19">
                  <c:v>4.1994616503822897</c:v>
                </c:pt>
                <c:pt idx="20">
                  <c:v>4.1994616503822897</c:v>
                </c:pt>
                <c:pt idx="21">
                  <c:v>2.5240208036513057</c:v>
                </c:pt>
                <c:pt idx="22">
                  <c:v>4.1994616503822897</c:v>
                </c:pt>
                <c:pt idx="23">
                  <c:v>4.4333301169459496</c:v>
                </c:pt>
                <c:pt idx="24">
                  <c:v>4.4333301169459496</c:v>
                </c:pt>
                <c:pt idx="25">
                  <c:v>3.9547117451394378</c:v>
                </c:pt>
                <c:pt idx="26">
                  <c:v>4.1994616503822897</c:v>
                </c:pt>
                <c:pt idx="27">
                  <c:v>5.0783622957579517</c:v>
                </c:pt>
                <c:pt idx="28">
                  <c:v>3.9547117451394378</c:v>
                </c:pt>
                <c:pt idx="29">
                  <c:v>5.4682572527947535</c:v>
                </c:pt>
                <c:pt idx="30">
                  <c:v>10.858353299256443</c:v>
                </c:pt>
                <c:pt idx="31">
                  <c:v>13.339549088031838</c:v>
                </c:pt>
                <c:pt idx="32">
                  <c:v>17.253022747878809</c:v>
                </c:pt>
                <c:pt idx="33">
                  <c:v>19.339360056101782</c:v>
                </c:pt>
                <c:pt idx="34">
                  <c:v>18.831184532077156</c:v>
                </c:pt>
                <c:pt idx="35">
                  <c:v>17.232980350302693</c:v>
                </c:pt>
                <c:pt idx="36">
                  <c:v>15.486782938565323</c:v>
                </c:pt>
                <c:pt idx="37">
                  <c:v>14.832007694587084</c:v>
                </c:pt>
                <c:pt idx="38">
                  <c:v>13.783282958785851</c:v>
                </c:pt>
                <c:pt idx="39">
                  <c:v>12.059261881413416</c:v>
                </c:pt>
                <c:pt idx="40">
                  <c:v>10.363650453260686</c:v>
                </c:pt>
                <c:pt idx="41">
                  <c:v>10.581385436830665</c:v>
                </c:pt>
                <c:pt idx="42">
                  <c:v>11.611231796638634</c:v>
                </c:pt>
                <c:pt idx="43">
                  <c:v>12.521516090567637</c:v>
                </c:pt>
                <c:pt idx="44">
                  <c:v>13.339549088031838</c:v>
                </c:pt>
                <c:pt idx="45">
                  <c:v>12.217902377271411</c:v>
                </c:pt>
                <c:pt idx="46">
                  <c:v>13.821826155936279</c:v>
                </c:pt>
                <c:pt idx="47">
                  <c:v>13.58621196772166</c:v>
                </c:pt>
                <c:pt idx="48">
                  <c:v>12.761794017956813</c:v>
                </c:pt>
                <c:pt idx="49">
                  <c:v>12.059261881413416</c:v>
                </c:pt>
                <c:pt idx="50">
                  <c:v>11.31051153238171</c:v>
                </c:pt>
                <c:pt idx="51">
                  <c:v>10.058569371298614</c:v>
                </c:pt>
                <c:pt idx="52">
                  <c:v>9.8175575688133687</c:v>
                </c:pt>
                <c:pt idx="53">
                  <c:v>9.0202269506842896</c:v>
                </c:pt>
                <c:pt idx="54">
                  <c:v>8.5187836719225967</c:v>
                </c:pt>
                <c:pt idx="55">
                  <c:v>8.5187836719225967</c:v>
                </c:pt>
                <c:pt idx="56">
                  <c:v>8.5187836719225967</c:v>
                </c:pt>
                <c:pt idx="57">
                  <c:v>8.0800984995269811</c:v>
                </c:pt>
                <c:pt idx="58">
                  <c:v>7.9644634140576027</c:v>
                </c:pt>
                <c:pt idx="59">
                  <c:v>7.9644634140576027</c:v>
                </c:pt>
                <c:pt idx="60">
                  <c:v>8.0800984995269811</c:v>
                </c:pt>
                <c:pt idx="61">
                  <c:v>9.2081460152495467</c:v>
                </c:pt>
                <c:pt idx="62">
                  <c:v>8.5187836719225967</c:v>
                </c:pt>
                <c:pt idx="63">
                  <c:v>7.8462300329633212</c:v>
                </c:pt>
                <c:pt idx="64">
                  <c:v>8.5187836719225967</c:v>
                </c:pt>
                <c:pt idx="65">
                  <c:v>8.4124934988323847</c:v>
                </c:pt>
                <c:pt idx="66">
                  <c:v>7.8462300329633212</c:v>
                </c:pt>
                <c:pt idx="67">
                  <c:v>7.8462300329633212</c:v>
                </c:pt>
                <c:pt idx="68">
                  <c:v>7.9644634140576027</c:v>
                </c:pt>
                <c:pt idx="69">
                  <c:v>7.9644634140576027</c:v>
                </c:pt>
                <c:pt idx="70">
                  <c:v>8.4124934988323847</c:v>
                </c:pt>
                <c:pt idx="71">
                  <c:v>9.1150256353757833</c:v>
                </c:pt>
                <c:pt idx="72">
                  <c:v>7.8462300329633212</c:v>
                </c:pt>
                <c:pt idx="73">
                  <c:v>7.2115849166754113</c:v>
                </c:pt>
                <c:pt idx="74">
                  <c:v>10.509803869523434</c:v>
                </c:pt>
                <c:pt idx="75">
                  <c:v>11.18523931200605</c:v>
                </c:pt>
                <c:pt idx="76">
                  <c:v>10.136514576204819</c:v>
                </c:pt>
                <c:pt idx="77">
                  <c:v>11.950780428451552</c:v>
                </c:pt>
                <c:pt idx="78">
                  <c:v>11.895688771012114</c:v>
                </c:pt>
                <c:pt idx="79">
                  <c:v>11.726866882108013</c:v>
                </c:pt>
                <c:pt idx="80">
                  <c:v>11.248248510301501</c:v>
                </c:pt>
                <c:pt idx="81">
                  <c:v>11.611231796638634</c:v>
                </c:pt>
                <c:pt idx="82">
                  <c:v>15.62487938159045</c:v>
                </c:pt>
                <c:pt idx="83">
                  <c:v>10.925375405505013</c:v>
                </c:pt>
                <c:pt idx="84">
                  <c:v>11.611231796638634</c:v>
                </c:pt>
                <c:pt idx="85">
                  <c:v>12.570457503560199</c:v>
                </c:pt>
                <c:pt idx="86">
                  <c:v>21.441092382524307</c:v>
                </c:pt>
                <c:pt idx="87">
                  <c:v>22.470537543111252</c:v>
                </c:pt>
                <c:pt idx="88">
                  <c:v>22.911596696231083</c:v>
                </c:pt>
                <c:pt idx="89">
                  <c:v>24.77651273918654</c:v>
                </c:pt>
                <c:pt idx="90">
                  <c:v>22.14136764554258</c:v>
                </c:pt>
                <c:pt idx="91">
                  <c:v>19.839580279805425</c:v>
                </c:pt>
                <c:pt idx="92">
                  <c:v>17.582559525057459</c:v>
                </c:pt>
                <c:pt idx="93">
                  <c:v>16.241526728576446</c:v>
                </c:pt>
                <c:pt idx="94">
                  <c:v>15.139766798125383</c:v>
                </c:pt>
                <c:pt idx="95">
                  <c:v>14.402959678584224</c:v>
                </c:pt>
                <c:pt idx="96">
                  <c:v>13.783282958785851</c:v>
                </c:pt>
                <c:pt idx="97">
                  <c:v>13.339549088031838</c:v>
                </c:pt>
                <c:pt idx="98">
                  <c:v>12.422245512520846</c:v>
                </c:pt>
                <c:pt idx="99">
                  <c:v>11.056911873604612</c:v>
                </c:pt>
                <c:pt idx="100">
                  <c:v>11.31051153238171</c:v>
                </c:pt>
                <c:pt idx="101">
                  <c:v>10.213321252152427</c:v>
                </c:pt>
                <c:pt idx="102">
                  <c:v>10.213321252152427</c:v>
                </c:pt>
                <c:pt idx="103">
                  <c:v>9.6505221320827417</c:v>
                </c:pt>
                <c:pt idx="104">
                  <c:v>9.0202269506842896</c:v>
                </c:pt>
                <c:pt idx="105">
                  <c:v>9.6505221320827417</c:v>
                </c:pt>
                <c:pt idx="106">
                  <c:v>10.581385436830665</c:v>
                </c:pt>
                <c:pt idx="107">
                  <c:v>10.058569371298614</c:v>
                </c:pt>
                <c:pt idx="108">
                  <c:v>9.6505221320827417</c:v>
                </c:pt>
                <c:pt idx="109">
                  <c:v>9.1150256353757833</c:v>
                </c:pt>
                <c:pt idx="110">
                  <c:v>10.136514576204819</c:v>
                </c:pt>
                <c:pt idx="111">
                  <c:v>10.581385436830665</c:v>
                </c:pt>
                <c:pt idx="112">
                  <c:v>10.136514576204819</c:v>
                </c:pt>
                <c:pt idx="113">
                  <c:v>9.5649725287195899</c:v>
                </c:pt>
                <c:pt idx="114">
                  <c:v>9.2081460152495467</c:v>
                </c:pt>
                <c:pt idx="115">
                  <c:v>9.1150256353757833</c:v>
                </c:pt>
                <c:pt idx="116">
                  <c:v>8.6229685433777501</c:v>
                </c:pt>
                <c:pt idx="117">
                  <c:v>9.0202269506842896</c:v>
                </c:pt>
                <c:pt idx="118">
                  <c:v>9.7347025542118519</c:v>
                </c:pt>
                <c:pt idx="119">
                  <c:v>13.124777540741142</c:v>
                </c:pt>
                <c:pt idx="120">
                  <c:v>12.005300750696037</c:v>
                </c:pt>
                <c:pt idx="121">
                  <c:v>7.8462300329633212</c:v>
                </c:pt>
                <c:pt idx="122">
                  <c:v>8.5187836719225967</c:v>
                </c:pt>
                <c:pt idx="123">
                  <c:v>9.1150256353757833</c:v>
                </c:pt>
                <c:pt idx="124">
                  <c:v>9.1150256353757833</c:v>
                </c:pt>
                <c:pt idx="125">
                  <c:v>7.8462300329633212</c:v>
                </c:pt>
                <c:pt idx="126">
                  <c:v>7.7252779341625502</c:v>
                </c:pt>
                <c:pt idx="127">
                  <c:v>7.7252779341625502</c:v>
                </c:pt>
                <c:pt idx="128">
                  <c:v>7.9644634140576027</c:v>
                </c:pt>
                <c:pt idx="129">
                  <c:v>5.6528788027487966</c:v>
                </c:pt>
                <c:pt idx="130">
                  <c:v>5.4682572527947535</c:v>
                </c:pt>
                <c:pt idx="131">
                  <c:v>5.4682572527947535</c:v>
                </c:pt>
                <c:pt idx="132">
                  <c:v>5.4682572527947535</c:v>
                </c:pt>
                <c:pt idx="133">
                  <c:v>3.9547117451394378</c:v>
                </c:pt>
                <c:pt idx="134">
                  <c:v>5.4682572527947535</c:v>
                </c:pt>
                <c:pt idx="135">
                  <c:v>5.276920738398136</c:v>
                </c:pt>
                <c:pt idx="136">
                  <c:v>6.3326842473528426</c:v>
                </c:pt>
                <c:pt idx="137">
                  <c:v>6.4897461936237892</c:v>
                </c:pt>
                <c:pt idx="138">
                  <c:v>5.276920738398136</c:v>
                </c:pt>
                <c:pt idx="139">
                  <c:v>5.276920738398136</c:v>
                </c:pt>
                <c:pt idx="140">
                  <c:v>5.276920738398136</c:v>
                </c:pt>
                <c:pt idx="141">
                  <c:v>6.3326842473528426</c:v>
                </c:pt>
                <c:pt idx="142">
                  <c:v>7.2115849166754113</c:v>
                </c:pt>
                <c:pt idx="143">
                  <c:v>6.4897461936237892</c:v>
                </c:pt>
                <c:pt idx="144">
                  <c:v>5.276920738398136</c:v>
                </c:pt>
                <c:pt idx="145">
                  <c:v>5.276920738398136</c:v>
                </c:pt>
                <c:pt idx="146">
                  <c:v>5.0783622957579517</c:v>
                </c:pt>
                <c:pt idx="147">
                  <c:v>4.1994616503822897</c:v>
                </c:pt>
                <c:pt idx="148">
                  <c:v>5.276920738398136</c:v>
                </c:pt>
                <c:pt idx="149">
                  <c:v>8.5187836719225967</c:v>
                </c:pt>
                <c:pt idx="150">
                  <c:v>5.276920738398136</c:v>
                </c:pt>
                <c:pt idx="151">
                  <c:v>5.0783622957579517</c:v>
                </c:pt>
                <c:pt idx="152">
                  <c:v>3.9547117451394378</c:v>
                </c:pt>
                <c:pt idx="153">
                  <c:v>5.4682572527947535</c:v>
                </c:pt>
                <c:pt idx="154">
                  <c:v>5.276920738398136</c:v>
                </c:pt>
                <c:pt idx="155">
                  <c:v>7.9644634140576027</c:v>
                </c:pt>
                <c:pt idx="156">
                  <c:v>6.3326842473528426</c:v>
                </c:pt>
                <c:pt idx="157">
                  <c:v>5.4682572527947535</c:v>
                </c:pt>
                <c:pt idx="158">
                  <c:v>5.6528788027487966</c:v>
                </c:pt>
                <c:pt idx="159">
                  <c:v>5.276920738398136</c:v>
                </c:pt>
                <c:pt idx="160">
                  <c:v>6.3326842473528426</c:v>
                </c:pt>
                <c:pt idx="161">
                  <c:v>6.3326842473528426</c:v>
                </c:pt>
                <c:pt idx="162">
                  <c:v>6.3326842473528426</c:v>
                </c:pt>
                <c:pt idx="163">
                  <c:v>5.276920738398136</c:v>
                </c:pt>
                <c:pt idx="164">
                  <c:v>5.8312407755790794</c:v>
                </c:pt>
                <c:pt idx="165">
                  <c:v>5.4682572527947535</c:v>
                </c:pt>
                <c:pt idx="166">
                  <c:v>6.9346170542496317</c:v>
                </c:pt>
                <c:pt idx="167">
                  <c:v>5.6528788027487966</c:v>
                </c:pt>
                <c:pt idx="168">
                  <c:v>5.6528788027487966</c:v>
                </c:pt>
                <c:pt idx="169">
                  <c:v>5.0783622957579517</c:v>
                </c:pt>
                <c:pt idx="170">
                  <c:v>5.4682572527947535</c:v>
                </c:pt>
                <c:pt idx="171">
                  <c:v>7.8462300329633212</c:v>
                </c:pt>
                <c:pt idx="172">
                  <c:v>6.3326842473528426</c:v>
                </c:pt>
                <c:pt idx="173">
                  <c:v>6.4897461936237892</c:v>
                </c:pt>
                <c:pt idx="174">
                  <c:v>5.276920738398136</c:v>
                </c:pt>
                <c:pt idx="175">
                  <c:v>5.276920738398136</c:v>
                </c:pt>
                <c:pt idx="176">
                  <c:v>5.276920738398136</c:v>
                </c:pt>
                <c:pt idx="177">
                  <c:v>4.1994616503822897</c:v>
                </c:pt>
                <c:pt idx="178">
                  <c:v>5.276920738398136</c:v>
                </c:pt>
                <c:pt idx="179">
                  <c:v>4.1994616503822897</c:v>
                </c:pt>
                <c:pt idx="180">
                  <c:v>4.1994616503822897</c:v>
                </c:pt>
                <c:pt idx="181">
                  <c:v>4.1994616503822897</c:v>
                </c:pt>
                <c:pt idx="182">
                  <c:v>4.1994616503822897</c:v>
                </c:pt>
                <c:pt idx="183">
                  <c:v>4.1994616503822897</c:v>
                </c:pt>
                <c:pt idx="184">
                  <c:v>3.9547117451394378</c:v>
                </c:pt>
                <c:pt idx="185">
                  <c:v>3.9547117451394378</c:v>
                </c:pt>
                <c:pt idx="186">
                  <c:v>4.1994616503822897</c:v>
                </c:pt>
                <c:pt idx="187">
                  <c:v>3.9547117451394378</c:v>
                </c:pt>
                <c:pt idx="188">
                  <c:v>4.1994616503822897</c:v>
                </c:pt>
                <c:pt idx="189">
                  <c:v>4.1994616503822897</c:v>
                </c:pt>
                <c:pt idx="190">
                  <c:v>7.8462300329633212</c:v>
                </c:pt>
                <c:pt idx="191">
                  <c:v>5.276920738398136</c:v>
                </c:pt>
                <c:pt idx="192">
                  <c:v>3.9547117451394378</c:v>
                </c:pt>
                <c:pt idx="193">
                  <c:v>3.9547117451394378</c:v>
                </c:pt>
                <c:pt idx="194">
                  <c:v>3.6980181941740131</c:v>
                </c:pt>
                <c:pt idx="195">
                  <c:v>5.4682572527947535</c:v>
                </c:pt>
                <c:pt idx="196">
                  <c:v>5.0783622957579517</c:v>
                </c:pt>
                <c:pt idx="197">
                  <c:v>5.4682572527947535</c:v>
                </c:pt>
                <c:pt idx="198">
                  <c:v>5.276920738398136</c:v>
                </c:pt>
                <c:pt idx="199">
                  <c:v>5.276920738398136</c:v>
                </c:pt>
                <c:pt idx="200">
                  <c:v>3.9547117451394378</c:v>
                </c:pt>
                <c:pt idx="201">
                  <c:v>5.4682572527947535</c:v>
                </c:pt>
                <c:pt idx="202">
                  <c:v>6.9346170542496317</c:v>
                </c:pt>
                <c:pt idx="203">
                  <c:v>5.4682572527947535</c:v>
                </c:pt>
                <c:pt idx="204">
                  <c:v>5.8312407755790794</c:v>
                </c:pt>
                <c:pt idx="205">
                  <c:v>5.276920738398136</c:v>
                </c:pt>
                <c:pt idx="206">
                  <c:v>5.276920738398136</c:v>
                </c:pt>
                <c:pt idx="207">
                  <c:v>4.1994616503822897</c:v>
                </c:pt>
                <c:pt idx="208">
                  <c:v>11.611231796638634</c:v>
                </c:pt>
                <c:pt idx="209">
                  <c:v>6.3326842473528426</c:v>
                </c:pt>
                <c:pt idx="210">
                  <c:v>6.3326842473528426</c:v>
                </c:pt>
                <c:pt idx="211">
                  <c:v>7.9644634140576027</c:v>
                </c:pt>
                <c:pt idx="212">
                  <c:v>5.276920738398136</c:v>
                </c:pt>
                <c:pt idx="213">
                  <c:v>4.1994616503822897</c:v>
                </c:pt>
                <c:pt idx="214">
                  <c:v>5.276920738398136</c:v>
                </c:pt>
                <c:pt idx="215">
                  <c:v>4.1994616503822897</c:v>
                </c:pt>
                <c:pt idx="216">
                  <c:v>4.4333301169459496</c:v>
                </c:pt>
                <c:pt idx="217">
                  <c:v>4.1994616503822897</c:v>
                </c:pt>
                <c:pt idx="218">
                  <c:v>4.1994616503822897</c:v>
                </c:pt>
                <c:pt idx="219">
                  <c:v>4.1994616503822897</c:v>
                </c:pt>
                <c:pt idx="220">
                  <c:v>5.276920738398136</c:v>
                </c:pt>
                <c:pt idx="221">
                  <c:v>5.276920738398136</c:v>
                </c:pt>
                <c:pt idx="222">
                  <c:v>5.6528788027487966</c:v>
                </c:pt>
                <c:pt idx="223">
                  <c:v>5.276920738398136</c:v>
                </c:pt>
                <c:pt idx="224">
                  <c:v>4.1994616503822897</c:v>
                </c:pt>
                <c:pt idx="225">
                  <c:v>4.1994616503822897</c:v>
                </c:pt>
                <c:pt idx="226">
                  <c:v>6.3326842473528426</c:v>
                </c:pt>
                <c:pt idx="227">
                  <c:v>5.4682572527947535</c:v>
                </c:pt>
                <c:pt idx="228">
                  <c:v>4.1994616503822897</c:v>
                </c:pt>
                <c:pt idx="229">
                  <c:v>4.4333301169459496</c:v>
                </c:pt>
                <c:pt idx="230">
                  <c:v>3.9547117451394378</c:v>
                </c:pt>
                <c:pt idx="231">
                  <c:v>3.9547117451394378</c:v>
                </c:pt>
                <c:pt idx="232">
                  <c:v>4.8720152893415651</c:v>
                </c:pt>
                <c:pt idx="233">
                  <c:v>5.4682572527947535</c:v>
                </c:pt>
                <c:pt idx="234">
                  <c:v>4.1994616503822897</c:v>
                </c:pt>
                <c:pt idx="235">
                  <c:v>4.1994616503822897</c:v>
                </c:pt>
                <c:pt idx="236">
                  <c:v>3.6980181941740131</c:v>
                </c:pt>
                <c:pt idx="237">
                  <c:v>4.1994616503822897</c:v>
                </c:pt>
                <c:pt idx="238">
                  <c:v>4.1994616503822897</c:v>
                </c:pt>
                <c:pt idx="239">
                  <c:v>4.4333301169459496</c:v>
                </c:pt>
                <c:pt idx="240">
                  <c:v>4.4333301169459496</c:v>
                </c:pt>
                <c:pt idx="241">
                  <c:v>4.4333301169459496</c:v>
                </c:pt>
                <c:pt idx="242">
                  <c:v>4.1994616503822897</c:v>
                </c:pt>
                <c:pt idx="243">
                  <c:v>4.657243663289492</c:v>
                </c:pt>
                <c:pt idx="244">
                  <c:v>4.8720152893415651</c:v>
                </c:pt>
                <c:pt idx="245">
                  <c:v>5.0783622957579517</c:v>
                </c:pt>
                <c:pt idx="246">
                  <c:v>4.4333301169459496</c:v>
                </c:pt>
                <c:pt idx="247">
                  <c:v>3.9547117451394378</c:v>
                </c:pt>
                <c:pt idx="248">
                  <c:v>4.1994616503822897</c:v>
                </c:pt>
                <c:pt idx="249">
                  <c:v>5.276920738398136</c:v>
                </c:pt>
                <c:pt idx="250">
                  <c:v>6.4897461936237892</c:v>
                </c:pt>
                <c:pt idx="251">
                  <c:v>5.276920738398136</c:v>
                </c:pt>
                <c:pt idx="252">
                  <c:v>5.276920738398136</c:v>
                </c:pt>
                <c:pt idx="253">
                  <c:v>4.657243663289492</c:v>
                </c:pt>
                <c:pt idx="254">
                  <c:v>3.9547117451394378</c:v>
                </c:pt>
                <c:pt idx="255">
                  <c:v>5.276920738398136</c:v>
                </c:pt>
                <c:pt idx="256">
                  <c:v>6.4897461936237892</c:v>
                </c:pt>
                <c:pt idx="257">
                  <c:v>5.4682574362451586</c:v>
                </c:pt>
                <c:pt idx="258">
                  <c:v>4.1994616503822897</c:v>
                </c:pt>
                <c:pt idx="259">
                  <c:v>5.4682572527947535</c:v>
                </c:pt>
                <c:pt idx="260">
                  <c:v>3.9547117451394378</c:v>
                </c:pt>
                <c:pt idx="261">
                  <c:v>4.1994616503822897</c:v>
                </c:pt>
                <c:pt idx="262">
                  <c:v>5.276920738398136</c:v>
                </c:pt>
                <c:pt idx="263">
                  <c:v>4.4333301169459496</c:v>
                </c:pt>
                <c:pt idx="264">
                  <c:v>4.1994616503822897</c:v>
                </c:pt>
                <c:pt idx="265">
                  <c:v>5.276920738398136</c:v>
                </c:pt>
                <c:pt idx="266">
                  <c:v>5.276920738398136</c:v>
                </c:pt>
                <c:pt idx="267">
                  <c:v>5.6528788027487966</c:v>
                </c:pt>
                <c:pt idx="268">
                  <c:v>6.3326842473528426</c:v>
                </c:pt>
                <c:pt idx="269">
                  <c:v>6.1707891862323372</c:v>
                </c:pt>
                <c:pt idx="270">
                  <c:v>6.4897461936237892</c:v>
                </c:pt>
                <c:pt idx="271">
                  <c:v>6.4897461936237892</c:v>
                </c:pt>
                <c:pt idx="272">
                  <c:v>5.4682572527947535</c:v>
                </c:pt>
                <c:pt idx="273">
                  <c:v>6.4897461936237892</c:v>
                </c:pt>
                <c:pt idx="274">
                  <c:v>5.276920738398136</c:v>
                </c:pt>
                <c:pt idx="275">
                  <c:v>5.6528788027487966</c:v>
                </c:pt>
                <c:pt idx="276">
                  <c:v>5.276920738398136</c:v>
                </c:pt>
                <c:pt idx="277">
                  <c:v>5.6528788027487966</c:v>
                </c:pt>
                <c:pt idx="278">
                  <c:v>5.8312407755790794</c:v>
                </c:pt>
                <c:pt idx="279">
                  <c:v>4.1994616503822897</c:v>
                </c:pt>
                <c:pt idx="280">
                  <c:v>6.3326842473528426</c:v>
                </c:pt>
                <c:pt idx="281">
                  <c:v>3.9547117451394378</c:v>
                </c:pt>
                <c:pt idx="282">
                  <c:v>4.1994616503822897</c:v>
                </c:pt>
                <c:pt idx="283">
                  <c:v>4.1994616503822897</c:v>
                </c:pt>
                <c:pt idx="284">
                  <c:v>3.9547117451394378</c:v>
                </c:pt>
                <c:pt idx="285">
                  <c:v>5.276920738398136</c:v>
                </c:pt>
                <c:pt idx="286">
                  <c:v>6.6422543773143659</c:v>
                </c:pt>
                <c:pt idx="287">
                  <c:v>5.0783622957579517</c:v>
                </c:pt>
                <c:pt idx="288">
                  <c:v>4.4333301169459496</c:v>
                </c:pt>
                <c:pt idx="289">
                  <c:v>3.6980181941740131</c:v>
                </c:pt>
                <c:pt idx="290">
                  <c:v>3.9547117451394378</c:v>
                </c:pt>
                <c:pt idx="291">
                  <c:v>5.0783622957579517</c:v>
                </c:pt>
                <c:pt idx="292">
                  <c:v>5.276920738398136</c:v>
                </c:pt>
                <c:pt idx="293">
                  <c:v>3.9547117451394378</c:v>
                </c:pt>
                <c:pt idx="294">
                  <c:v>3.9547117451394378</c:v>
                </c:pt>
                <c:pt idx="295">
                  <c:v>4.1994616503822897</c:v>
                </c:pt>
                <c:pt idx="296">
                  <c:v>3.9547117451394378</c:v>
                </c:pt>
                <c:pt idx="297">
                  <c:v>4.1994616503822897</c:v>
                </c:pt>
                <c:pt idx="298">
                  <c:v>5.4682572527947535</c:v>
                </c:pt>
                <c:pt idx="299">
                  <c:v>4.1994616503822897</c:v>
                </c:pt>
                <c:pt idx="300">
                  <c:v>4.1994616503822897</c:v>
                </c:pt>
                <c:pt idx="301">
                  <c:v>4.1994616503822897</c:v>
                </c:pt>
                <c:pt idx="302">
                  <c:v>4.657243663289492</c:v>
                </c:pt>
                <c:pt idx="303">
                  <c:v>5.276920738398136</c:v>
                </c:pt>
                <c:pt idx="304">
                  <c:v>6.3326842473528426</c:v>
                </c:pt>
                <c:pt idx="305">
                  <c:v>5.4682572527947535</c:v>
                </c:pt>
                <c:pt idx="306">
                  <c:v>5.4682572527947535</c:v>
                </c:pt>
                <c:pt idx="307">
                  <c:v>5.4682572527947535</c:v>
                </c:pt>
                <c:pt idx="308">
                  <c:v>5.4682572527947535</c:v>
                </c:pt>
                <c:pt idx="309">
                  <c:v>3.9547117451394378</c:v>
                </c:pt>
                <c:pt idx="310">
                  <c:v>11.248248510301501</c:v>
                </c:pt>
                <c:pt idx="311">
                  <c:v>6.4897461936237892</c:v>
                </c:pt>
                <c:pt idx="312">
                  <c:v>3.9547117451394378</c:v>
                </c:pt>
                <c:pt idx="313">
                  <c:v>4.1994616503822897</c:v>
                </c:pt>
                <c:pt idx="314">
                  <c:v>4.1994616503822897</c:v>
                </c:pt>
                <c:pt idx="315">
                  <c:v>4.8720152893415651</c:v>
                </c:pt>
                <c:pt idx="316">
                  <c:v>5.0783622957579517</c:v>
                </c:pt>
                <c:pt idx="317">
                  <c:v>5.276920738398136</c:v>
                </c:pt>
                <c:pt idx="318">
                  <c:v>5.6528788027487966</c:v>
                </c:pt>
                <c:pt idx="319">
                  <c:v>3.9547117451394378</c:v>
                </c:pt>
                <c:pt idx="320">
                  <c:v>3.9547117451394378</c:v>
                </c:pt>
                <c:pt idx="321">
                  <c:v>4.1994616503822897</c:v>
                </c:pt>
                <c:pt idx="322">
                  <c:v>5.276920738398136</c:v>
                </c:pt>
                <c:pt idx="323">
                  <c:v>3.9547117451394378</c:v>
                </c:pt>
                <c:pt idx="324">
                  <c:v>4.1994616503822897</c:v>
                </c:pt>
                <c:pt idx="325">
                  <c:v>4.4333301169459496</c:v>
                </c:pt>
                <c:pt idx="326">
                  <c:v>4.1994616503822897</c:v>
                </c:pt>
                <c:pt idx="327">
                  <c:v>4.4333301169459496</c:v>
                </c:pt>
                <c:pt idx="328">
                  <c:v>5.276920738398136</c:v>
                </c:pt>
                <c:pt idx="329">
                  <c:v>3.9547117451394378</c:v>
                </c:pt>
                <c:pt idx="330">
                  <c:v>5.6528788027487966</c:v>
                </c:pt>
                <c:pt idx="331">
                  <c:v>5.276920738398136</c:v>
                </c:pt>
                <c:pt idx="332">
                  <c:v>5.276920738398136</c:v>
                </c:pt>
                <c:pt idx="333">
                  <c:v>5.6528788027487966</c:v>
                </c:pt>
                <c:pt idx="334">
                  <c:v>6.3326842473528426</c:v>
                </c:pt>
                <c:pt idx="335">
                  <c:v>5.4682572527947535</c:v>
                </c:pt>
                <c:pt idx="336">
                  <c:v>5.276920738398136</c:v>
                </c:pt>
                <c:pt idx="337">
                  <c:v>5.4682572527947535</c:v>
                </c:pt>
                <c:pt idx="338">
                  <c:v>5.276920738398136</c:v>
                </c:pt>
                <c:pt idx="339">
                  <c:v>5.276920738398136</c:v>
                </c:pt>
                <c:pt idx="340">
                  <c:v>5.6528788027487966</c:v>
                </c:pt>
                <c:pt idx="341">
                  <c:v>5.276920738398136</c:v>
                </c:pt>
                <c:pt idx="342">
                  <c:v>5.276920738398136</c:v>
                </c:pt>
                <c:pt idx="343">
                  <c:v>5.276920738398136</c:v>
                </c:pt>
                <c:pt idx="344">
                  <c:v>5.276920738398136</c:v>
                </c:pt>
                <c:pt idx="345">
                  <c:v>5.6528788027487966</c:v>
                </c:pt>
                <c:pt idx="346">
                  <c:v>4.1994616503822897</c:v>
                </c:pt>
                <c:pt idx="347">
                  <c:v>3.9547117451394378</c:v>
                </c:pt>
                <c:pt idx="348">
                  <c:v>3.9547117451394378</c:v>
                </c:pt>
                <c:pt idx="349">
                  <c:v>4.1994616503822897</c:v>
                </c:pt>
                <c:pt idx="350">
                  <c:v>4.1994616503822897</c:v>
                </c:pt>
                <c:pt idx="351">
                  <c:v>5.4682572527947535</c:v>
                </c:pt>
                <c:pt idx="352">
                  <c:v>19.063119581587763</c:v>
                </c:pt>
                <c:pt idx="353">
                  <c:v>8.4124934988323847</c:v>
                </c:pt>
                <c:pt idx="354">
                  <c:v>6.6422543773143659</c:v>
                </c:pt>
                <c:pt idx="355">
                  <c:v>6.3326842473528426</c:v>
                </c:pt>
                <c:pt idx="356">
                  <c:v>5.276920738398136</c:v>
                </c:pt>
                <c:pt idx="357">
                  <c:v>6.1707891862323372</c:v>
                </c:pt>
                <c:pt idx="358">
                  <c:v>5.4682572527947535</c:v>
                </c:pt>
                <c:pt idx="359">
                  <c:v>3.6980181941740131</c:v>
                </c:pt>
                <c:pt idx="360">
                  <c:v>6.3326842473528426</c:v>
                </c:pt>
                <c:pt idx="361">
                  <c:v>6.0037537495017101</c:v>
                </c:pt>
                <c:pt idx="362">
                  <c:v>18.604048297543773</c:v>
                </c:pt>
                <c:pt idx="363">
                  <c:v>22.204188263365733</c:v>
                </c:pt>
                <c:pt idx="364">
                  <c:v>24.290366137780214</c:v>
                </c:pt>
                <c:pt idx="365">
                  <c:v>17.675680050404182</c:v>
                </c:pt>
                <c:pt idx="366">
                  <c:v>14.768235226492287</c:v>
                </c:pt>
                <c:pt idx="367">
                  <c:v>14.228153819411695</c:v>
                </c:pt>
                <c:pt idx="368">
                  <c:v>13.297290514663771</c:v>
                </c:pt>
                <c:pt idx="369">
                  <c:v>22.595198648286825</c:v>
                </c:pt>
                <c:pt idx="370">
                  <c:v>21.172654286744418</c:v>
                </c:pt>
                <c:pt idx="371">
                  <c:v>16.615812824347948</c:v>
                </c:pt>
                <c:pt idx="372">
                  <c:v>13.58621196772166</c:v>
                </c:pt>
                <c:pt idx="373">
                  <c:v>12.321066163632267</c:v>
                </c:pt>
                <c:pt idx="374">
                  <c:v>11.31051153238171</c:v>
                </c:pt>
                <c:pt idx="375">
                  <c:v>13.545896021745417</c:v>
                </c:pt>
                <c:pt idx="376">
                  <c:v>13.58621196772166</c:v>
                </c:pt>
                <c:pt idx="377">
                  <c:v>10.652006150595426</c:v>
                </c:pt>
                <c:pt idx="378">
                  <c:v>9.7347025542118519</c:v>
                </c:pt>
                <c:pt idx="379">
                  <c:v>9.1150256353757833</c:v>
                </c:pt>
                <c:pt idx="380">
                  <c:v>8.5187836719225967</c:v>
                </c:pt>
                <c:pt idx="381">
                  <c:v>10.289022759895399</c:v>
                </c:pt>
                <c:pt idx="382">
                  <c:v>11.31051153238171</c:v>
                </c:pt>
                <c:pt idx="383">
                  <c:v>9.0202269506842896</c:v>
                </c:pt>
                <c:pt idx="384">
                  <c:v>8.725130678338985</c:v>
                </c:pt>
                <c:pt idx="385">
                  <c:v>8.3040120458705218</c:v>
                </c:pt>
                <c:pt idx="386">
                  <c:v>7.3447865767550446</c:v>
                </c:pt>
                <c:pt idx="387">
                  <c:v>7.2115849166754113</c:v>
                </c:pt>
                <c:pt idx="388">
                  <c:v>7.9644634140576027</c:v>
                </c:pt>
                <c:pt idx="389">
                  <c:v>7.2115849166754113</c:v>
                </c:pt>
                <c:pt idx="390">
                  <c:v>7.9644634140576027</c:v>
                </c:pt>
                <c:pt idx="391">
                  <c:v>7.2115849166754113</c:v>
                </c:pt>
                <c:pt idx="392">
                  <c:v>6.4897461936237892</c:v>
                </c:pt>
                <c:pt idx="393">
                  <c:v>8.0800984995269811</c:v>
                </c:pt>
                <c:pt idx="394">
                  <c:v>11.248248510301501</c:v>
                </c:pt>
                <c:pt idx="395">
                  <c:v>6.3326842473528426</c:v>
                </c:pt>
                <c:pt idx="396">
                  <c:v>5.6528788027487966</c:v>
                </c:pt>
                <c:pt idx="397">
                  <c:v>4.8720152893415651</c:v>
                </c:pt>
                <c:pt idx="398">
                  <c:v>5.4682572527947535</c:v>
                </c:pt>
                <c:pt idx="399">
                  <c:v>5.276920738398136</c:v>
                </c:pt>
                <c:pt idx="400">
                  <c:v>6.3326842473528426</c:v>
                </c:pt>
                <c:pt idx="401">
                  <c:v>5.6528788027487966</c:v>
                </c:pt>
                <c:pt idx="402">
                  <c:v>5.276920738398136</c:v>
                </c:pt>
                <c:pt idx="403">
                  <c:v>5.276920738398136</c:v>
                </c:pt>
                <c:pt idx="404">
                  <c:v>5.4682572527947535</c:v>
                </c:pt>
                <c:pt idx="405">
                  <c:v>7.9644634140576027</c:v>
                </c:pt>
                <c:pt idx="406">
                  <c:v>13.339549088031838</c:v>
                </c:pt>
                <c:pt idx="407">
                  <c:v>6.4897461936237892</c:v>
                </c:pt>
                <c:pt idx="408">
                  <c:v>6.3326842473528426</c:v>
                </c:pt>
                <c:pt idx="409">
                  <c:v>5.0783622957579517</c:v>
                </c:pt>
                <c:pt idx="410">
                  <c:v>5.276920738398136</c:v>
                </c:pt>
                <c:pt idx="411">
                  <c:v>9.0202269506842896</c:v>
                </c:pt>
                <c:pt idx="412">
                  <c:v>14.010418835841719</c:v>
                </c:pt>
                <c:pt idx="413">
                  <c:v>14.010418835841719</c:v>
                </c:pt>
                <c:pt idx="414">
                  <c:v>10.509803869523434</c:v>
                </c:pt>
                <c:pt idx="415">
                  <c:v>7.9644634140576027</c:v>
                </c:pt>
                <c:pt idx="416">
                  <c:v>7.9644634140576027</c:v>
                </c:pt>
                <c:pt idx="417">
                  <c:v>7.8462300329633212</c:v>
                </c:pt>
                <c:pt idx="418">
                  <c:v>16.660780311328473</c:v>
                </c:pt>
                <c:pt idx="419">
                  <c:v>14.638323341917108</c:v>
                </c:pt>
                <c:pt idx="420">
                  <c:v>9.1150256353757833</c:v>
                </c:pt>
                <c:pt idx="421">
                  <c:v>7.9644634140576027</c:v>
                </c:pt>
                <c:pt idx="422">
                  <c:v>7.3447865767550446</c:v>
                </c:pt>
                <c:pt idx="423">
                  <c:v>13.124777540741142</c:v>
                </c:pt>
                <c:pt idx="424">
                  <c:v>22.992852024683526</c:v>
                </c:pt>
                <c:pt idx="425">
                  <c:v>20.558909182224443</c:v>
                </c:pt>
                <c:pt idx="426">
                  <c:v>16.069013895101875</c:v>
                </c:pt>
                <c:pt idx="427">
                  <c:v>15.169574940040686</c:v>
                </c:pt>
                <c:pt idx="428">
                  <c:v>16.094007790632723</c:v>
                </c:pt>
                <c:pt idx="429">
                  <c:v>18.5574198807847</c:v>
                </c:pt>
                <c:pt idx="430">
                  <c:v>26.94313988254213</c:v>
                </c:pt>
                <c:pt idx="431">
                  <c:v>27.07158216391646</c:v>
                </c:pt>
                <c:pt idx="432">
                  <c:v>28.609058001296248</c:v>
                </c:pt>
                <c:pt idx="433">
                  <c:v>31.314592719731607</c:v>
                </c:pt>
                <c:pt idx="434">
                  <c:v>26.962133423466717</c:v>
                </c:pt>
                <c:pt idx="435">
                  <c:v>28.249291920887984</c:v>
                </c:pt>
                <c:pt idx="436">
                  <c:v>29.28262837157655</c:v>
                </c:pt>
                <c:pt idx="437">
                  <c:v>27.24509324812874</c:v>
                </c:pt>
                <c:pt idx="438">
                  <c:v>23.71382983963364</c:v>
                </c:pt>
                <c:pt idx="439">
                  <c:v>23.577322397364661</c:v>
                </c:pt>
                <c:pt idx="440">
                  <c:v>26.18550222386618</c:v>
                </c:pt>
                <c:pt idx="441">
                  <c:v>27.92135878074906</c:v>
                </c:pt>
                <c:pt idx="442">
                  <c:v>27.547643546065643</c:v>
                </c:pt>
                <c:pt idx="443">
                  <c:v>26.252825623024048</c:v>
                </c:pt>
                <c:pt idx="444">
                  <c:v>25.09687739984756</c:v>
                </c:pt>
                <c:pt idx="445">
                  <c:v>24.004450348684919</c:v>
                </c:pt>
                <c:pt idx="446">
                  <c:v>22.94560589843913</c:v>
                </c:pt>
                <c:pt idx="447">
                  <c:v>21.539434969526784</c:v>
                </c:pt>
                <c:pt idx="448">
                  <c:v>19.960532098427382</c:v>
                </c:pt>
                <c:pt idx="449">
                  <c:v>19.601817491108168</c:v>
                </c:pt>
                <c:pt idx="450">
                  <c:v>18.285091724498137</c:v>
                </c:pt>
                <c:pt idx="451">
                  <c:v>17.049075803071069</c:v>
                </c:pt>
                <c:pt idx="452">
                  <c:v>16.217225886141229</c:v>
                </c:pt>
                <c:pt idx="453">
                  <c:v>17.468594538517308</c:v>
                </c:pt>
                <c:pt idx="454">
                  <c:v>17.332438056043166</c:v>
                </c:pt>
                <c:pt idx="455">
                  <c:v>16.337624097895731</c:v>
                </c:pt>
                <c:pt idx="456">
                  <c:v>17.352106136460677</c:v>
                </c:pt>
                <c:pt idx="457">
                  <c:v>15.65206913327707</c:v>
                </c:pt>
                <c:pt idx="458">
                  <c:v>15.597548811032585</c:v>
                </c:pt>
                <c:pt idx="459">
                  <c:v>18.18550810288933</c:v>
                </c:pt>
                <c:pt idx="460">
                  <c:v>20.019981007023304</c:v>
                </c:pt>
                <c:pt idx="461">
                  <c:v>15.169574940040686</c:v>
                </c:pt>
                <c:pt idx="462">
                  <c:v>14.957279914962744</c:v>
                </c:pt>
                <c:pt idx="463">
                  <c:v>14.957279914962744</c:v>
                </c:pt>
                <c:pt idx="464">
                  <c:v>14.800218334938599</c:v>
                </c:pt>
                <c:pt idx="465">
                  <c:v>14.437234752115955</c:v>
                </c:pt>
                <c:pt idx="466">
                  <c:v>13.58621196772166</c:v>
                </c:pt>
                <c:pt idx="467">
                  <c:v>13.58621196772166</c:v>
                </c:pt>
                <c:pt idx="468">
                  <c:v>13.58621196772166</c:v>
                </c:pt>
                <c:pt idx="469">
                  <c:v>14.228153819411695</c:v>
                </c:pt>
                <c:pt idx="470">
                  <c:v>13.124777540741142</c:v>
                </c:pt>
                <c:pt idx="471">
                  <c:v>13.58621196772166</c:v>
                </c:pt>
                <c:pt idx="472">
                  <c:v>16.455328611290437</c:v>
                </c:pt>
                <c:pt idx="473">
                  <c:v>13.821826155936279</c:v>
                </c:pt>
                <c:pt idx="474">
                  <c:v>12.808560228709403</c:v>
                </c:pt>
                <c:pt idx="475">
                  <c:v>12.618947838115261</c:v>
                </c:pt>
                <c:pt idx="476">
                  <c:v>13.58621196772166</c:v>
                </c:pt>
                <c:pt idx="477">
                  <c:v>16.094007790632723</c:v>
                </c:pt>
                <c:pt idx="478">
                  <c:v>14.192484494267116</c:v>
                </c:pt>
                <c:pt idx="479">
                  <c:v>14.010418835841719</c:v>
                </c:pt>
                <c:pt idx="480">
                  <c:v>15.316135181969454</c:v>
                </c:pt>
                <c:pt idx="481">
                  <c:v>14.605337622193012</c:v>
                </c:pt>
                <c:pt idx="482">
                  <c:v>14.437234752115955</c:v>
                </c:pt>
                <c:pt idx="483">
                  <c:v>19.827330669435398</c:v>
                </c:pt>
                <c:pt idx="484">
                  <c:v>24.77172329398924</c:v>
                </c:pt>
                <c:pt idx="485">
                  <c:v>24.194994911324073</c:v>
                </c:pt>
                <c:pt idx="486">
                  <c:v>26.722947758468546</c:v>
                </c:pt>
                <c:pt idx="487">
                  <c:v>26.076333967008352</c:v>
                </c:pt>
                <c:pt idx="488">
                  <c:v>26.39199029506343</c:v>
                </c:pt>
                <c:pt idx="489">
                  <c:v>23.033014091414273</c:v>
                </c:pt>
                <c:pt idx="490">
                  <c:v>21.018469347167223</c:v>
                </c:pt>
                <c:pt idx="491">
                  <c:v>19.379573285496111</c:v>
                </c:pt>
                <c:pt idx="492">
                  <c:v>18.350448638766675</c:v>
                </c:pt>
                <c:pt idx="493">
                  <c:v>18.350448638766675</c:v>
                </c:pt>
                <c:pt idx="494">
                  <c:v>17.675680050404182</c:v>
                </c:pt>
                <c:pt idx="495">
                  <c:v>16.901458146162014</c:v>
                </c:pt>
                <c:pt idx="496">
                  <c:v>16.337624097895731</c:v>
                </c:pt>
                <c:pt idx="497">
                  <c:v>22.681449392731338</c:v>
                </c:pt>
                <c:pt idx="498">
                  <c:v>22.638500541363793</c:v>
                </c:pt>
                <c:pt idx="499">
                  <c:v>24.63581805216479</c:v>
                </c:pt>
                <c:pt idx="500">
                  <c:v>22.425824947905799</c:v>
                </c:pt>
                <c:pt idx="501">
                  <c:v>20.15997626128533</c:v>
                </c:pt>
                <c:pt idx="502">
                  <c:v>18.816343322621719</c:v>
                </c:pt>
                <c:pt idx="503">
                  <c:v>17.874922201992728</c:v>
                </c:pt>
                <c:pt idx="504">
                  <c:v>17.352106136460677</c:v>
                </c:pt>
                <c:pt idx="505">
                  <c:v>17.292880553426716</c:v>
                </c:pt>
                <c:pt idx="506">
                  <c:v>17.253022747878809</c:v>
                </c:pt>
                <c:pt idx="507">
                  <c:v>15.916505308539815</c:v>
                </c:pt>
                <c:pt idx="508">
                  <c:v>16.361376757140256</c:v>
                </c:pt>
                <c:pt idx="509">
                  <c:v>17.049075803071069</c:v>
                </c:pt>
                <c:pt idx="510">
                  <c:v>23.875369675308864</c:v>
                </c:pt>
                <c:pt idx="511">
                  <c:v>23.399996729250926</c:v>
                </c:pt>
                <c:pt idx="512">
                  <c:v>24.347808820686318</c:v>
                </c:pt>
                <c:pt idx="513">
                  <c:v>23.541121301340191</c:v>
                </c:pt>
                <c:pt idx="514">
                  <c:v>22.273976827800499</c:v>
                </c:pt>
                <c:pt idx="515">
                  <c:v>20.296342714977737</c:v>
                </c:pt>
                <c:pt idx="516">
                  <c:v>19.203052627791269</c:v>
                </c:pt>
                <c:pt idx="517">
                  <c:v>18.5574198807847</c:v>
                </c:pt>
                <c:pt idx="518">
                  <c:v>17.582559525057459</c:v>
                </c:pt>
                <c:pt idx="519">
                  <c:v>16.660780311328473</c:v>
                </c:pt>
                <c:pt idx="520">
                  <c:v>16.217225886141229</c:v>
                </c:pt>
                <c:pt idx="521">
                  <c:v>15.316135181969454</c:v>
                </c:pt>
                <c:pt idx="522">
                  <c:v>15.169574940040686</c:v>
                </c:pt>
                <c:pt idx="523">
                  <c:v>14.957279914962744</c:v>
                </c:pt>
                <c:pt idx="524">
                  <c:v>14.6711030301535</c:v>
                </c:pt>
                <c:pt idx="525">
                  <c:v>14.192484494267116</c:v>
                </c:pt>
                <c:pt idx="526">
                  <c:v>14.047339725804179</c:v>
                </c:pt>
                <c:pt idx="527">
                  <c:v>13.381470936792883</c:v>
                </c:pt>
                <c:pt idx="528">
                  <c:v>13.21174091130062</c:v>
                </c:pt>
                <c:pt idx="529">
                  <c:v>12.991576051881886</c:v>
                </c:pt>
                <c:pt idx="530">
                  <c:v>12.570457503560199</c:v>
                </c:pt>
                <c:pt idx="531">
                  <c:v>10.858353299256443</c:v>
                </c:pt>
                <c:pt idx="532">
                  <c:v>10.363650453260686</c:v>
                </c:pt>
                <c:pt idx="533">
                  <c:v>10.509803869523434</c:v>
                </c:pt>
                <c:pt idx="534">
                  <c:v>10.581385436830665</c:v>
                </c:pt>
                <c:pt idx="535">
                  <c:v>10.652006150595426</c:v>
                </c:pt>
                <c:pt idx="536">
                  <c:v>10.581385436830665</c:v>
                </c:pt>
                <c:pt idx="537">
                  <c:v>10.213321252152427</c:v>
                </c:pt>
                <c:pt idx="538">
                  <c:v>10.213321252152427</c:v>
                </c:pt>
                <c:pt idx="539">
                  <c:v>9.6505221320827417</c:v>
                </c:pt>
                <c:pt idx="540">
                  <c:v>10.136514576204819</c:v>
                </c:pt>
                <c:pt idx="541">
                  <c:v>10.509803869523434</c:v>
                </c:pt>
                <c:pt idx="542">
                  <c:v>10.581385436830665</c:v>
                </c:pt>
                <c:pt idx="543">
                  <c:v>10.363650453260686</c:v>
                </c:pt>
                <c:pt idx="544">
                  <c:v>10.058569371298614</c:v>
                </c:pt>
                <c:pt idx="545">
                  <c:v>9.5649725287195899</c:v>
                </c:pt>
                <c:pt idx="546">
                  <c:v>10.509803869523434</c:v>
                </c:pt>
                <c:pt idx="547">
                  <c:v>11.66936679938842</c:v>
                </c:pt>
                <c:pt idx="548">
                  <c:v>12.269736925958782</c:v>
                </c:pt>
                <c:pt idx="549">
                  <c:v>12.005300750696037</c:v>
                </c:pt>
                <c:pt idx="550">
                  <c:v>11.056911873604612</c:v>
                </c:pt>
                <c:pt idx="551">
                  <c:v>10.136514576204819</c:v>
                </c:pt>
                <c:pt idx="552">
                  <c:v>10.581385436830665</c:v>
                </c:pt>
                <c:pt idx="553">
                  <c:v>10.721692005669095</c:v>
                </c:pt>
                <c:pt idx="554">
                  <c:v>10.509803869523434</c:v>
                </c:pt>
                <c:pt idx="555">
                  <c:v>9.5649725287195899</c:v>
                </c:pt>
                <c:pt idx="556">
                  <c:v>9.2081460152495467</c:v>
                </c:pt>
                <c:pt idx="557">
                  <c:v>9.1150256353757833</c:v>
                </c:pt>
                <c:pt idx="558">
                  <c:v>9.2081460152495467</c:v>
                </c:pt>
                <c:pt idx="559">
                  <c:v>9.5649725287195899</c:v>
                </c:pt>
                <c:pt idx="560">
                  <c:v>9.6505221320827417</c:v>
                </c:pt>
                <c:pt idx="561">
                  <c:v>8.4124934988323847</c:v>
                </c:pt>
                <c:pt idx="562">
                  <c:v>7.8462300329633212</c:v>
                </c:pt>
                <c:pt idx="563">
                  <c:v>9.0202269506842896</c:v>
                </c:pt>
                <c:pt idx="564">
                  <c:v>9.1150256353757833</c:v>
                </c:pt>
                <c:pt idx="565">
                  <c:v>9.5649725287195899</c:v>
                </c:pt>
                <c:pt idx="566">
                  <c:v>10.581385436830665</c:v>
                </c:pt>
                <c:pt idx="567">
                  <c:v>10.058569371298614</c:v>
                </c:pt>
                <c:pt idx="568">
                  <c:v>9.1150256353757833</c:v>
                </c:pt>
                <c:pt idx="569">
                  <c:v>8.8253463577635998</c:v>
                </c:pt>
                <c:pt idx="570">
                  <c:v>8.5187836719225967</c:v>
                </c:pt>
                <c:pt idx="571">
                  <c:v>8.0800984995269811</c:v>
                </c:pt>
                <c:pt idx="572">
                  <c:v>7.8462300329633212</c:v>
                </c:pt>
                <c:pt idx="573">
                  <c:v>7.9644634140576027</c:v>
                </c:pt>
                <c:pt idx="574">
                  <c:v>7.7252779341625502</c:v>
                </c:pt>
                <c:pt idx="575">
                  <c:v>6.9346170542496317</c:v>
                </c:pt>
                <c:pt idx="576">
                  <c:v>7.4746984613302274</c:v>
                </c:pt>
                <c:pt idx="577">
                  <c:v>6.6422543773143659</c:v>
                </c:pt>
                <c:pt idx="578">
                  <c:v>7.074923623088063</c:v>
                </c:pt>
                <c:pt idx="579">
                  <c:v>7.9644634140576027</c:v>
                </c:pt>
                <c:pt idx="580">
                  <c:v>7.074923623088063</c:v>
                </c:pt>
                <c:pt idx="581">
                  <c:v>7.074923623088063</c:v>
                </c:pt>
                <c:pt idx="582">
                  <c:v>7.2115849166754113</c:v>
                </c:pt>
                <c:pt idx="583">
                  <c:v>7.074923623088063</c:v>
                </c:pt>
                <c:pt idx="584">
                  <c:v>6.9346170542496317</c:v>
                </c:pt>
                <c:pt idx="585">
                  <c:v>7.7252779341625502</c:v>
                </c:pt>
                <c:pt idx="586">
                  <c:v>7.074923623088063</c:v>
                </c:pt>
                <c:pt idx="587">
                  <c:v>6.3326842473528426</c:v>
                </c:pt>
                <c:pt idx="588">
                  <c:v>6.3326842473528426</c:v>
                </c:pt>
                <c:pt idx="589">
                  <c:v>6.6422543773143659</c:v>
                </c:pt>
                <c:pt idx="590">
                  <c:v>6.1707891862323372</c:v>
                </c:pt>
                <c:pt idx="591">
                  <c:v>6.3326842473528426</c:v>
                </c:pt>
                <c:pt idx="592">
                  <c:v>7.4746984613302274</c:v>
                </c:pt>
                <c:pt idx="593">
                  <c:v>6.9346170542496317</c:v>
                </c:pt>
                <c:pt idx="594">
                  <c:v>6.4897461936237892</c:v>
                </c:pt>
                <c:pt idx="595">
                  <c:v>6.3326842473528426</c:v>
                </c:pt>
                <c:pt idx="596">
                  <c:v>6.3326842473528426</c:v>
                </c:pt>
                <c:pt idx="597">
                  <c:v>6.3326842473528426</c:v>
                </c:pt>
                <c:pt idx="598">
                  <c:v>7.2115849166754113</c:v>
                </c:pt>
                <c:pt idx="599">
                  <c:v>6.4897461936237892</c:v>
                </c:pt>
                <c:pt idx="600">
                  <c:v>6.3326842473528426</c:v>
                </c:pt>
                <c:pt idx="601">
                  <c:v>6.1707891862323372</c:v>
                </c:pt>
                <c:pt idx="602">
                  <c:v>6.3326842473528426</c:v>
                </c:pt>
                <c:pt idx="603">
                  <c:v>6.3326842473528426</c:v>
                </c:pt>
                <c:pt idx="604">
                  <c:v>6.3326842473528426</c:v>
                </c:pt>
                <c:pt idx="605">
                  <c:v>6.3326842473528426</c:v>
                </c:pt>
                <c:pt idx="606">
                  <c:v>6.3326842473528426</c:v>
                </c:pt>
                <c:pt idx="607">
                  <c:v>8.5187836719225967</c:v>
                </c:pt>
                <c:pt idx="608">
                  <c:v>9.5649725287195899</c:v>
                </c:pt>
                <c:pt idx="609">
                  <c:v>10.251308012897743</c:v>
                </c:pt>
                <c:pt idx="610">
                  <c:v>10.858353299256443</c:v>
                </c:pt>
                <c:pt idx="611">
                  <c:v>10.509803869523434</c:v>
                </c:pt>
                <c:pt idx="612">
                  <c:v>11.66936679938842</c:v>
                </c:pt>
                <c:pt idx="613">
                  <c:v>12.808560228709403</c:v>
                </c:pt>
                <c:pt idx="614">
                  <c:v>11.895688771012114</c:v>
                </c:pt>
                <c:pt idx="615">
                  <c:v>10.213321252152427</c:v>
                </c:pt>
                <c:pt idx="616">
                  <c:v>9.7347025542118519</c:v>
                </c:pt>
                <c:pt idx="617">
                  <c:v>9.1150256353757833</c:v>
                </c:pt>
                <c:pt idx="618">
                  <c:v>9.1150256353757833</c:v>
                </c:pt>
                <c:pt idx="619">
                  <c:v>9.2081460152495467</c:v>
                </c:pt>
                <c:pt idx="620">
                  <c:v>8.6229685433777501</c:v>
                </c:pt>
                <c:pt idx="621">
                  <c:v>7.2115849166754113</c:v>
                </c:pt>
                <c:pt idx="622">
                  <c:v>7.2115849166754113</c:v>
                </c:pt>
                <c:pt idx="623">
                  <c:v>6.4897461936237892</c:v>
                </c:pt>
                <c:pt idx="624">
                  <c:v>6.3326842473528426</c:v>
                </c:pt>
                <c:pt idx="625">
                  <c:v>7.3447865767550446</c:v>
                </c:pt>
                <c:pt idx="626">
                  <c:v>7.8462300329633212</c:v>
                </c:pt>
                <c:pt idx="627">
                  <c:v>7.3447865767550446</c:v>
                </c:pt>
                <c:pt idx="628">
                  <c:v>8.5187836719225967</c:v>
                </c:pt>
                <c:pt idx="629">
                  <c:v>11.84001455598429</c:v>
                </c:pt>
                <c:pt idx="630">
                  <c:v>13.080750806826458</c:v>
                </c:pt>
                <c:pt idx="631">
                  <c:v>14.572143788086045</c:v>
                </c:pt>
                <c:pt idx="632">
                  <c:v>13.423061708295513</c:v>
                </c:pt>
                <c:pt idx="633">
                  <c:v>11.950780428451552</c:v>
                </c:pt>
                <c:pt idx="634">
                  <c:v>11.31051153238171</c:v>
                </c:pt>
                <c:pt idx="635">
                  <c:v>10.991554959336076</c:v>
                </c:pt>
                <c:pt idx="636">
                  <c:v>10.509803869523434</c:v>
                </c:pt>
                <c:pt idx="637">
                  <c:v>11.18523931200605</c:v>
                </c:pt>
                <c:pt idx="638">
                  <c:v>10.437234941179616</c:v>
                </c:pt>
                <c:pt idx="639">
                  <c:v>12.269736925958782</c:v>
                </c:pt>
                <c:pt idx="640">
                  <c:v>16.143641781391544</c:v>
                </c:pt>
                <c:pt idx="641">
                  <c:v>14.368460388250128</c:v>
                </c:pt>
                <c:pt idx="642">
                  <c:v>12.808560228709403</c:v>
                </c:pt>
                <c:pt idx="643">
                  <c:v>12.269736925958782</c:v>
                </c:pt>
                <c:pt idx="644">
                  <c:v>11.66936679938842</c:v>
                </c:pt>
                <c:pt idx="645">
                  <c:v>16.771545923322176</c:v>
                </c:pt>
                <c:pt idx="646">
                  <c:v>21.739305509506941</c:v>
                </c:pt>
                <c:pt idx="647">
                  <c:v>22.250816680124807</c:v>
                </c:pt>
                <c:pt idx="648">
                  <c:v>21.512795899059316</c:v>
                </c:pt>
                <c:pt idx="649">
                  <c:v>20.664558759467624</c:v>
                </c:pt>
                <c:pt idx="650">
                  <c:v>18.366661918325395</c:v>
                </c:pt>
                <c:pt idx="651">
                  <c:v>16.901458146162014</c:v>
                </c:pt>
                <c:pt idx="652">
                  <c:v>18.634905893501017</c:v>
                </c:pt>
                <c:pt idx="653">
                  <c:v>19.325887473051061</c:v>
                </c:pt>
                <c:pt idx="654">
                  <c:v>24.866692882507582</c:v>
                </c:pt>
                <c:pt idx="655">
                  <c:v>23.399996729250926</c:v>
                </c:pt>
                <c:pt idx="656">
                  <c:v>21.115362921098338</c:v>
                </c:pt>
                <c:pt idx="657">
                  <c:v>17.232980350302693</c:v>
                </c:pt>
                <c:pt idx="658">
                  <c:v>14.832007694587084</c:v>
                </c:pt>
                <c:pt idx="659">
                  <c:v>14.333732836157299</c:v>
                </c:pt>
                <c:pt idx="660">
                  <c:v>15.139766798125383</c:v>
                </c:pt>
                <c:pt idx="661">
                  <c:v>15.287148204841351</c:v>
                </c:pt>
                <c:pt idx="662">
                  <c:v>14.263582943869292</c:v>
                </c:pt>
                <c:pt idx="663">
                  <c:v>12.165552054503628</c:v>
                </c:pt>
                <c:pt idx="664">
                  <c:v>11.950780428451552</c:v>
                </c:pt>
                <c:pt idx="665">
                  <c:v>11.611231796638634</c:v>
                </c:pt>
                <c:pt idx="666">
                  <c:v>11.950780428451552</c:v>
                </c:pt>
                <c:pt idx="667">
                  <c:v>11.950780428451552</c:v>
                </c:pt>
                <c:pt idx="668">
                  <c:v>11.248248510301501</c:v>
                </c:pt>
                <c:pt idx="669">
                  <c:v>9.0202269506842896</c:v>
                </c:pt>
                <c:pt idx="670">
                  <c:v>9.2996471853298264</c:v>
                </c:pt>
                <c:pt idx="671">
                  <c:v>9.0202269506842896</c:v>
                </c:pt>
                <c:pt idx="672">
                  <c:v>9.2081460152495467</c:v>
                </c:pt>
                <c:pt idx="673">
                  <c:v>9.6505221320827417</c:v>
                </c:pt>
                <c:pt idx="674">
                  <c:v>8.8253463577635998</c:v>
                </c:pt>
                <c:pt idx="675">
                  <c:v>7.7252779341625502</c:v>
                </c:pt>
                <c:pt idx="676">
                  <c:v>7.9644634140576027</c:v>
                </c:pt>
                <c:pt idx="677">
                  <c:v>7.074923623088063</c:v>
                </c:pt>
                <c:pt idx="678">
                  <c:v>10.136514576204819</c:v>
                </c:pt>
                <c:pt idx="679">
                  <c:v>8.5187836719225967</c:v>
                </c:pt>
                <c:pt idx="680">
                  <c:v>8.5187836719225967</c:v>
                </c:pt>
                <c:pt idx="681">
                  <c:v>8.5187836719225967</c:v>
                </c:pt>
                <c:pt idx="682">
                  <c:v>8.725130678338985</c:v>
                </c:pt>
                <c:pt idx="683">
                  <c:v>8.5187836719225967</c:v>
                </c:pt>
                <c:pt idx="684">
                  <c:v>8.4124934988323847</c:v>
                </c:pt>
                <c:pt idx="685">
                  <c:v>8.5187836719225967</c:v>
                </c:pt>
                <c:pt idx="686">
                  <c:v>7.9644634140576027</c:v>
                </c:pt>
                <c:pt idx="687">
                  <c:v>7.4746984613302274</c:v>
                </c:pt>
                <c:pt idx="688">
                  <c:v>10.991554959336076</c:v>
                </c:pt>
                <c:pt idx="689">
                  <c:v>12.761794017956813</c:v>
                </c:pt>
                <c:pt idx="690">
                  <c:v>14.402959678584224</c:v>
                </c:pt>
                <c:pt idx="691">
                  <c:v>16.217225886141229</c:v>
                </c:pt>
                <c:pt idx="692">
                  <c:v>13.505269069369028</c:v>
                </c:pt>
                <c:pt idx="693">
                  <c:v>10.858353299256443</c:v>
                </c:pt>
                <c:pt idx="694">
                  <c:v>9.6505221320827417</c:v>
                </c:pt>
                <c:pt idx="695">
                  <c:v>9.1150256353757833</c:v>
                </c:pt>
                <c:pt idx="696">
                  <c:v>9.1150256353757833</c:v>
                </c:pt>
                <c:pt idx="697">
                  <c:v>9.2081460152495467</c:v>
                </c:pt>
                <c:pt idx="698">
                  <c:v>8.6229685433777501</c:v>
                </c:pt>
                <c:pt idx="699">
                  <c:v>7.2115849166754113</c:v>
                </c:pt>
                <c:pt idx="700">
                  <c:v>7.074923623088063</c:v>
                </c:pt>
                <c:pt idx="701">
                  <c:v>7.8462300329633212</c:v>
                </c:pt>
                <c:pt idx="702">
                  <c:v>9.1150256353757833</c:v>
                </c:pt>
                <c:pt idx="703">
                  <c:v>9.5649725287195899</c:v>
                </c:pt>
                <c:pt idx="704">
                  <c:v>9.1150256353757833</c:v>
                </c:pt>
                <c:pt idx="705">
                  <c:v>8.5187836719225967</c:v>
                </c:pt>
                <c:pt idx="706">
                  <c:v>9.1150256353757833</c:v>
                </c:pt>
                <c:pt idx="707">
                  <c:v>8.725130678338985</c:v>
                </c:pt>
                <c:pt idx="708">
                  <c:v>9.1150256353757833</c:v>
                </c:pt>
                <c:pt idx="709">
                  <c:v>9.1150256353757833</c:v>
                </c:pt>
                <c:pt idx="710">
                  <c:v>8.4124934988323847</c:v>
                </c:pt>
                <c:pt idx="711">
                  <c:v>7.2115849166754113</c:v>
                </c:pt>
                <c:pt idx="712">
                  <c:v>7.074923623088063</c:v>
                </c:pt>
                <c:pt idx="713">
                  <c:v>7.2115849166754113</c:v>
                </c:pt>
                <c:pt idx="714">
                  <c:v>7.074923623088063</c:v>
                </c:pt>
                <c:pt idx="715">
                  <c:v>7.8462300329633212</c:v>
                </c:pt>
                <c:pt idx="716">
                  <c:v>7.8462300329633212</c:v>
                </c:pt>
                <c:pt idx="717">
                  <c:v>5.6528788027487966</c:v>
                </c:pt>
                <c:pt idx="718">
                  <c:v>6.1707891862323372</c:v>
                </c:pt>
                <c:pt idx="719">
                  <c:v>6.3326842473528426</c:v>
                </c:pt>
                <c:pt idx="720">
                  <c:v>7.3447865767550446</c:v>
                </c:pt>
                <c:pt idx="721">
                  <c:v>7.2115849166754113</c:v>
                </c:pt>
                <c:pt idx="722">
                  <c:v>7.074923623088063</c:v>
                </c:pt>
                <c:pt idx="723">
                  <c:v>6.1707891862323372</c:v>
                </c:pt>
                <c:pt idx="724">
                  <c:v>6.3326842473528426</c:v>
                </c:pt>
                <c:pt idx="725">
                  <c:v>6.3326842473528426</c:v>
                </c:pt>
                <c:pt idx="726">
                  <c:v>7.4746984613302274</c:v>
                </c:pt>
                <c:pt idx="727">
                  <c:v>9.1150256353757833</c:v>
                </c:pt>
                <c:pt idx="728">
                  <c:v>7.3447865767550446</c:v>
                </c:pt>
                <c:pt idx="729">
                  <c:v>7.074923623088063</c:v>
                </c:pt>
                <c:pt idx="730">
                  <c:v>4.657243663289492</c:v>
                </c:pt>
                <c:pt idx="731">
                  <c:v>5.6528788027487966</c:v>
                </c:pt>
                <c:pt idx="732">
                  <c:v>7.2115849166754113</c:v>
                </c:pt>
                <c:pt idx="733">
                  <c:v>6.3326842473528426</c:v>
                </c:pt>
              </c:numCache>
            </c:numRef>
          </c:yVal>
        </c:ser>
        <c:axId val="67352832"/>
        <c:axId val="67359104"/>
      </c:scatterChart>
      <c:valAx>
        <c:axId val="67352832"/>
        <c:scaling>
          <c:logBase val="10"/>
          <c:orientation val="minMax"/>
        </c:scaling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Raw Water Turbidity (NTU)</a:t>
                </a:r>
              </a:p>
            </c:rich>
          </c:tx>
          <c:layout>
            <c:manualLayout>
              <c:xMode val="edge"/>
              <c:yMode val="edge"/>
              <c:x val="0.41731409544950054"/>
              <c:y val="0.895595432300163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359104"/>
        <c:crosses val="autoZero"/>
        <c:crossBetween val="midCat"/>
      </c:valAx>
      <c:valAx>
        <c:axId val="6735910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Coagulant dose (mg/L)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3083197389885807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35283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307436182019978"/>
          <c:y val="0.95432300163132133"/>
          <c:w val="0.57269700332963369"/>
          <c:h val="4.078303425774876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7314095449500555"/>
          <c:y val="5.0570962479608482E-2"/>
          <c:w val="0.70255271920088791"/>
          <c:h val="0.69657422512234912"/>
        </c:manualLayout>
      </c:layout>
      <c:scatterChart>
        <c:scatterStyle val="lineMarker"/>
        <c:ser>
          <c:idx val="0"/>
          <c:order val="0"/>
          <c:tx>
            <c:strRef>
              <c:f>'2007exp'!$D$2</c:f>
              <c:strCache>
                <c:ptCount val="1"/>
                <c:pt idx="0">
                  <c:v>Raw Turbidity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'2007exp'!$A$3:$A$736</c:f>
              <c:numCache>
                <c:formatCode>m/d/yy\ h:mm;@</c:formatCode>
                <c:ptCount val="734"/>
                <c:pt idx="0">
                  <c:v>39083</c:v>
                </c:pt>
                <c:pt idx="1">
                  <c:v>39083.166666666664</c:v>
                </c:pt>
                <c:pt idx="2">
                  <c:v>39083.333333333336</c:v>
                </c:pt>
                <c:pt idx="3">
                  <c:v>39083.5</c:v>
                </c:pt>
                <c:pt idx="4">
                  <c:v>39083.666666666664</c:v>
                </c:pt>
                <c:pt idx="5">
                  <c:v>39083.833333333336</c:v>
                </c:pt>
                <c:pt idx="6">
                  <c:v>39084</c:v>
                </c:pt>
                <c:pt idx="7">
                  <c:v>39084.166666666664</c:v>
                </c:pt>
                <c:pt idx="8">
                  <c:v>39084.333333333336</c:v>
                </c:pt>
                <c:pt idx="9">
                  <c:v>39084.5</c:v>
                </c:pt>
                <c:pt idx="10">
                  <c:v>39084.666666666664</c:v>
                </c:pt>
                <c:pt idx="11">
                  <c:v>39084.833333333336</c:v>
                </c:pt>
                <c:pt idx="12">
                  <c:v>39085</c:v>
                </c:pt>
                <c:pt idx="13">
                  <c:v>39085.166666666664</c:v>
                </c:pt>
                <c:pt idx="14">
                  <c:v>39085.333333333336</c:v>
                </c:pt>
                <c:pt idx="15">
                  <c:v>39085.5</c:v>
                </c:pt>
                <c:pt idx="16">
                  <c:v>39085.666666666664</c:v>
                </c:pt>
                <c:pt idx="17">
                  <c:v>39085.833333333336</c:v>
                </c:pt>
                <c:pt idx="18">
                  <c:v>39086</c:v>
                </c:pt>
                <c:pt idx="19">
                  <c:v>39086.166666666664</c:v>
                </c:pt>
                <c:pt idx="20">
                  <c:v>39086.333333333336</c:v>
                </c:pt>
                <c:pt idx="21">
                  <c:v>39086.5</c:v>
                </c:pt>
                <c:pt idx="22">
                  <c:v>39086.666666666664</c:v>
                </c:pt>
                <c:pt idx="23">
                  <c:v>39086.833333333336</c:v>
                </c:pt>
                <c:pt idx="24">
                  <c:v>39087</c:v>
                </c:pt>
                <c:pt idx="25">
                  <c:v>39087.166666666664</c:v>
                </c:pt>
                <c:pt idx="26">
                  <c:v>39087.333333333336</c:v>
                </c:pt>
                <c:pt idx="27">
                  <c:v>39087.5</c:v>
                </c:pt>
                <c:pt idx="28">
                  <c:v>39087.666666666664</c:v>
                </c:pt>
                <c:pt idx="29">
                  <c:v>39087.833333333336</c:v>
                </c:pt>
                <c:pt idx="30">
                  <c:v>39088</c:v>
                </c:pt>
                <c:pt idx="31">
                  <c:v>39088.166666666664</c:v>
                </c:pt>
                <c:pt idx="32">
                  <c:v>39088.333333333336</c:v>
                </c:pt>
                <c:pt idx="33">
                  <c:v>39088.5</c:v>
                </c:pt>
                <c:pt idx="34">
                  <c:v>39088.666666666664</c:v>
                </c:pt>
                <c:pt idx="35">
                  <c:v>39088.833333333336</c:v>
                </c:pt>
                <c:pt idx="36">
                  <c:v>39089</c:v>
                </c:pt>
                <c:pt idx="37">
                  <c:v>39089.166666666664</c:v>
                </c:pt>
                <c:pt idx="38">
                  <c:v>39089.333333333336</c:v>
                </c:pt>
                <c:pt idx="39">
                  <c:v>39089.5</c:v>
                </c:pt>
                <c:pt idx="40">
                  <c:v>39089.666666666664</c:v>
                </c:pt>
                <c:pt idx="41">
                  <c:v>39089.833333333336</c:v>
                </c:pt>
                <c:pt idx="42">
                  <c:v>39090</c:v>
                </c:pt>
                <c:pt idx="43">
                  <c:v>39090.166666666664</c:v>
                </c:pt>
                <c:pt idx="44">
                  <c:v>39090.333333333336</c:v>
                </c:pt>
                <c:pt idx="45">
                  <c:v>39090.5</c:v>
                </c:pt>
                <c:pt idx="46">
                  <c:v>39090.666666666664</c:v>
                </c:pt>
                <c:pt idx="47">
                  <c:v>39090.833333333336</c:v>
                </c:pt>
                <c:pt idx="48">
                  <c:v>39091</c:v>
                </c:pt>
                <c:pt idx="49">
                  <c:v>39091.166666666664</c:v>
                </c:pt>
                <c:pt idx="50">
                  <c:v>39091.333333333336</c:v>
                </c:pt>
                <c:pt idx="51">
                  <c:v>39091.5</c:v>
                </c:pt>
                <c:pt idx="52">
                  <c:v>39091.666666666664</c:v>
                </c:pt>
                <c:pt idx="53">
                  <c:v>39091.833333333336</c:v>
                </c:pt>
                <c:pt idx="54">
                  <c:v>39092</c:v>
                </c:pt>
                <c:pt idx="55">
                  <c:v>39092.166666666664</c:v>
                </c:pt>
                <c:pt idx="56">
                  <c:v>39092.333333333336</c:v>
                </c:pt>
                <c:pt idx="57">
                  <c:v>39092.5</c:v>
                </c:pt>
                <c:pt idx="58">
                  <c:v>39092.666666666664</c:v>
                </c:pt>
                <c:pt idx="59">
                  <c:v>39092.833333333336</c:v>
                </c:pt>
                <c:pt idx="60">
                  <c:v>39093</c:v>
                </c:pt>
                <c:pt idx="61">
                  <c:v>39093.166666666664</c:v>
                </c:pt>
                <c:pt idx="62">
                  <c:v>39093.333333333336</c:v>
                </c:pt>
                <c:pt idx="63">
                  <c:v>39093.5</c:v>
                </c:pt>
                <c:pt idx="64">
                  <c:v>39093.666666666664</c:v>
                </c:pt>
                <c:pt idx="65">
                  <c:v>39093.833333333336</c:v>
                </c:pt>
                <c:pt idx="66">
                  <c:v>39094</c:v>
                </c:pt>
                <c:pt idx="67">
                  <c:v>39094.166666666664</c:v>
                </c:pt>
                <c:pt idx="68">
                  <c:v>39094.333333333336</c:v>
                </c:pt>
                <c:pt idx="69">
                  <c:v>39094.5</c:v>
                </c:pt>
                <c:pt idx="70">
                  <c:v>39094.666666666664</c:v>
                </c:pt>
                <c:pt idx="71">
                  <c:v>39094.833333333336</c:v>
                </c:pt>
                <c:pt idx="72">
                  <c:v>39095</c:v>
                </c:pt>
                <c:pt idx="73">
                  <c:v>39095.166666666664</c:v>
                </c:pt>
                <c:pt idx="74">
                  <c:v>39095.333333333336</c:v>
                </c:pt>
                <c:pt idx="75">
                  <c:v>39095.5</c:v>
                </c:pt>
                <c:pt idx="76">
                  <c:v>39095.666666666664</c:v>
                </c:pt>
                <c:pt idx="77">
                  <c:v>39095.833333333336</c:v>
                </c:pt>
                <c:pt idx="78">
                  <c:v>39096</c:v>
                </c:pt>
                <c:pt idx="79">
                  <c:v>39096.166666666664</c:v>
                </c:pt>
                <c:pt idx="80">
                  <c:v>39096.333333333336</c:v>
                </c:pt>
                <c:pt idx="81">
                  <c:v>39096.5</c:v>
                </c:pt>
                <c:pt idx="82">
                  <c:v>39096.666666666664</c:v>
                </c:pt>
                <c:pt idx="83">
                  <c:v>39096.833333333336</c:v>
                </c:pt>
                <c:pt idx="84">
                  <c:v>39097</c:v>
                </c:pt>
                <c:pt idx="85">
                  <c:v>39097.166666666664</c:v>
                </c:pt>
                <c:pt idx="86">
                  <c:v>39097.333333333336</c:v>
                </c:pt>
                <c:pt idx="87">
                  <c:v>39097.5</c:v>
                </c:pt>
                <c:pt idx="88">
                  <c:v>39097.666666666664</c:v>
                </c:pt>
                <c:pt idx="89">
                  <c:v>39097.833333333336</c:v>
                </c:pt>
                <c:pt idx="90">
                  <c:v>39098</c:v>
                </c:pt>
                <c:pt idx="91">
                  <c:v>39098.166666666664</c:v>
                </c:pt>
                <c:pt idx="92">
                  <c:v>39098.333333333336</c:v>
                </c:pt>
                <c:pt idx="93">
                  <c:v>39098.5</c:v>
                </c:pt>
                <c:pt idx="94">
                  <c:v>39098.666666666664</c:v>
                </c:pt>
                <c:pt idx="95">
                  <c:v>39098.833333333336</c:v>
                </c:pt>
                <c:pt idx="96">
                  <c:v>39099</c:v>
                </c:pt>
                <c:pt idx="97">
                  <c:v>39099.166666666664</c:v>
                </c:pt>
                <c:pt idx="98">
                  <c:v>39099.333333333336</c:v>
                </c:pt>
                <c:pt idx="99">
                  <c:v>39099.5</c:v>
                </c:pt>
                <c:pt idx="100">
                  <c:v>39099.666666666664</c:v>
                </c:pt>
                <c:pt idx="101">
                  <c:v>39099.833333333336</c:v>
                </c:pt>
                <c:pt idx="102">
                  <c:v>39100</c:v>
                </c:pt>
                <c:pt idx="103">
                  <c:v>39100.166666666664</c:v>
                </c:pt>
                <c:pt idx="104">
                  <c:v>39100.333333333336</c:v>
                </c:pt>
                <c:pt idx="105">
                  <c:v>39100.5</c:v>
                </c:pt>
                <c:pt idx="106">
                  <c:v>39100.666666666664</c:v>
                </c:pt>
                <c:pt idx="107">
                  <c:v>39100.833333333336</c:v>
                </c:pt>
                <c:pt idx="108">
                  <c:v>39101</c:v>
                </c:pt>
                <c:pt idx="109">
                  <c:v>39101.166666666664</c:v>
                </c:pt>
                <c:pt idx="110">
                  <c:v>39101.333333333336</c:v>
                </c:pt>
                <c:pt idx="111">
                  <c:v>39101.5</c:v>
                </c:pt>
                <c:pt idx="112">
                  <c:v>39101.666666666664</c:v>
                </c:pt>
                <c:pt idx="113">
                  <c:v>39101.833333333336</c:v>
                </c:pt>
                <c:pt idx="114">
                  <c:v>39102</c:v>
                </c:pt>
                <c:pt idx="115">
                  <c:v>39102.166666666664</c:v>
                </c:pt>
                <c:pt idx="116">
                  <c:v>39102.333333333336</c:v>
                </c:pt>
                <c:pt idx="117">
                  <c:v>39102.5</c:v>
                </c:pt>
                <c:pt idx="118">
                  <c:v>39102.666666666664</c:v>
                </c:pt>
                <c:pt idx="119">
                  <c:v>39102.833333333336</c:v>
                </c:pt>
                <c:pt idx="120">
                  <c:v>39103</c:v>
                </c:pt>
                <c:pt idx="121">
                  <c:v>39103.166666666664</c:v>
                </c:pt>
                <c:pt idx="122">
                  <c:v>39103.333333333336</c:v>
                </c:pt>
                <c:pt idx="123">
                  <c:v>39103.5</c:v>
                </c:pt>
                <c:pt idx="124">
                  <c:v>39103.666666666664</c:v>
                </c:pt>
                <c:pt idx="125">
                  <c:v>39103.833333333336</c:v>
                </c:pt>
                <c:pt idx="126">
                  <c:v>39104</c:v>
                </c:pt>
                <c:pt idx="127">
                  <c:v>39104.166666666664</c:v>
                </c:pt>
                <c:pt idx="128">
                  <c:v>39104.333333333336</c:v>
                </c:pt>
                <c:pt idx="129">
                  <c:v>39104.5</c:v>
                </c:pt>
                <c:pt idx="130">
                  <c:v>39104.666666666664</c:v>
                </c:pt>
                <c:pt idx="131">
                  <c:v>39104.833333333336</c:v>
                </c:pt>
                <c:pt idx="132">
                  <c:v>39105</c:v>
                </c:pt>
                <c:pt idx="133">
                  <c:v>39105.166666666664</c:v>
                </c:pt>
                <c:pt idx="134">
                  <c:v>39105.333333333336</c:v>
                </c:pt>
                <c:pt idx="135">
                  <c:v>39105.5</c:v>
                </c:pt>
                <c:pt idx="136">
                  <c:v>39105.666666666664</c:v>
                </c:pt>
                <c:pt idx="137">
                  <c:v>39105.833333333336</c:v>
                </c:pt>
                <c:pt idx="138">
                  <c:v>39106</c:v>
                </c:pt>
                <c:pt idx="139">
                  <c:v>39106.166666666664</c:v>
                </c:pt>
                <c:pt idx="140">
                  <c:v>39106.333333333336</c:v>
                </c:pt>
                <c:pt idx="141">
                  <c:v>39106.5</c:v>
                </c:pt>
                <c:pt idx="142">
                  <c:v>39106.666666666664</c:v>
                </c:pt>
                <c:pt idx="143">
                  <c:v>39106.833333333336</c:v>
                </c:pt>
                <c:pt idx="144">
                  <c:v>39107</c:v>
                </c:pt>
                <c:pt idx="145">
                  <c:v>39107.166666666664</c:v>
                </c:pt>
                <c:pt idx="146">
                  <c:v>39107.333333333336</c:v>
                </c:pt>
                <c:pt idx="147">
                  <c:v>39107.5</c:v>
                </c:pt>
                <c:pt idx="148">
                  <c:v>39107.666666666664</c:v>
                </c:pt>
                <c:pt idx="149">
                  <c:v>39107.833333333336</c:v>
                </c:pt>
                <c:pt idx="150">
                  <c:v>39108</c:v>
                </c:pt>
                <c:pt idx="151">
                  <c:v>39108.166666666664</c:v>
                </c:pt>
                <c:pt idx="152">
                  <c:v>39108.333333333336</c:v>
                </c:pt>
                <c:pt idx="153">
                  <c:v>39108.5</c:v>
                </c:pt>
                <c:pt idx="154">
                  <c:v>39108.666666666664</c:v>
                </c:pt>
                <c:pt idx="155">
                  <c:v>39108.833333333336</c:v>
                </c:pt>
                <c:pt idx="156">
                  <c:v>39109</c:v>
                </c:pt>
                <c:pt idx="157">
                  <c:v>39109.166666666664</c:v>
                </c:pt>
                <c:pt idx="158">
                  <c:v>39109.333333333336</c:v>
                </c:pt>
                <c:pt idx="159">
                  <c:v>39109.5</c:v>
                </c:pt>
                <c:pt idx="160">
                  <c:v>39109.666666666664</c:v>
                </c:pt>
                <c:pt idx="161">
                  <c:v>39109.833333333336</c:v>
                </c:pt>
                <c:pt idx="162">
                  <c:v>39110</c:v>
                </c:pt>
                <c:pt idx="163">
                  <c:v>39110.166666666664</c:v>
                </c:pt>
                <c:pt idx="164">
                  <c:v>39110.333333333336</c:v>
                </c:pt>
                <c:pt idx="165">
                  <c:v>39110.5</c:v>
                </c:pt>
                <c:pt idx="166">
                  <c:v>39110.666666666664</c:v>
                </c:pt>
                <c:pt idx="167">
                  <c:v>39110.833333333336</c:v>
                </c:pt>
                <c:pt idx="168">
                  <c:v>39111</c:v>
                </c:pt>
                <c:pt idx="169">
                  <c:v>39111.166666666664</c:v>
                </c:pt>
                <c:pt idx="170">
                  <c:v>39111.333333333336</c:v>
                </c:pt>
                <c:pt idx="171">
                  <c:v>39111.5</c:v>
                </c:pt>
                <c:pt idx="172">
                  <c:v>39111.666666666664</c:v>
                </c:pt>
                <c:pt idx="173">
                  <c:v>39111.833333333336</c:v>
                </c:pt>
                <c:pt idx="174">
                  <c:v>39112</c:v>
                </c:pt>
                <c:pt idx="175">
                  <c:v>39112.166666666664</c:v>
                </c:pt>
                <c:pt idx="176">
                  <c:v>39112.333333333336</c:v>
                </c:pt>
                <c:pt idx="177">
                  <c:v>39112.5</c:v>
                </c:pt>
                <c:pt idx="178">
                  <c:v>39112.666666666664</c:v>
                </c:pt>
                <c:pt idx="179">
                  <c:v>39112.833333333336</c:v>
                </c:pt>
                <c:pt idx="180">
                  <c:v>39113</c:v>
                </c:pt>
                <c:pt idx="181">
                  <c:v>39113.166666666664</c:v>
                </c:pt>
                <c:pt idx="182">
                  <c:v>39113.333333333336</c:v>
                </c:pt>
                <c:pt idx="183">
                  <c:v>39113.5</c:v>
                </c:pt>
                <c:pt idx="184">
                  <c:v>39113.666666666664</c:v>
                </c:pt>
                <c:pt idx="185">
                  <c:v>39113.833333333336</c:v>
                </c:pt>
                <c:pt idx="186">
                  <c:v>39114</c:v>
                </c:pt>
                <c:pt idx="187">
                  <c:v>39114.166666666664</c:v>
                </c:pt>
                <c:pt idx="188">
                  <c:v>39114.333333333336</c:v>
                </c:pt>
                <c:pt idx="189">
                  <c:v>39114.5</c:v>
                </c:pt>
                <c:pt idx="190">
                  <c:v>39114.666666666664</c:v>
                </c:pt>
                <c:pt idx="191">
                  <c:v>39114.833333333336</c:v>
                </c:pt>
                <c:pt idx="192">
                  <c:v>39115</c:v>
                </c:pt>
                <c:pt idx="193">
                  <c:v>39115.166666666664</c:v>
                </c:pt>
                <c:pt idx="194">
                  <c:v>39115.333333333336</c:v>
                </c:pt>
                <c:pt idx="195">
                  <c:v>39115.5</c:v>
                </c:pt>
                <c:pt idx="196">
                  <c:v>39115.666666666664</c:v>
                </c:pt>
                <c:pt idx="197">
                  <c:v>39115.833333333336</c:v>
                </c:pt>
                <c:pt idx="198">
                  <c:v>39116</c:v>
                </c:pt>
                <c:pt idx="199">
                  <c:v>39116.166666666664</c:v>
                </c:pt>
                <c:pt idx="200">
                  <c:v>39116.333333333336</c:v>
                </c:pt>
                <c:pt idx="201">
                  <c:v>39116.5</c:v>
                </c:pt>
                <c:pt idx="202">
                  <c:v>39116.666666666664</c:v>
                </c:pt>
                <c:pt idx="203">
                  <c:v>39116.833333333336</c:v>
                </c:pt>
                <c:pt idx="204">
                  <c:v>39117</c:v>
                </c:pt>
                <c:pt idx="205">
                  <c:v>39117.166666666664</c:v>
                </c:pt>
                <c:pt idx="206">
                  <c:v>39117.333333333336</c:v>
                </c:pt>
                <c:pt idx="207">
                  <c:v>39117.5</c:v>
                </c:pt>
                <c:pt idx="208">
                  <c:v>39117.666666666664</c:v>
                </c:pt>
                <c:pt idx="209">
                  <c:v>39117.833333333336</c:v>
                </c:pt>
                <c:pt idx="210">
                  <c:v>39118</c:v>
                </c:pt>
                <c:pt idx="211">
                  <c:v>39118.166666666664</c:v>
                </c:pt>
                <c:pt idx="212">
                  <c:v>39118.333333333336</c:v>
                </c:pt>
                <c:pt idx="213">
                  <c:v>39118.5</c:v>
                </c:pt>
                <c:pt idx="214">
                  <c:v>39118.666666666664</c:v>
                </c:pt>
                <c:pt idx="215">
                  <c:v>39118.833333333336</c:v>
                </c:pt>
                <c:pt idx="216">
                  <c:v>39119</c:v>
                </c:pt>
                <c:pt idx="217">
                  <c:v>39119.166666666664</c:v>
                </c:pt>
                <c:pt idx="218">
                  <c:v>39119.333333333336</c:v>
                </c:pt>
                <c:pt idx="219">
                  <c:v>39119.5</c:v>
                </c:pt>
                <c:pt idx="220">
                  <c:v>39119.666666666664</c:v>
                </c:pt>
                <c:pt idx="221">
                  <c:v>39119.833333333336</c:v>
                </c:pt>
                <c:pt idx="222">
                  <c:v>39120</c:v>
                </c:pt>
                <c:pt idx="223">
                  <c:v>39120.166666666664</c:v>
                </c:pt>
                <c:pt idx="224">
                  <c:v>39120.333333333336</c:v>
                </c:pt>
                <c:pt idx="225">
                  <c:v>39120.5</c:v>
                </c:pt>
                <c:pt idx="226">
                  <c:v>39120.666666666664</c:v>
                </c:pt>
                <c:pt idx="227">
                  <c:v>39120.833333333336</c:v>
                </c:pt>
                <c:pt idx="228">
                  <c:v>39121</c:v>
                </c:pt>
                <c:pt idx="229">
                  <c:v>39121.166666666664</c:v>
                </c:pt>
                <c:pt idx="230">
                  <c:v>39121.333333333336</c:v>
                </c:pt>
                <c:pt idx="231">
                  <c:v>39121.5</c:v>
                </c:pt>
                <c:pt idx="232">
                  <c:v>39121.666666666664</c:v>
                </c:pt>
                <c:pt idx="233">
                  <c:v>39121.833333333336</c:v>
                </c:pt>
                <c:pt idx="234">
                  <c:v>39122</c:v>
                </c:pt>
                <c:pt idx="235">
                  <c:v>39122.166666666664</c:v>
                </c:pt>
                <c:pt idx="236">
                  <c:v>39122.333333333336</c:v>
                </c:pt>
                <c:pt idx="237">
                  <c:v>39122.5</c:v>
                </c:pt>
                <c:pt idx="238">
                  <c:v>39122.666666666664</c:v>
                </c:pt>
                <c:pt idx="239">
                  <c:v>39122.833333333336</c:v>
                </c:pt>
                <c:pt idx="240">
                  <c:v>39123</c:v>
                </c:pt>
                <c:pt idx="241">
                  <c:v>39123.166666666664</c:v>
                </c:pt>
                <c:pt idx="242">
                  <c:v>39123.333333333336</c:v>
                </c:pt>
                <c:pt idx="243">
                  <c:v>39123.5</c:v>
                </c:pt>
                <c:pt idx="244">
                  <c:v>39123.666666666664</c:v>
                </c:pt>
                <c:pt idx="245">
                  <c:v>39123.833333333336</c:v>
                </c:pt>
                <c:pt idx="246">
                  <c:v>39124</c:v>
                </c:pt>
                <c:pt idx="247">
                  <c:v>39124.166666666664</c:v>
                </c:pt>
                <c:pt idx="248">
                  <c:v>39124.333333333336</c:v>
                </c:pt>
                <c:pt idx="249">
                  <c:v>39124.5</c:v>
                </c:pt>
                <c:pt idx="250">
                  <c:v>39124.666666666664</c:v>
                </c:pt>
                <c:pt idx="251">
                  <c:v>39124.833333333336</c:v>
                </c:pt>
                <c:pt idx="252">
                  <c:v>39125</c:v>
                </c:pt>
                <c:pt idx="253">
                  <c:v>39125.166666666664</c:v>
                </c:pt>
                <c:pt idx="254">
                  <c:v>39125.333333333336</c:v>
                </c:pt>
                <c:pt idx="255">
                  <c:v>39125.5</c:v>
                </c:pt>
                <c:pt idx="256">
                  <c:v>39125.666666666664</c:v>
                </c:pt>
                <c:pt idx="257">
                  <c:v>39125.833333333336</c:v>
                </c:pt>
                <c:pt idx="258">
                  <c:v>39126</c:v>
                </c:pt>
                <c:pt idx="259">
                  <c:v>39126.166666666664</c:v>
                </c:pt>
                <c:pt idx="260">
                  <c:v>39126.333333333336</c:v>
                </c:pt>
                <c:pt idx="261">
                  <c:v>39126.5</c:v>
                </c:pt>
                <c:pt idx="262">
                  <c:v>39126.666666666664</c:v>
                </c:pt>
                <c:pt idx="263">
                  <c:v>39126.833333333336</c:v>
                </c:pt>
                <c:pt idx="264">
                  <c:v>39127</c:v>
                </c:pt>
                <c:pt idx="265">
                  <c:v>39127.166666666664</c:v>
                </c:pt>
                <c:pt idx="266">
                  <c:v>39127.333333333336</c:v>
                </c:pt>
                <c:pt idx="267">
                  <c:v>39127.5</c:v>
                </c:pt>
                <c:pt idx="268">
                  <c:v>39127.666666666664</c:v>
                </c:pt>
                <c:pt idx="269">
                  <c:v>39127.833333333336</c:v>
                </c:pt>
                <c:pt idx="270">
                  <c:v>39128</c:v>
                </c:pt>
                <c:pt idx="271">
                  <c:v>39128.166666666664</c:v>
                </c:pt>
                <c:pt idx="272">
                  <c:v>39128.333333333336</c:v>
                </c:pt>
                <c:pt idx="273">
                  <c:v>39128.5</c:v>
                </c:pt>
                <c:pt idx="274">
                  <c:v>39128.666666666664</c:v>
                </c:pt>
                <c:pt idx="275">
                  <c:v>39128.833333333336</c:v>
                </c:pt>
                <c:pt idx="276">
                  <c:v>39129</c:v>
                </c:pt>
                <c:pt idx="277">
                  <c:v>39129.166666666664</c:v>
                </c:pt>
                <c:pt idx="278">
                  <c:v>39129.333333333336</c:v>
                </c:pt>
                <c:pt idx="279">
                  <c:v>39129.5</c:v>
                </c:pt>
                <c:pt idx="280">
                  <c:v>39129.666666666664</c:v>
                </c:pt>
                <c:pt idx="281">
                  <c:v>39129.833333333336</c:v>
                </c:pt>
                <c:pt idx="282">
                  <c:v>39130</c:v>
                </c:pt>
                <c:pt idx="283">
                  <c:v>39130.166666666664</c:v>
                </c:pt>
                <c:pt idx="284">
                  <c:v>39130.333333333336</c:v>
                </c:pt>
                <c:pt idx="285">
                  <c:v>39130.5</c:v>
                </c:pt>
                <c:pt idx="286">
                  <c:v>39130.666666666664</c:v>
                </c:pt>
                <c:pt idx="287">
                  <c:v>39130.833333333336</c:v>
                </c:pt>
                <c:pt idx="288">
                  <c:v>39131</c:v>
                </c:pt>
                <c:pt idx="289">
                  <c:v>39131.166666666664</c:v>
                </c:pt>
                <c:pt idx="290">
                  <c:v>39131.333333333336</c:v>
                </c:pt>
                <c:pt idx="291">
                  <c:v>39131.5</c:v>
                </c:pt>
                <c:pt idx="292">
                  <c:v>39131.666666666664</c:v>
                </c:pt>
                <c:pt idx="293">
                  <c:v>39131.833333333336</c:v>
                </c:pt>
                <c:pt idx="294">
                  <c:v>39132</c:v>
                </c:pt>
                <c:pt idx="295">
                  <c:v>39132.166666666664</c:v>
                </c:pt>
                <c:pt idx="296">
                  <c:v>39132.333333333336</c:v>
                </c:pt>
                <c:pt idx="297">
                  <c:v>39132.5</c:v>
                </c:pt>
                <c:pt idx="298">
                  <c:v>39132.666666666664</c:v>
                </c:pt>
                <c:pt idx="299">
                  <c:v>39132.833333333336</c:v>
                </c:pt>
                <c:pt idx="300">
                  <c:v>39133</c:v>
                </c:pt>
                <c:pt idx="301">
                  <c:v>39133.166666666664</c:v>
                </c:pt>
                <c:pt idx="302">
                  <c:v>39133.333333333336</c:v>
                </c:pt>
                <c:pt idx="303">
                  <c:v>39133.5</c:v>
                </c:pt>
                <c:pt idx="304">
                  <c:v>39133.666666666664</c:v>
                </c:pt>
                <c:pt idx="305">
                  <c:v>39133.833333333336</c:v>
                </c:pt>
                <c:pt idx="306">
                  <c:v>39134</c:v>
                </c:pt>
                <c:pt idx="307">
                  <c:v>39134.166666666664</c:v>
                </c:pt>
                <c:pt idx="308">
                  <c:v>39134.333333333336</c:v>
                </c:pt>
                <c:pt idx="309">
                  <c:v>39134.5</c:v>
                </c:pt>
                <c:pt idx="310">
                  <c:v>39134.666666666664</c:v>
                </c:pt>
                <c:pt idx="311">
                  <c:v>39134.833333333336</c:v>
                </c:pt>
                <c:pt idx="312">
                  <c:v>39135</c:v>
                </c:pt>
                <c:pt idx="313">
                  <c:v>39135.166666666664</c:v>
                </c:pt>
                <c:pt idx="314">
                  <c:v>39135.333333333336</c:v>
                </c:pt>
                <c:pt idx="315">
                  <c:v>39135.5</c:v>
                </c:pt>
                <c:pt idx="316">
                  <c:v>39135.666666666664</c:v>
                </c:pt>
                <c:pt idx="317">
                  <c:v>39135.833333333336</c:v>
                </c:pt>
                <c:pt idx="318">
                  <c:v>39136</c:v>
                </c:pt>
                <c:pt idx="319">
                  <c:v>39136.166666666664</c:v>
                </c:pt>
                <c:pt idx="320">
                  <c:v>39136.333333333336</c:v>
                </c:pt>
                <c:pt idx="321">
                  <c:v>39136.5</c:v>
                </c:pt>
                <c:pt idx="322">
                  <c:v>39136.666666666664</c:v>
                </c:pt>
                <c:pt idx="323">
                  <c:v>39136.833333333336</c:v>
                </c:pt>
                <c:pt idx="324">
                  <c:v>39137</c:v>
                </c:pt>
                <c:pt idx="325">
                  <c:v>39137.166666666664</c:v>
                </c:pt>
                <c:pt idx="326">
                  <c:v>39137.333333333336</c:v>
                </c:pt>
                <c:pt idx="327">
                  <c:v>39137.5</c:v>
                </c:pt>
                <c:pt idx="328">
                  <c:v>39137.666666666664</c:v>
                </c:pt>
                <c:pt idx="329">
                  <c:v>39137.833333333336</c:v>
                </c:pt>
                <c:pt idx="330">
                  <c:v>39138</c:v>
                </c:pt>
                <c:pt idx="331">
                  <c:v>39138.166666666664</c:v>
                </c:pt>
                <c:pt idx="332">
                  <c:v>39138.333333333336</c:v>
                </c:pt>
                <c:pt idx="333">
                  <c:v>39138.5</c:v>
                </c:pt>
                <c:pt idx="334">
                  <c:v>39138.666666666664</c:v>
                </c:pt>
                <c:pt idx="335">
                  <c:v>39138.833333333336</c:v>
                </c:pt>
                <c:pt idx="336">
                  <c:v>39139</c:v>
                </c:pt>
                <c:pt idx="337">
                  <c:v>39139.166666666664</c:v>
                </c:pt>
                <c:pt idx="338">
                  <c:v>39139.333333333336</c:v>
                </c:pt>
                <c:pt idx="339">
                  <c:v>39139.5</c:v>
                </c:pt>
                <c:pt idx="340">
                  <c:v>39139.666666666664</c:v>
                </c:pt>
                <c:pt idx="341">
                  <c:v>39139.833333333336</c:v>
                </c:pt>
                <c:pt idx="342">
                  <c:v>39140</c:v>
                </c:pt>
                <c:pt idx="343">
                  <c:v>39140.166666666664</c:v>
                </c:pt>
                <c:pt idx="344">
                  <c:v>39140.333333333336</c:v>
                </c:pt>
                <c:pt idx="345">
                  <c:v>39140.5</c:v>
                </c:pt>
                <c:pt idx="346">
                  <c:v>39140.666666666664</c:v>
                </c:pt>
                <c:pt idx="347">
                  <c:v>39140.833333333336</c:v>
                </c:pt>
                <c:pt idx="348">
                  <c:v>39141</c:v>
                </c:pt>
                <c:pt idx="349">
                  <c:v>39141.166666666664</c:v>
                </c:pt>
                <c:pt idx="350">
                  <c:v>39141.333333333336</c:v>
                </c:pt>
                <c:pt idx="351">
                  <c:v>39141.5</c:v>
                </c:pt>
                <c:pt idx="352">
                  <c:v>39141.666666666664</c:v>
                </c:pt>
                <c:pt idx="353">
                  <c:v>39141.833333333336</c:v>
                </c:pt>
                <c:pt idx="354">
                  <c:v>39142</c:v>
                </c:pt>
                <c:pt idx="355">
                  <c:v>39142.166666666664</c:v>
                </c:pt>
                <c:pt idx="356">
                  <c:v>39142.333333333336</c:v>
                </c:pt>
                <c:pt idx="357">
                  <c:v>39142.5</c:v>
                </c:pt>
                <c:pt idx="358">
                  <c:v>39142.666666666664</c:v>
                </c:pt>
                <c:pt idx="359">
                  <c:v>39142.833333333336</c:v>
                </c:pt>
                <c:pt idx="360">
                  <c:v>39143</c:v>
                </c:pt>
                <c:pt idx="361">
                  <c:v>39143.166666666664</c:v>
                </c:pt>
                <c:pt idx="362">
                  <c:v>39143.333333333336</c:v>
                </c:pt>
                <c:pt idx="363">
                  <c:v>39143.5</c:v>
                </c:pt>
                <c:pt idx="364">
                  <c:v>39143.666666666664</c:v>
                </c:pt>
                <c:pt idx="365">
                  <c:v>39143.833333333336</c:v>
                </c:pt>
                <c:pt idx="366">
                  <c:v>39144</c:v>
                </c:pt>
                <c:pt idx="367">
                  <c:v>39144.166666666664</c:v>
                </c:pt>
                <c:pt idx="368">
                  <c:v>39144.333333333336</c:v>
                </c:pt>
                <c:pt idx="369">
                  <c:v>39144.5</c:v>
                </c:pt>
                <c:pt idx="370">
                  <c:v>39144.666666666664</c:v>
                </c:pt>
                <c:pt idx="371">
                  <c:v>39144.833333333336</c:v>
                </c:pt>
                <c:pt idx="372">
                  <c:v>39145</c:v>
                </c:pt>
                <c:pt idx="373">
                  <c:v>39145.166666666664</c:v>
                </c:pt>
                <c:pt idx="374">
                  <c:v>39145.333333333336</c:v>
                </c:pt>
                <c:pt idx="375">
                  <c:v>39145.5</c:v>
                </c:pt>
                <c:pt idx="376">
                  <c:v>39145.666666666664</c:v>
                </c:pt>
                <c:pt idx="377">
                  <c:v>39145.833333333336</c:v>
                </c:pt>
                <c:pt idx="378">
                  <c:v>39146</c:v>
                </c:pt>
                <c:pt idx="379">
                  <c:v>39146.166666666664</c:v>
                </c:pt>
                <c:pt idx="380">
                  <c:v>39146.333333333336</c:v>
                </c:pt>
                <c:pt idx="381">
                  <c:v>39146.5</c:v>
                </c:pt>
                <c:pt idx="382">
                  <c:v>39146.666666666664</c:v>
                </c:pt>
                <c:pt idx="383">
                  <c:v>39146.833333333336</c:v>
                </c:pt>
                <c:pt idx="384">
                  <c:v>39147</c:v>
                </c:pt>
                <c:pt idx="385">
                  <c:v>39147.166666666664</c:v>
                </c:pt>
                <c:pt idx="386">
                  <c:v>39147.333333333336</c:v>
                </c:pt>
                <c:pt idx="387">
                  <c:v>39147.5</c:v>
                </c:pt>
                <c:pt idx="388">
                  <c:v>39147.666666666664</c:v>
                </c:pt>
                <c:pt idx="389">
                  <c:v>39147.833333333336</c:v>
                </c:pt>
                <c:pt idx="390">
                  <c:v>39148</c:v>
                </c:pt>
                <c:pt idx="391">
                  <c:v>39148.166666666664</c:v>
                </c:pt>
                <c:pt idx="392">
                  <c:v>39148.333333333336</c:v>
                </c:pt>
                <c:pt idx="393">
                  <c:v>39148.5</c:v>
                </c:pt>
                <c:pt idx="394">
                  <c:v>39148.666666666664</c:v>
                </c:pt>
                <c:pt idx="395">
                  <c:v>39148.833333333336</c:v>
                </c:pt>
                <c:pt idx="396">
                  <c:v>39149</c:v>
                </c:pt>
                <c:pt idx="397">
                  <c:v>39149.166666666664</c:v>
                </c:pt>
                <c:pt idx="398">
                  <c:v>39149.333333333336</c:v>
                </c:pt>
                <c:pt idx="399">
                  <c:v>39149.5</c:v>
                </c:pt>
                <c:pt idx="400">
                  <c:v>39149.666666666664</c:v>
                </c:pt>
                <c:pt idx="401">
                  <c:v>39149.833333333336</c:v>
                </c:pt>
                <c:pt idx="402">
                  <c:v>39150</c:v>
                </c:pt>
                <c:pt idx="403">
                  <c:v>39150.166666666664</c:v>
                </c:pt>
                <c:pt idx="404">
                  <c:v>39150.333333333336</c:v>
                </c:pt>
                <c:pt idx="405">
                  <c:v>39150.5</c:v>
                </c:pt>
                <c:pt idx="406">
                  <c:v>39150.666666666664</c:v>
                </c:pt>
                <c:pt idx="407">
                  <c:v>39150.833333333336</c:v>
                </c:pt>
                <c:pt idx="408">
                  <c:v>39151</c:v>
                </c:pt>
                <c:pt idx="409">
                  <c:v>39151.166666666664</c:v>
                </c:pt>
                <c:pt idx="410">
                  <c:v>39151.333333333336</c:v>
                </c:pt>
                <c:pt idx="411">
                  <c:v>39151.5</c:v>
                </c:pt>
                <c:pt idx="412">
                  <c:v>39151.666666666664</c:v>
                </c:pt>
                <c:pt idx="413">
                  <c:v>39151.833333333336</c:v>
                </c:pt>
                <c:pt idx="414">
                  <c:v>39152</c:v>
                </c:pt>
                <c:pt idx="415">
                  <c:v>39152.166666666664</c:v>
                </c:pt>
                <c:pt idx="416">
                  <c:v>39152.333333333336</c:v>
                </c:pt>
                <c:pt idx="417">
                  <c:v>39152.5</c:v>
                </c:pt>
                <c:pt idx="418">
                  <c:v>39152.666666666664</c:v>
                </c:pt>
                <c:pt idx="419">
                  <c:v>39152.833333333336</c:v>
                </c:pt>
                <c:pt idx="420">
                  <c:v>39153</c:v>
                </c:pt>
                <c:pt idx="421">
                  <c:v>39153.166666666664</c:v>
                </c:pt>
                <c:pt idx="422">
                  <c:v>39153.333333333336</c:v>
                </c:pt>
                <c:pt idx="423">
                  <c:v>39153.5</c:v>
                </c:pt>
                <c:pt idx="424">
                  <c:v>39153.666666666664</c:v>
                </c:pt>
                <c:pt idx="425">
                  <c:v>39153.833333333336</c:v>
                </c:pt>
                <c:pt idx="426">
                  <c:v>39154</c:v>
                </c:pt>
                <c:pt idx="427">
                  <c:v>39154.166666666664</c:v>
                </c:pt>
                <c:pt idx="428">
                  <c:v>39154.333333333336</c:v>
                </c:pt>
                <c:pt idx="429">
                  <c:v>39154.5</c:v>
                </c:pt>
                <c:pt idx="430">
                  <c:v>39154.666666666664</c:v>
                </c:pt>
                <c:pt idx="431">
                  <c:v>39154.833333333336</c:v>
                </c:pt>
                <c:pt idx="432">
                  <c:v>39155</c:v>
                </c:pt>
                <c:pt idx="433">
                  <c:v>39155.166666666664</c:v>
                </c:pt>
                <c:pt idx="434">
                  <c:v>39155.333333333336</c:v>
                </c:pt>
                <c:pt idx="435">
                  <c:v>39155.5</c:v>
                </c:pt>
                <c:pt idx="436">
                  <c:v>39155.666666666664</c:v>
                </c:pt>
                <c:pt idx="437">
                  <c:v>39155.833333333336</c:v>
                </c:pt>
                <c:pt idx="438">
                  <c:v>39156</c:v>
                </c:pt>
                <c:pt idx="439">
                  <c:v>39156.166666666664</c:v>
                </c:pt>
                <c:pt idx="440">
                  <c:v>39156.333333333336</c:v>
                </c:pt>
                <c:pt idx="441">
                  <c:v>39156.5</c:v>
                </c:pt>
                <c:pt idx="442">
                  <c:v>39156.666666666664</c:v>
                </c:pt>
                <c:pt idx="443">
                  <c:v>39156.833333333336</c:v>
                </c:pt>
                <c:pt idx="444">
                  <c:v>39157</c:v>
                </c:pt>
                <c:pt idx="445">
                  <c:v>39157.166666666664</c:v>
                </c:pt>
                <c:pt idx="446">
                  <c:v>39157.333333333336</c:v>
                </c:pt>
                <c:pt idx="447">
                  <c:v>39157.5</c:v>
                </c:pt>
                <c:pt idx="448">
                  <c:v>39157.666666666664</c:v>
                </c:pt>
                <c:pt idx="449">
                  <c:v>39157.833333333336</c:v>
                </c:pt>
                <c:pt idx="450">
                  <c:v>39158</c:v>
                </c:pt>
                <c:pt idx="451">
                  <c:v>39158.166666666664</c:v>
                </c:pt>
                <c:pt idx="452">
                  <c:v>39158.333333333336</c:v>
                </c:pt>
                <c:pt idx="453">
                  <c:v>39158.5</c:v>
                </c:pt>
                <c:pt idx="454">
                  <c:v>39158.666666666664</c:v>
                </c:pt>
                <c:pt idx="455">
                  <c:v>39158.833333333336</c:v>
                </c:pt>
                <c:pt idx="456">
                  <c:v>39159</c:v>
                </c:pt>
                <c:pt idx="457">
                  <c:v>39159.166666666664</c:v>
                </c:pt>
                <c:pt idx="458">
                  <c:v>39159.333333333336</c:v>
                </c:pt>
                <c:pt idx="459">
                  <c:v>39159.5</c:v>
                </c:pt>
                <c:pt idx="460">
                  <c:v>39159.666666666664</c:v>
                </c:pt>
                <c:pt idx="461">
                  <c:v>39159.833333333336</c:v>
                </c:pt>
                <c:pt idx="462">
                  <c:v>39160</c:v>
                </c:pt>
                <c:pt idx="463">
                  <c:v>39160.166666666664</c:v>
                </c:pt>
                <c:pt idx="464">
                  <c:v>39160.333333333336</c:v>
                </c:pt>
                <c:pt idx="465">
                  <c:v>39160.5</c:v>
                </c:pt>
                <c:pt idx="466">
                  <c:v>39160.666666666664</c:v>
                </c:pt>
                <c:pt idx="467">
                  <c:v>39160.833333333336</c:v>
                </c:pt>
                <c:pt idx="468">
                  <c:v>39161</c:v>
                </c:pt>
                <c:pt idx="469">
                  <c:v>39161.166666666664</c:v>
                </c:pt>
                <c:pt idx="470">
                  <c:v>39161.333333333336</c:v>
                </c:pt>
                <c:pt idx="471">
                  <c:v>39161.5</c:v>
                </c:pt>
                <c:pt idx="472">
                  <c:v>39161.666666666664</c:v>
                </c:pt>
                <c:pt idx="473">
                  <c:v>39161.833333333336</c:v>
                </c:pt>
                <c:pt idx="474">
                  <c:v>39162</c:v>
                </c:pt>
                <c:pt idx="475">
                  <c:v>39162.166666666664</c:v>
                </c:pt>
                <c:pt idx="476">
                  <c:v>39162.333333333336</c:v>
                </c:pt>
                <c:pt idx="477">
                  <c:v>39162.5</c:v>
                </c:pt>
                <c:pt idx="478">
                  <c:v>39162.666666666664</c:v>
                </c:pt>
                <c:pt idx="479">
                  <c:v>39162.833333333336</c:v>
                </c:pt>
                <c:pt idx="480">
                  <c:v>39163</c:v>
                </c:pt>
                <c:pt idx="481">
                  <c:v>39163.166666666664</c:v>
                </c:pt>
                <c:pt idx="482">
                  <c:v>39163.333333333336</c:v>
                </c:pt>
                <c:pt idx="483">
                  <c:v>39163.5</c:v>
                </c:pt>
                <c:pt idx="484">
                  <c:v>39163.666666666664</c:v>
                </c:pt>
                <c:pt idx="485">
                  <c:v>39163.833333333336</c:v>
                </c:pt>
                <c:pt idx="486">
                  <c:v>39164</c:v>
                </c:pt>
                <c:pt idx="487">
                  <c:v>39164.166666666664</c:v>
                </c:pt>
                <c:pt idx="488">
                  <c:v>39164.333333333336</c:v>
                </c:pt>
                <c:pt idx="489">
                  <c:v>39164.5</c:v>
                </c:pt>
                <c:pt idx="490">
                  <c:v>39164.666666666664</c:v>
                </c:pt>
                <c:pt idx="491">
                  <c:v>39164.833333333336</c:v>
                </c:pt>
                <c:pt idx="492">
                  <c:v>39165</c:v>
                </c:pt>
                <c:pt idx="493">
                  <c:v>39165.166666666664</c:v>
                </c:pt>
                <c:pt idx="494">
                  <c:v>39165.333333333336</c:v>
                </c:pt>
                <c:pt idx="495">
                  <c:v>39165.5</c:v>
                </c:pt>
                <c:pt idx="496">
                  <c:v>39165.666666666664</c:v>
                </c:pt>
                <c:pt idx="497">
                  <c:v>39165.833333333336</c:v>
                </c:pt>
                <c:pt idx="498">
                  <c:v>39166</c:v>
                </c:pt>
                <c:pt idx="499">
                  <c:v>39166.166666666664</c:v>
                </c:pt>
                <c:pt idx="500">
                  <c:v>39166.333333333336</c:v>
                </c:pt>
                <c:pt idx="501">
                  <c:v>39166.5</c:v>
                </c:pt>
                <c:pt idx="502">
                  <c:v>39166.666666666664</c:v>
                </c:pt>
                <c:pt idx="503">
                  <c:v>39166.833333333336</c:v>
                </c:pt>
                <c:pt idx="504">
                  <c:v>39167</c:v>
                </c:pt>
                <c:pt idx="505">
                  <c:v>39167.166666666664</c:v>
                </c:pt>
                <c:pt idx="506">
                  <c:v>39167.333333333336</c:v>
                </c:pt>
                <c:pt idx="507">
                  <c:v>39167.5</c:v>
                </c:pt>
                <c:pt idx="508">
                  <c:v>39167.666666666664</c:v>
                </c:pt>
                <c:pt idx="509">
                  <c:v>39167.833333333336</c:v>
                </c:pt>
                <c:pt idx="510">
                  <c:v>39168</c:v>
                </c:pt>
                <c:pt idx="511">
                  <c:v>39168.166666666664</c:v>
                </c:pt>
                <c:pt idx="512">
                  <c:v>39168.333333333336</c:v>
                </c:pt>
                <c:pt idx="513">
                  <c:v>39168.5</c:v>
                </c:pt>
                <c:pt idx="514">
                  <c:v>39168.666666666664</c:v>
                </c:pt>
                <c:pt idx="515">
                  <c:v>39168.833333333336</c:v>
                </c:pt>
                <c:pt idx="516">
                  <c:v>39169</c:v>
                </c:pt>
                <c:pt idx="517">
                  <c:v>39169.166666666664</c:v>
                </c:pt>
                <c:pt idx="518">
                  <c:v>39169.333333333336</c:v>
                </c:pt>
                <c:pt idx="519">
                  <c:v>39169.5</c:v>
                </c:pt>
                <c:pt idx="520">
                  <c:v>39169.666666666664</c:v>
                </c:pt>
                <c:pt idx="521">
                  <c:v>39169.833333333336</c:v>
                </c:pt>
                <c:pt idx="522">
                  <c:v>39170</c:v>
                </c:pt>
                <c:pt idx="523">
                  <c:v>39170.166666666664</c:v>
                </c:pt>
                <c:pt idx="524">
                  <c:v>39170.333333333336</c:v>
                </c:pt>
                <c:pt idx="525">
                  <c:v>39170.5</c:v>
                </c:pt>
                <c:pt idx="526">
                  <c:v>39170.666666666664</c:v>
                </c:pt>
                <c:pt idx="527">
                  <c:v>39170.833333333336</c:v>
                </c:pt>
                <c:pt idx="528">
                  <c:v>39171</c:v>
                </c:pt>
                <c:pt idx="529">
                  <c:v>39171.166666666664</c:v>
                </c:pt>
                <c:pt idx="530">
                  <c:v>39171.333333333336</c:v>
                </c:pt>
                <c:pt idx="531">
                  <c:v>39171.5</c:v>
                </c:pt>
                <c:pt idx="532">
                  <c:v>39171.666666666664</c:v>
                </c:pt>
                <c:pt idx="533">
                  <c:v>39171.833333333336</c:v>
                </c:pt>
                <c:pt idx="534">
                  <c:v>39172</c:v>
                </c:pt>
                <c:pt idx="535">
                  <c:v>39172.166666666664</c:v>
                </c:pt>
                <c:pt idx="536">
                  <c:v>39172.333333333336</c:v>
                </c:pt>
                <c:pt idx="537">
                  <c:v>39172.5</c:v>
                </c:pt>
                <c:pt idx="538">
                  <c:v>39172.666666666664</c:v>
                </c:pt>
                <c:pt idx="539">
                  <c:v>39172.833333333336</c:v>
                </c:pt>
                <c:pt idx="540">
                  <c:v>39173</c:v>
                </c:pt>
                <c:pt idx="541">
                  <c:v>39173.166666666664</c:v>
                </c:pt>
                <c:pt idx="542">
                  <c:v>39173.333333333336</c:v>
                </c:pt>
                <c:pt idx="543">
                  <c:v>39173.5</c:v>
                </c:pt>
                <c:pt idx="544">
                  <c:v>39173.666666666664</c:v>
                </c:pt>
                <c:pt idx="545">
                  <c:v>39173.833333333336</c:v>
                </c:pt>
                <c:pt idx="546">
                  <c:v>39174</c:v>
                </c:pt>
                <c:pt idx="547">
                  <c:v>39174.166666666664</c:v>
                </c:pt>
                <c:pt idx="548">
                  <c:v>39174.333333333336</c:v>
                </c:pt>
                <c:pt idx="549">
                  <c:v>39174.5</c:v>
                </c:pt>
                <c:pt idx="550">
                  <c:v>39174.666666666664</c:v>
                </c:pt>
                <c:pt idx="551">
                  <c:v>39174.833333333336</c:v>
                </c:pt>
                <c:pt idx="552">
                  <c:v>39175</c:v>
                </c:pt>
                <c:pt idx="553">
                  <c:v>39175.166666666664</c:v>
                </c:pt>
                <c:pt idx="554">
                  <c:v>39175.333333333336</c:v>
                </c:pt>
                <c:pt idx="555">
                  <c:v>39175.5</c:v>
                </c:pt>
                <c:pt idx="556">
                  <c:v>39175.666666666664</c:v>
                </c:pt>
                <c:pt idx="557">
                  <c:v>39175.833333333336</c:v>
                </c:pt>
                <c:pt idx="558">
                  <c:v>39176</c:v>
                </c:pt>
                <c:pt idx="559">
                  <c:v>39176.166666666664</c:v>
                </c:pt>
                <c:pt idx="560">
                  <c:v>39176.333333333336</c:v>
                </c:pt>
                <c:pt idx="561">
                  <c:v>39176.5</c:v>
                </c:pt>
                <c:pt idx="562">
                  <c:v>39176.666666666664</c:v>
                </c:pt>
                <c:pt idx="563">
                  <c:v>39176.833333333336</c:v>
                </c:pt>
                <c:pt idx="564">
                  <c:v>39177</c:v>
                </c:pt>
                <c:pt idx="565">
                  <c:v>39177.166666666664</c:v>
                </c:pt>
                <c:pt idx="566">
                  <c:v>39177.333333333336</c:v>
                </c:pt>
                <c:pt idx="567">
                  <c:v>39177.5</c:v>
                </c:pt>
                <c:pt idx="568">
                  <c:v>39177.666666666664</c:v>
                </c:pt>
                <c:pt idx="569">
                  <c:v>39177.833333333336</c:v>
                </c:pt>
                <c:pt idx="570">
                  <c:v>39178</c:v>
                </c:pt>
                <c:pt idx="571">
                  <c:v>39178.166666666664</c:v>
                </c:pt>
                <c:pt idx="572">
                  <c:v>39178.333333333336</c:v>
                </c:pt>
                <c:pt idx="573">
                  <c:v>39178.5</c:v>
                </c:pt>
                <c:pt idx="574">
                  <c:v>39178.666666666664</c:v>
                </c:pt>
                <c:pt idx="575">
                  <c:v>39178.833333333336</c:v>
                </c:pt>
                <c:pt idx="576">
                  <c:v>39179</c:v>
                </c:pt>
                <c:pt idx="577">
                  <c:v>39179.166666666664</c:v>
                </c:pt>
                <c:pt idx="578">
                  <c:v>39179.333333333336</c:v>
                </c:pt>
                <c:pt idx="579">
                  <c:v>39179.5</c:v>
                </c:pt>
                <c:pt idx="580">
                  <c:v>39179.666666666664</c:v>
                </c:pt>
                <c:pt idx="581">
                  <c:v>39179.833333333336</c:v>
                </c:pt>
                <c:pt idx="582">
                  <c:v>39180</c:v>
                </c:pt>
                <c:pt idx="583">
                  <c:v>39180.166666666664</c:v>
                </c:pt>
                <c:pt idx="584">
                  <c:v>39180.333333333336</c:v>
                </c:pt>
                <c:pt idx="585">
                  <c:v>39180.5</c:v>
                </c:pt>
                <c:pt idx="586">
                  <c:v>39180.666666666664</c:v>
                </c:pt>
                <c:pt idx="587">
                  <c:v>39180.833333333336</c:v>
                </c:pt>
                <c:pt idx="588">
                  <c:v>39181</c:v>
                </c:pt>
                <c:pt idx="589">
                  <c:v>39181.166666666664</c:v>
                </c:pt>
                <c:pt idx="590">
                  <c:v>39181.333333333336</c:v>
                </c:pt>
                <c:pt idx="591">
                  <c:v>39181.5</c:v>
                </c:pt>
                <c:pt idx="592">
                  <c:v>39181.666666666664</c:v>
                </c:pt>
                <c:pt idx="593">
                  <c:v>39181.833333333336</c:v>
                </c:pt>
                <c:pt idx="594">
                  <c:v>39182</c:v>
                </c:pt>
                <c:pt idx="595">
                  <c:v>39182.166666666664</c:v>
                </c:pt>
                <c:pt idx="596">
                  <c:v>39182.333333333336</c:v>
                </c:pt>
                <c:pt idx="597">
                  <c:v>39182.5</c:v>
                </c:pt>
                <c:pt idx="598">
                  <c:v>39182.666666666664</c:v>
                </c:pt>
                <c:pt idx="599">
                  <c:v>39182.833333333336</c:v>
                </c:pt>
                <c:pt idx="600">
                  <c:v>39183</c:v>
                </c:pt>
                <c:pt idx="601">
                  <c:v>39183.166666666664</c:v>
                </c:pt>
                <c:pt idx="602">
                  <c:v>39183.333333333336</c:v>
                </c:pt>
                <c:pt idx="603">
                  <c:v>39183.5</c:v>
                </c:pt>
                <c:pt idx="604">
                  <c:v>39183.666666666664</c:v>
                </c:pt>
                <c:pt idx="605">
                  <c:v>39183.833333333336</c:v>
                </c:pt>
                <c:pt idx="606">
                  <c:v>39184</c:v>
                </c:pt>
                <c:pt idx="607">
                  <c:v>39184.166666666664</c:v>
                </c:pt>
                <c:pt idx="608">
                  <c:v>39184.333333333336</c:v>
                </c:pt>
                <c:pt idx="609">
                  <c:v>39184.5</c:v>
                </c:pt>
                <c:pt idx="610">
                  <c:v>39184.666666666664</c:v>
                </c:pt>
                <c:pt idx="611">
                  <c:v>39184.833333333336</c:v>
                </c:pt>
                <c:pt idx="612">
                  <c:v>39185</c:v>
                </c:pt>
                <c:pt idx="613">
                  <c:v>39185.166666666664</c:v>
                </c:pt>
                <c:pt idx="614">
                  <c:v>39185.333333333336</c:v>
                </c:pt>
                <c:pt idx="615">
                  <c:v>39185.5</c:v>
                </c:pt>
                <c:pt idx="616">
                  <c:v>39185.666666666664</c:v>
                </c:pt>
                <c:pt idx="617">
                  <c:v>39185.833333333336</c:v>
                </c:pt>
                <c:pt idx="618">
                  <c:v>39186</c:v>
                </c:pt>
                <c:pt idx="619">
                  <c:v>39186.166666666664</c:v>
                </c:pt>
                <c:pt idx="620">
                  <c:v>39186.333333333336</c:v>
                </c:pt>
                <c:pt idx="621">
                  <c:v>39186.5</c:v>
                </c:pt>
                <c:pt idx="622">
                  <c:v>39186.666666666664</c:v>
                </c:pt>
                <c:pt idx="623">
                  <c:v>39186.833333333336</c:v>
                </c:pt>
                <c:pt idx="624">
                  <c:v>39187</c:v>
                </c:pt>
                <c:pt idx="625">
                  <c:v>39187.166666666664</c:v>
                </c:pt>
                <c:pt idx="626">
                  <c:v>39187.333333333336</c:v>
                </c:pt>
                <c:pt idx="627">
                  <c:v>39187.5</c:v>
                </c:pt>
                <c:pt idx="628">
                  <c:v>39187.666666666664</c:v>
                </c:pt>
                <c:pt idx="629">
                  <c:v>39187.833333333336</c:v>
                </c:pt>
                <c:pt idx="630">
                  <c:v>39188</c:v>
                </c:pt>
                <c:pt idx="631">
                  <c:v>39188.166666666664</c:v>
                </c:pt>
                <c:pt idx="632">
                  <c:v>39188.333333333336</c:v>
                </c:pt>
                <c:pt idx="633">
                  <c:v>39188.5</c:v>
                </c:pt>
                <c:pt idx="634">
                  <c:v>39188.666666666664</c:v>
                </c:pt>
                <c:pt idx="635">
                  <c:v>39188.833333333336</c:v>
                </c:pt>
                <c:pt idx="636">
                  <c:v>39189</c:v>
                </c:pt>
                <c:pt idx="637">
                  <c:v>39189.166666666664</c:v>
                </c:pt>
                <c:pt idx="638">
                  <c:v>39189.333333333336</c:v>
                </c:pt>
                <c:pt idx="639">
                  <c:v>39189.5</c:v>
                </c:pt>
                <c:pt idx="640">
                  <c:v>39189.666666666664</c:v>
                </c:pt>
                <c:pt idx="641">
                  <c:v>39189.833333333336</c:v>
                </c:pt>
                <c:pt idx="642">
                  <c:v>39190</c:v>
                </c:pt>
                <c:pt idx="643">
                  <c:v>39190.166666666664</c:v>
                </c:pt>
                <c:pt idx="644">
                  <c:v>39190.333333333336</c:v>
                </c:pt>
                <c:pt idx="645">
                  <c:v>39190.5</c:v>
                </c:pt>
                <c:pt idx="646">
                  <c:v>39190.666666666664</c:v>
                </c:pt>
                <c:pt idx="647">
                  <c:v>39190.833333333336</c:v>
                </c:pt>
                <c:pt idx="648">
                  <c:v>39191</c:v>
                </c:pt>
                <c:pt idx="649">
                  <c:v>39191.166666666664</c:v>
                </c:pt>
                <c:pt idx="650">
                  <c:v>39191.333333333336</c:v>
                </c:pt>
                <c:pt idx="651">
                  <c:v>39191.5</c:v>
                </c:pt>
                <c:pt idx="652">
                  <c:v>39191.666666666664</c:v>
                </c:pt>
                <c:pt idx="653">
                  <c:v>39191.833333333336</c:v>
                </c:pt>
                <c:pt idx="654">
                  <c:v>39192</c:v>
                </c:pt>
                <c:pt idx="655">
                  <c:v>39192.166666666664</c:v>
                </c:pt>
                <c:pt idx="656">
                  <c:v>39192.333333333336</c:v>
                </c:pt>
                <c:pt idx="657">
                  <c:v>39192.5</c:v>
                </c:pt>
                <c:pt idx="658">
                  <c:v>39192.666666666664</c:v>
                </c:pt>
                <c:pt idx="659">
                  <c:v>39192.833333333336</c:v>
                </c:pt>
                <c:pt idx="660">
                  <c:v>39193</c:v>
                </c:pt>
                <c:pt idx="661">
                  <c:v>39193.166666666664</c:v>
                </c:pt>
                <c:pt idx="662">
                  <c:v>39193.333333333336</c:v>
                </c:pt>
                <c:pt idx="663">
                  <c:v>39193.5</c:v>
                </c:pt>
                <c:pt idx="664">
                  <c:v>39193.666666666664</c:v>
                </c:pt>
                <c:pt idx="665">
                  <c:v>39193.833333333336</c:v>
                </c:pt>
                <c:pt idx="666">
                  <c:v>39194</c:v>
                </c:pt>
                <c:pt idx="667">
                  <c:v>39194.166666666664</c:v>
                </c:pt>
                <c:pt idx="668">
                  <c:v>39194.333333333336</c:v>
                </c:pt>
                <c:pt idx="669">
                  <c:v>39194.5</c:v>
                </c:pt>
                <c:pt idx="670">
                  <c:v>39194.666666666664</c:v>
                </c:pt>
                <c:pt idx="671">
                  <c:v>39194.833333333336</c:v>
                </c:pt>
                <c:pt idx="672">
                  <c:v>39195</c:v>
                </c:pt>
                <c:pt idx="673">
                  <c:v>39195.166666666664</c:v>
                </c:pt>
                <c:pt idx="674">
                  <c:v>39195.333333333336</c:v>
                </c:pt>
                <c:pt idx="675">
                  <c:v>39195.5</c:v>
                </c:pt>
                <c:pt idx="676">
                  <c:v>39195.666666666664</c:v>
                </c:pt>
                <c:pt idx="677">
                  <c:v>39195.833333333336</c:v>
                </c:pt>
                <c:pt idx="678">
                  <c:v>39196</c:v>
                </c:pt>
                <c:pt idx="679">
                  <c:v>39196.166666666664</c:v>
                </c:pt>
                <c:pt idx="680">
                  <c:v>39196.333333333336</c:v>
                </c:pt>
                <c:pt idx="681">
                  <c:v>39196.5</c:v>
                </c:pt>
                <c:pt idx="682">
                  <c:v>39196.666666666664</c:v>
                </c:pt>
                <c:pt idx="683">
                  <c:v>39196.833333333336</c:v>
                </c:pt>
                <c:pt idx="684">
                  <c:v>39197</c:v>
                </c:pt>
                <c:pt idx="685">
                  <c:v>39197.166666666664</c:v>
                </c:pt>
                <c:pt idx="686">
                  <c:v>39197.333333333336</c:v>
                </c:pt>
                <c:pt idx="687">
                  <c:v>39197.5</c:v>
                </c:pt>
                <c:pt idx="688">
                  <c:v>39197.666666666664</c:v>
                </c:pt>
                <c:pt idx="689">
                  <c:v>39197.833333333336</c:v>
                </c:pt>
                <c:pt idx="690">
                  <c:v>39198</c:v>
                </c:pt>
                <c:pt idx="691">
                  <c:v>39198.166666666664</c:v>
                </c:pt>
                <c:pt idx="692">
                  <c:v>39198.333333333336</c:v>
                </c:pt>
                <c:pt idx="693">
                  <c:v>39198.5</c:v>
                </c:pt>
                <c:pt idx="694">
                  <c:v>39198.666666666664</c:v>
                </c:pt>
                <c:pt idx="695">
                  <c:v>39198.833333333336</c:v>
                </c:pt>
                <c:pt idx="696">
                  <c:v>39199</c:v>
                </c:pt>
                <c:pt idx="697">
                  <c:v>39199.166666666664</c:v>
                </c:pt>
                <c:pt idx="698">
                  <c:v>39199.333333333336</c:v>
                </c:pt>
                <c:pt idx="699">
                  <c:v>39199.5</c:v>
                </c:pt>
                <c:pt idx="700">
                  <c:v>39199.666666666664</c:v>
                </c:pt>
                <c:pt idx="701">
                  <c:v>39199.833333333336</c:v>
                </c:pt>
                <c:pt idx="702">
                  <c:v>39200</c:v>
                </c:pt>
                <c:pt idx="703">
                  <c:v>39200.166666666664</c:v>
                </c:pt>
                <c:pt idx="704">
                  <c:v>39200.333333333336</c:v>
                </c:pt>
                <c:pt idx="705">
                  <c:v>39200.5</c:v>
                </c:pt>
                <c:pt idx="706">
                  <c:v>39200.666666666664</c:v>
                </c:pt>
                <c:pt idx="707">
                  <c:v>39200.833333333336</c:v>
                </c:pt>
                <c:pt idx="708">
                  <c:v>39201</c:v>
                </c:pt>
                <c:pt idx="709">
                  <c:v>39201.166666666664</c:v>
                </c:pt>
                <c:pt idx="710">
                  <c:v>39201.333333333336</c:v>
                </c:pt>
                <c:pt idx="711">
                  <c:v>39201.5</c:v>
                </c:pt>
                <c:pt idx="712">
                  <c:v>39201.666666666664</c:v>
                </c:pt>
                <c:pt idx="713">
                  <c:v>39201.833333333336</c:v>
                </c:pt>
                <c:pt idx="714">
                  <c:v>39202</c:v>
                </c:pt>
                <c:pt idx="715">
                  <c:v>39202.166666666664</c:v>
                </c:pt>
                <c:pt idx="716">
                  <c:v>39202.333333333336</c:v>
                </c:pt>
                <c:pt idx="717">
                  <c:v>39202.5</c:v>
                </c:pt>
                <c:pt idx="718">
                  <c:v>39202.666666666664</c:v>
                </c:pt>
                <c:pt idx="719">
                  <c:v>39202.833333333336</c:v>
                </c:pt>
                <c:pt idx="720">
                  <c:v>39203</c:v>
                </c:pt>
                <c:pt idx="721">
                  <c:v>39203.166666666664</c:v>
                </c:pt>
                <c:pt idx="722">
                  <c:v>39203.333333333336</c:v>
                </c:pt>
                <c:pt idx="723">
                  <c:v>39203.5</c:v>
                </c:pt>
                <c:pt idx="724">
                  <c:v>39203.666666666664</c:v>
                </c:pt>
                <c:pt idx="725">
                  <c:v>39203.833333333336</c:v>
                </c:pt>
                <c:pt idx="726">
                  <c:v>39204</c:v>
                </c:pt>
                <c:pt idx="727">
                  <c:v>39204.166666666664</c:v>
                </c:pt>
                <c:pt idx="728">
                  <c:v>39204.333333333336</c:v>
                </c:pt>
                <c:pt idx="729">
                  <c:v>39204.5</c:v>
                </c:pt>
                <c:pt idx="730">
                  <c:v>39204.666666666664</c:v>
                </c:pt>
                <c:pt idx="731">
                  <c:v>39204.833333333336</c:v>
                </c:pt>
                <c:pt idx="732">
                  <c:v>39205</c:v>
                </c:pt>
                <c:pt idx="733">
                  <c:v>39205.166666666664</c:v>
                </c:pt>
              </c:numCache>
            </c:numRef>
          </c:xVal>
          <c:yVal>
            <c:numRef>
              <c:f>'2007exp'!$D$3:$D$736</c:f>
              <c:numCache>
                <c:formatCode>General</c:formatCode>
                <c:ptCount val="734"/>
                <c:pt idx="0">
                  <c:v>4.029304027557373</c:v>
                </c:pt>
                <c:pt idx="1">
                  <c:v>4.029304027557373</c:v>
                </c:pt>
                <c:pt idx="2">
                  <c:v>4.029304027557373</c:v>
                </c:pt>
                <c:pt idx="3">
                  <c:v>4.1514043807983398</c:v>
                </c:pt>
                <c:pt idx="4">
                  <c:v>3.9072039127349854</c:v>
                </c:pt>
                <c:pt idx="5">
                  <c:v>3.2967033386230469</c:v>
                </c:pt>
                <c:pt idx="6">
                  <c:v>3.2967033386230469</c:v>
                </c:pt>
                <c:pt idx="7">
                  <c:v>4.029304027557373</c:v>
                </c:pt>
                <c:pt idx="8">
                  <c:v>4.029304027557373</c:v>
                </c:pt>
                <c:pt idx="9">
                  <c:v>2.6862027645111084</c:v>
                </c:pt>
                <c:pt idx="10">
                  <c:v>2.9304029941558838</c:v>
                </c:pt>
                <c:pt idx="11">
                  <c:v>2.6862027645111084</c:v>
                </c:pt>
                <c:pt idx="12">
                  <c:v>2.5641026496887207</c:v>
                </c:pt>
                <c:pt idx="13">
                  <c:v>2.442002534866333</c:v>
                </c:pt>
                <c:pt idx="14">
                  <c:v>2.442002534866333</c:v>
                </c:pt>
                <c:pt idx="15">
                  <c:v>2.5641026496887207</c:v>
                </c:pt>
                <c:pt idx="16">
                  <c:v>2.6862027645111084</c:v>
                </c:pt>
                <c:pt idx="17">
                  <c:v>2.9304029941558838</c:v>
                </c:pt>
                <c:pt idx="18">
                  <c:v>2.5641026496887207</c:v>
                </c:pt>
                <c:pt idx="19">
                  <c:v>2.6862027645111084</c:v>
                </c:pt>
                <c:pt idx="20">
                  <c:v>2.6862027645111084</c:v>
                </c:pt>
                <c:pt idx="21">
                  <c:v>1.9536019563674927</c:v>
                </c:pt>
                <c:pt idx="22">
                  <c:v>2.6862027645111084</c:v>
                </c:pt>
                <c:pt idx="23">
                  <c:v>2.8083028793334961</c:v>
                </c:pt>
                <c:pt idx="24">
                  <c:v>2.8083028793334961</c:v>
                </c:pt>
                <c:pt idx="25">
                  <c:v>2.5641026496887207</c:v>
                </c:pt>
                <c:pt idx="26">
                  <c:v>2.6862027645111084</c:v>
                </c:pt>
                <c:pt idx="27">
                  <c:v>3.1746032238006592</c:v>
                </c:pt>
                <c:pt idx="28">
                  <c:v>2.5641026496887207</c:v>
                </c:pt>
                <c:pt idx="29">
                  <c:v>3.4188034534454346</c:v>
                </c:pt>
                <c:pt idx="30">
                  <c:v>9.5238094329833984</c:v>
                </c:pt>
                <c:pt idx="31">
                  <c:v>15.262515068054199</c:v>
                </c:pt>
                <c:pt idx="32">
                  <c:v>32.112331390380859</c:v>
                </c:pt>
                <c:pt idx="33">
                  <c:v>47.741146087646484</c:v>
                </c:pt>
                <c:pt idx="34">
                  <c:v>43.345542907714844</c:v>
                </c:pt>
                <c:pt idx="35">
                  <c:v>31.990232467651367</c:v>
                </c:pt>
                <c:pt idx="36">
                  <c:v>22.954822540283203</c:v>
                </c:pt>
                <c:pt idx="37">
                  <c:v>20.268619537353516</c:v>
                </c:pt>
                <c:pt idx="38">
                  <c:v>16.605617523193359</c:v>
                </c:pt>
                <c:pt idx="39">
                  <c:v>11.965811729431152</c:v>
                </c:pt>
                <c:pt idx="40">
                  <c:v>8.6691083908081055</c:v>
                </c:pt>
                <c:pt idx="41">
                  <c:v>9.0354089736938477</c:v>
                </c:pt>
                <c:pt idx="42">
                  <c:v>10.989010810852051</c:v>
                </c:pt>
                <c:pt idx="43">
                  <c:v>13.064713478088379</c:v>
                </c:pt>
                <c:pt idx="44">
                  <c:v>15.262515068054199</c:v>
                </c:pt>
                <c:pt idx="45">
                  <c:v>12.332112312316895</c:v>
                </c:pt>
                <c:pt idx="46">
                  <c:v>16.727716445922852</c:v>
                </c:pt>
                <c:pt idx="47">
                  <c:v>15.995116233825684</c:v>
                </c:pt>
                <c:pt idx="48">
                  <c:v>13.675213813781738</c:v>
                </c:pt>
                <c:pt idx="49">
                  <c:v>11.965811729431152</c:v>
                </c:pt>
                <c:pt idx="50">
                  <c:v>10.378510475158691</c:v>
                </c:pt>
                <c:pt idx="51">
                  <c:v>8.1807079315185547</c:v>
                </c:pt>
                <c:pt idx="52">
                  <c:v>7.8144078254699707</c:v>
                </c:pt>
                <c:pt idx="53">
                  <c:v>6.7155065536499023</c:v>
                </c:pt>
                <c:pt idx="54">
                  <c:v>6.105006217956543</c:v>
                </c:pt>
                <c:pt idx="55">
                  <c:v>6.105006217956543</c:v>
                </c:pt>
                <c:pt idx="56">
                  <c:v>6.105006217956543</c:v>
                </c:pt>
                <c:pt idx="57">
                  <c:v>5.6166057586669922</c:v>
                </c:pt>
                <c:pt idx="58">
                  <c:v>5.4945054054260254</c:v>
                </c:pt>
                <c:pt idx="59">
                  <c:v>5.4945054054260254</c:v>
                </c:pt>
                <c:pt idx="60">
                  <c:v>5.6166057586669922</c:v>
                </c:pt>
                <c:pt idx="61">
                  <c:v>6.9597067832946777</c:v>
                </c:pt>
                <c:pt idx="62">
                  <c:v>6.105006217956543</c:v>
                </c:pt>
                <c:pt idx="63">
                  <c:v>5.3724055290222168</c:v>
                </c:pt>
                <c:pt idx="64">
                  <c:v>6.105006217956543</c:v>
                </c:pt>
                <c:pt idx="65">
                  <c:v>5.9829058647155762</c:v>
                </c:pt>
                <c:pt idx="66">
                  <c:v>5.3724055290222168</c:v>
                </c:pt>
                <c:pt idx="67">
                  <c:v>5.3724055290222168</c:v>
                </c:pt>
                <c:pt idx="68">
                  <c:v>5.4945054054260254</c:v>
                </c:pt>
                <c:pt idx="69">
                  <c:v>5.4945054054260254</c:v>
                </c:pt>
                <c:pt idx="70">
                  <c:v>5.9829058647155762</c:v>
                </c:pt>
                <c:pt idx="71">
                  <c:v>6.8376069068908691</c:v>
                </c:pt>
                <c:pt idx="72">
                  <c:v>5.3724055290222168</c:v>
                </c:pt>
                <c:pt idx="73">
                  <c:v>4.7619047164916992</c:v>
                </c:pt>
                <c:pt idx="74">
                  <c:v>8.9133090972900391</c:v>
                </c:pt>
                <c:pt idx="75">
                  <c:v>10.134309768676758</c:v>
                </c:pt>
                <c:pt idx="76">
                  <c:v>8.3028087615966797</c:v>
                </c:pt>
                <c:pt idx="77">
                  <c:v>11.721611976623535</c:v>
                </c:pt>
                <c:pt idx="78">
                  <c:v>11.59951114654541</c:v>
                </c:pt>
                <c:pt idx="79">
                  <c:v>11.233211517333984</c:v>
                </c:pt>
                <c:pt idx="80">
                  <c:v>10.256410598754883</c:v>
                </c:pt>
                <c:pt idx="81">
                  <c:v>10.989010810852051</c:v>
                </c:pt>
                <c:pt idx="82">
                  <c:v>23.565322875976562</c:v>
                </c:pt>
                <c:pt idx="83">
                  <c:v>9.645909309387207</c:v>
                </c:pt>
                <c:pt idx="84">
                  <c:v>10.989010810852051</c:v>
                </c:pt>
                <c:pt idx="85">
                  <c:v>13.186813354492187</c:v>
                </c:pt>
                <c:pt idx="86">
                  <c:v>71.184371948242187</c:v>
                </c:pt>
                <c:pt idx="87">
                  <c:v>86.568984985351563</c:v>
                </c:pt>
                <c:pt idx="88">
                  <c:v>94.139190673828125</c:v>
                </c:pt>
                <c:pt idx="89">
                  <c:v>134.18803405761719</c:v>
                </c:pt>
                <c:pt idx="90">
                  <c:v>81.318679809570313</c:v>
                </c:pt>
                <c:pt idx="91">
                  <c:v>52.5030517578125</c:v>
                </c:pt>
                <c:pt idx="92">
                  <c:v>34.188034057617187</c:v>
                </c:pt>
                <c:pt idx="93">
                  <c:v>26.495725631713867</c:v>
                </c:pt>
                <c:pt idx="94">
                  <c:v>21.489622116088867</c:v>
                </c:pt>
                <c:pt idx="95">
                  <c:v>18.681318283081055</c:v>
                </c:pt>
                <c:pt idx="96">
                  <c:v>16.605617523193359</c:v>
                </c:pt>
                <c:pt idx="97">
                  <c:v>15.262515068054199</c:v>
                </c:pt>
                <c:pt idx="98">
                  <c:v>12.820512771606445</c:v>
                </c:pt>
                <c:pt idx="99">
                  <c:v>9.8901100158691406</c:v>
                </c:pt>
                <c:pt idx="100">
                  <c:v>10.378510475158691</c:v>
                </c:pt>
                <c:pt idx="101">
                  <c:v>8.4249086380004883</c:v>
                </c:pt>
                <c:pt idx="102">
                  <c:v>8.4249086380004883</c:v>
                </c:pt>
                <c:pt idx="103">
                  <c:v>7.5702075958251953</c:v>
                </c:pt>
                <c:pt idx="104">
                  <c:v>6.7155065536499023</c:v>
                </c:pt>
                <c:pt idx="105">
                  <c:v>7.5702075958251953</c:v>
                </c:pt>
                <c:pt idx="106">
                  <c:v>9.0354089736938477</c:v>
                </c:pt>
                <c:pt idx="107">
                  <c:v>8.1807079315185547</c:v>
                </c:pt>
                <c:pt idx="108">
                  <c:v>7.5702075958251953</c:v>
                </c:pt>
                <c:pt idx="109">
                  <c:v>6.8376069068908691</c:v>
                </c:pt>
                <c:pt idx="110">
                  <c:v>8.3028087615966797</c:v>
                </c:pt>
                <c:pt idx="111">
                  <c:v>9.0354089736938477</c:v>
                </c:pt>
                <c:pt idx="112">
                  <c:v>8.3028087615966797</c:v>
                </c:pt>
                <c:pt idx="113">
                  <c:v>7.4481072425842285</c:v>
                </c:pt>
                <c:pt idx="114">
                  <c:v>6.9597067832946777</c:v>
                </c:pt>
                <c:pt idx="115">
                  <c:v>6.8376069068908691</c:v>
                </c:pt>
                <c:pt idx="116">
                  <c:v>6.2271060943603516</c:v>
                </c:pt>
                <c:pt idx="117">
                  <c:v>6.7155065536499023</c:v>
                </c:pt>
                <c:pt idx="118">
                  <c:v>7.6923074722290039</c:v>
                </c:pt>
                <c:pt idx="119">
                  <c:v>14.65201473236084</c:v>
                </c:pt>
                <c:pt idx="120">
                  <c:v>11.843711853027344</c:v>
                </c:pt>
                <c:pt idx="121">
                  <c:v>5.3724055290222168</c:v>
                </c:pt>
                <c:pt idx="122">
                  <c:v>6.105006217956543</c:v>
                </c:pt>
                <c:pt idx="123">
                  <c:v>6.8376069068908691</c:v>
                </c:pt>
                <c:pt idx="124">
                  <c:v>6.8376069068908691</c:v>
                </c:pt>
                <c:pt idx="125">
                  <c:v>5.3724055290222168</c:v>
                </c:pt>
                <c:pt idx="126">
                  <c:v>5.25030517578125</c:v>
                </c:pt>
                <c:pt idx="127">
                  <c:v>5.25030517578125</c:v>
                </c:pt>
                <c:pt idx="128">
                  <c:v>5.4945054054260254</c:v>
                </c:pt>
                <c:pt idx="129">
                  <c:v>3.5409035682678223</c:v>
                </c:pt>
                <c:pt idx="130">
                  <c:v>3.4188034534454346</c:v>
                </c:pt>
                <c:pt idx="131">
                  <c:v>3.4188034534454346</c:v>
                </c:pt>
                <c:pt idx="132">
                  <c:v>3.4188034534454346</c:v>
                </c:pt>
                <c:pt idx="133">
                  <c:v>2.5641026496887207</c:v>
                </c:pt>
                <c:pt idx="134">
                  <c:v>3.4188034534454346</c:v>
                </c:pt>
                <c:pt idx="135">
                  <c:v>3.2967033386230469</c:v>
                </c:pt>
                <c:pt idx="136">
                  <c:v>4.029304027557373</c:v>
                </c:pt>
                <c:pt idx="137">
                  <c:v>4.1514043807983398</c:v>
                </c:pt>
                <c:pt idx="138">
                  <c:v>3.2967033386230469</c:v>
                </c:pt>
                <c:pt idx="139">
                  <c:v>3.2967033386230469</c:v>
                </c:pt>
                <c:pt idx="140">
                  <c:v>3.2967033386230469</c:v>
                </c:pt>
                <c:pt idx="141">
                  <c:v>4.029304027557373</c:v>
                </c:pt>
                <c:pt idx="142">
                  <c:v>4.7619047164916992</c:v>
                </c:pt>
                <c:pt idx="143">
                  <c:v>4.1514043807983398</c:v>
                </c:pt>
                <c:pt idx="144">
                  <c:v>3.2967033386230469</c:v>
                </c:pt>
                <c:pt idx="145">
                  <c:v>3.2967033386230469</c:v>
                </c:pt>
                <c:pt idx="146">
                  <c:v>3.1746032238006592</c:v>
                </c:pt>
                <c:pt idx="147">
                  <c:v>2.6862027645111084</c:v>
                </c:pt>
                <c:pt idx="148">
                  <c:v>3.2967033386230469</c:v>
                </c:pt>
                <c:pt idx="149">
                  <c:v>6.105006217956543</c:v>
                </c:pt>
                <c:pt idx="150">
                  <c:v>3.2967033386230469</c:v>
                </c:pt>
                <c:pt idx="151">
                  <c:v>3.1746032238006592</c:v>
                </c:pt>
                <c:pt idx="152">
                  <c:v>2.5641026496887207</c:v>
                </c:pt>
                <c:pt idx="153">
                  <c:v>3.4188034534454346</c:v>
                </c:pt>
                <c:pt idx="154">
                  <c:v>3.2967033386230469</c:v>
                </c:pt>
                <c:pt idx="155">
                  <c:v>5.4945054054260254</c:v>
                </c:pt>
                <c:pt idx="156">
                  <c:v>4.029304027557373</c:v>
                </c:pt>
                <c:pt idx="157">
                  <c:v>3.4188034534454346</c:v>
                </c:pt>
                <c:pt idx="158">
                  <c:v>3.5409035682678223</c:v>
                </c:pt>
                <c:pt idx="159">
                  <c:v>3.2967033386230469</c:v>
                </c:pt>
                <c:pt idx="160">
                  <c:v>4.029304027557373</c:v>
                </c:pt>
                <c:pt idx="161">
                  <c:v>4.029304027557373</c:v>
                </c:pt>
                <c:pt idx="162">
                  <c:v>4.029304027557373</c:v>
                </c:pt>
                <c:pt idx="163">
                  <c:v>3.2967033386230469</c:v>
                </c:pt>
                <c:pt idx="164">
                  <c:v>3.66300368309021</c:v>
                </c:pt>
                <c:pt idx="165">
                  <c:v>3.4188034534454346</c:v>
                </c:pt>
                <c:pt idx="166">
                  <c:v>4.5177044868469238</c:v>
                </c:pt>
                <c:pt idx="167">
                  <c:v>3.5409035682678223</c:v>
                </c:pt>
                <c:pt idx="168">
                  <c:v>3.5409035682678223</c:v>
                </c:pt>
                <c:pt idx="169">
                  <c:v>3.1746032238006592</c:v>
                </c:pt>
                <c:pt idx="170">
                  <c:v>3.4188034534454346</c:v>
                </c:pt>
                <c:pt idx="171">
                  <c:v>5.3724055290222168</c:v>
                </c:pt>
                <c:pt idx="172">
                  <c:v>4.029304027557373</c:v>
                </c:pt>
                <c:pt idx="173">
                  <c:v>4.1514043807983398</c:v>
                </c:pt>
                <c:pt idx="174">
                  <c:v>3.2967033386230469</c:v>
                </c:pt>
                <c:pt idx="175">
                  <c:v>3.2967033386230469</c:v>
                </c:pt>
                <c:pt idx="176">
                  <c:v>3.2967033386230469</c:v>
                </c:pt>
                <c:pt idx="177">
                  <c:v>2.6862027645111084</c:v>
                </c:pt>
                <c:pt idx="178">
                  <c:v>3.2967033386230469</c:v>
                </c:pt>
                <c:pt idx="179">
                  <c:v>2.6862027645111084</c:v>
                </c:pt>
                <c:pt idx="180">
                  <c:v>2.6862027645111084</c:v>
                </c:pt>
                <c:pt idx="181">
                  <c:v>2.6862027645111084</c:v>
                </c:pt>
                <c:pt idx="182">
                  <c:v>2.6862027645111084</c:v>
                </c:pt>
                <c:pt idx="183">
                  <c:v>2.6862027645111084</c:v>
                </c:pt>
                <c:pt idx="184">
                  <c:v>2.5641026496887207</c:v>
                </c:pt>
                <c:pt idx="185">
                  <c:v>2.5641026496887207</c:v>
                </c:pt>
                <c:pt idx="186">
                  <c:v>2.6862027645111084</c:v>
                </c:pt>
                <c:pt idx="187">
                  <c:v>2.5641026496887207</c:v>
                </c:pt>
                <c:pt idx="188">
                  <c:v>2.6862027645111084</c:v>
                </c:pt>
                <c:pt idx="189">
                  <c:v>2.6862027645111084</c:v>
                </c:pt>
                <c:pt idx="190">
                  <c:v>5.3724055290222168</c:v>
                </c:pt>
                <c:pt idx="191">
                  <c:v>3.2967033386230469</c:v>
                </c:pt>
                <c:pt idx="192">
                  <c:v>2.5641026496887207</c:v>
                </c:pt>
                <c:pt idx="193">
                  <c:v>2.5641026496887207</c:v>
                </c:pt>
                <c:pt idx="194">
                  <c:v>2.442002534866333</c:v>
                </c:pt>
                <c:pt idx="195">
                  <c:v>3.4188034534454346</c:v>
                </c:pt>
                <c:pt idx="196">
                  <c:v>3.1746032238006592</c:v>
                </c:pt>
                <c:pt idx="197">
                  <c:v>3.4188034534454346</c:v>
                </c:pt>
                <c:pt idx="198">
                  <c:v>3.2967033386230469</c:v>
                </c:pt>
                <c:pt idx="199">
                  <c:v>3.2967033386230469</c:v>
                </c:pt>
                <c:pt idx="200">
                  <c:v>2.5641026496887207</c:v>
                </c:pt>
                <c:pt idx="201">
                  <c:v>3.4188034534454346</c:v>
                </c:pt>
                <c:pt idx="202">
                  <c:v>4.5177044868469238</c:v>
                </c:pt>
                <c:pt idx="203">
                  <c:v>3.4188034534454346</c:v>
                </c:pt>
                <c:pt idx="204">
                  <c:v>3.66300368309021</c:v>
                </c:pt>
                <c:pt idx="205">
                  <c:v>3.2967033386230469</c:v>
                </c:pt>
                <c:pt idx="206">
                  <c:v>3.2967033386230469</c:v>
                </c:pt>
                <c:pt idx="207">
                  <c:v>2.6862027645111084</c:v>
                </c:pt>
                <c:pt idx="208">
                  <c:v>10.989010810852051</c:v>
                </c:pt>
                <c:pt idx="209">
                  <c:v>4.029304027557373</c:v>
                </c:pt>
                <c:pt idx="210">
                  <c:v>4.029304027557373</c:v>
                </c:pt>
                <c:pt idx="211">
                  <c:v>5.4945054054260254</c:v>
                </c:pt>
                <c:pt idx="212">
                  <c:v>3.2967033386230469</c:v>
                </c:pt>
                <c:pt idx="213">
                  <c:v>2.6862027645111084</c:v>
                </c:pt>
                <c:pt idx="214">
                  <c:v>3.2967033386230469</c:v>
                </c:pt>
                <c:pt idx="215">
                  <c:v>2.6862027645111084</c:v>
                </c:pt>
                <c:pt idx="216">
                  <c:v>2.8083028793334961</c:v>
                </c:pt>
                <c:pt idx="217">
                  <c:v>2.6862027645111084</c:v>
                </c:pt>
                <c:pt idx="218">
                  <c:v>2.6862027645111084</c:v>
                </c:pt>
                <c:pt idx="219">
                  <c:v>2.6862027645111084</c:v>
                </c:pt>
                <c:pt idx="220">
                  <c:v>3.2967033386230469</c:v>
                </c:pt>
                <c:pt idx="221">
                  <c:v>3.2967033386230469</c:v>
                </c:pt>
                <c:pt idx="222">
                  <c:v>3.5409035682678223</c:v>
                </c:pt>
                <c:pt idx="223">
                  <c:v>3.2967033386230469</c:v>
                </c:pt>
                <c:pt idx="224">
                  <c:v>2.6862027645111084</c:v>
                </c:pt>
                <c:pt idx="225">
                  <c:v>2.6862027645111084</c:v>
                </c:pt>
                <c:pt idx="226">
                  <c:v>4.029304027557373</c:v>
                </c:pt>
                <c:pt idx="227">
                  <c:v>3.4188034534454346</c:v>
                </c:pt>
                <c:pt idx="228">
                  <c:v>2.6862027645111084</c:v>
                </c:pt>
                <c:pt idx="229">
                  <c:v>2.8083028793334961</c:v>
                </c:pt>
                <c:pt idx="230">
                  <c:v>2.5641026496887207</c:v>
                </c:pt>
                <c:pt idx="231">
                  <c:v>2.5641026496887207</c:v>
                </c:pt>
                <c:pt idx="232">
                  <c:v>3.0525031089782715</c:v>
                </c:pt>
                <c:pt idx="233">
                  <c:v>3.4188034534454346</c:v>
                </c:pt>
                <c:pt idx="234">
                  <c:v>2.6862027645111084</c:v>
                </c:pt>
                <c:pt idx="235">
                  <c:v>2.6862027645111084</c:v>
                </c:pt>
                <c:pt idx="236">
                  <c:v>2.442002534866333</c:v>
                </c:pt>
                <c:pt idx="237">
                  <c:v>2.6862027645111084</c:v>
                </c:pt>
                <c:pt idx="238">
                  <c:v>2.6862027645111084</c:v>
                </c:pt>
                <c:pt idx="239">
                  <c:v>2.8083028793334961</c:v>
                </c:pt>
                <c:pt idx="240">
                  <c:v>2.8083028793334961</c:v>
                </c:pt>
                <c:pt idx="241">
                  <c:v>2.8083028793334961</c:v>
                </c:pt>
                <c:pt idx="242">
                  <c:v>2.6862027645111084</c:v>
                </c:pt>
                <c:pt idx="243">
                  <c:v>2.9304029941558838</c:v>
                </c:pt>
                <c:pt idx="244">
                  <c:v>3.0525031089782715</c:v>
                </c:pt>
                <c:pt idx="245">
                  <c:v>3.1746032238006592</c:v>
                </c:pt>
                <c:pt idx="246">
                  <c:v>2.8083028793334961</c:v>
                </c:pt>
                <c:pt idx="247">
                  <c:v>2.5641026496887207</c:v>
                </c:pt>
                <c:pt idx="248">
                  <c:v>2.6862027645111084</c:v>
                </c:pt>
                <c:pt idx="249">
                  <c:v>3.2967033386230469</c:v>
                </c:pt>
                <c:pt idx="250">
                  <c:v>4.1514043807983398</c:v>
                </c:pt>
                <c:pt idx="251">
                  <c:v>3.2967033386230469</c:v>
                </c:pt>
                <c:pt idx="252">
                  <c:v>3.2967033386230469</c:v>
                </c:pt>
                <c:pt idx="253">
                  <c:v>2.9304029941558838</c:v>
                </c:pt>
                <c:pt idx="254">
                  <c:v>2.5641026496887207</c:v>
                </c:pt>
                <c:pt idx="255">
                  <c:v>3.2967033386230469</c:v>
                </c:pt>
                <c:pt idx="256">
                  <c:v>4.1514043807983398</c:v>
                </c:pt>
                <c:pt idx="257">
                  <c:v>3.4188035726547241</c:v>
                </c:pt>
                <c:pt idx="258">
                  <c:v>2.6862027645111084</c:v>
                </c:pt>
                <c:pt idx="259">
                  <c:v>3.4188034534454346</c:v>
                </c:pt>
                <c:pt idx="260">
                  <c:v>2.5641026496887207</c:v>
                </c:pt>
                <c:pt idx="261">
                  <c:v>2.6862027645111084</c:v>
                </c:pt>
                <c:pt idx="262">
                  <c:v>3.2967033386230469</c:v>
                </c:pt>
                <c:pt idx="263">
                  <c:v>2.8083028793334961</c:v>
                </c:pt>
                <c:pt idx="264">
                  <c:v>2.6862027645111084</c:v>
                </c:pt>
                <c:pt idx="265">
                  <c:v>3.2967033386230469</c:v>
                </c:pt>
                <c:pt idx="266">
                  <c:v>3.2967033386230469</c:v>
                </c:pt>
                <c:pt idx="267">
                  <c:v>3.5409035682678223</c:v>
                </c:pt>
                <c:pt idx="268">
                  <c:v>4.029304027557373</c:v>
                </c:pt>
                <c:pt idx="269">
                  <c:v>3.9072039127349854</c:v>
                </c:pt>
                <c:pt idx="270">
                  <c:v>4.1514043807983398</c:v>
                </c:pt>
                <c:pt idx="271">
                  <c:v>4.1514043807983398</c:v>
                </c:pt>
                <c:pt idx="272">
                  <c:v>3.4188034534454346</c:v>
                </c:pt>
                <c:pt idx="273">
                  <c:v>4.1514043807983398</c:v>
                </c:pt>
                <c:pt idx="274">
                  <c:v>3.2967033386230469</c:v>
                </c:pt>
                <c:pt idx="275">
                  <c:v>3.5409035682678223</c:v>
                </c:pt>
                <c:pt idx="276">
                  <c:v>3.2967033386230469</c:v>
                </c:pt>
                <c:pt idx="277">
                  <c:v>3.5409035682678223</c:v>
                </c:pt>
                <c:pt idx="278">
                  <c:v>3.66300368309021</c:v>
                </c:pt>
                <c:pt idx="279">
                  <c:v>2.6862027645111084</c:v>
                </c:pt>
                <c:pt idx="280">
                  <c:v>4.029304027557373</c:v>
                </c:pt>
                <c:pt idx="281">
                  <c:v>2.5641026496887207</c:v>
                </c:pt>
                <c:pt idx="282">
                  <c:v>2.6862027645111084</c:v>
                </c:pt>
                <c:pt idx="283">
                  <c:v>2.6862027645111084</c:v>
                </c:pt>
                <c:pt idx="284">
                  <c:v>2.5641026496887207</c:v>
                </c:pt>
                <c:pt idx="285">
                  <c:v>3.2967033386230469</c:v>
                </c:pt>
                <c:pt idx="286">
                  <c:v>4.2735042572021484</c:v>
                </c:pt>
                <c:pt idx="287">
                  <c:v>3.1746032238006592</c:v>
                </c:pt>
                <c:pt idx="288">
                  <c:v>2.8083028793334961</c:v>
                </c:pt>
                <c:pt idx="289">
                  <c:v>2.442002534866333</c:v>
                </c:pt>
                <c:pt idx="290">
                  <c:v>2.5641026496887207</c:v>
                </c:pt>
                <c:pt idx="291">
                  <c:v>3.1746032238006592</c:v>
                </c:pt>
                <c:pt idx="292">
                  <c:v>3.2967033386230469</c:v>
                </c:pt>
                <c:pt idx="293">
                  <c:v>2.5641026496887207</c:v>
                </c:pt>
                <c:pt idx="294">
                  <c:v>2.5641026496887207</c:v>
                </c:pt>
                <c:pt idx="295">
                  <c:v>2.6862027645111084</c:v>
                </c:pt>
                <c:pt idx="296">
                  <c:v>2.5641026496887207</c:v>
                </c:pt>
                <c:pt idx="297">
                  <c:v>2.6862027645111084</c:v>
                </c:pt>
                <c:pt idx="298">
                  <c:v>3.4188034534454346</c:v>
                </c:pt>
                <c:pt idx="299">
                  <c:v>2.6862027645111084</c:v>
                </c:pt>
                <c:pt idx="300">
                  <c:v>2.6862027645111084</c:v>
                </c:pt>
                <c:pt idx="301">
                  <c:v>2.6862027645111084</c:v>
                </c:pt>
                <c:pt idx="302">
                  <c:v>2.9304029941558838</c:v>
                </c:pt>
                <c:pt idx="303">
                  <c:v>3.2967033386230469</c:v>
                </c:pt>
                <c:pt idx="304">
                  <c:v>4.029304027557373</c:v>
                </c:pt>
                <c:pt idx="305">
                  <c:v>3.4188034534454346</c:v>
                </c:pt>
                <c:pt idx="306">
                  <c:v>3.4188034534454346</c:v>
                </c:pt>
                <c:pt idx="307">
                  <c:v>3.4188034534454346</c:v>
                </c:pt>
                <c:pt idx="308">
                  <c:v>3.4188034534454346</c:v>
                </c:pt>
                <c:pt idx="309">
                  <c:v>2.5641026496887207</c:v>
                </c:pt>
                <c:pt idx="310">
                  <c:v>10.256410598754883</c:v>
                </c:pt>
                <c:pt idx="311">
                  <c:v>4.1514043807983398</c:v>
                </c:pt>
                <c:pt idx="312">
                  <c:v>2.5641026496887207</c:v>
                </c:pt>
                <c:pt idx="313">
                  <c:v>2.6862027645111084</c:v>
                </c:pt>
                <c:pt idx="314">
                  <c:v>2.6862027645111084</c:v>
                </c:pt>
                <c:pt idx="315">
                  <c:v>3.0525031089782715</c:v>
                </c:pt>
                <c:pt idx="316">
                  <c:v>3.1746032238006592</c:v>
                </c:pt>
                <c:pt idx="317">
                  <c:v>3.2967033386230469</c:v>
                </c:pt>
                <c:pt idx="318">
                  <c:v>3.5409035682678223</c:v>
                </c:pt>
                <c:pt idx="319">
                  <c:v>2.5641026496887207</c:v>
                </c:pt>
                <c:pt idx="320">
                  <c:v>2.5641026496887207</c:v>
                </c:pt>
                <c:pt idx="321">
                  <c:v>2.6862027645111084</c:v>
                </c:pt>
                <c:pt idx="322">
                  <c:v>3.2967033386230469</c:v>
                </c:pt>
                <c:pt idx="323">
                  <c:v>2.5641026496887207</c:v>
                </c:pt>
                <c:pt idx="324">
                  <c:v>2.6862027645111084</c:v>
                </c:pt>
                <c:pt idx="325">
                  <c:v>2.8083028793334961</c:v>
                </c:pt>
                <c:pt idx="326">
                  <c:v>2.6862027645111084</c:v>
                </c:pt>
                <c:pt idx="327">
                  <c:v>2.8083028793334961</c:v>
                </c:pt>
                <c:pt idx="328">
                  <c:v>3.2967033386230469</c:v>
                </c:pt>
                <c:pt idx="329">
                  <c:v>2.5641026496887207</c:v>
                </c:pt>
                <c:pt idx="330">
                  <c:v>3.5409035682678223</c:v>
                </c:pt>
                <c:pt idx="331">
                  <c:v>3.2967033386230469</c:v>
                </c:pt>
                <c:pt idx="332">
                  <c:v>3.2967033386230469</c:v>
                </c:pt>
                <c:pt idx="333">
                  <c:v>3.5409035682678223</c:v>
                </c:pt>
                <c:pt idx="334">
                  <c:v>4.029304027557373</c:v>
                </c:pt>
                <c:pt idx="335">
                  <c:v>3.4188034534454346</c:v>
                </c:pt>
                <c:pt idx="336">
                  <c:v>3.2967033386230469</c:v>
                </c:pt>
                <c:pt idx="337">
                  <c:v>3.4188034534454346</c:v>
                </c:pt>
                <c:pt idx="338">
                  <c:v>3.2967033386230469</c:v>
                </c:pt>
                <c:pt idx="339">
                  <c:v>3.2967033386230469</c:v>
                </c:pt>
                <c:pt idx="340">
                  <c:v>3.5409035682678223</c:v>
                </c:pt>
                <c:pt idx="341">
                  <c:v>3.2967033386230469</c:v>
                </c:pt>
                <c:pt idx="342">
                  <c:v>3.2967033386230469</c:v>
                </c:pt>
                <c:pt idx="343">
                  <c:v>3.2967033386230469</c:v>
                </c:pt>
                <c:pt idx="344">
                  <c:v>3.2967033386230469</c:v>
                </c:pt>
                <c:pt idx="345">
                  <c:v>3.5409035682678223</c:v>
                </c:pt>
                <c:pt idx="346">
                  <c:v>2.6862027645111084</c:v>
                </c:pt>
                <c:pt idx="347">
                  <c:v>2.5641026496887207</c:v>
                </c:pt>
                <c:pt idx="348">
                  <c:v>2.5641026496887207</c:v>
                </c:pt>
                <c:pt idx="349">
                  <c:v>2.6862027645111084</c:v>
                </c:pt>
                <c:pt idx="350">
                  <c:v>2.6862027645111084</c:v>
                </c:pt>
                <c:pt idx="351">
                  <c:v>3.4188034534454346</c:v>
                </c:pt>
                <c:pt idx="352">
                  <c:v>45.299144744873047</c:v>
                </c:pt>
                <c:pt idx="353">
                  <c:v>5.9829058647155762</c:v>
                </c:pt>
                <c:pt idx="354">
                  <c:v>4.2735042572021484</c:v>
                </c:pt>
                <c:pt idx="355">
                  <c:v>4.029304027557373</c:v>
                </c:pt>
                <c:pt idx="356">
                  <c:v>3.2967033386230469</c:v>
                </c:pt>
                <c:pt idx="357">
                  <c:v>3.9072039127349854</c:v>
                </c:pt>
                <c:pt idx="358">
                  <c:v>3.4188034534454346</c:v>
                </c:pt>
                <c:pt idx="359">
                  <c:v>2.442002534866333</c:v>
                </c:pt>
                <c:pt idx="360">
                  <c:v>4.029304027557373</c:v>
                </c:pt>
                <c:pt idx="361">
                  <c:v>3.7851037979125977</c:v>
                </c:pt>
                <c:pt idx="362">
                  <c:v>41.514041900634766</c:v>
                </c:pt>
                <c:pt idx="363">
                  <c:v>82.295478820800781</c:v>
                </c:pt>
                <c:pt idx="364">
                  <c:v>122.34432220458984</c:v>
                </c:pt>
                <c:pt idx="365">
                  <c:v>34.798534393310547</c:v>
                </c:pt>
                <c:pt idx="366">
                  <c:v>20.024419784545898</c:v>
                </c:pt>
                <c:pt idx="367">
                  <c:v>18.070817947387695</c:v>
                </c:pt>
                <c:pt idx="368">
                  <c:v>15.140415191650391</c:v>
                </c:pt>
                <c:pt idx="369">
                  <c:v>88.644691467285156</c:v>
                </c:pt>
                <c:pt idx="370">
                  <c:v>67.643470764160156</c:v>
                </c:pt>
                <c:pt idx="371">
                  <c:v>28.449329376220703</c:v>
                </c:pt>
                <c:pt idx="372">
                  <c:v>15.995116233825684</c:v>
                </c:pt>
                <c:pt idx="373">
                  <c:v>12.576313018798828</c:v>
                </c:pt>
                <c:pt idx="374">
                  <c:v>10.378510475158691</c:v>
                </c:pt>
                <c:pt idx="375">
                  <c:v>15.873015403747559</c:v>
                </c:pt>
                <c:pt idx="376">
                  <c:v>15.995116233825684</c:v>
                </c:pt>
                <c:pt idx="377">
                  <c:v>9.1575088500976562</c:v>
                </c:pt>
                <c:pt idx="378">
                  <c:v>7.6923074722290039</c:v>
                </c:pt>
                <c:pt idx="379">
                  <c:v>6.8376069068908691</c:v>
                </c:pt>
                <c:pt idx="380">
                  <c:v>6.105006217956543</c:v>
                </c:pt>
                <c:pt idx="381">
                  <c:v>8.5470085144042969</c:v>
                </c:pt>
                <c:pt idx="382">
                  <c:v>10.378510475158691</c:v>
                </c:pt>
                <c:pt idx="383">
                  <c:v>6.7155065536499023</c:v>
                </c:pt>
                <c:pt idx="384">
                  <c:v>6.3492064476013184</c:v>
                </c:pt>
                <c:pt idx="385">
                  <c:v>5.8608059883117676</c:v>
                </c:pt>
                <c:pt idx="386">
                  <c:v>4.884005069732666</c:v>
                </c:pt>
                <c:pt idx="387">
                  <c:v>4.7619047164916992</c:v>
                </c:pt>
                <c:pt idx="388">
                  <c:v>5.4945054054260254</c:v>
                </c:pt>
                <c:pt idx="389">
                  <c:v>4.7619047164916992</c:v>
                </c:pt>
                <c:pt idx="390">
                  <c:v>5.4945054054260254</c:v>
                </c:pt>
                <c:pt idx="391">
                  <c:v>4.7619047164916992</c:v>
                </c:pt>
                <c:pt idx="392">
                  <c:v>4.1514043807983398</c:v>
                </c:pt>
                <c:pt idx="393">
                  <c:v>5.6166057586669922</c:v>
                </c:pt>
                <c:pt idx="394">
                  <c:v>10.256410598754883</c:v>
                </c:pt>
                <c:pt idx="395">
                  <c:v>4.029304027557373</c:v>
                </c:pt>
                <c:pt idx="396">
                  <c:v>3.5409035682678223</c:v>
                </c:pt>
                <c:pt idx="397">
                  <c:v>3.0525031089782715</c:v>
                </c:pt>
                <c:pt idx="398">
                  <c:v>3.4188034534454346</c:v>
                </c:pt>
                <c:pt idx="399">
                  <c:v>3.2967033386230469</c:v>
                </c:pt>
                <c:pt idx="400">
                  <c:v>4.029304027557373</c:v>
                </c:pt>
                <c:pt idx="401">
                  <c:v>3.5409035682678223</c:v>
                </c:pt>
                <c:pt idx="402">
                  <c:v>3.2967033386230469</c:v>
                </c:pt>
                <c:pt idx="403">
                  <c:v>3.2967033386230469</c:v>
                </c:pt>
                <c:pt idx="404">
                  <c:v>3.4188034534454346</c:v>
                </c:pt>
                <c:pt idx="405">
                  <c:v>5.4945054054260254</c:v>
                </c:pt>
                <c:pt idx="406">
                  <c:v>15.262515068054199</c:v>
                </c:pt>
                <c:pt idx="407">
                  <c:v>4.1514043807983398</c:v>
                </c:pt>
                <c:pt idx="408">
                  <c:v>4.029304027557373</c:v>
                </c:pt>
                <c:pt idx="409">
                  <c:v>3.1746032238006592</c:v>
                </c:pt>
                <c:pt idx="410">
                  <c:v>3.2967033386230469</c:v>
                </c:pt>
                <c:pt idx="411">
                  <c:v>6.7155065536499023</c:v>
                </c:pt>
                <c:pt idx="412">
                  <c:v>17.338216781616211</c:v>
                </c:pt>
                <c:pt idx="413">
                  <c:v>17.338216781616211</c:v>
                </c:pt>
                <c:pt idx="414">
                  <c:v>8.9133090972900391</c:v>
                </c:pt>
                <c:pt idx="415">
                  <c:v>5.4945054054260254</c:v>
                </c:pt>
                <c:pt idx="416">
                  <c:v>5.4945054054260254</c:v>
                </c:pt>
                <c:pt idx="417">
                  <c:v>5.3724055290222168</c:v>
                </c:pt>
                <c:pt idx="418">
                  <c:v>28.69352912902832</c:v>
                </c:pt>
                <c:pt idx="419">
                  <c:v>19.536020278930664</c:v>
                </c:pt>
                <c:pt idx="420">
                  <c:v>6.8376069068908691</c:v>
                </c:pt>
                <c:pt idx="421">
                  <c:v>5.4945054054260254</c:v>
                </c:pt>
                <c:pt idx="422">
                  <c:v>4.884005069732666</c:v>
                </c:pt>
                <c:pt idx="423">
                  <c:v>14.65201473236084</c:v>
                </c:pt>
                <c:pt idx="424">
                  <c:v>95.604393005371094</c:v>
                </c:pt>
                <c:pt idx="425">
                  <c:v>60.195362091064453</c:v>
                </c:pt>
                <c:pt idx="426">
                  <c:v>25.641025543212891</c:v>
                </c:pt>
                <c:pt idx="427">
                  <c:v>21.611721038818359</c:v>
                </c:pt>
                <c:pt idx="428">
                  <c:v>25.763126373291016</c:v>
                </c:pt>
                <c:pt idx="429">
                  <c:v>41.147739410400391</c:v>
                </c:pt>
                <c:pt idx="430">
                  <c:v>202.56410217285156</c:v>
                </c:pt>
                <c:pt idx="431">
                  <c:v>207.57020568847656</c:v>
                </c:pt>
                <c:pt idx="432">
                  <c:v>278.02197265625</c:v>
                </c:pt>
                <c:pt idx="433">
                  <c:v>464.957275390625</c:v>
                </c:pt>
                <c:pt idx="434">
                  <c:v>203.29670715332031</c:v>
                </c:pt>
                <c:pt idx="435">
                  <c:v>259.64591217041016</c:v>
                </c:pt>
                <c:pt idx="436">
                  <c:v>315.9951171875</c:v>
                </c:pt>
                <c:pt idx="437">
                  <c:v>214.5299072265625</c:v>
                </c:pt>
                <c:pt idx="438">
                  <c:v>109.64591217041016</c:v>
                </c:pt>
                <c:pt idx="439">
                  <c:v>106.83760833740234</c:v>
                </c:pt>
                <c:pt idx="440">
                  <c:v>175.39682388305664</c:v>
                </c:pt>
                <c:pt idx="441">
                  <c:v>243.95603942871094</c:v>
                </c:pt>
                <c:pt idx="442">
                  <c:v>227.22833251953125</c:v>
                </c:pt>
                <c:pt idx="443">
                  <c:v>177.65567016601562</c:v>
                </c:pt>
                <c:pt idx="444">
                  <c:v>142.61294555664062</c:v>
                </c:pt>
                <c:pt idx="445">
                  <c:v>115.87301635742187</c:v>
                </c:pt>
                <c:pt idx="446">
                  <c:v>94.74969482421875</c:v>
                </c:pt>
                <c:pt idx="447">
                  <c:v>72.527473449707031</c:v>
                </c:pt>
                <c:pt idx="448">
                  <c:v>53.724052429199219</c:v>
                </c:pt>
                <c:pt idx="449">
                  <c:v>50.183151245117188</c:v>
                </c:pt>
                <c:pt idx="450">
                  <c:v>39.072040557861328</c:v>
                </c:pt>
                <c:pt idx="451">
                  <c:v>30.891330718994141</c:v>
                </c:pt>
                <c:pt idx="452">
                  <c:v>26.373626708984375</c:v>
                </c:pt>
                <c:pt idx="453">
                  <c:v>33.455432891845703</c:v>
                </c:pt>
                <c:pt idx="454">
                  <c:v>32.600730895996094</c:v>
                </c:pt>
                <c:pt idx="455">
                  <c:v>26.984127044677734</c:v>
                </c:pt>
                <c:pt idx="456">
                  <c:v>32.722831726074219</c:v>
                </c:pt>
                <c:pt idx="457">
                  <c:v>23.687423706054688</c:v>
                </c:pt>
                <c:pt idx="458">
                  <c:v>23.44322395324707</c:v>
                </c:pt>
                <c:pt idx="459">
                  <c:v>38.339439392089844</c:v>
                </c:pt>
                <c:pt idx="460">
                  <c:v>54.334552764892578</c:v>
                </c:pt>
                <c:pt idx="461">
                  <c:v>21.611721038818359</c:v>
                </c:pt>
                <c:pt idx="462">
                  <c:v>20.757020950317383</c:v>
                </c:pt>
                <c:pt idx="463">
                  <c:v>20.757020950317383</c:v>
                </c:pt>
                <c:pt idx="464">
                  <c:v>20.146520614624023</c:v>
                </c:pt>
                <c:pt idx="465">
                  <c:v>18.80341911315918</c:v>
                </c:pt>
                <c:pt idx="466">
                  <c:v>15.995116233825684</c:v>
                </c:pt>
                <c:pt idx="467">
                  <c:v>15.995116233825684</c:v>
                </c:pt>
                <c:pt idx="468">
                  <c:v>15.995116233825684</c:v>
                </c:pt>
                <c:pt idx="469">
                  <c:v>18.070817947387695</c:v>
                </c:pt>
                <c:pt idx="470">
                  <c:v>14.65201473236084</c:v>
                </c:pt>
                <c:pt idx="471">
                  <c:v>15.995116233825684</c:v>
                </c:pt>
                <c:pt idx="472">
                  <c:v>27.594627380371094</c:v>
                </c:pt>
                <c:pt idx="473">
                  <c:v>16.727716445922852</c:v>
                </c:pt>
                <c:pt idx="474">
                  <c:v>13.797313690185547</c:v>
                </c:pt>
                <c:pt idx="475">
                  <c:v>13.308913230895996</c:v>
                </c:pt>
                <c:pt idx="476">
                  <c:v>15.995116233825684</c:v>
                </c:pt>
                <c:pt idx="477">
                  <c:v>25.763126373291016</c:v>
                </c:pt>
                <c:pt idx="478">
                  <c:v>17.94871711730957</c:v>
                </c:pt>
                <c:pt idx="479">
                  <c:v>17.338216781616211</c:v>
                </c:pt>
                <c:pt idx="480">
                  <c:v>22.222221374511719</c:v>
                </c:pt>
                <c:pt idx="481">
                  <c:v>19.413919448852539</c:v>
                </c:pt>
                <c:pt idx="482">
                  <c:v>18.80341911315918</c:v>
                </c:pt>
                <c:pt idx="483">
                  <c:v>52.380950927734375</c:v>
                </c:pt>
                <c:pt idx="484">
                  <c:v>134.06593322753906</c:v>
                </c:pt>
                <c:pt idx="485">
                  <c:v>120.14652252197266</c:v>
                </c:pt>
                <c:pt idx="486">
                  <c:v>194.26129150390625</c:v>
                </c:pt>
                <c:pt idx="487">
                  <c:v>171.79487609863281</c:v>
                </c:pt>
                <c:pt idx="488">
                  <c:v>182.41758728027344</c:v>
                </c:pt>
                <c:pt idx="489">
                  <c:v>96.336997985839844</c:v>
                </c:pt>
                <c:pt idx="490">
                  <c:v>65.689865112304687</c:v>
                </c:pt>
                <c:pt idx="491">
                  <c:v>48.107448577880859</c:v>
                </c:pt>
                <c:pt idx="492">
                  <c:v>39.560440063476563</c:v>
                </c:pt>
                <c:pt idx="493">
                  <c:v>39.560440063476563</c:v>
                </c:pt>
                <c:pt idx="494">
                  <c:v>34.798534393310547</c:v>
                </c:pt>
                <c:pt idx="495">
                  <c:v>30.036630630493164</c:v>
                </c:pt>
                <c:pt idx="496">
                  <c:v>26.984127044677734</c:v>
                </c:pt>
                <c:pt idx="497">
                  <c:v>90.109893798828125</c:v>
                </c:pt>
                <c:pt idx="498">
                  <c:v>89.377288818359375</c:v>
                </c:pt>
                <c:pt idx="499">
                  <c:v>130.64712524414062</c:v>
                </c:pt>
                <c:pt idx="500">
                  <c:v>85.836387634277344</c:v>
                </c:pt>
                <c:pt idx="501">
                  <c:v>55.799755096435547</c:v>
                </c:pt>
                <c:pt idx="502">
                  <c:v>43.223442077636719</c:v>
                </c:pt>
                <c:pt idx="503">
                  <c:v>36.141635894775391</c:v>
                </c:pt>
                <c:pt idx="504">
                  <c:v>32.722831726074219</c:v>
                </c:pt>
                <c:pt idx="505">
                  <c:v>32.356533050537109</c:v>
                </c:pt>
                <c:pt idx="506">
                  <c:v>32.112331390380859</c:v>
                </c:pt>
                <c:pt idx="507">
                  <c:v>24.908424377441406</c:v>
                </c:pt>
                <c:pt idx="508">
                  <c:v>27.106227874755859</c:v>
                </c:pt>
                <c:pt idx="509">
                  <c:v>30.891330718994141</c:v>
                </c:pt>
                <c:pt idx="510">
                  <c:v>113.06471252441406</c:v>
                </c:pt>
                <c:pt idx="511">
                  <c:v>103.29669952392578</c:v>
                </c:pt>
                <c:pt idx="512">
                  <c:v>123.68742370605469</c:v>
                </c:pt>
                <c:pt idx="513">
                  <c:v>106.10500335693359</c:v>
                </c:pt>
                <c:pt idx="514">
                  <c:v>83.394386291503906</c:v>
                </c:pt>
                <c:pt idx="515">
                  <c:v>57.264957427978516</c:v>
                </c:pt>
                <c:pt idx="516">
                  <c:v>46.520145416259766</c:v>
                </c:pt>
                <c:pt idx="517">
                  <c:v>41.147739410400391</c:v>
                </c:pt>
                <c:pt idx="518">
                  <c:v>34.188034057617187</c:v>
                </c:pt>
                <c:pt idx="519">
                  <c:v>28.69352912902832</c:v>
                </c:pt>
                <c:pt idx="520">
                  <c:v>26.373626708984375</c:v>
                </c:pt>
                <c:pt idx="521">
                  <c:v>22.222221374511719</c:v>
                </c:pt>
                <c:pt idx="522">
                  <c:v>21.611721038818359</c:v>
                </c:pt>
                <c:pt idx="523">
                  <c:v>20.757020950317383</c:v>
                </c:pt>
                <c:pt idx="524">
                  <c:v>19.658119201660156</c:v>
                </c:pt>
                <c:pt idx="525">
                  <c:v>17.94871711730957</c:v>
                </c:pt>
                <c:pt idx="526">
                  <c:v>17.460317611694336</c:v>
                </c:pt>
                <c:pt idx="527">
                  <c:v>15.384614944458008</c:v>
                </c:pt>
                <c:pt idx="528">
                  <c:v>14.896214485168457</c:v>
                </c:pt>
                <c:pt idx="529">
                  <c:v>14.285714149475098</c:v>
                </c:pt>
                <c:pt idx="530">
                  <c:v>13.186813354492187</c:v>
                </c:pt>
                <c:pt idx="531">
                  <c:v>9.5238094329833984</c:v>
                </c:pt>
                <c:pt idx="532">
                  <c:v>8.6691083908081055</c:v>
                </c:pt>
                <c:pt idx="533">
                  <c:v>8.9133090972900391</c:v>
                </c:pt>
                <c:pt idx="534">
                  <c:v>9.0354089736938477</c:v>
                </c:pt>
                <c:pt idx="535">
                  <c:v>9.1575088500976562</c:v>
                </c:pt>
                <c:pt idx="536">
                  <c:v>9.0354089736938477</c:v>
                </c:pt>
                <c:pt idx="537">
                  <c:v>8.4249086380004883</c:v>
                </c:pt>
                <c:pt idx="538">
                  <c:v>8.4249086380004883</c:v>
                </c:pt>
                <c:pt idx="539">
                  <c:v>7.5702075958251953</c:v>
                </c:pt>
                <c:pt idx="540">
                  <c:v>8.3028087615966797</c:v>
                </c:pt>
                <c:pt idx="541">
                  <c:v>8.9133090972900391</c:v>
                </c:pt>
                <c:pt idx="542">
                  <c:v>9.0354089736938477</c:v>
                </c:pt>
                <c:pt idx="543">
                  <c:v>8.6691083908081055</c:v>
                </c:pt>
                <c:pt idx="544">
                  <c:v>8.1807079315185547</c:v>
                </c:pt>
                <c:pt idx="545">
                  <c:v>7.4481072425842285</c:v>
                </c:pt>
                <c:pt idx="546">
                  <c:v>8.9133090972900391</c:v>
                </c:pt>
                <c:pt idx="547">
                  <c:v>11.111110687255859</c:v>
                </c:pt>
                <c:pt idx="548">
                  <c:v>12.454212188720703</c:v>
                </c:pt>
                <c:pt idx="549">
                  <c:v>11.843711853027344</c:v>
                </c:pt>
                <c:pt idx="550">
                  <c:v>9.8901100158691406</c:v>
                </c:pt>
                <c:pt idx="551">
                  <c:v>8.3028087615966797</c:v>
                </c:pt>
                <c:pt idx="552">
                  <c:v>9.0354089736938477</c:v>
                </c:pt>
                <c:pt idx="553">
                  <c:v>9.2796096801757812</c:v>
                </c:pt>
                <c:pt idx="554">
                  <c:v>8.9133090972900391</c:v>
                </c:pt>
                <c:pt idx="555">
                  <c:v>7.4481072425842285</c:v>
                </c:pt>
                <c:pt idx="556">
                  <c:v>6.9597067832946777</c:v>
                </c:pt>
                <c:pt idx="557">
                  <c:v>6.8376069068908691</c:v>
                </c:pt>
                <c:pt idx="558">
                  <c:v>6.9597067832946777</c:v>
                </c:pt>
                <c:pt idx="559">
                  <c:v>7.4481072425842285</c:v>
                </c:pt>
                <c:pt idx="560">
                  <c:v>7.5702075958251953</c:v>
                </c:pt>
                <c:pt idx="561">
                  <c:v>5.9829058647155762</c:v>
                </c:pt>
                <c:pt idx="562">
                  <c:v>5.3724055290222168</c:v>
                </c:pt>
                <c:pt idx="563">
                  <c:v>6.7155065536499023</c:v>
                </c:pt>
                <c:pt idx="564">
                  <c:v>6.8376069068908691</c:v>
                </c:pt>
                <c:pt idx="565">
                  <c:v>7.4481072425842285</c:v>
                </c:pt>
                <c:pt idx="566">
                  <c:v>9.0354089736938477</c:v>
                </c:pt>
                <c:pt idx="567">
                  <c:v>8.1807079315185547</c:v>
                </c:pt>
                <c:pt idx="568">
                  <c:v>6.8376069068908691</c:v>
                </c:pt>
                <c:pt idx="569">
                  <c:v>6.471306324005127</c:v>
                </c:pt>
                <c:pt idx="570">
                  <c:v>6.105006217956543</c:v>
                </c:pt>
                <c:pt idx="571">
                  <c:v>5.6166057586669922</c:v>
                </c:pt>
                <c:pt idx="572">
                  <c:v>5.3724055290222168</c:v>
                </c:pt>
                <c:pt idx="573">
                  <c:v>5.4945054054260254</c:v>
                </c:pt>
                <c:pt idx="574">
                  <c:v>5.25030517578125</c:v>
                </c:pt>
                <c:pt idx="575">
                  <c:v>4.5177044868469238</c:v>
                </c:pt>
                <c:pt idx="576">
                  <c:v>5.0061049461364746</c:v>
                </c:pt>
                <c:pt idx="577">
                  <c:v>4.2735042572021484</c:v>
                </c:pt>
                <c:pt idx="578">
                  <c:v>4.6398048400878906</c:v>
                </c:pt>
                <c:pt idx="579">
                  <c:v>5.4945054054260254</c:v>
                </c:pt>
                <c:pt idx="580">
                  <c:v>4.6398048400878906</c:v>
                </c:pt>
                <c:pt idx="581">
                  <c:v>4.6398048400878906</c:v>
                </c:pt>
                <c:pt idx="582">
                  <c:v>4.7619047164916992</c:v>
                </c:pt>
                <c:pt idx="583">
                  <c:v>4.6398048400878906</c:v>
                </c:pt>
                <c:pt idx="584">
                  <c:v>4.5177044868469238</c:v>
                </c:pt>
                <c:pt idx="585">
                  <c:v>5.25030517578125</c:v>
                </c:pt>
                <c:pt idx="586">
                  <c:v>4.6398048400878906</c:v>
                </c:pt>
                <c:pt idx="587">
                  <c:v>4.029304027557373</c:v>
                </c:pt>
                <c:pt idx="588">
                  <c:v>4.029304027557373</c:v>
                </c:pt>
                <c:pt idx="589">
                  <c:v>4.2735042572021484</c:v>
                </c:pt>
                <c:pt idx="590">
                  <c:v>3.9072039127349854</c:v>
                </c:pt>
                <c:pt idx="591">
                  <c:v>4.029304027557373</c:v>
                </c:pt>
                <c:pt idx="592">
                  <c:v>5.0061049461364746</c:v>
                </c:pt>
                <c:pt idx="593">
                  <c:v>4.5177044868469238</c:v>
                </c:pt>
                <c:pt idx="594">
                  <c:v>4.1514043807983398</c:v>
                </c:pt>
                <c:pt idx="595">
                  <c:v>4.029304027557373</c:v>
                </c:pt>
                <c:pt idx="596">
                  <c:v>4.029304027557373</c:v>
                </c:pt>
                <c:pt idx="597">
                  <c:v>4.029304027557373</c:v>
                </c:pt>
                <c:pt idx="598">
                  <c:v>4.7619047164916992</c:v>
                </c:pt>
                <c:pt idx="599">
                  <c:v>4.1514043807983398</c:v>
                </c:pt>
                <c:pt idx="600">
                  <c:v>4.029304027557373</c:v>
                </c:pt>
                <c:pt idx="601">
                  <c:v>3.9072039127349854</c:v>
                </c:pt>
                <c:pt idx="602">
                  <c:v>4.029304027557373</c:v>
                </c:pt>
                <c:pt idx="603">
                  <c:v>4.029304027557373</c:v>
                </c:pt>
                <c:pt idx="604">
                  <c:v>4.029304027557373</c:v>
                </c:pt>
                <c:pt idx="605">
                  <c:v>4.029304027557373</c:v>
                </c:pt>
                <c:pt idx="606">
                  <c:v>4.029304027557373</c:v>
                </c:pt>
                <c:pt idx="607">
                  <c:v>6.105006217956543</c:v>
                </c:pt>
                <c:pt idx="608">
                  <c:v>7.4481072425842285</c:v>
                </c:pt>
                <c:pt idx="609">
                  <c:v>8.4859583377838135</c:v>
                </c:pt>
                <c:pt idx="610">
                  <c:v>9.5238094329833984</c:v>
                </c:pt>
                <c:pt idx="611">
                  <c:v>8.9133090972900391</c:v>
                </c:pt>
                <c:pt idx="612">
                  <c:v>11.111110687255859</c:v>
                </c:pt>
                <c:pt idx="613">
                  <c:v>13.797313690185547</c:v>
                </c:pt>
                <c:pt idx="614">
                  <c:v>11.59951114654541</c:v>
                </c:pt>
                <c:pt idx="615">
                  <c:v>8.4249086380004883</c:v>
                </c:pt>
                <c:pt idx="616">
                  <c:v>7.6923074722290039</c:v>
                </c:pt>
                <c:pt idx="617">
                  <c:v>6.8376069068908691</c:v>
                </c:pt>
                <c:pt idx="618">
                  <c:v>6.8376069068908691</c:v>
                </c:pt>
                <c:pt idx="619">
                  <c:v>6.9597067832946777</c:v>
                </c:pt>
                <c:pt idx="620">
                  <c:v>6.2271060943603516</c:v>
                </c:pt>
                <c:pt idx="621">
                  <c:v>4.7619047164916992</c:v>
                </c:pt>
                <c:pt idx="622">
                  <c:v>4.7619047164916992</c:v>
                </c:pt>
                <c:pt idx="623">
                  <c:v>4.1514043807983398</c:v>
                </c:pt>
                <c:pt idx="624">
                  <c:v>4.029304027557373</c:v>
                </c:pt>
                <c:pt idx="625">
                  <c:v>4.884005069732666</c:v>
                </c:pt>
                <c:pt idx="626">
                  <c:v>5.3724055290222168</c:v>
                </c:pt>
                <c:pt idx="627">
                  <c:v>4.884005069732666</c:v>
                </c:pt>
                <c:pt idx="628">
                  <c:v>6.105006217956543</c:v>
                </c:pt>
                <c:pt idx="629">
                  <c:v>11.477411270141602</c:v>
                </c:pt>
                <c:pt idx="630">
                  <c:v>14.529914855957031</c:v>
                </c:pt>
                <c:pt idx="631">
                  <c:v>19.291818618774414</c:v>
                </c:pt>
                <c:pt idx="632">
                  <c:v>15.506715774536133</c:v>
                </c:pt>
                <c:pt idx="633">
                  <c:v>11.721611976623535</c:v>
                </c:pt>
                <c:pt idx="634">
                  <c:v>10.378510475158691</c:v>
                </c:pt>
                <c:pt idx="635">
                  <c:v>9.768010139465332</c:v>
                </c:pt>
                <c:pt idx="636">
                  <c:v>8.9133090972900391</c:v>
                </c:pt>
                <c:pt idx="637">
                  <c:v>10.134309768676758</c:v>
                </c:pt>
                <c:pt idx="638">
                  <c:v>8.7912092208862305</c:v>
                </c:pt>
                <c:pt idx="639">
                  <c:v>12.454212188720703</c:v>
                </c:pt>
                <c:pt idx="640">
                  <c:v>26.007326126098633</c:v>
                </c:pt>
                <c:pt idx="641">
                  <c:v>18.559219360351562</c:v>
                </c:pt>
                <c:pt idx="642">
                  <c:v>13.797313690185547</c:v>
                </c:pt>
                <c:pt idx="643">
                  <c:v>12.454212188720703</c:v>
                </c:pt>
                <c:pt idx="644">
                  <c:v>11.111110687255859</c:v>
                </c:pt>
                <c:pt idx="645">
                  <c:v>29.30402946472168</c:v>
                </c:pt>
                <c:pt idx="646">
                  <c:v>75.335777282714844</c:v>
                </c:pt>
                <c:pt idx="647">
                  <c:v>83.028083801269531</c:v>
                </c:pt>
                <c:pt idx="648">
                  <c:v>72.161170959472656</c:v>
                </c:pt>
                <c:pt idx="649">
                  <c:v>61.416362762451172</c:v>
                </c:pt>
                <c:pt idx="650">
                  <c:v>39.682540893554687</c:v>
                </c:pt>
                <c:pt idx="651">
                  <c:v>30.036630630493164</c:v>
                </c:pt>
                <c:pt idx="652">
                  <c:v>41.758243560791016</c:v>
                </c:pt>
                <c:pt idx="653">
                  <c:v>47.619049072265625</c:v>
                </c:pt>
                <c:pt idx="654">
                  <c:v>136.5079345703125</c:v>
                </c:pt>
                <c:pt idx="655">
                  <c:v>103.29669952392578</c:v>
                </c:pt>
                <c:pt idx="656">
                  <c:v>66.910865783691406</c:v>
                </c:pt>
                <c:pt idx="657">
                  <c:v>31.990232467651367</c:v>
                </c:pt>
                <c:pt idx="658">
                  <c:v>20.268619537353516</c:v>
                </c:pt>
                <c:pt idx="659">
                  <c:v>18.437118530273438</c:v>
                </c:pt>
                <c:pt idx="660">
                  <c:v>21.489622116088867</c:v>
                </c:pt>
                <c:pt idx="661">
                  <c:v>22.100122451782227</c:v>
                </c:pt>
                <c:pt idx="662">
                  <c:v>18.19291877746582</c:v>
                </c:pt>
                <c:pt idx="663">
                  <c:v>12.210012435913086</c:v>
                </c:pt>
                <c:pt idx="664">
                  <c:v>11.721611976623535</c:v>
                </c:pt>
                <c:pt idx="665">
                  <c:v>10.989010810852051</c:v>
                </c:pt>
                <c:pt idx="666">
                  <c:v>11.721611976623535</c:v>
                </c:pt>
                <c:pt idx="667">
                  <c:v>11.721611976623535</c:v>
                </c:pt>
                <c:pt idx="668">
                  <c:v>10.256410598754883</c:v>
                </c:pt>
                <c:pt idx="669">
                  <c:v>6.7155065536499023</c:v>
                </c:pt>
                <c:pt idx="670">
                  <c:v>7.0818071365356445</c:v>
                </c:pt>
                <c:pt idx="671">
                  <c:v>6.7155065536499023</c:v>
                </c:pt>
                <c:pt idx="672">
                  <c:v>6.9597067832946777</c:v>
                </c:pt>
                <c:pt idx="673">
                  <c:v>7.5702075958251953</c:v>
                </c:pt>
                <c:pt idx="674">
                  <c:v>6.471306324005127</c:v>
                </c:pt>
                <c:pt idx="675">
                  <c:v>5.25030517578125</c:v>
                </c:pt>
                <c:pt idx="676">
                  <c:v>5.4945054054260254</c:v>
                </c:pt>
                <c:pt idx="677">
                  <c:v>4.6398048400878906</c:v>
                </c:pt>
                <c:pt idx="678">
                  <c:v>8.3028087615966797</c:v>
                </c:pt>
                <c:pt idx="679">
                  <c:v>6.105006217956543</c:v>
                </c:pt>
                <c:pt idx="680">
                  <c:v>6.105006217956543</c:v>
                </c:pt>
                <c:pt idx="681">
                  <c:v>6.105006217956543</c:v>
                </c:pt>
                <c:pt idx="682">
                  <c:v>6.3492064476013184</c:v>
                </c:pt>
                <c:pt idx="683">
                  <c:v>6.105006217956543</c:v>
                </c:pt>
                <c:pt idx="684">
                  <c:v>5.9829058647155762</c:v>
                </c:pt>
                <c:pt idx="685">
                  <c:v>6.105006217956543</c:v>
                </c:pt>
                <c:pt idx="686">
                  <c:v>5.4945054054260254</c:v>
                </c:pt>
                <c:pt idx="687">
                  <c:v>5.0061049461364746</c:v>
                </c:pt>
                <c:pt idx="688">
                  <c:v>9.768010139465332</c:v>
                </c:pt>
                <c:pt idx="689">
                  <c:v>13.675213813781738</c:v>
                </c:pt>
                <c:pt idx="690">
                  <c:v>18.681318283081055</c:v>
                </c:pt>
                <c:pt idx="691">
                  <c:v>26.373626708984375</c:v>
                </c:pt>
                <c:pt idx="692">
                  <c:v>15.75091552734375</c:v>
                </c:pt>
                <c:pt idx="693">
                  <c:v>9.5238094329833984</c:v>
                </c:pt>
                <c:pt idx="694">
                  <c:v>7.5702075958251953</c:v>
                </c:pt>
                <c:pt idx="695">
                  <c:v>6.8376069068908691</c:v>
                </c:pt>
                <c:pt idx="696">
                  <c:v>6.8376069068908691</c:v>
                </c:pt>
                <c:pt idx="697">
                  <c:v>6.9597067832946777</c:v>
                </c:pt>
                <c:pt idx="698">
                  <c:v>6.2271060943603516</c:v>
                </c:pt>
                <c:pt idx="699">
                  <c:v>4.7619047164916992</c:v>
                </c:pt>
                <c:pt idx="700">
                  <c:v>4.6398048400878906</c:v>
                </c:pt>
                <c:pt idx="701">
                  <c:v>5.3724055290222168</c:v>
                </c:pt>
                <c:pt idx="702">
                  <c:v>6.8376069068908691</c:v>
                </c:pt>
                <c:pt idx="703">
                  <c:v>7.4481072425842285</c:v>
                </c:pt>
                <c:pt idx="704">
                  <c:v>6.8376069068908691</c:v>
                </c:pt>
                <c:pt idx="705">
                  <c:v>6.105006217956543</c:v>
                </c:pt>
                <c:pt idx="706">
                  <c:v>6.8376069068908691</c:v>
                </c:pt>
                <c:pt idx="707">
                  <c:v>6.3492064476013184</c:v>
                </c:pt>
                <c:pt idx="708">
                  <c:v>6.8376069068908691</c:v>
                </c:pt>
                <c:pt idx="709">
                  <c:v>6.8376069068908691</c:v>
                </c:pt>
                <c:pt idx="710">
                  <c:v>5.9829058647155762</c:v>
                </c:pt>
                <c:pt idx="711">
                  <c:v>4.7619047164916992</c:v>
                </c:pt>
                <c:pt idx="712">
                  <c:v>4.6398048400878906</c:v>
                </c:pt>
                <c:pt idx="713">
                  <c:v>4.7619047164916992</c:v>
                </c:pt>
                <c:pt idx="714">
                  <c:v>4.6398048400878906</c:v>
                </c:pt>
                <c:pt idx="715">
                  <c:v>5.3724055290222168</c:v>
                </c:pt>
                <c:pt idx="716">
                  <c:v>5.3724055290222168</c:v>
                </c:pt>
                <c:pt idx="717">
                  <c:v>3.5409035682678223</c:v>
                </c:pt>
                <c:pt idx="718">
                  <c:v>3.9072039127349854</c:v>
                </c:pt>
                <c:pt idx="719">
                  <c:v>4.029304027557373</c:v>
                </c:pt>
                <c:pt idx="720">
                  <c:v>4.884005069732666</c:v>
                </c:pt>
                <c:pt idx="721">
                  <c:v>4.7619047164916992</c:v>
                </c:pt>
                <c:pt idx="722">
                  <c:v>4.6398048400878906</c:v>
                </c:pt>
                <c:pt idx="723">
                  <c:v>3.9072039127349854</c:v>
                </c:pt>
                <c:pt idx="724">
                  <c:v>4.029304027557373</c:v>
                </c:pt>
                <c:pt idx="725">
                  <c:v>4.029304027557373</c:v>
                </c:pt>
                <c:pt idx="726">
                  <c:v>5.0061049461364746</c:v>
                </c:pt>
                <c:pt idx="727">
                  <c:v>6.8376069068908691</c:v>
                </c:pt>
                <c:pt idx="728">
                  <c:v>4.884005069732666</c:v>
                </c:pt>
                <c:pt idx="729">
                  <c:v>4.6398048400878906</c:v>
                </c:pt>
                <c:pt idx="730">
                  <c:v>2.9304029941558838</c:v>
                </c:pt>
                <c:pt idx="731">
                  <c:v>3.5409035682678223</c:v>
                </c:pt>
                <c:pt idx="732">
                  <c:v>4.7619047164916992</c:v>
                </c:pt>
                <c:pt idx="733">
                  <c:v>4.029304027557373</c:v>
                </c:pt>
              </c:numCache>
            </c:numRef>
          </c:yVal>
        </c:ser>
        <c:ser>
          <c:idx val="2"/>
          <c:order val="1"/>
          <c:tx>
            <c:strRef>
              <c:f>'2007exp'!$G$2</c:f>
              <c:strCache>
                <c:ptCount val="1"/>
                <c:pt idx="0">
                  <c:v>Settled Turbidity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'2007exp'!$A$3:$A$736</c:f>
              <c:numCache>
                <c:formatCode>m/d/yy\ h:mm;@</c:formatCode>
                <c:ptCount val="734"/>
                <c:pt idx="0">
                  <c:v>39083</c:v>
                </c:pt>
                <c:pt idx="1">
                  <c:v>39083.166666666664</c:v>
                </c:pt>
                <c:pt idx="2">
                  <c:v>39083.333333333336</c:v>
                </c:pt>
                <c:pt idx="3">
                  <c:v>39083.5</c:v>
                </c:pt>
                <c:pt idx="4">
                  <c:v>39083.666666666664</c:v>
                </c:pt>
                <c:pt idx="5">
                  <c:v>39083.833333333336</c:v>
                </c:pt>
                <c:pt idx="6">
                  <c:v>39084</c:v>
                </c:pt>
                <c:pt idx="7">
                  <c:v>39084.166666666664</c:v>
                </c:pt>
                <c:pt idx="8">
                  <c:v>39084.333333333336</c:v>
                </c:pt>
                <c:pt idx="9">
                  <c:v>39084.5</c:v>
                </c:pt>
                <c:pt idx="10">
                  <c:v>39084.666666666664</c:v>
                </c:pt>
                <c:pt idx="11">
                  <c:v>39084.833333333336</c:v>
                </c:pt>
                <c:pt idx="12">
                  <c:v>39085</c:v>
                </c:pt>
                <c:pt idx="13">
                  <c:v>39085.166666666664</c:v>
                </c:pt>
                <c:pt idx="14">
                  <c:v>39085.333333333336</c:v>
                </c:pt>
                <c:pt idx="15">
                  <c:v>39085.5</c:v>
                </c:pt>
                <c:pt idx="16">
                  <c:v>39085.666666666664</c:v>
                </c:pt>
                <c:pt idx="17">
                  <c:v>39085.833333333336</c:v>
                </c:pt>
                <c:pt idx="18">
                  <c:v>39086</c:v>
                </c:pt>
                <c:pt idx="19">
                  <c:v>39086.166666666664</c:v>
                </c:pt>
                <c:pt idx="20">
                  <c:v>39086.333333333336</c:v>
                </c:pt>
                <c:pt idx="21">
                  <c:v>39086.5</c:v>
                </c:pt>
                <c:pt idx="22">
                  <c:v>39086.666666666664</c:v>
                </c:pt>
                <c:pt idx="23">
                  <c:v>39086.833333333336</c:v>
                </c:pt>
                <c:pt idx="24">
                  <c:v>39087</c:v>
                </c:pt>
                <c:pt idx="25">
                  <c:v>39087.166666666664</c:v>
                </c:pt>
                <c:pt idx="26">
                  <c:v>39087.333333333336</c:v>
                </c:pt>
                <c:pt idx="27">
                  <c:v>39087.5</c:v>
                </c:pt>
                <c:pt idx="28">
                  <c:v>39087.666666666664</c:v>
                </c:pt>
                <c:pt idx="29">
                  <c:v>39087.833333333336</c:v>
                </c:pt>
                <c:pt idx="30">
                  <c:v>39088</c:v>
                </c:pt>
                <c:pt idx="31">
                  <c:v>39088.166666666664</c:v>
                </c:pt>
                <c:pt idx="32">
                  <c:v>39088.333333333336</c:v>
                </c:pt>
                <c:pt idx="33">
                  <c:v>39088.5</c:v>
                </c:pt>
                <c:pt idx="34">
                  <c:v>39088.666666666664</c:v>
                </c:pt>
                <c:pt idx="35">
                  <c:v>39088.833333333336</c:v>
                </c:pt>
                <c:pt idx="36">
                  <c:v>39089</c:v>
                </c:pt>
                <c:pt idx="37">
                  <c:v>39089.166666666664</c:v>
                </c:pt>
                <c:pt idx="38">
                  <c:v>39089.333333333336</c:v>
                </c:pt>
                <c:pt idx="39">
                  <c:v>39089.5</c:v>
                </c:pt>
                <c:pt idx="40">
                  <c:v>39089.666666666664</c:v>
                </c:pt>
                <c:pt idx="41">
                  <c:v>39089.833333333336</c:v>
                </c:pt>
                <c:pt idx="42">
                  <c:v>39090</c:v>
                </c:pt>
                <c:pt idx="43">
                  <c:v>39090.166666666664</c:v>
                </c:pt>
                <c:pt idx="44">
                  <c:v>39090.333333333336</c:v>
                </c:pt>
                <c:pt idx="45">
                  <c:v>39090.5</c:v>
                </c:pt>
                <c:pt idx="46">
                  <c:v>39090.666666666664</c:v>
                </c:pt>
                <c:pt idx="47">
                  <c:v>39090.833333333336</c:v>
                </c:pt>
                <c:pt idx="48">
                  <c:v>39091</c:v>
                </c:pt>
                <c:pt idx="49">
                  <c:v>39091.166666666664</c:v>
                </c:pt>
                <c:pt idx="50">
                  <c:v>39091.333333333336</c:v>
                </c:pt>
                <c:pt idx="51">
                  <c:v>39091.5</c:v>
                </c:pt>
                <c:pt idx="52">
                  <c:v>39091.666666666664</c:v>
                </c:pt>
                <c:pt idx="53">
                  <c:v>39091.833333333336</c:v>
                </c:pt>
                <c:pt idx="54">
                  <c:v>39092</c:v>
                </c:pt>
                <c:pt idx="55">
                  <c:v>39092.166666666664</c:v>
                </c:pt>
                <c:pt idx="56">
                  <c:v>39092.333333333336</c:v>
                </c:pt>
                <c:pt idx="57">
                  <c:v>39092.5</c:v>
                </c:pt>
                <c:pt idx="58">
                  <c:v>39092.666666666664</c:v>
                </c:pt>
                <c:pt idx="59">
                  <c:v>39092.833333333336</c:v>
                </c:pt>
                <c:pt idx="60">
                  <c:v>39093</c:v>
                </c:pt>
                <c:pt idx="61">
                  <c:v>39093.166666666664</c:v>
                </c:pt>
                <c:pt idx="62">
                  <c:v>39093.333333333336</c:v>
                </c:pt>
                <c:pt idx="63">
                  <c:v>39093.5</c:v>
                </c:pt>
                <c:pt idx="64">
                  <c:v>39093.666666666664</c:v>
                </c:pt>
                <c:pt idx="65">
                  <c:v>39093.833333333336</c:v>
                </c:pt>
                <c:pt idx="66">
                  <c:v>39094</c:v>
                </c:pt>
                <c:pt idx="67">
                  <c:v>39094.166666666664</c:v>
                </c:pt>
                <c:pt idx="68">
                  <c:v>39094.333333333336</c:v>
                </c:pt>
                <c:pt idx="69">
                  <c:v>39094.5</c:v>
                </c:pt>
                <c:pt idx="70">
                  <c:v>39094.666666666664</c:v>
                </c:pt>
                <c:pt idx="71">
                  <c:v>39094.833333333336</c:v>
                </c:pt>
                <c:pt idx="72">
                  <c:v>39095</c:v>
                </c:pt>
                <c:pt idx="73">
                  <c:v>39095.166666666664</c:v>
                </c:pt>
                <c:pt idx="74">
                  <c:v>39095.333333333336</c:v>
                </c:pt>
                <c:pt idx="75">
                  <c:v>39095.5</c:v>
                </c:pt>
                <c:pt idx="76">
                  <c:v>39095.666666666664</c:v>
                </c:pt>
                <c:pt idx="77">
                  <c:v>39095.833333333336</c:v>
                </c:pt>
                <c:pt idx="78">
                  <c:v>39096</c:v>
                </c:pt>
                <c:pt idx="79">
                  <c:v>39096.166666666664</c:v>
                </c:pt>
                <c:pt idx="80">
                  <c:v>39096.333333333336</c:v>
                </c:pt>
                <c:pt idx="81">
                  <c:v>39096.5</c:v>
                </c:pt>
                <c:pt idx="82">
                  <c:v>39096.666666666664</c:v>
                </c:pt>
                <c:pt idx="83">
                  <c:v>39096.833333333336</c:v>
                </c:pt>
                <c:pt idx="84">
                  <c:v>39097</c:v>
                </c:pt>
                <c:pt idx="85">
                  <c:v>39097.166666666664</c:v>
                </c:pt>
                <c:pt idx="86">
                  <c:v>39097.333333333336</c:v>
                </c:pt>
                <c:pt idx="87">
                  <c:v>39097.5</c:v>
                </c:pt>
                <c:pt idx="88">
                  <c:v>39097.666666666664</c:v>
                </c:pt>
                <c:pt idx="89">
                  <c:v>39097.833333333336</c:v>
                </c:pt>
                <c:pt idx="90">
                  <c:v>39098</c:v>
                </c:pt>
                <c:pt idx="91">
                  <c:v>39098.166666666664</c:v>
                </c:pt>
                <c:pt idx="92">
                  <c:v>39098.333333333336</c:v>
                </c:pt>
                <c:pt idx="93">
                  <c:v>39098.5</c:v>
                </c:pt>
                <c:pt idx="94">
                  <c:v>39098.666666666664</c:v>
                </c:pt>
                <c:pt idx="95">
                  <c:v>39098.833333333336</c:v>
                </c:pt>
                <c:pt idx="96">
                  <c:v>39099</c:v>
                </c:pt>
                <c:pt idx="97">
                  <c:v>39099.166666666664</c:v>
                </c:pt>
                <c:pt idx="98">
                  <c:v>39099.333333333336</c:v>
                </c:pt>
                <c:pt idx="99">
                  <c:v>39099.5</c:v>
                </c:pt>
                <c:pt idx="100">
                  <c:v>39099.666666666664</c:v>
                </c:pt>
                <c:pt idx="101">
                  <c:v>39099.833333333336</c:v>
                </c:pt>
                <c:pt idx="102">
                  <c:v>39100</c:v>
                </c:pt>
                <c:pt idx="103">
                  <c:v>39100.166666666664</c:v>
                </c:pt>
                <c:pt idx="104">
                  <c:v>39100.333333333336</c:v>
                </c:pt>
                <c:pt idx="105">
                  <c:v>39100.5</c:v>
                </c:pt>
                <c:pt idx="106">
                  <c:v>39100.666666666664</c:v>
                </c:pt>
                <c:pt idx="107">
                  <c:v>39100.833333333336</c:v>
                </c:pt>
                <c:pt idx="108">
                  <c:v>39101</c:v>
                </c:pt>
                <c:pt idx="109">
                  <c:v>39101.166666666664</c:v>
                </c:pt>
                <c:pt idx="110">
                  <c:v>39101.333333333336</c:v>
                </c:pt>
                <c:pt idx="111">
                  <c:v>39101.5</c:v>
                </c:pt>
                <c:pt idx="112">
                  <c:v>39101.666666666664</c:v>
                </c:pt>
                <c:pt idx="113">
                  <c:v>39101.833333333336</c:v>
                </c:pt>
                <c:pt idx="114">
                  <c:v>39102</c:v>
                </c:pt>
                <c:pt idx="115">
                  <c:v>39102.166666666664</c:v>
                </c:pt>
                <c:pt idx="116">
                  <c:v>39102.333333333336</c:v>
                </c:pt>
                <c:pt idx="117">
                  <c:v>39102.5</c:v>
                </c:pt>
                <c:pt idx="118">
                  <c:v>39102.666666666664</c:v>
                </c:pt>
                <c:pt idx="119">
                  <c:v>39102.833333333336</c:v>
                </c:pt>
                <c:pt idx="120">
                  <c:v>39103</c:v>
                </c:pt>
                <c:pt idx="121">
                  <c:v>39103.166666666664</c:v>
                </c:pt>
                <c:pt idx="122">
                  <c:v>39103.333333333336</c:v>
                </c:pt>
                <c:pt idx="123">
                  <c:v>39103.5</c:v>
                </c:pt>
                <c:pt idx="124">
                  <c:v>39103.666666666664</c:v>
                </c:pt>
                <c:pt idx="125">
                  <c:v>39103.833333333336</c:v>
                </c:pt>
                <c:pt idx="126">
                  <c:v>39104</c:v>
                </c:pt>
                <c:pt idx="127">
                  <c:v>39104.166666666664</c:v>
                </c:pt>
                <c:pt idx="128">
                  <c:v>39104.333333333336</c:v>
                </c:pt>
                <c:pt idx="129">
                  <c:v>39104.5</c:v>
                </c:pt>
                <c:pt idx="130">
                  <c:v>39104.666666666664</c:v>
                </c:pt>
                <c:pt idx="131">
                  <c:v>39104.833333333336</c:v>
                </c:pt>
                <c:pt idx="132">
                  <c:v>39105</c:v>
                </c:pt>
                <c:pt idx="133">
                  <c:v>39105.166666666664</c:v>
                </c:pt>
                <c:pt idx="134">
                  <c:v>39105.333333333336</c:v>
                </c:pt>
                <c:pt idx="135">
                  <c:v>39105.5</c:v>
                </c:pt>
                <c:pt idx="136">
                  <c:v>39105.666666666664</c:v>
                </c:pt>
                <c:pt idx="137">
                  <c:v>39105.833333333336</c:v>
                </c:pt>
                <c:pt idx="138">
                  <c:v>39106</c:v>
                </c:pt>
                <c:pt idx="139">
                  <c:v>39106.166666666664</c:v>
                </c:pt>
                <c:pt idx="140">
                  <c:v>39106.333333333336</c:v>
                </c:pt>
                <c:pt idx="141">
                  <c:v>39106.5</c:v>
                </c:pt>
                <c:pt idx="142">
                  <c:v>39106.666666666664</c:v>
                </c:pt>
                <c:pt idx="143">
                  <c:v>39106.833333333336</c:v>
                </c:pt>
                <c:pt idx="144">
                  <c:v>39107</c:v>
                </c:pt>
                <c:pt idx="145">
                  <c:v>39107.166666666664</c:v>
                </c:pt>
                <c:pt idx="146">
                  <c:v>39107.333333333336</c:v>
                </c:pt>
                <c:pt idx="147">
                  <c:v>39107.5</c:v>
                </c:pt>
                <c:pt idx="148">
                  <c:v>39107.666666666664</c:v>
                </c:pt>
                <c:pt idx="149">
                  <c:v>39107.833333333336</c:v>
                </c:pt>
                <c:pt idx="150">
                  <c:v>39108</c:v>
                </c:pt>
                <c:pt idx="151">
                  <c:v>39108.166666666664</c:v>
                </c:pt>
                <c:pt idx="152">
                  <c:v>39108.333333333336</c:v>
                </c:pt>
                <c:pt idx="153">
                  <c:v>39108.5</c:v>
                </c:pt>
                <c:pt idx="154">
                  <c:v>39108.666666666664</c:v>
                </c:pt>
                <c:pt idx="155">
                  <c:v>39108.833333333336</c:v>
                </c:pt>
                <c:pt idx="156">
                  <c:v>39109</c:v>
                </c:pt>
                <c:pt idx="157">
                  <c:v>39109.166666666664</c:v>
                </c:pt>
                <c:pt idx="158">
                  <c:v>39109.333333333336</c:v>
                </c:pt>
                <c:pt idx="159">
                  <c:v>39109.5</c:v>
                </c:pt>
                <c:pt idx="160">
                  <c:v>39109.666666666664</c:v>
                </c:pt>
                <c:pt idx="161">
                  <c:v>39109.833333333336</c:v>
                </c:pt>
                <c:pt idx="162">
                  <c:v>39110</c:v>
                </c:pt>
                <c:pt idx="163">
                  <c:v>39110.166666666664</c:v>
                </c:pt>
                <c:pt idx="164">
                  <c:v>39110.333333333336</c:v>
                </c:pt>
                <c:pt idx="165">
                  <c:v>39110.5</c:v>
                </c:pt>
                <c:pt idx="166">
                  <c:v>39110.666666666664</c:v>
                </c:pt>
                <c:pt idx="167">
                  <c:v>39110.833333333336</c:v>
                </c:pt>
                <c:pt idx="168">
                  <c:v>39111</c:v>
                </c:pt>
                <c:pt idx="169">
                  <c:v>39111.166666666664</c:v>
                </c:pt>
                <c:pt idx="170">
                  <c:v>39111.333333333336</c:v>
                </c:pt>
                <c:pt idx="171">
                  <c:v>39111.5</c:v>
                </c:pt>
                <c:pt idx="172">
                  <c:v>39111.666666666664</c:v>
                </c:pt>
                <c:pt idx="173">
                  <c:v>39111.833333333336</c:v>
                </c:pt>
                <c:pt idx="174">
                  <c:v>39112</c:v>
                </c:pt>
                <c:pt idx="175">
                  <c:v>39112.166666666664</c:v>
                </c:pt>
                <c:pt idx="176">
                  <c:v>39112.333333333336</c:v>
                </c:pt>
                <c:pt idx="177">
                  <c:v>39112.5</c:v>
                </c:pt>
                <c:pt idx="178">
                  <c:v>39112.666666666664</c:v>
                </c:pt>
                <c:pt idx="179">
                  <c:v>39112.833333333336</c:v>
                </c:pt>
                <c:pt idx="180">
                  <c:v>39113</c:v>
                </c:pt>
                <c:pt idx="181">
                  <c:v>39113.166666666664</c:v>
                </c:pt>
                <c:pt idx="182">
                  <c:v>39113.333333333336</c:v>
                </c:pt>
                <c:pt idx="183">
                  <c:v>39113.5</c:v>
                </c:pt>
                <c:pt idx="184">
                  <c:v>39113.666666666664</c:v>
                </c:pt>
                <c:pt idx="185">
                  <c:v>39113.833333333336</c:v>
                </c:pt>
                <c:pt idx="186">
                  <c:v>39114</c:v>
                </c:pt>
                <c:pt idx="187">
                  <c:v>39114.166666666664</c:v>
                </c:pt>
                <c:pt idx="188">
                  <c:v>39114.333333333336</c:v>
                </c:pt>
                <c:pt idx="189">
                  <c:v>39114.5</c:v>
                </c:pt>
                <c:pt idx="190">
                  <c:v>39114.666666666664</c:v>
                </c:pt>
                <c:pt idx="191">
                  <c:v>39114.833333333336</c:v>
                </c:pt>
                <c:pt idx="192">
                  <c:v>39115</c:v>
                </c:pt>
                <c:pt idx="193">
                  <c:v>39115.166666666664</c:v>
                </c:pt>
                <c:pt idx="194">
                  <c:v>39115.333333333336</c:v>
                </c:pt>
                <c:pt idx="195">
                  <c:v>39115.5</c:v>
                </c:pt>
                <c:pt idx="196">
                  <c:v>39115.666666666664</c:v>
                </c:pt>
                <c:pt idx="197">
                  <c:v>39115.833333333336</c:v>
                </c:pt>
                <c:pt idx="198">
                  <c:v>39116</c:v>
                </c:pt>
                <c:pt idx="199">
                  <c:v>39116.166666666664</c:v>
                </c:pt>
                <c:pt idx="200">
                  <c:v>39116.333333333336</c:v>
                </c:pt>
                <c:pt idx="201">
                  <c:v>39116.5</c:v>
                </c:pt>
                <c:pt idx="202">
                  <c:v>39116.666666666664</c:v>
                </c:pt>
                <c:pt idx="203">
                  <c:v>39116.833333333336</c:v>
                </c:pt>
                <c:pt idx="204">
                  <c:v>39117</c:v>
                </c:pt>
                <c:pt idx="205">
                  <c:v>39117.166666666664</c:v>
                </c:pt>
                <c:pt idx="206">
                  <c:v>39117.333333333336</c:v>
                </c:pt>
                <c:pt idx="207">
                  <c:v>39117.5</c:v>
                </c:pt>
                <c:pt idx="208">
                  <c:v>39117.666666666664</c:v>
                </c:pt>
                <c:pt idx="209">
                  <c:v>39117.833333333336</c:v>
                </c:pt>
                <c:pt idx="210">
                  <c:v>39118</c:v>
                </c:pt>
                <c:pt idx="211">
                  <c:v>39118.166666666664</c:v>
                </c:pt>
                <c:pt idx="212">
                  <c:v>39118.333333333336</c:v>
                </c:pt>
                <c:pt idx="213">
                  <c:v>39118.5</c:v>
                </c:pt>
                <c:pt idx="214">
                  <c:v>39118.666666666664</c:v>
                </c:pt>
                <c:pt idx="215">
                  <c:v>39118.833333333336</c:v>
                </c:pt>
                <c:pt idx="216">
                  <c:v>39119</c:v>
                </c:pt>
                <c:pt idx="217">
                  <c:v>39119.166666666664</c:v>
                </c:pt>
                <c:pt idx="218">
                  <c:v>39119.333333333336</c:v>
                </c:pt>
                <c:pt idx="219">
                  <c:v>39119.5</c:v>
                </c:pt>
                <c:pt idx="220">
                  <c:v>39119.666666666664</c:v>
                </c:pt>
                <c:pt idx="221">
                  <c:v>39119.833333333336</c:v>
                </c:pt>
                <c:pt idx="222">
                  <c:v>39120</c:v>
                </c:pt>
                <c:pt idx="223">
                  <c:v>39120.166666666664</c:v>
                </c:pt>
                <c:pt idx="224">
                  <c:v>39120.333333333336</c:v>
                </c:pt>
                <c:pt idx="225">
                  <c:v>39120.5</c:v>
                </c:pt>
                <c:pt idx="226">
                  <c:v>39120.666666666664</c:v>
                </c:pt>
                <c:pt idx="227">
                  <c:v>39120.833333333336</c:v>
                </c:pt>
                <c:pt idx="228">
                  <c:v>39121</c:v>
                </c:pt>
                <c:pt idx="229">
                  <c:v>39121.166666666664</c:v>
                </c:pt>
                <c:pt idx="230">
                  <c:v>39121.333333333336</c:v>
                </c:pt>
                <c:pt idx="231">
                  <c:v>39121.5</c:v>
                </c:pt>
                <c:pt idx="232">
                  <c:v>39121.666666666664</c:v>
                </c:pt>
                <c:pt idx="233">
                  <c:v>39121.833333333336</c:v>
                </c:pt>
                <c:pt idx="234">
                  <c:v>39122</c:v>
                </c:pt>
                <c:pt idx="235">
                  <c:v>39122.166666666664</c:v>
                </c:pt>
                <c:pt idx="236">
                  <c:v>39122.333333333336</c:v>
                </c:pt>
                <c:pt idx="237">
                  <c:v>39122.5</c:v>
                </c:pt>
                <c:pt idx="238">
                  <c:v>39122.666666666664</c:v>
                </c:pt>
                <c:pt idx="239">
                  <c:v>39122.833333333336</c:v>
                </c:pt>
                <c:pt idx="240">
                  <c:v>39123</c:v>
                </c:pt>
                <c:pt idx="241">
                  <c:v>39123.166666666664</c:v>
                </c:pt>
                <c:pt idx="242">
                  <c:v>39123.333333333336</c:v>
                </c:pt>
                <c:pt idx="243">
                  <c:v>39123.5</c:v>
                </c:pt>
                <c:pt idx="244">
                  <c:v>39123.666666666664</c:v>
                </c:pt>
                <c:pt idx="245">
                  <c:v>39123.833333333336</c:v>
                </c:pt>
                <c:pt idx="246">
                  <c:v>39124</c:v>
                </c:pt>
                <c:pt idx="247">
                  <c:v>39124.166666666664</c:v>
                </c:pt>
                <c:pt idx="248">
                  <c:v>39124.333333333336</c:v>
                </c:pt>
                <c:pt idx="249">
                  <c:v>39124.5</c:v>
                </c:pt>
                <c:pt idx="250">
                  <c:v>39124.666666666664</c:v>
                </c:pt>
                <c:pt idx="251">
                  <c:v>39124.833333333336</c:v>
                </c:pt>
                <c:pt idx="252">
                  <c:v>39125</c:v>
                </c:pt>
                <c:pt idx="253">
                  <c:v>39125.166666666664</c:v>
                </c:pt>
                <c:pt idx="254">
                  <c:v>39125.333333333336</c:v>
                </c:pt>
                <c:pt idx="255">
                  <c:v>39125.5</c:v>
                </c:pt>
                <c:pt idx="256">
                  <c:v>39125.666666666664</c:v>
                </c:pt>
                <c:pt idx="257">
                  <c:v>39125.833333333336</c:v>
                </c:pt>
                <c:pt idx="258">
                  <c:v>39126</c:v>
                </c:pt>
                <c:pt idx="259">
                  <c:v>39126.166666666664</c:v>
                </c:pt>
                <c:pt idx="260">
                  <c:v>39126.333333333336</c:v>
                </c:pt>
                <c:pt idx="261">
                  <c:v>39126.5</c:v>
                </c:pt>
                <c:pt idx="262">
                  <c:v>39126.666666666664</c:v>
                </c:pt>
                <c:pt idx="263">
                  <c:v>39126.833333333336</c:v>
                </c:pt>
                <c:pt idx="264">
                  <c:v>39127</c:v>
                </c:pt>
                <c:pt idx="265">
                  <c:v>39127.166666666664</c:v>
                </c:pt>
                <c:pt idx="266">
                  <c:v>39127.333333333336</c:v>
                </c:pt>
                <c:pt idx="267">
                  <c:v>39127.5</c:v>
                </c:pt>
                <c:pt idx="268">
                  <c:v>39127.666666666664</c:v>
                </c:pt>
                <c:pt idx="269">
                  <c:v>39127.833333333336</c:v>
                </c:pt>
                <c:pt idx="270">
                  <c:v>39128</c:v>
                </c:pt>
                <c:pt idx="271">
                  <c:v>39128.166666666664</c:v>
                </c:pt>
                <c:pt idx="272">
                  <c:v>39128.333333333336</c:v>
                </c:pt>
                <c:pt idx="273">
                  <c:v>39128.5</c:v>
                </c:pt>
                <c:pt idx="274">
                  <c:v>39128.666666666664</c:v>
                </c:pt>
                <c:pt idx="275">
                  <c:v>39128.833333333336</c:v>
                </c:pt>
                <c:pt idx="276">
                  <c:v>39129</c:v>
                </c:pt>
                <c:pt idx="277">
                  <c:v>39129.166666666664</c:v>
                </c:pt>
                <c:pt idx="278">
                  <c:v>39129.333333333336</c:v>
                </c:pt>
                <c:pt idx="279">
                  <c:v>39129.5</c:v>
                </c:pt>
                <c:pt idx="280">
                  <c:v>39129.666666666664</c:v>
                </c:pt>
                <c:pt idx="281">
                  <c:v>39129.833333333336</c:v>
                </c:pt>
                <c:pt idx="282">
                  <c:v>39130</c:v>
                </c:pt>
                <c:pt idx="283">
                  <c:v>39130.166666666664</c:v>
                </c:pt>
                <c:pt idx="284">
                  <c:v>39130.333333333336</c:v>
                </c:pt>
                <c:pt idx="285">
                  <c:v>39130.5</c:v>
                </c:pt>
                <c:pt idx="286">
                  <c:v>39130.666666666664</c:v>
                </c:pt>
                <c:pt idx="287">
                  <c:v>39130.833333333336</c:v>
                </c:pt>
                <c:pt idx="288">
                  <c:v>39131</c:v>
                </c:pt>
                <c:pt idx="289">
                  <c:v>39131.166666666664</c:v>
                </c:pt>
                <c:pt idx="290">
                  <c:v>39131.333333333336</c:v>
                </c:pt>
                <c:pt idx="291">
                  <c:v>39131.5</c:v>
                </c:pt>
                <c:pt idx="292">
                  <c:v>39131.666666666664</c:v>
                </c:pt>
                <c:pt idx="293">
                  <c:v>39131.833333333336</c:v>
                </c:pt>
                <c:pt idx="294">
                  <c:v>39132</c:v>
                </c:pt>
                <c:pt idx="295">
                  <c:v>39132.166666666664</c:v>
                </c:pt>
                <c:pt idx="296">
                  <c:v>39132.333333333336</c:v>
                </c:pt>
                <c:pt idx="297">
                  <c:v>39132.5</c:v>
                </c:pt>
                <c:pt idx="298">
                  <c:v>39132.666666666664</c:v>
                </c:pt>
                <c:pt idx="299">
                  <c:v>39132.833333333336</c:v>
                </c:pt>
                <c:pt idx="300">
                  <c:v>39133</c:v>
                </c:pt>
                <c:pt idx="301">
                  <c:v>39133.166666666664</c:v>
                </c:pt>
                <c:pt idx="302">
                  <c:v>39133.333333333336</c:v>
                </c:pt>
                <c:pt idx="303">
                  <c:v>39133.5</c:v>
                </c:pt>
                <c:pt idx="304">
                  <c:v>39133.666666666664</c:v>
                </c:pt>
                <c:pt idx="305">
                  <c:v>39133.833333333336</c:v>
                </c:pt>
                <c:pt idx="306">
                  <c:v>39134</c:v>
                </c:pt>
                <c:pt idx="307">
                  <c:v>39134.166666666664</c:v>
                </c:pt>
                <c:pt idx="308">
                  <c:v>39134.333333333336</c:v>
                </c:pt>
                <c:pt idx="309">
                  <c:v>39134.5</c:v>
                </c:pt>
                <c:pt idx="310">
                  <c:v>39134.666666666664</c:v>
                </c:pt>
                <c:pt idx="311">
                  <c:v>39134.833333333336</c:v>
                </c:pt>
                <c:pt idx="312">
                  <c:v>39135</c:v>
                </c:pt>
                <c:pt idx="313">
                  <c:v>39135.166666666664</c:v>
                </c:pt>
                <c:pt idx="314">
                  <c:v>39135.333333333336</c:v>
                </c:pt>
                <c:pt idx="315">
                  <c:v>39135.5</c:v>
                </c:pt>
                <c:pt idx="316">
                  <c:v>39135.666666666664</c:v>
                </c:pt>
                <c:pt idx="317">
                  <c:v>39135.833333333336</c:v>
                </c:pt>
                <c:pt idx="318">
                  <c:v>39136</c:v>
                </c:pt>
                <c:pt idx="319">
                  <c:v>39136.166666666664</c:v>
                </c:pt>
                <c:pt idx="320">
                  <c:v>39136.333333333336</c:v>
                </c:pt>
                <c:pt idx="321">
                  <c:v>39136.5</c:v>
                </c:pt>
                <c:pt idx="322">
                  <c:v>39136.666666666664</c:v>
                </c:pt>
                <c:pt idx="323">
                  <c:v>39136.833333333336</c:v>
                </c:pt>
                <c:pt idx="324">
                  <c:v>39137</c:v>
                </c:pt>
                <c:pt idx="325">
                  <c:v>39137.166666666664</c:v>
                </c:pt>
                <c:pt idx="326">
                  <c:v>39137.333333333336</c:v>
                </c:pt>
                <c:pt idx="327">
                  <c:v>39137.5</c:v>
                </c:pt>
                <c:pt idx="328">
                  <c:v>39137.666666666664</c:v>
                </c:pt>
                <c:pt idx="329">
                  <c:v>39137.833333333336</c:v>
                </c:pt>
                <c:pt idx="330">
                  <c:v>39138</c:v>
                </c:pt>
                <c:pt idx="331">
                  <c:v>39138.166666666664</c:v>
                </c:pt>
                <c:pt idx="332">
                  <c:v>39138.333333333336</c:v>
                </c:pt>
                <c:pt idx="333">
                  <c:v>39138.5</c:v>
                </c:pt>
                <c:pt idx="334">
                  <c:v>39138.666666666664</c:v>
                </c:pt>
                <c:pt idx="335">
                  <c:v>39138.833333333336</c:v>
                </c:pt>
                <c:pt idx="336">
                  <c:v>39139</c:v>
                </c:pt>
                <c:pt idx="337">
                  <c:v>39139.166666666664</c:v>
                </c:pt>
                <c:pt idx="338">
                  <c:v>39139.333333333336</c:v>
                </c:pt>
                <c:pt idx="339">
                  <c:v>39139.5</c:v>
                </c:pt>
                <c:pt idx="340">
                  <c:v>39139.666666666664</c:v>
                </c:pt>
                <c:pt idx="341">
                  <c:v>39139.833333333336</c:v>
                </c:pt>
                <c:pt idx="342">
                  <c:v>39140</c:v>
                </c:pt>
                <c:pt idx="343">
                  <c:v>39140.166666666664</c:v>
                </c:pt>
                <c:pt idx="344">
                  <c:v>39140.333333333336</c:v>
                </c:pt>
                <c:pt idx="345">
                  <c:v>39140.5</c:v>
                </c:pt>
                <c:pt idx="346">
                  <c:v>39140.666666666664</c:v>
                </c:pt>
                <c:pt idx="347">
                  <c:v>39140.833333333336</c:v>
                </c:pt>
                <c:pt idx="348">
                  <c:v>39141</c:v>
                </c:pt>
                <c:pt idx="349">
                  <c:v>39141.166666666664</c:v>
                </c:pt>
                <c:pt idx="350">
                  <c:v>39141.333333333336</c:v>
                </c:pt>
                <c:pt idx="351">
                  <c:v>39141.5</c:v>
                </c:pt>
                <c:pt idx="352">
                  <c:v>39141.666666666664</c:v>
                </c:pt>
                <c:pt idx="353">
                  <c:v>39141.833333333336</c:v>
                </c:pt>
                <c:pt idx="354">
                  <c:v>39142</c:v>
                </c:pt>
                <c:pt idx="355">
                  <c:v>39142.166666666664</c:v>
                </c:pt>
                <c:pt idx="356">
                  <c:v>39142.333333333336</c:v>
                </c:pt>
                <c:pt idx="357">
                  <c:v>39142.5</c:v>
                </c:pt>
                <c:pt idx="358">
                  <c:v>39142.666666666664</c:v>
                </c:pt>
                <c:pt idx="359">
                  <c:v>39142.833333333336</c:v>
                </c:pt>
                <c:pt idx="360">
                  <c:v>39143</c:v>
                </c:pt>
                <c:pt idx="361">
                  <c:v>39143.166666666664</c:v>
                </c:pt>
                <c:pt idx="362">
                  <c:v>39143.333333333336</c:v>
                </c:pt>
                <c:pt idx="363">
                  <c:v>39143.5</c:v>
                </c:pt>
                <c:pt idx="364">
                  <c:v>39143.666666666664</c:v>
                </c:pt>
                <c:pt idx="365">
                  <c:v>39143.833333333336</c:v>
                </c:pt>
                <c:pt idx="366">
                  <c:v>39144</c:v>
                </c:pt>
                <c:pt idx="367">
                  <c:v>39144.166666666664</c:v>
                </c:pt>
                <c:pt idx="368">
                  <c:v>39144.333333333336</c:v>
                </c:pt>
                <c:pt idx="369">
                  <c:v>39144.5</c:v>
                </c:pt>
                <c:pt idx="370">
                  <c:v>39144.666666666664</c:v>
                </c:pt>
                <c:pt idx="371">
                  <c:v>39144.833333333336</c:v>
                </c:pt>
                <c:pt idx="372">
                  <c:v>39145</c:v>
                </c:pt>
                <c:pt idx="373">
                  <c:v>39145.166666666664</c:v>
                </c:pt>
                <c:pt idx="374">
                  <c:v>39145.333333333336</c:v>
                </c:pt>
                <c:pt idx="375">
                  <c:v>39145.5</c:v>
                </c:pt>
                <c:pt idx="376">
                  <c:v>39145.666666666664</c:v>
                </c:pt>
                <c:pt idx="377">
                  <c:v>39145.833333333336</c:v>
                </c:pt>
                <c:pt idx="378">
                  <c:v>39146</c:v>
                </c:pt>
                <c:pt idx="379">
                  <c:v>39146.166666666664</c:v>
                </c:pt>
                <c:pt idx="380">
                  <c:v>39146.333333333336</c:v>
                </c:pt>
                <c:pt idx="381">
                  <c:v>39146.5</c:v>
                </c:pt>
                <c:pt idx="382">
                  <c:v>39146.666666666664</c:v>
                </c:pt>
                <c:pt idx="383">
                  <c:v>39146.833333333336</c:v>
                </c:pt>
                <c:pt idx="384">
                  <c:v>39147</c:v>
                </c:pt>
                <c:pt idx="385">
                  <c:v>39147.166666666664</c:v>
                </c:pt>
                <c:pt idx="386">
                  <c:v>39147.333333333336</c:v>
                </c:pt>
                <c:pt idx="387">
                  <c:v>39147.5</c:v>
                </c:pt>
                <c:pt idx="388">
                  <c:v>39147.666666666664</c:v>
                </c:pt>
                <c:pt idx="389">
                  <c:v>39147.833333333336</c:v>
                </c:pt>
                <c:pt idx="390">
                  <c:v>39148</c:v>
                </c:pt>
                <c:pt idx="391">
                  <c:v>39148.166666666664</c:v>
                </c:pt>
                <c:pt idx="392">
                  <c:v>39148.333333333336</c:v>
                </c:pt>
                <c:pt idx="393">
                  <c:v>39148.5</c:v>
                </c:pt>
                <c:pt idx="394">
                  <c:v>39148.666666666664</c:v>
                </c:pt>
                <c:pt idx="395">
                  <c:v>39148.833333333336</c:v>
                </c:pt>
                <c:pt idx="396">
                  <c:v>39149</c:v>
                </c:pt>
                <c:pt idx="397">
                  <c:v>39149.166666666664</c:v>
                </c:pt>
                <c:pt idx="398">
                  <c:v>39149.333333333336</c:v>
                </c:pt>
                <c:pt idx="399">
                  <c:v>39149.5</c:v>
                </c:pt>
                <c:pt idx="400">
                  <c:v>39149.666666666664</c:v>
                </c:pt>
                <c:pt idx="401">
                  <c:v>39149.833333333336</c:v>
                </c:pt>
                <c:pt idx="402">
                  <c:v>39150</c:v>
                </c:pt>
                <c:pt idx="403">
                  <c:v>39150.166666666664</c:v>
                </c:pt>
                <c:pt idx="404">
                  <c:v>39150.333333333336</c:v>
                </c:pt>
                <c:pt idx="405">
                  <c:v>39150.5</c:v>
                </c:pt>
                <c:pt idx="406">
                  <c:v>39150.666666666664</c:v>
                </c:pt>
                <c:pt idx="407">
                  <c:v>39150.833333333336</c:v>
                </c:pt>
                <c:pt idx="408">
                  <c:v>39151</c:v>
                </c:pt>
                <c:pt idx="409">
                  <c:v>39151.166666666664</c:v>
                </c:pt>
                <c:pt idx="410">
                  <c:v>39151.333333333336</c:v>
                </c:pt>
                <c:pt idx="411">
                  <c:v>39151.5</c:v>
                </c:pt>
                <c:pt idx="412">
                  <c:v>39151.666666666664</c:v>
                </c:pt>
                <c:pt idx="413">
                  <c:v>39151.833333333336</c:v>
                </c:pt>
                <c:pt idx="414">
                  <c:v>39152</c:v>
                </c:pt>
                <c:pt idx="415">
                  <c:v>39152.166666666664</c:v>
                </c:pt>
                <c:pt idx="416">
                  <c:v>39152.333333333336</c:v>
                </c:pt>
                <c:pt idx="417">
                  <c:v>39152.5</c:v>
                </c:pt>
                <c:pt idx="418">
                  <c:v>39152.666666666664</c:v>
                </c:pt>
                <c:pt idx="419">
                  <c:v>39152.833333333336</c:v>
                </c:pt>
                <c:pt idx="420">
                  <c:v>39153</c:v>
                </c:pt>
                <c:pt idx="421">
                  <c:v>39153.166666666664</c:v>
                </c:pt>
                <c:pt idx="422">
                  <c:v>39153.333333333336</c:v>
                </c:pt>
                <c:pt idx="423">
                  <c:v>39153.5</c:v>
                </c:pt>
                <c:pt idx="424">
                  <c:v>39153.666666666664</c:v>
                </c:pt>
                <c:pt idx="425">
                  <c:v>39153.833333333336</c:v>
                </c:pt>
                <c:pt idx="426">
                  <c:v>39154</c:v>
                </c:pt>
                <c:pt idx="427">
                  <c:v>39154.166666666664</c:v>
                </c:pt>
                <c:pt idx="428">
                  <c:v>39154.333333333336</c:v>
                </c:pt>
                <c:pt idx="429">
                  <c:v>39154.5</c:v>
                </c:pt>
                <c:pt idx="430">
                  <c:v>39154.666666666664</c:v>
                </c:pt>
                <c:pt idx="431">
                  <c:v>39154.833333333336</c:v>
                </c:pt>
                <c:pt idx="432">
                  <c:v>39155</c:v>
                </c:pt>
                <c:pt idx="433">
                  <c:v>39155.166666666664</c:v>
                </c:pt>
                <c:pt idx="434">
                  <c:v>39155.333333333336</c:v>
                </c:pt>
                <c:pt idx="435">
                  <c:v>39155.5</c:v>
                </c:pt>
                <c:pt idx="436">
                  <c:v>39155.666666666664</c:v>
                </c:pt>
                <c:pt idx="437">
                  <c:v>39155.833333333336</c:v>
                </c:pt>
                <c:pt idx="438">
                  <c:v>39156</c:v>
                </c:pt>
                <c:pt idx="439">
                  <c:v>39156.166666666664</c:v>
                </c:pt>
                <c:pt idx="440">
                  <c:v>39156.333333333336</c:v>
                </c:pt>
                <c:pt idx="441">
                  <c:v>39156.5</c:v>
                </c:pt>
                <c:pt idx="442">
                  <c:v>39156.666666666664</c:v>
                </c:pt>
                <c:pt idx="443">
                  <c:v>39156.833333333336</c:v>
                </c:pt>
                <c:pt idx="444">
                  <c:v>39157</c:v>
                </c:pt>
                <c:pt idx="445">
                  <c:v>39157.166666666664</c:v>
                </c:pt>
                <c:pt idx="446">
                  <c:v>39157.333333333336</c:v>
                </c:pt>
                <c:pt idx="447">
                  <c:v>39157.5</c:v>
                </c:pt>
                <c:pt idx="448">
                  <c:v>39157.666666666664</c:v>
                </c:pt>
                <c:pt idx="449">
                  <c:v>39157.833333333336</c:v>
                </c:pt>
                <c:pt idx="450">
                  <c:v>39158</c:v>
                </c:pt>
                <c:pt idx="451">
                  <c:v>39158.166666666664</c:v>
                </c:pt>
                <c:pt idx="452">
                  <c:v>39158.333333333336</c:v>
                </c:pt>
                <c:pt idx="453">
                  <c:v>39158.5</c:v>
                </c:pt>
                <c:pt idx="454">
                  <c:v>39158.666666666664</c:v>
                </c:pt>
                <c:pt idx="455">
                  <c:v>39158.833333333336</c:v>
                </c:pt>
                <c:pt idx="456">
                  <c:v>39159</c:v>
                </c:pt>
                <c:pt idx="457">
                  <c:v>39159.166666666664</c:v>
                </c:pt>
                <c:pt idx="458">
                  <c:v>39159.333333333336</c:v>
                </c:pt>
                <c:pt idx="459">
                  <c:v>39159.5</c:v>
                </c:pt>
                <c:pt idx="460">
                  <c:v>39159.666666666664</c:v>
                </c:pt>
                <c:pt idx="461">
                  <c:v>39159.833333333336</c:v>
                </c:pt>
                <c:pt idx="462">
                  <c:v>39160</c:v>
                </c:pt>
                <c:pt idx="463">
                  <c:v>39160.166666666664</c:v>
                </c:pt>
                <c:pt idx="464">
                  <c:v>39160.333333333336</c:v>
                </c:pt>
                <c:pt idx="465">
                  <c:v>39160.5</c:v>
                </c:pt>
                <c:pt idx="466">
                  <c:v>39160.666666666664</c:v>
                </c:pt>
                <c:pt idx="467">
                  <c:v>39160.833333333336</c:v>
                </c:pt>
                <c:pt idx="468">
                  <c:v>39161</c:v>
                </c:pt>
                <c:pt idx="469">
                  <c:v>39161.166666666664</c:v>
                </c:pt>
                <c:pt idx="470">
                  <c:v>39161.333333333336</c:v>
                </c:pt>
                <c:pt idx="471">
                  <c:v>39161.5</c:v>
                </c:pt>
                <c:pt idx="472">
                  <c:v>39161.666666666664</c:v>
                </c:pt>
                <c:pt idx="473">
                  <c:v>39161.833333333336</c:v>
                </c:pt>
                <c:pt idx="474">
                  <c:v>39162</c:v>
                </c:pt>
                <c:pt idx="475">
                  <c:v>39162.166666666664</c:v>
                </c:pt>
                <c:pt idx="476">
                  <c:v>39162.333333333336</c:v>
                </c:pt>
                <c:pt idx="477">
                  <c:v>39162.5</c:v>
                </c:pt>
                <c:pt idx="478">
                  <c:v>39162.666666666664</c:v>
                </c:pt>
                <c:pt idx="479">
                  <c:v>39162.833333333336</c:v>
                </c:pt>
                <c:pt idx="480">
                  <c:v>39163</c:v>
                </c:pt>
                <c:pt idx="481">
                  <c:v>39163.166666666664</c:v>
                </c:pt>
                <c:pt idx="482">
                  <c:v>39163.333333333336</c:v>
                </c:pt>
                <c:pt idx="483">
                  <c:v>39163.5</c:v>
                </c:pt>
                <c:pt idx="484">
                  <c:v>39163.666666666664</c:v>
                </c:pt>
                <c:pt idx="485">
                  <c:v>39163.833333333336</c:v>
                </c:pt>
                <c:pt idx="486">
                  <c:v>39164</c:v>
                </c:pt>
                <c:pt idx="487">
                  <c:v>39164.166666666664</c:v>
                </c:pt>
                <c:pt idx="488">
                  <c:v>39164.333333333336</c:v>
                </c:pt>
                <c:pt idx="489">
                  <c:v>39164.5</c:v>
                </c:pt>
                <c:pt idx="490">
                  <c:v>39164.666666666664</c:v>
                </c:pt>
                <c:pt idx="491">
                  <c:v>39164.833333333336</c:v>
                </c:pt>
                <c:pt idx="492">
                  <c:v>39165</c:v>
                </c:pt>
                <c:pt idx="493">
                  <c:v>39165.166666666664</c:v>
                </c:pt>
                <c:pt idx="494">
                  <c:v>39165.333333333336</c:v>
                </c:pt>
                <c:pt idx="495">
                  <c:v>39165.5</c:v>
                </c:pt>
                <c:pt idx="496">
                  <c:v>39165.666666666664</c:v>
                </c:pt>
                <c:pt idx="497">
                  <c:v>39165.833333333336</c:v>
                </c:pt>
                <c:pt idx="498">
                  <c:v>39166</c:v>
                </c:pt>
                <c:pt idx="499">
                  <c:v>39166.166666666664</c:v>
                </c:pt>
                <c:pt idx="500">
                  <c:v>39166.333333333336</c:v>
                </c:pt>
                <c:pt idx="501">
                  <c:v>39166.5</c:v>
                </c:pt>
                <c:pt idx="502">
                  <c:v>39166.666666666664</c:v>
                </c:pt>
                <c:pt idx="503">
                  <c:v>39166.833333333336</c:v>
                </c:pt>
                <c:pt idx="504">
                  <c:v>39167</c:v>
                </c:pt>
                <c:pt idx="505">
                  <c:v>39167.166666666664</c:v>
                </c:pt>
                <c:pt idx="506">
                  <c:v>39167.333333333336</c:v>
                </c:pt>
                <c:pt idx="507">
                  <c:v>39167.5</c:v>
                </c:pt>
                <c:pt idx="508">
                  <c:v>39167.666666666664</c:v>
                </c:pt>
                <c:pt idx="509">
                  <c:v>39167.833333333336</c:v>
                </c:pt>
                <c:pt idx="510">
                  <c:v>39168</c:v>
                </c:pt>
                <c:pt idx="511">
                  <c:v>39168.166666666664</c:v>
                </c:pt>
                <c:pt idx="512">
                  <c:v>39168.333333333336</c:v>
                </c:pt>
                <c:pt idx="513">
                  <c:v>39168.5</c:v>
                </c:pt>
                <c:pt idx="514">
                  <c:v>39168.666666666664</c:v>
                </c:pt>
                <c:pt idx="515">
                  <c:v>39168.833333333336</c:v>
                </c:pt>
                <c:pt idx="516">
                  <c:v>39169</c:v>
                </c:pt>
                <c:pt idx="517">
                  <c:v>39169.166666666664</c:v>
                </c:pt>
                <c:pt idx="518">
                  <c:v>39169.333333333336</c:v>
                </c:pt>
                <c:pt idx="519">
                  <c:v>39169.5</c:v>
                </c:pt>
                <c:pt idx="520">
                  <c:v>39169.666666666664</c:v>
                </c:pt>
                <c:pt idx="521">
                  <c:v>39169.833333333336</c:v>
                </c:pt>
                <c:pt idx="522">
                  <c:v>39170</c:v>
                </c:pt>
                <c:pt idx="523">
                  <c:v>39170.166666666664</c:v>
                </c:pt>
                <c:pt idx="524">
                  <c:v>39170.333333333336</c:v>
                </c:pt>
                <c:pt idx="525">
                  <c:v>39170.5</c:v>
                </c:pt>
                <c:pt idx="526">
                  <c:v>39170.666666666664</c:v>
                </c:pt>
                <c:pt idx="527">
                  <c:v>39170.833333333336</c:v>
                </c:pt>
                <c:pt idx="528">
                  <c:v>39171</c:v>
                </c:pt>
                <c:pt idx="529">
                  <c:v>39171.166666666664</c:v>
                </c:pt>
                <c:pt idx="530">
                  <c:v>39171.333333333336</c:v>
                </c:pt>
                <c:pt idx="531">
                  <c:v>39171.5</c:v>
                </c:pt>
                <c:pt idx="532">
                  <c:v>39171.666666666664</c:v>
                </c:pt>
                <c:pt idx="533">
                  <c:v>39171.833333333336</c:v>
                </c:pt>
                <c:pt idx="534">
                  <c:v>39172</c:v>
                </c:pt>
                <c:pt idx="535">
                  <c:v>39172.166666666664</c:v>
                </c:pt>
                <c:pt idx="536">
                  <c:v>39172.333333333336</c:v>
                </c:pt>
                <c:pt idx="537">
                  <c:v>39172.5</c:v>
                </c:pt>
                <c:pt idx="538">
                  <c:v>39172.666666666664</c:v>
                </c:pt>
                <c:pt idx="539">
                  <c:v>39172.833333333336</c:v>
                </c:pt>
                <c:pt idx="540">
                  <c:v>39173</c:v>
                </c:pt>
                <c:pt idx="541">
                  <c:v>39173.166666666664</c:v>
                </c:pt>
                <c:pt idx="542">
                  <c:v>39173.333333333336</c:v>
                </c:pt>
                <c:pt idx="543">
                  <c:v>39173.5</c:v>
                </c:pt>
                <c:pt idx="544">
                  <c:v>39173.666666666664</c:v>
                </c:pt>
                <c:pt idx="545">
                  <c:v>39173.833333333336</c:v>
                </c:pt>
                <c:pt idx="546">
                  <c:v>39174</c:v>
                </c:pt>
                <c:pt idx="547">
                  <c:v>39174.166666666664</c:v>
                </c:pt>
                <c:pt idx="548">
                  <c:v>39174.333333333336</c:v>
                </c:pt>
                <c:pt idx="549">
                  <c:v>39174.5</c:v>
                </c:pt>
                <c:pt idx="550">
                  <c:v>39174.666666666664</c:v>
                </c:pt>
                <c:pt idx="551">
                  <c:v>39174.833333333336</c:v>
                </c:pt>
                <c:pt idx="552">
                  <c:v>39175</c:v>
                </c:pt>
                <c:pt idx="553">
                  <c:v>39175.166666666664</c:v>
                </c:pt>
                <c:pt idx="554">
                  <c:v>39175.333333333336</c:v>
                </c:pt>
                <c:pt idx="555">
                  <c:v>39175.5</c:v>
                </c:pt>
                <c:pt idx="556">
                  <c:v>39175.666666666664</c:v>
                </c:pt>
                <c:pt idx="557">
                  <c:v>39175.833333333336</c:v>
                </c:pt>
                <c:pt idx="558">
                  <c:v>39176</c:v>
                </c:pt>
                <c:pt idx="559">
                  <c:v>39176.166666666664</c:v>
                </c:pt>
                <c:pt idx="560">
                  <c:v>39176.333333333336</c:v>
                </c:pt>
                <c:pt idx="561">
                  <c:v>39176.5</c:v>
                </c:pt>
                <c:pt idx="562">
                  <c:v>39176.666666666664</c:v>
                </c:pt>
                <c:pt idx="563">
                  <c:v>39176.833333333336</c:v>
                </c:pt>
                <c:pt idx="564">
                  <c:v>39177</c:v>
                </c:pt>
                <c:pt idx="565">
                  <c:v>39177.166666666664</c:v>
                </c:pt>
                <c:pt idx="566">
                  <c:v>39177.333333333336</c:v>
                </c:pt>
                <c:pt idx="567">
                  <c:v>39177.5</c:v>
                </c:pt>
                <c:pt idx="568">
                  <c:v>39177.666666666664</c:v>
                </c:pt>
                <c:pt idx="569">
                  <c:v>39177.833333333336</c:v>
                </c:pt>
                <c:pt idx="570">
                  <c:v>39178</c:v>
                </c:pt>
                <c:pt idx="571">
                  <c:v>39178.166666666664</c:v>
                </c:pt>
                <c:pt idx="572">
                  <c:v>39178.333333333336</c:v>
                </c:pt>
                <c:pt idx="573">
                  <c:v>39178.5</c:v>
                </c:pt>
                <c:pt idx="574">
                  <c:v>39178.666666666664</c:v>
                </c:pt>
                <c:pt idx="575">
                  <c:v>39178.833333333336</c:v>
                </c:pt>
                <c:pt idx="576">
                  <c:v>39179</c:v>
                </c:pt>
                <c:pt idx="577">
                  <c:v>39179.166666666664</c:v>
                </c:pt>
                <c:pt idx="578">
                  <c:v>39179.333333333336</c:v>
                </c:pt>
                <c:pt idx="579">
                  <c:v>39179.5</c:v>
                </c:pt>
                <c:pt idx="580">
                  <c:v>39179.666666666664</c:v>
                </c:pt>
                <c:pt idx="581">
                  <c:v>39179.833333333336</c:v>
                </c:pt>
                <c:pt idx="582">
                  <c:v>39180</c:v>
                </c:pt>
                <c:pt idx="583">
                  <c:v>39180.166666666664</c:v>
                </c:pt>
                <c:pt idx="584">
                  <c:v>39180.333333333336</c:v>
                </c:pt>
                <c:pt idx="585">
                  <c:v>39180.5</c:v>
                </c:pt>
                <c:pt idx="586">
                  <c:v>39180.666666666664</c:v>
                </c:pt>
                <c:pt idx="587">
                  <c:v>39180.833333333336</c:v>
                </c:pt>
                <c:pt idx="588">
                  <c:v>39181</c:v>
                </c:pt>
                <c:pt idx="589">
                  <c:v>39181.166666666664</c:v>
                </c:pt>
                <c:pt idx="590">
                  <c:v>39181.333333333336</c:v>
                </c:pt>
                <c:pt idx="591">
                  <c:v>39181.5</c:v>
                </c:pt>
                <c:pt idx="592">
                  <c:v>39181.666666666664</c:v>
                </c:pt>
                <c:pt idx="593">
                  <c:v>39181.833333333336</c:v>
                </c:pt>
                <c:pt idx="594">
                  <c:v>39182</c:v>
                </c:pt>
                <c:pt idx="595">
                  <c:v>39182.166666666664</c:v>
                </c:pt>
                <c:pt idx="596">
                  <c:v>39182.333333333336</c:v>
                </c:pt>
                <c:pt idx="597">
                  <c:v>39182.5</c:v>
                </c:pt>
                <c:pt idx="598">
                  <c:v>39182.666666666664</c:v>
                </c:pt>
                <c:pt idx="599">
                  <c:v>39182.833333333336</c:v>
                </c:pt>
                <c:pt idx="600">
                  <c:v>39183</c:v>
                </c:pt>
                <c:pt idx="601">
                  <c:v>39183.166666666664</c:v>
                </c:pt>
                <c:pt idx="602">
                  <c:v>39183.333333333336</c:v>
                </c:pt>
                <c:pt idx="603">
                  <c:v>39183.5</c:v>
                </c:pt>
                <c:pt idx="604">
                  <c:v>39183.666666666664</c:v>
                </c:pt>
                <c:pt idx="605">
                  <c:v>39183.833333333336</c:v>
                </c:pt>
                <c:pt idx="606">
                  <c:v>39184</c:v>
                </c:pt>
                <c:pt idx="607">
                  <c:v>39184.166666666664</c:v>
                </c:pt>
                <c:pt idx="608">
                  <c:v>39184.333333333336</c:v>
                </c:pt>
                <c:pt idx="609">
                  <c:v>39184.5</c:v>
                </c:pt>
                <c:pt idx="610">
                  <c:v>39184.666666666664</c:v>
                </c:pt>
                <c:pt idx="611">
                  <c:v>39184.833333333336</c:v>
                </c:pt>
                <c:pt idx="612">
                  <c:v>39185</c:v>
                </c:pt>
                <c:pt idx="613">
                  <c:v>39185.166666666664</c:v>
                </c:pt>
                <c:pt idx="614">
                  <c:v>39185.333333333336</c:v>
                </c:pt>
                <c:pt idx="615">
                  <c:v>39185.5</c:v>
                </c:pt>
                <c:pt idx="616">
                  <c:v>39185.666666666664</c:v>
                </c:pt>
                <c:pt idx="617">
                  <c:v>39185.833333333336</c:v>
                </c:pt>
                <c:pt idx="618">
                  <c:v>39186</c:v>
                </c:pt>
                <c:pt idx="619">
                  <c:v>39186.166666666664</c:v>
                </c:pt>
                <c:pt idx="620">
                  <c:v>39186.333333333336</c:v>
                </c:pt>
                <c:pt idx="621">
                  <c:v>39186.5</c:v>
                </c:pt>
                <c:pt idx="622">
                  <c:v>39186.666666666664</c:v>
                </c:pt>
                <c:pt idx="623">
                  <c:v>39186.833333333336</c:v>
                </c:pt>
                <c:pt idx="624">
                  <c:v>39187</c:v>
                </c:pt>
                <c:pt idx="625">
                  <c:v>39187.166666666664</c:v>
                </c:pt>
                <c:pt idx="626">
                  <c:v>39187.333333333336</c:v>
                </c:pt>
                <c:pt idx="627">
                  <c:v>39187.5</c:v>
                </c:pt>
                <c:pt idx="628">
                  <c:v>39187.666666666664</c:v>
                </c:pt>
                <c:pt idx="629">
                  <c:v>39187.833333333336</c:v>
                </c:pt>
                <c:pt idx="630">
                  <c:v>39188</c:v>
                </c:pt>
                <c:pt idx="631">
                  <c:v>39188.166666666664</c:v>
                </c:pt>
                <c:pt idx="632">
                  <c:v>39188.333333333336</c:v>
                </c:pt>
                <c:pt idx="633">
                  <c:v>39188.5</c:v>
                </c:pt>
                <c:pt idx="634">
                  <c:v>39188.666666666664</c:v>
                </c:pt>
                <c:pt idx="635">
                  <c:v>39188.833333333336</c:v>
                </c:pt>
                <c:pt idx="636">
                  <c:v>39189</c:v>
                </c:pt>
                <c:pt idx="637">
                  <c:v>39189.166666666664</c:v>
                </c:pt>
                <c:pt idx="638">
                  <c:v>39189.333333333336</c:v>
                </c:pt>
                <c:pt idx="639">
                  <c:v>39189.5</c:v>
                </c:pt>
                <c:pt idx="640">
                  <c:v>39189.666666666664</c:v>
                </c:pt>
                <c:pt idx="641">
                  <c:v>39189.833333333336</c:v>
                </c:pt>
                <c:pt idx="642">
                  <c:v>39190</c:v>
                </c:pt>
                <c:pt idx="643">
                  <c:v>39190.166666666664</c:v>
                </c:pt>
                <c:pt idx="644">
                  <c:v>39190.333333333336</c:v>
                </c:pt>
                <c:pt idx="645">
                  <c:v>39190.5</c:v>
                </c:pt>
                <c:pt idx="646">
                  <c:v>39190.666666666664</c:v>
                </c:pt>
                <c:pt idx="647">
                  <c:v>39190.833333333336</c:v>
                </c:pt>
                <c:pt idx="648">
                  <c:v>39191</c:v>
                </c:pt>
                <c:pt idx="649">
                  <c:v>39191.166666666664</c:v>
                </c:pt>
                <c:pt idx="650">
                  <c:v>39191.333333333336</c:v>
                </c:pt>
                <c:pt idx="651">
                  <c:v>39191.5</c:v>
                </c:pt>
                <c:pt idx="652">
                  <c:v>39191.666666666664</c:v>
                </c:pt>
                <c:pt idx="653">
                  <c:v>39191.833333333336</c:v>
                </c:pt>
                <c:pt idx="654">
                  <c:v>39192</c:v>
                </c:pt>
                <c:pt idx="655">
                  <c:v>39192.166666666664</c:v>
                </c:pt>
                <c:pt idx="656">
                  <c:v>39192.333333333336</c:v>
                </c:pt>
                <c:pt idx="657">
                  <c:v>39192.5</c:v>
                </c:pt>
                <c:pt idx="658">
                  <c:v>39192.666666666664</c:v>
                </c:pt>
                <c:pt idx="659">
                  <c:v>39192.833333333336</c:v>
                </c:pt>
                <c:pt idx="660">
                  <c:v>39193</c:v>
                </c:pt>
                <c:pt idx="661">
                  <c:v>39193.166666666664</c:v>
                </c:pt>
                <c:pt idx="662">
                  <c:v>39193.333333333336</c:v>
                </c:pt>
                <c:pt idx="663">
                  <c:v>39193.5</c:v>
                </c:pt>
                <c:pt idx="664">
                  <c:v>39193.666666666664</c:v>
                </c:pt>
                <c:pt idx="665">
                  <c:v>39193.833333333336</c:v>
                </c:pt>
                <c:pt idx="666">
                  <c:v>39194</c:v>
                </c:pt>
                <c:pt idx="667">
                  <c:v>39194.166666666664</c:v>
                </c:pt>
                <c:pt idx="668">
                  <c:v>39194.333333333336</c:v>
                </c:pt>
                <c:pt idx="669">
                  <c:v>39194.5</c:v>
                </c:pt>
                <c:pt idx="670">
                  <c:v>39194.666666666664</c:v>
                </c:pt>
                <c:pt idx="671">
                  <c:v>39194.833333333336</c:v>
                </c:pt>
                <c:pt idx="672">
                  <c:v>39195</c:v>
                </c:pt>
                <c:pt idx="673">
                  <c:v>39195.166666666664</c:v>
                </c:pt>
                <c:pt idx="674">
                  <c:v>39195.333333333336</c:v>
                </c:pt>
                <c:pt idx="675">
                  <c:v>39195.5</c:v>
                </c:pt>
                <c:pt idx="676">
                  <c:v>39195.666666666664</c:v>
                </c:pt>
                <c:pt idx="677">
                  <c:v>39195.833333333336</c:v>
                </c:pt>
                <c:pt idx="678">
                  <c:v>39196</c:v>
                </c:pt>
                <c:pt idx="679">
                  <c:v>39196.166666666664</c:v>
                </c:pt>
                <c:pt idx="680">
                  <c:v>39196.333333333336</c:v>
                </c:pt>
                <c:pt idx="681">
                  <c:v>39196.5</c:v>
                </c:pt>
                <c:pt idx="682">
                  <c:v>39196.666666666664</c:v>
                </c:pt>
                <c:pt idx="683">
                  <c:v>39196.833333333336</c:v>
                </c:pt>
                <c:pt idx="684">
                  <c:v>39197</c:v>
                </c:pt>
                <c:pt idx="685">
                  <c:v>39197.166666666664</c:v>
                </c:pt>
                <c:pt idx="686">
                  <c:v>39197.333333333336</c:v>
                </c:pt>
                <c:pt idx="687">
                  <c:v>39197.5</c:v>
                </c:pt>
                <c:pt idx="688">
                  <c:v>39197.666666666664</c:v>
                </c:pt>
                <c:pt idx="689">
                  <c:v>39197.833333333336</c:v>
                </c:pt>
                <c:pt idx="690">
                  <c:v>39198</c:v>
                </c:pt>
                <c:pt idx="691">
                  <c:v>39198.166666666664</c:v>
                </c:pt>
                <c:pt idx="692">
                  <c:v>39198.333333333336</c:v>
                </c:pt>
                <c:pt idx="693">
                  <c:v>39198.5</c:v>
                </c:pt>
                <c:pt idx="694">
                  <c:v>39198.666666666664</c:v>
                </c:pt>
                <c:pt idx="695">
                  <c:v>39198.833333333336</c:v>
                </c:pt>
                <c:pt idx="696">
                  <c:v>39199</c:v>
                </c:pt>
                <c:pt idx="697">
                  <c:v>39199.166666666664</c:v>
                </c:pt>
                <c:pt idx="698">
                  <c:v>39199.333333333336</c:v>
                </c:pt>
                <c:pt idx="699">
                  <c:v>39199.5</c:v>
                </c:pt>
                <c:pt idx="700">
                  <c:v>39199.666666666664</c:v>
                </c:pt>
                <c:pt idx="701">
                  <c:v>39199.833333333336</c:v>
                </c:pt>
                <c:pt idx="702">
                  <c:v>39200</c:v>
                </c:pt>
                <c:pt idx="703">
                  <c:v>39200.166666666664</c:v>
                </c:pt>
                <c:pt idx="704">
                  <c:v>39200.333333333336</c:v>
                </c:pt>
                <c:pt idx="705">
                  <c:v>39200.5</c:v>
                </c:pt>
                <c:pt idx="706">
                  <c:v>39200.666666666664</c:v>
                </c:pt>
                <c:pt idx="707">
                  <c:v>39200.833333333336</c:v>
                </c:pt>
                <c:pt idx="708">
                  <c:v>39201</c:v>
                </c:pt>
                <c:pt idx="709">
                  <c:v>39201.166666666664</c:v>
                </c:pt>
                <c:pt idx="710">
                  <c:v>39201.333333333336</c:v>
                </c:pt>
                <c:pt idx="711">
                  <c:v>39201.5</c:v>
                </c:pt>
                <c:pt idx="712">
                  <c:v>39201.666666666664</c:v>
                </c:pt>
                <c:pt idx="713">
                  <c:v>39201.833333333336</c:v>
                </c:pt>
                <c:pt idx="714">
                  <c:v>39202</c:v>
                </c:pt>
                <c:pt idx="715">
                  <c:v>39202.166666666664</c:v>
                </c:pt>
                <c:pt idx="716">
                  <c:v>39202.333333333336</c:v>
                </c:pt>
                <c:pt idx="717">
                  <c:v>39202.5</c:v>
                </c:pt>
                <c:pt idx="718">
                  <c:v>39202.666666666664</c:v>
                </c:pt>
                <c:pt idx="719">
                  <c:v>39202.833333333336</c:v>
                </c:pt>
                <c:pt idx="720">
                  <c:v>39203</c:v>
                </c:pt>
                <c:pt idx="721">
                  <c:v>39203.166666666664</c:v>
                </c:pt>
                <c:pt idx="722">
                  <c:v>39203.333333333336</c:v>
                </c:pt>
                <c:pt idx="723">
                  <c:v>39203.5</c:v>
                </c:pt>
                <c:pt idx="724">
                  <c:v>39203.666666666664</c:v>
                </c:pt>
                <c:pt idx="725">
                  <c:v>39203.833333333336</c:v>
                </c:pt>
                <c:pt idx="726">
                  <c:v>39204</c:v>
                </c:pt>
                <c:pt idx="727">
                  <c:v>39204.166666666664</c:v>
                </c:pt>
                <c:pt idx="728">
                  <c:v>39204.333333333336</c:v>
                </c:pt>
                <c:pt idx="729">
                  <c:v>39204.5</c:v>
                </c:pt>
                <c:pt idx="730">
                  <c:v>39204.666666666664</c:v>
                </c:pt>
                <c:pt idx="731">
                  <c:v>39204.833333333336</c:v>
                </c:pt>
                <c:pt idx="732">
                  <c:v>39205</c:v>
                </c:pt>
                <c:pt idx="733">
                  <c:v>39205.166666666664</c:v>
                </c:pt>
              </c:numCache>
            </c:numRef>
          </c:xVal>
          <c:yVal>
            <c:numRef>
              <c:f>'2007exp'!$G$3:$G$736</c:f>
              <c:numCache>
                <c:formatCode>General</c:formatCode>
                <c:ptCount val="734"/>
                <c:pt idx="0">
                  <c:v>0.33699634671211243</c:v>
                </c:pt>
                <c:pt idx="1">
                  <c:v>0.3492063581943512</c:v>
                </c:pt>
                <c:pt idx="2">
                  <c:v>0.36874237656593323</c:v>
                </c:pt>
                <c:pt idx="3">
                  <c:v>0.36630037426948547</c:v>
                </c:pt>
                <c:pt idx="4">
                  <c:v>0.35897436738014221</c:v>
                </c:pt>
                <c:pt idx="5">
                  <c:v>3.5311355590820313</c:v>
                </c:pt>
                <c:pt idx="6">
                  <c:v>0.37851038575172424</c:v>
                </c:pt>
                <c:pt idx="7">
                  <c:v>0.380952388048172</c:v>
                </c:pt>
                <c:pt idx="8">
                  <c:v>0.39072039723396301</c:v>
                </c:pt>
                <c:pt idx="9">
                  <c:v>0.40048840641975403</c:v>
                </c:pt>
                <c:pt idx="10">
                  <c:v>0.39316239953041077</c:v>
                </c:pt>
                <c:pt idx="11">
                  <c:v>0.3858363926410675</c:v>
                </c:pt>
                <c:pt idx="12">
                  <c:v>0.35164836049079895</c:v>
                </c:pt>
                <c:pt idx="13">
                  <c:v>0.34432235360145569</c:v>
                </c:pt>
                <c:pt idx="14">
                  <c:v>0.45665445923805237</c:v>
                </c:pt>
                <c:pt idx="15">
                  <c:v>0.43711844086647034</c:v>
                </c:pt>
                <c:pt idx="16">
                  <c:v>0.48107448220252991</c:v>
                </c:pt>
                <c:pt idx="17">
                  <c:v>0.43711844086647034</c:v>
                </c:pt>
                <c:pt idx="18">
                  <c:v>0.40781441330909729</c:v>
                </c:pt>
                <c:pt idx="19">
                  <c:v>0.4444444477558136</c:v>
                </c:pt>
                <c:pt idx="20">
                  <c:v>0.43467643857002258</c:v>
                </c:pt>
                <c:pt idx="21">
                  <c:v>0.42735043168067932</c:v>
                </c:pt>
                <c:pt idx="22">
                  <c:v>0.4126984179019928</c:v>
                </c:pt>
                <c:pt idx="23">
                  <c:v>0.3858363926410675</c:v>
                </c:pt>
                <c:pt idx="24">
                  <c:v>0.31257632374763489</c:v>
                </c:pt>
                <c:pt idx="25">
                  <c:v>0.30525031685829163</c:v>
                </c:pt>
                <c:pt idx="26">
                  <c:v>0.31990233063697815</c:v>
                </c:pt>
                <c:pt idx="27">
                  <c:v>0.31990233063697815</c:v>
                </c:pt>
                <c:pt idx="28">
                  <c:v>0.33943834900856018</c:v>
                </c:pt>
                <c:pt idx="29">
                  <c:v>0.33943834900856018</c:v>
                </c:pt>
                <c:pt idx="30">
                  <c:v>0.56654459238052368</c:v>
                </c:pt>
                <c:pt idx="31">
                  <c:v>0.66666668653488159</c:v>
                </c:pt>
                <c:pt idx="32">
                  <c:v>0.66178268194198608</c:v>
                </c:pt>
                <c:pt idx="33">
                  <c:v>0.57875460386276245</c:v>
                </c:pt>
                <c:pt idx="34">
                  <c:v>0.58363860845565796</c:v>
                </c:pt>
                <c:pt idx="35">
                  <c:v>0.64468866586685181</c:v>
                </c:pt>
                <c:pt idx="36">
                  <c:v>0.55189257860183716</c:v>
                </c:pt>
                <c:pt idx="37">
                  <c:v>0.5177045464515686</c:v>
                </c:pt>
                <c:pt idx="38">
                  <c:v>0.45909646153450012</c:v>
                </c:pt>
                <c:pt idx="39">
                  <c:v>0.39804640412330627</c:v>
                </c:pt>
                <c:pt idx="40">
                  <c:v>0.45909646153450012</c:v>
                </c:pt>
                <c:pt idx="41">
                  <c:v>0.43711844086647034</c:v>
                </c:pt>
                <c:pt idx="42">
                  <c:v>0.47130647301673889</c:v>
                </c:pt>
                <c:pt idx="43">
                  <c:v>0.48595848679542542</c:v>
                </c:pt>
                <c:pt idx="44">
                  <c:v>0.54700857400894165</c:v>
                </c:pt>
                <c:pt idx="45">
                  <c:v>0.55189257860183716</c:v>
                </c:pt>
                <c:pt idx="46">
                  <c:v>0.53235656023025513</c:v>
                </c:pt>
                <c:pt idx="47">
                  <c:v>0.58363860845565796</c:v>
                </c:pt>
                <c:pt idx="48">
                  <c:v>0.61782664060592651</c:v>
                </c:pt>
                <c:pt idx="49">
                  <c:v>0.59096461534500122</c:v>
                </c:pt>
                <c:pt idx="50">
                  <c:v>0.56166058778762817</c:v>
                </c:pt>
                <c:pt idx="51">
                  <c:v>0.5763126015663147</c:v>
                </c:pt>
                <c:pt idx="52">
                  <c:v>0.54700857400894165</c:v>
                </c:pt>
                <c:pt idx="53">
                  <c:v>0.55921858549118042</c:v>
                </c:pt>
                <c:pt idx="54">
                  <c:v>0.54212456941604614</c:v>
                </c:pt>
                <c:pt idx="55">
                  <c:v>0.5445665717124939</c:v>
                </c:pt>
                <c:pt idx="56">
                  <c:v>0.57387059926986694</c:v>
                </c:pt>
                <c:pt idx="57">
                  <c:v>0.55921858549118042</c:v>
                </c:pt>
                <c:pt idx="58">
                  <c:v>0.5128205418586731</c:v>
                </c:pt>
                <c:pt idx="59">
                  <c:v>0.51526254415512085</c:v>
                </c:pt>
                <c:pt idx="60">
                  <c:v>0.56410259008407593</c:v>
                </c:pt>
                <c:pt idx="61">
                  <c:v>0.59584861993789673</c:v>
                </c:pt>
                <c:pt idx="62">
                  <c:v>0.62026864290237427</c:v>
                </c:pt>
                <c:pt idx="63">
                  <c:v>0.79609280824661255</c:v>
                </c:pt>
                <c:pt idx="64">
                  <c:v>0.62515264749526978</c:v>
                </c:pt>
                <c:pt idx="65">
                  <c:v>0.56410259008407593</c:v>
                </c:pt>
                <c:pt idx="66">
                  <c:v>0.63736265897750854</c:v>
                </c:pt>
                <c:pt idx="67">
                  <c:v>0.67399269342422485</c:v>
                </c:pt>
                <c:pt idx="68">
                  <c:v>0.67399269342422485</c:v>
                </c:pt>
                <c:pt idx="69">
                  <c:v>0.62759464979171753</c:v>
                </c:pt>
                <c:pt idx="70">
                  <c:v>0.66910868883132935</c:v>
                </c:pt>
                <c:pt idx="71">
                  <c:v>0.71794873476028442</c:v>
                </c:pt>
                <c:pt idx="72">
                  <c:v>0.77655678987503052</c:v>
                </c:pt>
                <c:pt idx="73">
                  <c:v>0.7985348105430603</c:v>
                </c:pt>
                <c:pt idx="74">
                  <c:v>0.53968256711959839</c:v>
                </c:pt>
                <c:pt idx="75">
                  <c:v>0.62515264749526978</c:v>
                </c:pt>
                <c:pt idx="76">
                  <c:v>0.57875460386276245</c:v>
                </c:pt>
                <c:pt idx="77">
                  <c:v>0.51526254415512085</c:v>
                </c:pt>
                <c:pt idx="78">
                  <c:v>0.5763126015663147</c:v>
                </c:pt>
                <c:pt idx="79">
                  <c:v>0.62759464979171753</c:v>
                </c:pt>
                <c:pt idx="80">
                  <c:v>0.73260074853897095</c:v>
                </c:pt>
                <c:pt idx="81">
                  <c:v>0.63736265897750854</c:v>
                </c:pt>
                <c:pt idx="82">
                  <c:v>0.62271064519882202</c:v>
                </c:pt>
                <c:pt idx="83">
                  <c:v>0.69841271638870239</c:v>
                </c:pt>
                <c:pt idx="84">
                  <c:v>0.55921858549118042</c:v>
                </c:pt>
                <c:pt idx="85">
                  <c:v>0.49328449368476868</c:v>
                </c:pt>
                <c:pt idx="86">
                  <c:v>0.61294263601303101</c:v>
                </c:pt>
                <c:pt idx="87">
                  <c:v>1.2796093225479126</c:v>
                </c:pt>
                <c:pt idx="88">
                  <c:v>1.1819292306900024</c:v>
                </c:pt>
                <c:pt idx="89">
                  <c:v>1.2796093225479126</c:v>
                </c:pt>
                <c:pt idx="90">
                  <c:v>0.90842491388320923</c:v>
                </c:pt>
                <c:pt idx="91">
                  <c:v>0.78144079446792603</c:v>
                </c:pt>
                <c:pt idx="92">
                  <c:v>1.1086691617965698</c:v>
                </c:pt>
                <c:pt idx="93">
                  <c:v>1.1648352146148682</c:v>
                </c:pt>
                <c:pt idx="94">
                  <c:v>1.1746032238006592</c:v>
                </c:pt>
                <c:pt idx="95">
                  <c:v>1.2039072513580322</c:v>
                </c:pt>
                <c:pt idx="96">
                  <c:v>1.1550672054290771</c:v>
                </c:pt>
                <c:pt idx="97">
                  <c:v>1.1452991962432861</c:v>
                </c:pt>
                <c:pt idx="98">
                  <c:v>0.79120880365371704</c:v>
                </c:pt>
                <c:pt idx="99">
                  <c:v>0.8888888955116272</c:v>
                </c:pt>
                <c:pt idx="100">
                  <c:v>0.88644689321517944</c:v>
                </c:pt>
                <c:pt idx="101">
                  <c:v>0.75702077150344849</c:v>
                </c:pt>
                <c:pt idx="102">
                  <c:v>0.71306473016738892</c:v>
                </c:pt>
                <c:pt idx="103">
                  <c:v>0.69841271638870239</c:v>
                </c:pt>
                <c:pt idx="104">
                  <c:v>0.99389499425888062</c:v>
                </c:pt>
                <c:pt idx="105">
                  <c:v>0.88156288862228394</c:v>
                </c:pt>
                <c:pt idx="106">
                  <c:v>0.8571428656578064</c:v>
                </c:pt>
                <c:pt idx="107">
                  <c:v>0.87179487943649292</c:v>
                </c:pt>
                <c:pt idx="108">
                  <c:v>0.94261294603347778</c:v>
                </c:pt>
                <c:pt idx="109">
                  <c:v>0.80097681283950806</c:v>
                </c:pt>
                <c:pt idx="110">
                  <c:v>0.73015874624252319</c:v>
                </c:pt>
                <c:pt idx="111">
                  <c:v>0.65689867734909058</c:v>
                </c:pt>
                <c:pt idx="112">
                  <c:v>0.66666668653488159</c:v>
                </c:pt>
                <c:pt idx="113">
                  <c:v>0.71550673246383667</c:v>
                </c:pt>
                <c:pt idx="114">
                  <c:v>0.6715506911277771</c:v>
                </c:pt>
                <c:pt idx="115">
                  <c:v>0.69108670949935913</c:v>
                </c:pt>
                <c:pt idx="116">
                  <c:v>0.69352871179580688</c:v>
                </c:pt>
                <c:pt idx="117">
                  <c:v>0.64957267045974731</c:v>
                </c:pt>
                <c:pt idx="118">
                  <c:v>0.88400489091873169</c:v>
                </c:pt>
                <c:pt idx="119">
                  <c:v>0.74236875772476196</c:v>
                </c:pt>
                <c:pt idx="120">
                  <c:v>0.72771674394607544</c:v>
                </c:pt>
                <c:pt idx="121">
                  <c:v>0.81318682432174683</c:v>
                </c:pt>
                <c:pt idx="122">
                  <c:v>0.72527474164962769</c:v>
                </c:pt>
                <c:pt idx="123">
                  <c:v>0.71794873476028442</c:v>
                </c:pt>
                <c:pt idx="124">
                  <c:v>0.68376070261001587</c:v>
                </c:pt>
                <c:pt idx="125">
                  <c:v>0.76923078298568726</c:v>
                </c:pt>
                <c:pt idx="126">
                  <c:v>0.67643469572067261</c:v>
                </c:pt>
                <c:pt idx="127">
                  <c:v>0.63247865438461304</c:v>
                </c:pt>
                <c:pt idx="128">
                  <c:v>0.63003665208816528</c:v>
                </c:pt>
                <c:pt idx="129">
                  <c:v>0.61538463830947876</c:v>
                </c:pt>
                <c:pt idx="130">
                  <c:v>0.71794873476028442</c:v>
                </c:pt>
                <c:pt idx="131">
                  <c:v>0.68620270490646362</c:v>
                </c:pt>
                <c:pt idx="132">
                  <c:v>0.62026864290237427</c:v>
                </c:pt>
                <c:pt idx="133">
                  <c:v>0.58363860845565796</c:v>
                </c:pt>
                <c:pt idx="134">
                  <c:v>0.55189257860183716</c:v>
                </c:pt>
                <c:pt idx="135">
                  <c:v>0.48351648449897766</c:v>
                </c:pt>
                <c:pt idx="136">
                  <c:v>0.51526254415512085</c:v>
                </c:pt>
                <c:pt idx="137">
                  <c:v>0.57387059926986694</c:v>
                </c:pt>
                <c:pt idx="138">
                  <c:v>0.79365080595016479</c:v>
                </c:pt>
                <c:pt idx="139">
                  <c:v>0.59340661764144897</c:v>
                </c:pt>
                <c:pt idx="140">
                  <c:v>0.59096461534500122</c:v>
                </c:pt>
                <c:pt idx="141">
                  <c:v>0.5494505763053894</c:v>
                </c:pt>
                <c:pt idx="142">
                  <c:v>0.60561662912368774</c:v>
                </c:pt>
                <c:pt idx="143">
                  <c:v>0.59096461534500122</c:v>
                </c:pt>
                <c:pt idx="144">
                  <c:v>0.59584861993789673</c:v>
                </c:pt>
                <c:pt idx="145">
                  <c:v>0.55433458089828491</c:v>
                </c:pt>
                <c:pt idx="146">
                  <c:v>0.52014654874801636</c:v>
                </c:pt>
                <c:pt idx="147">
                  <c:v>0.55189257860183716</c:v>
                </c:pt>
                <c:pt idx="148">
                  <c:v>0.55677658319473267</c:v>
                </c:pt>
                <c:pt idx="149">
                  <c:v>0.57142859697341919</c:v>
                </c:pt>
                <c:pt idx="150">
                  <c:v>0.56898659467697144</c:v>
                </c:pt>
                <c:pt idx="151">
                  <c:v>0.53235656023025513</c:v>
                </c:pt>
                <c:pt idx="152">
                  <c:v>0.60561662912368774</c:v>
                </c:pt>
                <c:pt idx="153">
                  <c:v>0.61538463830947876</c:v>
                </c:pt>
                <c:pt idx="154">
                  <c:v>0.62026864290237427</c:v>
                </c:pt>
                <c:pt idx="155">
                  <c:v>0.63003665208816528</c:v>
                </c:pt>
                <c:pt idx="156">
                  <c:v>0.79120880365371704</c:v>
                </c:pt>
                <c:pt idx="157">
                  <c:v>0.68131870031356812</c:v>
                </c:pt>
                <c:pt idx="158">
                  <c:v>0.6080586314201355</c:v>
                </c:pt>
                <c:pt idx="159">
                  <c:v>0.64468866586685181</c:v>
                </c:pt>
                <c:pt idx="160">
                  <c:v>0.6080586314201355</c:v>
                </c:pt>
                <c:pt idx="161">
                  <c:v>0.71550673246383667</c:v>
                </c:pt>
                <c:pt idx="162">
                  <c:v>0.72527474164962769</c:v>
                </c:pt>
                <c:pt idx="163">
                  <c:v>0.68131870031356812</c:v>
                </c:pt>
                <c:pt idx="164">
                  <c:v>0.6398046612739563</c:v>
                </c:pt>
                <c:pt idx="165">
                  <c:v>0.56898659467697144</c:v>
                </c:pt>
                <c:pt idx="166">
                  <c:v>0.62026864290237427</c:v>
                </c:pt>
                <c:pt idx="167">
                  <c:v>0.66910868883132935</c:v>
                </c:pt>
                <c:pt idx="168">
                  <c:v>0.6080586314201355</c:v>
                </c:pt>
                <c:pt idx="169">
                  <c:v>0.90354090929031372</c:v>
                </c:pt>
                <c:pt idx="170">
                  <c:v>0.5494505763053894</c:v>
                </c:pt>
                <c:pt idx="171">
                  <c:v>0.56898659467697144</c:v>
                </c:pt>
                <c:pt idx="172">
                  <c:v>0.65445667505264282</c:v>
                </c:pt>
                <c:pt idx="173">
                  <c:v>0.62515264749526978</c:v>
                </c:pt>
                <c:pt idx="174">
                  <c:v>0.61538463830947876</c:v>
                </c:pt>
                <c:pt idx="175">
                  <c:v>0.56898659467697144</c:v>
                </c:pt>
                <c:pt idx="176">
                  <c:v>0.53968256711959839</c:v>
                </c:pt>
                <c:pt idx="177">
                  <c:v>0.53724056482315063</c:v>
                </c:pt>
                <c:pt idx="178">
                  <c:v>0.58119660615921021</c:v>
                </c:pt>
                <c:pt idx="179">
                  <c:v>0.61050063371658325</c:v>
                </c:pt>
                <c:pt idx="180">
                  <c:v>0.56654459238052368</c:v>
                </c:pt>
                <c:pt idx="181">
                  <c:v>0.52991455793380737</c:v>
                </c:pt>
                <c:pt idx="182">
                  <c:v>0.51526254415512085</c:v>
                </c:pt>
                <c:pt idx="183">
                  <c:v>0.42002442479133606</c:v>
                </c:pt>
                <c:pt idx="184">
                  <c:v>0.48595848679542542</c:v>
                </c:pt>
                <c:pt idx="185">
                  <c:v>0.53235656023025513</c:v>
                </c:pt>
                <c:pt idx="186">
                  <c:v>0.47863247990608215</c:v>
                </c:pt>
                <c:pt idx="187">
                  <c:v>0.48595848679542542</c:v>
                </c:pt>
                <c:pt idx="188">
                  <c:v>0.45909646153450012</c:v>
                </c:pt>
                <c:pt idx="189">
                  <c:v>0.42735043168067932</c:v>
                </c:pt>
                <c:pt idx="190">
                  <c:v>0.56410259008407593</c:v>
                </c:pt>
                <c:pt idx="191">
                  <c:v>0.74725276231765747</c:v>
                </c:pt>
                <c:pt idx="192">
                  <c:v>0.6398046612739563</c:v>
                </c:pt>
                <c:pt idx="193">
                  <c:v>0.55189257860183716</c:v>
                </c:pt>
                <c:pt idx="194">
                  <c:v>0.49084249138832092</c:v>
                </c:pt>
                <c:pt idx="195">
                  <c:v>0.51526254415512085</c:v>
                </c:pt>
                <c:pt idx="196">
                  <c:v>0.68376070261001587</c:v>
                </c:pt>
                <c:pt idx="197">
                  <c:v>0.6398046612739563</c:v>
                </c:pt>
                <c:pt idx="198">
                  <c:v>0.5763126015663147</c:v>
                </c:pt>
                <c:pt idx="199">
                  <c:v>0.60561662912368774</c:v>
                </c:pt>
                <c:pt idx="200">
                  <c:v>0.52747255563735962</c:v>
                </c:pt>
                <c:pt idx="201">
                  <c:v>0.54212456941604614</c:v>
                </c:pt>
                <c:pt idx="202">
                  <c:v>0.66910868883132935</c:v>
                </c:pt>
                <c:pt idx="203">
                  <c:v>0.69352871179580688</c:v>
                </c:pt>
                <c:pt idx="204">
                  <c:v>0.5128205418586731</c:v>
                </c:pt>
                <c:pt idx="205">
                  <c:v>0.45177045464515686</c:v>
                </c:pt>
                <c:pt idx="206">
                  <c:v>0.37362638115882874</c:v>
                </c:pt>
                <c:pt idx="207">
                  <c:v>0.45665445923805237</c:v>
                </c:pt>
                <c:pt idx="208">
                  <c:v>0.37362638115882874</c:v>
                </c:pt>
                <c:pt idx="209">
                  <c:v>0.42979243397712708</c:v>
                </c:pt>
                <c:pt idx="210">
                  <c:v>0.50549453496932983</c:v>
                </c:pt>
                <c:pt idx="211">
                  <c:v>0.52991455793380737</c:v>
                </c:pt>
                <c:pt idx="212">
                  <c:v>0.52747255563735962</c:v>
                </c:pt>
                <c:pt idx="213">
                  <c:v>0.47863247990608215</c:v>
                </c:pt>
                <c:pt idx="214">
                  <c:v>0.64713066816329956</c:v>
                </c:pt>
                <c:pt idx="215">
                  <c:v>0.68131870031356812</c:v>
                </c:pt>
                <c:pt idx="216">
                  <c:v>0.66178268194198608</c:v>
                </c:pt>
                <c:pt idx="217">
                  <c:v>0.7350427508354187</c:v>
                </c:pt>
                <c:pt idx="218">
                  <c:v>0.51526254415512085</c:v>
                </c:pt>
                <c:pt idx="219">
                  <c:v>0.48595848679542542</c:v>
                </c:pt>
                <c:pt idx="220">
                  <c:v>0.60073262453079224</c:v>
                </c:pt>
                <c:pt idx="221">
                  <c:v>0.64468866586685181</c:v>
                </c:pt>
                <c:pt idx="222">
                  <c:v>0.5177045464515686</c:v>
                </c:pt>
                <c:pt idx="223">
                  <c:v>0.48840048909187317</c:v>
                </c:pt>
                <c:pt idx="224">
                  <c:v>0.53968256711959839</c:v>
                </c:pt>
                <c:pt idx="225">
                  <c:v>0.45909646153450012</c:v>
                </c:pt>
                <c:pt idx="226">
                  <c:v>0.44932845234870911</c:v>
                </c:pt>
                <c:pt idx="227">
                  <c:v>0.68131870031356812</c:v>
                </c:pt>
                <c:pt idx="228">
                  <c:v>0.49816849827766418</c:v>
                </c:pt>
                <c:pt idx="229">
                  <c:v>0.4761904776096344</c:v>
                </c:pt>
                <c:pt idx="230">
                  <c:v>0.5177045464515686</c:v>
                </c:pt>
                <c:pt idx="231">
                  <c:v>0.47374847531318665</c:v>
                </c:pt>
                <c:pt idx="232">
                  <c:v>0.46886447072029114</c:v>
                </c:pt>
                <c:pt idx="233">
                  <c:v>0.45421245694160461</c:v>
                </c:pt>
                <c:pt idx="234">
                  <c:v>0.43711844086647034</c:v>
                </c:pt>
                <c:pt idx="235">
                  <c:v>0.32967033982276917</c:v>
                </c:pt>
                <c:pt idx="236">
                  <c:v>0.30769231915473938</c:v>
                </c:pt>
                <c:pt idx="237">
                  <c:v>0.36385837197303772</c:v>
                </c:pt>
                <c:pt idx="238">
                  <c:v>0.39316239953041077</c:v>
                </c:pt>
                <c:pt idx="239">
                  <c:v>0.43467643857002258</c:v>
                </c:pt>
                <c:pt idx="240">
                  <c:v>0.36141636967658997</c:v>
                </c:pt>
                <c:pt idx="241">
                  <c:v>0.37606838345527649</c:v>
                </c:pt>
                <c:pt idx="242">
                  <c:v>0.26862028241157532</c:v>
                </c:pt>
                <c:pt idx="243">
                  <c:v>0.27106228470802307</c:v>
                </c:pt>
                <c:pt idx="244">
                  <c:v>0.31013432145118713</c:v>
                </c:pt>
                <c:pt idx="245">
                  <c:v>0.39072039723396301</c:v>
                </c:pt>
                <c:pt idx="246">
                  <c:v>0.34432235360145569</c:v>
                </c:pt>
                <c:pt idx="247">
                  <c:v>0.31990233063697815</c:v>
                </c:pt>
                <c:pt idx="248">
                  <c:v>0.29792430996894836</c:v>
                </c:pt>
                <c:pt idx="249">
                  <c:v>0.29792430996894836</c:v>
                </c:pt>
                <c:pt idx="250">
                  <c:v>0.34432235360145569</c:v>
                </c:pt>
                <c:pt idx="251">
                  <c:v>0.60073262453079224</c:v>
                </c:pt>
                <c:pt idx="252">
                  <c:v>0.48351648449897766</c:v>
                </c:pt>
                <c:pt idx="253">
                  <c:v>0.44688645005226135</c:v>
                </c:pt>
                <c:pt idx="254">
                  <c:v>0.46153846383094788</c:v>
                </c:pt>
                <c:pt idx="255">
                  <c:v>0.40537241101264954</c:v>
                </c:pt>
                <c:pt idx="256">
                  <c:v>0.47130647301673889</c:v>
                </c:pt>
                <c:pt idx="257">
                  <c:v>0.46398046612739563</c:v>
                </c:pt>
                <c:pt idx="258">
                  <c:v>0.45665445923805237</c:v>
                </c:pt>
                <c:pt idx="259">
                  <c:v>0.4126984179019928</c:v>
                </c:pt>
                <c:pt idx="260">
                  <c:v>0.48595848679542542</c:v>
                </c:pt>
                <c:pt idx="261">
                  <c:v>0.48351648449897766</c:v>
                </c:pt>
                <c:pt idx="262">
                  <c:v>0.50549453496932983</c:v>
                </c:pt>
                <c:pt idx="263">
                  <c:v>0.5494505763053894</c:v>
                </c:pt>
                <c:pt idx="264">
                  <c:v>0.42979243397712708</c:v>
                </c:pt>
                <c:pt idx="265">
                  <c:v>0.44932845234870911</c:v>
                </c:pt>
                <c:pt idx="266">
                  <c:v>0.33699634671211243</c:v>
                </c:pt>
                <c:pt idx="267">
                  <c:v>0.39560440182685852</c:v>
                </c:pt>
                <c:pt idx="268">
                  <c:v>0.39560440182685852</c:v>
                </c:pt>
                <c:pt idx="269">
                  <c:v>0.38339439034461975</c:v>
                </c:pt>
                <c:pt idx="270">
                  <c:v>0.38827839493751526</c:v>
                </c:pt>
                <c:pt idx="271">
                  <c:v>0.36385837197303772</c:v>
                </c:pt>
                <c:pt idx="272">
                  <c:v>0.36385837197303772</c:v>
                </c:pt>
                <c:pt idx="273">
                  <c:v>0.36874237656593323</c:v>
                </c:pt>
                <c:pt idx="274">
                  <c:v>0.52991455793380737</c:v>
                </c:pt>
                <c:pt idx="275">
                  <c:v>0.55433458089828491</c:v>
                </c:pt>
                <c:pt idx="276">
                  <c:v>0.55921858549118042</c:v>
                </c:pt>
                <c:pt idx="277">
                  <c:v>0.50549453496932983</c:v>
                </c:pt>
                <c:pt idx="278">
                  <c:v>0.52503055334091187</c:v>
                </c:pt>
                <c:pt idx="279">
                  <c:v>0.52747255563735962</c:v>
                </c:pt>
                <c:pt idx="280">
                  <c:v>0.52014654874801636</c:v>
                </c:pt>
                <c:pt idx="281">
                  <c:v>0.66910868883132935</c:v>
                </c:pt>
                <c:pt idx="282">
                  <c:v>0.6080586314201355</c:v>
                </c:pt>
                <c:pt idx="283">
                  <c:v>0.49084249138832092</c:v>
                </c:pt>
                <c:pt idx="284">
                  <c:v>0.36874237656593323</c:v>
                </c:pt>
                <c:pt idx="285">
                  <c:v>0.40781441330909729</c:v>
                </c:pt>
                <c:pt idx="286">
                  <c:v>0.42002442479133606</c:v>
                </c:pt>
                <c:pt idx="287">
                  <c:v>0.48840048909187317</c:v>
                </c:pt>
                <c:pt idx="288">
                  <c:v>0.53235656023025513</c:v>
                </c:pt>
                <c:pt idx="289">
                  <c:v>0.50305253267288208</c:v>
                </c:pt>
                <c:pt idx="290">
                  <c:v>0.48351648449897766</c:v>
                </c:pt>
                <c:pt idx="291">
                  <c:v>0.43467643857002258</c:v>
                </c:pt>
                <c:pt idx="292">
                  <c:v>0.42490842938423157</c:v>
                </c:pt>
                <c:pt idx="293">
                  <c:v>0.48595848679542542</c:v>
                </c:pt>
                <c:pt idx="294">
                  <c:v>0.70818072557449341</c:v>
                </c:pt>
                <c:pt idx="295">
                  <c:v>0.47374847531318665</c:v>
                </c:pt>
                <c:pt idx="296">
                  <c:v>0.45421245694160461</c:v>
                </c:pt>
                <c:pt idx="297">
                  <c:v>0.46886447072029114</c:v>
                </c:pt>
                <c:pt idx="298">
                  <c:v>0.50549453496932983</c:v>
                </c:pt>
                <c:pt idx="299">
                  <c:v>0.52258855104446411</c:v>
                </c:pt>
                <c:pt idx="300">
                  <c:v>0.53235656023025513</c:v>
                </c:pt>
                <c:pt idx="301">
                  <c:v>0.53968256711959839</c:v>
                </c:pt>
                <c:pt idx="302">
                  <c:v>0.52991455793380737</c:v>
                </c:pt>
                <c:pt idx="303">
                  <c:v>0.52503055334091187</c:v>
                </c:pt>
                <c:pt idx="304">
                  <c:v>0.59096461534500122</c:v>
                </c:pt>
                <c:pt idx="305">
                  <c:v>0.63736265897750854</c:v>
                </c:pt>
                <c:pt idx="306">
                  <c:v>0.58608061075210571</c:v>
                </c:pt>
                <c:pt idx="307">
                  <c:v>0.45665445923805237</c:v>
                </c:pt>
                <c:pt idx="308">
                  <c:v>0.36385837197303772</c:v>
                </c:pt>
                <c:pt idx="309">
                  <c:v>0.37606838345527649</c:v>
                </c:pt>
                <c:pt idx="310">
                  <c:v>0.37606838345527649</c:v>
                </c:pt>
                <c:pt idx="311">
                  <c:v>0.37606838345527649</c:v>
                </c:pt>
                <c:pt idx="312">
                  <c:v>0.37606838345527649</c:v>
                </c:pt>
                <c:pt idx="313">
                  <c:v>0.37606838345527649</c:v>
                </c:pt>
                <c:pt idx="314">
                  <c:v>0.37606838345527649</c:v>
                </c:pt>
                <c:pt idx="315">
                  <c:v>0.37606838345527649</c:v>
                </c:pt>
                <c:pt idx="316">
                  <c:v>0.57387059926986694</c:v>
                </c:pt>
                <c:pt idx="317">
                  <c:v>0.52258855104446411</c:v>
                </c:pt>
                <c:pt idx="318">
                  <c:v>0.55677658319473267</c:v>
                </c:pt>
                <c:pt idx="319">
                  <c:v>0.4444444477558136</c:v>
                </c:pt>
                <c:pt idx="320">
                  <c:v>0.42246642708778381</c:v>
                </c:pt>
                <c:pt idx="321">
                  <c:v>0.29304030537605286</c:v>
                </c:pt>
                <c:pt idx="322">
                  <c:v>0.37851038575172424</c:v>
                </c:pt>
                <c:pt idx="323">
                  <c:v>0.35897436738014221</c:v>
                </c:pt>
                <c:pt idx="324">
                  <c:v>0.36874237656593323</c:v>
                </c:pt>
                <c:pt idx="325">
                  <c:v>0.37606838345527649</c:v>
                </c:pt>
                <c:pt idx="326">
                  <c:v>0.37118437886238098</c:v>
                </c:pt>
                <c:pt idx="327">
                  <c:v>0.4126984179019928</c:v>
                </c:pt>
                <c:pt idx="328">
                  <c:v>0.40293040871620178</c:v>
                </c:pt>
                <c:pt idx="329">
                  <c:v>0.42979243397712708</c:v>
                </c:pt>
                <c:pt idx="330">
                  <c:v>0.43467643857002258</c:v>
                </c:pt>
                <c:pt idx="331">
                  <c:v>0.43711844086647034</c:v>
                </c:pt>
                <c:pt idx="332">
                  <c:v>0.41758242249488831</c:v>
                </c:pt>
                <c:pt idx="333">
                  <c:v>0.46642246842384338</c:v>
                </c:pt>
                <c:pt idx="334">
                  <c:v>0.51037853956222534</c:v>
                </c:pt>
                <c:pt idx="335">
                  <c:v>0.62515264749526978</c:v>
                </c:pt>
                <c:pt idx="336">
                  <c:v>0.59829062223434448</c:v>
                </c:pt>
                <c:pt idx="337">
                  <c:v>0.50793653726577759</c:v>
                </c:pt>
                <c:pt idx="338">
                  <c:v>0.3858363926410675</c:v>
                </c:pt>
                <c:pt idx="339">
                  <c:v>0.43223443627357483</c:v>
                </c:pt>
                <c:pt idx="340">
                  <c:v>0.41514042019844055</c:v>
                </c:pt>
                <c:pt idx="341">
                  <c:v>0.44688645005226135</c:v>
                </c:pt>
                <c:pt idx="342">
                  <c:v>0.40537241101264954</c:v>
                </c:pt>
                <c:pt idx="343">
                  <c:v>0.43467643857002258</c:v>
                </c:pt>
                <c:pt idx="344">
                  <c:v>0.44932845234870911</c:v>
                </c:pt>
                <c:pt idx="345">
                  <c:v>0.50305253267288208</c:v>
                </c:pt>
                <c:pt idx="346">
                  <c:v>0.54212456941604614</c:v>
                </c:pt>
                <c:pt idx="347">
                  <c:v>0.52747255563735962</c:v>
                </c:pt>
                <c:pt idx="348">
                  <c:v>0.49572649598121643</c:v>
                </c:pt>
                <c:pt idx="349">
                  <c:v>0.50305253267288208</c:v>
                </c:pt>
                <c:pt idx="350">
                  <c:v>0.49084249138832092</c:v>
                </c:pt>
                <c:pt idx="351">
                  <c:v>0.48107448220252991</c:v>
                </c:pt>
                <c:pt idx="352">
                  <c:v>1.0305250883102417</c:v>
                </c:pt>
                <c:pt idx="353">
                  <c:v>0.91086691617965698</c:v>
                </c:pt>
                <c:pt idx="354">
                  <c:v>0.47863247990608215</c:v>
                </c:pt>
                <c:pt idx="355">
                  <c:v>0.3492063581943512</c:v>
                </c:pt>
                <c:pt idx="356">
                  <c:v>0.28327229619026184</c:v>
                </c:pt>
                <c:pt idx="357">
                  <c:v>0.42490842938423157</c:v>
                </c:pt>
                <c:pt idx="358">
                  <c:v>0.30280831456184387</c:v>
                </c:pt>
                <c:pt idx="359">
                  <c:v>0.35164836049079895</c:v>
                </c:pt>
                <c:pt idx="360">
                  <c:v>0.39560440182685852</c:v>
                </c:pt>
                <c:pt idx="361">
                  <c:v>0.42002442479133606</c:v>
                </c:pt>
                <c:pt idx="362">
                  <c:v>0.50549453496932983</c:v>
                </c:pt>
                <c:pt idx="363">
                  <c:v>0.68131870031356812</c:v>
                </c:pt>
                <c:pt idx="364">
                  <c:v>0.94017094373703003</c:v>
                </c:pt>
                <c:pt idx="365">
                  <c:v>1.1159951686859131</c:v>
                </c:pt>
                <c:pt idx="366">
                  <c:v>0.97680097818374634</c:v>
                </c:pt>
                <c:pt idx="367">
                  <c:v>0.73992675542831421</c:v>
                </c:pt>
                <c:pt idx="368">
                  <c:v>0.76434677839279175</c:v>
                </c:pt>
                <c:pt idx="369">
                  <c:v>0.82051283121109009</c:v>
                </c:pt>
                <c:pt idx="370">
                  <c:v>1.1770452260971069</c:v>
                </c:pt>
                <c:pt idx="371">
                  <c:v>0.92551892995834351</c:v>
                </c:pt>
                <c:pt idx="372">
                  <c:v>0.84981685876846313</c:v>
                </c:pt>
                <c:pt idx="373">
                  <c:v>0.75946277379989624</c:v>
                </c:pt>
                <c:pt idx="374">
                  <c:v>0.63003665208816528</c:v>
                </c:pt>
                <c:pt idx="375">
                  <c:v>0.59096461534500122</c:v>
                </c:pt>
                <c:pt idx="376">
                  <c:v>0.62271064519882202</c:v>
                </c:pt>
                <c:pt idx="377">
                  <c:v>0.65445667505264282</c:v>
                </c:pt>
                <c:pt idx="378">
                  <c:v>0.67643469572067261</c:v>
                </c:pt>
                <c:pt idx="379">
                  <c:v>0.57387059926986694</c:v>
                </c:pt>
                <c:pt idx="380">
                  <c:v>0.48840048909187317</c:v>
                </c:pt>
                <c:pt idx="381">
                  <c:v>0.47863247990608215</c:v>
                </c:pt>
                <c:pt idx="382">
                  <c:v>0.50549453496932983</c:v>
                </c:pt>
                <c:pt idx="383">
                  <c:v>0.49816849827766418</c:v>
                </c:pt>
                <c:pt idx="384">
                  <c:v>0.43956044316291809</c:v>
                </c:pt>
                <c:pt idx="385">
                  <c:v>0.52747255563735962</c:v>
                </c:pt>
                <c:pt idx="386">
                  <c:v>0.4761904776096344</c:v>
                </c:pt>
                <c:pt idx="387">
                  <c:v>0.11233211308717728</c:v>
                </c:pt>
                <c:pt idx="388">
                  <c:v>0.47863247990608215</c:v>
                </c:pt>
                <c:pt idx="389">
                  <c:v>0.4444444477558136</c:v>
                </c:pt>
                <c:pt idx="390">
                  <c:v>0.46886447072029114</c:v>
                </c:pt>
                <c:pt idx="391">
                  <c:v>0.4761904776096344</c:v>
                </c:pt>
                <c:pt idx="392">
                  <c:v>0.44688645005226135</c:v>
                </c:pt>
                <c:pt idx="393">
                  <c:v>0.42246642708778381</c:v>
                </c:pt>
                <c:pt idx="394">
                  <c:v>0.67887669801712036</c:v>
                </c:pt>
                <c:pt idx="395">
                  <c:v>1.1208791732788086</c:v>
                </c:pt>
                <c:pt idx="396">
                  <c:v>0.75457876920700073</c:v>
                </c:pt>
                <c:pt idx="397">
                  <c:v>0.64224666357040405</c:v>
                </c:pt>
                <c:pt idx="398">
                  <c:v>0.57142859697341919</c:v>
                </c:pt>
                <c:pt idx="399">
                  <c:v>0.5177045464515686</c:v>
                </c:pt>
                <c:pt idx="400">
                  <c:v>0.87179487943649292</c:v>
                </c:pt>
                <c:pt idx="401">
                  <c:v>0.70818072557449341</c:v>
                </c:pt>
                <c:pt idx="402">
                  <c:v>0.55189257860183716</c:v>
                </c:pt>
                <c:pt idx="403">
                  <c:v>0.60073262453079224</c:v>
                </c:pt>
                <c:pt idx="404">
                  <c:v>0.6398046612739563</c:v>
                </c:pt>
                <c:pt idx="405">
                  <c:v>0.45177045464515686</c:v>
                </c:pt>
                <c:pt idx="406">
                  <c:v>1.0451771020889282</c:v>
                </c:pt>
                <c:pt idx="407">
                  <c:v>0.85958486795425415</c:v>
                </c:pt>
                <c:pt idx="408">
                  <c:v>0.61538463830947876</c:v>
                </c:pt>
                <c:pt idx="409">
                  <c:v>0.4761904776096344</c:v>
                </c:pt>
                <c:pt idx="410">
                  <c:v>0.44932845234870911</c:v>
                </c:pt>
                <c:pt idx="411">
                  <c:v>0.46886447072029114</c:v>
                </c:pt>
                <c:pt idx="412">
                  <c:v>0.83516484498977661</c:v>
                </c:pt>
                <c:pt idx="413">
                  <c:v>0.83272284269332886</c:v>
                </c:pt>
                <c:pt idx="414">
                  <c:v>0.84004884958267212</c:v>
                </c:pt>
                <c:pt idx="415">
                  <c:v>0.68864470720291138</c:v>
                </c:pt>
                <c:pt idx="416">
                  <c:v>0.47374847531318665</c:v>
                </c:pt>
                <c:pt idx="417">
                  <c:v>0.41025641560554504</c:v>
                </c:pt>
                <c:pt idx="418">
                  <c:v>0.51037853956222534</c:v>
                </c:pt>
                <c:pt idx="419">
                  <c:v>0.86935287714004517</c:v>
                </c:pt>
                <c:pt idx="420">
                  <c:v>0.64468866586685181</c:v>
                </c:pt>
                <c:pt idx="421">
                  <c:v>0.39804640412330627</c:v>
                </c:pt>
                <c:pt idx="422">
                  <c:v>0.40781441330909729</c:v>
                </c:pt>
                <c:pt idx="423">
                  <c:v>0.27106228470802307</c:v>
                </c:pt>
                <c:pt idx="424">
                  <c:v>0.84737485647201538</c:v>
                </c:pt>
                <c:pt idx="425">
                  <c:v>0.84737485647201538</c:v>
                </c:pt>
                <c:pt idx="426">
                  <c:v>0.75457876920700073</c:v>
                </c:pt>
                <c:pt idx="427">
                  <c:v>0.67643469572067261</c:v>
                </c:pt>
                <c:pt idx="428">
                  <c:v>0.83760684728622437</c:v>
                </c:pt>
                <c:pt idx="429">
                  <c:v>0.9841269850730896</c:v>
                </c:pt>
                <c:pt idx="430">
                  <c:v>2.7643468379974365</c:v>
                </c:pt>
                <c:pt idx="431">
                  <c:v>1.9291819334030151</c:v>
                </c:pt>
                <c:pt idx="432">
                  <c:v>1.6263736486434937</c:v>
                </c:pt>
                <c:pt idx="433">
                  <c:v>1.4969475269317627</c:v>
                </c:pt>
                <c:pt idx="434">
                  <c:v>1.4554334878921509</c:v>
                </c:pt>
                <c:pt idx="435">
                  <c:v>1.60317462682724</c:v>
                </c:pt>
                <c:pt idx="436">
                  <c:v>1.7509157657623291</c:v>
                </c:pt>
                <c:pt idx="437">
                  <c:v>1.8754578828811646</c:v>
                </c:pt>
                <c:pt idx="438">
                  <c:v>2.1074481010437012</c:v>
                </c:pt>
                <c:pt idx="439">
                  <c:v>2.1562881469726562</c:v>
                </c:pt>
                <c:pt idx="440">
                  <c:v>1.8498168587684631</c:v>
                </c:pt>
                <c:pt idx="441">
                  <c:v>1.54334557056427</c:v>
                </c:pt>
                <c:pt idx="442">
                  <c:v>1.3870574235916138</c:v>
                </c:pt>
                <c:pt idx="443">
                  <c:v>1.3821734189987183</c:v>
                </c:pt>
                <c:pt idx="444">
                  <c:v>1.1208791732788086</c:v>
                </c:pt>
                <c:pt idx="445">
                  <c:v>1.0744811296463013</c:v>
                </c:pt>
                <c:pt idx="446">
                  <c:v>0.90109890699386597</c:v>
                </c:pt>
                <c:pt idx="447">
                  <c:v>1.1648352146148682</c:v>
                </c:pt>
                <c:pt idx="448">
                  <c:v>1.1648352146148682</c:v>
                </c:pt>
                <c:pt idx="449">
                  <c:v>1.0012210607528687</c:v>
                </c:pt>
                <c:pt idx="450">
                  <c:v>0.93772894144058228</c:v>
                </c:pt>
                <c:pt idx="451">
                  <c:v>0.95970696210861206</c:v>
                </c:pt>
                <c:pt idx="452">
                  <c:v>0.99633699655532837</c:v>
                </c:pt>
                <c:pt idx="453">
                  <c:v>0.94749695062637329</c:v>
                </c:pt>
                <c:pt idx="454">
                  <c:v>0.99145299196243286</c:v>
                </c:pt>
                <c:pt idx="455">
                  <c:v>0.85958486795425415</c:v>
                </c:pt>
                <c:pt idx="456">
                  <c:v>0.5763126015663147</c:v>
                </c:pt>
                <c:pt idx="457">
                  <c:v>0.66666668653488159</c:v>
                </c:pt>
                <c:pt idx="458">
                  <c:v>0.63247865438461304</c:v>
                </c:pt>
                <c:pt idx="459">
                  <c:v>1.0134310722351074</c:v>
                </c:pt>
                <c:pt idx="460">
                  <c:v>1.672771692276001</c:v>
                </c:pt>
                <c:pt idx="461">
                  <c:v>1.1135531663894653</c:v>
                </c:pt>
                <c:pt idx="462">
                  <c:v>0.71550673246383667</c:v>
                </c:pt>
                <c:pt idx="463">
                  <c:v>0.7985348105430603</c:v>
                </c:pt>
                <c:pt idx="464">
                  <c:v>0.80097681283950806</c:v>
                </c:pt>
                <c:pt idx="465">
                  <c:v>0.85470086336135864</c:v>
                </c:pt>
                <c:pt idx="466">
                  <c:v>1.0158730745315552</c:v>
                </c:pt>
                <c:pt idx="467">
                  <c:v>0.92307692766189575</c:v>
                </c:pt>
                <c:pt idx="468">
                  <c:v>0.95726495981216431</c:v>
                </c:pt>
                <c:pt idx="469">
                  <c:v>0.98901098966598511</c:v>
                </c:pt>
                <c:pt idx="470">
                  <c:v>0.79365080595016479</c:v>
                </c:pt>
                <c:pt idx="471">
                  <c:v>0.66666668653488159</c:v>
                </c:pt>
                <c:pt idx="472">
                  <c:v>0.76434677839279175</c:v>
                </c:pt>
                <c:pt idx="473">
                  <c:v>0.69597071409225464</c:v>
                </c:pt>
                <c:pt idx="474">
                  <c:v>0.60317462682723999</c:v>
                </c:pt>
                <c:pt idx="475">
                  <c:v>0.62271064519882202</c:v>
                </c:pt>
                <c:pt idx="476">
                  <c:v>0.28083029389381409</c:v>
                </c:pt>
                <c:pt idx="477">
                  <c:v>0.42979243397712708</c:v>
                </c:pt>
                <c:pt idx="478">
                  <c:v>0.86691087484359741</c:v>
                </c:pt>
                <c:pt idx="479">
                  <c:v>0.74236875772476196</c:v>
                </c:pt>
                <c:pt idx="480">
                  <c:v>1.1550672054290771</c:v>
                </c:pt>
                <c:pt idx="481">
                  <c:v>1.0134310722351074</c:v>
                </c:pt>
                <c:pt idx="482">
                  <c:v>1.1892552375793457</c:v>
                </c:pt>
                <c:pt idx="483">
                  <c:v>1.2478632926940918</c:v>
                </c:pt>
                <c:pt idx="484">
                  <c:v>1.9731379747390747</c:v>
                </c:pt>
                <c:pt idx="485">
                  <c:v>1.7484737634658813</c:v>
                </c:pt>
                <c:pt idx="486">
                  <c:v>1.6800976991653442</c:v>
                </c:pt>
                <c:pt idx="487">
                  <c:v>1.4896215200424194</c:v>
                </c:pt>
                <c:pt idx="488">
                  <c:v>1.523809552192688</c:v>
                </c:pt>
                <c:pt idx="489">
                  <c:v>1.1794872283935547</c:v>
                </c:pt>
                <c:pt idx="490">
                  <c:v>1.1355311870574951</c:v>
                </c:pt>
                <c:pt idx="491">
                  <c:v>0.93528693914413452</c:v>
                </c:pt>
                <c:pt idx="492">
                  <c:v>0.81562882661819458</c:v>
                </c:pt>
                <c:pt idx="493">
                  <c:v>0.77411478757858276</c:v>
                </c:pt>
                <c:pt idx="494">
                  <c:v>0.67643469572067261</c:v>
                </c:pt>
                <c:pt idx="495">
                  <c:v>0.62271064519882202</c:v>
                </c:pt>
                <c:pt idx="496">
                  <c:v>0.62026864290237427</c:v>
                </c:pt>
                <c:pt idx="497">
                  <c:v>0.59829062223434448</c:v>
                </c:pt>
                <c:pt idx="498">
                  <c:v>0.74236875772476196</c:v>
                </c:pt>
                <c:pt idx="499">
                  <c:v>0.87179487943649292</c:v>
                </c:pt>
                <c:pt idx="500">
                  <c:v>0.88644689321517944</c:v>
                </c:pt>
                <c:pt idx="501">
                  <c:v>0.7350427508354187</c:v>
                </c:pt>
                <c:pt idx="502">
                  <c:v>0.6398046612739563</c:v>
                </c:pt>
                <c:pt idx="503">
                  <c:v>0.62271064519882202</c:v>
                </c:pt>
                <c:pt idx="504">
                  <c:v>0.77167278528213501</c:v>
                </c:pt>
                <c:pt idx="505">
                  <c:v>0.66666668653488159</c:v>
                </c:pt>
                <c:pt idx="506">
                  <c:v>0.65445667505264282</c:v>
                </c:pt>
                <c:pt idx="507">
                  <c:v>0.61294263601303101</c:v>
                </c:pt>
                <c:pt idx="508">
                  <c:v>0.61538463830947876</c:v>
                </c:pt>
                <c:pt idx="509">
                  <c:v>0.6398046612739563</c:v>
                </c:pt>
                <c:pt idx="510">
                  <c:v>0.62271064519882202</c:v>
                </c:pt>
                <c:pt idx="511">
                  <c:v>0.73748475313186646</c:v>
                </c:pt>
                <c:pt idx="512">
                  <c:v>0.82783883810043335</c:v>
                </c:pt>
                <c:pt idx="513">
                  <c:v>0.82295483350753784</c:v>
                </c:pt>
                <c:pt idx="514">
                  <c:v>0.86691087484359741</c:v>
                </c:pt>
                <c:pt idx="515">
                  <c:v>0.72527474164962769</c:v>
                </c:pt>
                <c:pt idx="516">
                  <c:v>0.5494505763053894</c:v>
                </c:pt>
                <c:pt idx="517">
                  <c:v>0.51037853956222534</c:v>
                </c:pt>
                <c:pt idx="518">
                  <c:v>0.56410259008407593</c:v>
                </c:pt>
                <c:pt idx="519">
                  <c:v>0.7032967209815979</c:v>
                </c:pt>
                <c:pt idx="520">
                  <c:v>0.55433458089828491</c:v>
                </c:pt>
                <c:pt idx="521">
                  <c:v>0.58608061075210571</c:v>
                </c:pt>
                <c:pt idx="522">
                  <c:v>0.50549453496932983</c:v>
                </c:pt>
                <c:pt idx="523">
                  <c:v>0.56654459238052368</c:v>
                </c:pt>
                <c:pt idx="524">
                  <c:v>0.55189257860183716</c:v>
                </c:pt>
                <c:pt idx="525">
                  <c:v>0.52747255563735962</c:v>
                </c:pt>
                <c:pt idx="526">
                  <c:v>0.53968256711959839</c:v>
                </c:pt>
                <c:pt idx="527">
                  <c:v>0.51037853956222534</c:v>
                </c:pt>
                <c:pt idx="528">
                  <c:v>0.53968256711959839</c:v>
                </c:pt>
                <c:pt idx="529">
                  <c:v>0.4444444477558136</c:v>
                </c:pt>
                <c:pt idx="530">
                  <c:v>0.47130647301673889</c:v>
                </c:pt>
                <c:pt idx="531">
                  <c:v>1.6068376302719116</c:v>
                </c:pt>
                <c:pt idx="532">
                  <c:v>0.84493285417556763</c:v>
                </c:pt>
                <c:pt idx="533">
                  <c:v>0.59584861993789673</c:v>
                </c:pt>
                <c:pt idx="534">
                  <c:v>0.50061053037643433</c:v>
                </c:pt>
                <c:pt idx="535">
                  <c:v>0.49572649598121643</c:v>
                </c:pt>
                <c:pt idx="536">
                  <c:v>0.45421245694160461</c:v>
                </c:pt>
                <c:pt idx="537">
                  <c:v>0.3223443329334259</c:v>
                </c:pt>
                <c:pt idx="538">
                  <c:v>0.30280831456184387</c:v>
                </c:pt>
                <c:pt idx="539">
                  <c:v>0.46642246842384338</c:v>
                </c:pt>
                <c:pt idx="540">
                  <c:v>0.3540903627872467</c:v>
                </c:pt>
                <c:pt idx="541">
                  <c:v>0.33455434441566467</c:v>
                </c:pt>
                <c:pt idx="542">
                  <c:v>0.35897436738014221</c:v>
                </c:pt>
                <c:pt idx="543">
                  <c:v>0.54700857400894165</c:v>
                </c:pt>
                <c:pt idx="544">
                  <c:v>0.5128205418586731</c:v>
                </c:pt>
                <c:pt idx="545">
                  <c:v>0.57387059926986694</c:v>
                </c:pt>
                <c:pt idx="546">
                  <c:v>0.49816849827766418</c:v>
                </c:pt>
                <c:pt idx="547">
                  <c:v>0.55189257860183716</c:v>
                </c:pt>
                <c:pt idx="548">
                  <c:v>0.62026864290237427</c:v>
                </c:pt>
                <c:pt idx="549">
                  <c:v>0.46398046612739563</c:v>
                </c:pt>
                <c:pt idx="550">
                  <c:v>0.81807082891464233</c:v>
                </c:pt>
                <c:pt idx="551">
                  <c:v>0.74725276231765747</c:v>
                </c:pt>
                <c:pt idx="552">
                  <c:v>0.53968256711959839</c:v>
                </c:pt>
                <c:pt idx="553">
                  <c:v>0.49572649598121643</c:v>
                </c:pt>
                <c:pt idx="554">
                  <c:v>0.39316239953041077</c:v>
                </c:pt>
                <c:pt idx="555">
                  <c:v>0.36385837197303772</c:v>
                </c:pt>
                <c:pt idx="556">
                  <c:v>0.57875460386276245</c:v>
                </c:pt>
                <c:pt idx="557">
                  <c:v>0.54700857400894165</c:v>
                </c:pt>
                <c:pt idx="558">
                  <c:v>0.43223443627357483</c:v>
                </c:pt>
                <c:pt idx="559">
                  <c:v>0.51526254415512085</c:v>
                </c:pt>
                <c:pt idx="560">
                  <c:v>0.57875460386276245</c:v>
                </c:pt>
                <c:pt idx="561">
                  <c:v>0.5128205418586731</c:v>
                </c:pt>
                <c:pt idx="562">
                  <c:v>0.48351648449897766</c:v>
                </c:pt>
                <c:pt idx="563">
                  <c:v>0.45421245694160461</c:v>
                </c:pt>
                <c:pt idx="564">
                  <c:v>0.5177045464515686</c:v>
                </c:pt>
                <c:pt idx="565">
                  <c:v>0.46153846383094788</c:v>
                </c:pt>
                <c:pt idx="566">
                  <c:v>0.48840048909187317</c:v>
                </c:pt>
                <c:pt idx="567">
                  <c:v>0.49328449368476868</c:v>
                </c:pt>
                <c:pt idx="568">
                  <c:v>0.52014654874801636</c:v>
                </c:pt>
                <c:pt idx="569">
                  <c:v>0.51526254415512085</c:v>
                </c:pt>
                <c:pt idx="570">
                  <c:v>0.53479856252670288</c:v>
                </c:pt>
                <c:pt idx="571">
                  <c:v>0.50305253267288208</c:v>
                </c:pt>
                <c:pt idx="572">
                  <c:v>0.48107448220252991</c:v>
                </c:pt>
                <c:pt idx="573">
                  <c:v>0.56166058778762817</c:v>
                </c:pt>
                <c:pt idx="574">
                  <c:v>0.53724056482315063</c:v>
                </c:pt>
                <c:pt idx="575">
                  <c:v>0.48107448220252991</c:v>
                </c:pt>
                <c:pt idx="576">
                  <c:v>0.52258855104446411</c:v>
                </c:pt>
                <c:pt idx="577">
                  <c:v>0.43956044316291809</c:v>
                </c:pt>
                <c:pt idx="578">
                  <c:v>0.42735043168067932</c:v>
                </c:pt>
                <c:pt idx="579">
                  <c:v>0.43467643857002258</c:v>
                </c:pt>
                <c:pt idx="580">
                  <c:v>0.34676435589790344</c:v>
                </c:pt>
                <c:pt idx="581">
                  <c:v>0.30769231915473938</c:v>
                </c:pt>
                <c:pt idx="582">
                  <c:v>0.31501832604408264</c:v>
                </c:pt>
                <c:pt idx="583">
                  <c:v>0.35897436738014221</c:v>
                </c:pt>
                <c:pt idx="584">
                  <c:v>0.40293040871620178</c:v>
                </c:pt>
                <c:pt idx="585">
                  <c:v>0.38827839493751526</c:v>
                </c:pt>
                <c:pt idx="586">
                  <c:v>0.32478633522987366</c:v>
                </c:pt>
                <c:pt idx="587">
                  <c:v>0.41025641560554504</c:v>
                </c:pt>
                <c:pt idx="588">
                  <c:v>0.41025641560554504</c:v>
                </c:pt>
                <c:pt idx="589">
                  <c:v>0.58852261304855347</c:v>
                </c:pt>
                <c:pt idx="590">
                  <c:v>0.45421245694160461</c:v>
                </c:pt>
                <c:pt idx="591">
                  <c:v>0.4444444477558136</c:v>
                </c:pt>
                <c:pt idx="592">
                  <c:v>0.41514042019844055</c:v>
                </c:pt>
                <c:pt idx="593">
                  <c:v>0.36874237656593323</c:v>
                </c:pt>
                <c:pt idx="594">
                  <c:v>0.3492063581943512</c:v>
                </c:pt>
                <c:pt idx="595">
                  <c:v>0.3492063581943512</c:v>
                </c:pt>
                <c:pt idx="596">
                  <c:v>0.36874237656593323</c:v>
                </c:pt>
                <c:pt idx="597">
                  <c:v>0.37362638115882874</c:v>
                </c:pt>
                <c:pt idx="598">
                  <c:v>0.34188035130500793</c:v>
                </c:pt>
                <c:pt idx="599">
                  <c:v>0.45421245694160461</c:v>
                </c:pt>
                <c:pt idx="600">
                  <c:v>0.39804640412330627</c:v>
                </c:pt>
                <c:pt idx="601">
                  <c:v>0.37118437886238098</c:v>
                </c:pt>
                <c:pt idx="602">
                  <c:v>0.39072039723396301</c:v>
                </c:pt>
                <c:pt idx="603">
                  <c:v>0.43711844086647034</c:v>
                </c:pt>
                <c:pt idx="604">
                  <c:v>0.46153846383094788</c:v>
                </c:pt>
                <c:pt idx="605">
                  <c:v>0.50305253267288208</c:v>
                </c:pt>
                <c:pt idx="606">
                  <c:v>0.43711844086647034</c:v>
                </c:pt>
                <c:pt idx="607">
                  <c:v>0.45177045464515686</c:v>
                </c:pt>
                <c:pt idx="608">
                  <c:v>0.53479856252670288</c:v>
                </c:pt>
                <c:pt idx="609">
                  <c:v>0.61904764175415039</c:v>
                </c:pt>
                <c:pt idx="610">
                  <c:v>0.7032967209815979</c:v>
                </c:pt>
                <c:pt idx="611">
                  <c:v>0.58608061075210571</c:v>
                </c:pt>
                <c:pt idx="612">
                  <c:v>0.46153846383094788</c:v>
                </c:pt>
                <c:pt idx="613">
                  <c:v>0.48351648449897766</c:v>
                </c:pt>
                <c:pt idx="614">
                  <c:v>0.5494505763053894</c:v>
                </c:pt>
                <c:pt idx="615">
                  <c:v>0.61294263601303101</c:v>
                </c:pt>
                <c:pt idx="616">
                  <c:v>0.54212456941604614</c:v>
                </c:pt>
                <c:pt idx="617">
                  <c:v>0.53479856252670288</c:v>
                </c:pt>
                <c:pt idx="618">
                  <c:v>0.47374847531318665</c:v>
                </c:pt>
                <c:pt idx="619">
                  <c:v>0.46886447072029114</c:v>
                </c:pt>
                <c:pt idx="620">
                  <c:v>0.44688645005226135</c:v>
                </c:pt>
                <c:pt idx="621">
                  <c:v>0.41025641560554504</c:v>
                </c:pt>
                <c:pt idx="622">
                  <c:v>0.5128205418586731</c:v>
                </c:pt>
                <c:pt idx="623">
                  <c:v>0.55921858549118042</c:v>
                </c:pt>
                <c:pt idx="624">
                  <c:v>0.44932845234870911</c:v>
                </c:pt>
                <c:pt idx="625">
                  <c:v>0.42979243397712708</c:v>
                </c:pt>
                <c:pt idx="626">
                  <c:v>0.41758242249488831</c:v>
                </c:pt>
                <c:pt idx="627">
                  <c:v>0.33455434441566467</c:v>
                </c:pt>
                <c:pt idx="628">
                  <c:v>0.3223443329334259</c:v>
                </c:pt>
                <c:pt idx="629">
                  <c:v>0.33699634671211243</c:v>
                </c:pt>
                <c:pt idx="630">
                  <c:v>0.41758242249488831</c:v>
                </c:pt>
                <c:pt idx="631">
                  <c:v>0.59340661764144897</c:v>
                </c:pt>
                <c:pt idx="632">
                  <c:v>0.65934067964553833</c:v>
                </c:pt>
                <c:pt idx="633">
                  <c:v>0.81074482202529907</c:v>
                </c:pt>
                <c:pt idx="634">
                  <c:v>0.85225886106491089</c:v>
                </c:pt>
                <c:pt idx="635">
                  <c:v>0.86691087484359741</c:v>
                </c:pt>
                <c:pt idx="636">
                  <c:v>0.73748475313186646</c:v>
                </c:pt>
                <c:pt idx="637">
                  <c:v>0.59340661764144897</c:v>
                </c:pt>
                <c:pt idx="638">
                  <c:v>0.63003665208816528</c:v>
                </c:pt>
                <c:pt idx="639">
                  <c:v>0.45909646153450012</c:v>
                </c:pt>
                <c:pt idx="640">
                  <c:v>0.46398046612739563</c:v>
                </c:pt>
                <c:pt idx="641">
                  <c:v>0.5128205418586731</c:v>
                </c:pt>
                <c:pt idx="642">
                  <c:v>0.5763126015663147</c:v>
                </c:pt>
                <c:pt idx="643">
                  <c:v>0.58363860845565796</c:v>
                </c:pt>
                <c:pt idx="644">
                  <c:v>0.58852261304855347</c:v>
                </c:pt>
                <c:pt idx="645">
                  <c:v>0.67887669801712036</c:v>
                </c:pt>
                <c:pt idx="646">
                  <c:v>0.78876680135726929</c:v>
                </c:pt>
                <c:pt idx="647">
                  <c:v>0.86691087484359741</c:v>
                </c:pt>
                <c:pt idx="648">
                  <c:v>0.90842491388320923</c:v>
                </c:pt>
                <c:pt idx="649">
                  <c:v>0.74481076002120972</c:v>
                </c:pt>
                <c:pt idx="650">
                  <c:v>0.76434677839279175</c:v>
                </c:pt>
                <c:pt idx="651">
                  <c:v>0.7350427508354187</c:v>
                </c:pt>
                <c:pt idx="652">
                  <c:v>0.64713066816329956</c:v>
                </c:pt>
                <c:pt idx="653">
                  <c:v>0.71306473016738892</c:v>
                </c:pt>
                <c:pt idx="654">
                  <c:v>0.66910868883132935</c:v>
                </c:pt>
                <c:pt idx="655">
                  <c:v>0.90354090929031372</c:v>
                </c:pt>
                <c:pt idx="656">
                  <c:v>0.79365080595016479</c:v>
                </c:pt>
                <c:pt idx="657">
                  <c:v>0.73748475313186646</c:v>
                </c:pt>
                <c:pt idx="658">
                  <c:v>0.65445667505264282</c:v>
                </c:pt>
                <c:pt idx="659">
                  <c:v>0.69352871179580688</c:v>
                </c:pt>
                <c:pt idx="660">
                  <c:v>0.58852261304855347</c:v>
                </c:pt>
                <c:pt idx="661">
                  <c:v>0.6080586314201355</c:v>
                </c:pt>
                <c:pt idx="662">
                  <c:v>0.58119660615921021</c:v>
                </c:pt>
                <c:pt idx="663">
                  <c:v>0.55189257860183716</c:v>
                </c:pt>
                <c:pt idx="664">
                  <c:v>0.65445667505264282</c:v>
                </c:pt>
                <c:pt idx="665">
                  <c:v>0.61050063371658325</c:v>
                </c:pt>
                <c:pt idx="666">
                  <c:v>0.53235656023025513</c:v>
                </c:pt>
                <c:pt idx="667">
                  <c:v>0.4444444477558136</c:v>
                </c:pt>
                <c:pt idx="668">
                  <c:v>0.42979243397712708</c:v>
                </c:pt>
                <c:pt idx="669">
                  <c:v>0.39072039723396301</c:v>
                </c:pt>
                <c:pt idx="670">
                  <c:v>0.53968256711959839</c:v>
                </c:pt>
                <c:pt idx="671">
                  <c:v>0.50305253267288208</c:v>
                </c:pt>
                <c:pt idx="672">
                  <c:v>0.39316239953041077</c:v>
                </c:pt>
                <c:pt idx="673">
                  <c:v>0.36630037426948547</c:v>
                </c:pt>
                <c:pt idx="674">
                  <c:v>0.3492063581943512</c:v>
                </c:pt>
                <c:pt idx="675">
                  <c:v>0.35164836049079895</c:v>
                </c:pt>
                <c:pt idx="676">
                  <c:v>0.52991455793380737</c:v>
                </c:pt>
                <c:pt idx="677">
                  <c:v>0.50549453496932983</c:v>
                </c:pt>
                <c:pt idx="678">
                  <c:v>0.36385837197303772</c:v>
                </c:pt>
                <c:pt idx="679">
                  <c:v>0.33211234211921692</c:v>
                </c:pt>
                <c:pt idx="680">
                  <c:v>0.3223443329334259</c:v>
                </c:pt>
                <c:pt idx="681">
                  <c:v>0.32478633522987366</c:v>
                </c:pt>
                <c:pt idx="682">
                  <c:v>0.34676435589790344</c:v>
                </c:pt>
                <c:pt idx="683">
                  <c:v>0.45421245694160461</c:v>
                </c:pt>
                <c:pt idx="684">
                  <c:v>0.3492063581943512</c:v>
                </c:pt>
                <c:pt idx="685">
                  <c:v>0.30036631226539612</c:v>
                </c:pt>
                <c:pt idx="686">
                  <c:v>0.3174603283405304</c:v>
                </c:pt>
                <c:pt idx="687">
                  <c:v>0.31501832604408264</c:v>
                </c:pt>
                <c:pt idx="688">
                  <c:v>0.33455434441566467</c:v>
                </c:pt>
                <c:pt idx="689">
                  <c:v>0.48840048909187317</c:v>
                </c:pt>
                <c:pt idx="690">
                  <c:v>0.50549453496932983</c:v>
                </c:pt>
                <c:pt idx="691">
                  <c:v>0.5128205418586731</c:v>
                </c:pt>
                <c:pt idx="692">
                  <c:v>0.57875460386276245</c:v>
                </c:pt>
                <c:pt idx="693">
                  <c:v>0.51037853956222534</c:v>
                </c:pt>
                <c:pt idx="694">
                  <c:v>0.60317462682723999</c:v>
                </c:pt>
                <c:pt idx="695">
                  <c:v>0.49572649598121643</c:v>
                </c:pt>
                <c:pt idx="696">
                  <c:v>0.4126984179019928</c:v>
                </c:pt>
                <c:pt idx="697">
                  <c:v>0.40537241101264954</c:v>
                </c:pt>
                <c:pt idx="698">
                  <c:v>0.3492063581943512</c:v>
                </c:pt>
                <c:pt idx="699">
                  <c:v>0.32967033982276917</c:v>
                </c:pt>
                <c:pt idx="700">
                  <c:v>0.4444444477558136</c:v>
                </c:pt>
                <c:pt idx="701">
                  <c:v>0.46398046612739563</c:v>
                </c:pt>
                <c:pt idx="702">
                  <c:v>0.3858363926410675</c:v>
                </c:pt>
                <c:pt idx="703">
                  <c:v>0.4126984179019928</c:v>
                </c:pt>
                <c:pt idx="704">
                  <c:v>0.41025641560554504</c:v>
                </c:pt>
                <c:pt idx="705">
                  <c:v>0.42002442479133606</c:v>
                </c:pt>
                <c:pt idx="706">
                  <c:v>0.41025641560554504</c:v>
                </c:pt>
                <c:pt idx="707">
                  <c:v>0.42002442479133606</c:v>
                </c:pt>
                <c:pt idx="708">
                  <c:v>0.42246642708778381</c:v>
                </c:pt>
                <c:pt idx="709">
                  <c:v>0.41025641560554504</c:v>
                </c:pt>
                <c:pt idx="710">
                  <c:v>0.39804640412330627</c:v>
                </c:pt>
                <c:pt idx="711">
                  <c:v>0.33211234211921692</c:v>
                </c:pt>
                <c:pt idx="712">
                  <c:v>0.44932845234870911</c:v>
                </c:pt>
                <c:pt idx="713">
                  <c:v>0.40048840641975403</c:v>
                </c:pt>
                <c:pt idx="714">
                  <c:v>0.34188035130500793</c:v>
                </c:pt>
                <c:pt idx="715">
                  <c:v>0.26129427552223206</c:v>
                </c:pt>
                <c:pt idx="716">
                  <c:v>0.27838829159736633</c:v>
                </c:pt>
                <c:pt idx="717">
                  <c:v>0.22710622847080231</c:v>
                </c:pt>
                <c:pt idx="718">
                  <c:v>0.41514042019844055</c:v>
                </c:pt>
                <c:pt idx="719">
                  <c:v>0.59829062223434448</c:v>
                </c:pt>
                <c:pt idx="720">
                  <c:v>0.35653236508369446</c:v>
                </c:pt>
                <c:pt idx="721">
                  <c:v>0.39072039723396301</c:v>
                </c:pt>
                <c:pt idx="722">
                  <c:v>0.43711844086647034</c:v>
                </c:pt>
                <c:pt idx="723">
                  <c:v>0.33943834900856018</c:v>
                </c:pt>
                <c:pt idx="724">
                  <c:v>0.38339439034461975</c:v>
                </c:pt>
                <c:pt idx="725">
                  <c:v>0.32967033982276917</c:v>
                </c:pt>
                <c:pt idx="726">
                  <c:v>0.30280831456184387</c:v>
                </c:pt>
                <c:pt idx="727">
                  <c:v>0.42490842938423157</c:v>
                </c:pt>
                <c:pt idx="728">
                  <c:v>0.46398046612739563</c:v>
                </c:pt>
                <c:pt idx="729">
                  <c:v>0.35897436738014221</c:v>
                </c:pt>
                <c:pt idx="730">
                  <c:v>0.55677658319473267</c:v>
                </c:pt>
                <c:pt idx="731">
                  <c:v>0.5128205418586731</c:v>
                </c:pt>
                <c:pt idx="732">
                  <c:v>0.40293040871620178</c:v>
                </c:pt>
                <c:pt idx="733">
                  <c:v>0.39804640412330627</c:v>
                </c:pt>
              </c:numCache>
            </c:numRef>
          </c:yVal>
        </c:ser>
        <c:axId val="67291008"/>
        <c:axId val="67309568"/>
      </c:scatterChart>
      <c:scatterChart>
        <c:scatterStyle val="lineMarker"/>
        <c:ser>
          <c:idx val="3"/>
          <c:order val="2"/>
          <c:tx>
            <c:strRef>
              <c:f>'2007exp'!$O$2</c:f>
              <c:strCache>
                <c:ptCount val="1"/>
                <c:pt idx="0">
                  <c:v>Coagulant model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'2007exp'!$A$3:$A$736</c:f>
              <c:numCache>
                <c:formatCode>m/d/yy\ h:mm;@</c:formatCode>
                <c:ptCount val="734"/>
                <c:pt idx="0">
                  <c:v>39083</c:v>
                </c:pt>
                <c:pt idx="1">
                  <c:v>39083.166666666664</c:v>
                </c:pt>
                <c:pt idx="2">
                  <c:v>39083.333333333336</c:v>
                </c:pt>
                <c:pt idx="3">
                  <c:v>39083.5</c:v>
                </c:pt>
                <c:pt idx="4">
                  <c:v>39083.666666666664</c:v>
                </c:pt>
                <c:pt idx="5">
                  <c:v>39083.833333333336</c:v>
                </c:pt>
                <c:pt idx="6">
                  <c:v>39084</c:v>
                </c:pt>
                <c:pt idx="7">
                  <c:v>39084.166666666664</c:v>
                </c:pt>
                <c:pt idx="8">
                  <c:v>39084.333333333336</c:v>
                </c:pt>
                <c:pt idx="9">
                  <c:v>39084.5</c:v>
                </c:pt>
                <c:pt idx="10">
                  <c:v>39084.666666666664</c:v>
                </c:pt>
                <c:pt idx="11">
                  <c:v>39084.833333333336</c:v>
                </c:pt>
                <c:pt idx="12">
                  <c:v>39085</c:v>
                </c:pt>
                <c:pt idx="13">
                  <c:v>39085.166666666664</c:v>
                </c:pt>
                <c:pt idx="14">
                  <c:v>39085.333333333336</c:v>
                </c:pt>
                <c:pt idx="15">
                  <c:v>39085.5</c:v>
                </c:pt>
                <c:pt idx="16">
                  <c:v>39085.666666666664</c:v>
                </c:pt>
                <c:pt idx="17">
                  <c:v>39085.833333333336</c:v>
                </c:pt>
                <c:pt idx="18">
                  <c:v>39086</c:v>
                </c:pt>
                <c:pt idx="19">
                  <c:v>39086.166666666664</c:v>
                </c:pt>
                <c:pt idx="20">
                  <c:v>39086.333333333336</c:v>
                </c:pt>
                <c:pt idx="21">
                  <c:v>39086.5</c:v>
                </c:pt>
                <c:pt idx="22">
                  <c:v>39086.666666666664</c:v>
                </c:pt>
                <c:pt idx="23">
                  <c:v>39086.833333333336</c:v>
                </c:pt>
                <c:pt idx="24">
                  <c:v>39087</c:v>
                </c:pt>
                <c:pt idx="25">
                  <c:v>39087.166666666664</c:v>
                </c:pt>
                <c:pt idx="26">
                  <c:v>39087.333333333336</c:v>
                </c:pt>
                <c:pt idx="27">
                  <c:v>39087.5</c:v>
                </c:pt>
                <c:pt idx="28">
                  <c:v>39087.666666666664</c:v>
                </c:pt>
                <c:pt idx="29">
                  <c:v>39087.833333333336</c:v>
                </c:pt>
                <c:pt idx="30">
                  <c:v>39088</c:v>
                </c:pt>
                <c:pt idx="31">
                  <c:v>39088.166666666664</c:v>
                </c:pt>
                <c:pt idx="32">
                  <c:v>39088.333333333336</c:v>
                </c:pt>
                <c:pt idx="33">
                  <c:v>39088.5</c:v>
                </c:pt>
                <c:pt idx="34">
                  <c:v>39088.666666666664</c:v>
                </c:pt>
                <c:pt idx="35">
                  <c:v>39088.833333333336</c:v>
                </c:pt>
                <c:pt idx="36">
                  <c:v>39089</c:v>
                </c:pt>
                <c:pt idx="37">
                  <c:v>39089.166666666664</c:v>
                </c:pt>
                <c:pt idx="38">
                  <c:v>39089.333333333336</c:v>
                </c:pt>
                <c:pt idx="39">
                  <c:v>39089.5</c:v>
                </c:pt>
                <c:pt idx="40">
                  <c:v>39089.666666666664</c:v>
                </c:pt>
                <c:pt idx="41">
                  <c:v>39089.833333333336</c:v>
                </c:pt>
                <c:pt idx="42">
                  <c:v>39090</c:v>
                </c:pt>
                <c:pt idx="43">
                  <c:v>39090.166666666664</c:v>
                </c:pt>
                <c:pt idx="44">
                  <c:v>39090.333333333336</c:v>
                </c:pt>
                <c:pt idx="45">
                  <c:v>39090.5</c:v>
                </c:pt>
                <c:pt idx="46">
                  <c:v>39090.666666666664</c:v>
                </c:pt>
                <c:pt idx="47">
                  <c:v>39090.833333333336</c:v>
                </c:pt>
                <c:pt idx="48">
                  <c:v>39091</c:v>
                </c:pt>
                <c:pt idx="49">
                  <c:v>39091.166666666664</c:v>
                </c:pt>
                <c:pt idx="50">
                  <c:v>39091.333333333336</c:v>
                </c:pt>
                <c:pt idx="51">
                  <c:v>39091.5</c:v>
                </c:pt>
                <c:pt idx="52">
                  <c:v>39091.666666666664</c:v>
                </c:pt>
                <c:pt idx="53">
                  <c:v>39091.833333333336</c:v>
                </c:pt>
                <c:pt idx="54">
                  <c:v>39092</c:v>
                </c:pt>
                <c:pt idx="55">
                  <c:v>39092.166666666664</c:v>
                </c:pt>
                <c:pt idx="56">
                  <c:v>39092.333333333336</c:v>
                </c:pt>
                <c:pt idx="57">
                  <c:v>39092.5</c:v>
                </c:pt>
                <c:pt idx="58">
                  <c:v>39092.666666666664</c:v>
                </c:pt>
                <c:pt idx="59">
                  <c:v>39092.833333333336</c:v>
                </c:pt>
                <c:pt idx="60">
                  <c:v>39093</c:v>
                </c:pt>
                <c:pt idx="61">
                  <c:v>39093.166666666664</c:v>
                </c:pt>
                <c:pt idx="62">
                  <c:v>39093.333333333336</c:v>
                </c:pt>
                <c:pt idx="63">
                  <c:v>39093.5</c:v>
                </c:pt>
                <c:pt idx="64">
                  <c:v>39093.666666666664</c:v>
                </c:pt>
                <c:pt idx="65">
                  <c:v>39093.833333333336</c:v>
                </c:pt>
                <c:pt idx="66">
                  <c:v>39094</c:v>
                </c:pt>
                <c:pt idx="67">
                  <c:v>39094.166666666664</c:v>
                </c:pt>
                <c:pt idx="68">
                  <c:v>39094.333333333336</c:v>
                </c:pt>
                <c:pt idx="69">
                  <c:v>39094.5</c:v>
                </c:pt>
                <c:pt idx="70">
                  <c:v>39094.666666666664</c:v>
                </c:pt>
                <c:pt idx="71">
                  <c:v>39094.833333333336</c:v>
                </c:pt>
                <c:pt idx="72">
                  <c:v>39095</c:v>
                </c:pt>
                <c:pt idx="73">
                  <c:v>39095.166666666664</c:v>
                </c:pt>
                <c:pt idx="74">
                  <c:v>39095.333333333336</c:v>
                </c:pt>
                <c:pt idx="75">
                  <c:v>39095.5</c:v>
                </c:pt>
                <c:pt idx="76">
                  <c:v>39095.666666666664</c:v>
                </c:pt>
                <c:pt idx="77">
                  <c:v>39095.833333333336</c:v>
                </c:pt>
                <c:pt idx="78">
                  <c:v>39096</c:v>
                </c:pt>
                <c:pt idx="79">
                  <c:v>39096.166666666664</c:v>
                </c:pt>
                <c:pt idx="80">
                  <c:v>39096.333333333336</c:v>
                </c:pt>
                <c:pt idx="81">
                  <c:v>39096.5</c:v>
                </c:pt>
                <c:pt idx="82">
                  <c:v>39096.666666666664</c:v>
                </c:pt>
                <c:pt idx="83">
                  <c:v>39096.833333333336</c:v>
                </c:pt>
                <c:pt idx="84">
                  <c:v>39097</c:v>
                </c:pt>
                <c:pt idx="85">
                  <c:v>39097.166666666664</c:v>
                </c:pt>
                <c:pt idx="86">
                  <c:v>39097.333333333336</c:v>
                </c:pt>
                <c:pt idx="87">
                  <c:v>39097.5</c:v>
                </c:pt>
                <c:pt idx="88">
                  <c:v>39097.666666666664</c:v>
                </c:pt>
                <c:pt idx="89">
                  <c:v>39097.833333333336</c:v>
                </c:pt>
                <c:pt idx="90">
                  <c:v>39098</c:v>
                </c:pt>
                <c:pt idx="91">
                  <c:v>39098.166666666664</c:v>
                </c:pt>
                <c:pt idx="92">
                  <c:v>39098.333333333336</c:v>
                </c:pt>
                <c:pt idx="93">
                  <c:v>39098.5</c:v>
                </c:pt>
                <c:pt idx="94">
                  <c:v>39098.666666666664</c:v>
                </c:pt>
                <c:pt idx="95">
                  <c:v>39098.833333333336</c:v>
                </c:pt>
                <c:pt idx="96">
                  <c:v>39099</c:v>
                </c:pt>
                <c:pt idx="97">
                  <c:v>39099.166666666664</c:v>
                </c:pt>
                <c:pt idx="98">
                  <c:v>39099.333333333336</c:v>
                </c:pt>
                <c:pt idx="99">
                  <c:v>39099.5</c:v>
                </c:pt>
                <c:pt idx="100">
                  <c:v>39099.666666666664</c:v>
                </c:pt>
                <c:pt idx="101">
                  <c:v>39099.833333333336</c:v>
                </c:pt>
                <c:pt idx="102">
                  <c:v>39100</c:v>
                </c:pt>
                <c:pt idx="103">
                  <c:v>39100.166666666664</c:v>
                </c:pt>
                <c:pt idx="104">
                  <c:v>39100.333333333336</c:v>
                </c:pt>
                <c:pt idx="105">
                  <c:v>39100.5</c:v>
                </c:pt>
                <c:pt idx="106">
                  <c:v>39100.666666666664</c:v>
                </c:pt>
                <c:pt idx="107">
                  <c:v>39100.833333333336</c:v>
                </c:pt>
                <c:pt idx="108">
                  <c:v>39101</c:v>
                </c:pt>
                <c:pt idx="109">
                  <c:v>39101.166666666664</c:v>
                </c:pt>
                <c:pt idx="110">
                  <c:v>39101.333333333336</c:v>
                </c:pt>
                <c:pt idx="111">
                  <c:v>39101.5</c:v>
                </c:pt>
                <c:pt idx="112">
                  <c:v>39101.666666666664</c:v>
                </c:pt>
                <c:pt idx="113">
                  <c:v>39101.833333333336</c:v>
                </c:pt>
                <c:pt idx="114">
                  <c:v>39102</c:v>
                </c:pt>
                <c:pt idx="115">
                  <c:v>39102.166666666664</c:v>
                </c:pt>
                <c:pt idx="116">
                  <c:v>39102.333333333336</c:v>
                </c:pt>
                <c:pt idx="117">
                  <c:v>39102.5</c:v>
                </c:pt>
                <c:pt idx="118">
                  <c:v>39102.666666666664</c:v>
                </c:pt>
                <c:pt idx="119">
                  <c:v>39102.833333333336</c:v>
                </c:pt>
                <c:pt idx="120">
                  <c:v>39103</c:v>
                </c:pt>
                <c:pt idx="121">
                  <c:v>39103.166666666664</c:v>
                </c:pt>
                <c:pt idx="122">
                  <c:v>39103.333333333336</c:v>
                </c:pt>
                <c:pt idx="123">
                  <c:v>39103.5</c:v>
                </c:pt>
                <c:pt idx="124">
                  <c:v>39103.666666666664</c:v>
                </c:pt>
                <c:pt idx="125">
                  <c:v>39103.833333333336</c:v>
                </c:pt>
                <c:pt idx="126">
                  <c:v>39104</c:v>
                </c:pt>
                <c:pt idx="127">
                  <c:v>39104.166666666664</c:v>
                </c:pt>
                <c:pt idx="128">
                  <c:v>39104.333333333336</c:v>
                </c:pt>
                <c:pt idx="129">
                  <c:v>39104.5</c:v>
                </c:pt>
                <c:pt idx="130">
                  <c:v>39104.666666666664</c:v>
                </c:pt>
                <c:pt idx="131">
                  <c:v>39104.833333333336</c:v>
                </c:pt>
                <c:pt idx="132">
                  <c:v>39105</c:v>
                </c:pt>
                <c:pt idx="133">
                  <c:v>39105.166666666664</c:v>
                </c:pt>
                <c:pt idx="134">
                  <c:v>39105.333333333336</c:v>
                </c:pt>
                <c:pt idx="135">
                  <c:v>39105.5</c:v>
                </c:pt>
                <c:pt idx="136">
                  <c:v>39105.666666666664</c:v>
                </c:pt>
                <c:pt idx="137">
                  <c:v>39105.833333333336</c:v>
                </c:pt>
                <c:pt idx="138">
                  <c:v>39106</c:v>
                </c:pt>
                <c:pt idx="139">
                  <c:v>39106.166666666664</c:v>
                </c:pt>
                <c:pt idx="140">
                  <c:v>39106.333333333336</c:v>
                </c:pt>
                <c:pt idx="141">
                  <c:v>39106.5</c:v>
                </c:pt>
                <c:pt idx="142">
                  <c:v>39106.666666666664</c:v>
                </c:pt>
                <c:pt idx="143">
                  <c:v>39106.833333333336</c:v>
                </c:pt>
                <c:pt idx="144">
                  <c:v>39107</c:v>
                </c:pt>
                <c:pt idx="145">
                  <c:v>39107.166666666664</c:v>
                </c:pt>
                <c:pt idx="146">
                  <c:v>39107.333333333336</c:v>
                </c:pt>
                <c:pt idx="147">
                  <c:v>39107.5</c:v>
                </c:pt>
                <c:pt idx="148">
                  <c:v>39107.666666666664</c:v>
                </c:pt>
                <c:pt idx="149">
                  <c:v>39107.833333333336</c:v>
                </c:pt>
                <c:pt idx="150">
                  <c:v>39108</c:v>
                </c:pt>
                <c:pt idx="151">
                  <c:v>39108.166666666664</c:v>
                </c:pt>
                <c:pt idx="152">
                  <c:v>39108.333333333336</c:v>
                </c:pt>
                <c:pt idx="153">
                  <c:v>39108.5</c:v>
                </c:pt>
                <c:pt idx="154">
                  <c:v>39108.666666666664</c:v>
                </c:pt>
                <c:pt idx="155">
                  <c:v>39108.833333333336</c:v>
                </c:pt>
                <c:pt idx="156">
                  <c:v>39109</c:v>
                </c:pt>
                <c:pt idx="157">
                  <c:v>39109.166666666664</c:v>
                </c:pt>
                <c:pt idx="158">
                  <c:v>39109.333333333336</c:v>
                </c:pt>
                <c:pt idx="159">
                  <c:v>39109.5</c:v>
                </c:pt>
                <c:pt idx="160">
                  <c:v>39109.666666666664</c:v>
                </c:pt>
                <c:pt idx="161">
                  <c:v>39109.833333333336</c:v>
                </c:pt>
                <c:pt idx="162">
                  <c:v>39110</c:v>
                </c:pt>
                <c:pt idx="163">
                  <c:v>39110.166666666664</c:v>
                </c:pt>
                <c:pt idx="164">
                  <c:v>39110.333333333336</c:v>
                </c:pt>
                <c:pt idx="165">
                  <c:v>39110.5</c:v>
                </c:pt>
                <c:pt idx="166">
                  <c:v>39110.666666666664</c:v>
                </c:pt>
                <c:pt idx="167">
                  <c:v>39110.833333333336</c:v>
                </c:pt>
                <c:pt idx="168">
                  <c:v>39111</c:v>
                </c:pt>
                <c:pt idx="169">
                  <c:v>39111.166666666664</c:v>
                </c:pt>
                <c:pt idx="170">
                  <c:v>39111.333333333336</c:v>
                </c:pt>
                <c:pt idx="171">
                  <c:v>39111.5</c:v>
                </c:pt>
                <c:pt idx="172">
                  <c:v>39111.666666666664</c:v>
                </c:pt>
                <c:pt idx="173">
                  <c:v>39111.833333333336</c:v>
                </c:pt>
                <c:pt idx="174">
                  <c:v>39112</c:v>
                </c:pt>
                <c:pt idx="175">
                  <c:v>39112.166666666664</c:v>
                </c:pt>
                <c:pt idx="176">
                  <c:v>39112.333333333336</c:v>
                </c:pt>
                <c:pt idx="177">
                  <c:v>39112.5</c:v>
                </c:pt>
                <c:pt idx="178">
                  <c:v>39112.666666666664</c:v>
                </c:pt>
                <c:pt idx="179">
                  <c:v>39112.833333333336</c:v>
                </c:pt>
                <c:pt idx="180">
                  <c:v>39113</c:v>
                </c:pt>
                <c:pt idx="181">
                  <c:v>39113.166666666664</c:v>
                </c:pt>
                <c:pt idx="182">
                  <c:v>39113.333333333336</c:v>
                </c:pt>
                <c:pt idx="183">
                  <c:v>39113.5</c:v>
                </c:pt>
                <c:pt idx="184">
                  <c:v>39113.666666666664</c:v>
                </c:pt>
                <c:pt idx="185">
                  <c:v>39113.833333333336</c:v>
                </c:pt>
                <c:pt idx="186">
                  <c:v>39114</c:v>
                </c:pt>
                <c:pt idx="187">
                  <c:v>39114.166666666664</c:v>
                </c:pt>
                <c:pt idx="188">
                  <c:v>39114.333333333336</c:v>
                </c:pt>
                <c:pt idx="189">
                  <c:v>39114.5</c:v>
                </c:pt>
                <c:pt idx="190">
                  <c:v>39114.666666666664</c:v>
                </c:pt>
                <c:pt idx="191">
                  <c:v>39114.833333333336</c:v>
                </c:pt>
                <c:pt idx="192">
                  <c:v>39115</c:v>
                </c:pt>
                <c:pt idx="193">
                  <c:v>39115.166666666664</c:v>
                </c:pt>
                <c:pt idx="194">
                  <c:v>39115.333333333336</c:v>
                </c:pt>
                <c:pt idx="195">
                  <c:v>39115.5</c:v>
                </c:pt>
                <c:pt idx="196">
                  <c:v>39115.666666666664</c:v>
                </c:pt>
                <c:pt idx="197">
                  <c:v>39115.833333333336</c:v>
                </c:pt>
                <c:pt idx="198">
                  <c:v>39116</c:v>
                </c:pt>
                <c:pt idx="199">
                  <c:v>39116.166666666664</c:v>
                </c:pt>
                <c:pt idx="200">
                  <c:v>39116.333333333336</c:v>
                </c:pt>
                <c:pt idx="201">
                  <c:v>39116.5</c:v>
                </c:pt>
                <c:pt idx="202">
                  <c:v>39116.666666666664</c:v>
                </c:pt>
                <c:pt idx="203">
                  <c:v>39116.833333333336</c:v>
                </c:pt>
                <c:pt idx="204">
                  <c:v>39117</c:v>
                </c:pt>
                <c:pt idx="205">
                  <c:v>39117.166666666664</c:v>
                </c:pt>
                <c:pt idx="206">
                  <c:v>39117.333333333336</c:v>
                </c:pt>
                <c:pt idx="207">
                  <c:v>39117.5</c:v>
                </c:pt>
                <c:pt idx="208">
                  <c:v>39117.666666666664</c:v>
                </c:pt>
                <c:pt idx="209">
                  <c:v>39117.833333333336</c:v>
                </c:pt>
                <c:pt idx="210">
                  <c:v>39118</c:v>
                </c:pt>
                <c:pt idx="211">
                  <c:v>39118.166666666664</c:v>
                </c:pt>
                <c:pt idx="212">
                  <c:v>39118.333333333336</c:v>
                </c:pt>
                <c:pt idx="213">
                  <c:v>39118.5</c:v>
                </c:pt>
                <c:pt idx="214">
                  <c:v>39118.666666666664</c:v>
                </c:pt>
                <c:pt idx="215">
                  <c:v>39118.833333333336</c:v>
                </c:pt>
                <c:pt idx="216">
                  <c:v>39119</c:v>
                </c:pt>
                <c:pt idx="217">
                  <c:v>39119.166666666664</c:v>
                </c:pt>
                <c:pt idx="218">
                  <c:v>39119.333333333336</c:v>
                </c:pt>
                <c:pt idx="219">
                  <c:v>39119.5</c:v>
                </c:pt>
                <c:pt idx="220">
                  <c:v>39119.666666666664</c:v>
                </c:pt>
                <c:pt idx="221">
                  <c:v>39119.833333333336</c:v>
                </c:pt>
                <c:pt idx="222">
                  <c:v>39120</c:v>
                </c:pt>
                <c:pt idx="223">
                  <c:v>39120.166666666664</c:v>
                </c:pt>
                <c:pt idx="224">
                  <c:v>39120.333333333336</c:v>
                </c:pt>
                <c:pt idx="225">
                  <c:v>39120.5</c:v>
                </c:pt>
                <c:pt idx="226">
                  <c:v>39120.666666666664</c:v>
                </c:pt>
                <c:pt idx="227">
                  <c:v>39120.833333333336</c:v>
                </c:pt>
                <c:pt idx="228">
                  <c:v>39121</c:v>
                </c:pt>
                <c:pt idx="229">
                  <c:v>39121.166666666664</c:v>
                </c:pt>
                <c:pt idx="230">
                  <c:v>39121.333333333336</c:v>
                </c:pt>
                <c:pt idx="231">
                  <c:v>39121.5</c:v>
                </c:pt>
                <c:pt idx="232">
                  <c:v>39121.666666666664</c:v>
                </c:pt>
                <c:pt idx="233">
                  <c:v>39121.833333333336</c:v>
                </c:pt>
                <c:pt idx="234">
                  <c:v>39122</c:v>
                </c:pt>
                <c:pt idx="235">
                  <c:v>39122.166666666664</c:v>
                </c:pt>
                <c:pt idx="236">
                  <c:v>39122.333333333336</c:v>
                </c:pt>
                <c:pt idx="237">
                  <c:v>39122.5</c:v>
                </c:pt>
                <c:pt idx="238">
                  <c:v>39122.666666666664</c:v>
                </c:pt>
                <c:pt idx="239">
                  <c:v>39122.833333333336</c:v>
                </c:pt>
                <c:pt idx="240">
                  <c:v>39123</c:v>
                </c:pt>
                <c:pt idx="241">
                  <c:v>39123.166666666664</c:v>
                </c:pt>
                <c:pt idx="242">
                  <c:v>39123.333333333336</c:v>
                </c:pt>
                <c:pt idx="243">
                  <c:v>39123.5</c:v>
                </c:pt>
                <c:pt idx="244">
                  <c:v>39123.666666666664</c:v>
                </c:pt>
                <c:pt idx="245">
                  <c:v>39123.833333333336</c:v>
                </c:pt>
                <c:pt idx="246">
                  <c:v>39124</c:v>
                </c:pt>
                <c:pt idx="247">
                  <c:v>39124.166666666664</c:v>
                </c:pt>
                <c:pt idx="248">
                  <c:v>39124.333333333336</c:v>
                </c:pt>
                <c:pt idx="249">
                  <c:v>39124.5</c:v>
                </c:pt>
                <c:pt idx="250">
                  <c:v>39124.666666666664</c:v>
                </c:pt>
                <c:pt idx="251">
                  <c:v>39124.833333333336</c:v>
                </c:pt>
                <c:pt idx="252">
                  <c:v>39125</c:v>
                </c:pt>
                <c:pt idx="253">
                  <c:v>39125.166666666664</c:v>
                </c:pt>
                <c:pt idx="254">
                  <c:v>39125.333333333336</c:v>
                </c:pt>
                <c:pt idx="255">
                  <c:v>39125.5</c:v>
                </c:pt>
                <c:pt idx="256">
                  <c:v>39125.666666666664</c:v>
                </c:pt>
                <c:pt idx="257">
                  <c:v>39125.833333333336</c:v>
                </c:pt>
                <c:pt idx="258">
                  <c:v>39126</c:v>
                </c:pt>
                <c:pt idx="259">
                  <c:v>39126.166666666664</c:v>
                </c:pt>
                <c:pt idx="260">
                  <c:v>39126.333333333336</c:v>
                </c:pt>
                <c:pt idx="261">
                  <c:v>39126.5</c:v>
                </c:pt>
                <c:pt idx="262">
                  <c:v>39126.666666666664</c:v>
                </c:pt>
                <c:pt idx="263">
                  <c:v>39126.833333333336</c:v>
                </c:pt>
                <c:pt idx="264">
                  <c:v>39127</c:v>
                </c:pt>
                <c:pt idx="265">
                  <c:v>39127.166666666664</c:v>
                </c:pt>
                <c:pt idx="266">
                  <c:v>39127.333333333336</c:v>
                </c:pt>
                <c:pt idx="267">
                  <c:v>39127.5</c:v>
                </c:pt>
                <c:pt idx="268">
                  <c:v>39127.666666666664</c:v>
                </c:pt>
                <c:pt idx="269">
                  <c:v>39127.833333333336</c:v>
                </c:pt>
                <c:pt idx="270">
                  <c:v>39128</c:v>
                </c:pt>
                <c:pt idx="271">
                  <c:v>39128.166666666664</c:v>
                </c:pt>
                <c:pt idx="272">
                  <c:v>39128.333333333336</c:v>
                </c:pt>
                <c:pt idx="273">
                  <c:v>39128.5</c:v>
                </c:pt>
                <c:pt idx="274">
                  <c:v>39128.666666666664</c:v>
                </c:pt>
                <c:pt idx="275">
                  <c:v>39128.833333333336</c:v>
                </c:pt>
                <c:pt idx="276">
                  <c:v>39129</c:v>
                </c:pt>
                <c:pt idx="277">
                  <c:v>39129.166666666664</c:v>
                </c:pt>
                <c:pt idx="278">
                  <c:v>39129.333333333336</c:v>
                </c:pt>
                <c:pt idx="279">
                  <c:v>39129.5</c:v>
                </c:pt>
                <c:pt idx="280">
                  <c:v>39129.666666666664</c:v>
                </c:pt>
                <c:pt idx="281">
                  <c:v>39129.833333333336</c:v>
                </c:pt>
                <c:pt idx="282">
                  <c:v>39130</c:v>
                </c:pt>
                <c:pt idx="283">
                  <c:v>39130.166666666664</c:v>
                </c:pt>
                <c:pt idx="284">
                  <c:v>39130.333333333336</c:v>
                </c:pt>
                <c:pt idx="285">
                  <c:v>39130.5</c:v>
                </c:pt>
                <c:pt idx="286">
                  <c:v>39130.666666666664</c:v>
                </c:pt>
                <c:pt idx="287">
                  <c:v>39130.833333333336</c:v>
                </c:pt>
                <c:pt idx="288">
                  <c:v>39131</c:v>
                </c:pt>
                <c:pt idx="289">
                  <c:v>39131.166666666664</c:v>
                </c:pt>
                <c:pt idx="290">
                  <c:v>39131.333333333336</c:v>
                </c:pt>
                <c:pt idx="291">
                  <c:v>39131.5</c:v>
                </c:pt>
                <c:pt idx="292">
                  <c:v>39131.666666666664</c:v>
                </c:pt>
                <c:pt idx="293">
                  <c:v>39131.833333333336</c:v>
                </c:pt>
                <c:pt idx="294">
                  <c:v>39132</c:v>
                </c:pt>
                <c:pt idx="295">
                  <c:v>39132.166666666664</c:v>
                </c:pt>
                <c:pt idx="296">
                  <c:v>39132.333333333336</c:v>
                </c:pt>
                <c:pt idx="297">
                  <c:v>39132.5</c:v>
                </c:pt>
                <c:pt idx="298">
                  <c:v>39132.666666666664</c:v>
                </c:pt>
                <c:pt idx="299">
                  <c:v>39132.833333333336</c:v>
                </c:pt>
                <c:pt idx="300">
                  <c:v>39133</c:v>
                </c:pt>
                <c:pt idx="301">
                  <c:v>39133.166666666664</c:v>
                </c:pt>
                <c:pt idx="302">
                  <c:v>39133.333333333336</c:v>
                </c:pt>
                <c:pt idx="303">
                  <c:v>39133.5</c:v>
                </c:pt>
                <c:pt idx="304">
                  <c:v>39133.666666666664</c:v>
                </c:pt>
                <c:pt idx="305">
                  <c:v>39133.833333333336</c:v>
                </c:pt>
                <c:pt idx="306">
                  <c:v>39134</c:v>
                </c:pt>
                <c:pt idx="307">
                  <c:v>39134.166666666664</c:v>
                </c:pt>
                <c:pt idx="308">
                  <c:v>39134.333333333336</c:v>
                </c:pt>
                <c:pt idx="309">
                  <c:v>39134.5</c:v>
                </c:pt>
                <c:pt idx="310">
                  <c:v>39134.666666666664</c:v>
                </c:pt>
                <c:pt idx="311">
                  <c:v>39134.833333333336</c:v>
                </c:pt>
                <c:pt idx="312">
                  <c:v>39135</c:v>
                </c:pt>
                <c:pt idx="313">
                  <c:v>39135.166666666664</c:v>
                </c:pt>
                <c:pt idx="314">
                  <c:v>39135.333333333336</c:v>
                </c:pt>
                <c:pt idx="315">
                  <c:v>39135.5</c:v>
                </c:pt>
                <c:pt idx="316">
                  <c:v>39135.666666666664</c:v>
                </c:pt>
                <c:pt idx="317">
                  <c:v>39135.833333333336</c:v>
                </c:pt>
                <c:pt idx="318">
                  <c:v>39136</c:v>
                </c:pt>
                <c:pt idx="319">
                  <c:v>39136.166666666664</c:v>
                </c:pt>
                <c:pt idx="320">
                  <c:v>39136.333333333336</c:v>
                </c:pt>
                <c:pt idx="321">
                  <c:v>39136.5</c:v>
                </c:pt>
                <c:pt idx="322">
                  <c:v>39136.666666666664</c:v>
                </c:pt>
                <c:pt idx="323">
                  <c:v>39136.833333333336</c:v>
                </c:pt>
                <c:pt idx="324">
                  <c:v>39137</c:v>
                </c:pt>
                <c:pt idx="325">
                  <c:v>39137.166666666664</c:v>
                </c:pt>
                <c:pt idx="326">
                  <c:v>39137.333333333336</c:v>
                </c:pt>
                <c:pt idx="327">
                  <c:v>39137.5</c:v>
                </c:pt>
                <c:pt idx="328">
                  <c:v>39137.666666666664</c:v>
                </c:pt>
                <c:pt idx="329">
                  <c:v>39137.833333333336</c:v>
                </c:pt>
                <c:pt idx="330">
                  <c:v>39138</c:v>
                </c:pt>
                <c:pt idx="331">
                  <c:v>39138.166666666664</c:v>
                </c:pt>
                <c:pt idx="332">
                  <c:v>39138.333333333336</c:v>
                </c:pt>
                <c:pt idx="333">
                  <c:v>39138.5</c:v>
                </c:pt>
                <c:pt idx="334">
                  <c:v>39138.666666666664</c:v>
                </c:pt>
                <c:pt idx="335">
                  <c:v>39138.833333333336</c:v>
                </c:pt>
                <c:pt idx="336">
                  <c:v>39139</c:v>
                </c:pt>
                <c:pt idx="337">
                  <c:v>39139.166666666664</c:v>
                </c:pt>
                <c:pt idx="338">
                  <c:v>39139.333333333336</c:v>
                </c:pt>
                <c:pt idx="339">
                  <c:v>39139.5</c:v>
                </c:pt>
                <c:pt idx="340">
                  <c:v>39139.666666666664</c:v>
                </c:pt>
                <c:pt idx="341">
                  <c:v>39139.833333333336</c:v>
                </c:pt>
                <c:pt idx="342">
                  <c:v>39140</c:v>
                </c:pt>
                <c:pt idx="343">
                  <c:v>39140.166666666664</c:v>
                </c:pt>
                <c:pt idx="344">
                  <c:v>39140.333333333336</c:v>
                </c:pt>
                <c:pt idx="345">
                  <c:v>39140.5</c:v>
                </c:pt>
                <c:pt idx="346">
                  <c:v>39140.666666666664</c:v>
                </c:pt>
                <c:pt idx="347">
                  <c:v>39140.833333333336</c:v>
                </c:pt>
                <c:pt idx="348">
                  <c:v>39141</c:v>
                </c:pt>
                <c:pt idx="349">
                  <c:v>39141.166666666664</c:v>
                </c:pt>
                <c:pt idx="350">
                  <c:v>39141.333333333336</c:v>
                </c:pt>
                <c:pt idx="351">
                  <c:v>39141.5</c:v>
                </c:pt>
                <c:pt idx="352">
                  <c:v>39141.666666666664</c:v>
                </c:pt>
                <c:pt idx="353">
                  <c:v>39141.833333333336</c:v>
                </c:pt>
                <c:pt idx="354">
                  <c:v>39142</c:v>
                </c:pt>
                <c:pt idx="355">
                  <c:v>39142.166666666664</c:v>
                </c:pt>
                <c:pt idx="356">
                  <c:v>39142.333333333336</c:v>
                </c:pt>
                <c:pt idx="357">
                  <c:v>39142.5</c:v>
                </c:pt>
                <c:pt idx="358">
                  <c:v>39142.666666666664</c:v>
                </c:pt>
                <c:pt idx="359">
                  <c:v>39142.833333333336</c:v>
                </c:pt>
                <c:pt idx="360">
                  <c:v>39143</c:v>
                </c:pt>
                <c:pt idx="361">
                  <c:v>39143.166666666664</c:v>
                </c:pt>
                <c:pt idx="362">
                  <c:v>39143.333333333336</c:v>
                </c:pt>
                <c:pt idx="363">
                  <c:v>39143.5</c:v>
                </c:pt>
                <c:pt idx="364">
                  <c:v>39143.666666666664</c:v>
                </c:pt>
                <c:pt idx="365">
                  <c:v>39143.833333333336</c:v>
                </c:pt>
                <c:pt idx="366">
                  <c:v>39144</c:v>
                </c:pt>
                <c:pt idx="367">
                  <c:v>39144.166666666664</c:v>
                </c:pt>
                <c:pt idx="368">
                  <c:v>39144.333333333336</c:v>
                </c:pt>
                <c:pt idx="369">
                  <c:v>39144.5</c:v>
                </c:pt>
                <c:pt idx="370">
                  <c:v>39144.666666666664</c:v>
                </c:pt>
                <c:pt idx="371">
                  <c:v>39144.833333333336</c:v>
                </c:pt>
                <c:pt idx="372">
                  <c:v>39145</c:v>
                </c:pt>
                <c:pt idx="373">
                  <c:v>39145.166666666664</c:v>
                </c:pt>
                <c:pt idx="374">
                  <c:v>39145.333333333336</c:v>
                </c:pt>
                <c:pt idx="375">
                  <c:v>39145.5</c:v>
                </c:pt>
                <c:pt idx="376">
                  <c:v>39145.666666666664</c:v>
                </c:pt>
                <c:pt idx="377">
                  <c:v>39145.833333333336</c:v>
                </c:pt>
                <c:pt idx="378">
                  <c:v>39146</c:v>
                </c:pt>
                <c:pt idx="379">
                  <c:v>39146.166666666664</c:v>
                </c:pt>
                <c:pt idx="380">
                  <c:v>39146.333333333336</c:v>
                </c:pt>
                <c:pt idx="381">
                  <c:v>39146.5</c:v>
                </c:pt>
                <c:pt idx="382">
                  <c:v>39146.666666666664</c:v>
                </c:pt>
                <c:pt idx="383">
                  <c:v>39146.833333333336</c:v>
                </c:pt>
                <c:pt idx="384">
                  <c:v>39147</c:v>
                </c:pt>
                <c:pt idx="385">
                  <c:v>39147.166666666664</c:v>
                </c:pt>
                <c:pt idx="386">
                  <c:v>39147.333333333336</c:v>
                </c:pt>
                <c:pt idx="387">
                  <c:v>39147.5</c:v>
                </c:pt>
                <c:pt idx="388">
                  <c:v>39147.666666666664</c:v>
                </c:pt>
                <c:pt idx="389">
                  <c:v>39147.833333333336</c:v>
                </c:pt>
                <c:pt idx="390">
                  <c:v>39148</c:v>
                </c:pt>
                <c:pt idx="391">
                  <c:v>39148.166666666664</c:v>
                </c:pt>
                <c:pt idx="392">
                  <c:v>39148.333333333336</c:v>
                </c:pt>
                <c:pt idx="393">
                  <c:v>39148.5</c:v>
                </c:pt>
                <c:pt idx="394">
                  <c:v>39148.666666666664</c:v>
                </c:pt>
                <c:pt idx="395">
                  <c:v>39148.833333333336</c:v>
                </c:pt>
                <c:pt idx="396">
                  <c:v>39149</c:v>
                </c:pt>
                <c:pt idx="397">
                  <c:v>39149.166666666664</c:v>
                </c:pt>
                <c:pt idx="398">
                  <c:v>39149.333333333336</c:v>
                </c:pt>
                <c:pt idx="399">
                  <c:v>39149.5</c:v>
                </c:pt>
                <c:pt idx="400">
                  <c:v>39149.666666666664</c:v>
                </c:pt>
                <c:pt idx="401">
                  <c:v>39149.833333333336</c:v>
                </c:pt>
                <c:pt idx="402">
                  <c:v>39150</c:v>
                </c:pt>
                <c:pt idx="403">
                  <c:v>39150.166666666664</c:v>
                </c:pt>
                <c:pt idx="404">
                  <c:v>39150.333333333336</c:v>
                </c:pt>
                <c:pt idx="405">
                  <c:v>39150.5</c:v>
                </c:pt>
                <c:pt idx="406">
                  <c:v>39150.666666666664</c:v>
                </c:pt>
                <c:pt idx="407">
                  <c:v>39150.833333333336</c:v>
                </c:pt>
                <c:pt idx="408">
                  <c:v>39151</c:v>
                </c:pt>
                <c:pt idx="409">
                  <c:v>39151.166666666664</c:v>
                </c:pt>
                <c:pt idx="410">
                  <c:v>39151.333333333336</c:v>
                </c:pt>
                <c:pt idx="411">
                  <c:v>39151.5</c:v>
                </c:pt>
                <c:pt idx="412">
                  <c:v>39151.666666666664</c:v>
                </c:pt>
                <c:pt idx="413">
                  <c:v>39151.833333333336</c:v>
                </c:pt>
                <c:pt idx="414">
                  <c:v>39152</c:v>
                </c:pt>
                <c:pt idx="415">
                  <c:v>39152.166666666664</c:v>
                </c:pt>
                <c:pt idx="416">
                  <c:v>39152.333333333336</c:v>
                </c:pt>
                <c:pt idx="417">
                  <c:v>39152.5</c:v>
                </c:pt>
                <c:pt idx="418">
                  <c:v>39152.666666666664</c:v>
                </c:pt>
                <c:pt idx="419">
                  <c:v>39152.833333333336</c:v>
                </c:pt>
                <c:pt idx="420">
                  <c:v>39153</c:v>
                </c:pt>
                <c:pt idx="421">
                  <c:v>39153.166666666664</c:v>
                </c:pt>
                <c:pt idx="422">
                  <c:v>39153.333333333336</c:v>
                </c:pt>
                <c:pt idx="423">
                  <c:v>39153.5</c:v>
                </c:pt>
                <c:pt idx="424">
                  <c:v>39153.666666666664</c:v>
                </c:pt>
                <c:pt idx="425">
                  <c:v>39153.833333333336</c:v>
                </c:pt>
                <c:pt idx="426">
                  <c:v>39154</c:v>
                </c:pt>
                <c:pt idx="427">
                  <c:v>39154.166666666664</c:v>
                </c:pt>
                <c:pt idx="428">
                  <c:v>39154.333333333336</c:v>
                </c:pt>
                <c:pt idx="429">
                  <c:v>39154.5</c:v>
                </c:pt>
                <c:pt idx="430">
                  <c:v>39154.666666666664</c:v>
                </c:pt>
                <c:pt idx="431">
                  <c:v>39154.833333333336</c:v>
                </c:pt>
                <c:pt idx="432">
                  <c:v>39155</c:v>
                </c:pt>
                <c:pt idx="433">
                  <c:v>39155.166666666664</c:v>
                </c:pt>
                <c:pt idx="434">
                  <c:v>39155.333333333336</c:v>
                </c:pt>
                <c:pt idx="435">
                  <c:v>39155.5</c:v>
                </c:pt>
                <c:pt idx="436">
                  <c:v>39155.666666666664</c:v>
                </c:pt>
                <c:pt idx="437">
                  <c:v>39155.833333333336</c:v>
                </c:pt>
                <c:pt idx="438">
                  <c:v>39156</c:v>
                </c:pt>
                <c:pt idx="439">
                  <c:v>39156.166666666664</c:v>
                </c:pt>
                <c:pt idx="440">
                  <c:v>39156.333333333336</c:v>
                </c:pt>
                <c:pt idx="441">
                  <c:v>39156.5</c:v>
                </c:pt>
                <c:pt idx="442">
                  <c:v>39156.666666666664</c:v>
                </c:pt>
                <c:pt idx="443">
                  <c:v>39156.833333333336</c:v>
                </c:pt>
                <c:pt idx="444">
                  <c:v>39157</c:v>
                </c:pt>
                <c:pt idx="445">
                  <c:v>39157.166666666664</c:v>
                </c:pt>
                <c:pt idx="446">
                  <c:v>39157.333333333336</c:v>
                </c:pt>
                <c:pt idx="447">
                  <c:v>39157.5</c:v>
                </c:pt>
                <c:pt idx="448">
                  <c:v>39157.666666666664</c:v>
                </c:pt>
                <c:pt idx="449">
                  <c:v>39157.833333333336</c:v>
                </c:pt>
                <c:pt idx="450">
                  <c:v>39158</c:v>
                </c:pt>
                <c:pt idx="451">
                  <c:v>39158.166666666664</c:v>
                </c:pt>
                <c:pt idx="452">
                  <c:v>39158.333333333336</c:v>
                </c:pt>
                <c:pt idx="453">
                  <c:v>39158.5</c:v>
                </c:pt>
                <c:pt idx="454">
                  <c:v>39158.666666666664</c:v>
                </c:pt>
                <c:pt idx="455">
                  <c:v>39158.833333333336</c:v>
                </c:pt>
                <c:pt idx="456">
                  <c:v>39159</c:v>
                </c:pt>
                <c:pt idx="457">
                  <c:v>39159.166666666664</c:v>
                </c:pt>
                <c:pt idx="458">
                  <c:v>39159.333333333336</c:v>
                </c:pt>
                <c:pt idx="459">
                  <c:v>39159.5</c:v>
                </c:pt>
                <c:pt idx="460">
                  <c:v>39159.666666666664</c:v>
                </c:pt>
                <c:pt idx="461">
                  <c:v>39159.833333333336</c:v>
                </c:pt>
                <c:pt idx="462">
                  <c:v>39160</c:v>
                </c:pt>
                <c:pt idx="463">
                  <c:v>39160.166666666664</c:v>
                </c:pt>
                <c:pt idx="464">
                  <c:v>39160.333333333336</c:v>
                </c:pt>
                <c:pt idx="465">
                  <c:v>39160.5</c:v>
                </c:pt>
                <c:pt idx="466">
                  <c:v>39160.666666666664</c:v>
                </c:pt>
                <c:pt idx="467">
                  <c:v>39160.833333333336</c:v>
                </c:pt>
                <c:pt idx="468">
                  <c:v>39161</c:v>
                </c:pt>
                <c:pt idx="469">
                  <c:v>39161.166666666664</c:v>
                </c:pt>
                <c:pt idx="470">
                  <c:v>39161.333333333336</c:v>
                </c:pt>
                <c:pt idx="471">
                  <c:v>39161.5</c:v>
                </c:pt>
                <c:pt idx="472">
                  <c:v>39161.666666666664</c:v>
                </c:pt>
                <c:pt idx="473">
                  <c:v>39161.833333333336</c:v>
                </c:pt>
                <c:pt idx="474">
                  <c:v>39162</c:v>
                </c:pt>
                <c:pt idx="475">
                  <c:v>39162.166666666664</c:v>
                </c:pt>
                <c:pt idx="476">
                  <c:v>39162.333333333336</c:v>
                </c:pt>
                <c:pt idx="477">
                  <c:v>39162.5</c:v>
                </c:pt>
                <c:pt idx="478">
                  <c:v>39162.666666666664</c:v>
                </c:pt>
                <c:pt idx="479">
                  <c:v>39162.833333333336</c:v>
                </c:pt>
                <c:pt idx="480">
                  <c:v>39163</c:v>
                </c:pt>
                <c:pt idx="481">
                  <c:v>39163.166666666664</c:v>
                </c:pt>
                <c:pt idx="482">
                  <c:v>39163.333333333336</c:v>
                </c:pt>
                <c:pt idx="483">
                  <c:v>39163.5</c:v>
                </c:pt>
                <c:pt idx="484">
                  <c:v>39163.666666666664</c:v>
                </c:pt>
                <c:pt idx="485">
                  <c:v>39163.833333333336</c:v>
                </c:pt>
                <c:pt idx="486">
                  <c:v>39164</c:v>
                </c:pt>
                <c:pt idx="487">
                  <c:v>39164.166666666664</c:v>
                </c:pt>
                <c:pt idx="488">
                  <c:v>39164.333333333336</c:v>
                </c:pt>
                <c:pt idx="489">
                  <c:v>39164.5</c:v>
                </c:pt>
                <c:pt idx="490">
                  <c:v>39164.666666666664</c:v>
                </c:pt>
                <c:pt idx="491">
                  <c:v>39164.833333333336</c:v>
                </c:pt>
                <c:pt idx="492">
                  <c:v>39165</c:v>
                </c:pt>
                <c:pt idx="493">
                  <c:v>39165.166666666664</c:v>
                </c:pt>
                <c:pt idx="494">
                  <c:v>39165.333333333336</c:v>
                </c:pt>
                <c:pt idx="495">
                  <c:v>39165.5</c:v>
                </c:pt>
                <c:pt idx="496">
                  <c:v>39165.666666666664</c:v>
                </c:pt>
                <c:pt idx="497">
                  <c:v>39165.833333333336</c:v>
                </c:pt>
                <c:pt idx="498">
                  <c:v>39166</c:v>
                </c:pt>
                <c:pt idx="499">
                  <c:v>39166.166666666664</c:v>
                </c:pt>
                <c:pt idx="500">
                  <c:v>39166.333333333336</c:v>
                </c:pt>
                <c:pt idx="501">
                  <c:v>39166.5</c:v>
                </c:pt>
                <c:pt idx="502">
                  <c:v>39166.666666666664</c:v>
                </c:pt>
                <c:pt idx="503">
                  <c:v>39166.833333333336</c:v>
                </c:pt>
                <c:pt idx="504">
                  <c:v>39167</c:v>
                </c:pt>
                <c:pt idx="505">
                  <c:v>39167.166666666664</c:v>
                </c:pt>
                <c:pt idx="506">
                  <c:v>39167.333333333336</c:v>
                </c:pt>
                <c:pt idx="507">
                  <c:v>39167.5</c:v>
                </c:pt>
                <c:pt idx="508">
                  <c:v>39167.666666666664</c:v>
                </c:pt>
                <c:pt idx="509">
                  <c:v>39167.833333333336</c:v>
                </c:pt>
                <c:pt idx="510">
                  <c:v>39168</c:v>
                </c:pt>
                <c:pt idx="511">
                  <c:v>39168.166666666664</c:v>
                </c:pt>
                <c:pt idx="512">
                  <c:v>39168.333333333336</c:v>
                </c:pt>
                <c:pt idx="513">
                  <c:v>39168.5</c:v>
                </c:pt>
                <c:pt idx="514">
                  <c:v>39168.666666666664</c:v>
                </c:pt>
                <c:pt idx="515">
                  <c:v>39168.833333333336</c:v>
                </c:pt>
                <c:pt idx="516">
                  <c:v>39169</c:v>
                </c:pt>
                <c:pt idx="517">
                  <c:v>39169.166666666664</c:v>
                </c:pt>
                <c:pt idx="518">
                  <c:v>39169.333333333336</c:v>
                </c:pt>
                <c:pt idx="519">
                  <c:v>39169.5</c:v>
                </c:pt>
                <c:pt idx="520">
                  <c:v>39169.666666666664</c:v>
                </c:pt>
                <c:pt idx="521">
                  <c:v>39169.833333333336</c:v>
                </c:pt>
                <c:pt idx="522">
                  <c:v>39170</c:v>
                </c:pt>
                <c:pt idx="523">
                  <c:v>39170.166666666664</c:v>
                </c:pt>
                <c:pt idx="524">
                  <c:v>39170.333333333336</c:v>
                </c:pt>
                <c:pt idx="525">
                  <c:v>39170.5</c:v>
                </c:pt>
                <c:pt idx="526">
                  <c:v>39170.666666666664</c:v>
                </c:pt>
                <c:pt idx="527">
                  <c:v>39170.833333333336</c:v>
                </c:pt>
                <c:pt idx="528">
                  <c:v>39171</c:v>
                </c:pt>
                <c:pt idx="529">
                  <c:v>39171.166666666664</c:v>
                </c:pt>
                <c:pt idx="530">
                  <c:v>39171.333333333336</c:v>
                </c:pt>
                <c:pt idx="531">
                  <c:v>39171.5</c:v>
                </c:pt>
                <c:pt idx="532">
                  <c:v>39171.666666666664</c:v>
                </c:pt>
                <c:pt idx="533">
                  <c:v>39171.833333333336</c:v>
                </c:pt>
                <c:pt idx="534">
                  <c:v>39172</c:v>
                </c:pt>
                <c:pt idx="535">
                  <c:v>39172.166666666664</c:v>
                </c:pt>
                <c:pt idx="536">
                  <c:v>39172.333333333336</c:v>
                </c:pt>
                <c:pt idx="537">
                  <c:v>39172.5</c:v>
                </c:pt>
                <c:pt idx="538">
                  <c:v>39172.666666666664</c:v>
                </c:pt>
                <c:pt idx="539">
                  <c:v>39172.833333333336</c:v>
                </c:pt>
                <c:pt idx="540">
                  <c:v>39173</c:v>
                </c:pt>
                <c:pt idx="541">
                  <c:v>39173.166666666664</c:v>
                </c:pt>
                <c:pt idx="542">
                  <c:v>39173.333333333336</c:v>
                </c:pt>
                <c:pt idx="543">
                  <c:v>39173.5</c:v>
                </c:pt>
                <c:pt idx="544">
                  <c:v>39173.666666666664</c:v>
                </c:pt>
                <c:pt idx="545">
                  <c:v>39173.833333333336</c:v>
                </c:pt>
                <c:pt idx="546">
                  <c:v>39174</c:v>
                </c:pt>
                <c:pt idx="547">
                  <c:v>39174.166666666664</c:v>
                </c:pt>
                <c:pt idx="548">
                  <c:v>39174.333333333336</c:v>
                </c:pt>
                <c:pt idx="549">
                  <c:v>39174.5</c:v>
                </c:pt>
                <c:pt idx="550">
                  <c:v>39174.666666666664</c:v>
                </c:pt>
                <c:pt idx="551">
                  <c:v>39174.833333333336</c:v>
                </c:pt>
                <c:pt idx="552">
                  <c:v>39175</c:v>
                </c:pt>
                <c:pt idx="553">
                  <c:v>39175.166666666664</c:v>
                </c:pt>
                <c:pt idx="554">
                  <c:v>39175.333333333336</c:v>
                </c:pt>
                <c:pt idx="555">
                  <c:v>39175.5</c:v>
                </c:pt>
                <c:pt idx="556">
                  <c:v>39175.666666666664</c:v>
                </c:pt>
                <c:pt idx="557">
                  <c:v>39175.833333333336</c:v>
                </c:pt>
                <c:pt idx="558">
                  <c:v>39176</c:v>
                </c:pt>
                <c:pt idx="559">
                  <c:v>39176.166666666664</c:v>
                </c:pt>
                <c:pt idx="560">
                  <c:v>39176.333333333336</c:v>
                </c:pt>
                <c:pt idx="561">
                  <c:v>39176.5</c:v>
                </c:pt>
                <c:pt idx="562">
                  <c:v>39176.666666666664</c:v>
                </c:pt>
                <c:pt idx="563">
                  <c:v>39176.833333333336</c:v>
                </c:pt>
                <c:pt idx="564">
                  <c:v>39177</c:v>
                </c:pt>
                <c:pt idx="565">
                  <c:v>39177.166666666664</c:v>
                </c:pt>
                <c:pt idx="566">
                  <c:v>39177.333333333336</c:v>
                </c:pt>
                <c:pt idx="567">
                  <c:v>39177.5</c:v>
                </c:pt>
                <c:pt idx="568">
                  <c:v>39177.666666666664</c:v>
                </c:pt>
                <c:pt idx="569">
                  <c:v>39177.833333333336</c:v>
                </c:pt>
                <c:pt idx="570">
                  <c:v>39178</c:v>
                </c:pt>
                <c:pt idx="571">
                  <c:v>39178.166666666664</c:v>
                </c:pt>
                <c:pt idx="572">
                  <c:v>39178.333333333336</c:v>
                </c:pt>
                <c:pt idx="573">
                  <c:v>39178.5</c:v>
                </c:pt>
                <c:pt idx="574">
                  <c:v>39178.666666666664</c:v>
                </c:pt>
                <c:pt idx="575">
                  <c:v>39178.833333333336</c:v>
                </c:pt>
                <c:pt idx="576">
                  <c:v>39179</c:v>
                </c:pt>
                <c:pt idx="577">
                  <c:v>39179.166666666664</c:v>
                </c:pt>
                <c:pt idx="578">
                  <c:v>39179.333333333336</c:v>
                </c:pt>
                <c:pt idx="579">
                  <c:v>39179.5</c:v>
                </c:pt>
                <c:pt idx="580">
                  <c:v>39179.666666666664</c:v>
                </c:pt>
                <c:pt idx="581">
                  <c:v>39179.833333333336</c:v>
                </c:pt>
                <c:pt idx="582">
                  <c:v>39180</c:v>
                </c:pt>
                <c:pt idx="583">
                  <c:v>39180.166666666664</c:v>
                </c:pt>
                <c:pt idx="584">
                  <c:v>39180.333333333336</c:v>
                </c:pt>
                <c:pt idx="585">
                  <c:v>39180.5</c:v>
                </c:pt>
                <c:pt idx="586">
                  <c:v>39180.666666666664</c:v>
                </c:pt>
                <c:pt idx="587">
                  <c:v>39180.833333333336</c:v>
                </c:pt>
                <c:pt idx="588">
                  <c:v>39181</c:v>
                </c:pt>
                <c:pt idx="589">
                  <c:v>39181.166666666664</c:v>
                </c:pt>
                <c:pt idx="590">
                  <c:v>39181.333333333336</c:v>
                </c:pt>
                <c:pt idx="591">
                  <c:v>39181.5</c:v>
                </c:pt>
                <c:pt idx="592">
                  <c:v>39181.666666666664</c:v>
                </c:pt>
                <c:pt idx="593">
                  <c:v>39181.833333333336</c:v>
                </c:pt>
                <c:pt idx="594">
                  <c:v>39182</c:v>
                </c:pt>
                <c:pt idx="595">
                  <c:v>39182.166666666664</c:v>
                </c:pt>
                <c:pt idx="596">
                  <c:v>39182.333333333336</c:v>
                </c:pt>
                <c:pt idx="597">
                  <c:v>39182.5</c:v>
                </c:pt>
                <c:pt idx="598">
                  <c:v>39182.666666666664</c:v>
                </c:pt>
                <c:pt idx="599">
                  <c:v>39182.833333333336</c:v>
                </c:pt>
                <c:pt idx="600">
                  <c:v>39183</c:v>
                </c:pt>
                <c:pt idx="601">
                  <c:v>39183.166666666664</c:v>
                </c:pt>
                <c:pt idx="602">
                  <c:v>39183.333333333336</c:v>
                </c:pt>
                <c:pt idx="603">
                  <c:v>39183.5</c:v>
                </c:pt>
                <c:pt idx="604">
                  <c:v>39183.666666666664</c:v>
                </c:pt>
                <c:pt idx="605">
                  <c:v>39183.833333333336</c:v>
                </c:pt>
                <c:pt idx="606">
                  <c:v>39184</c:v>
                </c:pt>
                <c:pt idx="607">
                  <c:v>39184.166666666664</c:v>
                </c:pt>
                <c:pt idx="608">
                  <c:v>39184.333333333336</c:v>
                </c:pt>
                <c:pt idx="609">
                  <c:v>39184.5</c:v>
                </c:pt>
                <c:pt idx="610">
                  <c:v>39184.666666666664</c:v>
                </c:pt>
                <c:pt idx="611">
                  <c:v>39184.833333333336</c:v>
                </c:pt>
                <c:pt idx="612">
                  <c:v>39185</c:v>
                </c:pt>
                <c:pt idx="613">
                  <c:v>39185.166666666664</c:v>
                </c:pt>
                <c:pt idx="614">
                  <c:v>39185.333333333336</c:v>
                </c:pt>
                <c:pt idx="615">
                  <c:v>39185.5</c:v>
                </c:pt>
                <c:pt idx="616">
                  <c:v>39185.666666666664</c:v>
                </c:pt>
                <c:pt idx="617">
                  <c:v>39185.833333333336</c:v>
                </c:pt>
                <c:pt idx="618">
                  <c:v>39186</c:v>
                </c:pt>
                <c:pt idx="619">
                  <c:v>39186.166666666664</c:v>
                </c:pt>
                <c:pt idx="620">
                  <c:v>39186.333333333336</c:v>
                </c:pt>
                <c:pt idx="621">
                  <c:v>39186.5</c:v>
                </c:pt>
                <c:pt idx="622">
                  <c:v>39186.666666666664</c:v>
                </c:pt>
                <c:pt idx="623">
                  <c:v>39186.833333333336</c:v>
                </c:pt>
                <c:pt idx="624">
                  <c:v>39187</c:v>
                </c:pt>
                <c:pt idx="625">
                  <c:v>39187.166666666664</c:v>
                </c:pt>
                <c:pt idx="626">
                  <c:v>39187.333333333336</c:v>
                </c:pt>
                <c:pt idx="627">
                  <c:v>39187.5</c:v>
                </c:pt>
                <c:pt idx="628">
                  <c:v>39187.666666666664</c:v>
                </c:pt>
                <c:pt idx="629">
                  <c:v>39187.833333333336</c:v>
                </c:pt>
                <c:pt idx="630">
                  <c:v>39188</c:v>
                </c:pt>
                <c:pt idx="631">
                  <c:v>39188.166666666664</c:v>
                </c:pt>
                <c:pt idx="632">
                  <c:v>39188.333333333336</c:v>
                </c:pt>
                <c:pt idx="633">
                  <c:v>39188.5</c:v>
                </c:pt>
                <c:pt idx="634">
                  <c:v>39188.666666666664</c:v>
                </c:pt>
                <c:pt idx="635">
                  <c:v>39188.833333333336</c:v>
                </c:pt>
                <c:pt idx="636">
                  <c:v>39189</c:v>
                </c:pt>
                <c:pt idx="637">
                  <c:v>39189.166666666664</c:v>
                </c:pt>
                <c:pt idx="638">
                  <c:v>39189.333333333336</c:v>
                </c:pt>
                <c:pt idx="639">
                  <c:v>39189.5</c:v>
                </c:pt>
                <c:pt idx="640">
                  <c:v>39189.666666666664</c:v>
                </c:pt>
                <c:pt idx="641">
                  <c:v>39189.833333333336</c:v>
                </c:pt>
                <c:pt idx="642">
                  <c:v>39190</c:v>
                </c:pt>
                <c:pt idx="643">
                  <c:v>39190.166666666664</c:v>
                </c:pt>
                <c:pt idx="644">
                  <c:v>39190.333333333336</c:v>
                </c:pt>
                <c:pt idx="645">
                  <c:v>39190.5</c:v>
                </c:pt>
                <c:pt idx="646">
                  <c:v>39190.666666666664</c:v>
                </c:pt>
                <c:pt idx="647">
                  <c:v>39190.833333333336</c:v>
                </c:pt>
                <c:pt idx="648">
                  <c:v>39191</c:v>
                </c:pt>
                <c:pt idx="649">
                  <c:v>39191.166666666664</c:v>
                </c:pt>
                <c:pt idx="650">
                  <c:v>39191.333333333336</c:v>
                </c:pt>
                <c:pt idx="651">
                  <c:v>39191.5</c:v>
                </c:pt>
                <c:pt idx="652">
                  <c:v>39191.666666666664</c:v>
                </c:pt>
                <c:pt idx="653">
                  <c:v>39191.833333333336</c:v>
                </c:pt>
                <c:pt idx="654">
                  <c:v>39192</c:v>
                </c:pt>
                <c:pt idx="655">
                  <c:v>39192.166666666664</c:v>
                </c:pt>
                <c:pt idx="656">
                  <c:v>39192.333333333336</c:v>
                </c:pt>
                <c:pt idx="657">
                  <c:v>39192.5</c:v>
                </c:pt>
                <c:pt idx="658">
                  <c:v>39192.666666666664</c:v>
                </c:pt>
                <c:pt idx="659">
                  <c:v>39192.833333333336</c:v>
                </c:pt>
                <c:pt idx="660">
                  <c:v>39193</c:v>
                </c:pt>
                <c:pt idx="661">
                  <c:v>39193.166666666664</c:v>
                </c:pt>
                <c:pt idx="662">
                  <c:v>39193.333333333336</c:v>
                </c:pt>
                <c:pt idx="663">
                  <c:v>39193.5</c:v>
                </c:pt>
                <c:pt idx="664">
                  <c:v>39193.666666666664</c:v>
                </c:pt>
                <c:pt idx="665">
                  <c:v>39193.833333333336</c:v>
                </c:pt>
                <c:pt idx="666">
                  <c:v>39194</c:v>
                </c:pt>
                <c:pt idx="667">
                  <c:v>39194.166666666664</c:v>
                </c:pt>
                <c:pt idx="668">
                  <c:v>39194.333333333336</c:v>
                </c:pt>
                <c:pt idx="669">
                  <c:v>39194.5</c:v>
                </c:pt>
                <c:pt idx="670">
                  <c:v>39194.666666666664</c:v>
                </c:pt>
                <c:pt idx="671">
                  <c:v>39194.833333333336</c:v>
                </c:pt>
                <c:pt idx="672">
                  <c:v>39195</c:v>
                </c:pt>
                <c:pt idx="673">
                  <c:v>39195.166666666664</c:v>
                </c:pt>
                <c:pt idx="674">
                  <c:v>39195.333333333336</c:v>
                </c:pt>
                <c:pt idx="675">
                  <c:v>39195.5</c:v>
                </c:pt>
                <c:pt idx="676">
                  <c:v>39195.666666666664</c:v>
                </c:pt>
                <c:pt idx="677">
                  <c:v>39195.833333333336</c:v>
                </c:pt>
                <c:pt idx="678">
                  <c:v>39196</c:v>
                </c:pt>
                <c:pt idx="679">
                  <c:v>39196.166666666664</c:v>
                </c:pt>
                <c:pt idx="680">
                  <c:v>39196.333333333336</c:v>
                </c:pt>
                <c:pt idx="681">
                  <c:v>39196.5</c:v>
                </c:pt>
                <c:pt idx="682">
                  <c:v>39196.666666666664</c:v>
                </c:pt>
                <c:pt idx="683">
                  <c:v>39196.833333333336</c:v>
                </c:pt>
                <c:pt idx="684">
                  <c:v>39197</c:v>
                </c:pt>
                <c:pt idx="685">
                  <c:v>39197.166666666664</c:v>
                </c:pt>
                <c:pt idx="686">
                  <c:v>39197.333333333336</c:v>
                </c:pt>
                <c:pt idx="687">
                  <c:v>39197.5</c:v>
                </c:pt>
                <c:pt idx="688">
                  <c:v>39197.666666666664</c:v>
                </c:pt>
                <c:pt idx="689">
                  <c:v>39197.833333333336</c:v>
                </c:pt>
                <c:pt idx="690">
                  <c:v>39198</c:v>
                </c:pt>
                <c:pt idx="691">
                  <c:v>39198.166666666664</c:v>
                </c:pt>
                <c:pt idx="692">
                  <c:v>39198.333333333336</c:v>
                </c:pt>
                <c:pt idx="693">
                  <c:v>39198.5</c:v>
                </c:pt>
                <c:pt idx="694">
                  <c:v>39198.666666666664</c:v>
                </c:pt>
                <c:pt idx="695">
                  <c:v>39198.833333333336</c:v>
                </c:pt>
                <c:pt idx="696">
                  <c:v>39199</c:v>
                </c:pt>
                <c:pt idx="697">
                  <c:v>39199.166666666664</c:v>
                </c:pt>
                <c:pt idx="698">
                  <c:v>39199.333333333336</c:v>
                </c:pt>
                <c:pt idx="699">
                  <c:v>39199.5</c:v>
                </c:pt>
                <c:pt idx="700">
                  <c:v>39199.666666666664</c:v>
                </c:pt>
                <c:pt idx="701">
                  <c:v>39199.833333333336</c:v>
                </c:pt>
                <c:pt idx="702">
                  <c:v>39200</c:v>
                </c:pt>
                <c:pt idx="703">
                  <c:v>39200.166666666664</c:v>
                </c:pt>
                <c:pt idx="704">
                  <c:v>39200.333333333336</c:v>
                </c:pt>
                <c:pt idx="705">
                  <c:v>39200.5</c:v>
                </c:pt>
                <c:pt idx="706">
                  <c:v>39200.666666666664</c:v>
                </c:pt>
                <c:pt idx="707">
                  <c:v>39200.833333333336</c:v>
                </c:pt>
                <c:pt idx="708">
                  <c:v>39201</c:v>
                </c:pt>
                <c:pt idx="709">
                  <c:v>39201.166666666664</c:v>
                </c:pt>
                <c:pt idx="710">
                  <c:v>39201.333333333336</c:v>
                </c:pt>
                <c:pt idx="711">
                  <c:v>39201.5</c:v>
                </c:pt>
                <c:pt idx="712">
                  <c:v>39201.666666666664</c:v>
                </c:pt>
                <c:pt idx="713">
                  <c:v>39201.833333333336</c:v>
                </c:pt>
                <c:pt idx="714">
                  <c:v>39202</c:v>
                </c:pt>
                <c:pt idx="715">
                  <c:v>39202.166666666664</c:v>
                </c:pt>
                <c:pt idx="716">
                  <c:v>39202.333333333336</c:v>
                </c:pt>
                <c:pt idx="717">
                  <c:v>39202.5</c:v>
                </c:pt>
                <c:pt idx="718">
                  <c:v>39202.666666666664</c:v>
                </c:pt>
                <c:pt idx="719">
                  <c:v>39202.833333333336</c:v>
                </c:pt>
                <c:pt idx="720">
                  <c:v>39203</c:v>
                </c:pt>
                <c:pt idx="721">
                  <c:v>39203.166666666664</c:v>
                </c:pt>
                <c:pt idx="722">
                  <c:v>39203.333333333336</c:v>
                </c:pt>
                <c:pt idx="723">
                  <c:v>39203.5</c:v>
                </c:pt>
                <c:pt idx="724">
                  <c:v>39203.666666666664</c:v>
                </c:pt>
                <c:pt idx="725">
                  <c:v>39203.833333333336</c:v>
                </c:pt>
                <c:pt idx="726">
                  <c:v>39204</c:v>
                </c:pt>
                <c:pt idx="727">
                  <c:v>39204.166666666664</c:v>
                </c:pt>
                <c:pt idx="728">
                  <c:v>39204.333333333336</c:v>
                </c:pt>
                <c:pt idx="729">
                  <c:v>39204.5</c:v>
                </c:pt>
                <c:pt idx="730">
                  <c:v>39204.666666666664</c:v>
                </c:pt>
                <c:pt idx="731">
                  <c:v>39204.833333333336</c:v>
                </c:pt>
                <c:pt idx="732">
                  <c:v>39205</c:v>
                </c:pt>
                <c:pt idx="733">
                  <c:v>39205.166666666664</c:v>
                </c:pt>
              </c:numCache>
            </c:numRef>
          </c:xVal>
          <c:yVal>
            <c:numRef>
              <c:f>'2007exp'!$O$3:$O$736</c:f>
              <c:numCache>
                <c:formatCode>General</c:formatCode>
                <c:ptCount val="734"/>
                <c:pt idx="0">
                  <c:v>11.332684247352843</c:v>
                </c:pt>
                <c:pt idx="1">
                  <c:v>11.332684247352843</c:v>
                </c:pt>
                <c:pt idx="2">
                  <c:v>11.332684247352843</c:v>
                </c:pt>
                <c:pt idx="3">
                  <c:v>11.489746193623789</c:v>
                </c:pt>
                <c:pt idx="4">
                  <c:v>11.170789186232337</c:v>
                </c:pt>
                <c:pt idx="5">
                  <c:v>10.276920738398136</c:v>
                </c:pt>
                <c:pt idx="6">
                  <c:v>10.276920738398136</c:v>
                </c:pt>
                <c:pt idx="7">
                  <c:v>11.332684247352843</c:v>
                </c:pt>
                <c:pt idx="8">
                  <c:v>11.332684247352843</c:v>
                </c:pt>
                <c:pt idx="9">
                  <c:v>9.1994616503822897</c:v>
                </c:pt>
                <c:pt idx="10">
                  <c:v>9.657243663289492</c:v>
                </c:pt>
                <c:pt idx="11">
                  <c:v>9.1994616503822897</c:v>
                </c:pt>
                <c:pt idx="12">
                  <c:v>8.9547117451394378</c:v>
                </c:pt>
                <c:pt idx="13">
                  <c:v>8.6980181941740131</c:v>
                </c:pt>
                <c:pt idx="14">
                  <c:v>8.6980181941740131</c:v>
                </c:pt>
                <c:pt idx="15">
                  <c:v>8.9547117451394378</c:v>
                </c:pt>
                <c:pt idx="16">
                  <c:v>9.1994616503822897</c:v>
                </c:pt>
                <c:pt idx="17">
                  <c:v>9.657243663289492</c:v>
                </c:pt>
                <c:pt idx="18">
                  <c:v>8.9547117451394378</c:v>
                </c:pt>
                <c:pt idx="19">
                  <c:v>9.1994616503822897</c:v>
                </c:pt>
                <c:pt idx="20">
                  <c:v>9.1994616503822897</c:v>
                </c:pt>
                <c:pt idx="21">
                  <c:v>7.5240208036513057</c:v>
                </c:pt>
                <c:pt idx="22">
                  <c:v>9.1994616503822897</c:v>
                </c:pt>
                <c:pt idx="23">
                  <c:v>9.4333301169459496</c:v>
                </c:pt>
                <c:pt idx="24">
                  <c:v>9.4333301169459496</c:v>
                </c:pt>
                <c:pt idx="25">
                  <c:v>8.9547117451394378</c:v>
                </c:pt>
                <c:pt idx="26">
                  <c:v>9.1994616503822897</c:v>
                </c:pt>
                <c:pt idx="27">
                  <c:v>10.078362295757952</c:v>
                </c:pt>
                <c:pt idx="28">
                  <c:v>8.9547117451394378</c:v>
                </c:pt>
                <c:pt idx="29">
                  <c:v>10.468257252794753</c:v>
                </c:pt>
                <c:pt idx="30">
                  <c:v>15.858353299256443</c:v>
                </c:pt>
                <c:pt idx="31">
                  <c:v>18.339549088031838</c:v>
                </c:pt>
                <c:pt idx="32">
                  <c:v>22.253022747878809</c:v>
                </c:pt>
                <c:pt idx="33">
                  <c:v>24.339360056101782</c:v>
                </c:pt>
                <c:pt idx="34">
                  <c:v>23.831184532077156</c:v>
                </c:pt>
                <c:pt idx="35">
                  <c:v>22.232980350302693</c:v>
                </c:pt>
                <c:pt idx="36">
                  <c:v>20.486782938565323</c:v>
                </c:pt>
                <c:pt idx="37">
                  <c:v>19.832007694587084</c:v>
                </c:pt>
                <c:pt idx="38">
                  <c:v>18.783282958785851</c:v>
                </c:pt>
                <c:pt idx="39">
                  <c:v>17.059261881413416</c:v>
                </c:pt>
                <c:pt idx="40">
                  <c:v>15.363650453260686</c:v>
                </c:pt>
                <c:pt idx="41">
                  <c:v>15.581385436830665</c:v>
                </c:pt>
                <c:pt idx="42">
                  <c:v>16.611231796638634</c:v>
                </c:pt>
                <c:pt idx="43">
                  <c:v>17.521516090567637</c:v>
                </c:pt>
                <c:pt idx="44">
                  <c:v>18.339549088031838</c:v>
                </c:pt>
                <c:pt idx="45">
                  <c:v>17.217902377271411</c:v>
                </c:pt>
                <c:pt idx="46">
                  <c:v>18.821826155936279</c:v>
                </c:pt>
                <c:pt idx="47">
                  <c:v>18.58621196772166</c:v>
                </c:pt>
                <c:pt idx="48">
                  <c:v>17.761794017956813</c:v>
                </c:pt>
                <c:pt idx="49">
                  <c:v>17.059261881413416</c:v>
                </c:pt>
                <c:pt idx="50">
                  <c:v>16.31051153238171</c:v>
                </c:pt>
                <c:pt idx="51">
                  <c:v>15.058569371298614</c:v>
                </c:pt>
                <c:pt idx="52">
                  <c:v>14.817557568813369</c:v>
                </c:pt>
                <c:pt idx="53">
                  <c:v>14.02022695068429</c:v>
                </c:pt>
                <c:pt idx="54">
                  <c:v>13.518783671922597</c:v>
                </c:pt>
                <c:pt idx="55">
                  <c:v>13.518783671922597</c:v>
                </c:pt>
                <c:pt idx="56">
                  <c:v>13.518783671922597</c:v>
                </c:pt>
                <c:pt idx="57">
                  <c:v>13.080098499526981</c:v>
                </c:pt>
                <c:pt idx="58">
                  <c:v>12.964463414057603</c:v>
                </c:pt>
                <c:pt idx="59">
                  <c:v>12.964463414057603</c:v>
                </c:pt>
                <c:pt idx="60">
                  <c:v>13.080098499526981</c:v>
                </c:pt>
                <c:pt idx="61">
                  <c:v>14.208146015249547</c:v>
                </c:pt>
                <c:pt idx="62">
                  <c:v>13.518783671922597</c:v>
                </c:pt>
                <c:pt idx="63">
                  <c:v>12.846230032963321</c:v>
                </c:pt>
                <c:pt idx="64">
                  <c:v>13.518783671922597</c:v>
                </c:pt>
                <c:pt idx="65">
                  <c:v>13.412493498832385</c:v>
                </c:pt>
                <c:pt idx="66">
                  <c:v>12.846230032963321</c:v>
                </c:pt>
                <c:pt idx="67">
                  <c:v>12.846230032963321</c:v>
                </c:pt>
                <c:pt idx="68">
                  <c:v>12.964463414057603</c:v>
                </c:pt>
                <c:pt idx="69">
                  <c:v>12.964463414057603</c:v>
                </c:pt>
                <c:pt idx="70">
                  <c:v>13.412493498832385</c:v>
                </c:pt>
                <c:pt idx="71">
                  <c:v>14.115025635375783</c:v>
                </c:pt>
                <c:pt idx="72">
                  <c:v>12.846230032963321</c:v>
                </c:pt>
                <c:pt idx="73">
                  <c:v>12.211584916675411</c:v>
                </c:pt>
                <c:pt idx="74">
                  <c:v>15.509803869523434</c:v>
                </c:pt>
                <c:pt idx="75">
                  <c:v>16.18523931200605</c:v>
                </c:pt>
                <c:pt idx="76">
                  <c:v>15.136514576204819</c:v>
                </c:pt>
                <c:pt idx="77">
                  <c:v>16.950780428451552</c:v>
                </c:pt>
                <c:pt idx="78">
                  <c:v>16.895688771012114</c:v>
                </c:pt>
                <c:pt idx="79">
                  <c:v>16.726866882108013</c:v>
                </c:pt>
                <c:pt idx="80">
                  <c:v>16.248248510301501</c:v>
                </c:pt>
                <c:pt idx="81">
                  <c:v>16.611231796638634</c:v>
                </c:pt>
                <c:pt idx="82">
                  <c:v>20.62487938159045</c:v>
                </c:pt>
                <c:pt idx="83">
                  <c:v>15.925375405505013</c:v>
                </c:pt>
                <c:pt idx="84">
                  <c:v>16.611231796638634</c:v>
                </c:pt>
                <c:pt idx="85">
                  <c:v>17.570457503560199</c:v>
                </c:pt>
                <c:pt idx="86">
                  <c:v>26.441092382524307</c:v>
                </c:pt>
                <c:pt idx="87">
                  <c:v>27.470537543111252</c:v>
                </c:pt>
                <c:pt idx="88">
                  <c:v>27.911596696231083</c:v>
                </c:pt>
                <c:pt idx="89">
                  <c:v>29.77651273918654</c:v>
                </c:pt>
                <c:pt idx="90">
                  <c:v>27.14136764554258</c:v>
                </c:pt>
                <c:pt idx="91">
                  <c:v>24.839580279805425</c:v>
                </c:pt>
                <c:pt idx="92">
                  <c:v>22.582559525057459</c:v>
                </c:pt>
                <c:pt idx="93">
                  <c:v>21.241526728576446</c:v>
                </c:pt>
                <c:pt idx="94">
                  <c:v>20.139766798125383</c:v>
                </c:pt>
                <c:pt idx="95">
                  <c:v>19.402959678584224</c:v>
                </c:pt>
                <c:pt idx="96">
                  <c:v>18.783282958785851</c:v>
                </c:pt>
                <c:pt idx="97">
                  <c:v>18.339549088031838</c:v>
                </c:pt>
                <c:pt idx="98">
                  <c:v>17.422245512520846</c:v>
                </c:pt>
                <c:pt idx="99">
                  <c:v>16.056911873604612</c:v>
                </c:pt>
                <c:pt idx="100">
                  <c:v>16.31051153238171</c:v>
                </c:pt>
                <c:pt idx="101">
                  <c:v>15.213321252152427</c:v>
                </c:pt>
                <c:pt idx="102">
                  <c:v>15.213321252152427</c:v>
                </c:pt>
                <c:pt idx="103">
                  <c:v>14.650522132082742</c:v>
                </c:pt>
                <c:pt idx="104">
                  <c:v>14.02022695068429</c:v>
                </c:pt>
                <c:pt idx="105">
                  <c:v>14.650522132082742</c:v>
                </c:pt>
                <c:pt idx="106">
                  <c:v>15.581385436830665</c:v>
                </c:pt>
                <c:pt idx="107">
                  <c:v>15.058569371298614</c:v>
                </c:pt>
                <c:pt idx="108">
                  <c:v>14.650522132082742</c:v>
                </c:pt>
                <c:pt idx="109">
                  <c:v>14.115025635375783</c:v>
                </c:pt>
                <c:pt idx="110">
                  <c:v>15.136514576204819</c:v>
                </c:pt>
                <c:pt idx="111">
                  <c:v>15.581385436830665</c:v>
                </c:pt>
                <c:pt idx="112">
                  <c:v>15.136514576204819</c:v>
                </c:pt>
                <c:pt idx="113">
                  <c:v>14.56497252871959</c:v>
                </c:pt>
                <c:pt idx="114">
                  <c:v>14.208146015249547</c:v>
                </c:pt>
                <c:pt idx="115">
                  <c:v>14.115025635375783</c:v>
                </c:pt>
                <c:pt idx="116">
                  <c:v>13.62296854337775</c:v>
                </c:pt>
                <c:pt idx="117">
                  <c:v>14.02022695068429</c:v>
                </c:pt>
                <c:pt idx="118">
                  <c:v>14.734702554211852</c:v>
                </c:pt>
                <c:pt idx="119">
                  <c:v>18.124777540741142</c:v>
                </c:pt>
                <c:pt idx="120">
                  <c:v>17.005300750696037</c:v>
                </c:pt>
                <c:pt idx="121">
                  <c:v>12.846230032963321</c:v>
                </c:pt>
                <c:pt idx="122">
                  <c:v>13.518783671922597</c:v>
                </c:pt>
                <c:pt idx="123">
                  <c:v>14.115025635375783</c:v>
                </c:pt>
                <c:pt idx="124">
                  <c:v>14.115025635375783</c:v>
                </c:pt>
                <c:pt idx="125">
                  <c:v>12.846230032963321</c:v>
                </c:pt>
                <c:pt idx="126">
                  <c:v>12.72527793416255</c:v>
                </c:pt>
                <c:pt idx="127">
                  <c:v>12.72527793416255</c:v>
                </c:pt>
                <c:pt idx="128">
                  <c:v>12.964463414057603</c:v>
                </c:pt>
                <c:pt idx="129">
                  <c:v>10.652878802748797</c:v>
                </c:pt>
                <c:pt idx="130">
                  <c:v>10.468257252794753</c:v>
                </c:pt>
                <c:pt idx="131">
                  <c:v>10.468257252794753</c:v>
                </c:pt>
                <c:pt idx="132">
                  <c:v>10.468257252794753</c:v>
                </c:pt>
                <c:pt idx="133">
                  <c:v>8.9547117451394378</c:v>
                </c:pt>
                <c:pt idx="134">
                  <c:v>10.468257252794753</c:v>
                </c:pt>
                <c:pt idx="135">
                  <c:v>10.276920738398136</c:v>
                </c:pt>
                <c:pt idx="136">
                  <c:v>11.332684247352843</c:v>
                </c:pt>
                <c:pt idx="137">
                  <c:v>11.489746193623789</c:v>
                </c:pt>
                <c:pt idx="138">
                  <c:v>10.276920738398136</c:v>
                </c:pt>
                <c:pt idx="139">
                  <c:v>10.276920738398136</c:v>
                </c:pt>
                <c:pt idx="140">
                  <c:v>10.276920738398136</c:v>
                </c:pt>
                <c:pt idx="141">
                  <c:v>11.332684247352843</c:v>
                </c:pt>
                <c:pt idx="142">
                  <c:v>12.211584916675411</c:v>
                </c:pt>
                <c:pt idx="143">
                  <c:v>11.489746193623789</c:v>
                </c:pt>
                <c:pt idx="144">
                  <c:v>10.276920738398136</c:v>
                </c:pt>
                <c:pt idx="145">
                  <c:v>10.276920738398136</c:v>
                </c:pt>
                <c:pt idx="146">
                  <c:v>10.078362295757952</c:v>
                </c:pt>
                <c:pt idx="147">
                  <c:v>9.1994616503822897</c:v>
                </c:pt>
                <c:pt idx="148">
                  <c:v>10.276920738398136</c:v>
                </c:pt>
                <c:pt idx="149">
                  <c:v>13.518783671922597</c:v>
                </c:pt>
                <c:pt idx="150">
                  <c:v>10.276920738398136</c:v>
                </c:pt>
                <c:pt idx="151">
                  <c:v>10.078362295757952</c:v>
                </c:pt>
                <c:pt idx="152">
                  <c:v>8.9547117451394378</c:v>
                </c:pt>
                <c:pt idx="153">
                  <c:v>10.468257252794753</c:v>
                </c:pt>
                <c:pt idx="154">
                  <c:v>10.276920738398136</c:v>
                </c:pt>
                <c:pt idx="155">
                  <c:v>12.964463414057603</c:v>
                </c:pt>
                <c:pt idx="156">
                  <c:v>11.332684247352843</c:v>
                </c:pt>
                <c:pt idx="157">
                  <c:v>10.468257252794753</c:v>
                </c:pt>
                <c:pt idx="158">
                  <c:v>10.652878802748797</c:v>
                </c:pt>
                <c:pt idx="159">
                  <c:v>10.276920738398136</c:v>
                </c:pt>
                <c:pt idx="160">
                  <c:v>11.332684247352843</c:v>
                </c:pt>
                <c:pt idx="161">
                  <c:v>11.332684247352843</c:v>
                </c:pt>
                <c:pt idx="162">
                  <c:v>11.332684247352843</c:v>
                </c:pt>
                <c:pt idx="163">
                  <c:v>10.276920738398136</c:v>
                </c:pt>
                <c:pt idx="164">
                  <c:v>10.831240775579079</c:v>
                </c:pt>
                <c:pt idx="165">
                  <c:v>10.468257252794753</c:v>
                </c:pt>
                <c:pt idx="166">
                  <c:v>11.934617054249632</c:v>
                </c:pt>
                <c:pt idx="167">
                  <c:v>10.652878802748797</c:v>
                </c:pt>
                <c:pt idx="168">
                  <c:v>10.652878802748797</c:v>
                </c:pt>
                <c:pt idx="169">
                  <c:v>10.078362295757952</c:v>
                </c:pt>
                <c:pt idx="170">
                  <c:v>10.468257252794753</c:v>
                </c:pt>
                <c:pt idx="171">
                  <c:v>12.846230032963321</c:v>
                </c:pt>
                <c:pt idx="172">
                  <c:v>11.332684247352843</c:v>
                </c:pt>
                <c:pt idx="173">
                  <c:v>11.489746193623789</c:v>
                </c:pt>
                <c:pt idx="174">
                  <c:v>10.276920738398136</c:v>
                </c:pt>
                <c:pt idx="175">
                  <c:v>10.276920738398136</c:v>
                </c:pt>
                <c:pt idx="176">
                  <c:v>10.276920738398136</c:v>
                </c:pt>
                <c:pt idx="177">
                  <c:v>9.1994616503822897</c:v>
                </c:pt>
                <c:pt idx="178">
                  <c:v>10.276920738398136</c:v>
                </c:pt>
                <c:pt idx="179">
                  <c:v>9.1994616503822897</c:v>
                </c:pt>
                <c:pt idx="180">
                  <c:v>9.1994616503822897</c:v>
                </c:pt>
                <c:pt idx="181">
                  <c:v>9.1994616503822897</c:v>
                </c:pt>
                <c:pt idx="182">
                  <c:v>9.1994616503822897</c:v>
                </c:pt>
                <c:pt idx="183">
                  <c:v>9.1994616503822897</c:v>
                </c:pt>
                <c:pt idx="184">
                  <c:v>8.9547117451394378</c:v>
                </c:pt>
                <c:pt idx="185">
                  <c:v>8.9547117451394378</c:v>
                </c:pt>
                <c:pt idx="186">
                  <c:v>9.1994616503822897</c:v>
                </c:pt>
                <c:pt idx="187">
                  <c:v>8.9547117451394378</c:v>
                </c:pt>
                <c:pt idx="188">
                  <c:v>9.1994616503822897</c:v>
                </c:pt>
                <c:pt idx="189">
                  <c:v>9.1994616503822897</c:v>
                </c:pt>
                <c:pt idx="190">
                  <c:v>12.846230032963321</c:v>
                </c:pt>
                <c:pt idx="191">
                  <c:v>10.276920738398136</c:v>
                </c:pt>
                <c:pt idx="192">
                  <c:v>8.9547117451394378</c:v>
                </c:pt>
                <c:pt idx="193">
                  <c:v>8.9547117451394378</c:v>
                </c:pt>
                <c:pt idx="194">
                  <c:v>8.6980181941740131</c:v>
                </c:pt>
                <c:pt idx="195">
                  <c:v>10.468257252794753</c:v>
                </c:pt>
                <c:pt idx="196">
                  <c:v>10.078362295757952</c:v>
                </c:pt>
                <c:pt idx="197">
                  <c:v>10.468257252794753</c:v>
                </c:pt>
                <c:pt idx="198">
                  <c:v>10.276920738398136</c:v>
                </c:pt>
                <c:pt idx="199">
                  <c:v>10.276920738398136</c:v>
                </c:pt>
                <c:pt idx="200">
                  <c:v>8.9547117451394378</c:v>
                </c:pt>
                <c:pt idx="201">
                  <c:v>10.468257252794753</c:v>
                </c:pt>
                <c:pt idx="202">
                  <c:v>11.934617054249632</c:v>
                </c:pt>
                <c:pt idx="203">
                  <c:v>10.468257252794753</c:v>
                </c:pt>
                <c:pt idx="204">
                  <c:v>10.831240775579079</c:v>
                </c:pt>
                <c:pt idx="205">
                  <c:v>10.276920738398136</c:v>
                </c:pt>
                <c:pt idx="206">
                  <c:v>10.276920738398136</c:v>
                </c:pt>
                <c:pt idx="207">
                  <c:v>9.1994616503822897</c:v>
                </c:pt>
                <c:pt idx="208">
                  <c:v>16.611231796638634</c:v>
                </c:pt>
                <c:pt idx="209">
                  <c:v>11.332684247352843</c:v>
                </c:pt>
                <c:pt idx="210">
                  <c:v>11.332684247352843</c:v>
                </c:pt>
                <c:pt idx="211">
                  <c:v>12.964463414057603</c:v>
                </c:pt>
                <c:pt idx="212">
                  <c:v>10.276920738398136</c:v>
                </c:pt>
                <c:pt idx="213">
                  <c:v>9.1994616503822897</c:v>
                </c:pt>
                <c:pt idx="214">
                  <c:v>10.276920738398136</c:v>
                </c:pt>
                <c:pt idx="215">
                  <c:v>9.1994616503822897</c:v>
                </c:pt>
                <c:pt idx="216">
                  <c:v>9.4333301169459496</c:v>
                </c:pt>
                <c:pt idx="217">
                  <c:v>9.1994616503822897</c:v>
                </c:pt>
                <c:pt idx="218">
                  <c:v>9.1994616503822897</c:v>
                </c:pt>
                <c:pt idx="219">
                  <c:v>9.1994616503822897</c:v>
                </c:pt>
                <c:pt idx="220">
                  <c:v>10.276920738398136</c:v>
                </c:pt>
                <c:pt idx="221">
                  <c:v>10.276920738398136</c:v>
                </c:pt>
                <c:pt idx="222">
                  <c:v>10.652878802748797</c:v>
                </c:pt>
                <c:pt idx="223">
                  <c:v>10.276920738398136</c:v>
                </c:pt>
                <c:pt idx="224">
                  <c:v>9.1994616503822897</c:v>
                </c:pt>
                <c:pt idx="225">
                  <c:v>9.1994616503822897</c:v>
                </c:pt>
                <c:pt idx="226">
                  <c:v>11.332684247352843</c:v>
                </c:pt>
                <c:pt idx="227">
                  <c:v>10.468257252794753</c:v>
                </c:pt>
                <c:pt idx="228">
                  <c:v>9.1994616503822897</c:v>
                </c:pt>
                <c:pt idx="229">
                  <c:v>9.4333301169459496</c:v>
                </c:pt>
                <c:pt idx="230">
                  <c:v>8.9547117451394378</c:v>
                </c:pt>
                <c:pt idx="231">
                  <c:v>8.9547117451394378</c:v>
                </c:pt>
                <c:pt idx="232">
                  <c:v>9.8720152893415651</c:v>
                </c:pt>
                <c:pt idx="233">
                  <c:v>10.468257252794753</c:v>
                </c:pt>
                <c:pt idx="234">
                  <c:v>9.1994616503822897</c:v>
                </c:pt>
                <c:pt idx="235">
                  <c:v>9.1994616503822897</c:v>
                </c:pt>
                <c:pt idx="236">
                  <c:v>8.6980181941740131</c:v>
                </c:pt>
                <c:pt idx="237">
                  <c:v>9.1994616503822897</c:v>
                </c:pt>
                <c:pt idx="238">
                  <c:v>9.1994616503822897</c:v>
                </c:pt>
                <c:pt idx="239">
                  <c:v>9.4333301169459496</c:v>
                </c:pt>
                <c:pt idx="240">
                  <c:v>9.4333301169459496</c:v>
                </c:pt>
                <c:pt idx="241">
                  <c:v>9.4333301169459496</c:v>
                </c:pt>
                <c:pt idx="242">
                  <c:v>9.1994616503822897</c:v>
                </c:pt>
                <c:pt idx="243">
                  <c:v>9.657243663289492</c:v>
                </c:pt>
                <c:pt idx="244">
                  <c:v>9.8720152893415651</c:v>
                </c:pt>
                <c:pt idx="245">
                  <c:v>10.078362295757952</c:v>
                </c:pt>
                <c:pt idx="246">
                  <c:v>9.4333301169459496</c:v>
                </c:pt>
                <c:pt idx="247">
                  <c:v>8.9547117451394378</c:v>
                </c:pt>
                <c:pt idx="248">
                  <c:v>9.1994616503822897</c:v>
                </c:pt>
                <c:pt idx="249">
                  <c:v>10.276920738398136</c:v>
                </c:pt>
                <c:pt idx="250">
                  <c:v>11.489746193623789</c:v>
                </c:pt>
                <c:pt idx="251">
                  <c:v>10.276920738398136</c:v>
                </c:pt>
                <c:pt idx="252">
                  <c:v>10.276920738398136</c:v>
                </c:pt>
                <c:pt idx="253">
                  <c:v>9.657243663289492</c:v>
                </c:pt>
                <c:pt idx="254">
                  <c:v>8.9547117451394378</c:v>
                </c:pt>
                <c:pt idx="255">
                  <c:v>10.276920738398136</c:v>
                </c:pt>
                <c:pt idx="256">
                  <c:v>11.489746193623789</c:v>
                </c:pt>
                <c:pt idx="257">
                  <c:v>10.468257436245159</c:v>
                </c:pt>
                <c:pt idx="258">
                  <c:v>9.1994616503822897</c:v>
                </c:pt>
                <c:pt idx="259">
                  <c:v>10.468257252794753</c:v>
                </c:pt>
                <c:pt idx="260">
                  <c:v>8.9547117451394378</c:v>
                </c:pt>
                <c:pt idx="261">
                  <c:v>9.1994616503822897</c:v>
                </c:pt>
                <c:pt idx="262">
                  <c:v>10.276920738398136</c:v>
                </c:pt>
                <c:pt idx="263">
                  <c:v>9.4333301169459496</c:v>
                </c:pt>
                <c:pt idx="264">
                  <c:v>9.1994616503822897</c:v>
                </c:pt>
                <c:pt idx="265">
                  <c:v>10.276920738398136</c:v>
                </c:pt>
                <c:pt idx="266">
                  <c:v>10.276920738398136</c:v>
                </c:pt>
                <c:pt idx="267">
                  <c:v>10.652878802748797</c:v>
                </c:pt>
                <c:pt idx="268">
                  <c:v>11.332684247352843</c:v>
                </c:pt>
                <c:pt idx="269">
                  <c:v>11.170789186232337</c:v>
                </c:pt>
                <c:pt idx="270">
                  <c:v>11.489746193623789</c:v>
                </c:pt>
                <c:pt idx="271">
                  <c:v>11.489746193623789</c:v>
                </c:pt>
                <c:pt idx="272">
                  <c:v>10.468257252794753</c:v>
                </c:pt>
                <c:pt idx="273">
                  <c:v>11.489746193623789</c:v>
                </c:pt>
                <c:pt idx="274">
                  <c:v>10.276920738398136</c:v>
                </c:pt>
                <c:pt idx="275">
                  <c:v>10.652878802748797</c:v>
                </c:pt>
                <c:pt idx="276">
                  <c:v>10.276920738398136</c:v>
                </c:pt>
                <c:pt idx="277">
                  <c:v>10.652878802748797</c:v>
                </c:pt>
                <c:pt idx="278">
                  <c:v>10.831240775579079</c:v>
                </c:pt>
                <c:pt idx="279">
                  <c:v>9.1994616503822897</c:v>
                </c:pt>
                <c:pt idx="280">
                  <c:v>11.332684247352843</c:v>
                </c:pt>
                <c:pt idx="281">
                  <c:v>8.9547117451394378</c:v>
                </c:pt>
                <c:pt idx="282">
                  <c:v>9.1994616503822897</c:v>
                </c:pt>
                <c:pt idx="283">
                  <c:v>9.1994616503822897</c:v>
                </c:pt>
                <c:pt idx="284">
                  <c:v>8.9547117451394378</c:v>
                </c:pt>
                <c:pt idx="285">
                  <c:v>10.276920738398136</c:v>
                </c:pt>
                <c:pt idx="286">
                  <c:v>11.642254377314366</c:v>
                </c:pt>
                <c:pt idx="287">
                  <c:v>10.078362295757952</c:v>
                </c:pt>
                <c:pt idx="288">
                  <c:v>9.4333301169459496</c:v>
                </c:pt>
                <c:pt idx="289">
                  <c:v>8.6980181941740131</c:v>
                </c:pt>
                <c:pt idx="290">
                  <c:v>8.9547117451394378</c:v>
                </c:pt>
                <c:pt idx="291">
                  <c:v>10.078362295757952</c:v>
                </c:pt>
                <c:pt idx="292">
                  <c:v>10.276920738398136</c:v>
                </c:pt>
                <c:pt idx="293">
                  <c:v>8.9547117451394378</c:v>
                </c:pt>
                <c:pt idx="294">
                  <c:v>8.9547117451394378</c:v>
                </c:pt>
                <c:pt idx="295">
                  <c:v>9.1994616503822897</c:v>
                </c:pt>
                <c:pt idx="296">
                  <c:v>8.9547117451394378</c:v>
                </c:pt>
                <c:pt idx="297">
                  <c:v>9.1994616503822897</c:v>
                </c:pt>
                <c:pt idx="298">
                  <c:v>10.468257252794753</c:v>
                </c:pt>
                <c:pt idx="299">
                  <c:v>9.1994616503822897</c:v>
                </c:pt>
                <c:pt idx="300">
                  <c:v>9.1994616503822897</c:v>
                </c:pt>
                <c:pt idx="301">
                  <c:v>9.1994616503822897</c:v>
                </c:pt>
                <c:pt idx="302">
                  <c:v>9.657243663289492</c:v>
                </c:pt>
                <c:pt idx="303">
                  <c:v>10.276920738398136</c:v>
                </c:pt>
                <c:pt idx="304">
                  <c:v>11.332684247352843</c:v>
                </c:pt>
                <c:pt idx="305">
                  <c:v>10.468257252794753</c:v>
                </c:pt>
                <c:pt idx="306">
                  <c:v>10.468257252794753</c:v>
                </c:pt>
                <c:pt idx="307">
                  <c:v>10.468257252794753</c:v>
                </c:pt>
                <c:pt idx="308">
                  <c:v>10.468257252794753</c:v>
                </c:pt>
                <c:pt idx="309">
                  <c:v>8.9547117451394378</c:v>
                </c:pt>
                <c:pt idx="310">
                  <c:v>16.248248510301501</c:v>
                </c:pt>
                <c:pt idx="311">
                  <c:v>11.489746193623789</c:v>
                </c:pt>
                <c:pt idx="312">
                  <c:v>8.9547117451394378</c:v>
                </c:pt>
                <c:pt idx="313">
                  <c:v>9.1994616503822897</c:v>
                </c:pt>
                <c:pt idx="314">
                  <c:v>9.1994616503822897</c:v>
                </c:pt>
                <c:pt idx="315">
                  <c:v>9.8720152893415651</c:v>
                </c:pt>
                <c:pt idx="316">
                  <c:v>10.078362295757952</c:v>
                </c:pt>
                <c:pt idx="317">
                  <c:v>10.276920738398136</c:v>
                </c:pt>
                <c:pt idx="318">
                  <c:v>10.652878802748797</c:v>
                </c:pt>
                <c:pt idx="319">
                  <c:v>8.9547117451394378</c:v>
                </c:pt>
                <c:pt idx="320">
                  <c:v>8.9547117451394378</c:v>
                </c:pt>
                <c:pt idx="321">
                  <c:v>9.1994616503822897</c:v>
                </c:pt>
                <c:pt idx="322">
                  <c:v>10.276920738398136</c:v>
                </c:pt>
                <c:pt idx="323">
                  <c:v>8.9547117451394378</c:v>
                </c:pt>
                <c:pt idx="324">
                  <c:v>9.1994616503822897</c:v>
                </c:pt>
                <c:pt idx="325">
                  <c:v>9.4333301169459496</c:v>
                </c:pt>
                <c:pt idx="326">
                  <c:v>9.1994616503822897</c:v>
                </c:pt>
                <c:pt idx="327">
                  <c:v>9.4333301169459496</c:v>
                </c:pt>
                <c:pt idx="328">
                  <c:v>10.276920738398136</c:v>
                </c:pt>
                <c:pt idx="329">
                  <c:v>8.9547117451394378</c:v>
                </c:pt>
                <c:pt idx="330">
                  <c:v>10.652878802748797</c:v>
                </c:pt>
                <c:pt idx="331">
                  <c:v>10.276920738398136</c:v>
                </c:pt>
                <c:pt idx="332">
                  <c:v>10.276920738398136</c:v>
                </c:pt>
                <c:pt idx="333">
                  <c:v>10.652878802748797</c:v>
                </c:pt>
                <c:pt idx="334">
                  <c:v>11.332684247352843</c:v>
                </c:pt>
                <c:pt idx="335">
                  <c:v>10.468257252794753</c:v>
                </c:pt>
                <c:pt idx="336">
                  <c:v>10.276920738398136</c:v>
                </c:pt>
                <c:pt idx="337">
                  <c:v>10.468257252794753</c:v>
                </c:pt>
                <c:pt idx="338">
                  <c:v>10.276920738398136</c:v>
                </c:pt>
                <c:pt idx="339">
                  <c:v>10.276920738398136</c:v>
                </c:pt>
                <c:pt idx="340">
                  <c:v>10.652878802748797</c:v>
                </c:pt>
                <c:pt idx="341">
                  <c:v>10.276920738398136</c:v>
                </c:pt>
                <c:pt idx="342">
                  <c:v>10.276920738398136</c:v>
                </c:pt>
                <c:pt idx="343">
                  <c:v>10.276920738398136</c:v>
                </c:pt>
                <c:pt idx="344">
                  <c:v>10.276920738398136</c:v>
                </c:pt>
                <c:pt idx="345">
                  <c:v>10.652878802748797</c:v>
                </c:pt>
                <c:pt idx="346">
                  <c:v>9.1994616503822897</c:v>
                </c:pt>
                <c:pt idx="347">
                  <c:v>8.9547117451394378</c:v>
                </c:pt>
                <c:pt idx="348">
                  <c:v>8.9547117451394378</c:v>
                </c:pt>
                <c:pt idx="349">
                  <c:v>9.1994616503822897</c:v>
                </c:pt>
                <c:pt idx="350">
                  <c:v>9.1994616503822897</c:v>
                </c:pt>
                <c:pt idx="351">
                  <c:v>10.468257252794753</c:v>
                </c:pt>
                <c:pt idx="352">
                  <c:v>24.063119581587763</c:v>
                </c:pt>
                <c:pt idx="353">
                  <c:v>13.412493498832385</c:v>
                </c:pt>
                <c:pt idx="354">
                  <c:v>11.642254377314366</c:v>
                </c:pt>
                <c:pt idx="355">
                  <c:v>11.332684247352843</c:v>
                </c:pt>
                <c:pt idx="356">
                  <c:v>10.276920738398136</c:v>
                </c:pt>
                <c:pt idx="357">
                  <c:v>11.170789186232337</c:v>
                </c:pt>
                <c:pt idx="358">
                  <c:v>10.468257252794753</c:v>
                </c:pt>
                <c:pt idx="359">
                  <c:v>8.6980181941740131</c:v>
                </c:pt>
                <c:pt idx="360">
                  <c:v>11.332684247352843</c:v>
                </c:pt>
                <c:pt idx="361">
                  <c:v>11.00375374950171</c:v>
                </c:pt>
                <c:pt idx="362">
                  <c:v>23.604048297543773</c:v>
                </c:pt>
                <c:pt idx="363">
                  <c:v>27.204188263365733</c:v>
                </c:pt>
                <c:pt idx="364">
                  <c:v>29.290366137780214</c:v>
                </c:pt>
                <c:pt idx="365">
                  <c:v>22.675680050404182</c:v>
                </c:pt>
                <c:pt idx="366">
                  <c:v>19.768235226492287</c:v>
                </c:pt>
                <c:pt idx="367">
                  <c:v>19.228153819411695</c:v>
                </c:pt>
                <c:pt idx="368">
                  <c:v>18.297290514663771</c:v>
                </c:pt>
                <c:pt idx="369">
                  <c:v>27.595198648286825</c:v>
                </c:pt>
                <c:pt idx="370">
                  <c:v>26.172654286744418</c:v>
                </c:pt>
                <c:pt idx="371">
                  <c:v>21.615812824347948</c:v>
                </c:pt>
                <c:pt idx="372">
                  <c:v>18.58621196772166</c:v>
                </c:pt>
                <c:pt idx="373">
                  <c:v>17.321066163632267</c:v>
                </c:pt>
                <c:pt idx="374">
                  <c:v>16.31051153238171</c:v>
                </c:pt>
                <c:pt idx="375">
                  <c:v>18.545896021745417</c:v>
                </c:pt>
                <c:pt idx="376">
                  <c:v>18.58621196772166</c:v>
                </c:pt>
                <c:pt idx="377">
                  <c:v>15.652006150595426</c:v>
                </c:pt>
                <c:pt idx="378">
                  <c:v>14.734702554211852</c:v>
                </c:pt>
                <c:pt idx="379">
                  <c:v>14.115025635375783</c:v>
                </c:pt>
                <c:pt idx="380">
                  <c:v>13.518783671922597</c:v>
                </c:pt>
                <c:pt idx="381">
                  <c:v>15.289022759895399</c:v>
                </c:pt>
                <c:pt idx="382">
                  <c:v>16.31051153238171</c:v>
                </c:pt>
                <c:pt idx="383">
                  <c:v>14.02022695068429</c:v>
                </c:pt>
                <c:pt idx="384">
                  <c:v>13.725130678338985</c:v>
                </c:pt>
                <c:pt idx="385">
                  <c:v>13.304012045870522</c:v>
                </c:pt>
                <c:pt idx="386">
                  <c:v>12.344786576755045</c:v>
                </c:pt>
                <c:pt idx="387">
                  <c:v>12.211584916675411</c:v>
                </c:pt>
                <c:pt idx="388">
                  <c:v>12.964463414057603</c:v>
                </c:pt>
                <c:pt idx="389">
                  <c:v>12.211584916675411</c:v>
                </c:pt>
                <c:pt idx="390">
                  <c:v>12.964463414057603</c:v>
                </c:pt>
                <c:pt idx="391">
                  <c:v>12.211584916675411</c:v>
                </c:pt>
                <c:pt idx="392">
                  <c:v>11.489746193623789</c:v>
                </c:pt>
                <c:pt idx="393">
                  <c:v>13.080098499526981</c:v>
                </c:pt>
                <c:pt idx="394">
                  <c:v>16.248248510301501</c:v>
                </c:pt>
                <c:pt idx="395">
                  <c:v>11.332684247352843</c:v>
                </c:pt>
                <c:pt idx="396">
                  <c:v>10.652878802748797</c:v>
                </c:pt>
                <c:pt idx="397">
                  <c:v>9.8720152893415651</c:v>
                </c:pt>
                <c:pt idx="398">
                  <c:v>10.468257252794753</c:v>
                </c:pt>
                <c:pt idx="399">
                  <c:v>10.276920738398136</c:v>
                </c:pt>
                <c:pt idx="400">
                  <c:v>11.332684247352843</c:v>
                </c:pt>
                <c:pt idx="401">
                  <c:v>10.652878802748797</c:v>
                </c:pt>
                <c:pt idx="402">
                  <c:v>10.276920738398136</c:v>
                </c:pt>
                <c:pt idx="403">
                  <c:v>10.276920738398136</c:v>
                </c:pt>
                <c:pt idx="404">
                  <c:v>10.468257252794753</c:v>
                </c:pt>
                <c:pt idx="405">
                  <c:v>12.964463414057603</c:v>
                </c:pt>
                <c:pt idx="406">
                  <c:v>18.339549088031838</c:v>
                </c:pt>
                <c:pt idx="407">
                  <c:v>11.489746193623789</c:v>
                </c:pt>
                <c:pt idx="408">
                  <c:v>11.332684247352843</c:v>
                </c:pt>
                <c:pt idx="409">
                  <c:v>10.078362295757952</c:v>
                </c:pt>
                <c:pt idx="410">
                  <c:v>10.276920738398136</c:v>
                </c:pt>
                <c:pt idx="411">
                  <c:v>14.02022695068429</c:v>
                </c:pt>
                <c:pt idx="412">
                  <c:v>19.010418835841719</c:v>
                </c:pt>
                <c:pt idx="413">
                  <c:v>19.010418835841719</c:v>
                </c:pt>
                <c:pt idx="414">
                  <c:v>15.509803869523434</c:v>
                </c:pt>
                <c:pt idx="415">
                  <c:v>12.964463414057603</c:v>
                </c:pt>
                <c:pt idx="416">
                  <c:v>12.964463414057603</c:v>
                </c:pt>
                <c:pt idx="417">
                  <c:v>12.846230032963321</c:v>
                </c:pt>
                <c:pt idx="418">
                  <c:v>21.660780311328473</c:v>
                </c:pt>
                <c:pt idx="419">
                  <c:v>19.638323341917108</c:v>
                </c:pt>
                <c:pt idx="420">
                  <c:v>14.115025635375783</c:v>
                </c:pt>
                <c:pt idx="421">
                  <c:v>12.964463414057603</c:v>
                </c:pt>
                <c:pt idx="422">
                  <c:v>12.344786576755045</c:v>
                </c:pt>
                <c:pt idx="423">
                  <c:v>18.124777540741142</c:v>
                </c:pt>
                <c:pt idx="424">
                  <c:v>27.992852024683526</c:v>
                </c:pt>
                <c:pt idx="425">
                  <c:v>25.558909182224443</c:v>
                </c:pt>
                <c:pt idx="426">
                  <c:v>21.069013895101875</c:v>
                </c:pt>
                <c:pt idx="427">
                  <c:v>20.169574940040686</c:v>
                </c:pt>
                <c:pt idx="428">
                  <c:v>21.094007790632723</c:v>
                </c:pt>
                <c:pt idx="429">
                  <c:v>23.5574198807847</c:v>
                </c:pt>
                <c:pt idx="430">
                  <c:v>31.94313988254213</c:v>
                </c:pt>
                <c:pt idx="431">
                  <c:v>32.07158216391646</c:v>
                </c:pt>
                <c:pt idx="432">
                  <c:v>33.609058001296248</c:v>
                </c:pt>
                <c:pt idx="433">
                  <c:v>36.314592719731607</c:v>
                </c:pt>
                <c:pt idx="434">
                  <c:v>31.962133423466717</c:v>
                </c:pt>
                <c:pt idx="435">
                  <c:v>33.249291920887984</c:v>
                </c:pt>
                <c:pt idx="436">
                  <c:v>34.28262837157655</c:v>
                </c:pt>
                <c:pt idx="437">
                  <c:v>32.24509324812874</c:v>
                </c:pt>
                <c:pt idx="438">
                  <c:v>28.71382983963364</c:v>
                </c:pt>
                <c:pt idx="439">
                  <c:v>28.577322397364661</c:v>
                </c:pt>
                <c:pt idx="440">
                  <c:v>31.18550222386618</c:v>
                </c:pt>
                <c:pt idx="441">
                  <c:v>32.92135878074906</c:v>
                </c:pt>
                <c:pt idx="442">
                  <c:v>32.547643546065643</c:v>
                </c:pt>
                <c:pt idx="443">
                  <c:v>31.252825623024048</c:v>
                </c:pt>
                <c:pt idx="444">
                  <c:v>30.09687739984756</c:v>
                </c:pt>
                <c:pt idx="445">
                  <c:v>29.004450348684919</c:v>
                </c:pt>
                <c:pt idx="446">
                  <c:v>27.94560589843913</c:v>
                </c:pt>
                <c:pt idx="447">
                  <c:v>26.539434969526784</c:v>
                </c:pt>
                <c:pt idx="448">
                  <c:v>24.960532098427382</c:v>
                </c:pt>
                <c:pt idx="449">
                  <c:v>24.601817491108168</c:v>
                </c:pt>
                <c:pt idx="450">
                  <c:v>23.285091724498137</c:v>
                </c:pt>
                <c:pt idx="451">
                  <c:v>22.049075803071069</c:v>
                </c:pt>
                <c:pt idx="452">
                  <c:v>21.217225886141229</c:v>
                </c:pt>
                <c:pt idx="453">
                  <c:v>22.468594538517308</c:v>
                </c:pt>
                <c:pt idx="454">
                  <c:v>22.332438056043166</c:v>
                </c:pt>
                <c:pt idx="455">
                  <c:v>21.337624097895731</c:v>
                </c:pt>
                <c:pt idx="456">
                  <c:v>22.352106136460677</c:v>
                </c:pt>
                <c:pt idx="457">
                  <c:v>20.65206913327707</c:v>
                </c:pt>
                <c:pt idx="458">
                  <c:v>20.597548811032585</c:v>
                </c:pt>
                <c:pt idx="459">
                  <c:v>23.18550810288933</c:v>
                </c:pt>
                <c:pt idx="460">
                  <c:v>25.019981007023304</c:v>
                </c:pt>
                <c:pt idx="461">
                  <c:v>20.169574940040686</c:v>
                </c:pt>
                <c:pt idx="462">
                  <c:v>19.957279914962744</c:v>
                </c:pt>
                <c:pt idx="463">
                  <c:v>19.957279914962744</c:v>
                </c:pt>
                <c:pt idx="464">
                  <c:v>19.800218334938599</c:v>
                </c:pt>
                <c:pt idx="465">
                  <c:v>19.437234752115955</c:v>
                </c:pt>
                <c:pt idx="466">
                  <c:v>18.58621196772166</c:v>
                </c:pt>
                <c:pt idx="467">
                  <c:v>18.58621196772166</c:v>
                </c:pt>
                <c:pt idx="468">
                  <c:v>18.58621196772166</c:v>
                </c:pt>
                <c:pt idx="469">
                  <c:v>19.228153819411695</c:v>
                </c:pt>
                <c:pt idx="470">
                  <c:v>18.124777540741142</c:v>
                </c:pt>
                <c:pt idx="471">
                  <c:v>18.58621196772166</c:v>
                </c:pt>
                <c:pt idx="472">
                  <c:v>21.455328611290437</c:v>
                </c:pt>
                <c:pt idx="473">
                  <c:v>18.821826155936279</c:v>
                </c:pt>
                <c:pt idx="474">
                  <c:v>17.808560228709403</c:v>
                </c:pt>
                <c:pt idx="475">
                  <c:v>17.618947838115261</c:v>
                </c:pt>
                <c:pt idx="476">
                  <c:v>18.58621196772166</c:v>
                </c:pt>
                <c:pt idx="477">
                  <c:v>21.094007790632723</c:v>
                </c:pt>
                <c:pt idx="478">
                  <c:v>19.192484494267116</c:v>
                </c:pt>
                <c:pt idx="479">
                  <c:v>19.010418835841719</c:v>
                </c:pt>
                <c:pt idx="480">
                  <c:v>20.316135181969454</c:v>
                </c:pt>
                <c:pt idx="481">
                  <c:v>19.605337622193012</c:v>
                </c:pt>
                <c:pt idx="482">
                  <c:v>19.437234752115955</c:v>
                </c:pt>
                <c:pt idx="483">
                  <c:v>24.827330669435398</c:v>
                </c:pt>
                <c:pt idx="484">
                  <c:v>29.77172329398924</c:v>
                </c:pt>
                <c:pt idx="485">
                  <c:v>29.194994911324073</c:v>
                </c:pt>
                <c:pt idx="486">
                  <c:v>31.722947758468546</c:v>
                </c:pt>
                <c:pt idx="487">
                  <c:v>31.076333967008352</c:v>
                </c:pt>
                <c:pt idx="488">
                  <c:v>31.39199029506343</c:v>
                </c:pt>
                <c:pt idx="489">
                  <c:v>28.033014091414273</c:v>
                </c:pt>
                <c:pt idx="490">
                  <c:v>26.018469347167223</c:v>
                </c:pt>
                <c:pt idx="491">
                  <c:v>24.379573285496111</c:v>
                </c:pt>
                <c:pt idx="492">
                  <c:v>23.350448638766675</c:v>
                </c:pt>
                <c:pt idx="493">
                  <c:v>23.350448638766675</c:v>
                </c:pt>
                <c:pt idx="494">
                  <c:v>22.675680050404182</c:v>
                </c:pt>
                <c:pt idx="495">
                  <c:v>21.901458146162014</c:v>
                </c:pt>
                <c:pt idx="496">
                  <c:v>21.337624097895731</c:v>
                </c:pt>
                <c:pt idx="497">
                  <c:v>27.681449392731338</c:v>
                </c:pt>
                <c:pt idx="498">
                  <c:v>27.638500541363793</c:v>
                </c:pt>
                <c:pt idx="499">
                  <c:v>29.63581805216479</c:v>
                </c:pt>
                <c:pt idx="500">
                  <c:v>27.425824947905799</c:v>
                </c:pt>
                <c:pt idx="501">
                  <c:v>25.15997626128533</c:v>
                </c:pt>
                <c:pt idx="502">
                  <c:v>23.816343322621719</c:v>
                </c:pt>
                <c:pt idx="503">
                  <c:v>22.874922201992728</c:v>
                </c:pt>
                <c:pt idx="504">
                  <c:v>22.352106136460677</c:v>
                </c:pt>
                <c:pt idx="505">
                  <c:v>22.292880553426716</c:v>
                </c:pt>
                <c:pt idx="506">
                  <c:v>22.253022747878809</c:v>
                </c:pt>
                <c:pt idx="507">
                  <c:v>20.916505308539815</c:v>
                </c:pt>
                <c:pt idx="508">
                  <c:v>21.361376757140256</c:v>
                </c:pt>
                <c:pt idx="509">
                  <c:v>22.049075803071069</c:v>
                </c:pt>
                <c:pt idx="510">
                  <c:v>28.875369675308864</c:v>
                </c:pt>
                <c:pt idx="511">
                  <c:v>28.399996729250926</c:v>
                </c:pt>
                <c:pt idx="512">
                  <c:v>29.347808820686318</c:v>
                </c:pt>
                <c:pt idx="513">
                  <c:v>28.541121301340191</c:v>
                </c:pt>
                <c:pt idx="514">
                  <c:v>27.273976827800499</c:v>
                </c:pt>
                <c:pt idx="515">
                  <c:v>25.296342714977737</c:v>
                </c:pt>
                <c:pt idx="516">
                  <c:v>24.203052627791269</c:v>
                </c:pt>
                <c:pt idx="517">
                  <c:v>23.5574198807847</c:v>
                </c:pt>
                <c:pt idx="518">
                  <c:v>22.582559525057459</c:v>
                </c:pt>
                <c:pt idx="519">
                  <c:v>21.660780311328473</c:v>
                </c:pt>
                <c:pt idx="520">
                  <c:v>21.217225886141229</c:v>
                </c:pt>
                <c:pt idx="521">
                  <c:v>20.316135181969454</c:v>
                </c:pt>
                <c:pt idx="522">
                  <c:v>20.169574940040686</c:v>
                </c:pt>
                <c:pt idx="523">
                  <c:v>19.957279914962744</c:v>
                </c:pt>
                <c:pt idx="524">
                  <c:v>19.6711030301535</c:v>
                </c:pt>
                <c:pt idx="525">
                  <c:v>19.192484494267116</c:v>
                </c:pt>
                <c:pt idx="526">
                  <c:v>19.047339725804179</c:v>
                </c:pt>
                <c:pt idx="527">
                  <c:v>18.381470936792883</c:v>
                </c:pt>
                <c:pt idx="528">
                  <c:v>18.21174091130062</c:v>
                </c:pt>
                <c:pt idx="529">
                  <c:v>17.991576051881886</c:v>
                </c:pt>
                <c:pt idx="530">
                  <c:v>17.570457503560199</c:v>
                </c:pt>
                <c:pt idx="531">
                  <c:v>15.858353299256443</c:v>
                </c:pt>
                <c:pt idx="532">
                  <c:v>15.363650453260686</c:v>
                </c:pt>
                <c:pt idx="533">
                  <c:v>15.509803869523434</c:v>
                </c:pt>
                <c:pt idx="534">
                  <c:v>15.581385436830665</c:v>
                </c:pt>
                <c:pt idx="535">
                  <c:v>15.652006150595426</c:v>
                </c:pt>
                <c:pt idx="536">
                  <c:v>15.581385436830665</c:v>
                </c:pt>
                <c:pt idx="537">
                  <c:v>15.213321252152427</c:v>
                </c:pt>
                <c:pt idx="538">
                  <c:v>15.213321252152427</c:v>
                </c:pt>
                <c:pt idx="539">
                  <c:v>14.650522132082742</c:v>
                </c:pt>
                <c:pt idx="540">
                  <c:v>15.136514576204819</c:v>
                </c:pt>
                <c:pt idx="541">
                  <c:v>15.509803869523434</c:v>
                </c:pt>
                <c:pt idx="542">
                  <c:v>15.581385436830665</c:v>
                </c:pt>
                <c:pt idx="543">
                  <c:v>15.363650453260686</c:v>
                </c:pt>
                <c:pt idx="544">
                  <c:v>15.058569371298614</c:v>
                </c:pt>
                <c:pt idx="545">
                  <c:v>14.56497252871959</c:v>
                </c:pt>
                <c:pt idx="546">
                  <c:v>15.509803869523434</c:v>
                </c:pt>
                <c:pt idx="547">
                  <c:v>16.66936679938842</c:v>
                </c:pt>
                <c:pt idx="548">
                  <c:v>17.269736925958782</c:v>
                </c:pt>
                <c:pt idx="549">
                  <c:v>17.005300750696037</c:v>
                </c:pt>
                <c:pt idx="550">
                  <c:v>16.056911873604612</c:v>
                </c:pt>
                <c:pt idx="551">
                  <c:v>15.136514576204819</c:v>
                </c:pt>
                <c:pt idx="552">
                  <c:v>15.581385436830665</c:v>
                </c:pt>
                <c:pt idx="553">
                  <c:v>15.721692005669095</c:v>
                </c:pt>
                <c:pt idx="554">
                  <c:v>15.509803869523434</c:v>
                </c:pt>
                <c:pt idx="555">
                  <c:v>14.56497252871959</c:v>
                </c:pt>
                <c:pt idx="556">
                  <c:v>14.208146015249547</c:v>
                </c:pt>
                <c:pt idx="557">
                  <c:v>14.115025635375783</c:v>
                </c:pt>
                <c:pt idx="558">
                  <c:v>14.208146015249547</c:v>
                </c:pt>
                <c:pt idx="559">
                  <c:v>14.56497252871959</c:v>
                </c:pt>
                <c:pt idx="560">
                  <c:v>14.650522132082742</c:v>
                </c:pt>
                <c:pt idx="561">
                  <c:v>13.412493498832385</c:v>
                </c:pt>
                <c:pt idx="562">
                  <c:v>12.846230032963321</c:v>
                </c:pt>
                <c:pt idx="563">
                  <c:v>14.02022695068429</c:v>
                </c:pt>
                <c:pt idx="564">
                  <c:v>14.115025635375783</c:v>
                </c:pt>
                <c:pt idx="565">
                  <c:v>14.56497252871959</c:v>
                </c:pt>
                <c:pt idx="566">
                  <c:v>15.581385436830665</c:v>
                </c:pt>
                <c:pt idx="567">
                  <c:v>15.058569371298614</c:v>
                </c:pt>
                <c:pt idx="568">
                  <c:v>14.115025635375783</c:v>
                </c:pt>
                <c:pt idx="569">
                  <c:v>13.8253463577636</c:v>
                </c:pt>
                <c:pt idx="570">
                  <c:v>13.518783671922597</c:v>
                </c:pt>
                <c:pt idx="571">
                  <c:v>13.080098499526981</c:v>
                </c:pt>
                <c:pt idx="572">
                  <c:v>12.846230032963321</c:v>
                </c:pt>
                <c:pt idx="573">
                  <c:v>12.964463414057603</c:v>
                </c:pt>
                <c:pt idx="574">
                  <c:v>12.72527793416255</c:v>
                </c:pt>
                <c:pt idx="575">
                  <c:v>11.934617054249632</c:v>
                </c:pt>
                <c:pt idx="576">
                  <c:v>12.474698461330227</c:v>
                </c:pt>
                <c:pt idx="577">
                  <c:v>11.642254377314366</c:v>
                </c:pt>
                <c:pt idx="578">
                  <c:v>12.074923623088063</c:v>
                </c:pt>
                <c:pt idx="579">
                  <c:v>12.964463414057603</c:v>
                </c:pt>
                <c:pt idx="580">
                  <c:v>12.074923623088063</c:v>
                </c:pt>
                <c:pt idx="581">
                  <c:v>12.074923623088063</c:v>
                </c:pt>
                <c:pt idx="582">
                  <c:v>12.211584916675411</c:v>
                </c:pt>
                <c:pt idx="583">
                  <c:v>12.074923623088063</c:v>
                </c:pt>
                <c:pt idx="584">
                  <c:v>11.934617054249632</c:v>
                </c:pt>
                <c:pt idx="585">
                  <c:v>12.72527793416255</c:v>
                </c:pt>
                <c:pt idx="586">
                  <c:v>12.074923623088063</c:v>
                </c:pt>
                <c:pt idx="587">
                  <c:v>11.332684247352843</c:v>
                </c:pt>
                <c:pt idx="588">
                  <c:v>11.332684247352843</c:v>
                </c:pt>
                <c:pt idx="589">
                  <c:v>11.642254377314366</c:v>
                </c:pt>
                <c:pt idx="590">
                  <c:v>11.170789186232337</c:v>
                </c:pt>
                <c:pt idx="591">
                  <c:v>11.332684247352843</c:v>
                </c:pt>
                <c:pt idx="592">
                  <c:v>12.474698461330227</c:v>
                </c:pt>
                <c:pt idx="593">
                  <c:v>11.934617054249632</c:v>
                </c:pt>
                <c:pt idx="594">
                  <c:v>11.489746193623789</c:v>
                </c:pt>
                <c:pt idx="595">
                  <c:v>11.332684247352843</c:v>
                </c:pt>
                <c:pt idx="596">
                  <c:v>11.332684247352843</c:v>
                </c:pt>
                <c:pt idx="597">
                  <c:v>11.332684247352843</c:v>
                </c:pt>
                <c:pt idx="598">
                  <c:v>12.211584916675411</c:v>
                </c:pt>
                <c:pt idx="599">
                  <c:v>11.489746193623789</c:v>
                </c:pt>
                <c:pt idx="600">
                  <c:v>11.332684247352843</c:v>
                </c:pt>
                <c:pt idx="601">
                  <c:v>11.170789186232337</c:v>
                </c:pt>
                <c:pt idx="602">
                  <c:v>11.332684247352843</c:v>
                </c:pt>
                <c:pt idx="603">
                  <c:v>11.332684247352843</c:v>
                </c:pt>
                <c:pt idx="604">
                  <c:v>11.332684247352843</c:v>
                </c:pt>
                <c:pt idx="605">
                  <c:v>11.332684247352843</c:v>
                </c:pt>
                <c:pt idx="606">
                  <c:v>11.332684247352843</c:v>
                </c:pt>
                <c:pt idx="607">
                  <c:v>13.518783671922597</c:v>
                </c:pt>
                <c:pt idx="608">
                  <c:v>14.56497252871959</c:v>
                </c:pt>
                <c:pt idx="609">
                  <c:v>15.251308012897743</c:v>
                </c:pt>
                <c:pt idx="610">
                  <c:v>15.858353299256443</c:v>
                </c:pt>
                <c:pt idx="611">
                  <c:v>15.509803869523434</c:v>
                </c:pt>
                <c:pt idx="612">
                  <c:v>16.66936679938842</c:v>
                </c:pt>
                <c:pt idx="613">
                  <c:v>17.808560228709403</c:v>
                </c:pt>
                <c:pt idx="614">
                  <c:v>16.895688771012114</c:v>
                </c:pt>
                <c:pt idx="615">
                  <c:v>15.213321252152427</c:v>
                </c:pt>
                <c:pt idx="616">
                  <c:v>14.734702554211852</c:v>
                </c:pt>
                <c:pt idx="617">
                  <c:v>14.115025635375783</c:v>
                </c:pt>
                <c:pt idx="618">
                  <c:v>14.115025635375783</c:v>
                </c:pt>
                <c:pt idx="619">
                  <c:v>14.208146015249547</c:v>
                </c:pt>
                <c:pt idx="620">
                  <c:v>13.62296854337775</c:v>
                </c:pt>
                <c:pt idx="621">
                  <c:v>12.211584916675411</c:v>
                </c:pt>
                <c:pt idx="622">
                  <c:v>12.211584916675411</c:v>
                </c:pt>
                <c:pt idx="623">
                  <c:v>11.489746193623789</c:v>
                </c:pt>
                <c:pt idx="624">
                  <c:v>11.332684247352843</c:v>
                </c:pt>
                <c:pt idx="625">
                  <c:v>12.344786576755045</c:v>
                </c:pt>
                <c:pt idx="626">
                  <c:v>12.846230032963321</c:v>
                </c:pt>
                <c:pt idx="627">
                  <c:v>12.344786576755045</c:v>
                </c:pt>
                <c:pt idx="628">
                  <c:v>13.518783671922597</c:v>
                </c:pt>
                <c:pt idx="629">
                  <c:v>16.84001455598429</c:v>
                </c:pt>
                <c:pt idx="630">
                  <c:v>18.080750806826458</c:v>
                </c:pt>
                <c:pt idx="631">
                  <c:v>19.572143788086045</c:v>
                </c:pt>
                <c:pt idx="632">
                  <c:v>18.423061708295513</c:v>
                </c:pt>
                <c:pt idx="633">
                  <c:v>16.950780428451552</c:v>
                </c:pt>
                <c:pt idx="634">
                  <c:v>16.31051153238171</c:v>
                </c:pt>
                <c:pt idx="635">
                  <c:v>15.991554959336076</c:v>
                </c:pt>
                <c:pt idx="636">
                  <c:v>15.509803869523434</c:v>
                </c:pt>
                <c:pt idx="637">
                  <c:v>16.18523931200605</c:v>
                </c:pt>
                <c:pt idx="638">
                  <c:v>15.437234941179616</c:v>
                </c:pt>
                <c:pt idx="639">
                  <c:v>17.269736925958782</c:v>
                </c:pt>
                <c:pt idx="640">
                  <c:v>21.143641781391544</c:v>
                </c:pt>
                <c:pt idx="641">
                  <c:v>19.368460388250128</c:v>
                </c:pt>
                <c:pt idx="642">
                  <c:v>17.808560228709403</c:v>
                </c:pt>
                <c:pt idx="643">
                  <c:v>17.269736925958782</c:v>
                </c:pt>
                <c:pt idx="644">
                  <c:v>16.66936679938842</c:v>
                </c:pt>
                <c:pt idx="645">
                  <c:v>21.771545923322176</c:v>
                </c:pt>
                <c:pt idx="646">
                  <c:v>26.739305509506941</c:v>
                </c:pt>
                <c:pt idx="647">
                  <c:v>27.250816680124807</c:v>
                </c:pt>
                <c:pt idx="648">
                  <c:v>26.512795899059316</c:v>
                </c:pt>
                <c:pt idx="649">
                  <c:v>25.664558759467624</c:v>
                </c:pt>
                <c:pt idx="650">
                  <c:v>23.366661918325395</c:v>
                </c:pt>
                <c:pt idx="651">
                  <c:v>21.901458146162014</c:v>
                </c:pt>
                <c:pt idx="652">
                  <c:v>23.634905893501017</c:v>
                </c:pt>
                <c:pt idx="653">
                  <c:v>24.325887473051061</c:v>
                </c:pt>
                <c:pt idx="654">
                  <c:v>29.866692882507582</c:v>
                </c:pt>
                <c:pt idx="655">
                  <c:v>28.399996729250926</c:v>
                </c:pt>
                <c:pt idx="656">
                  <c:v>26.115362921098338</c:v>
                </c:pt>
                <c:pt idx="657">
                  <c:v>22.232980350302693</c:v>
                </c:pt>
                <c:pt idx="658">
                  <c:v>19.832007694587084</c:v>
                </c:pt>
                <c:pt idx="659">
                  <c:v>19.333732836157299</c:v>
                </c:pt>
                <c:pt idx="660">
                  <c:v>20.139766798125383</c:v>
                </c:pt>
                <c:pt idx="661">
                  <c:v>20.287148204841351</c:v>
                </c:pt>
                <c:pt idx="662">
                  <c:v>19.263582943869292</c:v>
                </c:pt>
                <c:pt idx="663">
                  <c:v>17.165552054503628</c:v>
                </c:pt>
                <c:pt idx="664">
                  <c:v>16.950780428451552</c:v>
                </c:pt>
                <c:pt idx="665">
                  <c:v>16.611231796638634</c:v>
                </c:pt>
                <c:pt idx="666">
                  <c:v>16.950780428451552</c:v>
                </c:pt>
                <c:pt idx="667">
                  <c:v>16.950780428451552</c:v>
                </c:pt>
                <c:pt idx="668">
                  <c:v>16.248248510301501</c:v>
                </c:pt>
                <c:pt idx="669">
                  <c:v>14.02022695068429</c:v>
                </c:pt>
                <c:pt idx="670">
                  <c:v>14.299647185329826</c:v>
                </c:pt>
                <c:pt idx="671">
                  <c:v>14.02022695068429</c:v>
                </c:pt>
                <c:pt idx="672">
                  <c:v>14.208146015249547</c:v>
                </c:pt>
                <c:pt idx="673">
                  <c:v>14.650522132082742</c:v>
                </c:pt>
                <c:pt idx="674">
                  <c:v>13.8253463577636</c:v>
                </c:pt>
                <c:pt idx="675">
                  <c:v>12.72527793416255</c:v>
                </c:pt>
                <c:pt idx="676">
                  <c:v>12.964463414057603</c:v>
                </c:pt>
                <c:pt idx="677">
                  <c:v>12.074923623088063</c:v>
                </c:pt>
                <c:pt idx="678">
                  <c:v>15.136514576204819</c:v>
                </c:pt>
                <c:pt idx="679">
                  <c:v>13.518783671922597</c:v>
                </c:pt>
                <c:pt idx="680">
                  <c:v>13.518783671922597</c:v>
                </c:pt>
                <c:pt idx="681">
                  <c:v>13.518783671922597</c:v>
                </c:pt>
                <c:pt idx="682">
                  <c:v>13.725130678338985</c:v>
                </c:pt>
                <c:pt idx="683">
                  <c:v>13.518783671922597</c:v>
                </c:pt>
                <c:pt idx="684">
                  <c:v>13.412493498832385</c:v>
                </c:pt>
                <c:pt idx="685">
                  <c:v>13.518783671922597</c:v>
                </c:pt>
                <c:pt idx="686">
                  <c:v>12.964463414057603</c:v>
                </c:pt>
                <c:pt idx="687">
                  <c:v>12.474698461330227</c:v>
                </c:pt>
                <c:pt idx="688">
                  <c:v>15.991554959336076</c:v>
                </c:pt>
                <c:pt idx="689">
                  <c:v>17.761794017956813</c:v>
                </c:pt>
                <c:pt idx="690">
                  <c:v>19.402959678584224</c:v>
                </c:pt>
                <c:pt idx="691">
                  <c:v>21.217225886141229</c:v>
                </c:pt>
                <c:pt idx="692">
                  <c:v>18.505269069369028</c:v>
                </c:pt>
                <c:pt idx="693">
                  <c:v>15.858353299256443</c:v>
                </c:pt>
                <c:pt idx="694">
                  <c:v>14.650522132082742</c:v>
                </c:pt>
                <c:pt idx="695">
                  <c:v>14.115025635375783</c:v>
                </c:pt>
                <c:pt idx="696">
                  <c:v>14.115025635375783</c:v>
                </c:pt>
                <c:pt idx="697">
                  <c:v>14.208146015249547</c:v>
                </c:pt>
                <c:pt idx="698">
                  <c:v>13.62296854337775</c:v>
                </c:pt>
                <c:pt idx="699">
                  <c:v>12.211584916675411</c:v>
                </c:pt>
                <c:pt idx="700">
                  <c:v>12.074923623088063</c:v>
                </c:pt>
                <c:pt idx="701">
                  <c:v>12.846230032963321</c:v>
                </c:pt>
                <c:pt idx="702">
                  <c:v>14.115025635375783</c:v>
                </c:pt>
                <c:pt idx="703">
                  <c:v>14.56497252871959</c:v>
                </c:pt>
                <c:pt idx="704">
                  <c:v>14.115025635375783</c:v>
                </c:pt>
                <c:pt idx="705">
                  <c:v>13.518783671922597</c:v>
                </c:pt>
                <c:pt idx="706">
                  <c:v>14.115025635375783</c:v>
                </c:pt>
                <c:pt idx="707">
                  <c:v>13.725130678338985</c:v>
                </c:pt>
                <c:pt idx="708">
                  <c:v>14.115025635375783</c:v>
                </c:pt>
                <c:pt idx="709">
                  <c:v>14.115025635375783</c:v>
                </c:pt>
                <c:pt idx="710">
                  <c:v>13.412493498832385</c:v>
                </c:pt>
                <c:pt idx="711">
                  <c:v>12.211584916675411</c:v>
                </c:pt>
                <c:pt idx="712">
                  <c:v>12.074923623088063</c:v>
                </c:pt>
                <c:pt idx="713">
                  <c:v>12.211584916675411</c:v>
                </c:pt>
                <c:pt idx="714">
                  <c:v>12.074923623088063</c:v>
                </c:pt>
                <c:pt idx="715">
                  <c:v>12.846230032963321</c:v>
                </c:pt>
                <c:pt idx="716">
                  <c:v>12.846230032963321</c:v>
                </c:pt>
                <c:pt idx="717">
                  <c:v>10.652878802748797</c:v>
                </c:pt>
                <c:pt idx="718">
                  <c:v>11.170789186232337</c:v>
                </c:pt>
                <c:pt idx="719">
                  <c:v>11.332684247352843</c:v>
                </c:pt>
                <c:pt idx="720">
                  <c:v>12.344786576755045</c:v>
                </c:pt>
                <c:pt idx="721">
                  <c:v>12.211584916675411</c:v>
                </c:pt>
                <c:pt idx="722">
                  <c:v>12.074923623088063</c:v>
                </c:pt>
                <c:pt idx="723">
                  <c:v>11.170789186232337</c:v>
                </c:pt>
                <c:pt idx="724">
                  <c:v>11.332684247352843</c:v>
                </c:pt>
                <c:pt idx="725">
                  <c:v>11.332684247352843</c:v>
                </c:pt>
                <c:pt idx="726">
                  <c:v>12.474698461330227</c:v>
                </c:pt>
                <c:pt idx="727">
                  <c:v>14.115025635375783</c:v>
                </c:pt>
                <c:pt idx="728">
                  <c:v>12.344786576755045</c:v>
                </c:pt>
                <c:pt idx="729">
                  <c:v>12.074923623088063</c:v>
                </c:pt>
                <c:pt idx="730">
                  <c:v>9.657243663289492</c:v>
                </c:pt>
                <c:pt idx="731">
                  <c:v>10.652878802748797</c:v>
                </c:pt>
                <c:pt idx="732">
                  <c:v>12.211584916675411</c:v>
                </c:pt>
                <c:pt idx="733">
                  <c:v>11.332684247352843</c:v>
                </c:pt>
              </c:numCache>
            </c:numRef>
          </c:yVal>
        </c:ser>
        <c:ser>
          <c:idx val="1"/>
          <c:order val="3"/>
          <c:tx>
            <c:strRef>
              <c:f>'2007exp'!$I$2</c:f>
              <c:strCache>
                <c:ptCount val="1"/>
                <c:pt idx="0">
                  <c:v>Coagulant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'2007exp'!$A$3:$A$736</c:f>
              <c:numCache>
                <c:formatCode>m/d/yy\ h:mm;@</c:formatCode>
                <c:ptCount val="734"/>
                <c:pt idx="0">
                  <c:v>39083</c:v>
                </c:pt>
                <c:pt idx="1">
                  <c:v>39083.166666666664</c:v>
                </c:pt>
                <c:pt idx="2">
                  <c:v>39083.333333333336</c:v>
                </c:pt>
                <c:pt idx="3">
                  <c:v>39083.5</c:v>
                </c:pt>
                <c:pt idx="4">
                  <c:v>39083.666666666664</c:v>
                </c:pt>
                <c:pt idx="5">
                  <c:v>39083.833333333336</c:v>
                </c:pt>
                <c:pt idx="6">
                  <c:v>39084</c:v>
                </c:pt>
                <c:pt idx="7">
                  <c:v>39084.166666666664</c:v>
                </c:pt>
                <c:pt idx="8">
                  <c:v>39084.333333333336</c:v>
                </c:pt>
                <c:pt idx="9">
                  <c:v>39084.5</c:v>
                </c:pt>
                <c:pt idx="10">
                  <c:v>39084.666666666664</c:v>
                </c:pt>
                <c:pt idx="11">
                  <c:v>39084.833333333336</c:v>
                </c:pt>
                <c:pt idx="12">
                  <c:v>39085</c:v>
                </c:pt>
                <c:pt idx="13">
                  <c:v>39085.166666666664</c:v>
                </c:pt>
                <c:pt idx="14">
                  <c:v>39085.333333333336</c:v>
                </c:pt>
                <c:pt idx="15">
                  <c:v>39085.5</c:v>
                </c:pt>
                <c:pt idx="16">
                  <c:v>39085.666666666664</c:v>
                </c:pt>
                <c:pt idx="17">
                  <c:v>39085.833333333336</c:v>
                </c:pt>
                <c:pt idx="18">
                  <c:v>39086</c:v>
                </c:pt>
                <c:pt idx="19">
                  <c:v>39086.166666666664</c:v>
                </c:pt>
                <c:pt idx="20">
                  <c:v>39086.333333333336</c:v>
                </c:pt>
                <c:pt idx="21">
                  <c:v>39086.5</c:v>
                </c:pt>
                <c:pt idx="22">
                  <c:v>39086.666666666664</c:v>
                </c:pt>
                <c:pt idx="23">
                  <c:v>39086.833333333336</c:v>
                </c:pt>
                <c:pt idx="24">
                  <c:v>39087</c:v>
                </c:pt>
                <c:pt idx="25">
                  <c:v>39087.166666666664</c:v>
                </c:pt>
                <c:pt idx="26">
                  <c:v>39087.333333333336</c:v>
                </c:pt>
                <c:pt idx="27">
                  <c:v>39087.5</c:v>
                </c:pt>
                <c:pt idx="28">
                  <c:v>39087.666666666664</c:v>
                </c:pt>
                <c:pt idx="29">
                  <c:v>39087.833333333336</c:v>
                </c:pt>
                <c:pt idx="30">
                  <c:v>39088</c:v>
                </c:pt>
                <c:pt idx="31">
                  <c:v>39088.166666666664</c:v>
                </c:pt>
                <c:pt idx="32">
                  <c:v>39088.333333333336</c:v>
                </c:pt>
                <c:pt idx="33">
                  <c:v>39088.5</c:v>
                </c:pt>
                <c:pt idx="34">
                  <c:v>39088.666666666664</c:v>
                </c:pt>
                <c:pt idx="35">
                  <c:v>39088.833333333336</c:v>
                </c:pt>
                <c:pt idx="36">
                  <c:v>39089</c:v>
                </c:pt>
                <c:pt idx="37">
                  <c:v>39089.166666666664</c:v>
                </c:pt>
                <c:pt idx="38">
                  <c:v>39089.333333333336</c:v>
                </c:pt>
                <c:pt idx="39">
                  <c:v>39089.5</c:v>
                </c:pt>
                <c:pt idx="40">
                  <c:v>39089.666666666664</c:v>
                </c:pt>
                <c:pt idx="41">
                  <c:v>39089.833333333336</c:v>
                </c:pt>
                <c:pt idx="42">
                  <c:v>39090</c:v>
                </c:pt>
                <c:pt idx="43">
                  <c:v>39090.166666666664</c:v>
                </c:pt>
                <c:pt idx="44">
                  <c:v>39090.333333333336</c:v>
                </c:pt>
                <c:pt idx="45">
                  <c:v>39090.5</c:v>
                </c:pt>
                <c:pt idx="46">
                  <c:v>39090.666666666664</c:v>
                </c:pt>
                <c:pt idx="47">
                  <c:v>39090.833333333336</c:v>
                </c:pt>
                <c:pt idx="48">
                  <c:v>39091</c:v>
                </c:pt>
                <c:pt idx="49">
                  <c:v>39091.166666666664</c:v>
                </c:pt>
                <c:pt idx="50">
                  <c:v>39091.333333333336</c:v>
                </c:pt>
                <c:pt idx="51">
                  <c:v>39091.5</c:v>
                </c:pt>
                <c:pt idx="52">
                  <c:v>39091.666666666664</c:v>
                </c:pt>
                <c:pt idx="53">
                  <c:v>39091.833333333336</c:v>
                </c:pt>
                <c:pt idx="54">
                  <c:v>39092</c:v>
                </c:pt>
                <c:pt idx="55">
                  <c:v>39092.166666666664</c:v>
                </c:pt>
                <c:pt idx="56">
                  <c:v>39092.333333333336</c:v>
                </c:pt>
                <c:pt idx="57">
                  <c:v>39092.5</c:v>
                </c:pt>
                <c:pt idx="58">
                  <c:v>39092.666666666664</c:v>
                </c:pt>
                <c:pt idx="59">
                  <c:v>39092.833333333336</c:v>
                </c:pt>
                <c:pt idx="60">
                  <c:v>39093</c:v>
                </c:pt>
                <c:pt idx="61">
                  <c:v>39093.166666666664</c:v>
                </c:pt>
                <c:pt idx="62">
                  <c:v>39093.333333333336</c:v>
                </c:pt>
                <c:pt idx="63">
                  <c:v>39093.5</c:v>
                </c:pt>
                <c:pt idx="64">
                  <c:v>39093.666666666664</c:v>
                </c:pt>
                <c:pt idx="65">
                  <c:v>39093.833333333336</c:v>
                </c:pt>
                <c:pt idx="66">
                  <c:v>39094</c:v>
                </c:pt>
                <c:pt idx="67">
                  <c:v>39094.166666666664</c:v>
                </c:pt>
                <c:pt idx="68">
                  <c:v>39094.333333333336</c:v>
                </c:pt>
                <c:pt idx="69">
                  <c:v>39094.5</c:v>
                </c:pt>
                <c:pt idx="70">
                  <c:v>39094.666666666664</c:v>
                </c:pt>
                <c:pt idx="71">
                  <c:v>39094.833333333336</c:v>
                </c:pt>
                <c:pt idx="72">
                  <c:v>39095</c:v>
                </c:pt>
                <c:pt idx="73">
                  <c:v>39095.166666666664</c:v>
                </c:pt>
                <c:pt idx="74">
                  <c:v>39095.333333333336</c:v>
                </c:pt>
                <c:pt idx="75">
                  <c:v>39095.5</c:v>
                </c:pt>
                <c:pt idx="76">
                  <c:v>39095.666666666664</c:v>
                </c:pt>
                <c:pt idx="77">
                  <c:v>39095.833333333336</c:v>
                </c:pt>
                <c:pt idx="78">
                  <c:v>39096</c:v>
                </c:pt>
                <c:pt idx="79">
                  <c:v>39096.166666666664</c:v>
                </c:pt>
                <c:pt idx="80">
                  <c:v>39096.333333333336</c:v>
                </c:pt>
                <c:pt idx="81">
                  <c:v>39096.5</c:v>
                </c:pt>
                <c:pt idx="82">
                  <c:v>39096.666666666664</c:v>
                </c:pt>
                <c:pt idx="83">
                  <c:v>39096.833333333336</c:v>
                </c:pt>
                <c:pt idx="84">
                  <c:v>39097</c:v>
                </c:pt>
                <c:pt idx="85">
                  <c:v>39097.166666666664</c:v>
                </c:pt>
                <c:pt idx="86">
                  <c:v>39097.333333333336</c:v>
                </c:pt>
                <c:pt idx="87">
                  <c:v>39097.5</c:v>
                </c:pt>
                <c:pt idx="88">
                  <c:v>39097.666666666664</c:v>
                </c:pt>
                <c:pt idx="89">
                  <c:v>39097.833333333336</c:v>
                </c:pt>
                <c:pt idx="90">
                  <c:v>39098</c:v>
                </c:pt>
                <c:pt idx="91">
                  <c:v>39098.166666666664</c:v>
                </c:pt>
                <c:pt idx="92">
                  <c:v>39098.333333333336</c:v>
                </c:pt>
                <c:pt idx="93">
                  <c:v>39098.5</c:v>
                </c:pt>
                <c:pt idx="94">
                  <c:v>39098.666666666664</c:v>
                </c:pt>
                <c:pt idx="95">
                  <c:v>39098.833333333336</c:v>
                </c:pt>
                <c:pt idx="96">
                  <c:v>39099</c:v>
                </c:pt>
                <c:pt idx="97">
                  <c:v>39099.166666666664</c:v>
                </c:pt>
                <c:pt idx="98">
                  <c:v>39099.333333333336</c:v>
                </c:pt>
                <c:pt idx="99">
                  <c:v>39099.5</c:v>
                </c:pt>
                <c:pt idx="100">
                  <c:v>39099.666666666664</c:v>
                </c:pt>
                <c:pt idx="101">
                  <c:v>39099.833333333336</c:v>
                </c:pt>
                <c:pt idx="102">
                  <c:v>39100</c:v>
                </c:pt>
                <c:pt idx="103">
                  <c:v>39100.166666666664</c:v>
                </c:pt>
                <c:pt idx="104">
                  <c:v>39100.333333333336</c:v>
                </c:pt>
                <c:pt idx="105">
                  <c:v>39100.5</c:v>
                </c:pt>
                <c:pt idx="106">
                  <c:v>39100.666666666664</c:v>
                </c:pt>
                <c:pt idx="107">
                  <c:v>39100.833333333336</c:v>
                </c:pt>
                <c:pt idx="108">
                  <c:v>39101</c:v>
                </c:pt>
                <c:pt idx="109">
                  <c:v>39101.166666666664</c:v>
                </c:pt>
                <c:pt idx="110">
                  <c:v>39101.333333333336</c:v>
                </c:pt>
                <c:pt idx="111">
                  <c:v>39101.5</c:v>
                </c:pt>
                <c:pt idx="112">
                  <c:v>39101.666666666664</c:v>
                </c:pt>
                <c:pt idx="113">
                  <c:v>39101.833333333336</c:v>
                </c:pt>
                <c:pt idx="114">
                  <c:v>39102</c:v>
                </c:pt>
                <c:pt idx="115">
                  <c:v>39102.166666666664</c:v>
                </c:pt>
                <c:pt idx="116">
                  <c:v>39102.333333333336</c:v>
                </c:pt>
                <c:pt idx="117">
                  <c:v>39102.5</c:v>
                </c:pt>
                <c:pt idx="118">
                  <c:v>39102.666666666664</c:v>
                </c:pt>
                <c:pt idx="119">
                  <c:v>39102.833333333336</c:v>
                </c:pt>
                <c:pt idx="120">
                  <c:v>39103</c:v>
                </c:pt>
                <c:pt idx="121">
                  <c:v>39103.166666666664</c:v>
                </c:pt>
                <c:pt idx="122">
                  <c:v>39103.333333333336</c:v>
                </c:pt>
                <c:pt idx="123">
                  <c:v>39103.5</c:v>
                </c:pt>
                <c:pt idx="124">
                  <c:v>39103.666666666664</c:v>
                </c:pt>
                <c:pt idx="125">
                  <c:v>39103.833333333336</c:v>
                </c:pt>
                <c:pt idx="126">
                  <c:v>39104</c:v>
                </c:pt>
                <c:pt idx="127">
                  <c:v>39104.166666666664</c:v>
                </c:pt>
                <c:pt idx="128">
                  <c:v>39104.333333333336</c:v>
                </c:pt>
                <c:pt idx="129">
                  <c:v>39104.5</c:v>
                </c:pt>
                <c:pt idx="130">
                  <c:v>39104.666666666664</c:v>
                </c:pt>
                <c:pt idx="131">
                  <c:v>39104.833333333336</c:v>
                </c:pt>
                <c:pt idx="132">
                  <c:v>39105</c:v>
                </c:pt>
                <c:pt idx="133">
                  <c:v>39105.166666666664</c:v>
                </c:pt>
                <c:pt idx="134">
                  <c:v>39105.333333333336</c:v>
                </c:pt>
                <c:pt idx="135">
                  <c:v>39105.5</c:v>
                </c:pt>
                <c:pt idx="136">
                  <c:v>39105.666666666664</c:v>
                </c:pt>
                <c:pt idx="137">
                  <c:v>39105.833333333336</c:v>
                </c:pt>
                <c:pt idx="138">
                  <c:v>39106</c:v>
                </c:pt>
                <c:pt idx="139">
                  <c:v>39106.166666666664</c:v>
                </c:pt>
                <c:pt idx="140">
                  <c:v>39106.333333333336</c:v>
                </c:pt>
                <c:pt idx="141">
                  <c:v>39106.5</c:v>
                </c:pt>
                <c:pt idx="142">
                  <c:v>39106.666666666664</c:v>
                </c:pt>
                <c:pt idx="143">
                  <c:v>39106.833333333336</c:v>
                </c:pt>
                <c:pt idx="144">
                  <c:v>39107</c:v>
                </c:pt>
                <c:pt idx="145">
                  <c:v>39107.166666666664</c:v>
                </c:pt>
                <c:pt idx="146">
                  <c:v>39107.333333333336</c:v>
                </c:pt>
                <c:pt idx="147">
                  <c:v>39107.5</c:v>
                </c:pt>
                <c:pt idx="148">
                  <c:v>39107.666666666664</c:v>
                </c:pt>
                <c:pt idx="149">
                  <c:v>39107.833333333336</c:v>
                </c:pt>
                <c:pt idx="150">
                  <c:v>39108</c:v>
                </c:pt>
                <c:pt idx="151">
                  <c:v>39108.166666666664</c:v>
                </c:pt>
                <c:pt idx="152">
                  <c:v>39108.333333333336</c:v>
                </c:pt>
                <c:pt idx="153">
                  <c:v>39108.5</c:v>
                </c:pt>
                <c:pt idx="154">
                  <c:v>39108.666666666664</c:v>
                </c:pt>
                <c:pt idx="155">
                  <c:v>39108.833333333336</c:v>
                </c:pt>
                <c:pt idx="156">
                  <c:v>39109</c:v>
                </c:pt>
                <c:pt idx="157">
                  <c:v>39109.166666666664</c:v>
                </c:pt>
                <c:pt idx="158">
                  <c:v>39109.333333333336</c:v>
                </c:pt>
                <c:pt idx="159">
                  <c:v>39109.5</c:v>
                </c:pt>
                <c:pt idx="160">
                  <c:v>39109.666666666664</c:v>
                </c:pt>
                <c:pt idx="161">
                  <c:v>39109.833333333336</c:v>
                </c:pt>
                <c:pt idx="162">
                  <c:v>39110</c:v>
                </c:pt>
                <c:pt idx="163">
                  <c:v>39110.166666666664</c:v>
                </c:pt>
                <c:pt idx="164">
                  <c:v>39110.333333333336</c:v>
                </c:pt>
                <c:pt idx="165">
                  <c:v>39110.5</c:v>
                </c:pt>
                <c:pt idx="166">
                  <c:v>39110.666666666664</c:v>
                </c:pt>
                <c:pt idx="167">
                  <c:v>39110.833333333336</c:v>
                </c:pt>
                <c:pt idx="168">
                  <c:v>39111</c:v>
                </c:pt>
                <c:pt idx="169">
                  <c:v>39111.166666666664</c:v>
                </c:pt>
                <c:pt idx="170">
                  <c:v>39111.333333333336</c:v>
                </c:pt>
                <c:pt idx="171">
                  <c:v>39111.5</c:v>
                </c:pt>
                <c:pt idx="172">
                  <c:v>39111.666666666664</c:v>
                </c:pt>
                <c:pt idx="173">
                  <c:v>39111.833333333336</c:v>
                </c:pt>
                <c:pt idx="174">
                  <c:v>39112</c:v>
                </c:pt>
                <c:pt idx="175">
                  <c:v>39112.166666666664</c:v>
                </c:pt>
                <c:pt idx="176">
                  <c:v>39112.333333333336</c:v>
                </c:pt>
                <c:pt idx="177">
                  <c:v>39112.5</c:v>
                </c:pt>
                <c:pt idx="178">
                  <c:v>39112.666666666664</c:v>
                </c:pt>
                <c:pt idx="179">
                  <c:v>39112.833333333336</c:v>
                </c:pt>
                <c:pt idx="180">
                  <c:v>39113</c:v>
                </c:pt>
                <c:pt idx="181">
                  <c:v>39113.166666666664</c:v>
                </c:pt>
                <c:pt idx="182">
                  <c:v>39113.333333333336</c:v>
                </c:pt>
                <c:pt idx="183">
                  <c:v>39113.5</c:v>
                </c:pt>
                <c:pt idx="184">
                  <c:v>39113.666666666664</c:v>
                </c:pt>
                <c:pt idx="185">
                  <c:v>39113.833333333336</c:v>
                </c:pt>
                <c:pt idx="186">
                  <c:v>39114</c:v>
                </c:pt>
                <c:pt idx="187">
                  <c:v>39114.166666666664</c:v>
                </c:pt>
                <c:pt idx="188">
                  <c:v>39114.333333333336</c:v>
                </c:pt>
                <c:pt idx="189">
                  <c:v>39114.5</c:v>
                </c:pt>
                <c:pt idx="190">
                  <c:v>39114.666666666664</c:v>
                </c:pt>
                <c:pt idx="191">
                  <c:v>39114.833333333336</c:v>
                </c:pt>
                <c:pt idx="192">
                  <c:v>39115</c:v>
                </c:pt>
                <c:pt idx="193">
                  <c:v>39115.166666666664</c:v>
                </c:pt>
                <c:pt idx="194">
                  <c:v>39115.333333333336</c:v>
                </c:pt>
                <c:pt idx="195">
                  <c:v>39115.5</c:v>
                </c:pt>
                <c:pt idx="196">
                  <c:v>39115.666666666664</c:v>
                </c:pt>
                <c:pt idx="197">
                  <c:v>39115.833333333336</c:v>
                </c:pt>
                <c:pt idx="198">
                  <c:v>39116</c:v>
                </c:pt>
                <c:pt idx="199">
                  <c:v>39116.166666666664</c:v>
                </c:pt>
                <c:pt idx="200">
                  <c:v>39116.333333333336</c:v>
                </c:pt>
                <c:pt idx="201">
                  <c:v>39116.5</c:v>
                </c:pt>
                <c:pt idx="202">
                  <c:v>39116.666666666664</c:v>
                </c:pt>
                <c:pt idx="203">
                  <c:v>39116.833333333336</c:v>
                </c:pt>
                <c:pt idx="204">
                  <c:v>39117</c:v>
                </c:pt>
                <c:pt idx="205">
                  <c:v>39117.166666666664</c:v>
                </c:pt>
                <c:pt idx="206">
                  <c:v>39117.333333333336</c:v>
                </c:pt>
                <c:pt idx="207">
                  <c:v>39117.5</c:v>
                </c:pt>
                <c:pt idx="208">
                  <c:v>39117.666666666664</c:v>
                </c:pt>
                <c:pt idx="209">
                  <c:v>39117.833333333336</c:v>
                </c:pt>
                <c:pt idx="210">
                  <c:v>39118</c:v>
                </c:pt>
                <c:pt idx="211">
                  <c:v>39118.166666666664</c:v>
                </c:pt>
                <c:pt idx="212">
                  <c:v>39118.333333333336</c:v>
                </c:pt>
                <c:pt idx="213">
                  <c:v>39118.5</c:v>
                </c:pt>
                <c:pt idx="214">
                  <c:v>39118.666666666664</c:v>
                </c:pt>
                <c:pt idx="215">
                  <c:v>39118.833333333336</c:v>
                </c:pt>
                <c:pt idx="216">
                  <c:v>39119</c:v>
                </c:pt>
                <c:pt idx="217">
                  <c:v>39119.166666666664</c:v>
                </c:pt>
                <c:pt idx="218">
                  <c:v>39119.333333333336</c:v>
                </c:pt>
                <c:pt idx="219">
                  <c:v>39119.5</c:v>
                </c:pt>
                <c:pt idx="220">
                  <c:v>39119.666666666664</c:v>
                </c:pt>
                <c:pt idx="221">
                  <c:v>39119.833333333336</c:v>
                </c:pt>
                <c:pt idx="222">
                  <c:v>39120</c:v>
                </c:pt>
                <c:pt idx="223">
                  <c:v>39120.166666666664</c:v>
                </c:pt>
                <c:pt idx="224">
                  <c:v>39120.333333333336</c:v>
                </c:pt>
                <c:pt idx="225">
                  <c:v>39120.5</c:v>
                </c:pt>
                <c:pt idx="226">
                  <c:v>39120.666666666664</c:v>
                </c:pt>
                <c:pt idx="227">
                  <c:v>39120.833333333336</c:v>
                </c:pt>
                <c:pt idx="228">
                  <c:v>39121</c:v>
                </c:pt>
                <c:pt idx="229">
                  <c:v>39121.166666666664</c:v>
                </c:pt>
                <c:pt idx="230">
                  <c:v>39121.333333333336</c:v>
                </c:pt>
                <c:pt idx="231">
                  <c:v>39121.5</c:v>
                </c:pt>
                <c:pt idx="232">
                  <c:v>39121.666666666664</c:v>
                </c:pt>
                <c:pt idx="233">
                  <c:v>39121.833333333336</c:v>
                </c:pt>
                <c:pt idx="234">
                  <c:v>39122</c:v>
                </c:pt>
                <c:pt idx="235">
                  <c:v>39122.166666666664</c:v>
                </c:pt>
                <c:pt idx="236">
                  <c:v>39122.333333333336</c:v>
                </c:pt>
                <c:pt idx="237">
                  <c:v>39122.5</c:v>
                </c:pt>
                <c:pt idx="238">
                  <c:v>39122.666666666664</c:v>
                </c:pt>
                <c:pt idx="239">
                  <c:v>39122.833333333336</c:v>
                </c:pt>
                <c:pt idx="240">
                  <c:v>39123</c:v>
                </c:pt>
                <c:pt idx="241">
                  <c:v>39123.166666666664</c:v>
                </c:pt>
                <c:pt idx="242">
                  <c:v>39123.333333333336</c:v>
                </c:pt>
                <c:pt idx="243">
                  <c:v>39123.5</c:v>
                </c:pt>
                <c:pt idx="244">
                  <c:v>39123.666666666664</c:v>
                </c:pt>
                <c:pt idx="245">
                  <c:v>39123.833333333336</c:v>
                </c:pt>
                <c:pt idx="246">
                  <c:v>39124</c:v>
                </c:pt>
                <c:pt idx="247">
                  <c:v>39124.166666666664</c:v>
                </c:pt>
                <c:pt idx="248">
                  <c:v>39124.333333333336</c:v>
                </c:pt>
                <c:pt idx="249">
                  <c:v>39124.5</c:v>
                </c:pt>
                <c:pt idx="250">
                  <c:v>39124.666666666664</c:v>
                </c:pt>
                <c:pt idx="251">
                  <c:v>39124.833333333336</c:v>
                </c:pt>
                <c:pt idx="252">
                  <c:v>39125</c:v>
                </c:pt>
                <c:pt idx="253">
                  <c:v>39125.166666666664</c:v>
                </c:pt>
                <c:pt idx="254">
                  <c:v>39125.333333333336</c:v>
                </c:pt>
                <c:pt idx="255">
                  <c:v>39125.5</c:v>
                </c:pt>
                <c:pt idx="256">
                  <c:v>39125.666666666664</c:v>
                </c:pt>
                <c:pt idx="257">
                  <c:v>39125.833333333336</c:v>
                </c:pt>
                <c:pt idx="258">
                  <c:v>39126</c:v>
                </c:pt>
                <c:pt idx="259">
                  <c:v>39126.166666666664</c:v>
                </c:pt>
                <c:pt idx="260">
                  <c:v>39126.333333333336</c:v>
                </c:pt>
                <c:pt idx="261">
                  <c:v>39126.5</c:v>
                </c:pt>
                <c:pt idx="262">
                  <c:v>39126.666666666664</c:v>
                </c:pt>
                <c:pt idx="263">
                  <c:v>39126.833333333336</c:v>
                </c:pt>
                <c:pt idx="264">
                  <c:v>39127</c:v>
                </c:pt>
                <c:pt idx="265">
                  <c:v>39127.166666666664</c:v>
                </c:pt>
                <c:pt idx="266">
                  <c:v>39127.333333333336</c:v>
                </c:pt>
                <c:pt idx="267">
                  <c:v>39127.5</c:v>
                </c:pt>
                <c:pt idx="268">
                  <c:v>39127.666666666664</c:v>
                </c:pt>
                <c:pt idx="269">
                  <c:v>39127.833333333336</c:v>
                </c:pt>
                <c:pt idx="270">
                  <c:v>39128</c:v>
                </c:pt>
                <c:pt idx="271">
                  <c:v>39128.166666666664</c:v>
                </c:pt>
                <c:pt idx="272">
                  <c:v>39128.333333333336</c:v>
                </c:pt>
                <c:pt idx="273">
                  <c:v>39128.5</c:v>
                </c:pt>
                <c:pt idx="274">
                  <c:v>39128.666666666664</c:v>
                </c:pt>
                <c:pt idx="275">
                  <c:v>39128.833333333336</c:v>
                </c:pt>
                <c:pt idx="276">
                  <c:v>39129</c:v>
                </c:pt>
                <c:pt idx="277">
                  <c:v>39129.166666666664</c:v>
                </c:pt>
                <c:pt idx="278">
                  <c:v>39129.333333333336</c:v>
                </c:pt>
                <c:pt idx="279">
                  <c:v>39129.5</c:v>
                </c:pt>
                <c:pt idx="280">
                  <c:v>39129.666666666664</c:v>
                </c:pt>
                <c:pt idx="281">
                  <c:v>39129.833333333336</c:v>
                </c:pt>
                <c:pt idx="282">
                  <c:v>39130</c:v>
                </c:pt>
                <c:pt idx="283">
                  <c:v>39130.166666666664</c:v>
                </c:pt>
                <c:pt idx="284">
                  <c:v>39130.333333333336</c:v>
                </c:pt>
                <c:pt idx="285">
                  <c:v>39130.5</c:v>
                </c:pt>
                <c:pt idx="286">
                  <c:v>39130.666666666664</c:v>
                </c:pt>
                <c:pt idx="287">
                  <c:v>39130.833333333336</c:v>
                </c:pt>
                <c:pt idx="288">
                  <c:v>39131</c:v>
                </c:pt>
                <c:pt idx="289">
                  <c:v>39131.166666666664</c:v>
                </c:pt>
                <c:pt idx="290">
                  <c:v>39131.333333333336</c:v>
                </c:pt>
                <c:pt idx="291">
                  <c:v>39131.5</c:v>
                </c:pt>
                <c:pt idx="292">
                  <c:v>39131.666666666664</c:v>
                </c:pt>
                <c:pt idx="293">
                  <c:v>39131.833333333336</c:v>
                </c:pt>
                <c:pt idx="294">
                  <c:v>39132</c:v>
                </c:pt>
                <c:pt idx="295">
                  <c:v>39132.166666666664</c:v>
                </c:pt>
                <c:pt idx="296">
                  <c:v>39132.333333333336</c:v>
                </c:pt>
                <c:pt idx="297">
                  <c:v>39132.5</c:v>
                </c:pt>
                <c:pt idx="298">
                  <c:v>39132.666666666664</c:v>
                </c:pt>
                <c:pt idx="299">
                  <c:v>39132.833333333336</c:v>
                </c:pt>
                <c:pt idx="300">
                  <c:v>39133</c:v>
                </c:pt>
                <c:pt idx="301">
                  <c:v>39133.166666666664</c:v>
                </c:pt>
                <c:pt idx="302">
                  <c:v>39133.333333333336</c:v>
                </c:pt>
                <c:pt idx="303">
                  <c:v>39133.5</c:v>
                </c:pt>
                <c:pt idx="304">
                  <c:v>39133.666666666664</c:v>
                </c:pt>
                <c:pt idx="305">
                  <c:v>39133.833333333336</c:v>
                </c:pt>
                <c:pt idx="306">
                  <c:v>39134</c:v>
                </c:pt>
                <c:pt idx="307">
                  <c:v>39134.166666666664</c:v>
                </c:pt>
                <c:pt idx="308">
                  <c:v>39134.333333333336</c:v>
                </c:pt>
                <c:pt idx="309">
                  <c:v>39134.5</c:v>
                </c:pt>
                <c:pt idx="310">
                  <c:v>39134.666666666664</c:v>
                </c:pt>
                <c:pt idx="311">
                  <c:v>39134.833333333336</c:v>
                </c:pt>
                <c:pt idx="312">
                  <c:v>39135</c:v>
                </c:pt>
                <c:pt idx="313">
                  <c:v>39135.166666666664</c:v>
                </c:pt>
                <c:pt idx="314">
                  <c:v>39135.333333333336</c:v>
                </c:pt>
                <c:pt idx="315">
                  <c:v>39135.5</c:v>
                </c:pt>
                <c:pt idx="316">
                  <c:v>39135.666666666664</c:v>
                </c:pt>
                <c:pt idx="317">
                  <c:v>39135.833333333336</c:v>
                </c:pt>
                <c:pt idx="318">
                  <c:v>39136</c:v>
                </c:pt>
                <c:pt idx="319">
                  <c:v>39136.166666666664</c:v>
                </c:pt>
                <c:pt idx="320">
                  <c:v>39136.333333333336</c:v>
                </c:pt>
                <c:pt idx="321">
                  <c:v>39136.5</c:v>
                </c:pt>
                <c:pt idx="322">
                  <c:v>39136.666666666664</c:v>
                </c:pt>
                <c:pt idx="323">
                  <c:v>39136.833333333336</c:v>
                </c:pt>
                <c:pt idx="324">
                  <c:v>39137</c:v>
                </c:pt>
                <c:pt idx="325">
                  <c:v>39137.166666666664</c:v>
                </c:pt>
                <c:pt idx="326">
                  <c:v>39137.333333333336</c:v>
                </c:pt>
                <c:pt idx="327">
                  <c:v>39137.5</c:v>
                </c:pt>
                <c:pt idx="328">
                  <c:v>39137.666666666664</c:v>
                </c:pt>
                <c:pt idx="329">
                  <c:v>39137.833333333336</c:v>
                </c:pt>
                <c:pt idx="330">
                  <c:v>39138</c:v>
                </c:pt>
                <c:pt idx="331">
                  <c:v>39138.166666666664</c:v>
                </c:pt>
                <c:pt idx="332">
                  <c:v>39138.333333333336</c:v>
                </c:pt>
                <c:pt idx="333">
                  <c:v>39138.5</c:v>
                </c:pt>
                <c:pt idx="334">
                  <c:v>39138.666666666664</c:v>
                </c:pt>
                <c:pt idx="335">
                  <c:v>39138.833333333336</c:v>
                </c:pt>
                <c:pt idx="336">
                  <c:v>39139</c:v>
                </c:pt>
                <c:pt idx="337">
                  <c:v>39139.166666666664</c:v>
                </c:pt>
                <c:pt idx="338">
                  <c:v>39139.333333333336</c:v>
                </c:pt>
                <c:pt idx="339">
                  <c:v>39139.5</c:v>
                </c:pt>
                <c:pt idx="340">
                  <c:v>39139.666666666664</c:v>
                </c:pt>
                <c:pt idx="341">
                  <c:v>39139.833333333336</c:v>
                </c:pt>
                <c:pt idx="342">
                  <c:v>39140</c:v>
                </c:pt>
                <c:pt idx="343">
                  <c:v>39140.166666666664</c:v>
                </c:pt>
                <c:pt idx="344">
                  <c:v>39140.333333333336</c:v>
                </c:pt>
                <c:pt idx="345">
                  <c:v>39140.5</c:v>
                </c:pt>
                <c:pt idx="346">
                  <c:v>39140.666666666664</c:v>
                </c:pt>
                <c:pt idx="347">
                  <c:v>39140.833333333336</c:v>
                </c:pt>
                <c:pt idx="348">
                  <c:v>39141</c:v>
                </c:pt>
                <c:pt idx="349">
                  <c:v>39141.166666666664</c:v>
                </c:pt>
                <c:pt idx="350">
                  <c:v>39141.333333333336</c:v>
                </c:pt>
                <c:pt idx="351">
                  <c:v>39141.5</c:v>
                </c:pt>
                <c:pt idx="352">
                  <c:v>39141.666666666664</c:v>
                </c:pt>
                <c:pt idx="353">
                  <c:v>39141.833333333336</c:v>
                </c:pt>
                <c:pt idx="354">
                  <c:v>39142</c:v>
                </c:pt>
                <c:pt idx="355">
                  <c:v>39142.166666666664</c:v>
                </c:pt>
                <c:pt idx="356">
                  <c:v>39142.333333333336</c:v>
                </c:pt>
                <c:pt idx="357">
                  <c:v>39142.5</c:v>
                </c:pt>
                <c:pt idx="358">
                  <c:v>39142.666666666664</c:v>
                </c:pt>
                <c:pt idx="359">
                  <c:v>39142.833333333336</c:v>
                </c:pt>
                <c:pt idx="360">
                  <c:v>39143</c:v>
                </c:pt>
                <c:pt idx="361">
                  <c:v>39143.166666666664</c:v>
                </c:pt>
                <c:pt idx="362">
                  <c:v>39143.333333333336</c:v>
                </c:pt>
                <c:pt idx="363">
                  <c:v>39143.5</c:v>
                </c:pt>
                <c:pt idx="364">
                  <c:v>39143.666666666664</c:v>
                </c:pt>
                <c:pt idx="365">
                  <c:v>39143.833333333336</c:v>
                </c:pt>
                <c:pt idx="366">
                  <c:v>39144</c:v>
                </c:pt>
                <c:pt idx="367">
                  <c:v>39144.166666666664</c:v>
                </c:pt>
                <c:pt idx="368">
                  <c:v>39144.333333333336</c:v>
                </c:pt>
                <c:pt idx="369">
                  <c:v>39144.5</c:v>
                </c:pt>
                <c:pt idx="370">
                  <c:v>39144.666666666664</c:v>
                </c:pt>
                <c:pt idx="371">
                  <c:v>39144.833333333336</c:v>
                </c:pt>
                <c:pt idx="372">
                  <c:v>39145</c:v>
                </c:pt>
                <c:pt idx="373">
                  <c:v>39145.166666666664</c:v>
                </c:pt>
                <c:pt idx="374">
                  <c:v>39145.333333333336</c:v>
                </c:pt>
                <c:pt idx="375">
                  <c:v>39145.5</c:v>
                </c:pt>
                <c:pt idx="376">
                  <c:v>39145.666666666664</c:v>
                </c:pt>
                <c:pt idx="377">
                  <c:v>39145.833333333336</c:v>
                </c:pt>
                <c:pt idx="378">
                  <c:v>39146</c:v>
                </c:pt>
                <c:pt idx="379">
                  <c:v>39146.166666666664</c:v>
                </c:pt>
                <c:pt idx="380">
                  <c:v>39146.333333333336</c:v>
                </c:pt>
                <c:pt idx="381">
                  <c:v>39146.5</c:v>
                </c:pt>
                <c:pt idx="382">
                  <c:v>39146.666666666664</c:v>
                </c:pt>
                <c:pt idx="383">
                  <c:v>39146.833333333336</c:v>
                </c:pt>
                <c:pt idx="384">
                  <c:v>39147</c:v>
                </c:pt>
                <c:pt idx="385">
                  <c:v>39147.166666666664</c:v>
                </c:pt>
                <c:pt idx="386">
                  <c:v>39147.333333333336</c:v>
                </c:pt>
                <c:pt idx="387">
                  <c:v>39147.5</c:v>
                </c:pt>
                <c:pt idx="388">
                  <c:v>39147.666666666664</c:v>
                </c:pt>
                <c:pt idx="389">
                  <c:v>39147.833333333336</c:v>
                </c:pt>
                <c:pt idx="390">
                  <c:v>39148</c:v>
                </c:pt>
                <c:pt idx="391">
                  <c:v>39148.166666666664</c:v>
                </c:pt>
                <c:pt idx="392">
                  <c:v>39148.333333333336</c:v>
                </c:pt>
                <c:pt idx="393">
                  <c:v>39148.5</c:v>
                </c:pt>
                <c:pt idx="394">
                  <c:v>39148.666666666664</c:v>
                </c:pt>
                <c:pt idx="395">
                  <c:v>39148.833333333336</c:v>
                </c:pt>
                <c:pt idx="396">
                  <c:v>39149</c:v>
                </c:pt>
                <c:pt idx="397">
                  <c:v>39149.166666666664</c:v>
                </c:pt>
                <c:pt idx="398">
                  <c:v>39149.333333333336</c:v>
                </c:pt>
                <c:pt idx="399">
                  <c:v>39149.5</c:v>
                </c:pt>
                <c:pt idx="400">
                  <c:v>39149.666666666664</c:v>
                </c:pt>
                <c:pt idx="401">
                  <c:v>39149.833333333336</c:v>
                </c:pt>
                <c:pt idx="402">
                  <c:v>39150</c:v>
                </c:pt>
                <c:pt idx="403">
                  <c:v>39150.166666666664</c:v>
                </c:pt>
                <c:pt idx="404">
                  <c:v>39150.333333333336</c:v>
                </c:pt>
                <c:pt idx="405">
                  <c:v>39150.5</c:v>
                </c:pt>
                <c:pt idx="406">
                  <c:v>39150.666666666664</c:v>
                </c:pt>
                <c:pt idx="407">
                  <c:v>39150.833333333336</c:v>
                </c:pt>
                <c:pt idx="408">
                  <c:v>39151</c:v>
                </c:pt>
                <c:pt idx="409">
                  <c:v>39151.166666666664</c:v>
                </c:pt>
                <c:pt idx="410">
                  <c:v>39151.333333333336</c:v>
                </c:pt>
                <c:pt idx="411">
                  <c:v>39151.5</c:v>
                </c:pt>
                <c:pt idx="412">
                  <c:v>39151.666666666664</c:v>
                </c:pt>
                <c:pt idx="413">
                  <c:v>39151.833333333336</c:v>
                </c:pt>
                <c:pt idx="414">
                  <c:v>39152</c:v>
                </c:pt>
                <c:pt idx="415">
                  <c:v>39152.166666666664</c:v>
                </c:pt>
                <c:pt idx="416">
                  <c:v>39152.333333333336</c:v>
                </c:pt>
                <c:pt idx="417">
                  <c:v>39152.5</c:v>
                </c:pt>
                <c:pt idx="418">
                  <c:v>39152.666666666664</c:v>
                </c:pt>
                <c:pt idx="419">
                  <c:v>39152.833333333336</c:v>
                </c:pt>
                <c:pt idx="420">
                  <c:v>39153</c:v>
                </c:pt>
                <c:pt idx="421">
                  <c:v>39153.166666666664</c:v>
                </c:pt>
                <c:pt idx="422">
                  <c:v>39153.333333333336</c:v>
                </c:pt>
                <c:pt idx="423">
                  <c:v>39153.5</c:v>
                </c:pt>
                <c:pt idx="424">
                  <c:v>39153.666666666664</c:v>
                </c:pt>
                <c:pt idx="425">
                  <c:v>39153.833333333336</c:v>
                </c:pt>
                <c:pt idx="426">
                  <c:v>39154</c:v>
                </c:pt>
                <c:pt idx="427">
                  <c:v>39154.166666666664</c:v>
                </c:pt>
                <c:pt idx="428">
                  <c:v>39154.333333333336</c:v>
                </c:pt>
                <c:pt idx="429">
                  <c:v>39154.5</c:v>
                </c:pt>
                <c:pt idx="430">
                  <c:v>39154.666666666664</c:v>
                </c:pt>
                <c:pt idx="431">
                  <c:v>39154.833333333336</c:v>
                </c:pt>
                <c:pt idx="432">
                  <c:v>39155</c:v>
                </c:pt>
                <c:pt idx="433">
                  <c:v>39155.166666666664</c:v>
                </c:pt>
                <c:pt idx="434">
                  <c:v>39155.333333333336</c:v>
                </c:pt>
                <c:pt idx="435">
                  <c:v>39155.5</c:v>
                </c:pt>
                <c:pt idx="436">
                  <c:v>39155.666666666664</c:v>
                </c:pt>
                <c:pt idx="437">
                  <c:v>39155.833333333336</c:v>
                </c:pt>
                <c:pt idx="438">
                  <c:v>39156</c:v>
                </c:pt>
                <c:pt idx="439">
                  <c:v>39156.166666666664</c:v>
                </c:pt>
                <c:pt idx="440">
                  <c:v>39156.333333333336</c:v>
                </c:pt>
                <c:pt idx="441">
                  <c:v>39156.5</c:v>
                </c:pt>
                <c:pt idx="442">
                  <c:v>39156.666666666664</c:v>
                </c:pt>
                <c:pt idx="443">
                  <c:v>39156.833333333336</c:v>
                </c:pt>
                <c:pt idx="444">
                  <c:v>39157</c:v>
                </c:pt>
                <c:pt idx="445">
                  <c:v>39157.166666666664</c:v>
                </c:pt>
                <c:pt idx="446">
                  <c:v>39157.333333333336</c:v>
                </c:pt>
                <c:pt idx="447">
                  <c:v>39157.5</c:v>
                </c:pt>
                <c:pt idx="448">
                  <c:v>39157.666666666664</c:v>
                </c:pt>
                <c:pt idx="449">
                  <c:v>39157.833333333336</c:v>
                </c:pt>
                <c:pt idx="450">
                  <c:v>39158</c:v>
                </c:pt>
                <c:pt idx="451">
                  <c:v>39158.166666666664</c:v>
                </c:pt>
                <c:pt idx="452">
                  <c:v>39158.333333333336</c:v>
                </c:pt>
                <c:pt idx="453">
                  <c:v>39158.5</c:v>
                </c:pt>
                <c:pt idx="454">
                  <c:v>39158.666666666664</c:v>
                </c:pt>
                <c:pt idx="455">
                  <c:v>39158.833333333336</c:v>
                </c:pt>
                <c:pt idx="456">
                  <c:v>39159</c:v>
                </c:pt>
                <c:pt idx="457">
                  <c:v>39159.166666666664</c:v>
                </c:pt>
                <c:pt idx="458">
                  <c:v>39159.333333333336</c:v>
                </c:pt>
                <c:pt idx="459">
                  <c:v>39159.5</c:v>
                </c:pt>
                <c:pt idx="460">
                  <c:v>39159.666666666664</c:v>
                </c:pt>
                <c:pt idx="461">
                  <c:v>39159.833333333336</c:v>
                </c:pt>
                <c:pt idx="462">
                  <c:v>39160</c:v>
                </c:pt>
                <c:pt idx="463">
                  <c:v>39160.166666666664</c:v>
                </c:pt>
                <c:pt idx="464">
                  <c:v>39160.333333333336</c:v>
                </c:pt>
                <c:pt idx="465">
                  <c:v>39160.5</c:v>
                </c:pt>
                <c:pt idx="466">
                  <c:v>39160.666666666664</c:v>
                </c:pt>
                <c:pt idx="467">
                  <c:v>39160.833333333336</c:v>
                </c:pt>
                <c:pt idx="468">
                  <c:v>39161</c:v>
                </c:pt>
                <c:pt idx="469">
                  <c:v>39161.166666666664</c:v>
                </c:pt>
                <c:pt idx="470">
                  <c:v>39161.333333333336</c:v>
                </c:pt>
                <c:pt idx="471">
                  <c:v>39161.5</c:v>
                </c:pt>
                <c:pt idx="472">
                  <c:v>39161.666666666664</c:v>
                </c:pt>
                <c:pt idx="473">
                  <c:v>39161.833333333336</c:v>
                </c:pt>
                <c:pt idx="474">
                  <c:v>39162</c:v>
                </c:pt>
                <c:pt idx="475">
                  <c:v>39162.166666666664</c:v>
                </c:pt>
                <c:pt idx="476">
                  <c:v>39162.333333333336</c:v>
                </c:pt>
                <c:pt idx="477">
                  <c:v>39162.5</c:v>
                </c:pt>
                <c:pt idx="478">
                  <c:v>39162.666666666664</c:v>
                </c:pt>
                <c:pt idx="479">
                  <c:v>39162.833333333336</c:v>
                </c:pt>
                <c:pt idx="480">
                  <c:v>39163</c:v>
                </c:pt>
                <c:pt idx="481">
                  <c:v>39163.166666666664</c:v>
                </c:pt>
                <c:pt idx="482">
                  <c:v>39163.333333333336</c:v>
                </c:pt>
                <c:pt idx="483">
                  <c:v>39163.5</c:v>
                </c:pt>
                <c:pt idx="484">
                  <c:v>39163.666666666664</c:v>
                </c:pt>
                <c:pt idx="485">
                  <c:v>39163.833333333336</c:v>
                </c:pt>
                <c:pt idx="486">
                  <c:v>39164</c:v>
                </c:pt>
                <c:pt idx="487">
                  <c:v>39164.166666666664</c:v>
                </c:pt>
                <c:pt idx="488">
                  <c:v>39164.333333333336</c:v>
                </c:pt>
                <c:pt idx="489">
                  <c:v>39164.5</c:v>
                </c:pt>
                <c:pt idx="490">
                  <c:v>39164.666666666664</c:v>
                </c:pt>
                <c:pt idx="491">
                  <c:v>39164.833333333336</c:v>
                </c:pt>
                <c:pt idx="492">
                  <c:v>39165</c:v>
                </c:pt>
                <c:pt idx="493">
                  <c:v>39165.166666666664</c:v>
                </c:pt>
                <c:pt idx="494">
                  <c:v>39165.333333333336</c:v>
                </c:pt>
                <c:pt idx="495">
                  <c:v>39165.5</c:v>
                </c:pt>
                <c:pt idx="496">
                  <c:v>39165.666666666664</c:v>
                </c:pt>
                <c:pt idx="497">
                  <c:v>39165.833333333336</c:v>
                </c:pt>
                <c:pt idx="498">
                  <c:v>39166</c:v>
                </c:pt>
                <c:pt idx="499">
                  <c:v>39166.166666666664</c:v>
                </c:pt>
                <c:pt idx="500">
                  <c:v>39166.333333333336</c:v>
                </c:pt>
                <c:pt idx="501">
                  <c:v>39166.5</c:v>
                </c:pt>
                <c:pt idx="502">
                  <c:v>39166.666666666664</c:v>
                </c:pt>
                <c:pt idx="503">
                  <c:v>39166.833333333336</c:v>
                </c:pt>
                <c:pt idx="504">
                  <c:v>39167</c:v>
                </c:pt>
                <c:pt idx="505">
                  <c:v>39167.166666666664</c:v>
                </c:pt>
                <c:pt idx="506">
                  <c:v>39167.333333333336</c:v>
                </c:pt>
                <c:pt idx="507">
                  <c:v>39167.5</c:v>
                </c:pt>
                <c:pt idx="508">
                  <c:v>39167.666666666664</c:v>
                </c:pt>
                <c:pt idx="509">
                  <c:v>39167.833333333336</c:v>
                </c:pt>
                <c:pt idx="510">
                  <c:v>39168</c:v>
                </c:pt>
                <c:pt idx="511">
                  <c:v>39168.166666666664</c:v>
                </c:pt>
                <c:pt idx="512">
                  <c:v>39168.333333333336</c:v>
                </c:pt>
                <c:pt idx="513">
                  <c:v>39168.5</c:v>
                </c:pt>
                <c:pt idx="514">
                  <c:v>39168.666666666664</c:v>
                </c:pt>
                <c:pt idx="515">
                  <c:v>39168.833333333336</c:v>
                </c:pt>
                <c:pt idx="516">
                  <c:v>39169</c:v>
                </c:pt>
                <c:pt idx="517">
                  <c:v>39169.166666666664</c:v>
                </c:pt>
                <c:pt idx="518">
                  <c:v>39169.333333333336</c:v>
                </c:pt>
                <c:pt idx="519">
                  <c:v>39169.5</c:v>
                </c:pt>
                <c:pt idx="520">
                  <c:v>39169.666666666664</c:v>
                </c:pt>
                <c:pt idx="521">
                  <c:v>39169.833333333336</c:v>
                </c:pt>
                <c:pt idx="522">
                  <c:v>39170</c:v>
                </c:pt>
                <c:pt idx="523">
                  <c:v>39170.166666666664</c:v>
                </c:pt>
                <c:pt idx="524">
                  <c:v>39170.333333333336</c:v>
                </c:pt>
                <c:pt idx="525">
                  <c:v>39170.5</c:v>
                </c:pt>
                <c:pt idx="526">
                  <c:v>39170.666666666664</c:v>
                </c:pt>
                <c:pt idx="527">
                  <c:v>39170.833333333336</c:v>
                </c:pt>
                <c:pt idx="528">
                  <c:v>39171</c:v>
                </c:pt>
                <c:pt idx="529">
                  <c:v>39171.166666666664</c:v>
                </c:pt>
                <c:pt idx="530">
                  <c:v>39171.333333333336</c:v>
                </c:pt>
                <c:pt idx="531">
                  <c:v>39171.5</c:v>
                </c:pt>
                <c:pt idx="532">
                  <c:v>39171.666666666664</c:v>
                </c:pt>
                <c:pt idx="533">
                  <c:v>39171.833333333336</c:v>
                </c:pt>
                <c:pt idx="534">
                  <c:v>39172</c:v>
                </c:pt>
                <c:pt idx="535">
                  <c:v>39172.166666666664</c:v>
                </c:pt>
                <c:pt idx="536">
                  <c:v>39172.333333333336</c:v>
                </c:pt>
                <c:pt idx="537">
                  <c:v>39172.5</c:v>
                </c:pt>
                <c:pt idx="538">
                  <c:v>39172.666666666664</c:v>
                </c:pt>
                <c:pt idx="539">
                  <c:v>39172.833333333336</c:v>
                </c:pt>
                <c:pt idx="540">
                  <c:v>39173</c:v>
                </c:pt>
                <c:pt idx="541">
                  <c:v>39173.166666666664</c:v>
                </c:pt>
                <c:pt idx="542">
                  <c:v>39173.333333333336</c:v>
                </c:pt>
                <c:pt idx="543">
                  <c:v>39173.5</c:v>
                </c:pt>
                <c:pt idx="544">
                  <c:v>39173.666666666664</c:v>
                </c:pt>
                <c:pt idx="545">
                  <c:v>39173.833333333336</c:v>
                </c:pt>
                <c:pt idx="546">
                  <c:v>39174</c:v>
                </c:pt>
                <c:pt idx="547">
                  <c:v>39174.166666666664</c:v>
                </c:pt>
                <c:pt idx="548">
                  <c:v>39174.333333333336</c:v>
                </c:pt>
                <c:pt idx="549">
                  <c:v>39174.5</c:v>
                </c:pt>
                <c:pt idx="550">
                  <c:v>39174.666666666664</c:v>
                </c:pt>
                <c:pt idx="551">
                  <c:v>39174.833333333336</c:v>
                </c:pt>
                <c:pt idx="552">
                  <c:v>39175</c:v>
                </c:pt>
                <c:pt idx="553">
                  <c:v>39175.166666666664</c:v>
                </c:pt>
                <c:pt idx="554">
                  <c:v>39175.333333333336</c:v>
                </c:pt>
                <c:pt idx="555">
                  <c:v>39175.5</c:v>
                </c:pt>
                <c:pt idx="556">
                  <c:v>39175.666666666664</c:v>
                </c:pt>
                <c:pt idx="557">
                  <c:v>39175.833333333336</c:v>
                </c:pt>
                <c:pt idx="558">
                  <c:v>39176</c:v>
                </c:pt>
                <c:pt idx="559">
                  <c:v>39176.166666666664</c:v>
                </c:pt>
                <c:pt idx="560">
                  <c:v>39176.333333333336</c:v>
                </c:pt>
                <c:pt idx="561">
                  <c:v>39176.5</c:v>
                </c:pt>
                <c:pt idx="562">
                  <c:v>39176.666666666664</c:v>
                </c:pt>
                <c:pt idx="563">
                  <c:v>39176.833333333336</c:v>
                </c:pt>
                <c:pt idx="564">
                  <c:v>39177</c:v>
                </c:pt>
                <c:pt idx="565">
                  <c:v>39177.166666666664</c:v>
                </c:pt>
                <c:pt idx="566">
                  <c:v>39177.333333333336</c:v>
                </c:pt>
                <c:pt idx="567">
                  <c:v>39177.5</c:v>
                </c:pt>
                <c:pt idx="568">
                  <c:v>39177.666666666664</c:v>
                </c:pt>
                <c:pt idx="569">
                  <c:v>39177.833333333336</c:v>
                </c:pt>
                <c:pt idx="570">
                  <c:v>39178</c:v>
                </c:pt>
                <c:pt idx="571">
                  <c:v>39178.166666666664</c:v>
                </c:pt>
                <c:pt idx="572">
                  <c:v>39178.333333333336</c:v>
                </c:pt>
                <c:pt idx="573">
                  <c:v>39178.5</c:v>
                </c:pt>
                <c:pt idx="574">
                  <c:v>39178.666666666664</c:v>
                </c:pt>
                <c:pt idx="575">
                  <c:v>39178.833333333336</c:v>
                </c:pt>
                <c:pt idx="576">
                  <c:v>39179</c:v>
                </c:pt>
                <c:pt idx="577">
                  <c:v>39179.166666666664</c:v>
                </c:pt>
                <c:pt idx="578">
                  <c:v>39179.333333333336</c:v>
                </c:pt>
                <c:pt idx="579">
                  <c:v>39179.5</c:v>
                </c:pt>
                <c:pt idx="580">
                  <c:v>39179.666666666664</c:v>
                </c:pt>
                <c:pt idx="581">
                  <c:v>39179.833333333336</c:v>
                </c:pt>
                <c:pt idx="582">
                  <c:v>39180</c:v>
                </c:pt>
                <c:pt idx="583">
                  <c:v>39180.166666666664</c:v>
                </c:pt>
                <c:pt idx="584">
                  <c:v>39180.333333333336</c:v>
                </c:pt>
                <c:pt idx="585">
                  <c:v>39180.5</c:v>
                </c:pt>
                <c:pt idx="586">
                  <c:v>39180.666666666664</c:v>
                </c:pt>
                <c:pt idx="587">
                  <c:v>39180.833333333336</c:v>
                </c:pt>
                <c:pt idx="588">
                  <c:v>39181</c:v>
                </c:pt>
                <c:pt idx="589">
                  <c:v>39181.166666666664</c:v>
                </c:pt>
                <c:pt idx="590">
                  <c:v>39181.333333333336</c:v>
                </c:pt>
                <c:pt idx="591">
                  <c:v>39181.5</c:v>
                </c:pt>
                <c:pt idx="592">
                  <c:v>39181.666666666664</c:v>
                </c:pt>
                <c:pt idx="593">
                  <c:v>39181.833333333336</c:v>
                </c:pt>
                <c:pt idx="594">
                  <c:v>39182</c:v>
                </c:pt>
                <c:pt idx="595">
                  <c:v>39182.166666666664</c:v>
                </c:pt>
                <c:pt idx="596">
                  <c:v>39182.333333333336</c:v>
                </c:pt>
                <c:pt idx="597">
                  <c:v>39182.5</c:v>
                </c:pt>
                <c:pt idx="598">
                  <c:v>39182.666666666664</c:v>
                </c:pt>
                <c:pt idx="599">
                  <c:v>39182.833333333336</c:v>
                </c:pt>
                <c:pt idx="600">
                  <c:v>39183</c:v>
                </c:pt>
                <c:pt idx="601">
                  <c:v>39183.166666666664</c:v>
                </c:pt>
                <c:pt idx="602">
                  <c:v>39183.333333333336</c:v>
                </c:pt>
                <c:pt idx="603">
                  <c:v>39183.5</c:v>
                </c:pt>
                <c:pt idx="604">
                  <c:v>39183.666666666664</c:v>
                </c:pt>
                <c:pt idx="605">
                  <c:v>39183.833333333336</c:v>
                </c:pt>
                <c:pt idx="606">
                  <c:v>39184</c:v>
                </c:pt>
                <c:pt idx="607">
                  <c:v>39184.166666666664</c:v>
                </c:pt>
                <c:pt idx="608">
                  <c:v>39184.333333333336</c:v>
                </c:pt>
                <c:pt idx="609">
                  <c:v>39184.5</c:v>
                </c:pt>
                <c:pt idx="610">
                  <c:v>39184.666666666664</c:v>
                </c:pt>
                <c:pt idx="611">
                  <c:v>39184.833333333336</c:v>
                </c:pt>
                <c:pt idx="612">
                  <c:v>39185</c:v>
                </c:pt>
                <c:pt idx="613">
                  <c:v>39185.166666666664</c:v>
                </c:pt>
                <c:pt idx="614">
                  <c:v>39185.333333333336</c:v>
                </c:pt>
                <c:pt idx="615">
                  <c:v>39185.5</c:v>
                </c:pt>
                <c:pt idx="616">
                  <c:v>39185.666666666664</c:v>
                </c:pt>
                <c:pt idx="617">
                  <c:v>39185.833333333336</c:v>
                </c:pt>
                <c:pt idx="618">
                  <c:v>39186</c:v>
                </c:pt>
                <c:pt idx="619">
                  <c:v>39186.166666666664</c:v>
                </c:pt>
                <c:pt idx="620">
                  <c:v>39186.333333333336</c:v>
                </c:pt>
                <c:pt idx="621">
                  <c:v>39186.5</c:v>
                </c:pt>
                <c:pt idx="622">
                  <c:v>39186.666666666664</c:v>
                </c:pt>
                <c:pt idx="623">
                  <c:v>39186.833333333336</c:v>
                </c:pt>
                <c:pt idx="624">
                  <c:v>39187</c:v>
                </c:pt>
                <c:pt idx="625">
                  <c:v>39187.166666666664</c:v>
                </c:pt>
                <c:pt idx="626">
                  <c:v>39187.333333333336</c:v>
                </c:pt>
                <c:pt idx="627">
                  <c:v>39187.5</c:v>
                </c:pt>
                <c:pt idx="628">
                  <c:v>39187.666666666664</c:v>
                </c:pt>
                <c:pt idx="629">
                  <c:v>39187.833333333336</c:v>
                </c:pt>
                <c:pt idx="630">
                  <c:v>39188</c:v>
                </c:pt>
                <c:pt idx="631">
                  <c:v>39188.166666666664</c:v>
                </c:pt>
                <c:pt idx="632">
                  <c:v>39188.333333333336</c:v>
                </c:pt>
                <c:pt idx="633">
                  <c:v>39188.5</c:v>
                </c:pt>
                <c:pt idx="634">
                  <c:v>39188.666666666664</c:v>
                </c:pt>
                <c:pt idx="635">
                  <c:v>39188.833333333336</c:v>
                </c:pt>
                <c:pt idx="636">
                  <c:v>39189</c:v>
                </c:pt>
                <c:pt idx="637">
                  <c:v>39189.166666666664</c:v>
                </c:pt>
                <c:pt idx="638">
                  <c:v>39189.333333333336</c:v>
                </c:pt>
                <c:pt idx="639">
                  <c:v>39189.5</c:v>
                </c:pt>
                <c:pt idx="640">
                  <c:v>39189.666666666664</c:v>
                </c:pt>
                <c:pt idx="641">
                  <c:v>39189.833333333336</c:v>
                </c:pt>
                <c:pt idx="642">
                  <c:v>39190</c:v>
                </c:pt>
                <c:pt idx="643">
                  <c:v>39190.166666666664</c:v>
                </c:pt>
                <c:pt idx="644">
                  <c:v>39190.333333333336</c:v>
                </c:pt>
                <c:pt idx="645">
                  <c:v>39190.5</c:v>
                </c:pt>
                <c:pt idx="646">
                  <c:v>39190.666666666664</c:v>
                </c:pt>
                <c:pt idx="647">
                  <c:v>39190.833333333336</c:v>
                </c:pt>
                <c:pt idx="648">
                  <c:v>39191</c:v>
                </c:pt>
                <c:pt idx="649">
                  <c:v>39191.166666666664</c:v>
                </c:pt>
                <c:pt idx="650">
                  <c:v>39191.333333333336</c:v>
                </c:pt>
                <c:pt idx="651">
                  <c:v>39191.5</c:v>
                </c:pt>
                <c:pt idx="652">
                  <c:v>39191.666666666664</c:v>
                </c:pt>
                <c:pt idx="653">
                  <c:v>39191.833333333336</c:v>
                </c:pt>
                <c:pt idx="654">
                  <c:v>39192</c:v>
                </c:pt>
                <c:pt idx="655">
                  <c:v>39192.166666666664</c:v>
                </c:pt>
                <c:pt idx="656">
                  <c:v>39192.333333333336</c:v>
                </c:pt>
                <c:pt idx="657">
                  <c:v>39192.5</c:v>
                </c:pt>
                <c:pt idx="658">
                  <c:v>39192.666666666664</c:v>
                </c:pt>
                <c:pt idx="659">
                  <c:v>39192.833333333336</c:v>
                </c:pt>
                <c:pt idx="660">
                  <c:v>39193</c:v>
                </c:pt>
                <c:pt idx="661">
                  <c:v>39193.166666666664</c:v>
                </c:pt>
                <c:pt idx="662">
                  <c:v>39193.333333333336</c:v>
                </c:pt>
                <c:pt idx="663">
                  <c:v>39193.5</c:v>
                </c:pt>
                <c:pt idx="664">
                  <c:v>39193.666666666664</c:v>
                </c:pt>
                <c:pt idx="665">
                  <c:v>39193.833333333336</c:v>
                </c:pt>
                <c:pt idx="666">
                  <c:v>39194</c:v>
                </c:pt>
                <c:pt idx="667">
                  <c:v>39194.166666666664</c:v>
                </c:pt>
                <c:pt idx="668">
                  <c:v>39194.333333333336</c:v>
                </c:pt>
                <c:pt idx="669">
                  <c:v>39194.5</c:v>
                </c:pt>
                <c:pt idx="670">
                  <c:v>39194.666666666664</c:v>
                </c:pt>
                <c:pt idx="671">
                  <c:v>39194.833333333336</c:v>
                </c:pt>
                <c:pt idx="672">
                  <c:v>39195</c:v>
                </c:pt>
                <c:pt idx="673">
                  <c:v>39195.166666666664</c:v>
                </c:pt>
                <c:pt idx="674">
                  <c:v>39195.333333333336</c:v>
                </c:pt>
                <c:pt idx="675">
                  <c:v>39195.5</c:v>
                </c:pt>
                <c:pt idx="676">
                  <c:v>39195.666666666664</c:v>
                </c:pt>
                <c:pt idx="677">
                  <c:v>39195.833333333336</c:v>
                </c:pt>
                <c:pt idx="678">
                  <c:v>39196</c:v>
                </c:pt>
                <c:pt idx="679">
                  <c:v>39196.166666666664</c:v>
                </c:pt>
                <c:pt idx="680">
                  <c:v>39196.333333333336</c:v>
                </c:pt>
                <c:pt idx="681">
                  <c:v>39196.5</c:v>
                </c:pt>
                <c:pt idx="682">
                  <c:v>39196.666666666664</c:v>
                </c:pt>
                <c:pt idx="683">
                  <c:v>39196.833333333336</c:v>
                </c:pt>
                <c:pt idx="684">
                  <c:v>39197</c:v>
                </c:pt>
                <c:pt idx="685">
                  <c:v>39197.166666666664</c:v>
                </c:pt>
                <c:pt idx="686">
                  <c:v>39197.333333333336</c:v>
                </c:pt>
                <c:pt idx="687">
                  <c:v>39197.5</c:v>
                </c:pt>
                <c:pt idx="688">
                  <c:v>39197.666666666664</c:v>
                </c:pt>
                <c:pt idx="689">
                  <c:v>39197.833333333336</c:v>
                </c:pt>
                <c:pt idx="690">
                  <c:v>39198</c:v>
                </c:pt>
                <c:pt idx="691">
                  <c:v>39198.166666666664</c:v>
                </c:pt>
                <c:pt idx="692">
                  <c:v>39198.333333333336</c:v>
                </c:pt>
                <c:pt idx="693">
                  <c:v>39198.5</c:v>
                </c:pt>
                <c:pt idx="694">
                  <c:v>39198.666666666664</c:v>
                </c:pt>
                <c:pt idx="695">
                  <c:v>39198.833333333336</c:v>
                </c:pt>
                <c:pt idx="696">
                  <c:v>39199</c:v>
                </c:pt>
                <c:pt idx="697">
                  <c:v>39199.166666666664</c:v>
                </c:pt>
                <c:pt idx="698">
                  <c:v>39199.333333333336</c:v>
                </c:pt>
                <c:pt idx="699">
                  <c:v>39199.5</c:v>
                </c:pt>
                <c:pt idx="700">
                  <c:v>39199.666666666664</c:v>
                </c:pt>
                <c:pt idx="701">
                  <c:v>39199.833333333336</c:v>
                </c:pt>
                <c:pt idx="702">
                  <c:v>39200</c:v>
                </c:pt>
                <c:pt idx="703">
                  <c:v>39200.166666666664</c:v>
                </c:pt>
                <c:pt idx="704">
                  <c:v>39200.333333333336</c:v>
                </c:pt>
                <c:pt idx="705">
                  <c:v>39200.5</c:v>
                </c:pt>
                <c:pt idx="706">
                  <c:v>39200.666666666664</c:v>
                </c:pt>
                <c:pt idx="707">
                  <c:v>39200.833333333336</c:v>
                </c:pt>
                <c:pt idx="708">
                  <c:v>39201</c:v>
                </c:pt>
                <c:pt idx="709">
                  <c:v>39201.166666666664</c:v>
                </c:pt>
                <c:pt idx="710">
                  <c:v>39201.333333333336</c:v>
                </c:pt>
                <c:pt idx="711">
                  <c:v>39201.5</c:v>
                </c:pt>
                <c:pt idx="712">
                  <c:v>39201.666666666664</c:v>
                </c:pt>
                <c:pt idx="713">
                  <c:v>39201.833333333336</c:v>
                </c:pt>
                <c:pt idx="714">
                  <c:v>39202</c:v>
                </c:pt>
                <c:pt idx="715">
                  <c:v>39202.166666666664</c:v>
                </c:pt>
                <c:pt idx="716">
                  <c:v>39202.333333333336</c:v>
                </c:pt>
                <c:pt idx="717">
                  <c:v>39202.5</c:v>
                </c:pt>
                <c:pt idx="718">
                  <c:v>39202.666666666664</c:v>
                </c:pt>
                <c:pt idx="719">
                  <c:v>39202.833333333336</c:v>
                </c:pt>
                <c:pt idx="720">
                  <c:v>39203</c:v>
                </c:pt>
                <c:pt idx="721">
                  <c:v>39203.166666666664</c:v>
                </c:pt>
                <c:pt idx="722">
                  <c:v>39203.333333333336</c:v>
                </c:pt>
                <c:pt idx="723">
                  <c:v>39203.5</c:v>
                </c:pt>
                <c:pt idx="724">
                  <c:v>39203.666666666664</c:v>
                </c:pt>
                <c:pt idx="725">
                  <c:v>39203.833333333336</c:v>
                </c:pt>
                <c:pt idx="726">
                  <c:v>39204</c:v>
                </c:pt>
                <c:pt idx="727">
                  <c:v>39204.166666666664</c:v>
                </c:pt>
                <c:pt idx="728">
                  <c:v>39204.333333333336</c:v>
                </c:pt>
                <c:pt idx="729">
                  <c:v>39204.5</c:v>
                </c:pt>
                <c:pt idx="730">
                  <c:v>39204.666666666664</c:v>
                </c:pt>
                <c:pt idx="731">
                  <c:v>39204.833333333336</c:v>
                </c:pt>
                <c:pt idx="732">
                  <c:v>39205</c:v>
                </c:pt>
                <c:pt idx="733">
                  <c:v>39205.166666666664</c:v>
                </c:pt>
              </c:numCache>
            </c:numRef>
          </c:xVal>
          <c:yVal>
            <c:numRef>
              <c:f>'2007exp'!$I$3:$I$736</c:f>
              <c:numCache>
                <c:formatCode>General</c:formatCode>
                <c:ptCount val="734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14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18</c:v>
                </c:pt>
                <c:pt idx="37">
                  <c:v>20</c:v>
                </c:pt>
                <c:pt idx="38">
                  <c:v>22</c:v>
                </c:pt>
                <c:pt idx="39">
                  <c:v>22</c:v>
                </c:pt>
                <c:pt idx="40">
                  <c:v>20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15</c:v>
                </c:pt>
                <c:pt idx="64">
                  <c:v>15</c:v>
                </c:pt>
                <c:pt idx="65">
                  <c:v>12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15</c:v>
                </c:pt>
                <c:pt idx="83">
                  <c:v>18</c:v>
                </c:pt>
                <c:pt idx="84">
                  <c:v>18</c:v>
                </c:pt>
                <c:pt idx="85">
                  <c:v>15</c:v>
                </c:pt>
                <c:pt idx="86">
                  <c:v>22</c:v>
                </c:pt>
                <c:pt idx="87">
                  <c:v>26</c:v>
                </c:pt>
                <c:pt idx="88">
                  <c:v>21</c:v>
                </c:pt>
                <c:pt idx="89">
                  <c:v>35</c:v>
                </c:pt>
                <c:pt idx="90">
                  <c:v>25</c:v>
                </c:pt>
                <c:pt idx="91">
                  <c:v>20</c:v>
                </c:pt>
                <c:pt idx="92">
                  <c:v>20</c:v>
                </c:pt>
                <c:pt idx="93">
                  <c:v>18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18</c:v>
                </c:pt>
                <c:pt idx="98">
                  <c:v>14</c:v>
                </c:pt>
                <c:pt idx="99">
                  <c:v>14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13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13</c:v>
                </c:pt>
                <c:pt idx="112">
                  <c:v>13</c:v>
                </c:pt>
                <c:pt idx="113">
                  <c:v>11</c:v>
                </c:pt>
                <c:pt idx="114">
                  <c:v>11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13</c:v>
                </c:pt>
                <c:pt idx="119">
                  <c:v>11</c:v>
                </c:pt>
                <c:pt idx="120">
                  <c:v>11</c:v>
                </c:pt>
                <c:pt idx="121">
                  <c:v>11</c:v>
                </c:pt>
                <c:pt idx="122">
                  <c:v>11</c:v>
                </c:pt>
                <c:pt idx="123">
                  <c:v>11</c:v>
                </c:pt>
                <c:pt idx="124">
                  <c:v>11</c:v>
                </c:pt>
                <c:pt idx="125">
                  <c:v>11</c:v>
                </c:pt>
                <c:pt idx="126">
                  <c:v>11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11</c:v>
                </c:pt>
                <c:pt idx="138">
                  <c:v>11</c:v>
                </c:pt>
                <c:pt idx="139">
                  <c:v>11</c:v>
                </c:pt>
                <c:pt idx="140">
                  <c:v>11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</c:v>
                </c:pt>
                <c:pt idx="174">
                  <c:v>9</c:v>
                </c:pt>
                <c:pt idx="175">
                  <c:v>9</c:v>
                </c:pt>
                <c:pt idx="176">
                  <c:v>9</c:v>
                </c:pt>
                <c:pt idx="177">
                  <c:v>9</c:v>
                </c:pt>
                <c:pt idx="178">
                  <c:v>9</c:v>
                </c:pt>
                <c:pt idx="179">
                  <c:v>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</c:v>
                </c:pt>
                <c:pt idx="186">
                  <c:v>9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</c:v>
                </c:pt>
                <c:pt idx="191">
                  <c:v>9</c:v>
                </c:pt>
                <c:pt idx="192">
                  <c:v>9</c:v>
                </c:pt>
                <c:pt idx="193">
                  <c:v>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</c:v>
                </c:pt>
                <c:pt idx="202">
                  <c:v>9</c:v>
                </c:pt>
                <c:pt idx="203">
                  <c:v>9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</c:v>
                </c:pt>
                <c:pt idx="208">
                  <c:v>9</c:v>
                </c:pt>
                <c:pt idx="209">
                  <c:v>9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10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9</c:v>
                </c:pt>
                <c:pt idx="244">
                  <c:v>9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9</c:v>
                </c:pt>
                <c:pt idx="264">
                  <c:v>9</c:v>
                </c:pt>
                <c:pt idx="265">
                  <c:v>9</c:v>
                </c:pt>
                <c:pt idx="266">
                  <c:v>9</c:v>
                </c:pt>
                <c:pt idx="267">
                  <c:v>9</c:v>
                </c:pt>
                <c:pt idx="268">
                  <c:v>9</c:v>
                </c:pt>
                <c:pt idx="269">
                  <c:v>9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</c:v>
                </c:pt>
                <c:pt idx="278">
                  <c:v>9</c:v>
                </c:pt>
                <c:pt idx="279">
                  <c:v>9</c:v>
                </c:pt>
                <c:pt idx="280">
                  <c:v>9</c:v>
                </c:pt>
                <c:pt idx="281">
                  <c:v>9</c:v>
                </c:pt>
                <c:pt idx="282">
                  <c:v>9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9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11</c:v>
                </c:pt>
                <c:pt idx="311">
                  <c:v>11</c:v>
                </c:pt>
                <c:pt idx="312">
                  <c:v>11</c:v>
                </c:pt>
                <c:pt idx="313">
                  <c:v>11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11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</c:v>
                </c:pt>
                <c:pt idx="323">
                  <c:v>12</c:v>
                </c:pt>
                <c:pt idx="324">
                  <c:v>12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28</c:v>
                </c:pt>
                <c:pt idx="353">
                  <c:v>24</c:v>
                </c:pt>
                <c:pt idx="354">
                  <c:v>22</c:v>
                </c:pt>
                <c:pt idx="355">
                  <c:v>22</c:v>
                </c:pt>
                <c:pt idx="356">
                  <c:v>22</c:v>
                </c:pt>
                <c:pt idx="357">
                  <c:v>20</c:v>
                </c:pt>
                <c:pt idx="358">
                  <c:v>20</c:v>
                </c:pt>
                <c:pt idx="359">
                  <c:v>14</c:v>
                </c:pt>
                <c:pt idx="360">
                  <c:v>14</c:v>
                </c:pt>
                <c:pt idx="361">
                  <c:v>14</c:v>
                </c:pt>
                <c:pt idx="362">
                  <c:v>26</c:v>
                </c:pt>
                <c:pt idx="363">
                  <c:v>24</c:v>
                </c:pt>
                <c:pt idx="364">
                  <c:v>28</c:v>
                </c:pt>
                <c:pt idx="365">
                  <c:v>22</c:v>
                </c:pt>
                <c:pt idx="366">
                  <c:v>22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24</c:v>
                </c:pt>
                <c:pt idx="371">
                  <c:v>24</c:v>
                </c:pt>
                <c:pt idx="372">
                  <c:v>21</c:v>
                </c:pt>
                <c:pt idx="373">
                  <c:v>21</c:v>
                </c:pt>
                <c:pt idx="374">
                  <c:v>21</c:v>
                </c:pt>
                <c:pt idx="375">
                  <c:v>21</c:v>
                </c:pt>
                <c:pt idx="376">
                  <c:v>19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15</c:v>
                </c:pt>
                <c:pt idx="381">
                  <c:v>15</c:v>
                </c:pt>
                <c:pt idx="382">
                  <c:v>15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15</c:v>
                </c:pt>
                <c:pt idx="387">
                  <c:v>15</c:v>
                </c:pt>
                <c:pt idx="388">
                  <c:v>15</c:v>
                </c:pt>
                <c:pt idx="389">
                  <c:v>15</c:v>
                </c:pt>
                <c:pt idx="390">
                  <c:v>15</c:v>
                </c:pt>
                <c:pt idx="391">
                  <c:v>15</c:v>
                </c:pt>
                <c:pt idx="392">
                  <c:v>13</c:v>
                </c:pt>
                <c:pt idx="393">
                  <c:v>13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9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11</c:v>
                </c:pt>
                <c:pt idx="405">
                  <c:v>11.5</c:v>
                </c:pt>
                <c:pt idx="406">
                  <c:v>12</c:v>
                </c:pt>
                <c:pt idx="407">
                  <c:v>15</c:v>
                </c:pt>
                <c:pt idx="408">
                  <c:v>15</c:v>
                </c:pt>
                <c:pt idx="409">
                  <c:v>13</c:v>
                </c:pt>
                <c:pt idx="410">
                  <c:v>13</c:v>
                </c:pt>
                <c:pt idx="411">
                  <c:v>13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15</c:v>
                </c:pt>
                <c:pt idx="418">
                  <c:v>15</c:v>
                </c:pt>
                <c:pt idx="419">
                  <c:v>20</c:v>
                </c:pt>
                <c:pt idx="420">
                  <c:v>20</c:v>
                </c:pt>
                <c:pt idx="421">
                  <c:v>18</c:v>
                </c:pt>
                <c:pt idx="422">
                  <c:v>18</c:v>
                </c:pt>
                <c:pt idx="423">
                  <c:v>18</c:v>
                </c:pt>
                <c:pt idx="424">
                  <c:v>26</c:v>
                </c:pt>
                <c:pt idx="425">
                  <c:v>26</c:v>
                </c:pt>
                <c:pt idx="426">
                  <c:v>20</c:v>
                </c:pt>
                <c:pt idx="427">
                  <c:v>18</c:v>
                </c:pt>
                <c:pt idx="428">
                  <c:v>18</c:v>
                </c:pt>
                <c:pt idx="429">
                  <c:v>22</c:v>
                </c:pt>
                <c:pt idx="430">
                  <c:v>32</c:v>
                </c:pt>
                <c:pt idx="431">
                  <c:v>28</c:v>
                </c:pt>
                <c:pt idx="432">
                  <c:v>28</c:v>
                </c:pt>
                <c:pt idx="433">
                  <c:v>35</c:v>
                </c:pt>
                <c:pt idx="434">
                  <c:v>35</c:v>
                </c:pt>
                <c:pt idx="435">
                  <c:v>36</c:v>
                </c:pt>
                <c:pt idx="436">
                  <c:v>37</c:v>
                </c:pt>
                <c:pt idx="437">
                  <c:v>36</c:v>
                </c:pt>
                <c:pt idx="438">
                  <c:v>34</c:v>
                </c:pt>
                <c:pt idx="439">
                  <c:v>34</c:v>
                </c:pt>
                <c:pt idx="440">
                  <c:v>34.5</c:v>
                </c:pt>
                <c:pt idx="441">
                  <c:v>35</c:v>
                </c:pt>
                <c:pt idx="442">
                  <c:v>35</c:v>
                </c:pt>
                <c:pt idx="443">
                  <c:v>35</c:v>
                </c:pt>
                <c:pt idx="444">
                  <c:v>35</c:v>
                </c:pt>
                <c:pt idx="445">
                  <c:v>35</c:v>
                </c:pt>
                <c:pt idx="446">
                  <c:v>35</c:v>
                </c:pt>
                <c:pt idx="447">
                  <c:v>32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28</c:v>
                </c:pt>
                <c:pt idx="452">
                  <c:v>28</c:v>
                </c:pt>
                <c:pt idx="453">
                  <c:v>28</c:v>
                </c:pt>
                <c:pt idx="454">
                  <c:v>28</c:v>
                </c:pt>
                <c:pt idx="455">
                  <c:v>26</c:v>
                </c:pt>
                <c:pt idx="456">
                  <c:v>24</c:v>
                </c:pt>
                <c:pt idx="457">
                  <c:v>22</c:v>
                </c:pt>
                <c:pt idx="458">
                  <c:v>22</c:v>
                </c:pt>
                <c:pt idx="459">
                  <c:v>22</c:v>
                </c:pt>
                <c:pt idx="460">
                  <c:v>28</c:v>
                </c:pt>
                <c:pt idx="461">
                  <c:v>28</c:v>
                </c:pt>
                <c:pt idx="462">
                  <c:v>28</c:v>
                </c:pt>
                <c:pt idx="463">
                  <c:v>26</c:v>
                </c:pt>
                <c:pt idx="464">
                  <c:v>26</c:v>
                </c:pt>
                <c:pt idx="465">
                  <c:v>26</c:v>
                </c:pt>
                <c:pt idx="466">
                  <c:v>20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20</c:v>
                </c:pt>
                <c:pt idx="471">
                  <c:v>20</c:v>
                </c:pt>
                <c:pt idx="472">
                  <c:v>24</c:v>
                </c:pt>
                <c:pt idx="473">
                  <c:v>24</c:v>
                </c:pt>
                <c:pt idx="474">
                  <c:v>21</c:v>
                </c:pt>
                <c:pt idx="475">
                  <c:v>21</c:v>
                </c:pt>
                <c:pt idx="476">
                  <c:v>21</c:v>
                </c:pt>
                <c:pt idx="477">
                  <c:v>24</c:v>
                </c:pt>
                <c:pt idx="478">
                  <c:v>22</c:v>
                </c:pt>
                <c:pt idx="479">
                  <c:v>22</c:v>
                </c:pt>
                <c:pt idx="480">
                  <c:v>24</c:v>
                </c:pt>
                <c:pt idx="481">
                  <c:v>24</c:v>
                </c:pt>
                <c:pt idx="482">
                  <c:v>24</c:v>
                </c:pt>
                <c:pt idx="483">
                  <c:v>24</c:v>
                </c:pt>
                <c:pt idx="484">
                  <c:v>28</c:v>
                </c:pt>
                <c:pt idx="485">
                  <c:v>30</c:v>
                </c:pt>
                <c:pt idx="486">
                  <c:v>30</c:v>
                </c:pt>
                <c:pt idx="487">
                  <c:v>30</c:v>
                </c:pt>
                <c:pt idx="488">
                  <c:v>30</c:v>
                </c:pt>
                <c:pt idx="489">
                  <c:v>27</c:v>
                </c:pt>
                <c:pt idx="490">
                  <c:v>23</c:v>
                </c:pt>
                <c:pt idx="491">
                  <c:v>23</c:v>
                </c:pt>
                <c:pt idx="492">
                  <c:v>23</c:v>
                </c:pt>
                <c:pt idx="493">
                  <c:v>23</c:v>
                </c:pt>
                <c:pt idx="494">
                  <c:v>23</c:v>
                </c:pt>
                <c:pt idx="495">
                  <c:v>23</c:v>
                </c:pt>
                <c:pt idx="496">
                  <c:v>23</c:v>
                </c:pt>
                <c:pt idx="497">
                  <c:v>26</c:v>
                </c:pt>
                <c:pt idx="498">
                  <c:v>28</c:v>
                </c:pt>
                <c:pt idx="499">
                  <c:v>30</c:v>
                </c:pt>
                <c:pt idx="500">
                  <c:v>30</c:v>
                </c:pt>
                <c:pt idx="501">
                  <c:v>27</c:v>
                </c:pt>
                <c:pt idx="502">
                  <c:v>25</c:v>
                </c:pt>
                <c:pt idx="503">
                  <c:v>25</c:v>
                </c:pt>
                <c:pt idx="504">
                  <c:v>25</c:v>
                </c:pt>
                <c:pt idx="505">
                  <c:v>25</c:v>
                </c:pt>
                <c:pt idx="506">
                  <c:v>25</c:v>
                </c:pt>
                <c:pt idx="507">
                  <c:v>25</c:v>
                </c:pt>
                <c:pt idx="508">
                  <c:v>23</c:v>
                </c:pt>
                <c:pt idx="509">
                  <c:v>23</c:v>
                </c:pt>
                <c:pt idx="510">
                  <c:v>27</c:v>
                </c:pt>
                <c:pt idx="511">
                  <c:v>27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27</c:v>
                </c:pt>
                <c:pt idx="517">
                  <c:v>27</c:v>
                </c:pt>
                <c:pt idx="518">
                  <c:v>25</c:v>
                </c:pt>
                <c:pt idx="519">
                  <c:v>25</c:v>
                </c:pt>
                <c:pt idx="520">
                  <c:v>25</c:v>
                </c:pt>
                <c:pt idx="521">
                  <c:v>23</c:v>
                </c:pt>
                <c:pt idx="522">
                  <c:v>21</c:v>
                </c:pt>
                <c:pt idx="523">
                  <c:v>21</c:v>
                </c:pt>
                <c:pt idx="524">
                  <c:v>21</c:v>
                </c:pt>
                <c:pt idx="525">
                  <c:v>21</c:v>
                </c:pt>
                <c:pt idx="526">
                  <c:v>21</c:v>
                </c:pt>
                <c:pt idx="527">
                  <c:v>21</c:v>
                </c:pt>
                <c:pt idx="528">
                  <c:v>21</c:v>
                </c:pt>
                <c:pt idx="529">
                  <c:v>21</c:v>
                </c:pt>
                <c:pt idx="530">
                  <c:v>19</c:v>
                </c:pt>
                <c:pt idx="531">
                  <c:v>21</c:v>
                </c:pt>
                <c:pt idx="532">
                  <c:v>21</c:v>
                </c:pt>
                <c:pt idx="533">
                  <c:v>21</c:v>
                </c:pt>
                <c:pt idx="534">
                  <c:v>18</c:v>
                </c:pt>
                <c:pt idx="535">
                  <c:v>18</c:v>
                </c:pt>
                <c:pt idx="536">
                  <c:v>18</c:v>
                </c:pt>
                <c:pt idx="537">
                  <c:v>18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14</c:v>
                </c:pt>
                <c:pt idx="542">
                  <c:v>14</c:v>
                </c:pt>
                <c:pt idx="543">
                  <c:v>14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14</c:v>
                </c:pt>
                <c:pt idx="550">
                  <c:v>14</c:v>
                </c:pt>
                <c:pt idx="551">
                  <c:v>14</c:v>
                </c:pt>
                <c:pt idx="552">
                  <c:v>14</c:v>
                </c:pt>
                <c:pt idx="553">
                  <c:v>14</c:v>
                </c:pt>
                <c:pt idx="554">
                  <c:v>14</c:v>
                </c:pt>
                <c:pt idx="555">
                  <c:v>12</c:v>
                </c:pt>
                <c:pt idx="556">
                  <c:v>12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</c:v>
                </c:pt>
                <c:pt idx="561">
                  <c:v>12</c:v>
                </c:pt>
                <c:pt idx="562">
                  <c:v>12</c:v>
                </c:pt>
                <c:pt idx="563">
                  <c:v>12</c:v>
                </c:pt>
                <c:pt idx="564">
                  <c:v>12</c:v>
                </c:pt>
                <c:pt idx="565">
                  <c:v>12</c:v>
                </c:pt>
                <c:pt idx="566">
                  <c:v>12</c:v>
                </c:pt>
                <c:pt idx="567">
                  <c:v>12</c:v>
                </c:pt>
                <c:pt idx="568">
                  <c:v>12</c:v>
                </c:pt>
                <c:pt idx="569">
                  <c:v>12</c:v>
                </c:pt>
                <c:pt idx="570">
                  <c:v>12</c:v>
                </c:pt>
                <c:pt idx="571">
                  <c:v>12</c:v>
                </c:pt>
                <c:pt idx="572">
                  <c:v>12</c:v>
                </c:pt>
                <c:pt idx="573">
                  <c:v>12</c:v>
                </c:pt>
                <c:pt idx="574">
                  <c:v>12</c:v>
                </c:pt>
                <c:pt idx="575">
                  <c:v>12</c:v>
                </c:pt>
                <c:pt idx="576">
                  <c:v>12</c:v>
                </c:pt>
                <c:pt idx="577">
                  <c:v>12</c:v>
                </c:pt>
                <c:pt idx="578">
                  <c:v>12</c:v>
                </c:pt>
                <c:pt idx="579">
                  <c:v>12</c:v>
                </c:pt>
                <c:pt idx="580">
                  <c:v>12</c:v>
                </c:pt>
                <c:pt idx="581">
                  <c:v>12</c:v>
                </c:pt>
                <c:pt idx="582">
                  <c:v>12</c:v>
                </c:pt>
                <c:pt idx="583">
                  <c:v>12</c:v>
                </c:pt>
                <c:pt idx="584">
                  <c:v>12</c:v>
                </c:pt>
                <c:pt idx="585">
                  <c:v>12</c:v>
                </c:pt>
                <c:pt idx="586">
                  <c:v>12</c:v>
                </c:pt>
                <c:pt idx="587">
                  <c:v>12</c:v>
                </c:pt>
                <c:pt idx="588">
                  <c:v>12</c:v>
                </c:pt>
                <c:pt idx="589">
                  <c:v>12</c:v>
                </c:pt>
                <c:pt idx="590">
                  <c:v>12</c:v>
                </c:pt>
                <c:pt idx="591">
                  <c:v>12</c:v>
                </c:pt>
                <c:pt idx="592">
                  <c:v>12</c:v>
                </c:pt>
                <c:pt idx="593">
                  <c:v>12</c:v>
                </c:pt>
                <c:pt idx="594">
                  <c:v>12</c:v>
                </c:pt>
                <c:pt idx="595">
                  <c:v>12</c:v>
                </c:pt>
                <c:pt idx="596">
                  <c:v>12</c:v>
                </c:pt>
                <c:pt idx="597">
                  <c:v>12</c:v>
                </c:pt>
                <c:pt idx="598">
                  <c:v>12</c:v>
                </c:pt>
                <c:pt idx="599">
                  <c:v>10</c:v>
                </c:pt>
                <c:pt idx="600">
                  <c:v>10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10</c:v>
                </c:pt>
                <c:pt idx="605">
                  <c:v>10</c:v>
                </c:pt>
                <c:pt idx="606">
                  <c:v>10</c:v>
                </c:pt>
                <c:pt idx="607">
                  <c:v>10</c:v>
                </c:pt>
                <c:pt idx="608">
                  <c:v>14</c:v>
                </c:pt>
                <c:pt idx="609">
                  <c:v>14</c:v>
                </c:pt>
                <c:pt idx="610">
                  <c:v>14</c:v>
                </c:pt>
                <c:pt idx="611">
                  <c:v>14</c:v>
                </c:pt>
                <c:pt idx="612">
                  <c:v>14</c:v>
                </c:pt>
                <c:pt idx="613">
                  <c:v>14</c:v>
                </c:pt>
                <c:pt idx="614">
                  <c:v>16</c:v>
                </c:pt>
                <c:pt idx="615">
                  <c:v>18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</c:v>
                </c:pt>
                <c:pt idx="620">
                  <c:v>16</c:v>
                </c:pt>
                <c:pt idx="621">
                  <c:v>12</c:v>
                </c:pt>
                <c:pt idx="622">
                  <c:v>12</c:v>
                </c:pt>
                <c:pt idx="623">
                  <c:v>12</c:v>
                </c:pt>
                <c:pt idx="624">
                  <c:v>12</c:v>
                </c:pt>
                <c:pt idx="625">
                  <c:v>12</c:v>
                </c:pt>
                <c:pt idx="626">
                  <c:v>12</c:v>
                </c:pt>
                <c:pt idx="627">
                  <c:v>12</c:v>
                </c:pt>
                <c:pt idx="628">
                  <c:v>14</c:v>
                </c:pt>
                <c:pt idx="629">
                  <c:v>12</c:v>
                </c:pt>
                <c:pt idx="630">
                  <c:v>12</c:v>
                </c:pt>
                <c:pt idx="631">
                  <c:v>16</c:v>
                </c:pt>
                <c:pt idx="632">
                  <c:v>16</c:v>
                </c:pt>
                <c:pt idx="633">
                  <c:v>18</c:v>
                </c:pt>
                <c:pt idx="634">
                  <c:v>18</c:v>
                </c:pt>
                <c:pt idx="635">
                  <c:v>18</c:v>
                </c:pt>
                <c:pt idx="636">
                  <c:v>18</c:v>
                </c:pt>
                <c:pt idx="637">
                  <c:v>15</c:v>
                </c:pt>
                <c:pt idx="638">
                  <c:v>18</c:v>
                </c:pt>
                <c:pt idx="639">
                  <c:v>16</c:v>
                </c:pt>
                <c:pt idx="640">
                  <c:v>18</c:v>
                </c:pt>
                <c:pt idx="641">
                  <c:v>18</c:v>
                </c:pt>
                <c:pt idx="642">
                  <c:v>15</c:v>
                </c:pt>
                <c:pt idx="643">
                  <c:v>15</c:v>
                </c:pt>
                <c:pt idx="644">
                  <c:v>15</c:v>
                </c:pt>
                <c:pt idx="645">
                  <c:v>15</c:v>
                </c:pt>
                <c:pt idx="646">
                  <c:v>20</c:v>
                </c:pt>
                <c:pt idx="647">
                  <c:v>22</c:v>
                </c:pt>
                <c:pt idx="648">
                  <c:v>24</c:v>
                </c:pt>
                <c:pt idx="649">
                  <c:v>24</c:v>
                </c:pt>
                <c:pt idx="650">
                  <c:v>24</c:v>
                </c:pt>
                <c:pt idx="651">
                  <c:v>24</c:v>
                </c:pt>
                <c:pt idx="652">
                  <c:v>24</c:v>
                </c:pt>
                <c:pt idx="653">
                  <c:v>24</c:v>
                </c:pt>
                <c:pt idx="654">
                  <c:v>24</c:v>
                </c:pt>
                <c:pt idx="655">
                  <c:v>24</c:v>
                </c:pt>
                <c:pt idx="656">
                  <c:v>24</c:v>
                </c:pt>
                <c:pt idx="657">
                  <c:v>21</c:v>
                </c:pt>
                <c:pt idx="658">
                  <c:v>18</c:v>
                </c:pt>
                <c:pt idx="659">
                  <c:v>18</c:v>
                </c:pt>
                <c:pt idx="660">
                  <c:v>18</c:v>
                </c:pt>
                <c:pt idx="661">
                  <c:v>18</c:v>
                </c:pt>
                <c:pt idx="662">
                  <c:v>15</c:v>
                </c:pt>
                <c:pt idx="663">
                  <c:v>15</c:v>
                </c:pt>
                <c:pt idx="664">
                  <c:v>15</c:v>
                </c:pt>
                <c:pt idx="665">
                  <c:v>15</c:v>
                </c:pt>
                <c:pt idx="666">
                  <c:v>15</c:v>
                </c:pt>
                <c:pt idx="667">
                  <c:v>15</c:v>
                </c:pt>
                <c:pt idx="668">
                  <c:v>15</c:v>
                </c:pt>
                <c:pt idx="669">
                  <c:v>13</c:v>
                </c:pt>
                <c:pt idx="670">
                  <c:v>15</c:v>
                </c:pt>
                <c:pt idx="671">
                  <c:v>15</c:v>
                </c:pt>
                <c:pt idx="672">
                  <c:v>15</c:v>
                </c:pt>
                <c:pt idx="673">
                  <c:v>15</c:v>
                </c:pt>
                <c:pt idx="674">
                  <c:v>15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13</c:v>
                </c:pt>
                <c:pt idx="682">
                  <c:v>13</c:v>
                </c:pt>
                <c:pt idx="683">
                  <c:v>15</c:v>
                </c:pt>
                <c:pt idx="684">
                  <c:v>15</c:v>
                </c:pt>
                <c:pt idx="685">
                  <c:v>15</c:v>
                </c:pt>
                <c:pt idx="686">
                  <c:v>13</c:v>
                </c:pt>
                <c:pt idx="687">
                  <c:v>13</c:v>
                </c:pt>
                <c:pt idx="688">
                  <c:v>13</c:v>
                </c:pt>
                <c:pt idx="689">
                  <c:v>15</c:v>
                </c:pt>
                <c:pt idx="690">
                  <c:v>15</c:v>
                </c:pt>
                <c:pt idx="691">
                  <c:v>15</c:v>
                </c:pt>
                <c:pt idx="692">
                  <c:v>20</c:v>
                </c:pt>
                <c:pt idx="693">
                  <c:v>17.5</c:v>
                </c:pt>
                <c:pt idx="694">
                  <c:v>17.5</c:v>
                </c:pt>
                <c:pt idx="695">
                  <c:v>17.5</c:v>
                </c:pt>
                <c:pt idx="696">
                  <c:v>17.5</c:v>
                </c:pt>
                <c:pt idx="697">
                  <c:v>17.5</c:v>
                </c:pt>
                <c:pt idx="698">
                  <c:v>18</c:v>
                </c:pt>
                <c:pt idx="699">
                  <c:v>16</c:v>
                </c:pt>
                <c:pt idx="700">
                  <c:v>14</c:v>
                </c:pt>
                <c:pt idx="701">
                  <c:v>14</c:v>
                </c:pt>
                <c:pt idx="702">
                  <c:v>14</c:v>
                </c:pt>
                <c:pt idx="703">
                  <c:v>12</c:v>
                </c:pt>
                <c:pt idx="704">
                  <c:v>12</c:v>
                </c:pt>
                <c:pt idx="705">
                  <c:v>12</c:v>
                </c:pt>
                <c:pt idx="706">
                  <c:v>12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16</c:v>
                </c:pt>
                <c:pt idx="711">
                  <c:v>16</c:v>
                </c:pt>
                <c:pt idx="712">
                  <c:v>16</c:v>
                </c:pt>
                <c:pt idx="713">
                  <c:v>16</c:v>
                </c:pt>
                <c:pt idx="714">
                  <c:v>16</c:v>
                </c:pt>
                <c:pt idx="715">
                  <c:v>13</c:v>
                </c:pt>
                <c:pt idx="716">
                  <c:v>14</c:v>
                </c:pt>
                <c:pt idx="717">
                  <c:v>12</c:v>
                </c:pt>
                <c:pt idx="718">
                  <c:v>14</c:v>
                </c:pt>
                <c:pt idx="719">
                  <c:v>12</c:v>
                </c:pt>
                <c:pt idx="720">
                  <c:v>12</c:v>
                </c:pt>
                <c:pt idx="721">
                  <c:v>10</c:v>
                </c:pt>
                <c:pt idx="722">
                  <c:v>9</c:v>
                </c:pt>
                <c:pt idx="723">
                  <c:v>12</c:v>
                </c:pt>
                <c:pt idx="724">
                  <c:v>12</c:v>
                </c:pt>
                <c:pt idx="725">
                  <c:v>10</c:v>
                </c:pt>
                <c:pt idx="726">
                  <c:v>10</c:v>
                </c:pt>
                <c:pt idx="727">
                  <c:v>9</c:v>
                </c:pt>
                <c:pt idx="728">
                  <c:v>12</c:v>
                </c:pt>
                <c:pt idx="729">
                  <c:v>12</c:v>
                </c:pt>
                <c:pt idx="730">
                  <c:v>12</c:v>
                </c:pt>
                <c:pt idx="731">
                  <c:v>10</c:v>
                </c:pt>
                <c:pt idx="732">
                  <c:v>10</c:v>
                </c:pt>
                <c:pt idx="733">
                  <c:v>10</c:v>
                </c:pt>
              </c:numCache>
            </c:numRef>
          </c:yVal>
        </c:ser>
        <c:axId val="67311488"/>
        <c:axId val="67313024"/>
      </c:scatterChart>
      <c:valAx>
        <c:axId val="67291008"/>
        <c:scaling>
          <c:orientation val="minMax"/>
          <c:max val="39215"/>
          <c:min val="39083"/>
        </c:scaling>
        <c:axPos val="b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9167591564927859"/>
              <c:y val="0.84339314845024471"/>
            </c:manualLayout>
          </c:layout>
          <c:spPr>
            <a:noFill/>
            <a:ln w="25400">
              <a:noFill/>
            </a:ln>
          </c:spPr>
        </c:title>
        <c:numFmt formatCode="m/d/yy;@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309568"/>
        <c:crossesAt val="0.1"/>
        <c:crossBetween val="midCat"/>
      </c:valAx>
      <c:valAx>
        <c:axId val="67309568"/>
        <c:scaling>
          <c:logBase val="10"/>
          <c:orientation val="minMax"/>
          <c:max val="1000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Turbidity (NTU)</a:t>
                </a:r>
              </a:p>
            </c:rich>
          </c:tx>
          <c:layout>
            <c:manualLayout>
              <c:xMode val="edge"/>
              <c:yMode val="edge"/>
              <c:x val="1.2208657047724751E-2"/>
              <c:y val="0.257748776508972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291008"/>
        <c:crosses val="autoZero"/>
        <c:crossBetween val="midCat"/>
      </c:valAx>
      <c:valAx>
        <c:axId val="67311488"/>
        <c:scaling>
          <c:orientation val="minMax"/>
        </c:scaling>
        <c:delete val="1"/>
        <c:axPos val="b"/>
        <c:numFmt formatCode="m/d/yy\ h:mm;@" sourceLinked="1"/>
        <c:tickLblPos val="none"/>
        <c:crossAx val="67313024"/>
        <c:crosses val="autoZero"/>
        <c:crossBetween val="midCat"/>
      </c:valAx>
      <c:valAx>
        <c:axId val="67313024"/>
        <c:scaling>
          <c:orientation val="minMax"/>
          <c:max val="40"/>
          <c:min val="-80"/>
        </c:scaling>
        <c:axPos val="r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Coagulant dose (mg/L)</a:t>
                </a:r>
              </a:p>
            </c:rich>
          </c:tx>
          <c:layout>
            <c:manualLayout>
              <c:xMode val="edge"/>
              <c:yMode val="edge"/>
              <c:x val="0.94006659267480575"/>
              <c:y val="0.1908646003262642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31148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549389567147614E-2"/>
          <c:y val="0.93311582381729197"/>
          <c:w val="0.8867924528301887"/>
          <c:h val="6.1990212071778128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9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29" workbookViewId="0"/>
  </sheetViews>
  <pageMargins left="0.75" right="0.75" top="1" bottom="1" header="0.5" footer="0.5"/>
  <pageSetup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123825</xdr:rowOff>
    </xdr:from>
    <xdr:to>
      <xdr:col>1</xdr:col>
      <xdr:colOff>542925</xdr:colOff>
      <xdr:row>5</xdr:row>
      <xdr:rowOff>85725</xdr:rowOff>
    </xdr:to>
    <xdr:pic>
      <xdr:nvPicPr>
        <xdr:cNvPr id="4330" name="Picture 1" descr="utl_shiel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23825"/>
          <a:ext cx="11906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123825</xdr:rowOff>
    </xdr:from>
    <xdr:to>
      <xdr:col>1</xdr:col>
      <xdr:colOff>542925</xdr:colOff>
      <xdr:row>5</xdr:row>
      <xdr:rowOff>85725</xdr:rowOff>
    </xdr:to>
    <xdr:pic>
      <xdr:nvPicPr>
        <xdr:cNvPr id="9384" name="Picture 1" descr="utl_shiel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23825"/>
          <a:ext cx="11906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123825</xdr:rowOff>
    </xdr:from>
    <xdr:to>
      <xdr:col>1</xdr:col>
      <xdr:colOff>542925</xdr:colOff>
      <xdr:row>5</xdr:row>
      <xdr:rowOff>85725</xdr:rowOff>
    </xdr:to>
    <xdr:pic>
      <xdr:nvPicPr>
        <xdr:cNvPr id="7340" name="Picture 1" descr="utl_shiel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23825"/>
          <a:ext cx="11906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123825</xdr:rowOff>
    </xdr:from>
    <xdr:to>
      <xdr:col>1</xdr:col>
      <xdr:colOff>542925</xdr:colOff>
      <xdr:row>5</xdr:row>
      <xdr:rowOff>85725</xdr:rowOff>
    </xdr:to>
    <xdr:pic>
      <xdr:nvPicPr>
        <xdr:cNvPr id="10408" name="Picture 1" descr="utl_shiel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123825"/>
          <a:ext cx="11906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183</xdr:col>
      <xdr:colOff>38100</xdr:colOff>
      <xdr:row>18</xdr:row>
      <xdr:rowOff>123824</xdr:rowOff>
    </xdr:from>
    <xdr:to>
      <xdr:col>192</xdr:col>
      <xdr:colOff>409575</xdr:colOff>
      <xdr:row>40</xdr:row>
      <xdr:rowOff>38099</xdr:rowOff>
    </xdr:to>
    <xdr:graphicFrame macro="">
      <xdr:nvGraphicFramePr>
        <xdr:cNvPr id="10409" name="Chart 1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600075</xdr:colOff>
      <xdr:row>21</xdr:row>
      <xdr:rowOff>57150</xdr:rowOff>
    </xdr:from>
    <xdr:to>
      <xdr:col>29</xdr:col>
      <xdr:colOff>447675</xdr:colOff>
      <xdr:row>42</xdr:row>
      <xdr:rowOff>152400</xdr:rowOff>
    </xdr:to>
    <xdr:graphicFrame macro="">
      <xdr:nvGraphicFramePr>
        <xdr:cNvPr id="1229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514350</xdr:colOff>
      <xdr:row>5</xdr:row>
      <xdr:rowOff>104775</xdr:rowOff>
    </xdr:from>
    <xdr:to>
      <xdr:col>34</xdr:col>
      <xdr:colOff>504825</xdr:colOff>
      <xdr:row>18</xdr:row>
      <xdr:rowOff>114300</xdr:rowOff>
    </xdr:to>
    <xdr:graphicFrame macro="">
      <xdr:nvGraphicFramePr>
        <xdr:cNvPr id="12300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190500</xdr:colOff>
      <xdr:row>21</xdr:row>
      <xdr:rowOff>19050</xdr:rowOff>
    </xdr:from>
    <xdr:to>
      <xdr:col>40</xdr:col>
      <xdr:colOff>571500</xdr:colOff>
      <xdr:row>44</xdr:row>
      <xdr:rowOff>66675</xdr:rowOff>
    </xdr:to>
    <xdr:graphicFrame macro="">
      <xdr:nvGraphicFramePr>
        <xdr:cNvPr id="1230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0.09875</cdr:x>
      <cdr:y>0.12075</cdr:y>
    </cdr:from>
    <cdr:to>
      <cdr:x>0.52825</cdr:x>
      <cdr:y>0.3115</cdr:y>
    </cdr:to>
    <cdr:sp macro="" textlink="">
      <cdr:nvSpPr>
        <cdr:cNvPr id="133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47475" y="705038"/>
          <a:ext cx="3685980" cy="11137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THis graph shows that the coagulant dose falls in a fairly tight band as a function of turbidity. The majority of the applied dosages are within 5 mg/L of the best fit line.</a:t>
          </a:r>
        </a:p>
        <a:p xmlns:a="http://schemas.openxmlformats.org/drawingml/2006/main">
          <a:pPr algn="l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Coagulant dose in mg/L = 4 + 12*log(raw water turbidity)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L143"/>
  <sheetViews>
    <sheetView workbookViewId="0">
      <selection activeCell="K26" sqref="K26:K27"/>
    </sheetView>
  </sheetViews>
  <sheetFormatPr defaultRowHeight="11.25"/>
  <cols>
    <col min="1" max="1" width="6.42578125" style="11" customWidth="1"/>
    <col min="2" max="2" width="15.7109375" style="11" customWidth="1"/>
    <col min="3" max="3" width="0" style="45" hidden="1" customWidth="1"/>
    <col min="4" max="5" width="0" style="11" hidden="1" customWidth="1"/>
    <col min="6" max="6" width="25.7109375" style="11" customWidth="1"/>
    <col min="7" max="10" width="0" style="11" hidden="1" customWidth="1"/>
    <col min="11" max="12" width="25.7109375" style="11" customWidth="1"/>
    <col min="13" max="16384" width="9.140625" style="11"/>
  </cols>
  <sheetData>
    <row r="3" spans="1:12">
      <c r="A3" s="12" t="s">
        <v>60</v>
      </c>
      <c r="B3" s="12" t="s">
        <v>79</v>
      </c>
      <c r="C3" s="46" t="s">
        <v>80</v>
      </c>
      <c r="D3" s="12"/>
      <c r="E3" s="12"/>
      <c r="F3" s="12" t="s">
        <v>81</v>
      </c>
      <c r="G3" s="12"/>
      <c r="H3" s="12"/>
      <c r="I3" s="12"/>
      <c r="J3" s="12"/>
      <c r="K3" s="12" t="s">
        <v>61</v>
      </c>
      <c r="L3" s="12" t="s">
        <v>62</v>
      </c>
    </row>
    <row r="4" spans="1:12">
      <c r="A4" s="11">
        <v>1</v>
      </c>
      <c r="B4" s="11" t="s">
        <v>85</v>
      </c>
      <c r="C4" s="45" t="s">
        <v>83</v>
      </c>
      <c r="D4" s="11" t="s">
        <v>84</v>
      </c>
      <c r="E4" s="11">
        <v>3</v>
      </c>
      <c r="F4" s="11" t="s">
        <v>57</v>
      </c>
      <c r="G4" s="11" t="s">
        <v>58</v>
      </c>
      <c r="I4" s="11">
        <v>10</v>
      </c>
      <c r="J4" s="11">
        <v>0</v>
      </c>
    </row>
    <row r="5" spans="1:12">
      <c r="A5" s="11">
        <v>1</v>
      </c>
      <c r="B5" s="11" t="s">
        <v>86</v>
      </c>
      <c r="C5" s="45" t="s">
        <v>83</v>
      </c>
      <c r="D5" s="11" t="s">
        <v>84</v>
      </c>
      <c r="E5" s="11">
        <v>3</v>
      </c>
      <c r="F5" s="11" t="s">
        <v>59</v>
      </c>
      <c r="G5" s="11" t="s">
        <v>63</v>
      </c>
      <c r="I5" s="11">
        <v>1</v>
      </c>
      <c r="J5" s="11">
        <v>0</v>
      </c>
    </row>
    <row r="6" spans="1:12">
      <c r="A6" s="11">
        <v>4</v>
      </c>
      <c r="B6" s="11" t="s">
        <v>87</v>
      </c>
      <c r="C6" s="45" t="s">
        <v>83</v>
      </c>
      <c r="D6" s="11" t="s">
        <v>84</v>
      </c>
      <c r="E6" s="11">
        <v>3</v>
      </c>
      <c r="F6" s="11" t="s">
        <v>59</v>
      </c>
      <c r="G6" s="11" t="s">
        <v>63</v>
      </c>
      <c r="I6" s="11">
        <v>1</v>
      </c>
      <c r="J6" s="11">
        <v>0</v>
      </c>
    </row>
    <row r="7" spans="1:12">
      <c r="A7" s="11">
        <v>8</v>
      </c>
      <c r="B7" s="11" t="s">
        <v>88</v>
      </c>
      <c r="C7" s="45" t="s">
        <v>83</v>
      </c>
      <c r="D7" s="11" t="s">
        <v>84</v>
      </c>
      <c r="E7" s="11">
        <v>3</v>
      </c>
      <c r="F7" s="11" t="s">
        <v>59</v>
      </c>
      <c r="G7" s="11" t="s">
        <v>63</v>
      </c>
      <c r="I7" s="11">
        <v>1</v>
      </c>
      <c r="J7" s="11">
        <v>0</v>
      </c>
    </row>
    <row r="8" spans="1:12">
      <c r="A8" s="11">
        <v>12</v>
      </c>
      <c r="B8" s="11" t="s">
        <v>89</v>
      </c>
      <c r="C8" s="45" t="s">
        <v>83</v>
      </c>
      <c r="D8" s="11" t="s">
        <v>84</v>
      </c>
      <c r="E8" s="11">
        <v>3</v>
      </c>
      <c r="F8" s="11" t="s">
        <v>59</v>
      </c>
      <c r="G8" s="11" t="s">
        <v>63</v>
      </c>
      <c r="I8" s="11">
        <v>1</v>
      </c>
      <c r="J8" s="11">
        <v>0</v>
      </c>
    </row>
    <row r="9" spans="1:12">
      <c r="A9" s="11">
        <v>16</v>
      </c>
      <c r="B9" s="11" t="s">
        <v>90</v>
      </c>
      <c r="C9" s="45" t="s">
        <v>83</v>
      </c>
      <c r="D9" s="11" t="s">
        <v>84</v>
      </c>
      <c r="E9" s="11">
        <v>3</v>
      </c>
      <c r="F9" s="11" t="s">
        <v>59</v>
      </c>
      <c r="G9" s="11" t="s">
        <v>63</v>
      </c>
      <c r="I9" s="11">
        <v>1</v>
      </c>
      <c r="J9" s="11">
        <v>0</v>
      </c>
    </row>
    <row r="10" spans="1:12">
      <c r="A10" s="11">
        <v>20</v>
      </c>
      <c r="B10" s="11" t="s">
        <v>91</v>
      </c>
      <c r="C10" s="45" t="s">
        <v>83</v>
      </c>
      <c r="D10" s="11" t="s">
        <v>84</v>
      </c>
      <c r="E10" s="11">
        <v>3</v>
      </c>
      <c r="F10" s="11" t="s">
        <v>59</v>
      </c>
      <c r="G10" s="11" t="s">
        <v>63</v>
      </c>
      <c r="I10" s="11">
        <v>1</v>
      </c>
      <c r="J10" s="11">
        <v>0</v>
      </c>
    </row>
    <row r="11" spans="1:12">
      <c r="A11" s="11">
        <v>1</v>
      </c>
      <c r="B11" s="11" t="s">
        <v>92</v>
      </c>
      <c r="C11" s="45" t="s">
        <v>83</v>
      </c>
      <c r="D11" s="11" t="s">
        <v>84</v>
      </c>
      <c r="E11" s="11">
        <v>3</v>
      </c>
      <c r="F11" s="11" t="s">
        <v>64</v>
      </c>
      <c r="G11" s="11" t="s">
        <v>63</v>
      </c>
      <c r="I11" s="11">
        <v>1</v>
      </c>
      <c r="J11" s="11">
        <v>0</v>
      </c>
    </row>
    <row r="12" spans="1:12">
      <c r="A12" s="11">
        <v>4</v>
      </c>
      <c r="B12" s="11" t="s">
        <v>93</v>
      </c>
      <c r="C12" s="45" t="s">
        <v>83</v>
      </c>
      <c r="D12" s="11" t="s">
        <v>84</v>
      </c>
      <c r="E12" s="11">
        <v>3</v>
      </c>
      <c r="F12" s="11" t="s">
        <v>64</v>
      </c>
      <c r="G12" s="11" t="s">
        <v>63</v>
      </c>
      <c r="I12" s="11">
        <v>1</v>
      </c>
      <c r="J12" s="11">
        <v>0</v>
      </c>
    </row>
    <row r="13" spans="1:12">
      <c r="A13" s="11">
        <v>8</v>
      </c>
      <c r="B13" s="11" t="s">
        <v>94</v>
      </c>
      <c r="C13" s="45" t="s">
        <v>83</v>
      </c>
      <c r="D13" s="11" t="s">
        <v>84</v>
      </c>
      <c r="E13" s="11">
        <v>3</v>
      </c>
      <c r="F13" s="11" t="s">
        <v>64</v>
      </c>
      <c r="G13" s="11" t="s">
        <v>63</v>
      </c>
      <c r="I13" s="11">
        <v>1</v>
      </c>
      <c r="J13" s="11">
        <v>0</v>
      </c>
    </row>
    <row r="14" spans="1:12">
      <c r="A14" s="11">
        <v>12</v>
      </c>
      <c r="B14" s="11" t="s">
        <v>95</v>
      </c>
      <c r="C14" s="45" t="s">
        <v>83</v>
      </c>
      <c r="D14" s="11" t="s">
        <v>84</v>
      </c>
      <c r="E14" s="11">
        <v>3</v>
      </c>
      <c r="F14" s="11" t="s">
        <v>64</v>
      </c>
      <c r="G14" s="11" t="s">
        <v>63</v>
      </c>
      <c r="I14" s="11">
        <v>1</v>
      </c>
      <c r="J14" s="11">
        <v>0</v>
      </c>
    </row>
    <row r="15" spans="1:12">
      <c r="A15" s="11">
        <v>16</v>
      </c>
      <c r="B15" s="11" t="s">
        <v>96</v>
      </c>
      <c r="C15" s="45" t="s">
        <v>83</v>
      </c>
      <c r="D15" s="11" t="s">
        <v>84</v>
      </c>
      <c r="E15" s="11">
        <v>3</v>
      </c>
      <c r="F15" s="11" t="s">
        <v>64</v>
      </c>
      <c r="G15" s="11" t="s">
        <v>63</v>
      </c>
      <c r="I15" s="11">
        <v>1</v>
      </c>
      <c r="J15" s="11">
        <v>0</v>
      </c>
    </row>
    <row r="16" spans="1:12">
      <c r="A16" s="11">
        <v>20</v>
      </c>
      <c r="B16" s="11" t="s">
        <v>97</v>
      </c>
      <c r="C16" s="45" t="s">
        <v>83</v>
      </c>
      <c r="D16" s="11" t="s">
        <v>84</v>
      </c>
      <c r="E16" s="11">
        <v>3</v>
      </c>
      <c r="F16" s="11" t="s">
        <v>64</v>
      </c>
      <c r="G16" s="11" t="s">
        <v>63</v>
      </c>
      <c r="I16" s="11">
        <v>1</v>
      </c>
      <c r="J16" s="11">
        <v>0</v>
      </c>
    </row>
    <row r="17" spans="1:10">
      <c r="A17" s="11">
        <v>1</v>
      </c>
      <c r="B17" s="11" t="s">
        <v>98</v>
      </c>
      <c r="C17" s="45" t="s">
        <v>83</v>
      </c>
      <c r="D17" s="11" t="s">
        <v>84</v>
      </c>
      <c r="E17" s="11">
        <v>3</v>
      </c>
      <c r="F17" s="11" t="s">
        <v>65</v>
      </c>
      <c r="G17" s="11" t="s">
        <v>63</v>
      </c>
      <c r="I17" s="11">
        <v>1</v>
      </c>
      <c r="J17" s="11">
        <v>0</v>
      </c>
    </row>
    <row r="18" spans="1:10">
      <c r="A18" s="11">
        <v>4</v>
      </c>
      <c r="B18" s="11" t="s">
        <v>99</v>
      </c>
      <c r="C18" s="45" t="s">
        <v>83</v>
      </c>
      <c r="D18" s="11" t="s">
        <v>84</v>
      </c>
      <c r="E18" s="11">
        <v>3</v>
      </c>
      <c r="F18" s="11" t="s">
        <v>65</v>
      </c>
      <c r="G18" s="11" t="s">
        <v>63</v>
      </c>
      <c r="I18" s="11">
        <v>1</v>
      </c>
      <c r="J18" s="11">
        <v>0</v>
      </c>
    </row>
    <row r="19" spans="1:10">
      <c r="A19" s="11">
        <v>8</v>
      </c>
      <c r="B19" s="11" t="s">
        <v>100</v>
      </c>
      <c r="C19" s="45" t="s">
        <v>83</v>
      </c>
      <c r="D19" s="11" t="s">
        <v>84</v>
      </c>
      <c r="E19" s="11">
        <v>3</v>
      </c>
      <c r="F19" s="11" t="s">
        <v>65</v>
      </c>
      <c r="G19" s="11" t="s">
        <v>63</v>
      </c>
      <c r="I19" s="11">
        <v>1</v>
      </c>
      <c r="J19" s="11">
        <v>0</v>
      </c>
    </row>
    <row r="20" spans="1:10">
      <c r="A20" s="11">
        <v>12</v>
      </c>
      <c r="B20" s="11" t="s">
        <v>101</v>
      </c>
      <c r="C20" s="45" t="s">
        <v>83</v>
      </c>
      <c r="D20" s="11" t="s">
        <v>84</v>
      </c>
      <c r="E20" s="11">
        <v>3</v>
      </c>
      <c r="F20" s="11" t="s">
        <v>65</v>
      </c>
      <c r="G20" s="11" t="s">
        <v>63</v>
      </c>
      <c r="I20" s="11">
        <v>1</v>
      </c>
      <c r="J20" s="11">
        <v>0</v>
      </c>
    </row>
    <row r="21" spans="1:10">
      <c r="A21" s="11">
        <v>16</v>
      </c>
      <c r="B21" s="11" t="s">
        <v>102</v>
      </c>
      <c r="C21" s="45" t="s">
        <v>83</v>
      </c>
      <c r="D21" s="11" t="s">
        <v>84</v>
      </c>
      <c r="E21" s="11">
        <v>3</v>
      </c>
      <c r="F21" s="11" t="s">
        <v>65</v>
      </c>
      <c r="G21" s="11" t="s">
        <v>63</v>
      </c>
      <c r="I21" s="11">
        <v>1</v>
      </c>
      <c r="J21" s="11">
        <v>0</v>
      </c>
    </row>
    <row r="22" spans="1:10">
      <c r="A22" s="11">
        <v>20</v>
      </c>
      <c r="B22" s="11" t="s">
        <v>103</v>
      </c>
      <c r="C22" s="45" t="s">
        <v>83</v>
      </c>
      <c r="D22" s="11" t="s">
        <v>84</v>
      </c>
      <c r="E22" s="11">
        <v>3</v>
      </c>
      <c r="F22" s="11" t="s">
        <v>65</v>
      </c>
      <c r="G22" s="11" t="s">
        <v>63</v>
      </c>
      <c r="I22" s="11">
        <v>1</v>
      </c>
      <c r="J22" s="11">
        <v>0</v>
      </c>
    </row>
    <row r="23" spans="1:10">
      <c r="A23" s="11">
        <v>1</v>
      </c>
      <c r="B23" s="11" t="s">
        <v>104</v>
      </c>
      <c r="C23" s="45" t="s">
        <v>83</v>
      </c>
      <c r="D23" s="11" t="s">
        <v>84</v>
      </c>
      <c r="E23" s="11">
        <v>3</v>
      </c>
      <c r="F23" s="11" t="s">
        <v>66</v>
      </c>
      <c r="G23" s="11" t="s">
        <v>63</v>
      </c>
      <c r="I23" s="11">
        <v>1</v>
      </c>
      <c r="J23" s="11">
        <v>0</v>
      </c>
    </row>
    <row r="24" spans="1:10">
      <c r="A24" s="11">
        <v>4</v>
      </c>
      <c r="B24" s="11" t="s">
        <v>105</v>
      </c>
      <c r="C24" s="45" t="s">
        <v>83</v>
      </c>
      <c r="D24" s="11" t="s">
        <v>84</v>
      </c>
      <c r="E24" s="11">
        <v>3</v>
      </c>
      <c r="F24" s="11" t="s">
        <v>66</v>
      </c>
      <c r="G24" s="11" t="s">
        <v>63</v>
      </c>
      <c r="I24" s="11">
        <v>1</v>
      </c>
      <c r="J24" s="11">
        <v>0</v>
      </c>
    </row>
    <row r="25" spans="1:10">
      <c r="A25" s="11">
        <v>8</v>
      </c>
      <c r="B25" s="11" t="s">
        <v>106</v>
      </c>
      <c r="C25" s="45" t="s">
        <v>83</v>
      </c>
      <c r="D25" s="11" t="s">
        <v>84</v>
      </c>
      <c r="E25" s="11">
        <v>3</v>
      </c>
      <c r="F25" s="11" t="s">
        <v>66</v>
      </c>
      <c r="G25" s="11" t="s">
        <v>63</v>
      </c>
      <c r="I25" s="11">
        <v>1</v>
      </c>
      <c r="J25" s="11">
        <v>0</v>
      </c>
    </row>
    <row r="26" spans="1:10">
      <c r="A26" s="11">
        <v>12</v>
      </c>
      <c r="B26" s="11" t="s">
        <v>107</v>
      </c>
      <c r="C26" s="45" t="s">
        <v>83</v>
      </c>
      <c r="D26" s="11" t="s">
        <v>84</v>
      </c>
      <c r="E26" s="11">
        <v>3</v>
      </c>
      <c r="F26" s="11" t="s">
        <v>66</v>
      </c>
      <c r="G26" s="11" t="s">
        <v>63</v>
      </c>
      <c r="I26" s="11">
        <v>1</v>
      </c>
      <c r="J26" s="11">
        <v>0</v>
      </c>
    </row>
    <row r="27" spans="1:10">
      <c r="A27" s="11">
        <v>16</v>
      </c>
      <c r="B27" s="11" t="s">
        <v>108</v>
      </c>
      <c r="C27" s="45" t="s">
        <v>83</v>
      </c>
      <c r="D27" s="11" t="s">
        <v>84</v>
      </c>
      <c r="E27" s="11">
        <v>3</v>
      </c>
      <c r="F27" s="11" t="s">
        <v>66</v>
      </c>
      <c r="G27" s="11" t="s">
        <v>63</v>
      </c>
      <c r="I27" s="11">
        <v>1</v>
      </c>
      <c r="J27" s="11">
        <v>0</v>
      </c>
    </row>
    <row r="28" spans="1:10">
      <c r="A28" s="11">
        <v>20</v>
      </c>
      <c r="B28" s="11" t="s">
        <v>109</v>
      </c>
      <c r="C28" s="45" t="s">
        <v>83</v>
      </c>
      <c r="D28" s="11" t="s">
        <v>84</v>
      </c>
      <c r="E28" s="11">
        <v>3</v>
      </c>
      <c r="F28" s="11" t="s">
        <v>66</v>
      </c>
      <c r="G28" s="11" t="s">
        <v>63</v>
      </c>
      <c r="I28" s="11">
        <v>1</v>
      </c>
      <c r="J28" s="11">
        <v>0</v>
      </c>
    </row>
    <row r="29" spans="1:10">
      <c r="A29" s="11">
        <v>1</v>
      </c>
      <c r="B29" s="11" t="s">
        <v>110</v>
      </c>
      <c r="C29" s="45" t="s">
        <v>83</v>
      </c>
      <c r="D29" s="11" t="s">
        <v>84</v>
      </c>
      <c r="E29" s="11">
        <v>3</v>
      </c>
      <c r="F29" s="11" t="s">
        <v>67</v>
      </c>
      <c r="G29" s="11" t="s">
        <v>63</v>
      </c>
      <c r="I29" s="11">
        <v>1</v>
      </c>
      <c r="J29" s="11">
        <v>0</v>
      </c>
    </row>
    <row r="30" spans="1:10">
      <c r="A30" s="11">
        <v>4</v>
      </c>
      <c r="B30" s="11" t="s">
        <v>111</v>
      </c>
      <c r="C30" s="45" t="s">
        <v>83</v>
      </c>
      <c r="D30" s="11" t="s">
        <v>84</v>
      </c>
      <c r="E30" s="11">
        <v>3</v>
      </c>
      <c r="F30" s="11" t="s">
        <v>67</v>
      </c>
      <c r="G30" s="11" t="s">
        <v>63</v>
      </c>
      <c r="I30" s="11">
        <v>1</v>
      </c>
      <c r="J30" s="11">
        <v>0</v>
      </c>
    </row>
    <row r="31" spans="1:10">
      <c r="A31" s="11">
        <v>8</v>
      </c>
      <c r="B31" s="11" t="s">
        <v>112</v>
      </c>
      <c r="C31" s="45" t="s">
        <v>83</v>
      </c>
      <c r="D31" s="11" t="s">
        <v>84</v>
      </c>
      <c r="E31" s="11">
        <v>3</v>
      </c>
      <c r="F31" s="11" t="s">
        <v>67</v>
      </c>
      <c r="G31" s="11" t="s">
        <v>63</v>
      </c>
      <c r="I31" s="11">
        <v>1</v>
      </c>
      <c r="J31" s="11">
        <v>0</v>
      </c>
    </row>
    <row r="32" spans="1:10">
      <c r="A32" s="11">
        <v>12</v>
      </c>
      <c r="B32" s="11" t="s">
        <v>113</v>
      </c>
      <c r="C32" s="45" t="s">
        <v>83</v>
      </c>
      <c r="D32" s="11" t="s">
        <v>84</v>
      </c>
      <c r="E32" s="11">
        <v>3</v>
      </c>
      <c r="F32" s="11" t="s">
        <v>67</v>
      </c>
      <c r="G32" s="11" t="s">
        <v>63</v>
      </c>
      <c r="I32" s="11">
        <v>1</v>
      </c>
      <c r="J32" s="11">
        <v>0</v>
      </c>
    </row>
    <row r="33" spans="1:10">
      <c r="A33" s="11">
        <v>16</v>
      </c>
      <c r="B33" s="11" t="s">
        <v>114</v>
      </c>
      <c r="C33" s="45" t="s">
        <v>83</v>
      </c>
      <c r="D33" s="11" t="s">
        <v>84</v>
      </c>
      <c r="E33" s="11">
        <v>3</v>
      </c>
      <c r="F33" s="11" t="s">
        <v>67</v>
      </c>
      <c r="G33" s="11" t="s">
        <v>63</v>
      </c>
      <c r="I33" s="11">
        <v>1</v>
      </c>
      <c r="J33" s="11">
        <v>0</v>
      </c>
    </row>
    <row r="34" spans="1:10">
      <c r="A34" s="11">
        <v>20</v>
      </c>
      <c r="B34" s="11" t="s">
        <v>115</v>
      </c>
      <c r="C34" s="45" t="s">
        <v>83</v>
      </c>
      <c r="D34" s="11" t="s">
        <v>84</v>
      </c>
      <c r="E34" s="11">
        <v>3</v>
      </c>
      <c r="F34" s="11" t="s">
        <v>67</v>
      </c>
      <c r="G34" s="11" t="s">
        <v>63</v>
      </c>
      <c r="I34" s="11">
        <v>1</v>
      </c>
      <c r="J34" s="11">
        <v>0</v>
      </c>
    </row>
    <row r="35" spans="1:10">
      <c r="A35" s="11">
        <v>1</v>
      </c>
      <c r="B35" s="11" t="s">
        <v>116</v>
      </c>
      <c r="C35" s="45" t="s">
        <v>83</v>
      </c>
      <c r="D35" s="11" t="s">
        <v>84</v>
      </c>
      <c r="E35" s="11">
        <v>3</v>
      </c>
      <c r="F35" s="11" t="s">
        <v>68</v>
      </c>
      <c r="G35" s="11" t="s">
        <v>63</v>
      </c>
      <c r="I35" s="11">
        <v>1</v>
      </c>
      <c r="J35" s="11">
        <v>0</v>
      </c>
    </row>
    <row r="36" spans="1:10">
      <c r="A36" s="11">
        <v>4</v>
      </c>
      <c r="B36" s="11" t="s">
        <v>117</v>
      </c>
      <c r="C36" s="45" t="s">
        <v>83</v>
      </c>
      <c r="D36" s="11" t="s">
        <v>84</v>
      </c>
      <c r="E36" s="11">
        <v>3</v>
      </c>
      <c r="F36" s="11" t="s">
        <v>68</v>
      </c>
      <c r="G36" s="11" t="s">
        <v>63</v>
      </c>
      <c r="I36" s="11">
        <v>1</v>
      </c>
      <c r="J36" s="11">
        <v>0</v>
      </c>
    </row>
    <row r="37" spans="1:10">
      <c r="A37" s="11">
        <v>8</v>
      </c>
      <c r="B37" s="11" t="s">
        <v>118</v>
      </c>
      <c r="C37" s="45" t="s">
        <v>83</v>
      </c>
      <c r="D37" s="11" t="s">
        <v>84</v>
      </c>
      <c r="E37" s="11">
        <v>3</v>
      </c>
      <c r="F37" s="11" t="s">
        <v>68</v>
      </c>
      <c r="G37" s="11" t="s">
        <v>63</v>
      </c>
      <c r="I37" s="11">
        <v>1</v>
      </c>
      <c r="J37" s="11">
        <v>0</v>
      </c>
    </row>
    <row r="38" spans="1:10">
      <c r="A38" s="11">
        <v>12</v>
      </c>
      <c r="B38" s="11" t="s">
        <v>119</v>
      </c>
      <c r="C38" s="45" t="s">
        <v>83</v>
      </c>
      <c r="D38" s="11" t="s">
        <v>84</v>
      </c>
      <c r="E38" s="11">
        <v>3</v>
      </c>
      <c r="F38" s="11" t="s">
        <v>68</v>
      </c>
      <c r="G38" s="11" t="s">
        <v>63</v>
      </c>
      <c r="I38" s="11">
        <v>1</v>
      </c>
      <c r="J38" s="11">
        <v>0</v>
      </c>
    </row>
    <row r="39" spans="1:10">
      <c r="A39" s="11">
        <v>16</v>
      </c>
      <c r="B39" s="11" t="s">
        <v>120</v>
      </c>
      <c r="C39" s="45" t="s">
        <v>83</v>
      </c>
      <c r="D39" s="11" t="s">
        <v>84</v>
      </c>
      <c r="E39" s="11">
        <v>3</v>
      </c>
      <c r="F39" s="11" t="s">
        <v>68</v>
      </c>
      <c r="G39" s="11" t="s">
        <v>63</v>
      </c>
      <c r="I39" s="11">
        <v>1</v>
      </c>
      <c r="J39" s="11">
        <v>0</v>
      </c>
    </row>
    <row r="40" spans="1:10">
      <c r="A40" s="11">
        <v>20</v>
      </c>
      <c r="B40" s="11" t="s">
        <v>121</v>
      </c>
      <c r="C40" s="45" t="s">
        <v>83</v>
      </c>
      <c r="D40" s="11" t="s">
        <v>84</v>
      </c>
      <c r="E40" s="11">
        <v>3</v>
      </c>
      <c r="F40" s="11" t="s">
        <v>68</v>
      </c>
      <c r="G40" s="11" t="s">
        <v>63</v>
      </c>
      <c r="I40" s="11">
        <v>1</v>
      </c>
      <c r="J40" s="11">
        <v>0</v>
      </c>
    </row>
    <row r="41" spans="1:10">
      <c r="A41" s="11">
        <v>1</v>
      </c>
      <c r="B41" s="11" t="s">
        <v>122</v>
      </c>
      <c r="C41" s="45" t="s">
        <v>83</v>
      </c>
      <c r="D41" s="11" t="s">
        <v>84</v>
      </c>
      <c r="E41" s="11">
        <v>3</v>
      </c>
      <c r="F41" s="11" t="s">
        <v>69</v>
      </c>
      <c r="G41" s="11" t="s">
        <v>63</v>
      </c>
      <c r="I41" s="11">
        <v>1</v>
      </c>
      <c r="J41" s="11">
        <v>0</v>
      </c>
    </row>
    <row r="42" spans="1:10">
      <c r="A42" s="11">
        <v>4</v>
      </c>
      <c r="B42" s="11" t="s">
        <v>123</v>
      </c>
      <c r="C42" s="45" t="s">
        <v>83</v>
      </c>
      <c r="D42" s="11" t="s">
        <v>84</v>
      </c>
      <c r="E42" s="11">
        <v>3</v>
      </c>
      <c r="F42" s="11" t="s">
        <v>69</v>
      </c>
      <c r="G42" s="11" t="s">
        <v>63</v>
      </c>
      <c r="I42" s="11">
        <v>1</v>
      </c>
      <c r="J42" s="11">
        <v>0</v>
      </c>
    </row>
    <row r="43" spans="1:10">
      <c r="A43" s="11">
        <v>8</v>
      </c>
      <c r="B43" s="11" t="s">
        <v>124</v>
      </c>
      <c r="C43" s="45" t="s">
        <v>83</v>
      </c>
      <c r="D43" s="11" t="s">
        <v>84</v>
      </c>
      <c r="E43" s="11">
        <v>3</v>
      </c>
      <c r="F43" s="11" t="s">
        <v>69</v>
      </c>
      <c r="G43" s="11" t="s">
        <v>63</v>
      </c>
      <c r="I43" s="11">
        <v>1</v>
      </c>
      <c r="J43" s="11">
        <v>0</v>
      </c>
    </row>
    <row r="44" spans="1:10">
      <c r="A44" s="11">
        <v>12</v>
      </c>
      <c r="B44" s="11" t="s">
        <v>125</v>
      </c>
      <c r="C44" s="45" t="s">
        <v>83</v>
      </c>
      <c r="D44" s="11" t="s">
        <v>84</v>
      </c>
      <c r="E44" s="11">
        <v>3</v>
      </c>
      <c r="F44" s="11" t="s">
        <v>69</v>
      </c>
      <c r="G44" s="11" t="s">
        <v>63</v>
      </c>
      <c r="I44" s="11">
        <v>1</v>
      </c>
      <c r="J44" s="11">
        <v>0</v>
      </c>
    </row>
    <row r="45" spans="1:10">
      <c r="A45" s="11">
        <v>16</v>
      </c>
      <c r="B45" s="11" t="s">
        <v>126</v>
      </c>
      <c r="C45" s="45" t="s">
        <v>83</v>
      </c>
      <c r="D45" s="11" t="s">
        <v>84</v>
      </c>
      <c r="E45" s="11">
        <v>3</v>
      </c>
      <c r="F45" s="11" t="s">
        <v>69</v>
      </c>
      <c r="G45" s="11" t="s">
        <v>63</v>
      </c>
      <c r="I45" s="11">
        <v>1</v>
      </c>
      <c r="J45" s="11">
        <v>0</v>
      </c>
    </row>
    <row r="46" spans="1:10">
      <c r="A46" s="11">
        <v>20</v>
      </c>
      <c r="B46" s="11" t="s">
        <v>127</v>
      </c>
      <c r="C46" s="45" t="s">
        <v>83</v>
      </c>
      <c r="D46" s="11" t="s">
        <v>84</v>
      </c>
      <c r="E46" s="11">
        <v>3</v>
      </c>
      <c r="F46" s="11" t="s">
        <v>69</v>
      </c>
      <c r="G46" s="11" t="s">
        <v>63</v>
      </c>
      <c r="I46" s="11">
        <v>1</v>
      </c>
      <c r="J46" s="11">
        <v>0</v>
      </c>
    </row>
    <row r="47" spans="1:10">
      <c r="A47" s="11">
        <v>1</v>
      </c>
      <c r="B47" s="11" t="s">
        <v>128</v>
      </c>
      <c r="C47" s="45" t="s">
        <v>83</v>
      </c>
      <c r="D47" s="11" t="s">
        <v>84</v>
      </c>
      <c r="E47" s="11">
        <v>3</v>
      </c>
      <c r="F47" s="11" t="s">
        <v>70</v>
      </c>
      <c r="G47" s="11" t="s">
        <v>63</v>
      </c>
      <c r="I47" s="11">
        <v>1</v>
      </c>
      <c r="J47" s="11">
        <v>0</v>
      </c>
    </row>
    <row r="48" spans="1:10">
      <c r="A48" s="11">
        <v>4</v>
      </c>
      <c r="B48" s="11" t="s">
        <v>129</v>
      </c>
      <c r="C48" s="45" t="s">
        <v>83</v>
      </c>
      <c r="D48" s="11" t="s">
        <v>84</v>
      </c>
      <c r="E48" s="11">
        <v>3</v>
      </c>
      <c r="F48" s="11" t="s">
        <v>70</v>
      </c>
      <c r="G48" s="11" t="s">
        <v>63</v>
      </c>
      <c r="I48" s="11">
        <v>1</v>
      </c>
      <c r="J48" s="11">
        <v>0</v>
      </c>
    </row>
    <row r="49" spans="1:10">
      <c r="A49" s="11">
        <v>8</v>
      </c>
      <c r="B49" s="11" t="s">
        <v>130</v>
      </c>
      <c r="C49" s="45" t="s">
        <v>83</v>
      </c>
      <c r="D49" s="11" t="s">
        <v>84</v>
      </c>
      <c r="E49" s="11">
        <v>3</v>
      </c>
      <c r="F49" s="11" t="s">
        <v>70</v>
      </c>
      <c r="G49" s="11" t="s">
        <v>63</v>
      </c>
      <c r="I49" s="11">
        <v>1</v>
      </c>
      <c r="J49" s="11">
        <v>0</v>
      </c>
    </row>
    <row r="50" spans="1:10">
      <c r="A50" s="11">
        <v>12</v>
      </c>
      <c r="B50" s="11" t="s">
        <v>131</v>
      </c>
      <c r="C50" s="45" t="s">
        <v>83</v>
      </c>
      <c r="D50" s="11" t="s">
        <v>84</v>
      </c>
      <c r="E50" s="11">
        <v>3</v>
      </c>
      <c r="F50" s="11" t="s">
        <v>70</v>
      </c>
      <c r="G50" s="11" t="s">
        <v>63</v>
      </c>
      <c r="I50" s="11">
        <v>1</v>
      </c>
      <c r="J50" s="11">
        <v>0</v>
      </c>
    </row>
    <row r="51" spans="1:10">
      <c r="A51" s="11">
        <v>16</v>
      </c>
      <c r="B51" s="11" t="s">
        <v>132</v>
      </c>
      <c r="C51" s="45" t="s">
        <v>83</v>
      </c>
      <c r="D51" s="11" t="s">
        <v>84</v>
      </c>
      <c r="E51" s="11">
        <v>3</v>
      </c>
      <c r="F51" s="11" t="s">
        <v>70</v>
      </c>
      <c r="G51" s="11" t="s">
        <v>63</v>
      </c>
      <c r="I51" s="11">
        <v>1</v>
      </c>
      <c r="J51" s="11">
        <v>0</v>
      </c>
    </row>
    <row r="52" spans="1:10">
      <c r="A52" s="11">
        <v>20</v>
      </c>
      <c r="B52" s="11" t="s">
        <v>133</v>
      </c>
      <c r="C52" s="45" t="s">
        <v>83</v>
      </c>
      <c r="D52" s="11" t="s">
        <v>84</v>
      </c>
      <c r="E52" s="11">
        <v>3</v>
      </c>
      <c r="F52" s="11" t="s">
        <v>70</v>
      </c>
      <c r="G52" s="11" t="s">
        <v>63</v>
      </c>
      <c r="I52" s="11">
        <v>1</v>
      </c>
      <c r="J52" s="11">
        <v>0</v>
      </c>
    </row>
    <row r="53" spans="1:10">
      <c r="A53" s="11">
        <v>1</v>
      </c>
      <c r="B53" s="11" t="s">
        <v>134</v>
      </c>
      <c r="C53" s="45" t="s">
        <v>83</v>
      </c>
      <c r="D53" s="11" t="s">
        <v>84</v>
      </c>
      <c r="E53" s="11">
        <v>3</v>
      </c>
      <c r="F53" s="11" t="s">
        <v>71</v>
      </c>
      <c r="G53" s="11" t="s">
        <v>63</v>
      </c>
      <c r="I53" s="11">
        <v>1</v>
      </c>
      <c r="J53" s="11">
        <v>0</v>
      </c>
    </row>
    <row r="54" spans="1:10">
      <c r="A54" s="11">
        <v>4</v>
      </c>
      <c r="B54" s="11" t="s">
        <v>135</v>
      </c>
      <c r="C54" s="45" t="s">
        <v>83</v>
      </c>
      <c r="D54" s="11" t="s">
        <v>84</v>
      </c>
      <c r="E54" s="11">
        <v>3</v>
      </c>
      <c r="F54" s="11" t="s">
        <v>71</v>
      </c>
      <c r="G54" s="11" t="s">
        <v>63</v>
      </c>
      <c r="I54" s="11">
        <v>1</v>
      </c>
      <c r="J54" s="11">
        <v>0</v>
      </c>
    </row>
    <row r="55" spans="1:10">
      <c r="A55" s="11">
        <v>8</v>
      </c>
      <c r="B55" s="11" t="s">
        <v>136</v>
      </c>
      <c r="C55" s="45" t="s">
        <v>83</v>
      </c>
      <c r="D55" s="11" t="s">
        <v>84</v>
      </c>
      <c r="E55" s="11">
        <v>3</v>
      </c>
      <c r="F55" s="11" t="s">
        <v>71</v>
      </c>
      <c r="G55" s="11" t="s">
        <v>63</v>
      </c>
      <c r="I55" s="11">
        <v>1</v>
      </c>
      <c r="J55" s="11">
        <v>0</v>
      </c>
    </row>
    <row r="56" spans="1:10">
      <c r="A56" s="11">
        <v>12</v>
      </c>
      <c r="B56" s="11" t="s">
        <v>137</v>
      </c>
      <c r="C56" s="45" t="s">
        <v>83</v>
      </c>
      <c r="D56" s="11" t="s">
        <v>84</v>
      </c>
      <c r="E56" s="11">
        <v>3</v>
      </c>
      <c r="F56" s="11" t="s">
        <v>71</v>
      </c>
      <c r="G56" s="11" t="s">
        <v>63</v>
      </c>
      <c r="I56" s="11">
        <v>1</v>
      </c>
      <c r="J56" s="11">
        <v>0</v>
      </c>
    </row>
    <row r="57" spans="1:10">
      <c r="A57" s="11">
        <v>16</v>
      </c>
      <c r="B57" s="11" t="s">
        <v>138</v>
      </c>
      <c r="C57" s="45" t="s">
        <v>83</v>
      </c>
      <c r="D57" s="11" t="s">
        <v>84</v>
      </c>
      <c r="E57" s="11">
        <v>3</v>
      </c>
      <c r="F57" s="11" t="s">
        <v>71</v>
      </c>
      <c r="G57" s="11" t="s">
        <v>63</v>
      </c>
      <c r="I57" s="11">
        <v>1</v>
      </c>
      <c r="J57" s="11">
        <v>0</v>
      </c>
    </row>
    <row r="58" spans="1:10">
      <c r="A58" s="11">
        <v>20</v>
      </c>
      <c r="B58" s="11" t="s">
        <v>139</v>
      </c>
      <c r="C58" s="45" t="s">
        <v>83</v>
      </c>
      <c r="D58" s="11" t="s">
        <v>84</v>
      </c>
      <c r="E58" s="11">
        <v>3</v>
      </c>
      <c r="F58" s="11" t="s">
        <v>71</v>
      </c>
      <c r="G58" s="11" t="s">
        <v>63</v>
      </c>
      <c r="I58" s="11">
        <v>1</v>
      </c>
      <c r="J58" s="11">
        <v>0</v>
      </c>
    </row>
    <row r="59" spans="1:10">
      <c r="A59" s="11">
        <v>1</v>
      </c>
      <c r="B59" s="11" t="s">
        <v>140</v>
      </c>
      <c r="C59" s="45" t="s">
        <v>83</v>
      </c>
      <c r="D59" s="11" t="s">
        <v>84</v>
      </c>
      <c r="E59" s="11">
        <v>3</v>
      </c>
      <c r="F59" s="11" t="s">
        <v>70</v>
      </c>
      <c r="G59" s="11" t="s">
        <v>63</v>
      </c>
      <c r="I59" s="11">
        <v>1</v>
      </c>
      <c r="J59" s="11">
        <v>0</v>
      </c>
    </row>
    <row r="60" spans="1:10">
      <c r="A60" s="11">
        <v>4</v>
      </c>
      <c r="B60" s="11" t="s">
        <v>141</v>
      </c>
      <c r="C60" s="45" t="s">
        <v>83</v>
      </c>
      <c r="D60" s="11" t="s">
        <v>84</v>
      </c>
      <c r="E60" s="11">
        <v>3</v>
      </c>
      <c r="F60" s="11" t="s">
        <v>70</v>
      </c>
      <c r="G60" s="11" t="s">
        <v>63</v>
      </c>
      <c r="I60" s="11">
        <v>1</v>
      </c>
      <c r="J60" s="11">
        <v>0</v>
      </c>
    </row>
    <row r="61" spans="1:10">
      <c r="A61" s="11">
        <v>8</v>
      </c>
      <c r="B61" s="11" t="s">
        <v>142</v>
      </c>
      <c r="C61" s="45" t="s">
        <v>83</v>
      </c>
      <c r="D61" s="11" t="s">
        <v>84</v>
      </c>
      <c r="E61" s="11">
        <v>3</v>
      </c>
      <c r="F61" s="11" t="s">
        <v>70</v>
      </c>
      <c r="G61" s="11" t="s">
        <v>63</v>
      </c>
      <c r="I61" s="11">
        <v>1</v>
      </c>
      <c r="J61" s="11">
        <v>0</v>
      </c>
    </row>
    <row r="62" spans="1:10">
      <c r="A62" s="11">
        <v>12</v>
      </c>
      <c r="B62" s="11" t="s">
        <v>143</v>
      </c>
      <c r="C62" s="45" t="s">
        <v>83</v>
      </c>
      <c r="D62" s="11" t="s">
        <v>84</v>
      </c>
      <c r="E62" s="11">
        <v>3</v>
      </c>
      <c r="F62" s="11" t="s">
        <v>70</v>
      </c>
      <c r="G62" s="11" t="s">
        <v>63</v>
      </c>
      <c r="I62" s="11">
        <v>1</v>
      </c>
      <c r="J62" s="11">
        <v>0</v>
      </c>
    </row>
    <row r="63" spans="1:10">
      <c r="A63" s="11">
        <v>16</v>
      </c>
      <c r="B63" s="11" t="s">
        <v>144</v>
      </c>
      <c r="C63" s="45" t="s">
        <v>83</v>
      </c>
      <c r="D63" s="11" t="s">
        <v>84</v>
      </c>
      <c r="E63" s="11">
        <v>3</v>
      </c>
      <c r="F63" s="11" t="s">
        <v>70</v>
      </c>
      <c r="G63" s="11" t="s">
        <v>63</v>
      </c>
      <c r="I63" s="11">
        <v>1</v>
      </c>
      <c r="J63" s="11">
        <v>0</v>
      </c>
    </row>
    <row r="64" spans="1:10">
      <c r="A64" s="11">
        <v>20</v>
      </c>
      <c r="B64" s="11" t="s">
        <v>145</v>
      </c>
      <c r="C64" s="45" t="s">
        <v>83</v>
      </c>
      <c r="D64" s="11" t="s">
        <v>84</v>
      </c>
      <c r="E64" s="11">
        <v>3</v>
      </c>
      <c r="F64" s="11" t="s">
        <v>70</v>
      </c>
      <c r="G64" s="11" t="s">
        <v>63</v>
      </c>
      <c r="I64" s="11">
        <v>1</v>
      </c>
      <c r="J64" s="11">
        <v>0</v>
      </c>
    </row>
    <row r="65" spans="1:10">
      <c r="A65" s="11">
        <v>1</v>
      </c>
      <c r="B65" s="11" t="s">
        <v>146</v>
      </c>
      <c r="C65" s="45" t="s">
        <v>83</v>
      </c>
      <c r="D65" s="11" t="s">
        <v>84</v>
      </c>
      <c r="E65" s="11">
        <v>3</v>
      </c>
      <c r="F65" s="11" t="s">
        <v>72</v>
      </c>
      <c r="G65" s="11" t="s">
        <v>63</v>
      </c>
      <c r="I65" s="11">
        <v>1</v>
      </c>
      <c r="J65" s="11">
        <v>0</v>
      </c>
    </row>
    <row r="66" spans="1:10">
      <c r="A66" s="11">
        <v>4</v>
      </c>
      <c r="B66" s="11" t="s">
        <v>147</v>
      </c>
      <c r="C66" s="45" t="s">
        <v>83</v>
      </c>
      <c r="D66" s="11" t="s">
        <v>84</v>
      </c>
      <c r="E66" s="11">
        <v>3</v>
      </c>
      <c r="F66" s="11" t="s">
        <v>72</v>
      </c>
      <c r="G66" s="11" t="s">
        <v>63</v>
      </c>
      <c r="I66" s="11">
        <v>1</v>
      </c>
      <c r="J66" s="11">
        <v>0</v>
      </c>
    </row>
    <row r="67" spans="1:10">
      <c r="A67" s="11">
        <v>8</v>
      </c>
      <c r="B67" s="11" t="s">
        <v>148</v>
      </c>
      <c r="C67" s="45" t="s">
        <v>83</v>
      </c>
      <c r="D67" s="11" t="s">
        <v>84</v>
      </c>
      <c r="E67" s="11">
        <v>3</v>
      </c>
      <c r="F67" s="11" t="s">
        <v>72</v>
      </c>
      <c r="G67" s="11" t="s">
        <v>63</v>
      </c>
      <c r="I67" s="11">
        <v>1</v>
      </c>
      <c r="J67" s="11">
        <v>0</v>
      </c>
    </row>
    <row r="68" spans="1:10">
      <c r="A68" s="11">
        <v>12</v>
      </c>
      <c r="B68" s="11" t="s">
        <v>149</v>
      </c>
      <c r="C68" s="45" t="s">
        <v>83</v>
      </c>
      <c r="D68" s="11" t="s">
        <v>84</v>
      </c>
      <c r="E68" s="11">
        <v>3</v>
      </c>
      <c r="F68" s="11" t="s">
        <v>72</v>
      </c>
      <c r="G68" s="11" t="s">
        <v>63</v>
      </c>
      <c r="I68" s="11">
        <v>1</v>
      </c>
      <c r="J68" s="11">
        <v>0</v>
      </c>
    </row>
    <row r="69" spans="1:10">
      <c r="A69" s="11">
        <v>16</v>
      </c>
      <c r="B69" s="11" t="s">
        <v>150</v>
      </c>
      <c r="C69" s="45" t="s">
        <v>83</v>
      </c>
      <c r="D69" s="11" t="s">
        <v>84</v>
      </c>
      <c r="E69" s="11">
        <v>3</v>
      </c>
      <c r="F69" s="11" t="s">
        <v>72</v>
      </c>
      <c r="G69" s="11" t="s">
        <v>63</v>
      </c>
      <c r="I69" s="11">
        <v>1</v>
      </c>
      <c r="J69" s="11">
        <v>0</v>
      </c>
    </row>
    <row r="70" spans="1:10">
      <c r="A70" s="11">
        <v>20</v>
      </c>
      <c r="B70" s="11" t="s">
        <v>151</v>
      </c>
      <c r="C70" s="45" t="s">
        <v>83</v>
      </c>
      <c r="D70" s="11" t="s">
        <v>84</v>
      </c>
      <c r="E70" s="11">
        <v>3</v>
      </c>
      <c r="F70" s="11" t="s">
        <v>72</v>
      </c>
      <c r="G70" s="11" t="s">
        <v>63</v>
      </c>
      <c r="I70" s="11">
        <v>1</v>
      </c>
      <c r="J70" s="11">
        <v>0</v>
      </c>
    </row>
    <row r="71" spans="1:10">
      <c r="A71" s="11">
        <v>1</v>
      </c>
      <c r="B71" s="11" t="s">
        <v>152</v>
      </c>
      <c r="C71" s="45" t="s">
        <v>83</v>
      </c>
      <c r="D71" s="11" t="s">
        <v>84</v>
      </c>
      <c r="E71" s="11">
        <v>3</v>
      </c>
      <c r="F71" s="11" t="s">
        <v>73</v>
      </c>
      <c r="G71" s="11" t="s">
        <v>63</v>
      </c>
      <c r="I71" s="11">
        <v>1</v>
      </c>
      <c r="J71" s="11">
        <v>0</v>
      </c>
    </row>
    <row r="72" spans="1:10">
      <c r="A72" s="11">
        <v>4</v>
      </c>
      <c r="B72" s="11" t="s">
        <v>153</v>
      </c>
      <c r="C72" s="45" t="s">
        <v>83</v>
      </c>
      <c r="D72" s="11" t="s">
        <v>84</v>
      </c>
      <c r="E72" s="11">
        <v>3</v>
      </c>
      <c r="F72" s="11" t="s">
        <v>73</v>
      </c>
      <c r="G72" s="11" t="s">
        <v>63</v>
      </c>
      <c r="I72" s="11">
        <v>1</v>
      </c>
      <c r="J72" s="11">
        <v>0</v>
      </c>
    </row>
    <row r="73" spans="1:10">
      <c r="A73" s="11">
        <v>8</v>
      </c>
      <c r="B73" s="11" t="s">
        <v>154</v>
      </c>
      <c r="C73" s="45" t="s">
        <v>83</v>
      </c>
      <c r="D73" s="11" t="s">
        <v>84</v>
      </c>
      <c r="E73" s="11">
        <v>3</v>
      </c>
      <c r="F73" s="11" t="s">
        <v>73</v>
      </c>
      <c r="G73" s="11" t="s">
        <v>63</v>
      </c>
      <c r="I73" s="11">
        <v>1</v>
      </c>
      <c r="J73" s="11">
        <v>0</v>
      </c>
    </row>
    <row r="74" spans="1:10">
      <c r="A74" s="11">
        <v>12</v>
      </c>
      <c r="B74" s="11" t="s">
        <v>155</v>
      </c>
      <c r="C74" s="45" t="s">
        <v>83</v>
      </c>
      <c r="D74" s="11" t="s">
        <v>84</v>
      </c>
      <c r="E74" s="11">
        <v>3</v>
      </c>
      <c r="F74" s="11" t="s">
        <v>73</v>
      </c>
      <c r="G74" s="11" t="s">
        <v>63</v>
      </c>
      <c r="I74" s="11">
        <v>1</v>
      </c>
      <c r="J74" s="11">
        <v>0</v>
      </c>
    </row>
    <row r="75" spans="1:10">
      <c r="A75" s="11">
        <v>16</v>
      </c>
      <c r="B75" s="11" t="s">
        <v>156</v>
      </c>
      <c r="C75" s="45" t="s">
        <v>83</v>
      </c>
      <c r="D75" s="11" t="s">
        <v>84</v>
      </c>
      <c r="E75" s="11">
        <v>3</v>
      </c>
      <c r="F75" s="11" t="s">
        <v>73</v>
      </c>
      <c r="G75" s="11" t="s">
        <v>63</v>
      </c>
      <c r="I75" s="11">
        <v>1</v>
      </c>
      <c r="J75" s="11">
        <v>0</v>
      </c>
    </row>
    <row r="76" spans="1:10">
      <c r="A76" s="11">
        <v>20</v>
      </c>
      <c r="B76" s="11" t="s">
        <v>157</v>
      </c>
      <c r="C76" s="45" t="s">
        <v>83</v>
      </c>
      <c r="D76" s="11" t="s">
        <v>84</v>
      </c>
      <c r="E76" s="11">
        <v>3</v>
      </c>
      <c r="F76" s="11" t="s">
        <v>73</v>
      </c>
      <c r="G76" s="11" t="s">
        <v>63</v>
      </c>
      <c r="I76" s="11">
        <v>1</v>
      </c>
      <c r="J76" s="11">
        <v>0</v>
      </c>
    </row>
    <row r="77" spans="1:10">
      <c r="A77" s="11">
        <v>1</v>
      </c>
      <c r="B77" s="11" t="s">
        <v>158</v>
      </c>
      <c r="C77" s="45" t="s">
        <v>83</v>
      </c>
      <c r="D77" s="11" t="s">
        <v>84</v>
      </c>
      <c r="E77" s="11">
        <v>3</v>
      </c>
      <c r="F77" s="11" t="s">
        <v>74</v>
      </c>
      <c r="G77" s="11" t="s">
        <v>63</v>
      </c>
      <c r="I77" s="11">
        <v>1</v>
      </c>
      <c r="J77" s="11">
        <v>0</v>
      </c>
    </row>
    <row r="78" spans="1:10">
      <c r="A78" s="11">
        <v>4</v>
      </c>
      <c r="B78" s="11" t="s">
        <v>159</v>
      </c>
      <c r="C78" s="45" t="s">
        <v>83</v>
      </c>
      <c r="D78" s="11" t="s">
        <v>84</v>
      </c>
      <c r="E78" s="11">
        <v>3</v>
      </c>
      <c r="F78" s="11" t="s">
        <v>74</v>
      </c>
      <c r="G78" s="11" t="s">
        <v>63</v>
      </c>
      <c r="I78" s="11">
        <v>1</v>
      </c>
      <c r="J78" s="11">
        <v>0</v>
      </c>
    </row>
    <row r="79" spans="1:10">
      <c r="A79" s="11">
        <v>8</v>
      </c>
      <c r="B79" s="11" t="s">
        <v>160</v>
      </c>
      <c r="C79" s="45" t="s">
        <v>83</v>
      </c>
      <c r="D79" s="11" t="s">
        <v>84</v>
      </c>
      <c r="E79" s="11">
        <v>3</v>
      </c>
      <c r="F79" s="11" t="s">
        <v>74</v>
      </c>
      <c r="G79" s="11" t="s">
        <v>63</v>
      </c>
      <c r="I79" s="11">
        <v>1</v>
      </c>
      <c r="J79" s="11">
        <v>0</v>
      </c>
    </row>
    <row r="80" spans="1:10">
      <c r="A80" s="11">
        <v>12</v>
      </c>
      <c r="B80" s="11" t="s">
        <v>161</v>
      </c>
      <c r="C80" s="45" t="s">
        <v>83</v>
      </c>
      <c r="D80" s="11" t="s">
        <v>84</v>
      </c>
      <c r="E80" s="11">
        <v>3</v>
      </c>
      <c r="F80" s="11" t="s">
        <v>74</v>
      </c>
      <c r="G80" s="11" t="s">
        <v>63</v>
      </c>
      <c r="I80" s="11">
        <v>1</v>
      </c>
      <c r="J80" s="11">
        <v>0</v>
      </c>
    </row>
    <row r="81" spans="1:10">
      <c r="A81" s="11">
        <v>16</v>
      </c>
      <c r="B81" s="11" t="s">
        <v>162</v>
      </c>
      <c r="C81" s="45" t="s">
        <v>83</v>
      </c>
      <c r="D81" s="11" t="s">
        <v>84</v>
      </c>
      <c r="E81" s="11">
        <v>3</v>
      </c>
      <c r="F81" s="11" t="s">
        <v>74</v>
      </c>
      <c r="G81" s="11" t="s">
        <v>63</v>
      </c>
      <c r="I81" s="11">
        <v>1</v>
      </c>
      <c r="J81" s="11">
        <v>0</v>
      </c>
    </row>
    <row r="82" spans="1:10">
      <c r="A82" s="11">
        <v>20</v>
      </c>
      <c r="B82" s="11" t="s">
        <v>163</v>
      </c>
      <c r="C82" s="45" t="s">
        <v>83</v>
      </c>
      <c r="D82" s="11" t="s">
        <v>84</v>
      </c>
      <c r="E82" s="11">
        <v>3</v>
      </c>
      <c r="F82" s="11" t="s">
        <v>74</v>
      </c>
      <c r="G82" s="11" t="s">
        <v>63</v>
      </c>
      <c r="I82" s="11">
        <v>1</v>
      </c>
      <c r="J82" s="11">
        <v>0</v>
      </c>
    </row>
    <row r="83" spans="1:10">
      <c r="A83" s="11">
        <v>1</v>
      </c>
      <c r="B83" s="11" t="s">
        <v>164</v>
      </c>
      <c r="C83" s="45" t="s">
        <v>83</v>
      </c>
      <c r="D83" s="11" t="s">
        <v>84</v>
      </c>
      <c r="E83" s="11">
        <v>3</v>
      </c>
      <c r="F83" s="11" t="s">
        <v>231</v>
      </c>
      <c r="G83" s="11" t="s">
        <v>63</v>
      </c>
      <c r="I83" s="11">
        <v>1</v>
      </c>
      <c r="J83" s="11">
        <v>0</v>
      </c>
    </row>
    <row r="84" spans="1:10">
      <c r="A84" s="11">
        <v>4</v>
      </c>
      <c r="B84" s="11" t="s">
        <v>165</v>
      </c>
      <c r="C84" s="45" t="s">
        <v>83</v>
      </c>
      <c r="D84" s="11" t="s">
        <v>84</v>
      </c>
      <c r="E84" s="11">
        <v>3</v>
      </c>
      <c r="F84" s="11" t="s">
        <v>231</v>
      </c>
      <c r="G84" s="11" t="s">
        <v>63</v>
      </c>
      <c r="I84" s="11">
        <v>1</v>
      </c>
      <c r="J84" s="11">
        <v>0</v>
      </c>
    </row>
    <row r="85" spans="1:10">
      <c r="A85" s="11">
        <v>8</v>
      </c>
      <c r="B85" s="11" t="s">
        <v>166</v>
      </c>
      <c r="C85" s="45" t="s">
        <v>83</v>
      </c>
      <c r="D85" s="11" t="s">
        <v>84</v>
      </c>
      <c r="E85" s="11">
        <v>3</v>
      </c>
      <c r="F85" s="11" t="s">
        <v>231</v>
      </c>
      <c r="G85" s="11" t="s">
        <v>63</v>
      </c>
      <c r="I85" s="11">
        <v>1</v>
      </c>
      <c r="J85" s="11">
        <v>0</v>
      </c>
    </row>
    <row r="86" spans="1:10">
      <c r="A86" s="11">
        <v>12</v>
      </c>
      <c r="B86" s="11" t="s">
        <v>167</v>
      </c>
      <c r="C86" s="45" t="s">
        <v>83</v>
      </c>
      <c r="D86" s="11" t="s">
        <v>84</v>
      </c>
      <c r="E86" s="11">
        <v>3</v>
      </c>
      <c r="F86" s="11" t="s">
        <v>231</v>
      </c>
      <c r="G86" s="11" t="s">
        <v>63</v>
      </c>
      <c r="I86" s="11">
        <v>1</v>
      </c>
      <c r="J86" s="11">
        <v>0</v>
      </c>
    </row>
    <row r="87" spans="1:10">
      <c r="A87" s="11">
        <v>16</v>
      </c>
      <c r="B87" s="11" t="s">
        <v>168</v>
      </c>
      <c r="C87" s="45" t="s">
        <v>83</v>
      </c>
      <c r="D87" s="11" t="s">
        <v>84</v>
      </c>
      <c r="E87" s="11">
        <v>3</v>
      </c>
      <c r="F87" s="11" t="s">
        <v>231</v>
      </c>
      <c r="G87" s="11" t="s">
        <v>63</v>
      </c>
      <c r="I87" s="11">
        <v>1</v>
      </c>
      <c r="J87" s="11">
        <v>0</v>
      </c>
    </row>
    <row r="88" spans="1:10">
      <c r="A88" s="11">
        <v>20</v>
      </c>
      <c r="B88" s="11" t="s">
        <v>169</v>
      </c>
      <c r="C88" s="45" t="s">
        <v>83</v>
      </c>
      <c r="D88" s="11" t="s">
        <v>84</v>
      </c>
      <c r="E88" s="11">
        <v>3</v>
      </c>
      <c r="F88" s="11" t="s">
        <v>231</v>
      </c>
      <c r="G88" s="11" t="s">
        <v>63</v>
      </c>
      <c r="I88" s="11">
        <v>1</v>
      </c>
      <c r="J88" s="11">
        <v>0</v>
      </c>
    </row>
    <row r="89" spans="1:10">
      <c r="A89" s="11">
        <v>1</v>
      </c>
      <c r="B89" s="11" t="s">
        <v>170</v>
      </c>
      <c r="C89" s="45" t="s">
        <v>83</v>
      </c>
      <c r="D89" s="11" t="s">
        <v>84</v>
      </c>
      <c r="E89" s="11">
        <v>3</v>
      </c>
      <c r="F89" s="11" t="s">
        <v>75</v>
      </c>
      <c r="G89" s="11" t="s">
        <v>63</v>
      </c>
      <c r="I89" s="11">
        <v>1</v>
      </c>
      <c r="J89" s="11">
        <v>0</v>
      </c>
    </row>
    <row r="90" spans="1:10">
      <c r="A90" s="11">
        <v>4</v>
      </c>
      <c r="B90" s="11" t="s">
        <v>171</v>
      </c>
      <c r="C90" s="45" t="s">
        <v>83</v>
      </c>
      <c r="D90" s="11" t="s">
        <v>84</v>
      </c>
      <c r="E90" s="11">
        <v>3</v>
      </c>
      <c r="F90" s="11" t="s">
        <v>75</v>
      </c>
      <c r="G90" s="11" t="s">
        <v>63</v>
      </c>
      <c r="I90" s="11">
        <v>1</v>
      </c>
      <c r="J90" s="11">
        <v>0</v>
      </c>
    </row>
    <row r="91" spans="1:10">
      <c r="A91" s="11">
        <v>8</v>
      </c>
      <c r="B91" s="11" t="s">
        <v>172</v>
      </c>
      <c r="C91" s="45" t="s">
        <v>83</v>
      </c>
      <c r="D91" s="11" t="s">
        <v>84</v>
      </c>
      <c r="E91" s="11">
        <v>3</v>
      </c>
      <c r="F91" s="11" t="s">
        <v>75</v>
      </c>
      <c r="G91" s="11" t="s">
        <v>63</v>
      </c>
      <c r="I91" s="11">
        <v>1</v>
      </c>
      <c r="J91" s="11">
        <v>0</v>
      </c>
    </row>
    <row r="92" spans="1:10">
      <c r="A92" s="11">
        <v>12</v>
      </c>
      <c r="B92" s="11" t="s">
        <v>173</v>
      </c>
      <c r="C92" s="45" t="s">
        <v>83</v>
      </c>
      <c r="D92" s="11" t="s">
        <v>84</v>
      </c>
      <c r="E92" s="11">
        <v>3</v>
      </c>
      <c r="F92" s="11" t="s">
        <v>75</v>
      </c>
      <c r="G92" s="11" t="s">
        <v>63</v>
      </c>
      <c r="I92" s="11">
        <v>1</v>
      </c>
      <c r="J92" s="11">
        <v>0</v>
      </c>
    </row>
    <row r="93" spans="1:10">
      <c r="A93" s="11">
        <v>16</v>
      </c>
      <c r="B93" s="11" t="s">
        <v>174</v>
      </c>
      <c r="C93" s="45" t="s">
        <v>83</v>
      </c>
      <c r="D93" s="11" t="s">
        <v>84</v>
      </c>
      <c r="E93" s="11">
        <v>3</v>
      </c>
      <c r="F93" s="11" t="s">
        <v>75</v>
      </c>
      <c r="G93" s="11" t="s">
        <v>63</v>
      </c>
      <c r="I93" s="11">
        <v>1</v>
      </c>
      <c r="J93" s="11">
        <v>0</v>
      </c>
    </row>
    <row r="94" spans="1:10">
      <c r="A94" s="11">
        <v>20</v>
      </c>
      <c r="B94" s="11" t="s">
        <v>175</v>
      </c>
      <c r="C94" s="45" t="s">
        <v>83</v>
      </c>
      <c r="D94" s="11" t="s">
        <v>84</v>
      </c>
      <c r="E94" s="11">
        <v>3</v>
      </c>
      <c r="F94" s="11" t="s">
        <v>75</v>
      </c>
      <c r="G94" s="11" t="s">
        <v>63</v>
      </c>
      <c r="I94" s="11">
        <v>1</v>
      </c>
      <c r="J94" s="11">
        <v>0</v>
      </c>
    </row>
    <row r="95" spans="1:10">
      <c r="A95" s="11">
        <v>1</v>
      </c>
      <c r="B95" s="11" t="s">
        <v>176</v>
      </c>
      <c r="C95" s="45" t="s">
        <v>83</v>
      </c>
      <c r="D95" s="11" t="s">
        <v>84</v>
      </c>
      <c r="E95" s="11">
        <v>3</v>
      </c>
      <c r="F95" s="11" t="s">
        <v>76</v>
      </c>
      <c r="G95" s="11" t="s">
        <v>63</v>
      </c>
      <c r="I95" s="11">
        <v>1</v>
      </c>
      <c r="J95" s="11">
        <v>0</v>
      </c>
    </row>
    <row r="96" spans="1:10">
      <c r="A96" s="11">
        <v>4</v>
      </c>
      <c r="B96" s="11" t="s">
        <v>177</v>
      </c>
      <c r="C96" s="45" t="s">
        <v>83</v>
      </c>
      <c r="D96" s="11" t="s">
        <v>84</v>
      </c>
      <c r="E96" s="11">
        <v>3</v>
      </c>
      <c r="F96" s="11" t="s">
        <v>76</v>
      </c>
      <c r="G96" s="11" t="s">
        <v>63</v>
      </c>
      <c r="I96" s="11">
        <v>1</v>
      </c>
      <c r="J96" s="11">
        <v>0</v>
      </c>
    </row>
    <row r="97" spans="1:10">
      <c r="A97" s="11">
        <v>8</v>
      </c>
      <c r="B97" s="11" t="s">
        <v>178</v>
      </c>
      <c r="C97" s="45" t="s">
        <v>83</v>
      </c>
      <c r="D97" s="11" t="s">
        <v>84</v>
      </c>
      <c r="E97" s="11">
        <v>3</v>
      </c>
      <c r="F97" s="11" t="s">
        <v>76</v>
      </c>
      <c r="G97" s="11" t="s">
        <v>63</v>
      </c>
      <c r="I97" s="11">
        <v>1</v>
      </c>
      <c r="J97" s="11">
        <v>0</v>
      </c>
    </row>
    <row r="98" spans="1:10">
      <c r="A98" s="11">
        <v>12</v>
      </c>
      <c r="B98" s="11" t="s">
        <v>179</v>
      </c>
      <c r="C98" s="45" t="s">
        <v>83</v>
      </c>
      <c r="D98" s="11" t="s">
        <v>84</v>
      </c>
      <c r="E98" s="11">
        <v>3</v>
      </c>
      <c r="F98" s="11" t="s">
        <v>76</v>
      </c>
      <c r="G98" s="11" t="s">
        <v>63</v>
      </c>
      <c r="I98" s="11">
        <v>1</v>
      </c>
      <c r="J98" s="11">
        <v>0</v>
      </c>
    </row>
    <row r="99" spans="1:10">
      <c r="A99" s="11">
        <v>16</v>
      </c>
      <c r="B99" s="11" t="s">
        <v>180</v>
      </c>
      <c r="C99" s="45" t="s">
        <v>83</v>
      </c>
      <c r="D99" s="11" t="s">
        <v>84</v>
      </c>
      <c r="E99" s="11">
        <v>3</v>
      </c>
      <c r="F99" s="11" t="s">
        <v>76</v>
      </c>
      <c r="G99" s="11" t="s">
        <v>63</v>
      </c>
      <c r="I99" s="11">
        <v>1</v>
      </c>
      <c r="J99" s="11">
        <v>0</v>
      </c>
    </row>
    <row r="100" spans="1:10">
      <c r="A100" s="11">
        <v>20</v>
      </c>
      <c r="B100" s="11" t="s">
        <v>181</v>
      </c>
      <c r="C100" s="45" t="s">
        <v>83</v>
      </c>
      <c r="D100" s="11" t="s">
        <v>84</v>
      </c>
      <c r="E100" s="11">
        <v>3</v>
      </c>
      <c r="F100" s="11" t="s">
        <v>76</v>
      </c>
      <c r="G100" s="11" t="s">
        <v>63</v>
      </c>
      <c r="I100" s="11">
        <v>1</v>
      </c>
      <c r="J100" s="11">
        <v>0</v>
      </c>
    </row>
    <row r="101" spans="1:10">
      <c r="A101" s="11">
        <v>24</v>
      </c>
      <c r="B101" s="11" t="s">
        <v>182</v>
      </c>
      <c r="C101" s="45" t="s">
        <v>83</v>
      </c>
      <c r="D101" s="11" t="s">
        <v>84</v>
      </c>
      <c r="E101" s="11">
        <v>3</v>
      </c>
      <c r="F101" s="11" t="s">
        <v>77</v>
      </c>
      <c r="G101" s="11" t="s">
        <v>63</v>
      </c>
      <c r="I101" s="11">
        <v>1</v>
      </c>
      <c r="J101" s="11">
        <v>0</v>
      </c>
    </row>
    <row r="102" spans="1:10">
      <c r="A102" s="11">
        <v>1</v>
      </c>
      <c r="B102" s="11" t="s">
        <v>183</v>
      </c>
      <c r="C102" s="45" t="s">
        <v>83</v>
      </c>
      <c r="D102" s="11" t="s">
        <v>84</v>
      </c>
      <c r="E102" s="11">
        <v>3</v>
      </c>
      <c r="F102" s="11" t="s">
        <v>78</v>
      </c>
      <c r="G102" s="11" t="s">
        <v>63</v>
      </c>
      <c r="I102" s="11">
        <v>1</v>
      </c>
      <c r="J102" s="11">
        <v>0</v>
      </c>
    </row>
    <row r="103" spans="1:10">
      <c r="A103" s="11">
        <v>4</v>
      </c>
      <c r="B103" s="11" t="s">
        <v>184</v>
      </c>
      <c r="C103" s="45" t="s">
        <v>83</v>
      </c>
      <c r="D103" s="11" t="s">
        <v>84</v>
      </c>
      <c r="E103" s="11">
        <v>3</v>
      </c>
      <c r="F103" s="11" t="s">
        <v>78</v>
      </c>
      <c r="G103" s="11" t="s">
        <v>63</v>
      </c>
      <c r="I103" s="11">
        <v>1</v>
      </c>
      <c r="J103" s="11">
        <v>0</v>
      </c>
    </row>
    <row r="104" spans="1:10">
      <c r="A104" s="11">
        <v>8</v>
      </c>
      <c r="B104" s="11" t="s">
        <v>185</v>
      </c>
      <c r="C104" s="45" t="s">
        <v>83</v>
      </c>
      <c r="D104" s="11" t="s">
        <v>84</v>
      </c>
      <c r="E104" s="11">
        <v>3</v>
      </c>
      <c r="F104" s="11" t="s">
        <v>78</v>
      </c>
      <c r="G104" s="11" t="s">
        <v>63</v>
      </c>
      <c r="I104" s="11">
        <v>1</v>
      </c>
      <c r="J104" s="11">
        <v>0</v>
      </c>
    </row>
    <row r="105" spans="1:10">
      <c r="A105" s="11">
        <v>12</v>
      </c>
      <c r="B105" s="11" t="s">
        <v>186</v>
      </c>
      <c r="C105" s="45" t="s">
        <v>83</v>
      </c>
      <c r="D105" s="11" t="s">
        <v>84</v>
      </c>
      <c r="E105" s="11">
        <v>3</v>
      </c>
      <c r="F105" s="11" t="s">
        <v>78</v>
      </c>
      <c r="G105" s="11" t="s">
        <v>63</v>
      </c>
      <c r="I105" s="11">
        <v>1</v>
      </c>
      <c r="J105" s="11">
        <v>0</v>
      </c>
    </row>
    <row r="106" spans="1:10">
      <c r="A106" s="11">
        <v>16</v>
      </c>
      <c r="B106" s="11" t="s">
        <v>187</v>
      </c>
      <c r="C106" s="45" t="s">
        <v>83</v>
      </c>
      <c r="D106" s="11" t="s">
        <v>84</v>
      </c>
      <c r="E106" s="11">
        <v>3</v>
      </c>
      <c r="F106" s="11" t="s">
        <v>78</v>
      </c>
      <c r="G106" s="11" t="s">
        <v>63</v>
      </c>
      <c r="I106" s="11">
        <v>1</v>
      </c>
      <c r="J106" s="11">
        <v>0</v>
      </c>
    </row>
    <row r="107" spans="1:10">
      <c r="A107" s="11">
        <v>20</v>
      </c>
      <c r="B107" s="11" t="s">
        <v>188</v>
      </c>
      <c r="C107" s="45" t="s">
        <v>83</v>
      </c>
      <c r="D107" s="11" t="s">
        <v>84</v>
      </c>
      <c r="E107" s="11">
        <v>3</v>
      </c>
      <c r="F107" s="11" t="s">
        <v>78</v>
      </c>
      <c r="G107" s="11" t="s">
        <v>63</v>
      </c>
      <c r="I107" s="11">
        <v>1</v>
      </c>
      <c r="J107" s="11">
        <v>0</v>
      </c>
    </row>
    <row r="108" spans="1:10">
      <c r="A108" s="11">
        <v>1</v>
      </c>
      <c r="B108" s="11" t="s">
        <v>189</v>
      </c>
      <c r="C108" s="45" t="s">
        <v>83</v>
      </c>
      <c r="D108" s="11" t="s">
        <v>84</v>
      </c>
      <c r="E108" s="11">
        <v>3</v>
      </c>
      <c r="F108" s="11" t="s">
        <v>190</v>
      </c>
      <c r="G108" s="11" t="s">
        <v>63</v>
      </c>
      <c r="I108" s="11">
        <v>1</v>
      </c>
      <c r="J108" s="11">
        <v>0</v>
      </c>
    </row>
    <row r="109" spans="1:10">
      <c r="A109" s="11">
        <v>4</v>
      </c>
      <c r="B109" s="11" t="s">
        <v>191</v>
      </c>
      <c r="C109" s="45" t="s">
        <v>83</v>
      </c>
      <c r="D109" s="11" t="s">
        <v>84</v>
      </c>
      <c r="E109" s="11">
        <v>3</v>
      </c>
      <c r="F109" s="11" t="s">
        <v>190</v>
      </c>
      <c r="G109" s="11" t="s">
        <v>63</v>
      </c>
      <c r="I109" s="11">
        <v>1</v>
      </c>
      <c r="J109" s="11">
        <v>0</v>
      </c>
    </row>
    <row r="110" spans="1:10">
      <c r="A110" s="11">
        <v>8</v>
      </c>
      <c r="B110" s="11" t="s">
        <v>192</v>
      </c>
      <c r="C110" s="45" t="s">
        <v>83</v>
      </c>
      <c r="D110" s="11" t="s">
        <v>84</v>
      </c>
      <c r="E110" s="11">
        <v>3</v>
      </c>
      <c r="F110" s="11" t="s">
        <v>190</v>
      </c>
      <c r="G110" s="11" t="s">
        <v>63</v>
      </c>
      <c r="I110" s="11">
        <v>1</v>
      </c>
      <c r="J110" s="11">
        <v>0</v>
      </c>
    </row>
    <row r="111" spans="1:10">
      <c r="A111" s="11">
        <v>12</v>
      </c>
      <c r="B111" s="11" t="s">
        <v>193</v>
      </c>
      <c r="C111" s="45" t="s">
        <v>83</v>
      </c>
      <c r="D111" s="11" t="s">
        <v>84</v>
      </c>
      <c r="E111" s="11">
        <v>3</v>
      </c>
      <c r="F111" s="11" t="s">
        <v>190</v>
      </c>
      <c r="G111" s="11" t="s">
        <v>63</v>
      </c>
      <c r="I111" s="11">
        <v>1</v>
      </c>
      <c r="J111" s="11">
        <v>0</v>
      </c>
    </row>
    <row r="112" spans="1:10">
      <c r="A112" s="11">
        <v>16</v>
      </c>
      <c r="B112" s="11" t="s">
        <v>194</v>
      </c>
      <c r="C112" s="45" t="s">
        <v>83</v>
      </c>
      <c r="D112" s="11" t="s">
        <v>84</v>
      </c>
      <c r="E112" s="11">
        <v>3</v>
      </c>
      <c r="F112" s="11" t="s">
        <v>190</v>
      </c>
      <c r="G112" s="11" t="s">
        <v>63</v>
      </c>
      <c r="I112" s="11">
        <v>1</v>
      </c>
      <c r="J112" s="11">
        <v>0</v>
      </c>
    </row>
    <row r="113" spans="1:10">
      <c r="A113" s="11">
        <v>20</v>
      </c>
      <c r="B113" s="11" t="s">
        <v>195</v>
      </c>
      <c r="C113" s="45" t="s">
        <v>83</v>
      </c>
      <c r="D113" s="11" t="s">
        <v>84</v>
      </c>
      <c r="E113" s="11">
        <v>3</v>
      </c>
      <c r="F113" s="11" t="s">
        <v>190</v>
      </c>
      <c r="G113" s="11" t="s">
        <v>63</v>
      </c>
      <c r="I113" s="11">
        <v>1</v>
      </c>
      <c r="J113" s="11">
        <v>0</v>
      </c>
    </row>
    <row r="114" spans="1:10">
      <c r="A114" s="11">
        <v>1</v>
      </c>
      <c r="B114" s="11" t="s">
        <v>196</v>
      </c>
      <c r="C114" s="45" t="s">
        <v>83</v>
      </c>
      <c r="D114" s="11" t="s">
        <v>84</v>
      </c>
      <c r="E114" s="11">
        <v>3</v>
      </c>
      <c r="F114" s="11" t="s">
        <v>197</v>
      </c>
      <c r="G114" s="11" t="s">
        <v>63</v>
      </c>
      <c r="I114" s="11">
        <v>1</v>
      </c>
      <c r="J114" s="11">
        <v>0</v>
      </c>
    </row>
    <row r="115" spans="1:10">
      <c r="A115" s="11">
        <v>4</v>
      </c>
      <c r="B115" s="11" t="s">
        <v>198</v>
      </c>
      <c r="C115" s="45" t="s">
        <v>83</v>
      </c>
      <c r="D115" s="11" t="s">
        <v>84</v>
      </c>
      <c r="E115" s="11">
        <v>3</v>
      </c>
      <c r="F115" s="11" t="s">
        <v>197</v>
      </c>
      <c r="G115" s="11" t="s">
        <v>63</v>
      </c>
      <c r="I115" s="11">
        <v>1</v>
      </c>
      <c r="J115" s="11">
        <v>0</v>
      </c>
    </row>
    <row r="116" spans="1:10">
      <c r="A116" s="11">
        <v>8</v>
      </c>
      <c r="B116" s="11" t="s">
        <v>199</v>
      </c>
      <c r="C116" s="45" t="s">
        <v>83</v>
      </c>
      <c r="D116" s="11" t="s">
        <v>84</v>
      </c>
      <c r="E116" s="11">
        <v>3</v>
      </c>
      <c r="F116" s="11" t="s">
        <v>197</v>
      </c>
      <c r="G116" s="11" t="s">
        <v>63</v>
      </c>
      <c r="I116" s="11">
        <v>1</v>
      </c>
      <c r="J116" s="11">
        <v>0</v>
      </c>
    </row>
    <row r="117" spans="1:10">
      <c r="A117" s="11">
        <v>12</v>
      </c>
      <c r="B117" s="11" t="s">
        <v>200</v>
      </c>
      <c r="C117" s="45" t="s">
        <v>83</v>
      </c>
      <c r="D117" s="11" t="s">
        <v>84</v>
      </c>
      <c r="E117" s="11">
        <v>3</v>
      </c>
      <c r="F117" s="11" t="s">
        <v>197</v>
      </c>
      <c r="G117" s="11" t="s">
        <v>63</v>
      </c>
      <c r="I117" s="11">
        <v>1</v>
      </c>
      <c r="J117" s="11">
        <v>0</v>
      </c>
    </row>
    <row r="118" spans="1:10">
      <c r="A118" s="11">
        <v>16</v>
      </c>
      <c r="B118" s="11" t="s">
        <v>201</v>
      </c>
      <c r="C118" s="45" t="s">
        <v>83</v>
      </c>
      <c r="D118" s="11" t="s">
        <v>84</v>
      </c>
      <c r="E118" s="11">
        <v>3</v>
      </c>
      <c r="F118" s="11" t="s">
        <v>197</v>
      </c>
      <c r="G118" s="11" t="s">
        <v>63</v>
      </c>
      <c r="I118" s="11">
        <v>1</v>
      </c>
      <c r="J118" s="11">
        <v>0</v>
      </c>
    </row>
    <row r="119" spans="1:10">
      <c r="A119" s="11">
        <v>20</v>
      </c>
      <c r="B119" s="11" t="s">
        <v>202</v>
      </c>
      <c r="C119" s="45" t="s">
        <v>83</v>
      </c>
      <c r="D119" s="11" t="s">
        <v>84</v>
      </c>
      <c r="E119" s="11">
        <v>3</v>
      </c>
      <c r="F119" s="11" t="s">
        <v>197</v>
      </c>
      <c r="G119" s="11" t="s">
        <v>63</v>
      </c>
      <c r="I119" s="11">
        <v>1</v>
      </c>
      <c r="J119" s="11">
        <v>0</v>
      </c>
    </row>
    <row r="120" spans="1:10">
      <c r="A120" s="11">
        <v>1</v>
      </c>
      <c r="B120" s="11" t="s">
        <v>203</v>
      </c>
      <c r="C120" s="45" t="s">
        <v>83</v>
      </c>
      <c r="D120" s="11" t="s">
        <v>84</v>
      </c>
      <c r="E120" s="11">
        <v>3</v>
      </c>
      <c r="F120" s="11" t="s">
        <v>204</v>
      </c>
      <c r="G120" s="11" t="s">
        <v>63</v>
      </c>
      <c r="I120" s="11">
        <v>1</v>
      </c>
      <c r="J120" s="11">
        <v>0</v>
      </c>
    </row>
    <row r="121" spans="1:10">
      <c r="A121" s="11">
        <v>4</v>
      </c>
      <c r="B121" s="11" t="s">
        <v>205</v>
      </c>
      <c r="C121" s="45" t="s">
        <v>83</v>
      </c>
      <c r="D121" s="11" t="s">
        <v>84</v>
      </c>
      <c r="E121" s="11">
        <v>3</v>
      </c>
      <c r="F121" s="11" t="s">
        <v>204</v>
      </c>
      <c r="G121" s="11" t="s">
        <v>63</v>
      </c>
      <c r="I121" s="11">
        <v>1</v>
      </c>
      <c r="J121" s="11">
        <v>0</v>
      </c>
    </row>
    <row r="122" spans="1:10">
      <c r="A122" s="11">
        <v>8</v>
      </c>
      <c r="B122" s="11" t="s">
        <v>206</v>
      </c>
      <c r="C122" s="45" t="s">
        <v>83</v>
      </c>
      <c r="D122" s="11" t="s">
        <v>84</v>
      </c>
      <c r="E122" s="11">
        <v>3</v>
      </c>
      <c r="F122" s="11" t="s">
        <v>204</v>
      </c>
      <c r="G122" s="11" t="s">
        <v>63</v>
      </c>
      <c r="I122" s="11">
        <v>1</v>
      </c>
      <c r="J122" s="11">
        <v>0</v>
      </c>
    </row>
    <row r="123" spans="1:10">
      <c r="A123" s="11">
        <v>12</v>
      </c>
      <c r="B123" s="11" t="s">
        <v>207</v>
      </c>
      <c r="C123" s="45" t="s">
        <v>83</v>
      </c>
      <c r="D123" s="11" t="s">
        <v>84</v>
      </c>
      <c r="E123" s="11">
        <v>3</v>
      </c>
      <c r="F123" s="11" t="s">
        <v>204</v>
      </c>
      <c r="G123" s="11" t="s">
        <v>63</v>
      </c>
      <c r="I123" s="11">
        <v>1</v>
      </c>
      <c r="J123" s="11">
        <v>0</v>
      </c>
    </row>
    <row r="124" spans="1:10">
      <c r="A124" s="11">
        <v>16</v>
      </c>
      <c r="B124" s="11" t="s">
        <v>208</v>
      </c>
      <c r="C124" s="45" t="s">
        <v>83</v>
      </c>
      <c r="D124" s="11" t="s">
        <v>84</v>
      </c>
      <c r="E124" s="11">
        <v>3</v>
      </c>
      <c r="F124" s="11" t="s">
        <v>204</v>
      </c>
      <c r="G124" s="11" t="s">
        <v>63</v>
      </c>
      <c r="I124" s="11">
        <v>1</v>
      </c>
      <c r="J124" s="11">
        <v>0</v>
      </c>
    </row>
    <row r="125" spans="1:10">
      <c r="A125" s="11">
        <v>20</v>
      </c>
      <c r="B125" s="11" t="s">
        <v>209</v>
      </c>
      <c r="C125" s="45" t="s">
        <v>83</v>
      </c>
      <c r="D125" s="11" t="s">
        <v>84</v>
      </c>
      <c r="E125" s="11">
        <v>3</v>
      </c>
      <c r="F125" s="11" t="s">
        <v>204</v>
      </c>
      <c r="G125" s="11" t="s">
        <v>63</v>
      </c>
      <c r="I125" s="11">
        <v>1</v>
      </c>
      <c r="J125" s="11">
        <v>0</v>
      </c>
    </row>
    <row r="126" spans="1:10">
      <c r="A126" s="11">
        <v>1</v>
      </c>
      <c r="B126" s="11" t="s">
        <v>210</v>
      </c>
      <c r="C126" s="45" t="s">
        <v>83</v>
      </c>
      <c r="D126" s="11" t="s">
        <v>84</v>
      </c>
      <c r="E126" s="11">
        <v>3</v>
      </c>
      <c r="F126" s="11" t="s">
        <v>211</v>
      </c>
      <c r="G126" s="11" t="s">
        <v>63</v>
      </c>
      <c r="I126" s="11">
        <v>1</v>
      </c>
      <c r="J126" s="11">
        <v>0</v>
      </c>
    </row>
    <row r="127" spans="1:10">
      <c r="A127" s="11">
        <v>4</v>
      </c>
      <c r="B127" s="11" t="s">
        <v>212</v>
      </c>
      <c r="C127" s="45" t="s">
        <v>83</v>
      </c>
      <c r="D127" s="11" t="s">
        <v>84</v>
      </c>
      <c r="E127" s="11">
        <v>3</v>
      </c>
      <c r="F127" s="11" t="s">
        <v>211</v>
      </c>
      <c r="G127" s="11" t="s">
        <v>63</v>
      </c>
      <c r="I127" s="11">
        <v>1</v>
      </c>
      <c r="J127" s="11">
        <v>0</v>
      </c>
    </row>
    <row r="128" spans="1:10">
      <c r="A128" s="11">
        <v>8</v>
      </c>
      <c r="B128" s="11" t="s">
        <v>213</v>
      </c>
      <c r="C128" s="45" t="s">
        <v>83</v>
      </c>
      <c r="D128" s="11" t="s">
        <v>84</v>
      </c>
      <c r="E128" s="11">
        <v>3</v>
      </c>
      <c r="F128" s="11" t="s">
        <v>211</v>
      </c>
      <c r="G128" s="11" t="s">
        <v>63</v>
      </c>
      <c r="I128" s="11">
        <v>1</v>
      </c>
      <c r="J128" s="11">
        <v>0</v>
      </c>
    </row>
    <row r="129" spans="1:10">
      <c r="A129" s="11">
        <v>12</v>
      </c>
      <c r="B129" s="11" t="s">
        <v>214</v>
      </c>
      <c r="C129" s="45" t="s">
        <v>83</v>
      </c>
      <c r="D129" s="11" t="s">
        <v>84</v>
      </c>
      <c r="E129" s="11">
        <v>3</v>
      </c>
      <c r="F129" s="11" t="s">
        <v>211</v>
      </c>
      <c r="G129" s="11" t="s">
        <v>63</v>
      </c>
      <c r="I129" s="11">
        <v>1</v>
      </c>
      <c r="J129" s="11">
        <v>0</v>
      </c>
    </row>
    <row r="130" spans="1:10">
      <c r="A130" s="11">
        <v>16</v>
      </c>
      <c r="B130" s="11" t="s">
        <v>215</v>
      </c>
      <c r="C130" s="45" t="s">
        <v>83</v>
      </c>
      <c r="D130" s="11" t="s">
        <v>84</v>
      </c>
      <c r="E130" s="11">
        <v>3</v>
      </c>
      <c r="F130" s="11" t="s">
        <v>211</v>
      </c>
      <c r="G130" s="11" t="s">
        <v>63</v>
      </c>
      <c r="I130" s="11">
        <v>1</v>
      </c>
      <c r="J130" s="11">
        <v>0</v>
      </c>
    </row>
    <row r="131" spans="1:10">
      <c r="A131" s="11">
        <v>20</v>
      </c>
      <c r="B131" s="11" t="s">
        <v>216</v>
      </c>
      <c r="C131" s="45" t="s">
        <v>83</v>
      </c>
      <c r="D131" s="11" t="s">
        <v>84</v>
      </c>
      <c r="E131" s="11">
        <v>3</v>
      </c>
      <c r="F131" s="11" t="s">
        <v>211</v>
      </c>
      <c r="G131" s="11" t="s">
        <v>63</v>
      </c>
      <c r="I131" s="11">
        <v>1</v>
      </c>
      <c r="J131" s="11">
        <v>0</v>
      </c>
    </row>
    <row r="132" spans="1:10">
      <c r="A132" s="11">
        <v>1</v>
      </c>
      <c r="B132" s="11" t="s">
        <v>217</v>
      </c>
      <c r="C132" s="45" t="s">
        <v>83</v>
      </c>
      <c r="D132" s="11" t="s">
        <v>84</v>
      </c>
      <c r="E132" s="11">
        <v>3</v>
      </c>
      <c r="F132" s="11" t="s">
        <v>218</v>
      </c>
      <c r="G132" s="11" t="s">
        <v>63</v>
      </c>
      <c r="I132" s="11">
        <v>1</v>
      </c>
      <c r="J132" s="11">
        <v>0</v>
      </c>
    </row>
    <row r="133" spans="1:10">
      <c r="A133" s="11">
        <v>4</v>
      </c>
      <c r="B133" s="11" t="s">
        <v>219</v>
      </c>
      <c r="C133" s="45" t="s">
        <v>83</v>
      </c>
      <c r="D133" s="11" t="s">
        <v>84</v>
      </c>
      <c r="E133" s="11">
        <v>3</v>
      </c>
      <c r="F133" s="11" t="s">
        <v>218</v>
      </c>
      <c r="G133" s="11" t="s">
        <v>63</v>
      </c>
      <c r="I133" s="11">
        <v>1</v>
      </c>
      <c r="J133" s="11">
        <v>0</v>
      </c>
    </row>
    <row r="134" spans="1:10">
      <c r="A134" s="11">
        <v>8</v>
      </c>
      <c r="B134" s="11" t="s">
        <v>220</v>
      </c>
      <c r="C134" s="45" t="s">
        <v>83</v>
      </c>
      <c r="D134" s="11" t="s">
        <v>84</v>
      </c>
      <c r="E134" s="11">
        <v>3</v>
      </c>
      <c r="F134" s="11" t="s">
        <v>218</v>
      </c>
      <c r="G134" s="11" t="s">
        <v>63</v>
      </c>
      <c r="I134" s="11">
        <v>1</v>
      </c>
      <c r="J134" s="11">
        <v>0</v>
      </c>
    </row>
    <row r="135" spans="1:10">
      <c r="A135" s="11">
        <v>12</v>
      </c>
      <c r="B135" s="11" t="s">
        <v>221</v>
      </c>
      <c r="C135" s="45" t="s">
        <v>83</v>
      </c>
      <c r="D135" s="11" t="s">
        <v>84</v>
      </c>
      <c r="E135" s="11">
        <v>3</v>
      </c>
      <c r="F135" s="11" t="s">
        <v>218</v>
      </c>
      <c r="G135" s="11" t="s">
        <v>63</v>
      </c>
      <c r="I135" s="11">
        <v>1</v>
      </c>
      <c r="J135" s="11">
        <v>0</v>
      </c>
    </row>
    <row r="136" spans="1:10">
      <c r="A136" s="11">
        <v>16</v>
      </c>
      <c r="B136" s="11" t="s">
        <v>222</v>
      </c>
      <c r="C136" s="45" t="s">
        <v>83</v>
      </c>
      <c r="D136" s="11" t="s">
        <v>84</v>
      </c>
      <c r="E136" s="11">
        <v>3</v>
      </c>
      <c r="F136" s="11" t="s">
        <v>218</v>
      </c>
      <c r="G136" s="11" t="s">
        <v>63</v>
      </c>
      <c r="I136" s="11">
        <v>1</v>
      </c>
      <c r="J136" s="11">
        <v>0</v>
      </c>
    </row>
    <row r="137" spans="1:10">
      <c r="A137" s="11">
        <v>20</v>
      </c>
      <c r="B137" s="11" t="s">
        <v>223</v>
      </c>
      <c r="C137" s="45" t="s">
        <v>83</v>
      </c>
      <c r="D137" s="11" t="s">
        <v>84</v>
      </c>
      <c r="E137" s="11">
        <v>3</v>
      </c>
      <c r="F137" s="11" t="s">
        <v>218</v>
      </c>
      <c r="G137" s="11" t="s">
        <v>63</v>
      </c>
      <c r="I137" s="11">
        <v>1</v>
      </c>
      <c r="J137" s="11">
        <v>0</v>
      </c>
    </row>
    <row r="138" spans="1:10">
      <c r="A138" s="11">
        <v>1</v>
      </c>
      <c r="B138" s="11" t="s">
        <v>224</v>
      </c>
      <c r="C138" s="45" t="s">
        <v>83</v>
      </c>
      <c r="D138" s="11" t="s">
        <v>84</v>
      </c>
      <c r="E138" s="11">
        <v>3</v>
      </c>
      <c r="F138" s="11" t="s">
        <v>225</v>
      </c>
      <c r="G138" s="11" t="s">
        <v>63</v>
      </c>
      <c r="I138" s="11">
        <v>1</v>
      </c>
      <c r="J138" s="11">
        <v>0</v>
      </c>
    </row>
    <row r="139" spans="1:10">
      <c r="A139" s="11">
        <v>4</v>
      </c>
      <c r="B139" s="11" t="s">
        <v>226</v>
      </c>
      <c r="C139" s="45" t="s">
        <v>83</v>
      </c>
      <c r="D139" s="11" t="s">
        <v>84</v>
      </c>
      <c r="E139" s="11">
        <v>3</v>
      </c>
      <c r="F139" s="11" t="s">
        <v>225</v>
      </c>
      <c r="G139" s="11" t="s">
        <v>63</v>
      </c>
      <c r="I139" s="11">
        <v>1</v>
      </c>
      <c r="J139" s="11">
        <v>0</v>
      </c>
    </row>
    <row r="140" spans="1:10">
      <c r="A140" s="11">
        <v>8</v>
      </c>
      <c r="B140" s="11" t="s">
        <v>227</v>
      </c>
      <c r="C140" s="45" t="s">
        <v>83</v>
      </c>
      <c r="D140" s="11" t="s">
        <v>84</v>
      </c>
      <c r="E140" s="11">
        <v>3</v>
      </c>
      <c r="F140" s="11" t="s">
        <v>225</v>
      </c>
      <c r="G140" s="11" t="s">
        <v>63</v>
      </c>
      <c r="I140" s="11">
        <v>1</v>
      </c>
      <c r="J140" s="11">
        <v>0</v>
      </c>
    </row>
    <row r="141" spans="1:10">
      <c r="A141" s="11">
        <v>12</v>
      </c>
      <c r="B141" s="11" t="s">
        <v>228</v>
      </c>
      <c r="C141" s="45" t="s">
        <v>83</v>
      </c>
      <c r="D141" s="11" t="s">
        <v>84</v>
      </c>
      <c r="E141" s="11">
        <v>3</v>
      </c>
      <c r="F141" s="11" t="s">
        <v>225</v>
      </c>
      <c r="G141" s="11" t="s">
        <v>63</v>
      </c>
      <c r="I141" s="11">
        <v>1</v>
      </c>
      <c r="J141" s="11">
        <v>0</v>
      </c>
    </row>
    <row r="142" spans="1:10">
      <c r="A142" s="11">
        <v>16</v>
      </c>
      <c r="B142" s="11" t="s">
        <v>229</v>
      </c>
      <c r="C142" s="45" t="s">
        <v>83</v>
      </c>
      <c r="D142" s="11" t="s">
        <v>84</v>
      </c>
      <c r="E142" s="11">
        <v>3</v>
      </c>
      <c r="F142" s="11" t="s">
        <v>225</v>
      </c>
      <c r="G142" s="11" t="s">
        <v>63</v>
      </c>
      <c r="I142" s="11">
        <v>1</v>
      </c>
      <c r="J142" s="11">
        <v>0</v>
      </c>
    </row>
    <row r="143" spans="1:10">
      <c r="A143" s="11">
        <v>20</v>
      </c>
      <c r="B143" s="11" t="s">
        <v>230</v>
      </c>
      <c r="C143" s="45" t="s">
        <v>83</v>
      </c>
      <c r="D143" s="11" t="s">
        <v>84</v>
      </c>
      <c r="E143" s="11">
        <v>3</v>
      </c>
      <c r="F143" s="11" t="s">
        <v>225</v>
      </c>
      <c r="G143" s="11" t="s">
        <v>63</v>
      </c>
      <c r="I143" s="11">
        <v>1</v>
      </c>
      <c r="J143" s="11">
        <v>0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3:FX403"/>
  <sheetViews>
    <sheetView zoomScale="85" zoomScaleNormal="100" workbookViewId="0">
      <pane xSplit="1" ySplit="15" topLeftCell="DF16" activePane="bottomRight" state="frozen"/>
      <selection pane="topRight" activeCell="B1" sqref="B1"/>
      <selection pane="bottomLeft" activeCell="A16" sqref="A16"/>
      <selection pane="bottomRight" activeCell="DS29" sqref="DS29"/>
    </sheetView>
  </sheetViews>
  <sheetFormatPr defaultRowHeight="12.75"/>
  <cols>
    <col min="1" max="1" width="11.140625" customWidth="1"/>
    <col min="2" max="2" width="11.28515625" customWidth="1"/>
    <col min="3" max="3" width="15.7109375" customWidth="1"/>
    <col min="4" max="4" width="11.42578125" customWidth="1"/>
    <col min="5" max="5" width="7.85546875" style="14" customWidth="1"/>
    <col min="6" max="6" width="8.28515625" style="14" customWidth="1"/>
    <col min="7" max="8" width="8.85546875" style="14" customWidth="1"/>
    <col min="9" max="9" width="9.140625" style="14"/>
    <col min="10" max="10" width="8.85546875" style="14" customWidth="1"/>
    <col min="11" max="11" width="8.28515625" style="14" customWidth="1"/>
    <col min="12" max="17" width="8.28515625" style="8" customWidth="1"/>
    <col min="18" max="18" width="9" style="8" customWidth="1"/>
    <col min="19" max="24" width="12" style="20" customWidth="1"/>
    <col min="25" max="25" width="10.28515625" style="20" customWidth="1"/>
    <col min="26" max="39" width="9.140625" style="14"/>
    <col min="40" max="46" width="9.140625" style="20"/>
    <col min="47" max="53" width="9.140625" style="14"/>
    <col min="54" max="54" width="9.140625" style="20"/>
    <col min="55" max="61" width="9.140625" style="14"/>
    <col min="62" max="68" width="9.140625" style="20"/>
    <col min="69" max="75" width="9.140625" style="14"/>
    <col min="76" max="82" width="9.140625" style="20"/>
    <col min="83" max="90" width="9.140625" style="14"/>
    <col min="91" max="119" width="9.140625" style="20"/>
    <col min="120" max="121" width="10.140625" style="72" customWidth="1"/>
    <col min="122" max="128" width="9.140625" style="20"/>
    <col min="129" max="131" width="9.140625" style="8"/>
    <col min="132" max="132" width="9.140625" style="20"/>
    <col min="133" max="180" width="9.140625" style="14"/>
  </cols>
  <sheetData>
    <row r="3" spans="1:180" ht="18">
      <c r="D3" s="3" t="s">
        <v>6</v>
      </c>
      <c r="E3" s="13"/>
      <c r="F3" s="13"/>
      <c r="G3" s="13"/>
      <c r="H3" s="13"/>
      <c r="I3" s="13"/>
      <c r="J3" s="13"/>
    </row>
    <row r="4" spans="1:180" ht="18">
      <c r="D4" s="3" t="s">
        <v>11</v>
      </c>
      <c r="E4" s="13"/>
      <c r="F4" s="13"/>
      <c r="G4" s="13"/>
      <c r="H4" s="13"/>
      <c r="I4" s="13"/>
      <c r="J4" s="13"/>
    </row>
    <row r="7" spans="1:180">
      <c r="B7" s="90" t="s">
        <v>12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2"/>
      <c r="Z7" s="86" t="s">
        <v>19</v>
      </c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 t="s">
        <v>22</v>
      </c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9" t="s">
        <v>25</v>
      </c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 t="s">
        <v>27</v>
      </c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106" t="s">
        <v>37</v>
      </c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7" t="s">
        <v>39</v>
      </c>
      <c r="DZ7" s="108"/>
      <c r="EA7" s="108"/>
      <c r="EB7" s="109"/>
      <c r="EC7" s="113" t="s">
        <v>54</v>
      </c>
      <c r="ED7" s="114"/>
      <c r="EE7" s="114"/>
      <c r="EF7" s="114"/>
      <c r="EG7" s="114"/>
      <c r="EH7" s="114"/>
      <c r="EI7" s="114"/>
      <c r="EJ7" s="114"/>
      <c r="EK7" s="114"/>
      <c r="EL7" s="114"/>
      <c r="EM7" s="114"/>
      <c r="EN7" s="114"/>
      <c r="EO7" s="114"/>
      <c r="EP7" s="114"/>
      <c r="EQ7" s="114"/>
      <c r="ER7" s="114"/>
      <c r="ES7" s="114"/>
      <c r="ET7" s="114"/>
      <c r="EU7" s="114"/>
      <c r="EV7" s="114"/>
      <c r="EW7" s="114"/>
      <c r="EX7" s="114"/>
      <c r="EY7" s="114"/>
      <c r="EZ7" s="114"/>
      <c r="FA7" s="114"/>
      <c r="FB7" s="114"/>
      <c r="FC7" s="114"/>
      <c r="FD7" s="114"/>
      <c r="FE7" s="114"/>
      <c r="FF7" s="114"/>
      <c r="FG7" s="114"/>
      <c r="FH7" s="114"/>
      <c r="FI7" s="114"/>
      <c r="FJ7" s="114"/>
      <c r="FK7" s="114"/>
      <c r="FL7" s="114"/>
      <c r="FM7" s="114"/>
      <c r="FN7" s="114"/>
      <c r="FO7" s="114"/>
      <c r="FP7" s="114"/>
      <c r="FQ7" s="114"/>
      <c r="FR7" s="114"/>
      <c r="FS7" s="114"/>
      <c r="FT7" s="114"/>
      <c r="FU7" s="114"/>
      <c r="FV7" s="114"/>
      <c r="FW7" s="114"/>
      <c r="FX7" s="115"/>
    </row>
    <row r="8" spans="1:180">
      <c r="B8" s="5" t="s">
        <v>1</v>
      </c>
      <c r="C8" s="5" t="s">
        <v>2</v>
      </c>
      <c r="D8" s="5" t="s">
        <v>3</v>
      </c>
      <c r="E8" s="93" t="s">
        <v>4</v>
      </c>
      <c r="F8" s="94"/>
      <c r="G8" s="94"/>
      <c r="H8" s="94"/>
      <c r="I8" s="94"/>
      <c r="J8" s="94"/>
      <c r="K8" s="95"/>
      <c r="L8" s="96" t="s">
        <v>7</v>
      </c>
      <c r="M8" s="97"/>
      <c r="N8" s="97"/>
      <c r="O8" s="97"/>
      <c r="P8" s="97"/>
      <c r="Q8" s="97"/>
      <c r="R8" s="98"/>
      <c r="S8" s="99" t="s">
        <v>5</v>
      </c>
      <c r="T8" s="100"/>
      <c r="U8" s="100"/>
      <c r="V8" s="100"/>
      <c r="W8" s="100"/>
      <c r="X8" s="100"/>
      <c r="Y8" s="101"/>
      <c r="Z8" s="88" t="s">
        <v>20</v>
      </c>
      <c r="AA8" s="88"/>
      <c r="AB8" s="88"/>
      <c r="AC8" s="88"/>
      <c r="AD8" s="88"/>
      <c r="AE8" s="88"/>
      <c r="AF8" s="88"/>
      <c r="AG8" s="88" t="s">
        <v>4</v>
      </c>
      <c r="AH8" s="88"/>
      <c r="AI8" s="88"/>
      <c r="AJ8" s="88"/>
      <c r="AK8" s="88"/>
      <c r="AL8" s="88"/>
      <c r="AM8" s="88"/>
      <c r="AN8" s="87" t="s">
        <v>23</v>
      </c>
      <c r="AO8" s="87"/>
      <c r="AP8" s="87"/>
      <c r="AQ8" s="87"/>
      <c r="AR8" s="87"/>
      <c r="AS8" s="87"/>
      <c r="AT8" s="87"/>
      <c r="AU8" s="88" t="s">
        <v>24</v>
      </c>
      <c r="AV8" s="88"/>
      <c r="AW8" s="88"/>
      <c r="AX8" s="88"/>
      <c r="AY8" s="88"/>
      <c r="AZ8" s="88"/>
      <c r="BA8" s="88"/>
      <c r="BB8" s="27" t="s">
        <v>29</v>
      </c>
      <c r="BC8" s="88" t="s">
        <v>24</v>
      </c>
      <c r="BD8" s="88"/>
      <c r="BE8" s="88"/>
      <c r="BF8" s="88"/>
      <c r="BG8" s="88"/>
      <c r="BH8" s="88"/>
      <c r="BI8" s="88"/>
      <c r="BJ8" s="87" t="s">
        <v>26</v>
      </c>
      <c r="BK8" s="87"/>
      <c r="BL8" s="87"/>
      <c r="BM8" s="87"/>
      <c r="BN8" s="87"/>
      <c r="BO8" s="87"/>
      <c r="BP8" s="87"/>
      <c r="BQ8" s="88" t="s">
        <v>24</v>
      </c>
      <c r="BR8" s="88"/>
      <c r="BS8" s="88"/>
      <c r="BT8" s="88"/>
      <c r="BU8" s="88"/>
      <c r="BV8" s="88"/>
      <c r="BW8" s="88"/>
      <c r="BX8" s="87" t="s">
        <v>23</v>
      </c>
      <c r="BY8" s="87"/>
      <c r="BZ8" s="87"/>
      <c r="CA8" s="87"/>
      <c r="CB8" s="87"/>
      <c r="CC8" s="87"/>
      <c r="CD8" s="87"/>
      <c r="CE8" s="88" t="s">
        <v>4</v>
      </c>
      <c r="CF8" s="88"/>
      <c r="CG8" s="88"/>
      <c r="CH8" s="88"/>
      <c r="CI8" s="88"/>
      <c r="CJ8" s="88"/>
      <c r="CK8" s="88"/>
      <c r="CL8" s="25" t="s">
        <v>1</v>
      </c>
      <c r="CM8" s="27" t="s">
        <v>29</v>
      </c>
      <c r="CN8" s="105" t="s">
        <v>31</v>
      </c>
      <c r="CO8" s="105"/>
      <c r="CP8" s="105"/>
      <c r="CQ8" s="105"/>
      <c r="CR8" s="105"/>
      <c r="CS8" s="105"/>
      <c r="CT8" s="105"/>
      <c r="CU8" s="110" t="s">
        <v>46</v>
      </c>
      <c r="CV8" s="111"/>
      <c r="CW8" s="111"/>
      <c r="CX8" s="111"/>
      <c r="CY8" s="111"/>
      <c r="CZ8" s="111"/>
      <c r="DA8" s="112"/>
      <c r="DB8" s="105" t="s">
        <v>32</v>
      </c>
      <c r="DC8" s="105"/>
      <c r="DD8" s="105"/>
      <c r="DE8" s="105"/>
      <c r="DF8" s="105"/>
      <c r="DG8" s="105"/>
      <c r="DH8" s="105"/>
      <c r="DI8" s="105" t="s">
        <v>33</v>
      </c>
      <c r="DJ8" s="105"/>
      <c r="DK8" s="105"/>
      <c r="DL8" s="105"/>
      <c r="DM8" s="105"/>
      <c r="DN8" s="105"/>
      <c r="DO8" s="105"/>
      <c r="DP8" s="73" t="s">
        <v>35</v>
      </c>
      <c r="DQ8" s="73" t="s">
        <v>34</v>
      </c>
      <c r="DR8" s="105" t="s">
        <v>36</v>
      </c>
      <c r="DS8" s="105"/>
      <c r="DT8" s="105"/>
      <c r="DU8" s="105"/>
      <c r="DV8" s="105"/>
      <c r="DW8" s="105"/>
      <c r="DX8" s="105"/>
      <c r="DY8" s="35" t="s">
        <v>40</v>
      </c>
      <c r="DZ8" s="35" t="s">
        <v>42</v>
      </c>
      <c r="EA8" s="35" t="s">
        <v>43</v>
      </c>
      <c r="EB8" s="38" t="s">
        <v>44</v>
      </c>
      <c r="EC8" s="102" t="s">
        <v>47</v>
      </c>
      <c r="ED8" s="103"/>
      <c r="EE8" s="103"/>
      <c r="EF8" s="103"/>
      <c r="EG8" s="103"/>
      <c r="EH8" s="103"/>
      <c r="EI8" s="103"/>
      <c r="EJ8" s="104"/>
      <c r="EK8" s="102" t="s">
        <v>53</v>
      </c>
      <c r="EL8" s="103"/>
      <c r="EM8" s="103"/>
      <c r="EN8" s="103"/>
      <c r="EO8" s="103"/>
      <c r="EP8" s="103"/>
      <c r="EQ8" s="103"/>
      <c r="ER8" s="104"/>
      <c r="ES8" s="102" t="s">
        <v>52</v>
      </c>
      <c r="ET8" s="103"/>
      <c r="EU8" s="103"/>
      <c r="EV8" s="103"/>
      <c r="EW8" s="103"/>
      <c r="EX8" s="103"/>
      <c r="EY8" s="103"/>
      <c r="EZ8" s="104"/>
      <c r="FA8" s="102" t="s">
        <v>51</v>
      </c>
      <c r="FB8" s="103"/>
      <c r="FC8" s="103"/>
      <c r="FD8" s="103"/>
      <c r="FE8" s="103"/>
      <c r="FF8" s="103"/>
      <c r="FG8" s="103"/>
      <c r="FH8" s="104"/>
      <c r="FI8" s="102" t="s">
        <v>50</v>
      </c>
      <c r="FJ8" s="103"/>
      <c r="FK8" s="103"/>
      <c r="FL8" s="103"/>
      <c r="FM8" s="103"/>
      <c r="FN8" s="103"/>
      <c r="FO8" s="103"/>
      <c r="FP8" s="104"/>
      <c r="FQ8" s="102" t="s">
        <v>49</v>
      </c>
      <c r="FR8" s="103"/>
      <c r="FS8" s="103"/>
      <c r="FT8" s="103"/>
      <c r="FU8" s="103"/>
      <c r="FV8" s="103"/>
      <c r="FW8" s="103"/>
      <c r="FX8" s="104"/>
    </row>
    <row r="9" spans="1:180">
      <c r="B9" s="5"/>
      <c r="C9" s="5"/>
      <c r="D9" s="5"/>
      <c r="E9" s="15" t="s">
        <v>13</v>
      </c>
      <c r="F9" s="15" t="s">
        <v>14</v>
      </c>
      <c r="G9" s="15" t="s">
        <v>15</v>
      </c>
      <c r="H9" s="15" t="s">
        <v>16</v>
      </c>
      <c r="I9" s="15" t="s">
        <v>17</v>
      </c>
      <c r="J9" s="15" t="s">
        <v>18</v>
      </c>
      <c r="K9" s="16" t="s">
        <v>30</v>
      </c>
      <c r="L9" s="19" t="s">
        <v>13</v>
      </c>
      <c r="M9" s="19" t="s">
        <v>14</v>
      </c>
      <c r="N9" s="19" t="s">
        <v>15</v>
      </c>
      <c r="O9" s="19" t="s">
        <v>16</v>
      </c>
      <c r="P9" s="19" t="s">
        <v>17</v>
      </c>
      <c r="Q9" s="19" t="s">
        <v>18</v>
      </c>
      <c r="R9" s="9" t="s">
        <v>30</v>
      </c>
      <c r="S9" s="21" t="s">
        <v>13</v>
      </c>
      <c r="T9" s="21" t="s">
        <v>14</v>
      </c>
      <c r="U9" s="21" t="s">
        <v>15</v>
      </c>
      <c r="V9" s="21" t="s">
        <v>16</v>
      </c>
      <c r="W9" s="21" t="s">
        <v>17</v>
      </c>
      <c r="X9" s="21" t="s">
        <v>18</v>
      </c>
      <c r="Y9" s="22" t="s">
        <v>21</v>
      </c>
      <c r="Z9" s="26" t="s">
        <v>13</v>
      </c>
      <c r="AA9" s="26" t="s">
        <v>14</v>
      </c>
      <c r="AB9" s="26" t="s">
        <v>15</v>
      </c>
      <c r="AC9" s="26" t="s">
        <v>16</v>
      </c>
      <c r="AD9" s="26" t="s">
        <v>17</v>
      </c>
      <c r="AE9" s="26" t="s">
        <v>18</v>
      </c>
      <c r="AF9" s="25" t="s">
        <v>21</v>
      </c>
      <c r="AG9" s="26" t="s">
        <v>13</v>
      </c>
      <c r="AH9" s="26" t="s">
        <v>14</v>
      </c>
      <c r="AI9" s="26" t="s">
        <v>15</v>
      </c>
      <c r="AJ9" s="26" t="s">
        <v>16</v>
      </c>
      <c r="AK9" s="26" t="s">
        <v>17</v>
      </c>
      <c r="AL9" s="26" t="s">
        <v>18</v>
      </c>
      <c r="AM9" s="25" t="s">
        <v>21</v>
      </c>
      <c r="AN9" s="28" t="s">
        <v>13</v>
      </c>
      <c r="AO9" s="28" t="s">
        <v>14</v>
      </c>
      <c r="AP9" s="28" t="s">
        <v>15</v>
      </c>
      <c r="AQ9" s="28" t="s">
        <v>16</v>
      </c>
      <c r="AR9" s="28" t="s">
        <v>17</v>
      </c>
      <c r="AS9" s="28" t="s">
        <v>18</v>
      </c>
      <c r="AT9" s="27" t="s">
        <v>21</v>
      </c>
      <c r="AU9" s="26" t="s">
        <v>13</v>
      </c>
      <c r="AV9" s="26" t="s">
        <v>14</v>
      </c>
      <c r="AW9" s="26" t="s">
        <v>15</v>
      </c>
      <c r="AX9" s="26" t="s">
        <v>16</v>
      </c>
      <c r="AY9" s="26" t="s">
        <v>17</v>
      </c>
      <c r="AZ9" s="26" t="s">
        <v>18</v>
      </c>
      <c r="BA9" s="25" t="s">
        <v>21</v>
      </c>
      <c r="BB9" s="27" t="s">
        <v>28</v>
      </c>
      <c r="BC9" s="26" t="s">
        <v>13</v>
      </c>
      <c r="BD9" s="26" t="s">
        <v>14</v>
      </c>
      <c r="BE9" s="26" t="s">
        <v>15</v>
      </c>
      <c r="BF9" s="26" t="s">
        <v>16</v>
      </c>
      <c r="BG9" s="26" t="s">
        <v>17</v>
      </c>
      <c r="BH9" s="26" t="s">
        <v>18</v>
      </c>
      <c r="BI9" s="25" t="s">
        <v>21</v>
      </c>
      <c r="BJ9" s="28" t="s">
        <v>13</v>
      </c>
      <c r="BK9" s="28" t="s">
        <v>14</v>
      </c>
      <c r="BL9" s="28" t="s">
        <v>15</v>
      </c>
      <c r="BM9" s="28" t="s">
        <v>16</v>
      </c>
      <c r="BN9" s="28" t="s">
        <v>17</v>
      </c>
      <c r="BO9" s="28" t="s">
        <v>18</v>
      </c>
      <c r="BP9" s="27" t="s">
        <v>21</v>
      </c>
      <c r="BQ9" s="26" t="s">
        <v>13</v>
      </c>
      <c r="BR9" s="26" t="s">
        <v>14</v>
      </c>
      <c r="BS9" s="26" t="s">
        <v>15</v>
      </c>
      <c r="BT9" s="26" t="s">
        <v>16</v>
      </c>
      <c r="BU9" s="26" t="s">
        <v>17</v>
      </c>
      <c r="BV9" s="26" t="s">
        <v>18</v>
      </c>
      <c r="BW9" s="25" t="s">
        <v>21</v>
      </c>
      <c r="BX9" s="28" t="s">
        <v>13</v>
      </c>
      <c r="BY9" s="28" t="s">
        <v>14</v>
      </c>
      <c r="BZ9" s="28" t="s">
        <v>15</v>
      </c>
      <c r="CA9" s="28" t="s">
        <v>16</v>
      </c>
      <c r="CB9" s="28" t="s">
        <v>17</v>
      </c>
      <c r="CC9" s="28" t="s">
        <v>18</v>
      </c>
      <c r="CD9" s="27" t="s">
        <v>21</v>
      </c>
      <c r="CE9" s="26" t="s">
        <v>13</v>
      </c>
      <c r="CF9" s="26" t="s">
        <v>14</v>
      </c>
      <c r="CG9" s="26" t="s">
        <v>15</v>
      </c>
      <c r="CH9" s="26" t="s">
        <v>16</v>
      </c>
      <c r="CI9" s="26" t="s">
        <v>17</v>
      </c>
      <c r="CJ9" s="26" t="s">
        <v>18</v>
      </c>
      <c r="CK9" s="25" t="s">
        <v>21</v>
      </c>
      <c r="CL9" s="29" t="s">
        <v>28</v>
      </c>
      <c r="CM9" s="30" t="s">
        <v>28</v>
      </c>
      <c r="CN9" s="33" t="s">
        <v>13</v>
      </c>
      <c r="CO9" s="33" t="s">
        <v>14</v>
      </c>
      <c r="CP9" s="33" t="s">
        <v>15</v>
      </c>
      <c r="CQ9" s="33" t="s">
        <v>16</v>
      </c>
      <c r="CR9" s="33" t="s">
        <v>17</v>
      </c>
      <c r="CS9" s="33" t="s">
        <v>18</v>
      </c>
      <c r="CT9" s="31" t="s">
        <v>38</v>
      </c>
      <c r="CU9" s="33" t="s">
        <v>13</v>
      </c>
      <c r="CV9" s="33" t="s">
        <v>14</v>
      </c>
      <c r="CW9" s="33" t="s">
        <v>15</v>
      </c>
      <c r="CX9" s="33" t="s">
        <v>16</v>
      </c>
      <c r="CY9" s="33" t="s">
        <v>17</v>
      </c>
      <c r="CZ9" s="33" t="s">
        <v>18</v>
      </c>
      <c r="DA9" s="31" t="s">
        <v>38</v>
      </c>
      <c r="DB9" s="33" t="s">
        <v>13</v>
      </c>
      <c r="DC9" s="33" t="s">
        <v>14</v>
      </c>
      <c r="DD9" s="33" t="s">
        <v>15</v>
      </c>
      <c r="DE9" s="33" t="s">
        <v>16</v>
      </c>
      <c r="DF9" s="33" t="s">
        <v>17</v>
      </c>
      <c r="DG9" s="33" t="s">
        <v>18</v>
      </c>
      <c r="DH9" s="31" t="s">
        <v>38</v>
      </c>
      <c r="DI9" s="33" t="s">
        <v>13</v>
      </c>
      <c r="DJ9" s="33" t="s">
        <v>14</v>
      </c>
      <c r="DK9" s="33" t="s">
        <v>15</v>
      </c>
      <c r="DL9" s="33" t="s">
        <v>16</v>
      </c>
      <c r="DM9" s="33" t="s">
        <v>17</v>
      </c>
      <c r="DN9" s="33" t="s">
        <v>18</v>
      </c>
      <c r="DO9" s="31" t="s">
        <v>38</v>
      </c>
      <c r="DP9" s="74" t="s">
        <v>38</v>
      </c>
      <c r="DQ9" s="74" t="s">
        <v>38</v>
      </c>
      <c r="DR9" s="33" t="s">
        <v>13</v>
      </c>
      <c r="DS9" s="33" t="s">
        <v>14</v>
      </c>
      <c r="DT9" s="33" t="s">
        <v>15</v>
      </c>
      <c r="DU9" s="33" t="s">
        <v>16</v>
      </c>
      <c r="DV9" s="33" t="s">
        <v>17</v>
      </c>
      <c r="DW9" s="33" t="s">
        <v>18</v>
      </c>
      <c r="DX9" s="31" t="s">
        <v>38</v>
      </c>
      <c r="DY9" s="36" t="s">
        <v>82</v>
      </c>
      <c r="DZ9" s="36" t="s">
        <v>41</v>
      </c>
      <c r="EA9" s="36" t="s">
        <v>41</v>
      </c>
      <c r="EB9" s="39" t="s">
        <v>45</v>
      </c>
      <c r="EC9" s="47" t="s">
        <v>13</v>
      </c>
      <c r="ED9" s="47" t="s">
        <v>14</v>
      </c>
      <c r="EE9" s="47" t="s">
        <v>15</v>
      </c>
      <c r="EF9" s="47" t="s">
        <v>16</v>
      </c>
      <c r="EG9" s="47" t="s">
        <v>17</v>
      </c>
      <c r="EH9" s="47" t="s">
        <v>18</v>
      </c>
      <c r="EI9" s="48" t="s">
        <v>21</v>
      </c>
      <c r="EJ9" s="48" t="s">
        <v>48</v>
      </c>
      <c r="EK9" s="47" t="s">
        <v>13</v>
      </c>
      <c r="EL9" s="47" t="s">
        <v>14</v>
      </c>
      <c r="EM9" s="47" t="s">
        <v>15</v>
      </c>
      <c r="EN9" s="47" t="s">
        <v>16</v>
      </c>
      <c r="EO9" s="47" t="s">
        <v>17</v>
      </c>
      <c r="EP9" s="47" t="s">
        <v>18</v>
      </c>
      <c r="EQ9" s="48" t="s">
        <v>21</v>
      </c>
      <c r="ER9" s="48" t="s">
        <v>48</v>
      </c>
      <c r="ES9" s="47" t="s">
        <v>13</v>
      </c>
      <c r="ET9" s="47" t="s">
        <v>14</v>
      </c>
      <c r="EU9" s="47" t="s">
        <v>15</v>
      </c>
      <c r="EV9" s="47" t="s">
        <v>16</v>
      </c>
      <c r="EW9" s="47" t="s">
        <v>17</v>
      </c>
      <c r="EX9" s="47" t="s">
        <v>18</v>
      </c>
      <c r="EY9" s="48" t="s">
        <v>21</v>
      </c>
      <c r="EZ9" s="48" t="s">
        <v>55</v>
      </c>
      <c r="FA9" s="47" t="s">
        <v>13</v>
      </c>
      <c r="FB9" s="47" t="s">
        <v>14</v>
      </c>
      <c r="FC9" s="47" t="s">
        <v>15</v>
      </c>
      <c r="FD9" s="47" t="s">
        <v>16</v>
      </c>
      <c r="FE9" s="47" t="s">
        <v>17</v>
      </c>
      <c r="FF9" s="47" t="s">
        <v>18</v>
      </c>
      <c r="FG9" s="48" t="s">
        <v>21</v>
      </c>
      <c r="FH9" s="48" t="s">
        <v>56</v>
      </c>
      <c r="FI9" s="47" t="s">
        <v>13</v>
      </c>
      <c r="FJ9" s="47" t="s">
        <v>14</v>
      </c>
      <c r="FK9" s="47" t="s">
        <v>15</v>
      </c>
      <c r="FL9" s="47" t="s">
        <v>16</v>
      </c>
      <c r="FM9" s="47" t="s">
        <v>17</v>
      </c>
      <c r="FN9" s="47" t="s">
        <v>18</v>
      </c>
      <c r="FO9" s="48" t="s">
        <v>21</v>
      </c>
      <c r="FP9" s="48" t="s">
        <v>56</v>
      </c>
      <c r="FQ9" s="47" t="s">
        <v>13</v>
      </c>
      <c r="FR9" s="47" t="s">
        <v>14</v>
      </c>
      <c r="FS9" s="47" t="s">
        <v>15</v>
      </c>
      <c r="FT9" s="47" t="s">
        <v>16</v>
      </c>
      <c r="FU9" s="47" t="s">
        <v>17</v>
      </c>
      <c r="FV9" s="47" t="s">
        <v>18</v>
      </c>
      <c r="FW9" s="48" t="s">
        <v>21</v>
      </c>
      <c r="FX9" s="48" t="s">
        <v>55</v>
      </c>
    </row>
    <row r="10" spans="1:180">
      <c r="A10" s="4" t="s">
        <v>8</v>
      </c>
      <c r="B10" s="2" t="str">
        <f t="shared" ref="B10:AG10" si="0">IF(SUM(B16:B17)&gt;0,SUBTOTAL(101,B16:B17),"")</f>
        <v/>
      </c>
      <c r="C10" s="2" t="str">
        <f t="shared" si="0"/>
        <v/>
      </c>
      <c r="D10" s="2" t="str">
        <f t="shared" si="0"/>
        <v/>
      </c>
      <c r="E10" s="17" t="str">
        <f t="shared" si="0"/>
        <v/>
      </c>
      <c r="F10" s="17" t="str">
        <f t="shared" si="0"/>
        <v/>
      </c>
      <c r="G10" s="17" t="str">
        <f t="shared" si="0"/>
        <v/>
      </c>
      <c r="H10" s="17" t="str">
        <f t="shared" si="0"/>
        <v/>
      </c>
      <c r="I10" s="17" t="str">
        <f t="shared" si="0"/>
        <v/>
      </c>
      <c r="J10" s="17" t="str">
        <f t="shared" si="0"/>
        <v/>
      </c>
      <c r="K10" s="17" t="str">
        <f t="shared" si="0"/>
        <v/>
      </c>
      <c r="L10" s="2" t="str">
        <f t="shared" si="0"/>
        <v/>
      </c>
      <c r="M10" s="2" t="str">
        <f t="shared" si="0"/>
        <v/>
      </c>
      <c r="N10" s="2" t="str">
        <f t="shared" si="0"/>
        <v/>
      </c>
      <c r="O10" s="2" t="str">
        <f t="shared" si="0"/>
        <v/>
      </c>
      <c r="P10" s="2" t="str">
        <f t="shared" si="0"/>
        <v/>
      </c>
      <c r="Q10" s="2" t="str">
        <f t="shared" si="0"/>
        <v/>
      </c>
      <c r="R10" s="2" t="str">
        <f t="shared" si="0"/>
        <v/>
      </c>
      <c r="S10" s="23" t="str">
        <f t="shared" si="0"/>
        <v/>
      </c>
      <c r="T10" s="23" t="str">
        <f t="shared" si="0"/>
        <v/>
      </c>
      <c r="U10" s="23" t="str">
        <f t="shared" si="0"/>
        <v/>
      </c>
      <c r="V10" s="23" t="str">
        <f t="shared" si="0"/>
        <v/>
      </c>
      <c r="W10" s="23" t="str">
        <f t="shared" si="0"/>
        <v/>
      </c>
      <c r="X10" s="23" t="str">
        <f t="shared" si="0"/>
        <v/>
      </c>
      <c r="Y10" s="23" t="str">
        <f t="shared" si="0"/>
        <v/>
      </c>
      <c r="Z10" s="17" t="str">
        <f t="shared" si="0"/>
        <v/>
      </c>
      <c r="AA10" s="17" t="str">
        <f t="shared" si="0"/>
        <v/>
      </c>
      <c r="AB10" s="17" t="str">
        <f t="shared" si="0"/>
        <v/>
      </c>
      <c r="AC10" s="17" t="str">
        <f t="shared" si="0"/>
        <v/>
      </c>
      <c r="AD10" s="17" t="str">
        <f t="shared" si="0"/>
        <v/>
      </c>
      <c r="AE10" s="17" t="str">
        <f t="shared" si="0"/>
        <v/>
      </c>
      <c r="AF10" s="17" t="str">
        <f t="shared" si="0"/>
        <v/>
      </c>
      <c r="AG10" s="17" t="str">
        <f t="shared" si="0"/>
        <v/>
      </c>
      <c r="AH10" s="17" t="str">
        <f t="shared" ref="AH10:BM10" si="1">IF(SUM(AH16:AH17)&gt;0,SUBTOTAL(101,AH16:AH17),"")</f>
        <v/>
      </c>
      <c r="AI10" s="17" t="str">
        <f t="shared" si="1"/>
        <v/>
      </c>
      <c r="AJ10" s="17" t="str">
        <f t="shared" si="1"/>
        <v/>
      </c>
      <c r="AK10" s="17" t="str">
        <f t="shared" si="1"/>
        <v/>
      </c>
      <c r="AL10" s="17" t="str">
        <f t="shared" si="1"/>
        <v/>
      </c>
      <c r="AM10" s="17" t="str">
        <f t="shared" si="1"/>
        <v/>
      </c>
      <c r="AN10" s="23" t="str">
        <f t="shared" si="1"/>
        <v/>
      </c>
      <c r="AO10" s="23" t="str">
        <f t="shared" si="1"/>
        <v/>
      </c>
      <c r="AP10" s="23" t="str">
        <f t="shared" si="1"/>
        <v/>
      </c>
      <c r="AQ10" s="23" t="str">
        <f t="shared" si="1"/>
        <v/>
      </c>
      <c r="AR10" s="23" t="str">
        <f t="shared" si="1"/>
        <v/>
      </c>
      <c r="AS10" s="23" t="str">
        <f t="shared" si="1"/>
        <v/>
      </c>
      <c r="AT10" s="23" t="str">
        <f t="shared" si="1"/>
        <v/>
      </c>
      <c r="AU10" s="17" t="str">
        <f t="shared" si="1"/>
        <v/>
      </c>
      <c r="AV10" s="17" t="str">
        <f t="shared" si="1"/>
        <v/>
      </c>
      <c r="AW10" s="17" t="str">
        <f t="shared" si="1"/>
        <v/>
      </c>
      <c r="AX10" s="17" t="str">
        <f t="shared" si="1"/>
        <v/>
      </c>
      <c r="AY10" s="17" t="str">
        <f t="shared" si="1"/>
        <v/>
      </c>
      <c r="AZ10" s="17" t="str">
        <f t="shared" si="1"/>
        <v/>
      </c>
      <c r="BA10" s="17" t="str">
        <f t="shared" si="1"/>
        <v/>
      </c>
      <c r="BB10" s="23" t="str">
        <f t="shared" si="1"/>
        <v/>
      </c>
      <c r="BC10" s="17" t="str">
        <f t="shared" si="1"/>
        <v/>
      </c>
      <c r="BD10" s="17" t="str">
        <f t="shared" si="1"/>
        <v/>
      </c>
      <c r="BE10" s="17" t="str">
        <f t="shared" si="1"/>
        <v/>
      </c>
      <c r="BF10" s="17" t="str">
        <f t="shared" si="1"/>
        <v/>
      </c>
      <c r="BG10" s="17" t="str">
        <f t="shared" si="1"/>
        <v/>
      </c>
      <c r="BH10" s="17" t="str">
        <f t="shared" si="1"/>
        <v/>
      </c>
      <c r="BI10" s="17" t="str">
        <f t="shared" si="1"/>
        <v/>
      </c>
      <c r="BJ10" s="23" t="str">
        <f t="shared" si="1"/>
        <v/>
      </c>
      <c r="BK10" s="23" t="str">
        <f t="shared" si="1"/>
        <v/>
      </c>
      <c r="BL10" s="23" t="str">
        <f t="shared" si="1"/>
        <v/>
      </c>
      <c r="BM10" s="23" t="str">
        <f t="shared" si="1"/>
        <v/>
      </c>
      <c r="BN10" s="23" t="str">
        <f t="shared" ref="BN10:CS10" si="2">IF(SUM(BN16:BN17)&gt;0,SUBTOTAL(101,BN16:BN17),"")</f>
        <v/>
      </c>
      <c r="BO10" s="23" t="str">
        <f t="shared" si="2"/>
        <v/>
      </c>
      <c r="BP10" s="23" t="str">
        <f t="shared" si="2"/>
        <v/>
      </c>
      <c r="BQ10" s="17" t="str">
        <f t="shared" si="2"/>
        <v/>
      </c>
      <c r="BR10" s="17" t="str">
        <f t="shared" si="2"/>
        <v/>
      </c>
      <c r="BS10" s="17" t="str">
        <f t="shared" si="2"/>
        <v/>
      </c>
      <c r="BT10" s="17" t="str">
        <f t="shared" si="2"/>
        <v/>
      </c>
      <c r="BU10" s="17" t="str">
        <f t="shared" si="2"/>
        <v/>
      </c>
      <c r="BV10" s="17" t="str">
        <f t="shared" si="2"/>
        <v/>
      </c>
      <c r="BW10" s="17" t="str">
        <f t="shared" si="2"/>
        <v/>
      </c>
      <c r="BX10" s="23" t="str">
        <f t="shared" si="2"/>
        <v/>
      </c>
      <c r="BY10" s="23" t="str">
        <f t="shared" si="2"/>
        <v/>
      </c>
      <c r="BZ10" s="23" t="str">
        <f t="shared" si="2"/>
        <v/>
      </c>
      <c r="CA10" s="23" t="str">
        <f t="shared" si="2"/>
        <v/>
      </c>
      <c r="CB10" s="23" t="str">
        <f t="shared" si="2"/>
        <v/>
      </c>
      <c r="CC10" s="23" t="str">
        <f t="shared" si="2"/>
        <v/>
      </c>
      <c r="CD10" s="23" t="str">
        <f t="shared" si="2"/>
        <v/>
      </c>
      <c r="CE10" s="17" t="str">
        <f t="shared" si="2"/>
        <v/>
      </c>
      <c r="CF10" s="17" t="str">
        <f t="shared" si="2"/>
        <v/>
      </c>
      <c r="CG10" s="17" t="str">
        <f t="shared" si="2"/>
        <v/>
      </c>
      <c r="CH10" s="17" t="str">
        <f t="shared" si="2"/>
        <v/>
      </c>
      <c r="CI10" s="17" t="str">
        <f t="shared" si="2"/>
        <v/>
      </c>
      <c r="CJ10" s="17" t="str">
        <f t="shared" si="2"/>
        <v/>
      </c>
      <c r="CK10" s="17" t="str">
        <f t="shared" si="2"/>
        <v/>
      </c>
      <c r="CL10" s="17" t="str">
        <f t="shared" si="2"/>
        <v/>
      </c>
      <c r="CM10" s="23" t="str">
        <f t="shared" si="2"/>
        <v/>
      </c>
      <c r="CN10" s="23" t="str">
        <f t="shared" si="2"/>
        <v/>
      </c>
      <c r="CO10" s="23" t="str">
        <f t="shared" si="2"/>
        <v/>
      </c>
      <c r="CP10" s="23" t="str">
        <f t="shared" si="2"/>
        <v/>
      </c>
      <c r="CQ10" s="23" t="str">
        <f t="shared" si="2"/>
        <v/>
      </c>
      <c r="CR10" s="23" t="str">
        <f t="shared" si="2"/>
        <v/>
      </c>
      <c r="CS10" s="23" t="str">
        <f t="shared" si="2"/>
        <v/>
      </c>
      <c r="CT10" s="23" t="str">
        <f t="shared" ref="CT10:DY10" si="3">IF(SUM(CT16:CT17)&gt;0,SUBTOTAL(101,CT16:CT17),"")</f>
        <v/>
      </c>
      <c r="CU10" s="23" t="str">
        <f t="shared" si="3"/>
        <v/>
      </c>
      <c r="CV10" s="23" t="str">
        <f t="shared" si="3"/>
        <v/>
      </c>
      <c r="CW10" s="23" t="str">
        <f t="shared" si="3"/>
        <v/>
      </c>
      <c r="CX10" s="23" t="str">
        <f t="shared" si="3"/>
        <v/>
      </c>
      <c r="CY10" s="23" t="str">
        <f t="shared" si="3"/>
        <v/>
      </c>
      <c r="CZ10" s="23" t="str">
        <f t="shared" si="3"/>
        <v/>
      </c>
      <c r="DA10" s="23" t="str">
        <f t="shared" si="3"/>
        <v/>
      </c>
      <c r="DB10" s="23" t="str">
        <f t="shared" si="3"/>
        <v/>
      </c>
      <c r="DC10" s="23" t="str">
        <f t="shared" si="3"/>
        <v/>
      </c>
      <c r="DD10" s="23" t="str">
        <f t="shared" si="3"/>
        <v/>
      </c>
      <c r="DE10" s="23" t="str">
        <f t="shared" si="3"/>
        <v/>
      </c>
      <c r="DF10" s="23" t="str">
        <f t="shared" si="3"/>
        <v/>
      </c>
      <c r="DG10" s="23" t="str">
        <f t="shared" si="3"/>
        <v/>
      </c>
      <c r="DH10" s="23" t="str">
        <f t="shared" si="3"/>
        <v/>
      </c>
      <c r="DI10" s="23" t="str">
        <f t="shared" si="3"/>
        <v/>
      </c>
      <c r="DJ10" s="23" t="str">
        <f t="shared" si="3"/>
        <v/>
      </c>
      <c r="DK10" s="23" t="str">
        <f t="shared" si="3"/>
        <v/>
      </c>
      <c r="DL10" s="23" t="str">
        <f t="shared" si="3"/>
        <v/>
      </c>
      <c r="DM10" s="23" t="str">
        <f t="shared" si="3"/>
        <v/>
      </c>
      <c r="DN10" s="23" t="str">
        <f t="shared" si="3"/>
        <v/>
      </c>
      <c r="DO10" s="23" t="str">
        <f t="shared" si="3"/>
        <v/>
      </c>
      <c r="DP10" s="75" t="str">
        <f t="shared" si="3"/>
        <v/>
      </c>
      <c r="DQ10" s="75" t="str">
        <f t="shared" si="3"/>
        <v/>
      </c>
      <c r="DR10" s="23" t="str">
        <f t="shared" si="3"/>
        <v/>
      </c>
      <c r="DS10" s="23" t="str">
        <f t="shared" si="3"/>
        <v/>
      </c>
      <c r="DT10" s="23" t="str">
        <f t="shared" si="3"/>
        <v/>
      </c>
      <c r="DU10" s="23" t="str">
        <f t="shared" si="3"/>
        <v/>
      </c>
      <c r="DV10" s="23" t="str">
        <f t="shared" si="3"/>
        <v/>
      </c>
      <c r="DW10" s="23" t="str">
        <f t="shared" si="3"/>
        <v/>
      </c>
      <c r="DX10" s="23" t="str">
        <f t="shared" si="3"/>
        <v/>
      </c>
      <c r="DY10" s="2" t="str">
        <f t="shared" si="3"/>
        <v/>
      </c>
      <c r="DZ10" s="2" t="str">
        <f t="shared" ref="DZ10:FE10" si="4">IF(SUM(DZ16:DZ17)&gt;0,SUBTOTAL(101,DZ16:DZ17),"")</f>
        <v/>
      </c>
      <c r="EA10" s="2" t="str">
        <f t="shared" si="4"/>
        <v/>
      </c>
      <c r="EB10" s="23" t="str">
        <f t="shared" si="4"/>
        <v/>
      </c>
      <c r="EC10" s="17" t="str">
        <f t="shared" si="4"/>
        <v/>
      </c>
      <c r="ED10" s="17" t="str">
        <f t="shared" si="4"/>
        <v/>
      </c>
      <c r="EE10" s="17" t="str">
        <f t="shared" si="4"/>
        <v/>
      </c>
      <c r="EF10" s="17" t="str">
        <f t="shared" si="4"/>
        <v/>
      </c>
      <c r="EG10" s="17" t="str">
        <f t="shared" si="4"/>
        <v/>
      </c>
      <c r="EH10" s="17" t="str">
        <f t="shared" si="4"/>
        <v/>
      </c>
      <c r="EI10" s="17" t="str">
        <f t="shared" si="4"/>
        <v/>
      </c>
      <c r="EJ10" s="17" t="str">
        <f t="shared" si="4"/>
        <v/>
      </c>
      <c r="EK10" s="17" t="str">
        <f t="shared" si="4"/>
        <v/>
      </c>
      <c r="EL10" s="17" t="str">
        <f t="shared" si="4"/>
        <v/>
      </c>
      <c r="EM10" s="17" t="str">
        <f t="shared" si="4"/>
        <v/>
      </c>
      <c r="EN10" s="17" t="str">
        <f t="shared" si="4"/>
        <v/>
      </c>
      <c r="EO10" s="17" t="str">
        <f t="shared" si="4"/>
        <v/>
      </c>
      <c r="EP10" s="17" t="str">
        <f t="shared" si="4"/>
        <v/>
      </c>
      <c r="EQ10" s="17" t="str">
        <f t="shared" si="4"/>
        <v/>
      </c>
      <c r="ER10" s="17" t="str">
        <f t="shared" si="4"/>
        <v/>
      </c>
      <c r="ES10" s="17" t="str">
        <f t="shared" si="4"/>
        <v/>
      </c>
      <c r="ET10" s="17" t="str">
        <f t="shared" si="4"/>
        <v/>
      </c>
      <c r="EU10" s="17" t="str">
        <f t="shared" si="4"/>
        <v/>
      </c>
      <c r="EV10" s="17" t="str">
        <f t="shared" si="4"/>
        <v/>
      </c>
      <c r="EW10" s="17" t="str">
        <f t="shared" si="4"/>
        <v/>
      </c>
      <c r="EX10" s="17" t="str">
        <f t="shared" si="4"/>
        <v/>
      </c>
      <c r="EY10" s="17" t="str">
        <f t="shared" si="4"/>
        <v/>
      </c>
      <c r="EZ10" s="17" t="str">
        <f t="shared" si="4"/>
        <v/>
      </c>
      <c r="FA10" s="17" t="str">
        <f t="shared" si="4"/>
        <v/>
      </c>
      <c r="FB10" s="17" t="str">
        <f t="shared" si="4"/>
        <v/>
      </c>
      <c r="FC10" s="17" t="str">
        <f t="shared" si="4"/>
        <v/>
      </c>
      <c r="FD10" s="17" t="str">
        <f t="shared" si="4"/>
        <v/>
      </c>
      <c r="FE10" s="17" t="str">
        <f t="shared" si="4"/>
        <v/>
      </c>
      <c r="FF10" s="17" t="str">
        <f t="shared" ref="FF10:FX10" si="5">IF(SUM(FF16:FF17)&gt;0,SUBTOTAL(101,FF16:FF17),"")</f>
        <v/>
      </c>
      <c r="FG10" s="17" t="str">
        <f t="shared" si="5"/>
        <v/>
      </c>
      <c r="FH10" s="17" t="str">
        <f t="shared" si="5"/>
        <v/>
      </c>
      <c r="FI10" s="17" t="str">
        <f t="shared" si="5"/>
        <v/>
      </c>
      <c r="FJ10" s="17" t="str">
        <f t="shared" si="5"/>
        <v/>
      </c>
      <c r="FK10" s="17" t="str">
        <f t="shared" si="5"/>
        <v/>
      </c>
      <c r="FL10" s="17" t="str">
        <f t="shared" si="5"/>
        <v/>
      </c>
      <c r="FM10" s="17" t="str">
        <f t="shared" si="5"/>
        <v/>
      </c>
      <c r="FN10" s="17" t="str">
        <f t="shared" si="5"/>
        <v/>
      </c>
      <c r="FO10" s="17" t="str">
        <f t="shared" si="5"/>
        <v/>
      </c>
      <c r="FP10" s="17" t="str">
        <f t="shared" si="5"/>
        <v/>
      </c>
      <c r="FQ10" s="17" t="str">
        <f t="shared" si="5"/>
        <v/>
      </c>
      <c r="FR10" s="17" t="str">
        <f t="shared" si="5"/>
        <v/>
      </c>
      <c r="FS10" s="17" t="str">
        <f t="shared" si="5"/>
        <v/>
      </c>
      <c r="FT10" s="17" t="str">
        <f t="shared" si="5"/>
        <v/>
      </c>
      <c r="FU10" s="17" t="str">
        <f t="shared" si="5"/>
        <v/>
      </c>
      <c r="FV10" s="17" t="str">
        <f t="shared" si="5"/>
        <v/>
      </c>
      <c r="FW10" s="17" t="str">
        <f t="shared" si="5"/>
        <v/>
      </c>
      <c r="FX10" s="17" t="str">
        <f t="shared" si="5"/>
        <v/>
      </c>
    </row>
    <row r="11" spans="1:180">
      <c r="A11" s="4" t="s">
        <v>9</v>
      </c>
      <c r="B11" s="1">
        <f t="shared" ref="B11:AG11" si="6">SUBTOTAL(105,B16:B17)</f>
        <v>0</v>
      </c>
      <c r="C11" s="1">
        <f t="shared" si="6"/>
        <v>0</v>
      </c>
      <c r="D11" s="1">
        <f t="shared" si="6"/>
        <v>0</v>
      </c>
      <c r="E11" s="17">
        <f t="shared" si="6"/>
        <v>0</v>
      </c>
      <c r="F11" s="17">
        <f t="shared" si="6"/>
        <v>0</v>
      </c>
      <c r="G11" s="17">
        <f t="shared" si="6"/>
        <v>0</v>
      </c>
      <c r="H11" s="17">
        <f t="shared" si="6"/>
        <v>0</v>
      </c>
      <c r="I11" s="17">
        <f t="shared" si="6"/>
        <v>0</v>
      </c>
      <c r="J11" s="17">
        <f t="shared" si="6"/>
        <v>0</v>
      </c>
      <c r="K11" s="17">
        <f t="shared" si="6"/>
        <v>0</v>
      </c>
      <c r="L11" s="2">
        <f t="shared" si="6"/>
        <v>0</v>
      </c>
      <c r="M11" s="2">
        <f t="shared" si="6"/>
        <v>0</v>
      </c>
      <c r="N11" s="2">
        <f t="shared" si="6"/>
        <v>0</v>
      </c>
      <c r="O11" s="2">
        <f t="shared" si="6"/>
        <v>0</v>
      </c>
      <c r="P11" s="2">
        <f t="shared" si="6"/>
        <v>0</v>
      </c>
      <c r="Q11" s="2">
        <f t="shared" si="6"/>
        <v>0</v>
      </c>
      <c r="R11" s="2">
        <f t="shared" si="6"/>
        <v>0</v>
      </c>
      <c r="S11" s="23">
        <f t="shared" si="6"/>
        <v>0</v>
      </c>
      <c r="T11" s="23">
        <f t="shared" si="6"/>
        <v>0</v>
      </c>
      <c r="U11" s="23">
        <f t="shared" si="6"/>
        <v>0</v>
      </c>
      <c r="V11" s="23">
        <f t="shared" si="6"/>
        <v>0</v>
      </c>
      <c r="W11" s="23">
        <f t="shared" si="6"/>
        <v>0</v>
      </c>
      <c r="X11" s="23">
        <f t="shared" si="6"/>
        <v>0</v>
      </c>
      <c r="Y11" s="23">
        <f t="shared" si="6"/>
        <v>0</v>
      </c>
      <c r="Z11" s="17">
        <f t="shared" si="6"/>
        <v>0</v>
      </c>
      <c r="AA11" s="17">
        <f t="shared" si="6"/>
        <v>0</v>
      </c>
      <c r="AB11" s="17">
        <f t="shared" si="6"/>
        <v>0</v>
      </c>
      <c r="AC11" s="17">
        <f t="shared" si="6"/>
        <v>0</v>
      </c>
      <c r="AD11" s="17">
        <f t="shared" si="6"/>
        <v>0</v>
      </c>
      <c r="AE11" s="17">
        <f t="shared" si="6"/>
        <v>0</v>
      </c>
      <c r="AF11" s="17">
        <f t="shared" si="6"/>
        <v>0</v>
      </c>
      <c r="AG11" s="17">
        <f t="shared" si="6"/>
        <v>0</v>
      </c>
      <c r="AH11" s="17">
        <f t="shared" ref="AH11:BM11" si="7">SUBTOTAL(105,AH16:AH17)</f>
        <v>0</v>
      </c>
      <c r="AI11" s="17">
        <f t="shared" si="7"/>
        <v>0</v>
      </c>
      <c r="AJ11" s="17">
        <f t="shared" si="7"/>
        <v>0</v>
      </c>
      <c r="AK11" s="17">
        <f t="shared" si="7"/>
        <v>0</v>
      </c>
      <c r="AL11" s="17">
        <f t="shared" si="7"/>
        <v>0</v>
      </c>
      <c r="AM11" s="17">
        <f t="shared" si="7"/>
        <v>0</v>
      </c>
      <c r="AN11" s="23">
        <f t="shared" si="7"/>
        <v>0</v>
      </c>
      <c r="AO11" s="23">
        <f t="shared" si="7"/>
        <v>0</v>
      </c>
      <c r="AP11" s="23">
        <f t="shared" si="7"/>
        <v>0</v>
      </c>
      <c r="AQ11" s="23">
        <f t="shared" si="7"/>
        <v>0</v>
      </c>
      <c r="AR11" s="23">
        <f t="shared" si="7"/>
        <v>0</v>
      </c>
      <c r="AS11" s="23">
        <f t="shared" si="7"/>
        <v>0</v>
      </c>
      <c r="AT11" s="23">
        <f t="shared" si="7"/>
        <v>0</v>
      </c>
      <c r="AU11" s="17">
        <f t="shared" si="7"/>
        <v>0</v>
      </c>
      <c r="AV11" s="17">
        <f t="shared" si="7"/>
        <v>0</v>
      </c>
      <c r="AW11" s="17">
        <f t="shared" si="7"/>
        <v>0</v>
      </c>
      <c r="AX11" s="17">
        <f t="shared" si="7"/>
        <v>0</v>
      </c>
      <c r="AY11" s="17">
        <f t="shared" si="7"/>
        <v>0</v>
      </c>
      <c r="AZ11" s="17">
        <f t="shared" si="7"/>
        <v>0</v>
      </c>
      <c r="BA11" s="17">
        <f t="shared" si="7"/>
        <v>0</v>
      </c>
      <c r="BB11" s="23">
        <f t="shared" si="7"/>
        <v>0</v>
      </c>
      <c r="BC11" s="17">
        <f t="shared" si="7"/>
        <v>0</v>
      </c>
      <c r="BD11" s="17">
        <f t="shared" si="7"/>
        <v>0</v>
      </c>
      <c r="BE11" s="17">
        <f t="shared" si="7"/>
        <v>0</v>
      </c>
      <c r="BF11" s="17">
        <f t="shared" si="7"/>
        <v>0</v>
      </c>
      <c r="BG11" s="17">
        <f t="shared" si="7"/>
        <v>0</v>
      </c>
      <c r="BH11" s="17">
        <f t="shared" si="7"/>
        <v>0</v>
      </c>
      <c r="BI11" s="17">
        <f t="shared" si="7"/>
        <v>0</v>
      </c>
      <c r="BJ11" s="23">
        <f t="shared" si="7"/>
        <v>0</v>
      </c>
      <c r="BK11" s="23">
        <f t="shared" si="7"/>
        <v>0</v>
      </c>
      <c r="BL11" s="23">
        <f t="shared" si="7"/>
        <v>0</v>
      </c>
      <c r="BM11" s="23">
        <f t="shared" si="7"/>
        <v>0</v>
      </c>
      <c r="BN11" s="23">
        <f t="shared" ref="BN11:CS11" si="8">SUBTOTAL(105,BN16:BN17)</f>
        <v>0</v>
      </c>
      <c r="BO11" s="23">
        <f t="shared" si="8"/>
        <v>0</v>
      </c>
      <c r="BP11" s="23">
        <f t="shared" si="8"/>
        <v>0</v>
      </c>
      <c r="BQ11" s="17">
        <f t="shared" si="8"/>
        <v>0</v>
      </c>
      <c r="BR11" s="17">
        <f t="shared" si="8"/>
        <v>0</v>
      </c>
      <c r="BS11" s="17">
        <f t="shared" si="8"/>
        <v>0</v>
      </c>
      <c r="BT11" s="17">
        <f t="shared" si="8"/>
        <v>0</v>
      </c>
      <c r="BU11" s="17">
        <f t="shared" si="8"/>
        <v>0</v>
      </c>
      <c r="BV11" s="17">
        <f t="shared" si="8"/>
        <v>0</v>
      </c>
      <c r="BW11" s="17">
        <f t="shared" si="8"/>
        <v>0</v>
      </c>
      <c r="BX11" s="23">
        <f t="shared" si="8"/>
        <v>0</v>
      </c>
      <c r="BY11" s="23">
        <f t="shared" si="8"/>
        <v>0</v>
      </c>
      <c r="BZ11" s="23">
        <f t="shared" si="8"/>
        <v>0</v>
      </c>
      <c r="CA11" s="23">
        <f t="shared" si="8"/>
        <v>0</v>
      </c>
      <c r="CB11" s="23">
        <f t="shared" si="8"/>
        <v>0</v>
      </c>
      <c r="CC11" s="23">
        <f t="shared" si="8"/>
        <v>0</v>
      </c>
      <c r="CD11" s="23">
        <f t="shared" si="8"/>
        <v>0</v>
      </c>
      <c r="CE11" s="17">
        <f t="shared" si="8"/>
        <v>0</v>
      </c>
      <c r="CF11" s="17">
        <f t="shared" si="8"/>
        <v>0</v>
      </c>
      <c r="CG11" s="17">
        <f t="shared" si="8"/>
        <v>0</v>
      </c>
      <c r="CH11" s="17">
        <f t="shared" si="8"/>
        <v>0</v>
      </c>
      <c r="CI11" s="17">
        <f t="shared" si="8"/>
        <v>0</v>
      </c>
      <c r="CJ11" s="17">
        <f t="shared" si="8"/>
        <v>0</v>
      </c>
      <c r="CK11" s="17">
        <f t="shared" si="8"/>
        <v>0</v>
      </c>
      <c r="CL11" s="17">
        <f t="shared" si="8"/>
        <v>0</v>
      </c>
      <c r="CM11" s="23">
        <f t="shared" si="8"/>
        <v>0</v>
      </c>
      <c r="CN11" s="23">
        <f t="shared" si="8"/>
        <v>0</v>
      </c>
      <c r="CO11" s="23">
        <f t="shared" si="8"/>
        <v>0</v>
      </c>
      <c r="CP11" s="23">
        <f t="shared" si="8"/>
        <v>0</v>
      </c>
      <c r="CQ11" s="23">
        <f t="shared" si="8"/>
        <v>0</v>
      </c>
      <c r="CR11" s="23">
        <f t="shared" si="8"/>
        <v>0</v>
      </c>
      <c r="CS11" s="23">
        <f t="shared" si="8"/>
        <v>0</v>
      </c>
      <c r="CT11" s="23">
        <f t="shared" ref="CT11:DY11" si="9">SUBTOTAL(105,CT16:CT17)</f>
        <v>0</v>
      </c>
      <c r="CU11" s="23">
        <f t="shared" si="9"/>
        <v>0</v>
      </c>
      <c r="CV11" s="23">
        <f t="shared" si="9"/>
        <v>0</v>
      </c>
      <c r="CW11" s="23">
        <f t="shared" si="9"/>
        <v>0</v>
      </c>
      <c r="CX11" s="23">
        <f t="shared" si="9"/>
        <v>0</v>
      </c>
      <c r="CY11" s="23">
        <f t="shared" si="9"/>
        <v>0</v>
      </c>
      <c r="CZ11" s="23">
        <f t="shared" si="9"/>
        <v>0</v>
      </c>
      <c r="DA11" s="23">
        <f t="shared" si="9"/>
        <v>0</v>
      </c>
      <c r="DB11" s="23">
        <f t="shared" si="9"/>
        <v>0</v>
      </c>
      <c r="DC11" s="23">
        <f t="shared" si="9"/>
        <v>0</v>
      </c>
      <c r="DD11" s="23">
        <f t="shared" si="9"/>
        <v>0</v>
      </c>
      <c r="DE11" s="23">
        <f t="shared" si="9"/>
        <v>0</v>
      </c>
      <c r="DF11" s="23">
        <f t="shared" si="9"/>
        <v>0</v>
      </c>
      <c r="DG11" s="23">
        <f t="shared" si="9"/>
        <v>0</v>
      </c>
      <c r="DH11" s="23">
        <f t="shared" si="9"/>
        <v>0</v>
      </c>
      <c r="DI11" s="23">
        <f t="shared" si="9"/>
        <v>0</v>
      </c>
      <c r="DJ11" s="23">
        <f t="shared" si="9"/>
        <v>0</v>
      </c>
      <c r="DK11" s="23">
        <f t="shared" si="9"/>
        <v>0</v>
      </c>
      <c r="DL11" s="23">
        <f t="shared" si="9"/>
        <v>0</v>
      </c>
      <c r="DM11" s="23">
        <f t="shared" si="9"/>
        <v>0</v>
      </c>
      <c r="DN11" s="23">
        <f t="shared" si="9"/>
        <v>0</v>
      </c>
      <c r="DO11" s="23">
        <f t="shared" si="9"/>
        <v>0</v>
      </c>
      <c r="DP11" s="75">
        <f t="shared" si="9"/>
        <v>0</v>
      </c>
      <c r="DQ11" s="75">
        <f t="shared" si="9"/>
        <v>0</v>
      </c>
      <c r="DR11" s="23">
        <f t="shared" si="9"/>
        <v>0</v>
      </c>
      <c r="DS11" s="23">
        <f t="shared" si="9"/>
        <v>0</v>
      </c>
      <c r="DT11" s="23">
        <f t="shared" si="9"/>
        <v>0</v>
      </c>
      <c r="DU11" s="23">
        <f t="shared" si="9"/>
        <v>0</v>
      </c>
      <c r="DV11" s="23">
        <f t="shared" si="9"/>
        <v>0</v>
      </c>
      <c r="DW11" s="23">
        <f t="shared" si="9"/>
        <v>0</v>
      </c>
      <c r="DX11" s="23">
        <f t="shared" si="9"/>
        <v>0</v>
      </c>
      <c r="DY11" s="2">
        <f t="shared" si="9"/>
        <v>0</v>
      </c>
      <c r="DZ11" s="2">
        <f t="shared" ref="DZ11:FE11" si="10">SUBTOTAL(105,DZ16:DZ17)</f>
        <v>0</v>
      </c>
      <c r="EA11" s="2">
        <f t="shared" si="10"/>
        <v>0</v>
      </c>
      <c r="EB11" s="23">
        <f t="shared" si="10"/>
        <v>0</v>
      </c>
      <c r="EC11" s="17">
        <f t="shared" si="10"/>
        <v>0</v>
      </c>
      <c r="ED11" s="17">
        <f t="shared" si="10"/>
        <v>0</v>
      </c>
      <c r="EE11" s="17">
        <f t="shared" si="10"/>
        <v>0</v>
      </c>
      <c r="EF11" s="17">
        <f t="shared" si="10"/>
        <v>0</v>
      </c>
      <c r="EG11" s="17">
        <f t="shared" si="10"/>
        <v>0</v>
      </c>
      <c r="EH11" s="17">
        <f t="shared" si="10"/>
        <v>0</v>
      </c>
      <c r="EI11" s="17">
        <f t="shared" si="10"/>
        <v>0</v>
      </c>
      <c r="EJ11" s="17">
        <f t="shared" si="10"/>
        <v>0</v>
      </c>
      <c r="EK11" s="17">
        <f t="shared" si="10"/>
        <v>0</v>
      </c>
      <c r="EL11" s="17">
        <f t="shared" si="10"/>
        <v>0</v>
      </c>
      <c r="EM11" s="17">
        <f t="shared" si="10"/>
        <v>0</v>
      </c>
      <c r="EN11" s="17">
        <f t="shared" si="10"/>
        <v>0</v>
      </c>
      <c r="EO11" s="17">
        <f t="shared" si="10"/>
        <v>0</v>
      </c>
      <c r="EP11" s="17">
        <f t="shared" si="10"/>
        <v>0</v>
      </c>
      <c r="EQ11" s="17">
        <f t="shared" si="10"/>
        <v>0</v>
      </c>
      <c r="ER11" s="17">
        <f t="shared" si="10"/>
        <v>0</v>
      </c>
      <c r="ES11" s="17">
        <f t="shared" si="10"/>
        <v>0</v>
      </c>
      <c r="ET11" s="17">
        <f t="shared" si="10"/>
        <v>0</v>
      </c>
      <c r="EU11" s="17">
        <f t="shared" si="10"/>
        <v>0</v>
      </c>
      <c r="EV11" s="17">
        <f t="shared" si="10"/>
        <v>0</v>
      </c>
      <c r="EW11" s="17">
        <f t="shared" si="10"/>
        <v>0</v>
      </c>
      <c r="EX11" s="17">
        <f t="shared" si="10"/>
        <v>0</v>
      </c>
      <c r="EY11" s="17">
        <f t="shared" si="10"/>
        <v>0</v>
      </c>
      <c r="EZ11" s="17">
        <f t="shared" si="10"/>
        <v>0</v>
      </c>
      <c r="FA11" s="17">
        <f t="shared" si="10"/>
        <v>0</v>
      </c>
      <c r="FB11" s="17">
        <f t="shared" si="10"/>
        <v>0</v>
      </c>
      <c r="FC11" s="17">
        <f t="shared" si="10"/>
        <v>0</v>
      </c>
      <c r="FD11" s="17">
        <f t="shared" si="10"/>
        <v>0</v>
      </c>
      <c r="FE11" s="17">
        <f t="shared" si="10"/>
        <v>0</v>
      </c>
      <c r="FF11" s="17">
        <f t="shared" ref="FF11:FX11" si="11">SUBTOTAL(105,FF16:FF17)</f>
        <v>0</v>
      </c>
      <c r="FG11" s="17">
        <f t="shared" si="11"/>
        <v>0</v>
      </c>
      <c r="FH11" s="17">
        <f t="shared" si="11"/>
        <v>0</v>
      </c>
      <c r="FI11" s="17">
        <f t="shared" si="11"/>
        <v>0</v>
      </c>
      <c r="FJ11" s="17">
        <f t="shared" si="11"/>
        <v>0</v>
      </c>
      <c r="FK11" s="17">
        <f t="shared" si="11"/>
        <v>0</v>
      </c>
      <c r="FL11" s="17">
        <f t="shared" si="11"/>
        <v>0</v>
      </c>
      <c r="FM11" s="17">
        <f t="shared" si="11"/>
        <v>0</v>
      </c>
      <c r="FN11" s="17">
        <f t="shared" si="11"/>
        <v>0</v>
      </c>
      <c r="FO11" s="17">
        <f t="shared" si="11"/>
        <v>0</v>
      </c>
      <c r="FP11" s="17">
        <f t="shared" si="11"/>
        <v>0</v>
      </c>
      <c r="FQ11" s="17">
        <f t="shared" si="11"/>
        <v>0</v>
      </c>
      <c r="FR11" s="17">
        <f t="shared" si="11"/>
        <v>0</v>
      </c>
      <c r="FS11" s="17">
        <f t="shared" si="11"/>
        <v>0</v>
      </c>
      <c r="FT11" s="17">
        <f t="shared" si="11"/>
        <v>0</v>
      </c>
      <c r="FU11" s="17">
        <f t="shared" si="11"/>
        <v>0</v>
      </c>
      <c r="FV11" s="17">
        <f t="shared" si="11"/>
        <v>0</v>
      </c>
      <c r="FW11" s="17">
        <f t="shared" si="11"/>
        <v>0</v>
      </c>
      <c r="FX11" s="17">
        <f t="shared" si="11"/>
        <v>0</v>
      </c>
    </row>
    <row r="12" spans="1:180">
      <c r="A12" s="4" t="s">
        <v>10</v>
      </c>
      <c r="B12" s="1">
        <f t="shared" ref="B12:AG12" si="12">SUBTOTAL(104,B16:B17)</f>
        <v>0</v>
      </c>
      <c r="C12" s="1">
        <f t="shared" si="12"/>
        <v>0</v>
      </c>
      <c r="D12" s="1">
        <f t="shared" si="12"/>
        <v>0</v>
      </c>
      <c r="E12" s="17">
        <f t="shared" si="12"/>
        <v>0</v>
      </c>
      <c r="F12" s="17">
        <f t="shared" si="12"/>
        <v>0</v>
      </c>
      <c r="G12" s="17">
        <f t="shared" si="12"/>
        <v>0</v>
      </c>
      <c r="H12" s="17">
        <f t="shared" si="12"/>
        <v>0</v>
      </c>
      <c r="I12" s="17">
        <f t="shared" si="12"/>
        <v>0</v>
      </c>
      <c r="J12" s="17">
        <f t="shared" si="12"/>
        <v>0</v>
      </c>
      <c r="K12" s="17">
        <f t="shared" si="12"/>
        <v>0</v>
      </c>
      <c r="L12" s="2">
        <f t="shared" si="12"/>
        <v>0</v>
      </c>
      <c r="M12" s="2">
        <f t="shared" si="12"/>
        <v>0</v>
      </c>
      <c r="N12" s="2">
        <f t="shared" si="12"/>
        <v>0</v>
      </c>
      <c r="O12" s="2">
        <f t="shared" si="12"/>
        <v>0</v>
      </c>
      <c r="P12" s="2">
        <f t="shared" si="12"/>
        <v>0</v>
      </c>
      <c r="Q12" s="2">
        <f t="shared" si="12"/>
        <v>0</v>
      </c>
      <c r="R12" s="2">
        <f t="shared" si="12"/>
        <v>0</v>
      </c>
      <c r="S12" s="23">
        <f t="shared" si="12"/>
        <v>0</v>
      </c>
      <c r="T12" s="23">
        <f t="shared" si="12"/>
        <v>0</v>
      </c>
      <c r="U12" s="23">
        <f t="shared" si="12"/>
        <v>0</v>
      </c>
      <c r="V12" s="23">
        <f t="shared" si="12"/>
        <v>0</v>
      </c>
      <c r="W12" s="23">
        <f t="shared" si="12"/>
        <v>0</v>
      </c>
      <c r="X12" s="23">
        <f t="shared" si="12"/>
        <v>0</v>
      </c>
      <c r="Y12" s="23">
        <f t="shared" si="12"/>
        <v>0</v>
      </c>
      <c r="Z12" s="17">
        <f t="shared" si="12"/>
        <v>0</v>
      </c>
      <c r="AA12" s="17">
        <f t="shared" si="12"/>
        <v>0</v>
      </c>
      <c r="AB12" s="17">
        <f t="shared" si="12"/>
        <v>0</v>
      </c>
      <c r="AC12" s="17">
        <f t="shared" si="12"/>
        <v>0</v>
      </c>
      <c r="AD12" s="17">
        <f t="shared" si="12"/>
        <v>0</v>
      </c>
      <c r="AE12" s="17">
        <f t="shared" si="12"/>
        <v>0</v>
      </c>
      <c r="AF12" s="17">
        <f t="shared" si="12"/>
        <v>0</v>
      </c>
      <c r="AG12" s="17">
        <f t="shared" si="12"/>
        <v>0</v>
      </c>
      <c r="AH12" s="17">
        <f t="shared" ref="AH12:BM12" si="13">SUBTOTAL(104,AH16:AH17)</f>
        <v>0</v>
      </c>
      <c r="AI12" s="17">
        <f t="shared" si="13"/>
        <v>0</v>
      </c>
      <c r="AJ12" s="17">
        <f t="shared" si="13"/>
        <v>0</v>
      </c>
      <c r="AK12" s="17">
        <f t="shared" si="13"/>
        <v>0</v>
      </c>
      <c r="AL12" s="17">
        <f t="shared" si="13"/>
        <v>0</v>
      </c>
      <c r="AM12" s="17">
        <f t="shared" si="13"/>
        <v>0</v>
      </c>
      <c r="AN12" s="23">
        <f t="shared" si="13"/>
        <v>0</v>
      </c>
      <c r="AO12" s="23">
        <f t="shared" si="13"/>
        <v>0</v>
      </c>
      <c r="AP12" s="23">
        <f t="shared" si="13"/>
        <v>0</v>
      </c>
      <c r="AQ12" s="23">
        <f t="shared" si="13"/>
        <v>0</v>
      </c>
      <c r="AR12" s="23">
        <f t="shared" si="13"/>
        <v>0</v>
      </c>
      <c r="AS12" s="23">
        <f t="shared" si="13"/>
        <v>0</v>
      </c>
      <c r="AT12" s="23">
        <f t="shared" si="13"/>
        <v>0</v>
      </c>
      <c r="AU12" s="17">
        <f t="shared" si="13"/>
        <v>0</v>
      </c>
      <c r="AV12" s="17">
        <f t="shared" si="13"/>
        <v>0</v>
      </c>
      <c r="AW12" s="17">
        <f t="shared" si="13"/>
        <v>0</v>
      </c>
      <c r="AX12" s="17">
        <f t="shared" si="13"/>
        <v>0</v>
      </c>
      <c r="AY12" s="17">
        <f t="shared" si="13"/>
        <v>0</v>
      </c>
      <c r="AZ12" s="17">
        <f t="shared" si="13"/>
        <v>0</v>
      </c>
      <c r="BA12" s="17">
        <f t="shared" si="13"/>
        <v>0</v>
      </c>
      <c r="BB12" s="23">
        <f t="shared" si="13"/>
        <v>0</v>
      </c>
      <c r="BC12" s="17">
        <f t="shared" si="13"/>
        <v>0</v>
      </c>
      <c r="BD12" s="17">
        <f t="shared" si="13"/>
        <v>0</v>
      </c>
      <c r="BE12" s="17">
        <f t="shared" si="13"/>
        <v>0</v>
      </c>
      <c r="BF12" s="17">
        <f t="shared" si="13"/>
        <v>0</v>
      </c>
      <c r="BG12" s="17">
        <f t="shared" si="13"/>
        <v>0</v>
      </c>
      <c r="BH12" s="17">
        <f t="shared" si="13"/>
        <v>0</v>
      </c>
      <c r="BI12" s="17">
        <f t="shared" si="13"/>
        <v>0</v>
      </c>
      <c r="BJ12" s="23">
        <f t="shared" si="13"/>
        <v>0</v>
      </c>
      <c r="BK12" s="23">
        <f t="shared" si="13"/>
        <v>0</v>
      </c>
      <c r="BL12" s="23">
        <f t="shared" si="13"/>
        <v>0</v>
      </c>
      <c r="BM12" s="23">
        <f t="shared" si="13"/>
        <v>0</v>
      </c>
      <c r="BN12" s="23">
        <f t="shared" ref="BN12:CS12" si="14">SUBTOTAL(104,BN16:BN17)</f>
        <v>0</v>
      </c>
      <c r="BO12" s="23">
        <f t="shared" si="14"/>
        <v>0</v>
      </c>
      <c r="BP12" s="23">
        <f t="shared" si="14"/>
        <v>0</v>
      </c>
      <c r="BQ12" s="17">
        <f t="shared" si="14"/>
        <v>0</v>
      </c>
      <c r="BR12" s="17">
        <f t="shared" si="14"/>
        <v>0</v>
      </c>
      <c r="BS12" s="17">
        <f t="shared" si="14"/>
        <v>0</v>
      </c>
      <c r="BT12" s="17">
        <f t="shared" si="14"/>
        <v>0</v>
      </c>
      <c r="BU12" s="17">
        <f t="shared" si="14"/>
        <v>0</v>
      </c>
      <c r="BV12" s="17">
        <f t="shared" si="14"/>
        <v>0</v>
      </c>
      <c r="BW12" s="17">
        <f t="shared" si="14"/>
        <v>0</v>
      </c>
      <c r="BX12" s="23">
        <f t="shared" si="14"/>
        <v>0</v>
      </c>
      <c r="BY12" s="23">
        <f t="shared" si="14"/>
        <v>0</v>
      </c>
      <c r="BZ12" s="23">
        <f t="shared" si="14"/>
        <v>0</v>
      </c>
      <c r="CA12" s="23">
        <f t="shared" si="14"/>
        <v>0</v>
      </c>
      <c r="CB12" s="23">
        <f t="shared" si="14"/>
        <v>0</v>
      </c>
      <c r="CC12" s="23">
        <f t="shared" si="14"/>
        <v>0</v>
      </c>
      <c r="CD12" s="23">
        <f t="shared" si="14"/>
        <v>0</v>
      </c>
      <c r="CE12" s="17">
        <f t="shared" si="14"/>
        <v>0</v>
      </c>
      <c r="CF12" s="17">
        <f t="shared" si="14"/>
        <v>0</v>
      </c>
      <c r="CG12" s="17">
        <f t="shared" si="14"/>
        <v>0</v>
      </c>
      <c r="CH12" s="17">
        <f t="shared" si="14"/>
        <v>0</v>
      </c>
      <c r="CI12" s="17">
        <f t="shared" si="14"/>
        <v>0</v>
      </c>
      <c r="CJ12" s="17">
        <f t="shared" si="14"/>
        <v>0</v>
      </c>
      <c r="CK12" s="17">
        <f t="shared" si="14"/>
        <v>0</v>
      </c>
      <c r="CL12" s="17">
        <f t="shared" si="14"/>
        <v>0</v>
      </c>
      <c r="CM12" s="23">
        <f t="shared" si="14"/>
        <v>0</v>
      </c>
      <c r="CN12" s="23">
        <f t="shared" si="14"/>
        <v>0</v>
      </c>
      <c r="CO12" s="23">
        <f t="shared" si="14"/>
        <v>0</v>
      </c>
      <c r="CP12" s="23">
        <f t="shared" si="14"/>
        <v>0</v>
      </c>
      <c r="CQ12" s="23">
        <f t="shared" si="14"/>
        <v>0</v>
      </c>
      <c r="CR12" s="23">
        <f t="shared" si="14"/>
        <v>0</v>
      </c>
      <c r="CS12" s="23">
        <f t="shared" si="14"/>
        <v>0</v>
      </c>
      <c r="CT12" s="23">
        <f t="shared" ref="CT12:DY12" si="15">SUBTOTAL(104,CT16:CT17)</f>
        <v>0</v>
      </c>
      <c r="CU12" s="23">
        <f t="shared" si="15"/>
        <v>0</v>
      </c>
      <c r="CV12" s="23">
        <f t="shared" si="15"/>
        <v>0</v>
      </c>
      <c r="CW12" s="23">
        <f t="shared" si="15"/>
        <v>0</v>
      </c>
      <c r="CX12" s="23">
        <f t="shared" si="15"/>
        <v>0</v>
      </c>
      <c r="CY12" s="23">
        <f t="shared" si="15"/>
        <v>0</v>
      </c>
      <c r="CZ12" s="23">
        <f t="shared" si="15"/>
        <v>0</v>
      </c>
      <c r="DA12" s="23">
        <f t="shared" si="15"/>
        <v>0</v>
      </c>
      <c r="DB12" s="23">
        <f t="shared" si="15"/>
        <v>0</v>
      </c>
      <c r="DC12" s="23">
        <f t="shared" si="15"/>
        <v>0</v>
      </c>
      <c r="DD12" s="23">
        <f t="shared" si="15"/>
        <v>0</v>
      </c>
      <c r="DE12" s="23">
        <f t="shared" si="15"/>
        <v>0</v>
      </c>
      <c r="DF12" s="23">
        <f t="shared" si="15"/>
        <v>0</v>
      </c>
      <c r="DG12" s="23">
        <f t="shared" si="15"/>
        <v>0</v>
      </c>
      <c r="DH12" s="23">
        <f t="shared" si="15"/>
        <v>0</v>
      </c>
      <c r="DI12" s="23">
        <f t="shared" si="15"/>
        <v>0</v>
      </c>
      <c r="DJ12" s="23">
        <f t="shared" si="15"/>
        <v>0</v>
      </c>
      <c r="DK12" s="23">
        <f t="shared" si="15"/>
        <v>0</v>
      </c>
      <c r="DL12" s="23">
        <f t="shared" si="15"/>
        <v>0</v>
      </c>
      <c r="DM12" s="23">
        <f t="shared" si="15"/>
        <v>0</v>
      </c>
      <c r="DN12" s="23">
        <f t="shared" si="15"/>
        <v>0</v>
      </c>
      <c r="DO12" s="23">
        <f t="shared" si="15"/>
        <v>0</v>
      </c>
      <c r="DP12" s="75">
        <f t="shared" si="15"/>
        <v>0</v>
      </c>
      <c r="DQ12" s="75">
        <f t="shared" si="15"/>
        <v>0</v>
      </c>
      <c r="DR12" s="23">
        <f t="shared" si="15"/>
        <v>0</v>
      </c>
      <c r="DS12" s="23">
        <f t="shared" si="15"/>
        <v>0</v>
      </c>
      <c r="DT12" s="23">
        <f t="shared" si="15"/>
        <v>0</v>
      </c>
      <c r="DU12" s="23">
        <f t="shared" si="15"/>
        <v>0</v>
      </c>
      <c r="DV12" s="23">
        <f t="shared" si="15"/>
        <v>0</v>
      </c>
      <c r="DW12" s="23">
        <f t="shared" si="15"/>
        <v>0</v>
      </c>
      <c r="DX12" s="23">
        <f t="shared" si="15"/>
        <v>0</v>
      </c>
      <c r="DY12" s="2">
        <f t="shared" si="15"/>
        <v>0</v>
      </c>
      <c r="DZ12" s="2">
        <f t="shared" ref="DZ12:FE12" si="16">SUBTOTAL(104,DZ16:DZ17)</f>
        <v>0</v>
      </c>
      <c r="EA12" s="2">
        <f t="shared" si="16"/>
        <v>0</v>
      </c>
      <c r="EB12" s="23">
        <f t="shared" si="16"/>
        <v>0</v>
      </c>
      <c r="EC12" s="17">
        <f t="shared" si="16"/>
        <v>0</v>
      </c>
      <c r="ED12" s="17">
        <f t="shared" si="16"/>
        <v>0</v>
      </c>
      <c r="EE12" s="17">
        <f t="shared" si="16"/>
        <v>0</v>
      </c>
      <c r="EF12" s="17">
        <f t="shared" si="16"/>
        <v>0</v>
      </c>
      <c r="EG12" s="17">
        <f t="shared" si="16"/>
        <v>0</v>
      </c>
      <c r="EH12" s="17">
        <f t="shared" si="16"/>
        <v>0</v>
      </c>
      <c r="EI12" s="17">
        <f t="shared" si="16"/>
        <v>0</v>
      </c>
      <c r="EJ12" s="17">
        <f t="shared" si="16"/>
        <v>0</v>
      </c>
      <c r="EK12" s="17">
        <f t="shared" si="16"/>
        <v>0</v>
      </c>
      <c r="EL12" s="17">
        <f t="shared" si="16"/>
        <v>0</v>
      </c>
      <c r="EM12" s="17">
        <f t="shared" si="16"/>
        <v>0</v>
      </c>
      <c r="EN12" s="17">
        <f t="shared" si="16"/>
        <v>0</v>
      </c>
      <c r="EO12" s="17">
        <f t="shared" si="16"/>
        <v>0</v>
      </c>
      <c r="EP12" s="17">
        <f t="shared" si="16"/>
        <v>0</v>
      </c>
      <c r="EQ12" s="17">
        <f t="shared" si="16"/>
        <v>0</v>
      </c>
      <c r="ER12" s="17">
        <f t="shared" si="16"/>
        <v>0</v>
      </c>
      <c r="ES12" s="17">
        <f t="shared" si="16"/>
        <v>0</v>
      </c>
      <c r="ET12" s="17">
        <f t="shared" si="16"/>
        <v>0</v>
      </c>
      <c r="EU12" s="17">
        <f t="shared" si="16"/>
        <v>0</v>
      </c>
      <c r="EV12" s="17">
        <f t="shared" si="16"/>
        <v>0</v>
      </c>
      <c r="EW12" s="17">
        <f t="shared" si="16"/>
        <v>0</v>
      </c>
      <c r="EX12" s="17">
        <f t="shared" si="16"/>
        <v>0</v>
      </c>
      <c r="EY12" s="17">
        <f t="shared" si="16"/>
        <v>0</v>
      </c>
      <c r="EZ12" s="17">
        <f t="shared" si="16"/>
        <v>0</v>
      </c>
      <c r="FA12" s="17">
        <f t="shared" si="16"/>
        <v>0</v>
      </c>
      <c r="FB12" s="17">
        <f t="shared" si="16"/>
        <v>0</v>
      </c>
      <c r="FC12" s="17">
        <f t="shared" si="16"/>
        <v>0</v>
      </c>
      <c r="FD12" s="17">
        <f t="shared" si="16"/>
        <v>0</v>
      </c>
      <c r="FE12" s="17">
        <f t="shared" si="16"/>
        <v>0</v>
      </c>
      <c r="FF12" s="17">
        <f t="shared" ref="FF12:FX12" si="17">SUBTOTAL(104,FF16:FF17)</f>
        <v>0</v>
      </c>
      <c r="FG12" s="17">
        <f t="shared" si="17"/>
        <v>0</v>
      </c>
      <c r="FH12" s="17">
        <f t="shared" si="17"/>
        <v>0</v>
      </c>
      <c r="FI12" s="17">
        <f t="shared" si="17"/>
        <v>0</v>
      </c>
      <c r="FJ12" s="17">
        <f t="shared" si="17"/>
        <v>0</v>
      </c>
      <c r="FK12" s="17">
        <f t="shared" si="17"/>
        <v>0</v>
      </c>
      <c r="FL12" s="17">
        <f t="shared" si="17"/>
        <v>0</v>
      </c>
      <c r="FM12" s="17">
        <f t="shared" si="17"/>
        <v>0</v>
      </c>
      <c r="FN12" s="17">
        <f t="shared" si="17"/>
        <v>0</v>
      </c>
      <c r="FO12" s="17">
        <f t="shared" si="17"/>
        <v>0</v>
      </c>
      <c r="FP12" s="17">
        <f t="shared" si="17"/>
        <v>0</v>
      </c>
      <c r="FQ12" s="17">
        <f t="shared" si="17"/>
        <v>0</v>
      </c>
      <c r="FR12" s="17">
        <f t="shared" si="17"/>
        <v>0</v>
      </c>
      <c r="FS12" s="17">
        <f t="shared" si="17"/>
        <v>0</v>
      </c>
      <c r="FT12" s="17">
        <f t="shared" si="17"/>
        <v>0</v>
      </c>
      <c r="FU12" s="17">
        <f t="shared" si="17"/>
        <v>0</v>
      </c>
      <c r="FV12" s="17">
        <f t="shared" si="17"/>
        <v>0</v>
      </c>
      <c r="FW12" s="17">
        <f t="shared" si="17"/>
        <v>0</v>
      </c>
      <c r="FX12" s="17">
        <f t="shared" si="17"/>
        <v>0</v>
      </c>
    </row>
    <row r="13" spans="1:180">
      <c r="A13" s="1"/>
      <c r="B13" s="1"/>
      <c r="C13" s="1"/>
      <c r="D13" s="1"/>
      <c r="E13" s="17"/>
      <c r="F13" s="17"/>
      <c r="G13" s="17"/>
      <c r="H13" s="17"/>
      <c r="I13" s="17"/>
      <c r="J13" s="17"/>
      <c r="K13" s="17"/>
      <c r="L13" s="2"/>
      <c r="M13" s="2"/>
      <c r="N13" s="2"/>
      <c r="O13" s="2"/>
      <c r="P13" s="2"/>
      <c r="Q13" s="2"/>
      <c r="R13" s="2"/>
      <c r="S13" s="23"/>
      <c r="T13" s="23"/>
      <c r="U13" s="23"/>
      <c r="V13" s="23"/>
      <c r="W13" s="23"/>
      <c r="X13" s="23"/>
      <c r="Y13" s="23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23"/>
      <c r="AO13" s="23"/>
      <c r="AP13" s="23"/>
      <c r="AQ13" s="23"/>
      <c r="AR13" s="23"/>
      <c r="AS13" s="23"/>
      <c r="AT13" s="23"/>
      <c r="AU13" s="17"/>
      <c r="AV13" s="17"/>
      <c r="AW13" s="17"/>
      <c r="AX13" s="17"/>
      <c r="AY13" s="17"/>
      <c r="AZ13" s="17"/>
      <c r="BA13" s="17"/>
      <c r="BB13" s="23"/>
      <c r="BC13" s="17"/>
      <c r="BD13" s="17"/>
      <c r="BE13" s="17"/>
      <c r="BF13" s="17"/>
      <c r="BG13" s="17"/>
      <c r="BH13" s="17"/>
      <c r="BI13" s="17"/>
      <c r="BJ13" s="23"/>
      <c r="BK13" s="23"/>
      <c r="BL13" s="23"/>
      <c r="BM13" s="23"/>
      <c r="BN13" s="23"/>
      <c r="BO13" s="23"/>
      <c r="BP13" s="23"/>
      <c r="BQ13" s="17"/>
      <c r="BR13" s="17"/>
      <c r="BS13" s="17"/>
      <c r="BT13" s="17"/>
      <c r="BU13" s="17"/>
      <c r="BV13" s="17"/>
      <c r="BW13" s="17"/>
      <c r="BX13" s="23"/>
      <c r="BY13" s="23"/>
      <c r="BZ13" s="23"/>
      <c r="CA13" s="23"/>
      <c r="CB13" s="23"/>
      <c r="CC13" s="23"/>
      <c r="CD13" s="23"/>
      <c r="CE13" s="17"/>
      <c r="CF13" s="17"/>
      <c r="CG13" s="17"/>
      <c r="CH13" s="17"/>
      <c r="CI13" s="17"/>
      <c r="CJ13" s="17"/>
      <c r="CK13" s="17"/>
      <c r="CL13" s="17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75"/>
      <c r="DQ13" s="75"/>
      <c r="DR13" s="23"/>
      <c r="DS13" s="23"/>
      <c r="DT13" s="23"/>
      <c r="DU13" s="23"/>
      <c r="DV13" s="23"/>
      <c r="DW13" s="23"/>
      <c r="DX13" s="23"/>
      <c r="DY13" s="2"/>
      <c r="DZ13" s="2"/>
      <c r="EA13" s="2"/>
      <c r="EB13" s="23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</row>
    <row r="14" spans="1:180" ht="4.5" customHeight="1"/>
    <row r="15" spans="1:180" s="7" customFormat="1">
      <c r="A15" s="50">
        <v>38879</v>
      </c>
      <c r="B15" s="6" t="s">
        <v>1</v>
      </c>
      <c r="C15" s="6" t="s">
        <v>2</v>
      </c>
      <c r="D15" s="6" t="s">
        <v>3</v>
      </c>
      <c r="E15" s="18">
        <v>0</v>
      </c>
      <c r="F15" s="18">
        <v>0</v>
      </c>
      <c r="G15" s="18"/>
      <c r="H15" s="18">
        <v>0</v>
      </c>
      <c r="I15" s="18"/>
      <c r="J15" s="18"/>
      <c r="K15" s="18" t="s">
        <v>4</v>
      </c>
      <c r="L15" s="10">
        <v>0</v>
      </c>
      <c r="M15" s="10">
        <v>1.5628820000000001</v>
      </c>
      <c r="N15" s="10"/>
      <c r="O15" s="10">
        <v>0</v>
      </c>
      <c r="P15" s="10"/>
      <c r="Q15" s="10"/>
      <c r="R15" s="10" t="s">
        <v>7</v>
      </c>
      <c r="S15" s="24">
        <v>0</v>
      </c>
      <c r="T15" s="24">
        <v>1.9536020000000001</v>
      </c>
      <c r="U15" s="24"/>
      <c r="V15" s="24">
        <v>0</v>
      </c>
      <c r="W15" s="24"/>
      <c r="X15" s="24"/>
      <c r="Y15" s="24"/>
      <c r="Z15" s="18">
        <v>0</v>
      </c>
      <c r="AA15" s="18">
        <v>-0.236874</v>
      </c>
      <c r="AB15" s="18"/>
      <c r="AC15" s="18">
        <v>0</v>
      </c>
      <c r="AD15" s="18"/>
      <c r="AE15" s="18"/>
      <c r="AF15" s="18"/>
      <c r="AG15" s="18">
        <v>0</v>
      </c>
      <c r="AH15" s="18">
        <v>7.7538460000000002</v>
      </c>
      <c r="AI15" s="18"/>
      <c r="AJ15" s="18">
        <v>0</v>
      </c>
      <c r="AK15" s="18"/>
      <c r="AL15" s="18"/>
      <c r="AM15" s="18"/>
      <c r="AN15" s="24">
        <v>0</v>
      </c>
      <c r="AO15" s="24">
        <v>0.32478600000000002</v>
      </c>
      <c r="AP15" s="24"/>
      <c r="AQ15" s="24">
        <v>0</v>
      </c>
      <c r="AR15" s="24"/>
      <c r="AS15" s="24"/>
      <c r="AT15" s="24"/>
      <c r="AU15" s="18">
        <v>0</v>
      </c>
      <c r="AV15" s="18">
        <v>0.473748</v>
      </c>
      <c r="AW15" s="18"/>
      <c r="AX15" s="18">
        <v>0</v>
      </c>
      <c r="AY15" s="18"/>
      <c r="AZ15" s="18"/>
      <c r="BA15" s="18"/>
      <c r="BB15" s="24"/>
      <c r="BC15" s="18">
        <v>0</v>
      </c>
      <c r="BD15" s="18">
        <v>0.20024400000000001</v>
      </c>
      <c r="BE15" s="18"/>
      <c r="BF15" s="18">
        <v>0</v>
      </c>
      <c r="BG15" s="18"/>
      <c r="BH15" s="18"/>
      <c r="BI15" s="18"/>
      <c r="BJ15" s="24">
        <v>0</v>
      </c>
      <c r="BK15" s="24">
        <v>4.6122999999999997E-2</v>
      </c>
      <c r="BL15" s="24"/>
      <c r="BM15" s="24">
        <v>0</v>
      </c>
      <c r="BN15" s="24"/>
      <c r="BO15" s="24"/>
      <c r="BP15" s="24"/>
      <c r="BQ15" s="18">
        <v>0</v>
      </c>
      <c r="BR15" s="18">
        <v>1.025641</v>
      </c>
      <c r="BS15" s="18"/>
      <c r="BT15" s="18">
        <v>0</v>
      </c>
      <c r="BU15" s="18"/>
      <c r="BV15" s="18"/>
      <c r="BW15" s="18"/>
      <c r="BX15" s="24">
        <v>0</v>
      </c>
      <c r="BY15" s="24">
        <v>4.7619000000000002E-2</v>
      </c>
      <c r="BZ15" s="24"/>
      <c r="CA15" s="24">
        <v>0</v>
      </c>
      <c r="CB15" s="24"/>
      <c r="CC15" s="24"/>
      <c r="CD15" s="24"/>
      <c r="CE15" s="18">
        <v>0</v>
      </c>
      <c r="CF15" s="18">
        <v>8.0444440000000004</v>
      </c>
      <c r="CG15" s="18"/>
      <c r="CH15" s="18"/>
      <c r="CI15" s="18">
        <v>0</v>
      </c>
      <c r="CJ15" s="18"/>
      <c r="CK15" s="18"/>
      <c r="CL15" s="18"/>
      <c r="CM15" s="24"/>
      <c r="CN15" s="34">
        <v>0</v>
      </c>
      <c r="CO15" s="34">
        <v>0.85567800000000005</v>
      </c>
      <c r="CP15" s="34"/>
      <c r="CQ15" s="34"/>
      <c r="CR15" s="34">
        <v>0</v>
      </c>
      <c r="CS15" s="34"/>
      <c r="CT15" s="34"/>
      <c r="CU15" s="34">
        <v>0</v>
      </c>
      <c r="CV15" s="34">
        <v>1.5482450000000001</v>
      </c>
      <c r="CW15" s="34"/>
      <c r="CX15" s="34"/>
      <c r="CY15" s="34">
        <v>0</v>
      </c>
      <c r="CZ15" s="34"/>
      <c r="DA15" s="34"/>
      <c r="DB15" s="34">
        <v>0</v>
      </c>
      <c r="DC15" s="34">
        <v>591.45300299999997</v>
      </c>
      <c r="DD15" s="34"/>
      <c r="DE15" s="34"/>
      <c r="DF15" s="34">
        <v>0</v>
      </c>
      <c r="DG15" s="34"/>
      <c r="DH15" s="34"/>
      <c r="DI15" s="34">
        <v>0</v>
      </c>
      <c r="DJ15" s="34">
        <v>661.17218000000003</v>
      </c>
      <c r="DK15" s="34"/>
      <c r="DL15" s="34">
        <v>0</v>
      </c>
      <c r="DM15" s="34"/>
      <c r="DN15" s="34"/>
      <c r="DO15" s="34"/>
      <c r="DP15" s="76"/>
      <c r="DQ15" s="76"/>
      <c r="DR15" s="34">
        <v>0</v>
      </c>
      <c r="DS15" s="34">
        <v>740.3125</v>
      </c>
      <c r="DT15" s="34"/>
      <c r="DU15" s="34">
        <v>0</v>
      </c>
      <c r="DV15" s="34"/>
      <c r="DW15" s="34"/>
      <c r="DX15" s="34"/>
      <c r="DY15" s="37"/>
      <c r="DZ15" s="37"/>
      <c r="EA15" s="37"/>
      <c r="EB15" s="34"/>
      <c r="EC15" s="49">
        <v>0</v>
      </c>
      <c r="ED15" s="49">
        <v>9</v>
      </c>
      <c r="EE15" s="49"/>
      <c r="EF15" s="49">
        <v>0</v>
      </c>
      <c r="EG15" s="49"/>
      <c r="EH15" s="49"/>
      <c r="EI15" s="49"/>
      <c r="EJ15" s="49"/>
      <c r="EK15" s="49">
        <v>0</v>
      </c>
      <c r="EL15" s="49">
        <v>0</v>
      </c>
      <c r="EM15" s="49"/>
      <c r="EN15" s="49">
        <v>0</v>
      </c>
      <c r="EO15" s="49"/>
      <c r="EP15" s="49"/>
      <c r="EQ15" s="49"/>
      <c r="ER15" s="49"/>
      <c r="ES15" s="49">
        <v>0</v>
      </c>
      <c r="ET15" s="49">
        <v>0</v>
      </c>
      <c r="EU15" s="49"/>
      <c r="EV15" s="49">
        <v>0</v>
      </c>
      <c r="EW15" s="49"/>
      <c r="EX15" s="49"/>
      <c r="EY15" s="49"/>
      <c r="EZ15" s="49"/>
      <c r="FA15" s="49">
        <v>0</v>
      </c>
      <c r="FB15" s="49">
        <v>0.2</v>
      </c>
      <c r="FC15" s="49"/>
      <c r="FD15" s="49">
        <v>0</v>
      </c>
      <c r="FE15" s="49"/>
      <c r="FF15" s="49"/>
      <c r="FG15" s="49"/>
      <c r="FH15" s="49"/>
      <c r="FI15" s="49">
        <v>0</v>
      </c>
      <c r="FJ15" s="49">
        <v>0.28000000000000003</v>
      </c>
      <c r="FK15" s="49"/>
      <c r="FL15" s="49">
        <v>0</v>
      </c>
      <c r="FM15" s="49"/>
      <c r="FN15" s="49"/>
      <c r="FO15" s="49"/>
      <c r="FP15" s="49"/>
      <c r="FQ15" s="49">
        <v>0</v>
      </c>
      <c r="FR15" s="49">
        <v>0.62</v>
      </c>
      <c r="FS15" s="49"/>
      <c r="FT15" s="49">
        <v>0</v>
      </c>
      <c r="FU15" s="49"/>
      <c r="FV15" s="49"/>
      <c r="FW15" s="49"/>
      <c r="FX15" s="49"/>
    </row>
    <row r="16" spans="1:180">
      <c r="A16" s="40"/>
      <c r="B16" s="41"/>
      <c r="C16" s="41"/>
      <c r="D16" s="41"/>
      <c r="E16" s="42"/>
      <c r="F16" s="42"/>
      <c r="G16" s="42"/>
      <c r="H16" s="42"/>
      <c r="I16" s="42"/>
      <c r="J16" s="42"/>
      <c r="K16" s="42"/>
      <c r="L16" s="43"/>
      <c r="M16" s="43"/>
      <c r="N16" s="43"/>
      <c r="O16" s="43"/>
      <c r="P16" s="43"/>
      <c r="Q16" s="43"/>
      <c r="R16" s="43"/>
      <c r="S16" s="44"/>
      <c r="T16" s="44"/>
      <c r="U16" s="44"/>
      <c r="V16" s="44"/>
      <c r="W16" s="44"/>
      <c r="X16" s="44"/>
      <c r="Y16" s="44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4"/>
      <c r="AO16" s="44"/>
      <c r="AP16" s="44"/>
      <c r="AQ16" s="44"/>
      <c r="AR16" s="44"/>
      <c r="AS16" s="44"/>
      <c r="AT16" s="44"/>
      <c r="AU16" s="42"/>
      <c r="AV16" s="42"/>
      <c r="AW16" s="42"/>
      <c r="AX16" s="42"/>
      <c r="AY16" s="42"/>
      <c r="AZ16" s="42"/>
      <c r="BA16" s="42"/>
      <c r="BB16" s="44"/>
      <c r="BC16" s="42"/>
      <c r="BD16" s="42"/>
      <c r="BE16" s="42"/>
      <c r="BF16" s="42"/>
      <c r="BG16" s="42"/>
      <c r="BH16" s="42"/>
      <c r="BI16" s="42"/>
      <c r="BJ16" s="44"/>
      <c r="BK16" s="44"/>
      <c r="BL16" s="44"/>
      <c r="BM16" s="44"/>
      <c r="BN16" s="44"/>
      <c r="BO16" s="44"/>
      <c r="BP16" s="44"/>
      <c r="BQ16" s="42"/>
      <c r="BR16" s="42"/>
      <c r="BS16" s="42"/>
      <c r="BT16" s="42"/>
      <c r="BU16" s="42"/>
      <c r="BV16" s="42"/>
      <c r="BW16" s="42"/>
      <c r="BX16" s="44"/>
      <c r="BY16" s="44"/>
      <c r="BZ16" s="44"/>
      <c r="CA16" s="44"/>
      <c r="CB16" s="44"/>
      <c r="CC16" s="44"/>
      <c r="CD16" s="44"/>
      <c r="CE16" s="42"/>
      <c r="CF16" s="42"/>
      <c r="CG16" s="42"/>
      <c r="CH16" s="42"/>
      <c r="CI16" s="42"/>
      <c r="CJ16" s="42"/>
      <c r="CK16" s="42"/>
      <c r="CL16" s="42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  <c r="DK16" s="44"/>
      <c r="DL16" s="44"/>
      <c r="DM16" s="44"/>
      <c r="DN16" s="44"/>
      <c r="DO16" s="44"/>
      <c r="DP16" s="77"/>
      <c r="DQ16" s="77"/>
      <c r="DR16" s="44"/>
      <c r="DS16" s="44"/>
      <c r="DT16" s="44"/>
      <c r="DU16" s="44"/>
      <c r="DV16" s="44"/>
      <c r="DW16" s="44"/>
      <c r="DX16" s="44"/>
      <c r="DY16" s="43"/>
      <c r="DZ16" s="43"/>
      <c r="EA16" s="43"/>
      <c r="EB16" s="44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</row>
    <row r="17" spans="1:180" s="7" customFormat="1">
      <c r="A17" s="41"/>
      <c r="B17" s="41"/>
      <c r="C17" s="41"/>
      <c r="D17" s="41"/>
      <c r="E17" s="42"/>
      <c r="F17" s="42"/>
      <c r="G17" s="42"/>
      <c r="H17" s="42"/>
      <c r="I17" s="42"/>
      <c r="J17" s="42"/>
      <c r="K17" s="42"/>
      <c r="L17" s="43"/>
      <c r="M17" s="43"/>
      <c r="N17" s="43"/>
      <c r="O17" s="43"/>
      <c r="P17" s="43"/>
      <c r="Q17" s="43"/>
      <c r="R17" s="43"/>
      <c r="S17" s="44"/>
      <c r="T17" s="44"/>
      <c r="U17" s="44"/>
      <c r="V17" s="44"/>
      <c r="W17" s="44"/>
      <c r="X17" s="44"/>
      <c r="Y17" s="44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4"/>
      <c r="AO17" s="44"/>
      <c r="AP17" s="44"/>
      <c r="AQ17" s="44"/>
      <c r="AR17" s="44"/>
      <c r="AS17" s="44"/>
      <c r="AT17" s="44"/>
      <c r="AU17" s="42"/>
      <c r="AV17" s="42"/>
      <c r="AW17" s="42"/>
      <c r="AX17" s="42"/>
      <c r="AY17" s="42"/>
      <c r="AZ17" s="42"/>
      <c r="BA17" s="42"/>
      <c r="BB17" s="44"/>
      <c r="BC17" s="42"/>
      <c r="BD17" s="42"/>
      <c r="BE17" s="42"/>
      <c r="BF17" s="42"/>
      <c r="BG17" s="42"/>
      <c r="BH17" s="42"/>
      <c r="BI17" s="42"/>
      <c r="BJ17" s="44"/>
      <c r="BK17" s="44"/>
      <c r="BL17" s="44"/>
      <c r="BM17" s="44"/>
      <c r="BN17" s="44"/>
      <c r="BO17" s="44"/>
      <c r="BP17" s="44"/>
      <c r="BQ17" s="42"/>
      <c r="BR17" s="42"/>
      <c r="BS17" s="42"/>
      <c r="BT17" s="42"/>
      <c r="BU17" s="42"/>
      <c r="BV17" s="42"/>
      <c r="BW17" s="42"/>
      <c r="BX17" s="44"/>
      <c r="BY17" s="44"/>
      <c r="BZ17" s="44"/>
      <c r="CA17" s="44"/>
      <c r="CB17" s="44"/>
      <c r="CC17" s="44"/>
      <c r="CD17" s="44"/>
      <c r="CE17" s="42"/>
      <c r="CF17" s="42"/>
      <c r="CG17" s="42"/>
      <c r="CH17" s="42"/>
      <c r="CI17" s="42"/>
      <c r="CJ17" s="42"/>
      <c r="CK17" s="42"/>
      <c r="CL17" s="42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4"/>
      <c r="DJ17" s="44"/>
      <c r="DK17" s="44"/>
      <c r="DL17" s="44"/>
      <c r="DM17" s="44"/>
      <c r="DN17" s="44"/>
      <c r="DO17" s="44"/>
      <c r="DP17" s="77"/>
      <c r="DQ17" s="77"/>
      <c r="DR17" s="44"/>
      <c r="DS17" s="44"/>
      <c r="DT17" s="44"/>
      <c r="DU17" s="44"/>
      <c r="DV17" s="44"/>
      <c r="DW17" s="44"/>
      <c r="DX17" s="44"/>
      <c r="DY17" s="43"/>
      <c r="DZ17" s="43"/>
      <c r="EA17" s="43"/>
      <c r="EB17" s="44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</row>
    <row r="18" spans="1:180">
      <c r="A18" s="41"/>
      <c r="B18" s="41"/>
      <c r="C18" s="41"/>
      <c r="D18" s="41"/>
      <c r="E18" s="42"/>
      <c r="F18" s="42"/>
      <c r="G18" s="42"/>
      <c r="H18" s="42"/>
      <c r="I18" s="42"/>
      <c r="J18" s="42"/>
      <c r="K18" s="42"/>
      <c r="L18" s="43"/>
      <c r="M18" s="43"/>
      <c r="N18" s="43"/>
      <c r="O18" s="43"/>
      <c r="P18" s="43"/>
      <c r="Q18" s="43"/>
      <c r="R18" s="43"/>
      <c r="S18" s="44"/>
      <c r="T18" s="44"/>
      <c r="U18" s="44"/>
      <c r="V18" s="44"/>
      <c r="W18" s="44"/>
      <c r="X18" s="44"/>
      <c r="Y18" s="44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4"/>
      <c r="AO18" s="44"/>
      <c r="AP18" s="44"/>
      <c r="AQ18" s="44"/>
      <c r="AR18" s="44"/>
      <c r="AS18" s="44"/>
      <c r="AT18" s="44"/>
      <c r="AU18" s="42"/>
      <c r="AV18" s="42"/>
      <c r="AW18" s="42"/>
      <c r="AX18" s="42"/>
      <c r="AY18" s="42"/>
      <c r="AZ18" s="42"/>
      <c r="BA18" s="42"/>
      <c r="BB18" s="44"/>
      <c r="BC18" s="42"/>
      <c r="BD18" s="42"/>
      <c r="BE18" s="42"/>
      <c r="BF18" s="42"/>
      <c r="BG18" s="42"/>
      <c r="BH18" s="42"/>
      <c r="BI18" s="42"/>
      <c r="BJ18" s="44"/>
      <c r="BK18" s="44"/>
      <c r="BL18" s="44"/>
      <c r="BM18" s="44"/>
      <c r="BN18" s="44"/>
      <c r="BO18" s="44"/>
      <c r="BP18" s="44"/>
      <c r="BQ18" s="42"/>
      <c r="BR18" s="42"/>
      <c r="BS18" s="42"/>
      <c r="BT18" s="42"/>
      <c r="BU18" s="42"/>
      <c r="BV18" s="42"/>
      <c r="BW18" s="42"/>
      <c r="BX18" s="44"/>
      <c r="BY18" s="44"/>
      <c r="BZ18" s="44"/>
      <c r="CA18" s="44"/>
      <c r="CB18" s="44"/>
      <c r="CC18" s="44"/>
      <c r="CD18" s="44"/>
      <c r="CE18" s="42"/>
      <c r="CF18" s="42"/>
      <c r="CG18" s="42"/>
      <c r="CH18" s="42"/>
      <c r="CI18" s="42"/>
      <c r="CJ18" s="42"/>
      <c r="CK18" s="42"/>
      <c r="CL18" s="42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4"/>
      <c r="DJ18" s="44"/>
      <c r="DK18" s="44"/>
      <c r="DL18" s="44"/>
      <c r="DM18" s="44"/>
      <c r="DN18" s="44"/>
      <c r="DO18" s="44"/>
      <c r="DP18" s="77"/>
      <c r="DQ18" s="77"/>
      <c r="DR18" s="44"/>
      <c r="DS18" s="44"/>
      <c r="DT18" s="44"/>
      <c r="DU18" s="44"/>
      <c r="DV18" s="44"/>
      <c r="DW18" s="44"/>
      <c r="DX18" s="44"/>
      <c r="DY18" s="43"/>
      <c r="DZ18" s="43"/>
      <c r="EA18" s="43"/>
      <c r="EB18" s="44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</row>
    <row r="19" spans="1:180">
      <c r="A19" s="41"/>
      <c r="B19" s="41"/>
      <c r="C19" s="41"/>
      <c r="D19" s="41"/>
      <c r="E19" s="42"/>
      <c r="F19" s="42"/>
      <c r="G19" s="42"/>
      <c r="H19" s="42"/>
      <c r="I19" s="42"/>
      <c r="J19" s="42"/>
      <c r="K19" s="42"/>
      <c r="L19" s="43"/>
      <c r="M19" s="43"/>
      <c r="N19" s="43"/>
      <c r="O19" s="43"/>
      <c r="P19" s="43"/>
      <c r="Q19" s="43"/>
      <c r="R19" s="43"/>
      <c r="S19" s="44"/>
      <c r="T19" s="44"/>
      <c r="U19" s="44"/>
      <c r="V19" s="44"/>
      <c r="W19" s="44"/>
      <c r="X19" s="44"/>
      <c r="Y19" s="44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4"/>
      <c r="AO19" s="44"/>
      <c r="AP19" s="44"/>
      <c r="AQ19" s="44"/>
      <c r="AR19" s="44"/>
      <c r="AS19" s="44"/>
      <c r="AT19" s="44"/>
      <c r="AU19" s="42"/>
      <c r="AV19" s="42"/>
      <c r="AW19" s="42"/>
      <c r="AX19" s="42"/>
      <c r="AY19" s="42"/>
      <c r="AZ19" s="42"/>
      <c r="BA19" s="42"/>
      <c r="BB19" s="44"/>
      <c r="BC19" s="42"/>
      <c r="BD19" s="42"/>
      <c r="BE19" s="42"/>
      <c r="BF19" s="42"/>
      <c r="BG19" s="42"/>
      <c r="BH19" s="42"/>
      <c r="BI19" s="42"/>
      <c r="BJ19" s="44"/>
      <c r="BK19" s="44"/>
      <c r="BL19" s="44"/>
      <c r="BM19" s="44"/>
      <c r="BN19" s="44"/>
      <c r="BO19" s="44"/>
      <c r="BP19" s="44"/>
      <c r="BQ19" s="42"/>
      <c r="BR19" s="42"/>
      <c r="BS19" s="42"/>
      <c r="BT19" s="42"/>
      <c r="BU19" s="42"/>
      <c r="BV19" s="42"/>
      <c r="BW19" s="42"/>
      <c r="BX19" s="44"/>
      <c r="BY19" s="44"/>
      <c r="BZ19" s="44"/>
      <c r="CA19" s="44"/>
      <c r="CB19" s="44"/>
      <c r="CC19" s="44"/>
      <c r="CD19" s="44"/>
      <c r="CE19" s="42"/>
      <c r="CF19" s="42"/>
      <c r="CG19" s="42"/>
      <c r="CH19" s="42"/>
      <c r="CI19" s="42"/>
      <c r="CJ19" s="42"/>
      <c r="CK19" s="42"/>
      <c r="CL19" s="42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  <c r="CX19" s="44"/>
      <c r="CY19" s="44"/>
      <c r="CZ19" s="44"/>
      <c r="DA19" s="44"/>
      <c r="DB19" s="44"/>
      <c r="DC19" s="44"/>
      <c r="DD19" s="44"/>
      <c r="DE19" s="44"/>
      <c r="DF19" s="44"/>
      <c r="DG19" s="44"/>
      <c r="DH19" s="44"/>
      <c r="DI19" s="44"/>
      <c r="DJ19" s="44"/>
      <c r="DK19" s="44"/>
      <c r="DL19" s="44"/>
      <c r="DM19" s="44"/>
      <c r="DN19" s="44"/>
      <c r="DO19" s="44"/>
      <c r="DP19" s="77"/>
      <c r="DQ19" s="77"/>
      <c r="DR19" s="44"/>
      <c r="DS19" s="44"/>
      <c r="DT19" s="44"/>
      <c r="DU19" s="44"/>
      <c r="DV19" s="44"/>
      <c r="DW19" s="44"/>
      <c r="DX19" s="44"/>
      <c r="DY19" s="43"/>
      <c r="DZ19" s="43"/>
      <c r="EA19" s="43"/>
      <c r="EB19" s="44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</row>
    <row r="20" spans="1:180">
      <c r="A20" s="41"/>
      <c r="B20" s="41"/>
      <c r="C20" s="41"/>
      <c r="D20" s="41"/>
      <c r="E20" s="42"/>
      <c r="F20" s="42"/>
      <c r="G20" s="42"/>
      <c r="H20" s="42"/>
      <c r="I20" s="42"/>
      <c r="J20" s="42"/>
      <c r="K20" s="42"/>
      <c r="L20" s="43"/>
      <c r="M20" s="43"/>
      <c r="N20" s="43"/>
      <c r="O20" s="43"/>
      <c r="P20" s="43"/>
      <c r="Q20" s="43"/>
      <c r="R20" s="43"/>
      <c r="S20" s="44"/>
      <c r="T20" s="44"/>
      <c r="U20" s="44"/>
      <c r="V20" s="44"/>
      <c r="W20" s="44"/>
      <c r="X20" s="44"/>
      <c r="Y20" s="44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4"/>
      <c r="AO20" s="44"/>
      <c r="AP20" s="44"/>
      <c r="AQ20" s="44"/>
      <c r="AR20" s="44"/>
      <c r="AS20" s="44"/>
      <c r="AT20" s="44"/>
      <c r="AU20" s="42"/>
      <c r="AV20" s="42"/>
      <c r="AW20" s="42"/>
      <c r="AX20" s="42"/>
      <c r="AY20" s="42"/>
      <c r="AZ20" s="42"/>
      <c r="BA20" s="42"/>
      <c r="BB20" s="44"/>
      <c r="BC20" s="42"/>
      <c r="BD20" s="42"/>
      <c r="BE20" s="42"/>
      <c r="BF20" s="42"/>
      <c r="BG20" s="42"/>
      <c r="BH20" s="42"/>
      <c r="BI20" s="42"/>
      <c r="BJ20" s="44"/>
      <c r="BK20" s="44"/>
      <c r="BL20" s="44"/>
      <c r="BM20" s="44"/>
      <c r="BN20" s="44"/>
      <c r="BO20" s="44"/>
      <c r="BP20" s="44"/>
      <c r="BQ20" s="42"/>
      <c r="BR20" s="42"/>
      <c r="BS20" s="42"/>
      <c r="BT20" s="42"/>
      <c r="BU20" s="42"/>
      <c r="BV20" s="42"/>
      <c r="BW20" s="42"/>
      <c r="BX20" s="44"/>
      <c r="BY20" s="44"/>
      <c r="BZ20" s="44"/>
      <c r="CA20" s="44"/>
      <c r="CB20" s="44"/>
      <c r="CC20" s="44"/>
      <c r="CD20" s="44"/>
      <c r="CE20" s="42"/>
      <c r="CF20" s="42"/>
      <c r="CG20" s="42"/>
      <c r="CH20" s="42"/>
      <c r="CI20" s="42"/>
      <c r="CJ20" s="42"/>
      <c r="CK20" s="42"/>
      <c r="CL20" s="42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77"/>
      <c r="DQ20" s="77"/>
      <c r="DR20" s="44"/>
      <c r="DS20" s="44"/>
      <c r="DT20" s="44"/>
      <c r="DU20" s="44"/>
      <c r="DV20" s="44"/>
      <c r="DW20" s="44"/>
      <c r="DX20" s="44"/>
      <c r="DY20" s="43"/>
      <c r="DZ20" s="43"/>
      <c r="EA20" s="43"/>
      <c r="EB20" s="44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</row>
    <row r="21" spans="1:180">
      <c r="A21" s="41"/>
      <c r="B21" s="41"/>
      <c r="C21" s="41"/>
      <c r="D21" s="41"/>
      <c r="E21" s="42"/>
      <c r="F21" s="42"/>
      <c r="G21" s="42"/>
      <c r="H21" s="42"/>
      <c r="I21" s="42"/>
      <c r="J21" s="42"/>
      <c r="K21" s="42"/>
      <c r="L21" s="43"/>
      <c r="M21" s="43"/>
      <c r="N21" s="43"/>
      <c r="O21" s="43"/>
      <c r="P21" s="43"/>
      <c r="Q21" s="43"/>
      <c r="R21" s="43"/>
      <c r="S21" s="44"/>
      <c r="T21" s="44"/>
      <c r="U21" s="44"/>
      <c r="V21" s="44"/>
      <c r="W21" s="44"/>
      <c r="X21" s="44"/>
      <c r="Y21" s="44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4"/>
      <c r="AO21" s="44"/>
      <c r="AP21" s="44"/>
      <c r="AQ21" s="44"/>
      <c r="AR21" s="44"/>
      <c r="AS21" s="44"/>
      <c r="AT21" s="44"/>
      <c r="AU21" s="42"/>
      <c r="AV21" s="42"/>
      <c r="AW21" s="42"/>
      <c r="AX21" s="42"/>
      <c r="AY21" s="42"/>
      <c r="AZ21" s="42"/>
      <c r="BA21" s="42"/>
      <c r="BB21" s="44"/>
      <c r="BC21" s="42"/>
      <c r="BD21" s="42"/>
      <c r="BE21" s="42"/>
      <c r="BF21" s="42"/>
      <c r="BG21" s="42"/>
      <c r="BH21" s="42"/>
      <c r="BI21" s="42"/>
      <c r="BJ21" s="44"/>
      <c r="BK21" s="44"/>
      <c r="BL21" s="44"/>
      <c r="BM21" s="44"/>
      <c r="BN21" s="44"/>
      <c r="BO21" s="44"/>
      <c r="BP21" s="44"/>
      <c r="BQ21" s="42"/>
      <c r="BR21" s="42"/>
      <c r="BS21" s="42"/>
      <c r="BT21" s="42"/>
      <c r="BU21" s="42"/>
      <c r="BV21" s="42"/>
      <c r="BW21" s="42"/>
      <c r="BX21" s="44"/>
      <c r="BY21" s="44"/>
      <c r="BZ21" s="44"/>
      <c r="CA21" s="44"/>
      <c r="CB21" s="44"/>
      <c r="CC21" s="44"/>
      <c r="CD21" s="44"/>
      <c r="CE21" s="42"/>
      <c r="CF21" s="42"/>
      <c r="CG21" s="42"/>
      <c r="CH21" s="42"/>
      <c r="CI21" s="42"/>
      <c r="CJ21" s="42"/>
      <c r="CK21" s="42"/>
      <c r="CL21" s="42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  <c r="CX21" s="44"/>
      <c r="CY21" s="44"/>
      <c r="CZ21" s="44"/>
      <c r="DA21" s="44"/>
      <c r="DB21" s="44"/>
      <c r="DC21" s="44"/>
      <c r="DD21" s="44"/>
      <c r="DE21" s="44"/>
      <c r="DF21" s="44"/>
      <c r="DG21" s="44"/>
      <c r="DH21" s="44"/>
      <c r="DI21" s="44"/>
      <c r="DJ21" s="44"/>
      <c r="DK21" s="44"/>
      <c r="DL21" s="44"/>
      <c r="DM21" s="44"/>
      <c r="DN21" s="44"/>
      <c r="DO21" s="44"/>
      <c r="DP21" s="77"/>
      <c r="DQ21" s="77"/>
      <c r="DR21" s="44"/>
      <c r="DS21" s="44"/>
      <c r="DT21" s="44"/>
      <c r="DU21" s="44"/>
      <c r="DV21" s="44"/>
      <c r="DW21" s="44"/>
      <c r="DX21" s="44"/>
      <c r="DY21" s="43"/>
      <c r="DZ21" s="43"/>
      <c r="EA21" s="43"/>
      <c r="EB21" s="44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</row>
    <row r="22" spans="1:180">
      <c r="A22" s="41"/>
      <c r="B22" s="41"/>
      <c r="C22" s="41"/>
      <c r="D22" s="41"/>
      <c r="E22" s="42"/>
      <c r="F22" s="42"/>
      <c r="G22" s="42"/>
      <c r="H22" s="42"/>
      <c r="I22" s="42"/>
      <c r="J22" s="42"/>
      <c r="K22" s="42"/>
      <c r="L22" s="43"/>
      <c r="M22" s="43"/>
      <c r="N22" s="43"/>
      <c r="O22" s="43"/>
      <c r="P22" s="43"/>
      <c r="Q22" s="43"/>
      <c r="R22" s="43"/>
      <c r="S22" s="44"/>
      <c r="T22" s="44"/>
      <c r="U22" s="44"/>
      <c r="V22" s="44"/>
      <c r="W22" s="44"/>
      <c r="X22" s="44"/>
      <c r="Y22" s="44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4"/>
      <c r="AO22" s="44"/>
      <c r="AP22" s="44"/>
      <c r="AQ22" s="44"/>
      <c r="AR22" s="44"/>
      <c r="AS22" s="44"/>
      <c r="AT22" s="44"/>
      <c r="AU22" s="42"/>
      <c r="AV22" s="42"/>
      <c r="AW22" s="42"/>
      <c r="AX22" s="42"/>
      <c r="AY22" s="42"/>
      <c r="AZ22" s="42"/>
      <c r="BA22" s="42"/>
      <c r="BB22" s="44"/>
      <c r="BC22" s="42"/>
      <c r="BD22" s="42"/>
      <c r="BE22" s="42"/>
      <c r="BF22" s="42"/>
      <c r="BG22" s="42"/>
      <c r="BH22" s="42"/>
      <c r="BI22" s="42"/>
      <c r="BJ22" s="44"/>
      <c r="BK22" s="44"/>
      <c r="BL22" s="44"/>
      <c r="BM22" s="44"/>
      <c r="BN22" s="44"/>
      <c r="BO22" s="44"/>
      <c r="BP22" s="44"/>
      <c r="BQ22" s="42"/>
      <c r="BR22" s="42"/>
      <c r="BS22" s="42"/>
      <c r="BT22" s="42"/>
      <c r="BU22" s="42"/>
      <c r="BV22" s="42"/>
      <c r="BW22" s="42"/>
      <c r="BX22" s="44"/>
      <c r="BY22" s="44"/>
      <c r="BZ22" s="44"/>
      <c r="CA22" s="44"/>
      <c r="CB22" s="44"/>
      <c r="CC22" s="44"/>
      <c r="CD22" s="44"/>
      <c r="CE22" s="42"/>
      <c r="CF22" s="42"/>
      <c r="CG22" s="42"/>
      <c r="CH22" s="42"/>
      <c r="CI22" s="42"/>
      <c r="CJ22" s="42"/>
      <c r="CK22" s="42"/>
      <c r="CL22" s="42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77"/>
      <c r="DQ22" s="77"/>
      <c r="DR22" s="44"/>
      <c r="DS22" s="44"/>
      <c r="DT22" s="44"/>
      <c r="DU22" s="44"/>
      <c r="DV22" s="44"/>
      <c r="DW22" s="44"/>
      <c r="DX22" s="44"/>
      <c r="DY22" s="43"/>
      <c r="DZ22" s="43"/>
      <c r="EA22" s="43"/>
      <c r="EB22" s="44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</row>
    <row r="23" spans="1:180">
      <c r="A23" s="41"/>
      <c r="B23" s="41"/>
      <c r="C23" s="41"/>
      <c r="D23" s="41"/>
      <c r="E23" s="42"/>
      <c r="F23" s="42"/>
      <c r="G23" s="42"/>
      <c r="H23" s="42"/>
      <c r="I23" s="42"/>
      <c r="J23" s="42"/>
      <c r="K23" s="42"/>
      <c r="L23" s="43"/>
      <c r="M23" s="43"/>
      <c r="N23" s="43"/>
      <c r="O23" s="43"/>
      <c r="P23" s="43"/>
      <c r="Q23" s="43"/>
      <c r="R23" s="43"/>
      <c r="S23" s="44"/>
      <c r="T23" s="44"/>
      <c r="U23" s="44"/>
      <c r="V23" s="44"/>
      <c r="W23" s="44"/>
      <c r="X23" s="44"/>
      <c r="Y23" s="44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4"/>
      <c r="AO23" s="44"/>
      <c r="AP23" s="44"/>
      <c r="AQ23" s="44"/>
      <c r="AR23" s="44"/>
      <c r="AS23" s="44"/>
      <c r="AT23" s="44"/>
      <c r="AU23" s="42"/>
      <c r="AV23" s="42"/>
      <c r="AW23" s="42"/>
      <c r="AX23" s="42"/>
      <c r="AY23" s="42"/>
      <c r="AZ23" s="42"/>
      <c r="BA23" s="42"/>
      <c r="BB23" s="44"/>
      <c r="BC23" s="42"/>
      <c r="BD23" s="42"/>
      <c r="BE23" s="42"/>
      <c r="BF23" s="42"/>
      <c r="BG23" s="42"/>
      <c r="BH23" s="42"/>
      <c r="BI23" s="42"/>
      <c r="BJ23" s="44"/>
      <c r="BK23" s="44"/>
      <c r="BL23" s="44"/>
      <c r="BM23" s="44"/>
      <c r="BN23" s="44"/>
      <c r="BO23" s="44"/>
      <c r="BP23" s="44"/>
      <c r="BQ23" s="42"/>
      <c r="BR23" s="42"/>
      <c r="BS23" s="42"/>
      <c r="BT23" s="42"/>
      <c r="BU23" s="42"/>
      <c r="BV23" s="42"/>
      <c r="BW23" s="42"/>
      <c r="BX23" s="44"/>
      <c r="BY23" s="44"/>
      <c r="BZ23" s="44"/>
      <c r="CA23" s="44"/>
      <c r="CB23" s="44"/>
      <c r="CC23" s="44"/>
      <c r="CD23" s="44"/>
      <c r="CE23" s="42"/>
      <c r="CF23" s="42"/>
      <c r="CG23" s="42"/>
      <c r="CH23" s="42"/>
      <c r="CI23" s="42"/>
      <c r="CJ23" s="42"/>
      <c r="CK23" s="42"/>
      <c r="CL23" s="42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4"/>
      <c r="DF23" s="44"/>
      <c r="DG23" s="44"/>
      <c r="DH23" s="44"/>
      <c r="DI23" s="44"/>
      <c r="DJ23" s="44"/>
      <c r="DK23" s="44"/>
      <c r="DL23" s="44"/>
      <c r="DM23" s="44"/>
      <c r="DN23" s="44"/>
      <c r="DO23" s="44"/>
      <c r="DP23" s="77"/>
      <c r="DQ23" s="77"/>
      <c r="DR23" s="44"/>
      <c r="DS23" s="44"/>
      <c r="DT23" s="44"/>
      <c r="DU23" s="44"/>
      <c r="DV23" s="44"/>
      <c r="DW23" s="44"/>
      <c r="DX23" s="44"/>
      <c r="DY23" s="43"/>
      <c r="DZ23" s="43"/>
      <c r="EA23" s="43"/>
      <c r="EB23" s="44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</row>
    <row r="24" spans="1:180">
      <c r="A24" s="41"/>
      <c r="B24" s="41"/>
      <c r="C24" s="41"/>
      <c r="D24" s="41"/>
      <c r="E24" s="42"/>
      <c r="F24" s="42"/>
      <c r="G24" s="42"/>
      <c r="H24" s="42"/>
      <c r="I24" s="42"/>
      <c r="J24" s="42"/>
      <c r="K24" s="42"/>
      <c r="L24" s="43"/>
      <c r="M24" s="43"/>
      <c r="N24" s="43"/>
      <c r="O24" s="43"/>
      <c r="P24" s="43"/>
      <c r="Q24" s="43"/>
      <c r="R24" s="43"/>
      <c r="S24" s="44"/>
      <c r="T24" s="44"/>
      <c r="U24" s="44"/>
      <c r="V24" s="44"/>
      <c r="W24" s="44"/>
      <c r="X24" s="44"/>
      <c r="Y24" s="44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4"/>
      <c r="AO24" s="44"/>
      <c r="AP24" s="44"/>
      <c r="AQ24" s="44"/>
      <c r="AR24" s="44"/>
      <c r="AS24" s="44"/>
      <c r="AT24" s="44"/>
      <c r="AU24" s="42"/>
      <c r="AV24" s="42"/>
      <c r="AW24" s="42"/>
      <c r="AX24" s="42"/>
      <c r="AY24" s="42"/>
      <c r="AZ24" s="42"/>
      <c r="BA24" s="42"/>
      <c r="BB24" s="44"/>
      <c r="BC24" s="42"/>
      <c r="BD24" s="42"/>
      <c r="BE24" s="42"/>
      <c r="BF24" s="42"/>
      <c r="BG24" s="42"/>
      <c r="BH24" s="42"/>
      <c r="BI24" s="42"/>
      <c r="BJ24" s="44"/>
      <c r="BK24" s="44"/>
      <c r="BL24" s="44"/>
      <c r="BM24" s="44"/>
      <c r="BN24" s="44"/>
      <c r="BO24" s="44"/>
      <c r="BP24" s="44"/>
      <c r="BQ24" s="42"/>
      <c r="BR24" s="42"/>
      <c r="BS24" s="42"/>
      <c r="BT24" s="42"/>
      <c r="BU24" s="42"/>
      <c r="BV24" s="42"/>
      <c r="BW24" s="42"/>
      <c r="BX24" s="44"/>
      <c r="BY24" s="44"/>
      <c r="BZ24" s="44"/>
      <c r="CA24" s="44"/>
      <c r="CB24" s="44"/>
      <c r="CC24" s="44"/>
      <c r="CD24" s="44"/>
      <c r="CE24" s="42"/>
      <c r="CF24" s="42"/>
      <c r="CG24" s="42"/>
      <c r="CH24" s="42"/>
      <c r="CI24" s="42"/>
      <c r="CJ24" s="42"/>
      <c r="CK24" s="42"/>
      <c r="CL24" s="42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4"/>
      <c r="DJ24" s="44"/>
      <c r="DK24" s="44"/>
      <c r="DL24" s="44"/>
      <c r="DM24" s="44"/>
      <c r="DN24" s="44"/>
      <c r="DO24" s="44"/>
      <c r="DP24" s="77"/>
      <c r="DQ24" s="77"/>
      <c r="DR24" s="44"/>
      <c r="DS24" s="44"/>
      <c r="DT24" s="44"/>
      <c r="DU24" s="44"/>
      <c r="DV24" s="44"/>
      <c r="DW24" s="44"/>
      <c r="DX24" s="44"/>
      <c r="DY24" s="43"/>
      <c r="DZ24" s="43"/>
      <c r="EA24" s="43"/>
      <c r="EB24" s="44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</row>
    <row r="25" spans="1:180">
      <c r="A25" s="41"/>
      <c r="B25" s="41"/>
      <c r="C25" s="41"/>
      <c r="D25" s="41"/>
      <c r="E25" s="42"/>
      <c r="F25" s="42"/>
      <c r="G25" s="42"/>
      <c r="H25" s="42"/>
      <c r="I25" s="42"/>
      <c r="J25" s="42"/>
      <c r="K25" s="42"/>
      <c r="L25" s="43"/>
      <c r="M25" s="43"/>
      <c r="N25" s="43"/>
      <c r="O25" s="43"/>
      <c r="P25" s="43"/>
      <c r="Q25" s="43"/>
      <c r="R25" s="43"/>
      <c r="S25" s="44"/>
      <c r="T25" s="44"/>
      <c r="U25" s="44"/>
      <c r="V25" s="44"/>
      <c r="W25" s="44"/>
      <c r="X25" s="44"/>
      <c r="Y25" s="44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4"/>
      <c r="AO25" s="44"/>
      <c r="AP25" s="44"/>
      <c r="AQ25" s="44"/>
      <c r="AR25" s="44"/>
      <c r="AS25" s="44"/>
      <c r="AT25" s="44"/>
      <c r="AU25" s="42"/>
      <c r="AV25" s="42"/>
      <c r="AW25" s="42"/>
      <c r="AX25" s="42"/>
      <c r="AY25" s="42"/>
      <c r="AZ25" s="42"/>
      <c r="BA25" s="42"/>
      <c r="BB25" s="44"/>
      <c r="BC25" s="42"/>
      <c r="BD25" s="42"/>
      <c r="BE25" s="42"/>
      <c r="BF25" s="42"/>
      <c r="BG25" s="42"/>
      <c r="BH25" s="42"/>
      <c r="BI25" s="42"/>
      <c r="BJ25" s="44"/>
      <c r="BK25" s="44"/>
      <c r="BL25" s="44"/>
      <c r="BM25" s="44"/>
      <c r="BN25" s="44"/>
      <c r="BO25" s="44"/>
      <c r="BP25" s="44"/>
      <c r="BQ25" s="42"/>
      <c r="BR25" s="42"/>
      <c r="BS25" s="42"/>
      <c r="BT25" s="42"/>
      <c r="BU25" s="42"/>
      <c r="BV25" s="42"/>
      <c r="BW25" s="42"/>
      <c r="BX25" s="44"/>
      <c r="BY25" s="44"/>
      <c r="BZ25" s="44"/>
      <c r="CA25" s="44"/>
      <c r="CB25" s="44"/>
      <c r="CC25" s="44"/>
      <c r="CD25" s="44"/>
      <c r="CE25" s="42"/>
      <c r="CF25" s="42"/>
      <c r="CG25" s="42"/>
      <c r="CH25" s="42"/>
      <c r="CI25" s="42"/>
      <c r="CJ25" s="42"/>
      <c r="CK25" s="42"/>
      <c r="CL25" s="42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  <c r="CX25" s="44"/>
      <c r="CY25" s="44"/>
      <c r="CZ25" s="44"/>
      <c r="DA25" s="44"/>
      <c r="DB25" s="44"/>
      <c r="DC25" s="44"/>
      <c r="DD25" s="44"/>
      <c r="DE25" s="44"/>
      <c r="DF25" s="44"/>
      <c r="DG25" s="44"/>
      <c r="DH25" s="44"/>
      <c r="DI25" s="44"/>
      <c r="DJ25" s="44"/>
      <c r="DK25" s="44"/>
      <c r="DL25" s="44"/>
      <c r="DM25" s="44"/>
      <c r="DN25" s="44"/>
      <c r="DO25" s="44"/>
      <c r="DP25" s="77"/>
      <c r="DQ25" s="77"/>
      <c r="DR25" s="44"/>
      <c r="DS25" s="44"/>
      <c r="DT25" s="44"/>
      <c r="DU25" s="44"/>
      <c r="DV25" s="44"/>
      <c r="DW25" s="44"/>
      <c r="DX25" s="44"/>
      <c r="DY25" s="43"/>
      <c r="DZ25" s="43"/>
      <c r="EA25" s="43"/>
      <c r="EB25" s="44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</row>
    <row r="26" spans="1:180">
      <c r="A26" s="41"/>
      <c r="B26" s="41"/>
      <c r="C26" s="41"/>
      <c r="D26" s="41"/>
      <c r="E26" s="42"/>
      <c r="F26" s="42"/>
      <c r="G26" s="42"/>
      <c r="H26" s="42"/>
      <c r="I26" s="42"/>
      <c r="J26" s="42"/>
      <c r="K26" s="42"/>
      <c r="L26" s="43"/>
      <c r="M26" s="43"/>
      <c r="N26" s="43"/>
      <c r="O26" s="43"/>
      <c r="P26" s="43"/>
      <c r="Q26" s="43"/>
      <c r="R26" s="43"/>
      <c r="S26" s="44"/>
      <c r="T26" s="44"/>
      <c r="U26" s="44"/>
      <c r="V26" s="44"/>
      <c r="W26" s="44"/>
      <c r="X26" s="44"/>
      <c r="Y26" s="44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4"/>
      <c r="AO26" s="44"/>
      <c r="AP26" s="44"/>
      <c r="AQ26" s="44"/>
      <c r="AR26" s="44"/>
      <c r="AS26" s="44"/>
      <c r="AT26" s="44"/>
      <c r="AU26" s="42"/>
      <c r="AV26" s="42"/>
      <c r="AW26" s="42"/>
      <c r="AX26" s="42"/>
      <c r="AY26" s="42"/>
      <c r="AZ26" s="42"/>
      <c r="BA26" s="42"/>
      <c r="BB26" s="44"/>
      <c r="BC26" s="42"/>
      <c r="BD26" s="42"/>
      <c r="BE26" s="42"/>
      <c r="BF26" s="42"/>
      <c r="BG26" s="42"/>
      <c r="BH26" s="42"/>
      <c r="BI26" s="42"/>
      <c r="BJ26" s="44"/>
      <c r="BK26" s="44"/>
      <c r="BL26" s="44"/>
      <c r="BM26" s="44"/>
      <c r="BN26" s="44"/>
      <c r="BO26" s="44"/>
      <c r="BP26" s="44"/>
      <c r="BQ26" s="42"/>
      <c r="BR26" s="42"/>
      <c r="BS26" s="42"/>
      <c r="BT26" s="42"/>
      <c r="BU26" s="42"/>
      <c r="BV26" s="42"/>
      <c r="BW26" s="42"/>
      <c r="BX26" s="44"/>
      <c r="BY26" s="44"/>
      <c r="BZ26" s="44"/>
      <c r="CA26" s="44"/>
      <c r="CB26" s="44"/>
      <c r="CC26" s="44"/>
      <c r="CD26" s="44"/>
      <c r="CE26" s="42"/>
      <c r="CF26" s="42"/>
      <c r="CG26" s="42"/>
      <c r="CH26" s="42"/>
      <c r="CI26" s="42"/>
      <c r="CJ26" s="42"/>
      <c r="CK26" s="42"/>
      <c r="CL26" s="42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4"/>
      <c r="DJ26" s="44"/>
      <c r="DK26" s="44"/>
      <c r="DL26" s="44"/>
      <c r="DM26" s="44"/>
      <c r="DN26" s="44"/>
      <c r="DO26" s="44"/>
      <c r="DP26" s="77"/>
      <c r="DQ26" s="77"/>
      <c r="DR26" s="44"/>
      <c r="DS26" s="44"/>
      <c r="DT26" s="44"/>
      <c r="DU26" s="44"/>
      <c r="DV26" s="44"/>
      <c r="DW26" s="44"/>
      <c r="DX26" s="44"/>
      <c r="DY26" s="43"/>
      <c r="DZ26" s="43"/>
      <c r="EA26" s="43"/>
      <c r="EB26" s="44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</row>
    <row r="27" spans="1:180">
      <c r="A27" s="41"/>
      <c r="B27" s="41"/>
      <c r="C27" s="41"/>
      <c r="D27" s="41"/>
      <c r="E27" s="42"/>
      <c r="F27" s="42"/>
      <c r="G27" s="42"/>
      <c r="H27" s="42"/>
      <c r="I27" s="42"/>
      <c r="J27" s="42"/>
      <c r="K27" s="42"/>
      <c r="L27" s="43"/>
      <c r="M27" s="43"/>
      <c r="N27" s="43"/>
      <c r="O27" s="43"/>
      <c r="P27" s="43"/>
      <c r="Q27" s="43"/>
      <c r="R27" s="43"/>
      <c r="S27" s="44"/>
      <c r="T27" s="44"/>
      <c r="U27" s="44"/>
      <c r="V27" s="44"/>
      <c r="W27" s="44"/>
      <c r="X27" s="44"/>
      <c r="Y27" s="44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4"/>
      <c r="AO27" s="44"/>
      <c r="AP27" s="44"/>
      <c r="AQ27" s="44"/>
      <c r="AR27" s="44"/>
      <c r="AS27" s="44"/>
      <c r="AT27" s="44"/>
      <c r="AU27" s="42"/>
      <c r="AV27" s="42"/>
      <c r="AW27" s="42"/>
      <c r="AX27" s="42"/>
      <c r="AY27" s="42"/>
      <c r="AZ27" s="42"/>
      <c r="BA27" s="42"/>
      <c r="BB27" s="44"/>
      <c r="BC27" s="42"/>
      <c r="BD27" s="42"/>
      <c r="BE27" s="42"/>
      <c r="BF27" s="42"/>
      <c r="BG27" s="42"/>
      <c r="BH27" s="42"/>
      <c r="BI27" s="42"/>
      <c r="BJ27" s="44"/>
      <c r="BK27" s="44"/>
      <c r="BL27" s="44"/>
      <c r="BM27" s="44"/>
      <c r="BN27" s="44"/>
      <c r="BO27" s="44"/>
      <c r="BP27" s="44"/>
      <c r="BQ27" s="42"/>
      <c r="BR27" s="42"/>
      <c r="BS27" s="42"/>
      <c r="BT27" s="42"/>
      <c r="BU27" s="42"/>
      <c r="BV27" s="42"/>
      <c r="BW27" s="42"/>
      <c r="BX27" s="44"/>
      <c r="BY27" s="44"/>
      <c r="BZ27" s="44"/>
      <c r="CA27" s="44"/>
      <c r="CB27" s="44"/>
      <c r="CC27" s="44"/>
      <c r="CD27" s="44"/>
      <c r="CE27" s="42"/>
      <c r="CF27" s="42"/>
      <c r="CG27" s="42"/>
      <c r="CH27" s="42"/>
      <c r="CI27" s="42"/>
      <c r="CJ27" s="42"/>
      <c r="CK27" s="42"/>
      <c r="CL27" s="42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4"/>
      <c r="DJ27" s="44"/>
      <c r="DK27" s="44"/>
      <c r="DL27" s="44"/>
      <c r="DM27" s="44"/>
      <c r="DN27" s="44"/>
      <c r="DO27" s="44"/>
      <c r="DP27" s="77"/>
      <c r="DQ27" s="77"/>
      <c r="DR27" s="44"/>
      <c r="DS27" s="44"/>
      <c r="DT27" s="44"/>
      <c r="DU27" s="44"/>
      <c r="DV27" s="44"/>
      <c r="DW27" s="44"/>
      <c r="DX27" s="44"/>
      <c r="DY27" s="43"/>
      <c r="DZ27" s="43"/>
      <c r="EA27" s="43"/>
      <c r="EB27" s="44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</row>
    <row r="28" spans="1:180">
      <c r="A28" s="41"/>
      <c r="B28" s="41"/>
      <c r="C28" s="41"/>
      <c r="D28" s="41"/>
      <c r="E28" s="42"/>
      <c r="F28" s="42"/>
      <c r="G28" s="42"/>
      <c r="H28" s="42"/>
      <c r="I28" s="42"/>
      <c r="J28" s="42"/>
      <c r="K28" s="42"/>
      <c r="L28" s="43"/>
      <c r="M28" s="43"/>
      <c r="N28" s="43"/>
      <c r="O28" s="43"/>
      <c r="P28" s="43"/>
      <c r="Q28" s="43"/>
      <c r="R28" s="43"/>
      <c r="S28" s="44"/>
      <c r="T28" s="44"/>
      <c r="U28" s="44"/>
      <c r="V28" s="44"/>
      <c r="W28" s="44"/>
      <c r="X28" s="44"/>
      <c r="Y28" s="44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4"/>
      <c r="AO28" s="44"/>
      <c r="AP28" s="44"/>
      <c r="AQ28" s="44"/>
      <c r="AR28" s="44"/>
      <c r="AS28" s="44"/>
      <c r="AT28" s="44"/>
      <c r="AU28" s="42"/>
      <c r="AV28" s="42"/>
      <c r="AW28" s="42"/>
      <c r="AX28" s="42"/>
      <c r="AY28" s="42"/>
      <c r="AZ28" s="42"/>
      <c r="BA28" s="42"/>
      <c r="BB28" s="44"/>
      <c r="BC28" s="42"/>
      <c r="BD28" s="42"/>
      <c r="BE28" s="42"/>
      <c r="BF28" s="42"/>
      <c r="BG28" s="42"/>
      <c r="BH28" s="42"/>
      <c r="BI28" s="42"/>
      <c r="BJ28" s="44"/>
      <c r="BK28" s="44"/>
      <c r="BL28" s="44"/>
      <c r="BM28" s="44"/>
      <c r="BN28" s="44"/>
      <c r="BO28" s="44"/>
      <c r="BP28" s="44"/>
      <c r="BQ28" s="42"/>
      <c r="BR28" s="42"/>
      <c r="BS28" s="42"/>
      <c r="BT28" s="42"/>
      <c r="BU28" s="42"/>
      <c r="BV28" s="42"/>
      <c r="BW28" s="42"/>
      <c r="BX28" s="44"/>
      <c r="BY28" s="44"/>
      <c r="BZ28" s="44"/>
      <c r="CA28" s="44"/>
      <c r="CB28" s="44"/>
      <c r="CC28" s="44"/>
      <c r="CD28" s="44"/>
      <c r="CE28" s="42"/>
      <c r="CF28" s="42"/>
      <c r="CG28" s="42"/>
      <c r="CH28" s="42"/>
      <c r="CI28" s="42"/>
      <c r="CJ28" s="42"/>
      <c r="CK28" s="42"/>
      <c r="CL28" s="42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4"/>
      <c r="DJ28" s="44"/>
      <c r="DK28" s="44"/>
      <c r="DL28" s="44"/>
      <c r="DM28" s="44"/>
      <c r="DN28" s="44"/>
      <c r="DO28" s="44"/>
      <c r="DP28" s="77"/>
      <c r="DQ28" s="77"/>
      <c r="DR28" s="44"/>
      <c r="DS28" s="44"/>
      <c r="DT28" s="44"/>
      <c r="DU28" s="44"/>
      <c r="DV28" s="44"/>
      <c r="DW28" s="44"/>
      <c r="DX28" s="44"/>
      <c r="DY28" s="43"/>
      <c r="DZ28" s="43"/>
      <c r="EA28" s="43"/>
      <c r="EB28" s="44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</row>
    <row r="29" spans="1:180">
      <c r="A29" s="41"/>
      <c r="B29" s="41"/>
      <c r="C29" s="41"/>
      <c r="D29" s="41"/>
      <c r="E29" s="42"/>
      <c r="F29" s="42"/>
      <c r="G29" s="42"/>
      <c r="H29" s="42"/>
      <c r="I29" s="42"/>
      <c r="J29" s="42"/>
      <c r="K29" s="42"/>
      <c r="L29" s="43"/>
      <c r="M29" s="43"/>
      <c r="N29" s="43"/>
      <c r="O29" s="43"/>
      <c r="P29" s="43"/>
      <c r="Q29" s="43"/>
      <c r="R29" s="43"/>
      <c r="S29" s="44"/>
      <c r="T29" s="44"/>
      <c r="U29" s="44"/>
      <c r="V29" s="44"/>
      <c r="W29" s="44"/>
      <c r="X29" s="44"/>
      <c r="Y29" s="44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4"/>
      <c r="AO29" s="44"/>
      <c r="AP29" s="44"/>
      <c r="AQ29" s="44"/>
      <c r="AR29" s="44"/>
      <c r="AS29" s="44"/>
      <c r="AT29" s="44"/>
      <c r="AU29" s="42"/>
      <c r="AV29" s="42"/>
      <c r="AW29" s="42"/>
      <c r="AX29" s="42"/>
      <c r="AY29" s="42"/>
      <c r="AZ29" s="42"/>
      <c r="BA29" s="42"/>
      <c r="BB29" s="44"/>
      <c r="BC29" s="42"/>
      <c r="BD29" s="42"/>
      <c r="BE29" s="42"/>
      <c r="BF29" s="42"/>
      <c r="BG29" s="42"/>
      <c r="BH29" s="42"/>
      <c r="BI29" s="42"/>
      <c r="BJ29" s="44"/>
      <c r="BK29" s="44"/>
      <c r="BL29" s="44"/>
      <c r="BM29" s="44"/>
      <c r="BN29" s="44"/>
      <c r="BO29" s="44"/>
      <c r="BP29" s="44"/>
      <c r="BQ29" s="42"/>
      <c r="BR29" s="42"/>
      <c r="BS29" s="42"/>
      <c r="BT29" s="42"/>
      <c r="BU29" s="42"/>
      <c r="BV29" s="42"/>
      <c r="BW29" s="42"/>
      <c r="BX29" s="44"/>
      <c r="BY29" s="44"/>
      <c r="BZ29" s="44"/>
      <c r="CA29" s="44"/>
      <c r="CB29" s="44"/>
      <c r="CC29" s="44"/>
      <c r="CD29" s="44"/>
      <c r="CE29" s="42"/>
      <c r="CF29" s="42"/>
      <c r="CG29" s="42"/>
      <c r="CH29" s="42"/>
      <c r="CI29" s="42"/>
      <c r="CJ29" s="42"/>
      <c r="CK29" s="42"/>
      <c r="CL29" s="42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  <c r="CX29" s="44"/>
      <c r="CY29" s="44"/>
      <c r="CZ29" s="44"/>
      <c r="DA29" s="44"/>
      <c r="DB29" s="44"/>
      <c r="DC29" s="44"/>
      <c r="DD29" s="44"/>
      <c r="DE29" s="44"/>
      <c r="DF29" s="44"/>
      <c r="DG29" s="44"/>
      <c r="DH29" s="44"/>
      <c r="DI29" s="44"/>
      <c r="DJ29" s="44"/>
      <c r="DK29" s="44"/>
      <c r="DL29" s="44"/>
      <c r="DM29" s="44"/>
      <c r="DN29" s="44"/>
      <c r="DO29" s="44"/>
      <c r="DP29" s="77"/>
      <c r="DQ29" s="77"/>
      <c r="DR29" s="44"/>
      <c r="DS29" s="44"/>
      <c r="DT29" s="44"/>
      <c r="DU29" s="44"/>
      <c r="DV29" s="44"/>
      <c r="DW29" s="44"/>
      <c r="DX29" s="44"/>
      <c r="DY29" s="43"/>
      <c r="DZ29" s="43"/>
      <c r="EA29" s="43"/>
      <c r="EB29" s="44"/>
      <c r="EC29" s="42"/>
      <c r="ED29" s="42"/>
      <c r="EE29" s="42"/>
      <c r="EF29" s="42"/>
      <c r="EG29" s="42"/>
      <c r="EH29" s="42"/>
      <c r="EI29" s="42"/>
      <c r="EJ29" s="42"/>
      <c r="EK29" s="42"/>
      <c r="EL29" s="42"/>
      <c r="EM29" s="42"/>
      <c r="EN29" s="42"/>
      <c r="EO29" s="42"/>
      <c r="EP29" s="42"/>
      <c r="EQ29" s="42"/>
      <c r="ER29" s="42"/>
      <c r="ES29" s="42"/>
      <c r="ET29" s="42"/>
      <c r="EU29" s="42"/>
      <c r="EV29" s="42"/>
      <c r="EW29" s="42"/>
      <c r="EX29" s="42"/>
      <c r="EY29" s="42"/>
      <c r="EZ29" s="42"/>
      <c r="FA29" s="42"/>
      <c r="FB29" s="42"/>
      <c r="FC29" s="42"/>
      <c r="FD29" s="42"/>
      <c r="FE29" s="42"/>
      <c r="FF29" s="42"/>
      <c r="FG29" s="42"/>
      <c r="FH29" s="42"/>
      <c r="FI29" s="42"/>
      <c r="FJ29" s="42"/>
      <c r="FK29" s="42"/>
      <c r="FL29" s="42"/>
      <c r="FM29" s="42"/>
      <c r="FN29" s="42"/>
      <c r="FO29" s="42"/>
      <c r="FP29" s="42"/>
      <c r="FQ29" s="42"/>
      <c r="FR29" s="42"/>
      <c r="FS29" s="42"/>
      <c r="FT29" s="42"/>
      <c r="FU29" s="42"/>
      <c r="FV29" s="42"/>
      <c r="FW29" s="42"/>
      <c r="FX29" s="42"/>
    </row>
    <row r="30" spans="1:180">
      <c r="A30" s="41"/>
      <c r="B30" s="41"/>
      <c r="C30" s="41"/>
      <c r="D30" s="41"/>
      <c r="E30" s="42"/>
      <c r="F30" s="42"/>
      <c r="G30" s="42"/>
      <c r="H30" s="42"/>
      <c r="I30" s="42"/>
      <c r="J30" s="42"/>
      <c r="K30" s="42"/>
      <c r="L30" s="43"/>
      <c r="M30" s="43"/>
      <c r="N30" s="43"/>
      <c r="O30" s="43"/>
      <c r="P30" s="43"/>
      <c r="Q30" s="43"/>
      <c r="R30" s="43"/>
      <c r="S30" s="44"/>
      <c r="T30" s="44"/>
      <c r="U30" s="44"/>
      <c r="V30" s="44"/>
      <c r="W30" s="44"/>
      <c r="X30" s="44"/>
      <c r="Y30" s="44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4"/>
      <c r="AO30" s="44"/>
      <c r="AP30" s="44"/>
      <c r="AQ30" s="44"/>
      <c r="AR30" s="44"/>
      <c r="AS30" s="44"/>
      <c r="AT30" s="44"/>
      <c r="AU30" s="42"/>
      <c r="AV30" s="42"/>
      <c r="AW30" s="42"/>
      <c r="AX30" s="42"/>
      <c r="AY30" s="42"/>
      <c r="AZ30" s="42"/>
      <c r="BA30" s="42"/>
      <c r="BB30" s="44"/>
      <c r="BC30" s="42"/>
      <c r="BD30" s="42"/>
      <c r="BE30" s="42"/>
      <c r="BF30" s="42"/>
      <c r="BG30" s="42"/>
      <c r="BH30" s="42"/>
      <c r="BI30" s="42"/>
      <c r="BJ30" s="44"/>
      <c r="BK30" s="44"/>
      <c r="BL30" s="44"/>
      <c r="BM30" s="44"/>
      <c r="BN30" s="44"/>
      <c r="BO30" s="44"/>
      <c r="BP30" s="44"/>
      <c r="BQ30" s="42"/>
      <c r="BR30" s="42"/>
      <c r="BS30" s="42"/>
      <c r="BT30" s="42"/>
      <c r="BU30" s="42"/>
      <c r="BV30" s="42"/>
      <c r="BW30" s="42"/>
      <c r="BX30" s="44"/>
      <c r="BY30" s="44"/>
      <c r="BZ30" s="44"/>
      <c r="CA30" s="44"/>
      <c r="CB30" s="44"/>
      <c r="CC30" s="44"/>
      <c r="CD30" s="44"/>
      <c r="CE30" s="42"/>
      <c r="CF30" s="42"/>
      <c r="CG30" s="42"/>
      <c r="CH30" s="42"/>
      <c r="CI30" s="42"/>
      <c r="CJ30" s="42"/>
      <c r="CK30" s="42"/>
      <c r="CL30" s="42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4"/>
      <c r="DK30" s="44"/>
      <c r="DL30" s="44"/>
      <c r="DM30" s="44"/>
      <c r="DN30" s="44"/>
      <c r="DO30" s="44"/>
      <c r="DP30" s="77"/>
      <c r="DQ30" s="77"/>
      <c r="DR30" s="44"/>
      <c r="DS30" s="44"/>
      <c r="DT30" s="44"/>
      <c r="DU30" s="44"/>
      <c r="DV30" s="44"/>
      <c r="DW30" s="44"/>
      <c r="DX30" s="44"/>
      <c r="DY30" s="43"/>
      <c r="DZ30" s="43"/>
      <c r="EA30" s="43"/>
      <c r="EB30" s="44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  <c r="FF30" s="42"/>
      <c r="FG30" s="42"/>
      <c r="FH30" s="42"/>
      <c r="FI30" s="42"/>
      <c r="FJ30" s="42"/>
      <c r="FK30" s="42"/>
      <c r="FL30" s="42"/>
      <c r="FM30" s="42"/>
      <c r="FN30" s="42"/>
      <c r="FO30" s="42"/>
      <c r="FP30" s="42"/>
      <c r="FQ30" s="42"/>
      <c r="FR30" s="42"/>
      <c r="FS30" s="42"/>
      <c r="FT30" s="42"/>
      <c r="FU30" s="42"/>
      <c r="FV30" s="42"/>
      <c r="FW30" s="42"/>
      <c r="FX30" s="42"/>
    </row>
    <row r="31" spans="1:180">
      <c r="A31" s="41"/>
      <c r="B31" s="41"/>
      <c r="C31" s="41"/>
      <c r="D31" s="41"/>
      <c r="E31" s="42"/>
      <c r="F31" s="42"/>
      <c r="G31" s="42"/>
      <c r="H31" s="42"/>
      <c r="I31" s="42"/>
      <c r="J31" s="42"/>
      <c r="K31" s="42"/>
      <c r="L31" s="43"/>
      <c r="M31" s="43"/>
      <c r="N31" s="43"/>
      <c r="O31" s="43"/>
      <c r="P31" s="43"/>
      <c r="Q31" s="43"/>
      <c r="R31" s="43"/>
      <c r="S31" s="44"/>
      <c r="T31" s="44"/>
      <c r="U31" s="44"/>
      <c r="V31" s="44"/>
      <c r="W31" s="44"/>
      <c r="X31" s="44"/>
      <c r="Y31" s="44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4"/>
      <c r="AO31" s="44"/>
      <c r="AP31" s="44"/>
      <c r="AQ31" s="44"/>
      <c r="AR31" s="44"/>
      <c r="AS31" s="44"/>
      <c r="AT31" s="44"/>
      <c r="AU31" s="42"/>
      <c r="AV31" s="42"/>
      <c r="AW31" s="42"/>
      <c r="AX31" s="42"/>
      <c r="AY31" s="42"/>
      <c r="AZ31" s="42"/>
      <c r="BA31" s="42"/>
      <c r="BB31" s="44"/>
      <c r="BC31" s="42"/>
      <c r="BD31" s="42"/>
      <c r="BE31" s="42"/>
      <c r="BF31" s="42"/>
      <c r="BG31" s="42"/>
      <c r="BH31" s="42"/>
      <c r="BI31" s="42"/>
      <c r="BJ31" s="44"/>
      <c r="BK31" s="44"/>
      <c r="BL31" s="44"/>
      <c r="BM31" s="44"/>
      <c r="BN31" s="44"/>
      <c r="BO31" s="44"/>
      <c r="BP31" s="44"/>
      <c r="BQ31" s="42"/>
      <c r="BR31" s="42"/>
      <c r="BS31" s="42"/>
      <c r="BT31" s="42"/>
      <c r="BU31" s="42"/>
      <c r="BV31" s="42"/>
      <c r="BW31" s="42"/>
      <c r="BX31" s="44"/>
      <c r="BY31" s="44"/>
      <c r="BZ31" s="44"/>
      <c r="CA31" s="44"/>
      <c r="CB31" s="44"/>
      <c r="CC31" s="44"/>
      <c r="CD31" s="44"/>
      <c r="CE31" s="42"/>
      <c r="CF31" s="42"/>
      <c r="CG31" s="42"/>
      <c r="CH31" s="42"/>
      <c r="CI31" s="42"/>
      <c r="CJ31" s="42"/>
      <c r="CK31" s="42"/>
      <c r="CL31" s="42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4"/>
      <c r="DJ31" s="44"/>
      <c r="DK31" s="44"/>
      <c r="DL31" s="44"/>
      <c r="DM31" s="44"/>
      <c r="DN31" s="44"/>
      <c r="DO31" s="44"/>
      <c r="DP31" s="77"/>
      <c r="DQ31" s="77"/>
      <c r="DR31" s="44"/>
      <c r="DS31" s="44"/>
      <c r="DT31" s="44"/>
      <c r="DU31" s="44"/>
      <c r="DV31" s="44"/>
      <c r="DW31" s="44"/>
      <c r="DX31" s="44"/>
      <c r="DY31" s="43"/>
      <c r="DZ31" s="43"/>
      <c r="EA31" s="43"/>
      <c r="EB31" s="44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  <c r="FF31" s="42"/>
      <c r="FG31" s="42"/>
      <c r="FH31" s="42"/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</row>
    <row r="32" spans="1:180">
      <c r="A32" s="41"/>
      <c r="B32" s="41"/>
      <c r="C32" s="41"/>
      <c r="D32" s="41"/>
      <c r="E32" s="42"/>
      <c r="F32" s="42"/>
      <c r="G32" s="42"/>
      <c r="H32" s="42"/>
      <c r="I32" s="42"/>
      <c r="J32" s="42"/>
      <c r="K32" s="42"/>
      <c r="L32" s="43"/>
      <c r="M32" s="43"/>
      <c r="N32" s="43"/>
      <c r="O32" s="43"/>
      <c r="P32" s="43"/>
      <c r="Q32" s="43"/>
      <c r="R32" s="43"/>
      <c r="S32" s="44"/>
      <c r="T32" s="44"/>
      <c r="U32" s="44"/>
      <c r="V32" s="44"/>
      <c r="W32" s="44"/>
      <c r="X32" s="44"/>
      <c r="Y32" s="44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4"/>
      <c r="AO32" s="44"/>
      <c r="AP32" s="44"/>
      <c r="AQ32" s="44"/>
      <c r="AR32" s="44"/>
      <c r="AS32" s="44"/>
      <c r="AT32" s="44"/>
      <c r="AU32" s="42"/>
      <c r="AV32" s="42"/>
      <c r="AW32" s="42"/>
      <c r="AX32" s="42"/>
      <c r="AY32" s="42"/>
      <c r="AZ32" s="42"/>
      <c r="BA32" s="42"/>
      <c r="BB32" s="44"/>
      <c r="BC32" s="42"/>
      <c r="BD32" s="42"/>
      <c r="BE32" s="42"/>
      <c r="BF32" s="42"/>
      <c r="BG32" s="42"/>
      <c r="BH32" s="42"/>
      <c r="BI32" s="42"/>
      <c r="BJ32" s="44"/>
      <c r="BK32" s="44"/>
      <c r="BL32" s="44"/>
      <c r="BM32" s="44"/>
      <c r="BN32" s="44"/>
      <c r="BO32" s="44"/>
      <c r="BP32" s="44"/>
      <c r="BQ32" s="42"/>
      <c r="BR32" s="42"/>
      <c r="BS32" s="42"/>
      <c r="BT32" s="42"/>
      <c r="BU32" s="42"/>
      <c r="BV32" s="42"/>
      <c r="BW32" s="42"/>
      <c r="BX32" s="44"/>
      <c r="BY32" s="44"/>
      <c r="BZ32" s="44"/>
      <c r="CA32" s="44"/>
      <c r="CB32" s="44"/>
      <c r="CC32" s="44"/>
      <c r="CD32" s="44"/>
      <c r="CE32" s="42"/>
      <c r="CF32" s="42"/>
      <c r="CG32" s="42"/>
      <c r="CH32" s="42"/>
      <c r="CI32" s="42"/>
      <c r="CJ32" s="42"/>
      <c r="CK32" s="42"/>
      <c r="CL32" s="42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4"/>
      <c r="DJ32" s="44"/>
      <c r="DK32" s="44"/>
      <c r="DL32" s="44"/>
      <c r="DM32" s="44"/>
      <c r="DN32" s="44"/>
      <c r="DO32" s="44"/>
      <c r="DP32" s="77"/>
      <c r="DQ32" s="77"/>
      <c r="DR32" s="44"/>
      <c r="DS32" s="44"/>
      <c r="DT32" s="44"/>
      <c r="DU32" s="44"/>
      <c r="DV32" s="44"/>
      <c r="DW32" s="44"/>
      <c r="DX32" s="44"/>
      <c r="DY32" s="43"/>
      <c r="DZ32" s="43"/>
      <c r="EA32" s="43"/>
      <c r="EB32" s="44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</row>
    <row r="33" spans="1:180">
      <c r="A33" s="41"/>
      <c r="B33" s="41"/>
      <c r="C33" s="41"/>
      <c r="D33" s="41"/>
      <c r="E33" s="42"/>
      <c r="F33" s="42"/>
      <c r="G33" s="42"/>
      <c r="H33" s="42"/>
      <c r="I33" s="42"/>
      <c r="J33" s="42"/>
      <c r="K33" s="42"/>
      <c r="L33" s="43"/>
      <c r="M33" s="43"/>
      <c r="N33" s="43"/>
      <c r="O33" s="43"/>
      <c r="P33" s="43"/>
      <c r="Q33" s="43"/>
      <c r="R33" s="43"/>
      <c r="S33" s="44"/>
      <c r="T33" s="44"/>
      <c r="U33" s="44"/>
      <c r="V33" s="44"/>
      <c r="W33" s="44"/>
      <c r="X33" s="44"/>
      <c r="Y33" s="44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4"/>
      <c r="AO33" s="44"/>
      <c r="AP33" s="44"/>
      <c r="AQ33" s="44"/>
      <c r="AR33" s="44"/>
      <c r="AS33" s="44"/>
      <c r="AT33" s="44"/>
      <c r="AU33" s="42"/>
      <c r="AV33" s="42"/>
      <c r="AW33" s="42"/>
      <c r="AX33" s="42"/>
      <c r="AY33" s="42"/>
      <c r="AZ33" s="42"/>
      <c r="BA33" s="42"/>
      <c r="BB33" s="44"/>
      <c r="BC33" s="42"/>
      <c r="BD33" s="42"/>
      <c r="BE33" s="42"/>
      <c r="BF33" s="42"/>
      <c r="BG33" s="42"/>
      <c r="BH33" s="42"/>
      <c r="BI33" s="42"/>
      <c r="BJ33" s="44"/>
      <c r="BK33" s="44"/>
      <c r="BL33" s="44"/>
      <c r="BM33" s="44"/>
      <c r="BN33" s="44"/>
      <c r="BO33" s="44"/>
      <c r="BP33" s="44"/>
      <c r="BQ33" s="42"/>
      <c r="BR33" s="42"/>
      <c r="BS33" s="42"/>
      <c r="BT33" s="42"/>
      <c r="BU33" s="42"/>
      <c r="BV33" s="42"/>
      <c r="BW33" s="42"/>
      <c r="BX33" s="44"/>
      <c r="BY33" s="44"/>
      <c r="BZ33" s="44"/>
      <c r="CA33" s="44"/>
      <c r="CB33" s="44"/>
      <c r="CC33" s="44"/>
      <c r="CD33" s="44"/>
      <c r="CE33" s="42"/>
      <c r="CF33" s="42"/>
      <c r="CG33" s="42"/>
      <c r="CH33" s="42"/>
      <c r="CI33" s="42"/>
      <c r="CJ33" s="42"/>
      <c r="CK33" s="42"/>
      <c r="CL33" s="42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  <c r="CX33" s="44"/>
      <c r="CY33" s="44"/>
      <c r="CZ33" s="44"/>
      <c r="DA33" s="44"/>
      <c r="DB33" s="44"/>
      <c r="DC33" s="44"/>
      <c r="DD33" s="44"/>
      <c r="DE33" s="44"/>
      <c r="DF33" s="44"/>
      <c r="DG33" s="44"/>
      <c r="DH33" s="44"/>
      <c r="DI33" s="44"/>
      <c r="DJ33" s="44"/>
      <c r="DK33" s="44"/>
      <c r="DL33" s="44"/>
      <c r="DM33" s="44"/>
      <c r="DN33" s="44"/>
      <c r="DO33" s="44"/>
      <c r="DP33" s="77"/>
      <c r="DQ33" s="77"/>
      <c r="DR33" s="44"/>
      <c r="DS33" s="44"/>
      <c r="DT33" s="44"/>
      <c r="DU33" s="44"/>
      <c r="DV33" s="44"/>
      <c r="DW33" s="44"/>
      <c r="DX33" s="44"/>
      <c r="DY33" s="43"/>
      <c r="DZ33" s="43"/>
      <c r="EA33" s="43"/>
      <c r="EB33" s="44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</row>
    <row r="34" spans="1:180">
      <c r="A34" s="41"/>
      <c r="B34" s="41"/>
      <c r="C34" s="41"/>
      <c r="D34" s="41"/>
      <c r="E34" s="42"/>
      <c r="F34" s="42"/>
      <c r="G34" s="42"/>
      <c r="H34" s="42"/>
      <c r="I34" s="42"/>
      <c r="J34" s="42"/>
      <c r="K34" s="42"/>
      <c r="L34" s="43"/>
      <c r="M34" s="43"/>
      <c r="N34" s="43"/>
      <c r="O34" s="43"/>
      <c r="P34" s="43"/>
      <c r="Q34" s="43"/>
      <c r="R34" s="43"/>
      <c r="S34" s="44"/>
      <c r="T34" s="44"/>
      <c r="U34" s="44"/>
      <c r="V34" s="44"/>
      <c r="W34" s="44"/>
      <c r="X34" s="44"/>
      <c r="Y34" s="44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4"/>
      <c r="AO34" s="44"/>
      <c r="AP34" s="44"/>
      <c r="AQ34" s="44"/>
      <c r="AR34" s="44"/>
      <c r="AS34" s="44"/>
      <c r="AT34" s="44"/>
      <c r="AU34" s="42"/>
      <c r="AV34" s="42"/>
      <c r="AW34" s="42"/>
      <c r="AX34" s="42"/>
      <c r="AY34" s="42"/>
      <c r="AZ34" s="42"/>
      <c r="BA34" s="42"/>
      <c r="BB34" s="44"/>
      <c r="BC34" s="42"/>
      <c r="BD34" s="42"/>
      <c r="BE34" s="42"/>
      <c r="BF34" s="42"/>
      <c r="BG34" s="42"/>
      <c r="BH34" s="42"/>
      <c r="BI34" s="42"/>
      <c r="BJ34" s="44"/>
      <c r="BK34" s="44"/>
      <c r="BL34" s="44"/>
      <c r="BM34" s="44"/>
      <c r="BN34" s="44"/>
      <c r="BO34" s="44"/>
      <c r="BP34" s="44"/>
      <c r="BQ34" s="42"/>
      <c r="BR34" s="42"/>
      <c r="BS34" s="42"/>
      <c r="BT34" s="42"/>
      <c r="BU34" s="42"/>
      <c r="BV34" s="42"/>
      <c r="BW34" s="42"/>
      <c r="BX34" s="44"/>
      <c r="BY34" s="44"/>
      <c r="BZ34" s="44"/>
      <c r="CA34" s="44"/>
      <c r="CB34" s="44"/>
      <c r="CC34" s="44"/>
      <c r="CD34" s="44"/>
      <c r="CE34" s="42"/>
      <c r="CF34" s="42"/>
      <c r="CG34" s="42"/>
      <c r="CH34" s="42"/>
      <c r="CI34" s="42"/>
      <c r="CJ34" s="42"/>
      <c r="CK34" s="42"/>
      <c r="CL34" s="42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4"/>
      <c r="DJ34" s="44"/>
      <c r="DK34" s="44"/>
      <c r="DL34" s="44"/>
      <c r="DM34" s="44"/>
      <c r="DN34" s="44"/>
      <c r="DO34" s="44"/>
      <c r="DP34" s="77"/>
      <c r="DQ34" s="77"/>
      <c r="DR34" s="44"/>
      <c r="DS34" s="44"/>
      <c r="DT34" s="44"/>
      <c r="DU34" s="44"/>
      <c r="DV34" s="44"/>
      <c r="DW34" s="44"/>
      <c r="DX34" s="44"/>
      <c r="DY34" s="43"/>
      <c r="DZ34" s="43"/>
      <c r="EA34" s="43"/>
      <c r="EB34" s="44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</row>
    <row r="35" spans="1:180">
      <c r="A35" s="41"/>
      <c r="B35" s="41"/>
      <c r="C35" s="41"/>
      <c r="D35" s="41"/>
      <c r="E35" s="42"/>
      <c r="F35" s="42"/>
      <c r="G35" s="42"/>
      <c r="H35" s="42"/>
      <c r="I35" s="42"/>
      <c r="J35" s="42"/>
      <c r="K35" s="42"/>
      <c r="L35" s="43"/>
      <c r="M35" s="43"/>
      <c r="N35" s="43"/>
      <c r="O35" s="43"/>
      <c r="P35" s="43"/>
      <c r="Q35" s="43"/>
      <c r="R35" s="43"/>
      <c r="S35" s="44"/>
      <c r="T35" s="44"/>
      <c r="U35" s="44"/>
      <c r="V35" s="44"/>
      <c r="W35" s="44"/>
      <c r="X35" s="44"/>
      <c r="Y35" s="44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4"/>
      <c r="AO35" s="44"/>
      <c r="AP35" s="44"/>
      <c r="AQ35" s="44"/>
      <c r="AR35" s="44"/>
      <c r="AS35" s="44"/>
      <c r="AT35" s="44"/>
      <c r="AU35" s="42"/>
      <c r="AV35" s="42"/>
      <c r="AW35" s="42"/>
      <c r="AX35" s="42"/>
      <c r="AY35" s="42"/>
      <c r="AZ35" s="42"/>
      <c r="BA35" s="42"/>
      <c r="BB35" s="44"/>
      <c r="BC35" s="42"/>
      <c r="BD35" s="42"/>
      <c r="BE35" s="42"/>
      <c r="BF35" s="42"/>
      <c r="BG35" s="42"/>
      <c r="BH35" s="42"/>
      <c r="BI35" s="42"/>
      <c r="BJ35" s="44"/>
      <c r="BK35" s="44"/>
      <c r="BL35" s="44"/>
      <c r="BM35" s="44"/>
      <c r="BN35" s="44"/>
      <c r="BO35" s="44"/>
      <c r="BP35" s="44"/>
      <c r="BQ35" s="42"/>
      <c r="BR35" s="42"/>
      <c r="BS35" s="42"/>
      <c r="BT35" s="42"/>
      <c r="BU35" s="42"/>
      <c r="BV35" s="42"/>
      <c r="BW35" s="42"/>
      <c r="BX35" s="44"/>
      <c r="BY35" s="44"/>
      <c r="BZ35" s="44"/>
      <c r="CA35" s="44"/>
      <c r="CB35" s="44"/>
      <c r="CC35" s="44"/>
      <c r="CD35" s="44"/>
      <c r="CE35" s="42"/>
      <c r="CF35" s="42"/>
      <c r="CG35" s="42"/>
      <c r="CH35" s="42"/>
      <c r="CI35" s="42"/>
      <c r="CJ35" s="42"/>
      <c r="CK35" s="42"/>
      <c r="CL35" s="42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  <c r="CX35" s="44"/>
      <c r="CY35" s="44"/>
      <c r="CZ35" s="44"/>
      <c r="DA35" s="44"/>
      <c r="DB35" s="44"/>
      <c r="DC35" s="44"/>
      <c r="DD35" s="44"/>
      <c r="DE35" s="44"/>
      <c r="DF35" s="44"/>
      <c r="DG35" s="44"/>
      <c r="DH35" s="44"/>
      <c r="DI35" s="44"/>
      <c r="DJ35" s="44"/>
      <c r="DK35" s="44"/>
      <c r="DL35" s="44"/>
      <c r="DM35" s="44"/>
      <c r="DN35" s="44"/>
      <c r="DO35" s="44"/>
      <c r="DP35" s="77"/>
      <c r="DQ35" s="77"/>
      <c r="DR35" s="44"/>
      <c r="DS35" s="44"/>
      <c r="DT35" s="44"/>
      <c r="DU35" s="44"/>
      <c r="DV35" s="44"/>
      <c r="DW35" s="44"/>
      <c r="DX35" s="44"/>
      <c r="DY35" s="43"/>
      <c r="DZ35" s="43"/>
      <c r="EA35" s="43"/>
      <c r="EB35" s="44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</row>
    <row r="36" spans="1:180">
      <c r="A36" s="41"/>
      <c r="B36" s="41"/>
      <c r="C36" s="41"/>
      <c r="D36" s="41"/>
      <c r="E36" s="42"/>
      <c r="F36" s="42"/>
      <c r="G36" s="42"/>
      <c r="H36" s="42"/>
      <c r="I36" s="42"/>
      <c r="J36" s="42"/>
      <c r="K36" s="42"/>
      <c r="L36" s="43"/>
      <c r="M36" s="43"/>
      <c r="N36" s="43"/>
      <c r="O36" s="43"/>
      <c r="P36" s="43"/>
      <c r="Q36" s="43"/>
      <c r="R36" s="43"/>
      <c r="S36" s="44"/>
      <c r="T36" s="44"/>
      <c r="U36" s="44"/>
      <c r="V36" s="44"/>
      <c r="W36" s="44"/>
      <c r="X36" s="44"/>
      <c r="Y36" s="44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4"/>
      <c r="AO36" s="44"/>
      <c r="AP36" s="44"/>
      <c r="AQ36" s="44"/>
      <c r="AR36" s="44"/>
      <c r="AS36" s="44"/>
      <c r="AT36" s="44"/>
      <c r="AU36" s="42"/>
      <c r="AV36" s="42"/>
      <c r="AW36" s="42"/>
      <c r="AX36" s="42"/>
      <c r="AY36" s="42"/>
      <c r="AZ36" s="42"/>
      <c r="BA36" s="42"/>
      <c r="BB36" s="44"/>
      <c r="BC36" s="42"/>
      <c r="BD36" s="42"/>
      <c r="BE36" s="42"/>
      <c r="BF36" s="42"/>
      <c r="BG36" s="42"/>
      <c r="BH36" s="42"/>
      <c r="BI36" s="42"/>
      <c r="BJ36" s="44"/>
      <c r="BK36" s="44"/>
      <c r="BL36" s="44"/>
      <c r="BM36" s="44"/>
      <c r="BN36" s="44"/>
      <c r="BO36" s="44"/>
      <c r="BP36" s="44"/>
      <c r="BQ36" s="42"/>
      <c r="BR36" s="42"/>
      <c r="BS36" s="42"/>
      <c r="BT36" s="42"/>
      <c r="BU36" s="42"/>
      <c r="BV36" s="42"/>
      <c r="BW36" s="42"/>
      <c r="BX36" s="44"/>
      <c r="BY36" s="44"/>
      <c r="BZ36" s="44"/>
      <c r="CA36" s="44"/>
      <c r="CB36" s="44"/>
      <c r="CC36" s="44"/>
      <c r="CD36" s="44"/>
      <c r="CE36" s="42"/>
      <c r="CF36" s="42"/>
      <c r="CG36" s="42"/>
      <c r="CH36" s="42"/>
      <c r="CI36" s="42"/>
      <c r="CJ36" s="42"/>
      <c r="CK36" s="42"/>
      <c r="CL36" s="42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4"/>
      <c r="DJ36" s="44"/>
      <c r="DK36" s="44"/>
      <c r="DL36" s="44"/>
      <c r="DM36" s="44"/>
      <c r="DN36" s="44"/>
      <c r="DO36" s="44"/>
      <c r="DP36" s="77"/>
      <c r="DQ36" s="77"/>
      <c r="DR36" s="44"/>
      <c r="DS36" s="44"/>
      <c r="DT36" s="44"/>
      <c r="DU36" s="44"/>
      <c r="DV36" s="44"/>
      <c r="DW36" s="44"/>
      <c r="DX36" s="44"/>
      <c r="DY36" s="43"/>
      <c r="DZ36" s="43"/>
      <c r="EA36" s="43"/>
      <c r="EB36" s="44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</row>
    <row r="37" spans="1:180">
      <c r="A37" s="41"/>
      <c r="B37" s="41"/>
      <c r="C37" s="41"/>
      <c r="D37" s="41"/>
      <c r="E37" s="42"/>
      <c r="F37" s="42"/>
      <c r="G37" s="42"/>
      <c r="H37" s="42"/>
      <c r="I37" s="42"/>
      <c r="J37" s="42"/>
      <c r="K37" s="42"/>
      <c r="L37" s="43"/>
      <c r="M37" s="43"/>
      <c r="N37" s="43"/>
      <c r="O37" s="43"/>
      <c r="P37" s="43"/>
      <c r="Q37" s="43"/>
      <c r="R37" s="43"/>
      <c r="S37" s="44"/>
      <c r="T37" s="44"/>
      <c r="U37" s="44"/>
      <c r="V37" s="44"/>
      <c r="W37" s="44"/>
      <c r="X37" s="44"/>
      <c r="Y37" s="44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4"/>
      <c r="AO37" s="44"/>
      <c r="AP37" s="44"/>
      <c r="AQ37" s="44"/>
      <c r="AR37" s="44"/>
      <c r="AS37" s="44"/>
      <c r="AT37" s="44"/>
      <c r="AU37" s="42"/>
      <c r="AV37" s="42"/>
      <c r="AW37" s="42"/>
      <c r="AX37" s="42"/>
      <c r="AY37" s="42"/>
      <c r="AZ37" s="42"/>
      <c r="BA37" s="42"/>
      <c r="BB37" s="44"/>
      <c r="BC37" s="42"/>
      <c r="BD37" s="42"/>
      <c r="BE37" s="42"/>
      <c r="BF37" s="42"/>
      <c r="BG37" s="42"/>
      <c r="BH37" s="42"/>
      <c r="BI37" s="42"/>
      <c r="BJ37" s="44"/>
      <c r="BK37" s="44"/>
      <c r="BL37" s="44"/>
      <c r="BM37" s="44"/>
      <c r="BN37" s="44"/>
      <c r="BO37" s="44"/>
      <c r="BP37" s="44"/>
      <c r="BQ37" s="42"/>
      <c r="BR37" s="42"/>
      <c r="BS37" s="42"/>
      <c r="BT37" s="42"/>
      <c r="BU37" s="42"/>
      <c r="BV37" s="42"/>
      <c r="BW37" s="42"/>
      <c r="BX37" s="44"/>
      <c r="BY37" s="44"/>
      <c r="BZ37" s="44"/>
      <c r="CA37" s="44"/>
      <c r="CB37" s="44"/>
      <c r="CC37" s="44"/>
      <c r="CD37" s="44"/>
      <c r="CE37" s="42"/>
      <c r="CF37" s="42"/>
      <c r="CG37" s="42"/>
      <c r="CH37" s="42"/>
      <c r="CI37" s="42"/>
      <c r="CJ37" s="42"/>
      <c r="CK37" s="42"/>
      <c r="CL37" s="42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4"/>
      <c r="DJ37" s="44"/>
      <c r="DK37" s="44"/>
      <c r="DL37" s="44"/>
      <c r="DM37" s="44"/>
      <c r="DN37" s="44"/>
      <c r="DO37" s="44"/>
      <c r="DP37" s="77"/>
      <c r="DQ37" s="77"/>
      <c r="DR37" s="44"/>
      <c r="DS37" s="44"/>
      <c r="DT37" s="44"/>
      <c r="DU37" s="44"/>
      <c r="DV37" s="44"/>
      <c r="DW37" s="44"/>
      <c r="DX37" s="44"/>
      <c r="DY37" s="43"/>
      <c r="DZ37" s="43"/>
      <c r="EA37" s="43"/>
      <c r="EB37" s="44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</row>
    <row r="38" spans="1:180">
      <c r="A38" s="41"/>
      <c r="B38" s="41"/>
      <c r="C38" s="41"/>
      <c r="D38" s="41"/>
      <c r="E38" s="42"/>
      <c r="F38" s="42"/>
      <c r="G38" s="42"/>
      <c r="H38" s="42"/>
      <c r="I38" s="42"/>
      <c r="J38" s="42"/>
      <c r="K38" s="42"/>
      <c r="L38" s="43"/>
      <c r="M38" s="43"/>
      <c r="N38" s="43"/>
      <c r="O38" s="43"/>
      <c r="P38" s="43"/>
      <c r="Q38" s="43"/>
      <c r="R38" s="43"/>
      <c r="S38" s="44"/>
      <c r="T38" s="44"/>
      <c r="U38" s="44"/>
      <c r="V38" s="44"/>
      <c r="W38" s="44"/>
      <c r="X38" s="44"/>
      <c r="Y38" s="44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4"/>
      <c r="AO38" s="44"/>
      <c r="AP38" s="44"/>
      <c r="AQ38" s="44"/>
      <c r="AR38" s="44"/>
      <c r="AS38" s="44"/>
      <c r="AT38" s="44"/>
      <c r="AU38" s="42"/>
      <c r="AV38" s="42"/>
      <c r="AW38" s="42"/>
      <c r="AX38" s="42"/>
      <c r="AY38" s="42"/>
      <c r="AZ38" s="42"/>
      <c r="BA38" s="42"/>
      <c r="BB38" s="44"/>
      <c r="BC38" s="42"/>
      <c r="BD38" s="42"/>
      <c r="BE38" s="42"/>
      <c r="BF38" s="42"/>
      <c r="BG38" s="42"/>
      <c r="BH38" s="42"/>
      <c r="BI38" s="42"/>
      <c r="BJ38" s="44"/>
      <c r="BK38" s="44"/>
      <c r="BL38" s="44"/>
      <c r="BM38" s="44"/>
      <c r="BN38" s="44"/>
      <c r="BO38" s="44"/>
      <c r="BP38" s="44"/>
      <c r="BQ38" s="42"/>
      <c r="BR38" s="42"/>
      <c r="BS38" s="42"/>
      <c r="BT38" s="42"/>
      <c r="BU38" s="42"/>
      <c r="BV38" s="42"/>
      <c r="BW38" s="42"/>
      <c r="BX38" s="44"/>
      <c r="BY38" s="44"/>
      <c r="BZ38" s="44"/>
      <c r="CA38" s="44"/>
      <c r="CB38" s="44"/>
      <c r="CC38" s="44"/>
      <c r="CD38" s="44"/>
      <c r="CE38" s="42"/>
      <c r="CF38" s="42"/>
      <c r="CG38" s="42"/>
      <c r="CH38" s="42"/>
      <c r="CI38" s="42"/>
      <c r="CJ38" s="42"/>
      <c r="CK38" s="42"/>
      <c r="CL38" s="42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4"/>
      <c r="DJ38" s="44"/>
      <c r="DK38" s="44"/>
      <c r="DL38" s="44"/>
      <c r="DM38" s="44"/>
      <c r="DN38" s="44"/>
      <c r="DO38" s="44"/>
      <c r="DP38" s="77"/>
      <c r="DQ38" s="77"/>
      <c r="DR38" s="44"/>
      <c r="DS38" s="44"/>
      <c r="DT38" s="44"/>
      <c r="DU38" s="44"/>
      <c r="DV38" s="44"/>
      <c r="DW38" s="44"/>
      <c r="DX38" s="44"/>
      <c r="DY38" s="43"/>
      <c r="DZ38" s="43"/>
      <c r="EA38" s="43"/>
      <c r="EB38" s="44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</row>
    <row r="39" spans="1:180">
      <c r="A39" s="41"/>
      <c r="B39" s="41"/>
      <c r="C39" s="41"/>
      <c r="D39" s="41"/>
      <c r="E39" s="42"/>
      <c r="F39" s="42"/>
      <c r="G39" s="42"/>
      <c r="H39" s="42"/>
      <c r="I39" s="42"/>
      <c r="J39" s="42"/>
      <c r="K39" s="42"/>
      <c r="L39" s="43"/>
      <c r="M39" s="43"/>
      <c r="N39" s="43"/>
      <c r="O39" s="43"/>
      <c r="P39" s="43"/>
      <c r="Q39" s="43"/>
      <c r="R39" s="43"/>
      <c r="S39" s="44"/>
      <c r="T39" s="44"/>
      <c r="U39" s="44"/>
      <c r="V39" s="44"/>
      <c r="W39" s="44"/>
      <c r="X39" s="44"/>
      <c r="Y39" s="44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4"/>
      <c r="AO39" s="44"/>
      <c r="AP39" s="44"/>
      <c r="AQ39" s="44"/>
      <c r="AR39" s="44"/>
      <c r="AS39" s="44"/>
      <c r="AT39" s="44"/>
      <c r="AU39" s="42"/>
      <c r="AV39" s="42"/>
      <c r="AW39" s="42"/>
      <c r="AX39" s="42"/>
      <c r="AY39" s="42"/>
      <c r="AZ39" s="42"/>
      <c r="BA39" s="42"/>
      <c r="BB39" s="44"/>
      <c r="BC39" s="42"/>
      <c r="BD39" s="42"/>
      <c r="BE39" s="42"/>
      <c r="BF39" s="42"/>
      <c r="BG39" s="42"/>
      <c r="BH39" s="42"/>
      <c r="BI39" s="42"/>
      <c r="BJ39" s="44"/>
      <c r="BK39" s="44"/>
      <c r="BL39" s="44"/>
      <c r="BM39" s="44"/>
      <c r="BN39" s="44"/>
      <c r="BO39" s="44"/>
      <c r="BP39" s="44"/>
      <c r="BQ39" s="42"/>
      <c r="BR39" s="42"/>
      <c r="BS39" s="42"/>
      <c r="BT39" s="42"/>
      <c r="BU39" s="42"/>
      <c r="BV39" s="42"/>
      <c r="BW39" s="42"/>
      <c r="BX39" s="44"/>
      <c r="BY39" s="44"/>
      <c r="BZ39" s="44"/>
      <c r="CA39" s="44"/>
      <c r="CB39" s="44"/>
      <c r="CC39" s="44"/>
      <c r="CD39" s="44"/>
      <c r="CE39" s="42"/>
      <c r="CF39" s="42"/>
      <c r="CG39" s="42"/>
      <c r="CH39" s="42"/>
      <c r="CI39" s="42"/>
      <c r="CJ39" s="42"/>
      <c r="CK39" s="42"/>
      <c r="CL39" s="42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4"/>
      <c r="DJ39" s="44"/>
      <c r="DK39" s="44"/>
      <c r="DL39" s="44"/>
      <c r="DM39" s="44"/>
      <c r="DN39" s="44"/>
      <c r="DO39" s="44"/>
      <c r="DP39" s="77"/>
      <c r="DQ39" s="77"/>
      <c r="DR39" s="44"/>
      <c r="DS39" s="44"/>
      <c r="DT39" s="44"/>
      <c r="DU39" s="44"/>
      <c r="DV39" s="44"/>
      <c r="DW39" s="44"/>
      <c r="DX39" s="44"/>
      <c r="DY39" s="43"/>
      <c r="DZ39" s="43"/>
      <c r="EA39" s="43"/>
      <c r="EB39" s="44"/>
      <c r="EC39" s="42"/>
      <c r="ED39" s="42"/>
      <c r="EE39" s="42"/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/>
      <c r="FG39" s="42"/>
      <c r="FH39" s="42"/>
      <c r="FI39" s="42"/>
      <c r="FJ39" s="42"/>
      <c r="FK39" s="42"/>
      <c r="FL39" s="42"/>
      <c r="FM39" s="42"/>
      <c r="FN39" s="42"/>
      <c r="FO39" s="42"/>
      <c r="FP39" s="42"/>
      <c r="FQ39" s="42"/>
      <c r="FR39" s="42"/>
      <c r="FS39" s="42"/>
      <c r="FT39" s="42"/>
      <c r="FU39" s="42"/>
      <c r="FV39" s="42"/>
      <c r="FW39" s="42"/>
      <c r="FX39" s="42"/>
    </row>
    <row r="40" spans="1:180">
      <c r="A40" s="41"/>
      <c r="B40" s="41"/>
      <c r="C40" s="41"/>
      <c r="D40" s="41"/>
      <c r="E40" s="42"/>
      <c r="F40" s="42"/>
      <c r="G40" s="42"/>
      <c r="H40" s="42"/>
      <c r="I40" s="42"/>
      <c r="J40" s="42"/>
      <c r="K40" s="42"/>
      <c r="L40" s="43"/>
      <c r="M40" s="43"/>
      <c r="N40" s="43"/>
      <c r="O40" s="43"/>
      <c r="P40" s="43"/>
      <c r="Q40" s="43"/>
      <c r="R40" s="43"/>
      <c r="S40" s="44"/>
      <c r="T40" s="44"/>
      <c r="U40" s="44"/>
      <c r="V40" s="44"/>
      <c r="W40" s="44"/>
      <c r="X40" s="44"/>
      <c r="Y40" s="44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4"/>
      <c r="AO40" s="44"/>
      <c r="AP40" s="44"/>
      <c r="AQ40" s="44"/>
      <c r="AR40" s="44"/>
      <c r="AS40" s="44"/>
      <c r="AT40" s="44"/>
      <c r="AU40" s="42"/>
      <c r="AV40" s="42"/>
      <c r="AW40" s="42"/>
      <c r="AX40" s="42"/>
      <c r="AY40" s="42"/>
      <c r="AZ40" s="42"/>
      <c r="BA40" s="42"/>
      <c r="BB40" s="44"/>
      <c r="BC40" s="42"/>
      <c r="BD40" s="42"/>
      <c r="BE40" s="42"/>
      <c r="BF40" s="42"/>
      <c r="BG40" s="42"/>
      <c r="BH40" s="42"/>
      <c r="BI40" s="42"/>
      <c r="BJ40" s="44"/>
      <c r="BK40" s="44"/>
      <c r="BL40" s="44"/>
      <c r="BM40" s="44"/>
      <c r="BN40" s="44"/>
      <c r="BO40" s="44"/>
      <c r="BP40" s="44"/>
      <c r="BQ40" s="42"/>
      <c r="BR40" s="42"/>
      <c r="BS40" s="42"/>
      <c r="BT40" s="42"/>
      <c r="BU40" s="42"/>
      <c r="BV40" s="42"/>
      <c r="BW40" s="42"/>
      <c r="BX40" s="44"/>
      <c r="BY40" s="44"/>
      <c r="BZ40" s="44"/>
      <c r="CA40" s="44"/>
      <c r="CB40" s="44"/>
      <c r="CC40" s="44"/>
      <c r="CD40" s="44"/>
      <c r="CE40" s="42"/>
      <c r="CF40" s="42"/>
      <c r="CG40" s="42"/>
      <c r="CH40" s="42"/>
      <c r="CI40" s="42"/>
      <c r="CJ40" s="42"/>
      <c r="CK40" s="42"/>
      <c r="CL40" s="42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4"/>
      <c r="DJ40" s="44"/>
      <c r="DK40" s="44"/>
      <c r="DL40" s="44"/>
      <c r="DM40" s="44"/>
      <c r="DN40" s="44"/>
      <c r="DO40" s="44"/>
      <c r="DP40" s="77"/>
      <c r="DQ40" s="77"/>
      <c r="DR40" s="44"/>
      <c r="DS40" s="44"/>
      <c r="DT40" s="44"/>
      <c r="DU40" s="44"/>
      <c r="DV40" s="44"/>
      <c r="DW40" s="44"/>
      <c r="DX40" s="44"/>
      <c r="DY40" s="43"/>
      <c r="DZ40" s="43"/>
      <c r="EA40" s="43"/>
      <c r="EB40" s="44"/>
      <c r="EC40" s="42"/>
      <c r="ED40" s="42"/>
      <c r="EE40" s="42"/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/>
      <c r="FG40" s="42"/>
      <c r="FH40" s="42"/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</row>
    <row r="41" spans="1:180">
      <c r="A41" s="41"/>
      <c r="B41" s="41"/>
      <c r="C41" s="41"/>
      <c r="D41" s="41"/>
      <c r="E41" s="42"/>
      <c r="F41" s="42"/>
      <c r="G41" s="42"/>
      <c r="H41" s="42"/>
      <c r="I41" s="42"/>
      <c r="J41" s="42"/>
      <c r="K41" s="42"/>
      <c r="L41" s="43"/>
      <c r="M41" s="43"/>
      <c r="N41" s="43"/>
      <c r="O41" s="43"/>
      <c r="P41" s="43"/>
      <c r="Q41" s="43"/>
      <c r="R41" s="43"/>
      <c r="S41" s="44"/>
      <c r="T41" s="44"/>
      <c r="U41" s="44"/>
      <c r="V41" s="44"/>
      <c r="W41" s="44"/>
      <c r="X41" s="44"/>
      <c r="Y41" s="44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4"/>
      <c r="AO41" s="44"/>
      <c r="AP41" s="44"/>
      <c r="AQ41" s="44"/>
      <c r="AR41" s="44"/>
      <c r="AS41" s="44"/>
      <c r="AT41" s="44"/>
      <c r="AU41" s="42"/>
      <c r="AV41" s="42"/>
      <c r="AW41" s="42"/>
      <c r="AX41" s="42"/>
      <c r="AY41" s="42"/>
      <c r="AZ41" s="42"/>
      <c r="BA41" s="42"/>
      <c r="BB41" s="44"/>
      <c r="BC41" s="42"/>
      <c r="BD41" s="42"/>
      <c r="BE41" s="42"/>
      <c r="BF41" s="42"/>
      <c r="BG41" s="42"/>
      <c r="BH41" s="42"/>
      <c r="BI41" s="42"/>
      <c r="BJ41" s="44"/>
      <c r="BK41" s="44"/>
      <c r="BL41" s="44"/>
      <c r="BM41" s="44"/>
      <c r="BN41" s="44"/>
      <c r="BO41" s="44"/>
      <c r="BP41" s="44"/>
      <c r="BQ41" s="42"/>
      <c r="BR41" s="42"/>
      <c r="BS41" s="42"/>
      <c r="BT41" s="42"/>
      <c r="BU41" s="42"/>
      <c r="BV41" s="42"/>
      <c r="BW41" s="42"/>
      <c r="BX41" s="44"/>
      <c r="BY41" s="44"/>
      <c r="BZ41" s="44"/>
      <c r="CA41" s="44"/>
      <c r="CB41" s="44"/>
      <c r="CC41" s="44"/>
      <c r="CD41" s="44"/>
      <c r="CE41" s="42"/>
      <c r="CF41" s="42"/>
      <c r="CG41" s="42"/>
      <c r="CH41" s="42"/>
      <c r="CI41" s="42"/>
      <c r="CJ41" s="42"/>
      <c r="CK41" s="42"/>
      <c r="CL41" s="42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4"/>
      <c r="DJ41" s="44"/>
      <c r="DK41" s="44"/>
      <c r="DL41" s="44"/>
      <c r="DM41" s="44"/>
      <c r="DN41" s="44"/>
      <c r="DO41" s="44"/>
      <c r="DP41" s="77"/>
      <c r="DQ41" s="77"/>
      <c r="DR41" s="44"/>
      <c r="DS41" s="44"/>
      <c r="DT41" s="44"/>
      <c r="DU41" s="44"/>
      <c r="DV41" s="44"/>
      <c r="DW41" s="44"/>
      <c r="DX41" s="44"/>
      <c r="DY41" s="43"/>
      <c r="DZ41" s="43"/>
      <c r="EA41" s="43"/>
      <c r="EB41" s="44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</row>
    <row r="42" spans="1:180">
      <c r="A42" s="41"/>
      <c r="B42" s="41"/>
      <c r="C42" s="41"/>
      <c r="D42" s="41"/>
      <c r="E42" s="42"/>
      <c r="F42" s="42"/>
      <c r="G42" s="42"/>
      <c r="H42" s="42"/>
      <c r="I42" s="42"/>
      <c r="J42" s="42"/>
      <c r="K42" s="42"/>
      <c r="L42" s="43"/>
      <c r="M42" s="43"/>
      <c r="N42" s="43"/>
      <c r="O42" s="43"/>
      <c r="P42" s="43"/>
      <c r="Q42" s="43"/>
      <c r="R42" s="43"/>
      <c r="S42" s="44"/>
      <c r="T42" s="44"/>
      <c r="U42" s="44"/>
      <c r="V42" s="44"/>
      <c r="W42" s="44"/>
      <c r="X42" s="44"/>
      <c r="Y42" s="44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4"/>
      <c r="AO42" s="44"/>
      <c r="AP42" s="44"/>
      <c r="AQ42" s="44"/>
      <c r="AR42" s="44"/>
      <c r="AS42" s="44"/>
      <c r="AT42" s="44"/>
      <c r="AU42" s="42"/>
      <c r="AV42" s="42"/>
      <c r="AW42" s="42"/>
      <c r="AX42" s="42"/>
      <c r="AY42" s="42"/>
      <c r="AZ42" s="42"/>
      <c r="BA42" s="42"/>
      <c r="BB42" s="44"/>
      <c r="BC42" s="42"/>
      <c r="BD42" s="42"/>
      <c r="BE42" s="42"/>
      <c r="BF42" s="42"/>
      <c r="BG42" s="42"/>
      <c r="BH42" s="42"/>
      <c r="BI42" s="42"/>
      <c r="BJ42" s="44"/>
      <c r="BK42" s="44"/>
      <c r="BL42" s="44"/>
      <c r="BM42" s="44"/>
      <c r="BN42" s="44"/>
      <c r="BO42" s="44"/>
      <c r="BP42" s="44"/>
      <c r="BQ42" s="42"/>
      <c r="BR42" s="42"/>
      <c r="BS42" s="42"/>
      <c r="BT42" s="42"/>
      <c r="BU42" s="42"/>
      <c r="BV42" s="42"/>
      <c r="BW42" s="42"/>
      <c r="BX42" s="44"/>
      <c r="BY42" s="44"/>
      <c r="BZ42" s="44"/>
      <c r="CA42" s="44"/>
      <c r="CB42" s="44"/>
      <c r="CC42" s="44"/>
      <c r="CD42" s="44"/>
      <c r="CE42" s="42"/>
      <c r="CF42" s="42"/>
      <c r="CG42" s="42"/>
      <c r="CH42" s="42"/>
      <c r="CI42" s="42"/>
      <c r="CJ42" s="42"/>
      <c r="CK42" s="42"/>
      <c r="CL42" s="42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4"/>
      <c r="DJ42" s="44"/>
      <c r="DK42" s="44"/>
      <c r="DL42" s="44"/>
      <c r="DM42" s="44"/>
      <c r="DN42" s="44"/>
      <c r="DO42" s="44"/>
      <c r="DP42" s="77"/>
      <c r="DQ42" s="77"/>
      <c r="DR42" s="44"/>
      <c r="DS42" s="44"/>
      <c r="DT42" s="44"/>
      <c r="DU42" s="44"/>
      <c r="DV42" s="44"/>
      <c r="DW42" s="44"/>
      <c r="DX42" s="44"/>
      <c r="DY42" s="43"/>
      <c r="DZ42" s="43"/>
      <c r="EA42" s="43"/>
      <c r="EB42" s="44"/>
      <c r="EC42" s="42"/>
      <c r="ED42" s="42"/>
      <c r="EE42" s="42"/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  <c r="FF42" s="42"/>
      <c r="FG42" s="42"/>
      <c r="FH42" s="42"/>
      <c r="FI42" s="42"/>
      <c r="FJ42" s="42"/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</row>
    <row r="43" spans="1:180">
      <c r="A43" s="41"/>
      <c r="B43" s="41"/>
      <c r="C43" s="41"/>
      <c r="D43" s="41"/>
      <c r="E43" s="42"/>
      <c r="F43" s="42"/>
      <c r="G43" s="42"/>
      <c r="H43" s="42"/>
      <c r="I43" s="42"/>
      <c r="J43" s="42"/>
      <c r="K43" s="42"/>
      <c r="L43" s="43"/>
      <c r="M43" s="43"/>
      <c r="N43" s="43"/>
      <c r="O43" s="43"/>
      <c r="P43" s="43"/>
      <c r="Q43" s="43"/>
      <c r="R43" s="43"/>
      <c r="S43" s="44"/>
      <c r="T43" s="44"/>
      <c r="U43" s="44"/>
      <c r="V43" s="44"/>
      <c r="W43" s="44"/>
      <c r="X43" s="44"/>
      <c r="Y43" s="44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4"/>
      <c r="AO43" s="44"/>
      <c r="AP43" s="44"/>
      <c r="AQ43" s="44"/>
      <c r="AR43" s="44"/>
      <c r="AS43" s="44"/>
      <c r="AT43" s="44"/>
      <c r="AU43" s="42"/>
      <c r="AV43" s="42"/>
      <c r="AW43" s="42"/>
      <c r="AX43" s="42"/>
      <c r="AY43" s="42"/>
      <c r="AZ43" s="42"/>
      <c r="BA43" s="42"/>
      <c r="BB43" s="44"/>
      <c r="BC43" s="42"/>
      <c r="BD43" s="42"/>
      <c r="BE43" s="42"/>
      <c r="BF43" s="42"/>
      <c r="BG43" s="42"/>
      <c r="BH43" s="42"/>
      <c r="BI43" s="42"/>
      <c r="BJ43" s="44"/>
      <c r="BK43" s="44"/>
      <c r="BL43" s="44"/>
      <c r="BM43" s="44"/>
      <c r="BN43" s="44"/>
      <c r="BO43" s="44"/>
      <c r="BP43" s="44"/>
      <c r="BQ43" s="42"/>
      <c r="BR43" s="42"/>
      <c r="BS43" s="42"/>
      <c r="BT43" s="42"/>
      <c r="BU43" s="42"/>
      <c r="BV43" s="42"/>
      <c r="BW43" s="42"/>
      <c r="BX43" s="44"/>
      <c r="BY43" s="44"/>
      <c r="BZ43" s="44"/>
      <c r="CA43" s="44"/>
      <c r="CB43" s="44"/>
      <c r="CC43" s="44"/>
      <c r="CD43" s="44"/>
      <c r="CE43" s="42"/>
      <c r="CF43" s="42"/>
      <c r="CG43" s="42"/>
      <c r="CH43" s="42"/>
      <c r="CI43" s="42"/>
      <c r="CJ43" s="42"/>
      <c r="CK43" s="42"/>
      <c r="CL43" s="42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4"/>
      <c r="DJ43" s="44"/>
      <c r="DK43" s="44"/>
      <c r="DL43" s="44"/>
      <c r="DM43" s="44"/>
      <c r="DN43" s="44"/>
      <c r="DO43" s="44"/>
      <c r="DP43" s="77"/>
      <c r="DQ43" s="77"/>
      <c r="DR43" s="44"/>
      <c r="DS43" s="44"/>
      <c r="DT43" s="44"/>
      <c r="DU43" s="44"/>
      <c r="DV43" s="44"/>
      <c r="DW43" s="44"/>
      <c r="DX43" s="44"/>
      <c r="DY43" s="43"/>
      <c r="DZ43" s="43"/>
      <c r="EA43" s="43"/>
      <c r="EB43" s="44"/>
      <c r="EC43" s="42"/>
      <c r="ED43" s="42"/>
      <c r="EE43" s="42"/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  <c r="FF43" s="42"/>
      <c r="FG43" s="42"/>
      <c r="FH43" s="42"/>
      <c r="FI43" s="42"/>
      <c r="FJ43" s="42"/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</row>
    <row r="44" spans="1:180">
      <c r="A44" s="41"/>
      <c r="B44" s="41"/>
      <c r="C44" s="41"/>
      <c r="D44" s="41"/>
      <c r="E44" s="42"/>
      <c r="F44" s="42"/>
      <c r="G44" s="42"/>
      <c r="H44" s="42"/>
      <c r="I44" s="42"/>
      <c r="J44" s="42"/>
      <c r="K44" s="42"/>
      <c r="L44" s="43"/>
      <c r="M44" s="43"/>
      <c r="N44" s="43"/>
      <c r="O44" s="43"/>
      <c r="P44" s="43"/>
      <c r="Q44" s="43"/>
      <c r="R44" s="43"/>
      <c r="S44" s="44"/>
      <c r="T44" s="44"/>
      <c r="U44" s="44"/>
      <c r="V44" s="44"/>
      <c r="W44" s="44"/>
      <c r="X44" s="44"/>
      <c r="Y44" s="44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4"/>
      <c r="AO44" s="44"/>
      <c r="AP44" s="44"/>
      <c r="AQ44" s="44"/>
      <c r="AR44" s="44"/>
      <c r="AS44" s="44"/>
      <c r="AT44" s="44"/>
      <c r="AU44" s="42"/>
      <c r="AV44" s="42"/>
      <c r="AW44" s="42"/>
      <c r="AX44" s="42"/>
      <c r="AY44" s="42"/>
      <c r="AZ44" s="42"/>
      <c r="BA44" s="42"/>
      <c r="BB44" s="44"/>
      <c r="BC44" s="42"/>
      <c r="BD44" s="42"/>
      <c r="BE44" s="42"/>
      <c r="BF44" s="42"/>
      <c r="BG44" s="42"/>
      <c r="BH44" s="42"/>
      <c r="BI44" s="42"/>
      <c r="BJ44" s="44"/>
      <c r="BK44" s="44"/>
      <c r="BL44" s="44"/>
      <c r="BM44" s="44"/>
      <c r="BN44" s="44"/>
      <c r="BO44" s="44"/>
      <c r="BP44" s="44"/>
      <c r="BQ44" s="42"/>
      <c r="BR44" s="42"/>
      <c r="BS44" s="42"/>
      <c r="BT44" s="42"/>
      <c r="BU44" s="42"/>
      <c r="BV44" s="42"/>
      <c r="BW44" s="42"/>
      <c r="BX44" s="44"/>
      <c r="BY44" s="44"/>
      <c r="BZ44" s="44"/>
      <c r="CA44" s="44"/>
      <c r="CB44" s="44"/>
      <c r="CC44" s="44"/>
      <c r="CD44" s="44"/>
      <c r="CE44" s="42"/>
      <c r="CF44" s="42"/>
      <c r="CG44" s="42"/>
      <c r="CH44" s="42"/>
      <c r="CI44" s="42"/>
      <c r="CJ44" s="42"/>
      <c r="CK44" s="42"/>
      <c r="CL44" s="42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77"/>
      <c r="DQ44" s="77"/>
      <c r="DR44" s="44"/>
      <c r="DS44" s="44"/>
      <c r="DT44" s="44"/>
      <c r="DU44" s="44"/>
      <c r="DV44" s="44"/>
      <c r="DW44" s="44"/>
      <c r="DX44" s="44"/>
      <c r="DY44" s="43"/>
      <c r="DZ44" s="43"/>
      <c r="EA44" s="43"/>
      <c r="EB44" s="44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  <c r="FF44" s="42"/>
      <c r="FG44" s="42"/>
      <c r="FH44" s="42"/>
      <c r="FI44" s="42"/>
      <c r="FJ44" s="42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</row>
    <row r="45" spans="1:180">
      <c r="A45" s="41"/>
      <c r="B45" s="41"/>
      <c r="C45" s="41"/>
      <c r="D45" s="41"/>
      <c r="E45" s="42"/>
      <c r="F45" s="42"/>
      <c r="G45" s="42"/>
      <c r="H45" s="42"/>
      <c r="I45" s="42"/>
      <c r="J45" s="42"/>
      <c r="K45" s="42"/>
      <c r="L45" s="43"/>
      <c r="M45" s="43"/>
      <c r="N45" s="43"/>
      <c r="O45" s="43"/>
      <c r="P45" s="43"/>
      <c r="Q45" s="43"/>
      <c r="R45" s="43"/>
      <c r="S45" s="44"/>
      <c r="T45" s="44"/>
      <c r="U45" s="44"/>
      <c r="V45" s="44"/>
      <c r="W45" s="44"/>
      <c r="X45" s="44"/>
      <c r="Y45" s="44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4"/>
      <c r="AO45" s="44"/>
      <c r="AP45" s="44"/>
      <c r="AQ45" s="44"/>
      <c r="AR45" s="44"/>
      <c r="AS45" s="44"/>
      <c r="AT45" s="44"/>
      <c r="AU45" s="42"/>
      <c r="AV45" s="42"/>
      <c r="AW45" s="42"/>
      <c r="AX45" s="42"/>
      <c r="AY45" s="42"/>
      <c r="AZ45" s="42"/>
      <c r="BA45" s="42"/>
      <c r="BB45" s="44"/>
      <c r="BC45" s="42"/>
      <c r="BD45" s="42"/>
      <c r="BE45" s="42"/>
      <c r="BF45" s="42"/>
      <c r="BG45" s="42"/>
      <c r="BH45" s="42"/>
      <c r="BI45" s="42"/>
      <c r="BJ45" s="44"/>
      <c r="BK45" s="44"/>
      <c r="BL45" s="44"/>
      <c r="BM45" s="44"/>
      <c r="BN45" s="44"/>
      <c r="BO45" s="44"/>
      <c r="BP45" s="44"/>
      <c r="BQ45" s="42"/>
      <c r="BR45" s="42"/>
      <c r="BS45" s="42"/>
      <c r="BT45" s="42"/>
      <c r="BU45" s="42"/>
      <c r="BV45" s="42"/>
      <c r="BW45" s="42"/>
      <c r="BX45" s="44"/>
      <c r="BY45" s="44"/>
      <c r="BZ45" s="44"/>
      <c r="CA45" s="44"/>
      <c r="CB45" s="44"/>
      <c r="CC45" s="44"/>
      <c r="CD45" s="44"/>
      <c r="CE45" s="42"/>
      <c r="CF45" s="42"/>
      <c r="CG45" s="42"/>
      <c r="CH45" s="42"/>
      <c r="CI45" s="42"/>
      <c r="CJ45" s="42"/>
      <c r="CK45" s="42"/>
      <c r="CL45" s="42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4"/>
      <c r="DJ45" s="44"/>
      <c r="DK45" s="44"/>
      <c r="DL45" s="44"/>
      <c r="DM45" s="44"/>
      <c r="DN45" s="44"/>
      <c r="DO45" s="44"/>
      <c r="DP45" s="77"/>
      <c r="DQ45" s="77"/>
      <c r="DR45" s="44"/>
      <c r="DS45" s="44"/>
      <c r="DT45" s="44"/>
      <c r="DU45" s="44"/>
      <c r="DV45" s="44"/>
      <c r="DW45" s="44"/>
      <c r="DX45" s="44"/>
      <c r="DY45" s="43"/>
      <c r="DZ45" s="43"/>
      <c r="EA45" s="43"/>
      <c r="EB45" s="44"/>
      <c r="EC45" s="42"/>
      <c r="ED45" s="42"/>
      <c r="EE45" s="42"/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  <c r="FF45" s="42"/>
      <c r="FG45" s="42"/>
      <c r="FH45" s="42"/>
      <c r="FI45" s="42"/>
      <c r="FJ45" s="42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</row>
    <row r="46" spans="1:180">
      <c r="A46" s="41"/>
      <c r="B46" s="41"/>
      <c r="C46" s="41"/>
      <c r="D46" s="41"/>
      <c r="E46" s="42"/>
      <c r="F46" s="42"/>
      <c r="G46" s="42"/>
      <c r="H46" s="42"/>
      <c r="I46" s="42"/>
      <c r="J46" s="42"/>
      <c r="K46" s="42"/>
      <c r="L46" s="43"/>
      <c r="M46" s="43"/>
      <c r="N46" s="43"/>
      <c r="O46" s="43"/>
      <c r="P46" s="43"/>
      <c r="Q46" s="43"/>
      <c r="R46" s="43"/>
      <c r="S46" s="44"/>
      <c r="T46" s="44"/>
      <c r="U46" s="44"/>
      <c r="V46" s="44"/>
      <c r="W46" s="44"/>
      <c r="X46" s="44"/>
      <c r="Y46" s="44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4"/>
      <c r="AO46" s="44"/>
      <c r="AP46" s="44"/>
      <c r="AQ46" s="44"/>
      <c r="AR46" s="44"/>
      <c r="AS46" s="44"/>
      <c r="AT46" s="44"/>
      <c r="AU46" s="42"/>
      <c r="AV46" s="42"/>
      <c r="AW46" s="42"/>
      <c r="AX46" s="42"/>
      <c r="AY46" s="42"/>
      <c r="AZ46" s="42"/>
      <c r="BA46" s="42"/>
      <c r="BB46" s="44"/>
      <c r="BC46" s="42"/>
      <c r="BD46" s="42"/>
      <c r="BE46" s="42"/>
      <c r="BF46" s="42"/>
      <c r="BG46" s="42"/>
      <c r="BH46" s="42"/>
      <c r="BI46" s="42"/>
      <c r="BJ46" s="44"/>
      <c r="BK46" s="44"/>
      <c r="BL46" s="44"/>
      <c r="BM46" s="44"/>
      <c r="BN46" s="44"/>
      <c r="BO46" s="44"/>
      <c r="BP46" s="44"/>
      <c r="BQ46" s="42"/>
      <c r="BR46" s="42"/>
      <c r="BS46" s="42"/>
      <c r="BT46" s="42"/>
      <c r="BU46" s="42"/>
      <c r="BV46" s="42"/>
      <c r="BW46" s="42"/>
      <c r="BX46" s="44"/>
      <c r="BY46" s="44"/>
      <c r="BZ46" s="44"/>
      <c r="CA46" s="44"/>
      <c r="CB46" s="44"/>
      <c r="CC46" s="44"/>
      <c r="CD46" s="44"/>
      <c r="CE46" s="42"/>
      <c r="CF46" s="42"/>
      <c r="CG46" s="42"/>
      <c r="CH46" s="42"/>
      <c r="CI46" s="42"/>
      <c r="CJ46" s="42"/>
      <c r="CK46" s="42"/>
      <c r="CL46" s="42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77"/>
      <c r="DQ46" s="77"/>
      <c r="DR46" s="44"/>
      <c r="DS46" s="44"/>
      <c r="DT46" s="44"/>
      <c r="DU46" s="44"/>
      <c r="DV46" s="44"/>
      <c r="DW46" s="44"/>
      <c r="DX46" s="44"/>
      <c r="DY46" s="43"/>
      <c r="DZ46" s="43"/>
      <c r="EA46" s="43"/>
      <c r="EB46" s="44"/>
      <c r="EC46" s="42"/>
      <c r="ED46" s="42"/>
      <c r="EE46" s="42"/>
      <c r="EF46" s="42"/>
      <c r="EG46" s="42"/>
      <c r="EH46" s="42"/>
      <c r="EI46" s="42"/>
      <c r="EJ46" s="42"/>
      <c r="EK46" s="42"/>
      <c r="EL46" s="42"/>
      <c r="EM46" s="42"/>
      <c r="EN46" s="42"/>
      <c r="EO46" s="42"/>
      <c r="EP46" s="42"/>
      <c r="EQ46" s="42"/>
      <c r="ER46" s="42"/>
      <c r="ES46" s="42"/>
      <c r="ET46" s="42"/>
      <c r="EU46" s="42"/>
      <c r="EV46" s="42"/>
      <c r="EW46" s="42"/>
      <c r="EX46" s="42"/>
      <c r="EY46" s="42"/>
      <c r="EZ46" s="42"/>
      <c r="FA46" s="42"/>
      <c r="FB46" s="42"/>
      <c r="FC46" s="42"/>
      <c r="FD46" s="42"/>
      <c r="FE46" s="42"/>
      <c r="FF46" s="42"/>
      <c r="FG46" s="42"/>
      <c r="FH46" s="42"/>
      <c r="FI46" s="42"/>
      <c r="FJ46" s="42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2"/>
    </row>
    <row r="47" spans="1:180">
      <c r="A47" s="41"/>
      <c r="B47" s="41"/>
      <c r="C47" s="41"/>
      <c r="D47" s="41"/>
      <c r="E47" s="42"/>
      <c r="F47" s="42"/>
      <c r="G47" s="42"/>
      <c r="H47" s="42"/>
      <c r="I47" s="42"/>
      <c r="J47" s="42"/>
      <c r="K47" s="42"/>
      <c r="L47" s="43"/>
      <c r="M47" s="43"/>
      <c r="N47" s="43"/>
      <c r="O47" s="43"/>
      <c r="P47" s="43"/>
      <c r="Q47" s="43"/>
      <c r="R47" s="43"/>
      <c r="S47" s="44"/>
      <c r="T47" s="44"/>
      <c r="U47" s="44"/>
      <c r="V47" s="44"/>
      <c r="W47" s="44"/>
      <c r="X47" s="44"/>
      <c r="Y47" s="44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4"/>
      <c r="AO47" s="44"/>
      <c r="AP47" s="44"/>
      <c r="AQ47" s="44"/>
      <c r="AR47" s="44"/>
      <c r="AS47" s="44"/>
      <c r="AT47" s="44"/>
      <c r="AU47" s="42"/>
      <c r="AV47" s="42"/>
      <c r="AW47" s="42"/>
      <c r="AX47" s="42"/>
      <c r="AY47" s="42"/>
      <c r="AZ47" s="42"/>
      <c r="BA47" s="42"/>
      <c r="BB47" s="44"/>
      <c r="BC47" s="42"/>
      <c r="BD47" s="42"/>
      <c r="BE47" s="42"/>
      <c r="BF47" s="42"/>
      <c r="BG47" s="42"/>
      <c r="BH47" s="42"/>
      <c r="BI47" s="42"/>
      <c r="BJ47" s="44"/>
      <c r="BK47" s="44"/>
      <c r="BL47" s="44"/>
      <c r="BM47" s="44"/>
      <c r="BN47" s="44"/>
      <c r="BO47" s="44"/>
      <c r="BP47" s="44"/>
      <c r="BQ47" s="42"/>
      <c r="BR47" s="42"/>
      <c r="BS47" s="42"/>
      <c r="BT47" s="42"/>
      <c r="BU47" s="42"/>
      <c r="BV47" s="42"/>
      <c r="BW47" s="42"/>
      <c r="BX47" s="44"/>
      <c r="BY47" s="44"/>
      <c r="BZ47" s="44"/>
      <c r="CA47" s="44"/>
      <c r="CB47" s="44"/>
      <c r="CC47" s="44"/>
      <c r="CD47" s="44"/>
      <c r="CE47" s="42"/>
      <c r="CF47" s="42"/>
      <c r="CG47" s="42"/>
      <c r="CH47" s="42"/>
      <c r="CI47" s="42"/>
      <c r="CJ47" s="42"/>
      <c r="CK47" s="42"/>
      <c r="CL47" s="42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  <c r="CX47" s="44"/>
      <c r="CY47" s="44"/>
      <c r="CZ47" s="44"/>
      <c r="DA47" s="44"/>
      <c r="DB47" s="44"/>
      <c r="DC47" s="44"/>
      <c r="DD47" s="44"/>
      <c r="DE47" s="44"/>
      <c r="DF47" s="44"/>
      <c r="DG47" s="44"/>
      <c r="DH47" s="44"/>
      <c r="DI47" s="44"/>
      <c r="DJ47" s="44"/>
      <c r="DK47" s="44"/>
      <c r="DL47" s="44"/>
      <c r="DM47" s="44"/>
      <c r="DN47" s="44"/>
      <c r="DO47" s="44"/>
      <c r="DP47" s="77"/>
      <c r="DQ47" s="77"/>
      <c r="DR47" s="44"/>
      <c r="DS47" s="44"/>
      <c r="DT47" s="44"/>
      <c r="DU47" s="44"/>
      <c r="DV47" s="44"/>
      <c r="DW47" s="44"/>
      <c r="DX47" s="44"/>
      <c r="DY47" s="43"/>
      <c r="DZ47" s="43"/>
      <c r="EA47" s="43"/>
      <c r="EB47" s="44"/>
      <c r="EC47" s="42"/>
      <c r="ED47" s="42"/>
      <c r="EE47" s="42"/>
      <c r="EF47" s="42"/>
      <c r="EG47" s="42"/>
      <c r="EH47" s="42"/>
      <c r="EI47" s="42"/>
      <c r="EJ47" s="42"/>
      <c r="EK47" s="42"/>
      <c r="EL47" s="42"/>
      <c r="EM47" s="42"/>
      <c r="EN47" s="42"/>
      <c r="EO47" s="42"/>
      <c r="EP47" s="42"/>
      <c r="EQ47" s="42"/>
      <c r="ER47" s="42"/>
      <c r="ES47" s="42"/>
      <c r="ET47" s="42"/>
      <c r="EU47" s="42"/>
      <c r="EV47" s="42"/>
      <c r="EW47" s="42"/>
      <c r="EX47" s="42"/>
      <c r="EY47" s="42"/>
      <c r="EZ47" s="42"/>
      <c r="FA47" s="42"/>
      <c r="FB47" s="42"/>
      <c r="FC47" s="42"/>
      <c r="FD47" s="42"/>
      <c r="FE47" s="42"/>
      <c r="FF47" s="42"/>
      <c r="FG47" s="42"/>
      <c r="FH47" s="42"/>
      <c r="FI47" s="42"/>
      <c r="FJ47" s="42"/>
      <c r="FK47" s="42"/>
      <c r="FL47" s="42"/>
      <c r="FM47" s="42"/>
      <c r="FN47" s="42"/>
      <c r="FO47" s="42"/>
      <c r="FP47" s="42"/>
      <c r="FQ47" s="42"/>
      <c r="FR47" s="42"/>
      <c r="FS47" s="42"/>
      <c r="FT47" s="42"/>
      <c r="FU47" s="42"/>
      <c r="FV47" s="42"/>
      <c r="FW47" s="42"/>
      <c r="FX47" s="42"/>
    </row>
    <row r="48" spans="1:180">
      <c r="A48" s="41"/>
      <c r="B48" s="41"/>
      <c r="C48" s="41"/>
      <c r="D48" s="41"/>
      <c r="E48" s="42"/>
      <c r="F48" s="42"/>
      <c r="G48" s="42"/>
      <c r="H48" s="42"/>
      <c r="I48" s="42"/>
      <c r="J48" s="42"/>
      <c r="K48" s="42"/>
      <c r="L48" s="43"/>
      <c r="M48" s="43"/>
      <c r="N48" s="43"/>
      <c r="O48" s="43"/>
      <c r="P48" s="43"/>
      <c r="Q48" s="43"/>
      <c r="R48" s="43"/>
      <c r="S48" s="44"/>
      <c r="T48" s="44"/>
      <c r="U48" s="44"/>
      <c r="V48" s="44"/>
      <c r="W48" s="44"/>
      <c r="X48" s="44"/>
      <c r="Y48" s="44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4"/>
      <c r="AO48" s="44"/>
      <c r="AP48" s="44"/>
      <c r="AQ48" s="44"/>
      <c r="AR48" s="44"/>
      <c r="AS48" s="44"/>
      <c r="AT48" s="44"/>
      <c r="AU48" s="42"/>
      <c r="AV48" s="42"/>
      <c r="AW48" s="42"/>
      <c r="AX48" s="42"/>
      <c r="AY48" s="42"/>
      <c r="AZ48" s="42"/>
      <c r="BA48" s="42"/>
      <c r="BB48" s="44"/>
      <c r="BC48" s="42"/>
      <c r="BD48" s="42"/>
      <c r="BE48" s="42"/>
      <c r="BF48" s="42"/>
      <c r="BG48" s="42"/>
      <c r="BH48" s="42"/>
      <c r="BI48" s="42"/>
      <c r="BJ48" s="44"/>
      <c r="BK48" s="44"/>
      <c r="BL48" s="44"/>
      <c r="BM48" s="44"/>
      <c r="BN48" s="44"/>
      <c r="BO48" s="44"/>
      <c r="BP48" s="44"/>
      <c r="BQ48" s="42"/>
      <c r="BR48" s="42"/>
      <c r="BS48" s="42"/>
      <c r="BT48" s="42"/>
      <c r="BU48" s="42"/>
      <c r="BV48" s="42"/>
      <c r="BW48" s="42"/>
      <c r="BX48" s="44"/>
      <c r="BY48" s="44"/>
      <c r="BZ48" s="44"/>
      <c r="CA48" s="44"/>
      <c r="CB48" s="44"/>
      <c r="CC48" s="44"/>
      <c r="CD48" s="44"/>
      <c r="CE48" s="42"/>
      <c r="CF48" s="42"/>
      <c r="CG48" s="42"/>
      <c r="CH48" s="42"/>
      <c r="CI48" s="42"/>
      <c r="CJ48" s="42"/>
      <c r="CK48" s="42"/>
      <c r="CL48" s="42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4"/>
      <c r="DJ48" s="44"/>
      <c r="DK48" s="44"/>
      <c r="DL48" s="44"/>
      <c r="DM48" s="44"/>
      <c r="DN48" s="44"/>
      <c r="DO48" s="44"/>
      <c r="DP48" s="77"/>
      <c r="DQ48" s="77"/>
      <c r="DR48" s="44"/>
      <c r="DS48" s="44"/>
      <c r="DT48" s="44"/>
      <c r="DU48" s="44"/>
      <c r="DV48" s="44"/>
      <c r="DW48" s="44"/>
      <c r="DX48" s="44"/>
      <c r="DY48" s="43"/>
      <c r="DZ48" s="43"/>
      <c r="EA48" s="43"/>
      <c r="EB48" s="44"/>
      <c r="EC48" s="42"/>
      <c r="ED48" s="42"/>
      <c r="EE48" s="42"/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EY48" s="42"/>
      <c r="EZ48" s="42"/>
      <c r="FA48" s="42"/>
      <c r="FB48" s="42"/>
      <c r="FC48" s="42"/>
      <c r="FD48" s="42"/>
      <c r="FE48" s="42"/>
      <c r="FF48" s="42"/>
      <c r="FG48" s="42"/>
      <c r="FH48" s="42"/>
      <c r="FI48" s="42"/>
      <c r="FJ48" s="42"/>
      <c r="FK48" s="42"/>
      <c r="FL48" s="42"/>
      <c r="FM48" s="42"/>
      <c r="FN48" s="42"/>
      <c r="FO48" s="42"/>
      <c r="FP48" s="42"/>
      <c r="FQ48" s="42"/>
      <c r="FR48" s="42"/>
      <c r="FS48" s="42"/>
      <c r="FT48" s="42"/>
      <c r="FU48" s="42"/>
      <c r="FV48" s="42"/>
      <c r="FW48" s="42"/>
      <c r="FX48" s="42"/>
    </row>
    <row r="49" spans="1:180">
      <c r="A49" s="41"/>
      <c r="B49" s="41"/>
      <c r="C49" s="41"/>
      <c r="D49" s="41"/>
      <c r="E49" s="42"/>
      <c r="F49" s="42"/>
      <c r="G49" s="42"/>
      <c r="H49" s="42"/>
      <c r="I49" s="42"/>
      <c r="J49" s="42"/>
      <c r="K49" s="42"/>
      <c r="L49" s="43"/>
      <c r="M49" s="43"/>
      <c r="N49" s="43"/>
      <c r="O49" s="43"/>
      <c r="P49" s="43"/>
      <c r="Q49" s="43"/>
      <c r="R49" s="43"/>
      <c r="S49" s="44"/>
      <c r="T49" s="44"/>
      <c r="U49" s="44"/>
      <c r="V49" s="44"/>
      <c r="W49" s="44"/>
      <c r="X49" s="44"/>
      <c r="Y49" s="44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4"/>
      <c r="AO49" s="44"/>
      <c r="AP49" s="44"/>
      <c r="AQ49" s="44"/>
      <c r="AR49" s="44"/>
      <c r="AS49" s="44"/>
      <c r="AT49" s="44"/>
      <c r="AU49" s="42"/>
      <c r="AV49" s="42"/>
      <c r="AW49" s="42"/>
      <c r="AX49" s="42"/>
      <c r="AY49" s="42"/>
      <c r="AZ49" s="42"/>
      <c r="BA49" s="42"/>
      <c r="BB49" s="44"/>
      <c r="BC49" s="42"/>
      <c r="BD49" s="42"/>
      <c r="BE49" s="42"/>
      <c r="BF49" s="42"/>
      <c r="BG49" s="42"/>
      <c r="BH49" s="42"/>
      <c r="BI49" s="42"/>
      <c r="BJ49" s="44"/>
      <c r="BK49" s="44"/>
      <c r="BL49" s="44"/>
      <c r="BM49" s="44"/>
      <c r="BN49" s="44"/>
      <c r="BO49" s="44"/>
      <c r="BP49" s="44"/>
      <c r="BQ49" s="42"/>
      <c r="BR49" s="42"/>
      <c r="BS49" s="42"/>
      <c r="BT49" s="42"/>
      <c r="BU49" s="42"/>
      <c r="BV49" s="42"/>
      <c r="BW49" s="42"/>
      <c r="BX49" s="44"/>
      <c r="BY49" s="44"/>
      <c r="BZ49" s="44"/>
      <c r="CA49" s="44"/>
      <c r="CB49" s="44"/>
      <c r="CC49" s="44"/>
      <c r="CD49" s="44"/>
      <c r="CE49" s="42"/>
      <c r="CF49" s="42"/>
      <c r="CG49" s="42"/>
      <c r="CH49" s="42"/>
      <c r="CI49" s="42"/>
      <c r="CJ49" s="42"/>
      <c r="CK49" s="42"/>
      <c r="CL49" s="42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4"/>
      <c r="DJ49" s="44"/>
      <c r="DK49" s="44"/>
      <c r="DL49" s="44"/>
      <c r="DM49" s="44"/>
      <c r="DN49" s="44"/>
      <c r="DO49" s="44"/>
      <c r="DP49" s="77"/>
      <c r="DQ49" s="77"/>
      <c r="DR49" s="44"/>
      <c r="DS49" s="44"/>
      <c r="DT49" s="44"/>
      <c r="DU49" s="44"/>
      <c r="DV49" s="44"/>
      <c r="DW49" s="44"/>
      <c r="DX49" s="44"/>
      <c r="DY49" s="43"/>
      <c r="DZ49" s="43"/>
      <c r="EA49" s="43"/>
      <c r="EB49" s="44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</row>
    <row r="50" spans="1:180">
      <c r="A50" s="41"/>
      <c r="B50" s="41"/>
      <c r="C50" s="41"/>
      <c r="D50" s="41"/>
      <c r="E50" s="42"/>
      <c r="F50" s="42"/>
      <c r="G50" s="42"/>
      <c r="H50" s="42"/>
      <c r="I50" s="42"/>
      <c r="J50" s="42"/>
      <c r="K50" s="42"/>
      <c r="L50" s="43"/>
      <c r="M50" s="43"/>
      <c r="N50" s="43"/>
      <c r="O50" s="43"/>
      <c r="P50" s="43"/>
      <c r="Q50" s="43"/>
      <c r="R50" s="43"/>
      <c r="S50" s="44"/>
      <c r="T50" s="44"/>
      <c r="U50" s="44"/>
      <c r="V50" s="44"/>
      <c r="W50" s="44"/>
      <c r="X50" s="44"/>
      <c r="Y50" s="44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4"/>
      <c r="AO50" s="44"/>
      <c r="AP50" s="44"/>
      <c r="AQ50" s="44"/>
      <c r="AR50" s="44"/>
      <c r="AS50" s="44"/>
      <c r="AT50" s="44"/>
      <c r="AU50" s="42"/>
      <c r="AV50" s="42"/>
      <c r="AW50" s="42"/>
      <c r="AX50" s="42"/>
      <c r="AY50" s="42"/>
      <c r="AZ50" s="42"/>
      <c r="BA50" s="42"/>
      <c r="BB50" s="44"/>
      <c r="BC50" s="42"/>
      <c r="BD50" s="42"/>
      <c r="BE50" s="42"/>
      <c r="BF50" s="42"/>
      <c r="BG50" s="42"/>
      <c r="BH50" s="42"/>
      <c r="BI50" s="42"/>
      <c r="BJ50" s="44"/>
      <c r="BK50" s="44"/>
      <c r="BL50" s="44"/>
      <c r="BM50" s="44"/>
      <c r="BN50" s="44"/>
      <c r="BO50" s="44"/>
      <c r="BP50" s="44"/>
      <c r="BQ50" s="42"/>
      <c r="BR50" s="42"/>
      <c r="BS50" s="42"/>
      <c r="BT50" s="42"/>
      <c r="BU50" s="42"/>
      <c r="BV50" s="42"/>
      <c r="BW50" s="42"/>
      <c r="BX50" s="44"/>
      <c r="BY50" s="44"/>
      <c r="BZ50" s="44"/>
      <c r="CA50" s="44"/>
      <c r="CB50" s="44"/>
      <c r="CC50" s="44"/>
      <c r="CD50" s="44"/>
      <c r="CE50" s="42"/>
      <c r="CF50" s="42"/>
      <c r="CG50" s="42"/>
      <c r="CH50" s="42"/>
      <c r="CI50" s="42"/>
      <c r="CJ50" s="42"/>
      <c r="CK50" s="42"/>
      <c r="CL50" s="42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77"/>
      <c r="DQ50" s="77"/>
      <c r="DR50" s="44"/>
      <c r="DS50" s="44"/>
      <c r="DT50" s="44"/>
      <c r="DU50" s="44"/>
      <c r="DV50" s="44"/>
      <c r="DW50" s="44"/>
      <c r="DX50" s="44"/>
      <c r="DY50" s="43"/>
      <c r="DZ50" s="43"/>
      <c r="EA50" s="43"/>
      <c r="EB50" s="44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</row>
    <row r="51" spans="1:180">
      <c r="A51" s="41"/>
      <c r="B51" s="41"/>
      <c r="C51" s="41"/>
      <c r="D51" s="41"/>
      <c r="E51" s="42"/>
      <c r="F51" s="42"/>
      <c r="G51" s="42"/>
      <c r="H51" s="42"/>
      <c r="I51" s="42"/>
      <c r="J51" s="42"/>
      <c r="K51" s="42"/>
      <c r="L51" s="43"/>
      <c r="M51" s="43"/>
      <c r="N51" s="43"/>
      <c r="O51" s="43"/>
      <c r="P51" s="43"/>
      <c r="Q51" s="43"/>
      <c r="R51" s="43"/>
      <c r="S51" s="44"/>
      <c r="T51" s="44"/>
      <c r="U51" s="44"/>
      <c r="V51" s="44"/>
      <c r="W51" s="44"/>
      <c r="X51" s="44"/>
      <c r="Y51" s="44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4"/>
      <c r="AO51" s="44"/>
      <c r="AP51" s="44"/>
      <c r="AQ51" s="44"/>
      <c r="AR51" s="44"/>
      <c r="AS51" s="44"/>
      <c r="AT51" s="44"/>
      <c r="AU51" s="42"/>
      <c r="AV51" s="42"/>
      <c r="AW51" s="42"/>
      <c r="AX51" s="42"/>
      <c r="AY51" s="42"/>
      <c r="AZ51" s="42"/>
      <c r="BA51" s="42"/>
      <c r="BB51" s="44"/>
      <c r="BC51" s="42"/>
      <c r="BD51" s="42"/>
      <c r="BE51" s="42"/>
      <c r="BF51" s="42"/>
      <c r="BG51" s="42"/>
      <c r="BH51" s="42"/>
      <c r="BI51" s="42"/>
      <c r="BJ51" s="44"/>
      <c r="BK51" s="44"/>
      <c r="BL51" s="44"/>
      <c r="BM51" s="44"/>
      <c r="BN51" s="44"/>
      <c r="BO51" s="44"/>
      <c r="BP51" s="44"/>
      <c r="BQ51" s="42"/>
      <c r="BR51" s="42"/>
      <c r="BS51" s="42"/>
      <c r="BT51" s="42"/>
      <c r="BU51" s="42"/>
      <c r="BV51" s="42"/>
      <c r="BW51" s="42"/>
      <c r="BX51" s="44"/>
      <c r="BY51" s="44"/>
      <c r="BZ51" s="44"/>
      <c r="CA51" s="44"/>
      <c r="CB51" s="44"/>
      <c r="CC51" s="44"/>
      <c r="CD51" s="44"/>
      <c r="CE51" s="42"/>
      <c r="CF51" s="42"/>
      <c r="CG51" s="42"/>
      <c r="CH51" s="42"/>
      <c r="CI51" s="42"/>
      <c r="CJ51" s="42"/>
      <c r="CK51" s="42"/>
      <c r="CL51" s="42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4"/>
      <c r="DJ51" s="44"/>
      <c r="DK51" s="44"/>
      <c r="DL51" s="44"/>
      <c r="DM51" s="44"/>
      <c r="DN51" s="44"/>
      <c r="DO51" s="44"/>
      <c r="DP51" s="77"/>
      <c r="DQ51" s="77"/>
      <c r="DR51" s="44"/>
      <c r="DS51" s="44"/>
      <c r="DT51" s="44"/>
      <c r="DU51" s="44"/>
      <c r="DV51" s="44"/>
      <c r="DW51" s="44"/>
      <c r="DX51" s="44"/>
      <c r="DY51" s="43"/>
      <c r="DZ51" s="43"/>
      <c r="EA51" s="43"/>
      <c r="EB51" s="44"/>
      <c r="EC51" s="42"/>
      <c r="ED51" s="42"/>
      <c r="EE51" s="42"/>
      <c r="EF51" s="42"/>
      <c r="EG51" s="42"/>
      <c r="EH51" s="42"/>
      <c r="EI51" s="42"/>
      <c r="EJ51" s="42"/>
      <c r="EK51" s="42"/>
      <c r="EL51" s="42"/>
      <c r="EM51" s="42"/>
      <c r="EN51" s="42"/>
      <c r="EO51" s="42"/>
      <c r="EP51" s="42"/>
      <c r="EQ51" s="42"/>
      <c r="ER51" s="42"/>
      <c r="ES51" s="42"/>
      <c r="ET51" s="42"/>
      <c r="EU51" s="42"/>
      <c r="EV51" s="42"/>
      <c r="EW51" s="42"/>
      <c r="EX51" s="42"/>
      <c r="EY51" s="42"/>
      <c r="EZ51" s="42"/>
      <c r="FA51" s="42"/>
      <c r="FB51" s="42"/>
      <c r="FC51" s="42"/>
      <c r="FD51" s="42"/>
      <c r="FE51" s="42"/>
      <c r="FF51" s="42"/>
      <c r="FG51" s="42"/>
      <c r="FH51" s="42"/>
      <c r="FI51" s="42"/>
      <c r="FJ51" s="42"/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2"/>
    </row>
    <row r="52" spans="1:180">
      <c r="A52" s="41"/>
      <c r="B52" s="41"/>
      <c r="C52" s="41"/>
      <c r="D52" s="41"/>
      <c r="E52" s="42"/>
      <c r="F52" s="42"/>
      <c r="G52" s="42"/>
      <c r="H52" s="42"/>
      <c r="I52" s="42"/>
      <c r="J52" s="42"/>
      <c r="K52" s="42"/>
      <c r="L52" s="43"/>
      <c r="M52" s="43"/>
      <c r="N52" s="43"/>
      <c r="O52" s="43"/>
      <c r="P52" s="43"/>
      <c r="Q52" s="43"/>
      <c r="R52" s="43"/>
      <c r="S52" s="44"/>
      <c r="T52" s="44"/>
      <c r="U52" s="44"/>
      <c r="V52" s="44"/>
      <c r="W52" s="44"/>
      <c r="X52" s="44"/>
      <c r="Y52" s="44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4"/>
      <c r="AO52" s="44"/>
      <c r="AP52" s="44"/>
      <c r="AQ52" s="44"/>
      <c r="AR52" s="44"/>
      <c r="AS52" s="44"/>
      <c r="AT52" s="44"/>
      <c r="AU52" s="42"/>
      <c r="AV52" s="42"/>
      <c r="AW52" s="42"/>
      <c r="AX52" s="42"/>
      <c r="AY52" s="42"/>
      <c r="AZ52" s="42"/>
      <c r="BA52" s="42"/>
      <c r="BB52" s="44"/>
      <c r="BC52" s="42"/>
      <c r="BD52" s="42"/>
      <c r="BE52" s="42"/>
      <c r="BF52" s="42"/>
      <c r="BG52" s="42"/>
      <c r="BH52" s="42"/>
      <c r="BI52" s="42"/>
      <c r="BJ52" s="44"/>
      <c r="BK52" s="44"/>
      <c r="BL52" s="44"/>
      <c r="BM52" s="44"/>
      <c r="BN52" s="44"/>
      <c r="BO52" s="44"/>
      <c r="BP52" s="44"/>
      <c r="BQ52" s="42"/>
      <c r="BR52" s="42"/>
      <c r="BS52" s="42"/>
      <c r="BT52" s="42"/>
      <c r="BU52" s="42"/>
      <c r="BV52" s="42"/>
      <c r="BW52" s="42"/>
      <c r="BX52" s="44"/>
      <c r="BY52" s="44"/>
      <c r="BZ52" s="44"/>
      <c r="CA52" s="44"/>
      <c r="CB52" s="44"/>
      <c r="CC52" s="44"/>
      <c r="CD52" s="44"/>
      <c r="CE52" s="42"/>
      <c r="CF52" s="42"/>
      <c r="CG52" s="42"/>
      <c r="CH52" s="42"/>
      <c r="CI52" s="42"/>
      <c r="CJ52" s="42"/>
      <c r="CK52" s="42"/>
      <c r="CL52" s="42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4"/>
      <c r="DJ52" s="44"/>
      <c r="DK52" s="44"/>
      <c r="DL52" s="44"/>
      <c r="DM52" s="44"/>
      <c r="DN52" s="44"/>
      <c r="DO52" s="44"/>
      <c r="DP52" s="77"/>
      <c r="DQ52" s="77"/>
      <c r="DR52" s="44"/>
      <c r="DS52" s="44"/>
      <c r="DT52" s="44"/>
      <c r="DU52" s="44"/>
      <c r="DV52" s="44"/>
      <c r="DW52" s="44"/>
      <c r="DX52" s="44"/>
      <c r="DY52" s="43"/>
      <c r="DZ52" s="43"/>
      <c r="EA52" s="43"/>
      <c r="EB52" s="44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</row>
    <row r="53" spans="1:180">
      <c r="A53" s="41"/>
      <c r="B53" s="41"/>
      <c r="C53" s="41"/>
      <c r="D53" s="41"/>
      <c r="E53" s="42"/>
      <c r="F53" s="42"/>
      <c r="G53" s="42"/>
      <c r="H53" s="42"/>
      <c r="I53" s="42"/>
      <c r="J53" s="42"/>
      <c r="K53" s="42"/>
      <c r="L53" s="43"/>
      <c r="M53" s="43"/>
      <c r="N53" s="43"/>
      <c r="O53" s="43"/>
      <c r="P53" s="43"/>
      <c r="Q53" s="43"/>
      <c r="R53" s="43"/>
      <c r="S53" s="44"/>
      <c r="T53" s="44"/>
      <c r="U53" s="44"/>
      <c r="V53" s="44"/>
      <c r="W53" s="44"/>
      <c r="X53" s="44"/>
      <c r="Y53" s="44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4"/>
      <c r="AO53" s="44"/>
      <c r="AP53" s="44"/>
      <c r="AQ53" s="44"/>
      <c r="AR53" s="44"/>
      <c r="AS53" s="44"/>
      <c r="AT53" s="44"/>
      <c r="AU53" s="42"/>
      <c r="AV53" s="42"/>
      <c r="AW53" s="42"/>
      <c r="AX53" s="42"/>
      <c r="AY53" s="42"/>
      <c r="AZ53" s="42"/>
      <c r="BA53" s="42"/>
      <c r="BB53" s="44"/>
      <c r="BC53" s="42"/>
      <c r="BD53" s="42"/>
      <c r="BE53" s="42"/>
      <c r="BF53" s="42"/>
      <c r="BG53" s="42"/>
      <c r="BH53" s="42"/>
      <c r="BI53" s="42"/>
      <c r="BJ53" s="44"/>
      <c r="BK53" s="44"/>
      <c r="BL53" s="44"/>
      <c r="BM53" s="44"/>
      <c r="BN53" s="44"/>
      <c r="BO53" s="44"/>
      <c r="BP53" s="44"/>
      <c r="BQ53" s="42"/>
      <c r="BR53" s="42"/>
      <c r="BS53" s="42"/>
      <c r="BT53" s="42"/>
      <c r="BU53" s="42"/>
      <c r="BV53" s="42"/>
      <c r="BW53" s="42"/>
      <c r="BX53" s="44"/>
      <c r="BY53" s="44"/>
      <c r="BZ53" s="44"/>
      <c r="CA53" s="44"/>
      <c r="CB53" s="44"/>
      <c r="CC53" s="44"/>
      <c r="CD53" s="44"/>
      <c r="CE53" s="42"/>
      <c r="CF53" s="42"/>
      <c r="CG53" s="42"/>
      <c r="CH53" s="42"/>
      <c r="CI53" s="42"/>
      <c r="CJ53" s="42"/>
      <c r="CK53" s="42"/>
      <c r="CL53" s="42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  <c r="CX53" s="44"/>
      <c r="CY53" s="44"/>
      <c r="CZ53" s="44"/>
      <c r="DA53" s="44"/>
      <c r="DB53" s="44"/>
      <c r="DC53" s="44"/>
      <c r="DD53" s="44"/>
      <c r="DE53" s="44"/>
      <c r="DF53" s="44"/>
      <c r="DG53" s="44"/>
      <c r="DH53" s="44"/>
      <c r="DI53" s="44"/>
      <c r="DJ53" s="44"/>
      <c r="DK53" s="44"/>
      <c r="DL53" s="44"/>
      <c r="DM53" s="44"/>
      <c r="DN53" s="44"/>
      <c r="DO53" s="44"/>
      <c r="DP53" s="77"/>
      <c r="DQ53" s="77"/>
      <c r="DR53" s="44"/>
      <c r="DS53" s="44"/>
      <c r="DT53" s="44"/>
      <c r="DU53" s="44"/>
      <c r="DV53" s="44"/>
      <c r="DW53" s="44"/>
      <c r="DX53" s="44"/>
      <c r="DY53" s="43"/>
      <c r="DZ53" s="43"/>
      <c r="EA53" s="43"/>
      <c r="EB53" s="44"/>
      <c r="EC53" s="42"/>
      <c r="ED53" s="42"/>
      <c r="EE53" s="42"/>
      <c r="EF53" s="42"/>
      <c r="EG53" s="42"/>
      <c r="EH53" s="42"/>
      <c r="EI53" s="42"/>
      <c r="EJ53" s="42"/>
      <c r="EK53" s="42"/>
      <c r="EL53" s="42"/>
      <c r="EM53" s="42"/>
      <c r="EN53" s="42"/>
      <c r="EO53" s="42"/>
      <c r="EP53" s="42"/>
      <c r="EQ53" s="42"/>
      <c r="ER53" s="42"/>
      <c r="ES53" s="42"/>
      <c r="ET53" s="42"/>
      <c r="EU53" s="42"/>
      <c r="EV53" s="42"/>
      <c r="EW53" s="42"/>
      <c r="EX53" s="42"/>
      <c r="EY53" s="42"/>
      <c r="EZ53" s="42"/>
      <c r="FA53" s="42"/>
      <c r="FB53" s="42"/>
      <c r="FC53" s="42"/>
      <c r="FD53" s="42"/>
      <c r="FE53" s="42"/>
      <c r="FF53" s="42"/>
      <c r="FG53" s="42"/>
      <c r="FH53" s="42"/>
      <c r="FI53" s="42"/>
      <c r="FJ53" s="42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2"/>
    </row>
    <row r="54" spans="1:180">
      <c r="A54" s="41"/>
      <c r="B54" s="41"/>
      <c r="C54" s="41"/>
      <c r="D54" s="41"/>
      <c r="E54" s="42"/>
      <c r="F54" s="42"/>
      <c r="G54" s="42"/>
      <c r="H54" s="42"/>
      <c r="I54" s="42"/>
      <c r="J54" s="42"/>
      <c r="K54" s="42"/>
      <c r="L54" s="43"/>
      <c r="M54" s="43"/>
      <c r="N54" s="43"/>
      <c r="O54" s="43"/>
      <c r="P54" s="43"/>
      <c r="Q54" s="43"/>
      <c r="R54" s="43"/>
      <c r="S54" s="44"/>
      <c r="T54" s="44"/>
      <c r="U54" s="44"/>
      <c r="V54" s="44"/>
      <c r="W54" s="44"/>
      <c r="X54" s="44"/>
      <c r="Y54" s="44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4"/>
      <c r="AO54" s="44"/>
      <c r="AP54" s="44"/>
      <c r="AQ54" s="44"/>
      <c r="AR54" s="44"/>
      <c r="AS54" s="44"/>
      <c r="AT54" s="44"/>
      <c r="AU54" s="42"/>
      <c r="AV54" s="42"/>
      <c r="AW54" s="42"/>
      <c r="AX54" s="42"/>
      <c r="AY54" s="42"/>
      <c r="AZ54" s="42"/>
      <c r="BA54" s="42"/>
      <c r="BB54" s="44"/>
      <c r="BC54" s="42"/>
      <c r="BD54" s="42"/>
      <c r="BE54" s="42"/>
      <c r="BF54" s="42"/>
      <c r="BG54" s="42"/>
      <c r="BH54" s="42"/>
      <c r="BI54" s="42"/>
      <c r="BJ54" s="44"/>
      <c r="BK54" s="44"/>
      <c r="BL54" s="44"/>
      <c r="BM54" s="44"/>
      <c r="BN54" s="44"/>
      <c r="BO54" s="44"/>
      <c r="BP54" s="44"/>
      <c r="BQ54" s="42"/>
      <c r="BR54" s="42"/>
      <c r="BS54" s="42"/>
      <c r="BT54" s="42"/>
      <c r="BU54" s="42"/>
      <c r="BV54" s="42"/>
      <c r="BW54" s="42"/>
      <c r="BX54" s="44"/>
      <c r="BY54" s="44"/>
      <c r="BZ54" s="44"/>
      <c r="CA54" s="44"/>
      <c r="CB54" s="44"/>
      <c r="CC54" s="44"/>
      <c r="CD54" s="44"/>
      <c r="CE54" s="42"/>
      <c r="CF54" s="42"/>
      <c r="CG54" s="42"/>
      <c r="CH54" s="42"/>
      <c r="CI54" s="42"/>
      <c r="CJ54" s="42"/>
      <c r="CK54" s="42"/>
      <c r="CL54" s="42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4"/>
      <c r="DJ54" s="44"/>
      <c r="DK54" s="44"/>
      <c r="DL54" s="44"/>
      <c r="DM54" s="44"/>
      <c r="DN54" s="44"/>
      <c r="DO54" s="44"/>
      <c r="DP54" s="77"/>
      <c r="DQ54" s="77"/>
      <c r="DR54" s="44"/>
      <c r="DS54" s="44"/>
      <c r="DT54" s="44"/>
      <c r="DU54" s="44"/>
      <c r="DV54" s="44"/>
      <c r="DW54" s="44"/>
      <c r="DX54" s="44"/>
      <c r="DY54" s="43"/>
      <c r="DZ54" s="43"/>
      <c r="EA54" s="43"/>
      <c r="EB54" s="44"/>
      <c r="EC54" s="42"/>
      <c r="ED54" s="42"/>
      <c r="EE54" s="42"/>
      <c r="EF54" s="42"/>
      <c r="EG54" s="42"/>
      <c r="EH54" s="42"/>
      <c r="EI54" s="42"/>
      <c r="EJ54" s="42"/>
      <c r="EK54" s="42"/>
      <c r="EL54" s="42"/>
      <c r="EM54" s="42"/>
      <c r="EN54" s="42"/>
      <c r="EO54" s="42"/>
      <c r="EP54" s="42"/>
      <c r="EQ54" s="42"/>
      <c r="ER54" s="42"/>
      <c r="ES54" s="42"/>
      <c r="ET54" s="42"/>
      <c r="EU54" s="42"/>
      <c r="EV54" s="42"/>
      <c r="EW54" s="42"/>
      <c r="EX54" s="42"/>
      <c r="EY54" s="42"/>
      <c r="EZ54" s="42"/>
      <c r="FA54" s="42"/>
      <c r="FB54" s="42"/>
      <c r="FC54" s="42"/>
      <c r="FD54" s="42"/>
      <c r="FE54" s="42"/>
      <c r="FF54" s="42"/>
      <c r="FG54" s="42"/>
      <c r="FH54" s="42"/>
      <c r="FI54" s="42"/>
      <c r="FJ54" s="42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2"/>
    </row>
    <row r="55" spans="1:180">
      <c r="A55" s="41"/>
      <c r="B55" s="41"/>
      <c r="C55" s="41"/>
      <c r="D55" s="41"/>
      <c r="E55" s="42"/>
      <c r="F55" s="42"/>
      <c r="G55" s="42"/>
      <c r="H55" s="42"/>
      <c r="I55" s="42"/>
      <c r="J55" s="42"/>
      <c r="K55" s="42"/>
      <c r="L55" s="43"/>
      <c r="M55" s="43"/>
      <c r="N55" s="43"/>
      <c r="O55" s="43"/>
      <c r="P55" s="43"/>
      <c r="Q55" s="43"/>
      <c r="R55" s="43"/>
      <c r="S55" s="44"/>
      <c r="T55" s="44"/>
      <c r="U55" s="44"/>
      <c r="V55" s="44"/>
      <c r="W55" s="44"/>
      <c r="X55" s="44"/>
      <c r="Y55" s="44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4"/>
      <c r="AO55" s="44"/>
      <c r="AP55" s="44"/>
      <c r="AQ55" s="44"/>
      <c r="AR55" s="44"/>
      <c r="AS55" s="44"/>
      <c r="AT55" s="44"/>
      <c r="AU55" s="42"/>
      <c r="AV55" s="42"/>
      <c r="AW55" s="42"/>
      <c r="AX55" s="42"/>
      <c r="AY55" s="42"/>
      <c r="AZ55" s="42"/>
      <c r="BA55" s="42"/>
      <c r="BB55" s="44"/>
      <c r="BC55" s="42"/>
      <c r="BD55" s="42"/>
      <c r="BE55" s="42"/>
      <c r="BF55" s="42"/>
      <c r="BG55" s="42"/>
      <c r="BH55" s="42"/>
      <c r="BI55" s="42"/>
      <c r="BJ55" s="44"/>
      <c r="BK55" s="44"/>
      <c r="BL55" s="44"/>
      <c r="BM55" s="44"/>
      <c r="BN55" s="44"/>
      <c r="BO55" s="44"/>
      <c r="BP55" s="44"/>
      <c r="BQ55" s="42"/>
      <c r="BR55" s="42"/>
      <c r="BS55" s="42"/>
      <c r="BT55" s="42"/>
      <c r="BU55" s="42"/>
      <c r="BV55" s="42"/>
      <c r="BW55" s="42"/>
      <c r="BX55" s="44"/>
      <c r="BY55" s="44"/>
      <c r="BZ55" s="44"/>
      <c r="CA55" s="44"/>
      <c r="CB55" s="44"/>
      <c r="CC55" s="44"/>
      <c r="CD55" s="44"/>
      <c r="CE55" s="42"/>
      <c r="CF55" s="42"/>
      <c r="CG55" s="42"/>
      <c r="CH55" s="42"/>
      <c r="CI55" s="42"/>
      <c r="CJ55" s="42"/>
      <c r="CK55" s="42"/>
      <c r="CL55" s="42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4"/>
      <c r="DJ55" s="44"/>
      <c r="DK55" s="44"/>
      <c r="DL55" s="44"/>
      <c r="DM55" s="44"/>
      <c r="DN55" s="44"/>
      <c r="DO55" s="44"/>
      <c r="DP55" s="77"/>
      <c r="DQ55" s="77"/>
      <c r="DR55" s="44"/>
      <c r="DS55" s="44"/>
      <c r="DT55" s="44"/>
      <c r="DU55" s="44"/>
      <c r="DV55" s="44"/>
      <c r="DW55" s="44"/>
      <c r="DX55" s="44"/>
      <c r="DY55" s="43"/>
      <c r="DZ55" s="43"/>
      <c r="EA55" s="43"/>
      <c r="EB55" s="44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EY55" s="42"/>
      <c r="EZ55" s="42"/>
      <c r="FA55" s="42"/>
      <c r="FB55" s="42"/>
      <c r="FC55" s="42"/>
      <c r="FD55" s="42"/>
      <c r="FE55" s="42"/>
      <c r="FF55" s="42"/>
      <c r="FG55" s="42"/>
      <c r="FH55" s="42"/>
      <c r="FI55" s="42"/>
      <c r="FJ55" s="42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</row>
    <row r="56" spans="1:180">
      <c r="A56" s="41"/>
      <c r="B56" s="41"/>
      <c r="C56" s="41"/>
      <c r="D56" s="41"/>
      <c r="E56" s="42"/>
      <c r="F56" s="42"/>
      <c r="G56" s="42"/>
      <c r="H56" s="42"/>
      <c r="I56" s="42"/>
      <c r="J56" s="42"/>
      <c r="K56" s="42"/>
      <c r="L56" s="43"/>
      <c r="M56" s="43"/>
      <c r="N56" s="43"/>
      <c r="O56" s="43"/>
      <c r="P56" s="43"/>
      <c r="Q56" s="43"/>
      <c r="R56" s="43"/>
      <c r="S56" s="44"/>
      <c r="T56" s="44"/>
      <c r="U56" s="44"/>
      <c r="V56" s="44"/>
      <c r="W56" s="44"/>
      <c r="X56" s="44"/>
      <c r="Y56" s="44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4"/>
      <c r="AO56" s="44"/>
      <c r="AP56" s="44"/>
      <c r="AQ56" s="44"/>
      <c r="AR56" s="44"/>
      <c r="AS56" s="44"/>
      <c r="AT56" s="44"/>
      <c r="AU56" s="42"/>
      <c r="AV56" s="42"/>
      <c r="AW56" s="42"/>
      <c r="AX56" s="42"/>
      <c r="AY56" s="42"/>
      <c r="AZ56" s="42"/>
      <c r="BA56" s="42"/>
      <c r="BB56" s="44"/>
      <c r="BC56" s="42"/>
      <c r="BD56" s="42"/>
      <c r="BE56" s="42"/>
      <c r="BF56" s="42"/>
      <c r="BG56" s="42"/>
      <c r="BH56" s="42"/>
      <c r="BI56" s="42"/>
      <c r="BJ56" s="44"/>
      <c r="BK56" s="44"/>
      <c r="BL56" s="44"/>
      <c r="BM56" s="44"/>
      <c r="BN56" s="44"/>
      <c r="BO56" s="44"/>
      <c r="BP56" s="44"/>
      <c r="BQ56" s="42"/>
      <c r="BR56" s="42"/>
      <c r="BS56" s="42"/>
      <c r="BT56" s="42"/>
      <c r="BU56" s="42"/>
      <c r="BV56" s="42"/>
      <c r="BW56" s="42"/>
      <c r="BX56" s="44"/>
      <c r="BY56" s="44"/>
      <c r="BZ56" s="44"/>
      <c r="CA56" s="44"/>
      <c r="CB56" s="44"/>
      <c r="CC56" s="44"/>
      <c r="CD56" s="44"/>
      <c r="CE56" s="42"/>
      <c r="CF56" s="42"/>
      <c r="CG56" s="42"/>
      <c r="CH56" s="42"/>
      <c r="CI56" s="42"/>
      <c r="CJ56" s="42"/>
      <c r="CK56" s="42"/>
      <c r="CL56" s="42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4"/>
      <c r="DJ56" s="44"/>
      <c r="DK56" s="44"/>
      <c r="DL56" s="44"/>
      <c r="DM56" s="44"/>
      <c r="DN56" s="44"/>
      <c r="DO56" s="44"/>
      <c r="DP56" s="77"/>
      <c r="DQ56" s="77"/>
      <c r="DR56" s="44"/>
      <c r="DS56" s="44"/>
      <c r="DT56" s="44"/>
      <c r="DU56" s="44"/>
      <c r="DV56" s="44"/>
      <c r="DW56" s="44"/>
      <c r="DX56" s="44"/>
      <c r="DY56" s="43"/>
      <c r="DZ56" s="43"/>
      <c r="EA56" s="43"/>
      <c r="EB56" s="44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2"/>
      <c r="FE56" s="42"/>
      <c r="FF56" s="42"/>
      <c r="FG56" s="42"/>
      <c r="FH56" s="42"/>
      <c r="FI56" s="42"/>
      <c r="FJ56" s="42"/>
      <c r="FK56" s="42"/>
      <c r="FL56" s="42"/>
      <c r="FM56" s="42"/>
      <c r="FN56" s="42"/>
      <c r="FO56" s="42"/>
      <c r="FP56" s="42"/>
      <c r="FQ56" s="42"/>
      <c r="FR56" s="42"/>
      <c r="FS56" s="42"/>
      <c r="FT56" s="42"/>
      <c r="FU56" s="42"/>
      <c r="FV56" s="42"/>
      <c r="FW56" s="42"/>
      <c r="FX56" s="42"/>
    </row>
    <row r="57" spans="1:180">
      <c r="A57" s="41"/>
      <c r="B57" s="41"/>
      <c r="C57" s="41"/>
      <c r="D57" s="41"/>
      <c r="E57" s="42"/>
      <c r="F57" s="42"/>
      <c r="G57" s="42"/>
      <c r="H57" s="42"/>
      <c r="I57" s="42"/>
      <c r="J57" s="42"/>
      <c r="K57" s="42"/>
      <c r="L57" s="43"/>
      <c r="M57" s="43"/>
      <c r="N57" s="43"/>
      <c r="O57" s="43"/>
      <c r="P57" s="43"/>
      <c r="Q57" s="43"/>
      <c r="R57" s="43"/>
      <c r="S57" s="44"/>
      <c r="T57" s="44"/>
      <c r="U57" s="44"/>
      <c r="V57" s="44"/>
      <c r="W57" s="44"/>
      <c r="X57" s="44"/>
      <c r="Y57" s="44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4"/>
      <c r="AO57" s="44"/>
      <c r="AP57" s="44"/>
      <c r="AQ57" s="44"/>
      <c r="AR57" s="44"/>
      <c r="AS57" s="44"/>
      <c r="AT57" s="44"/>
      <c r="AU57" s="42"/>
      <c r="AV57" s="42"/>
      <c r="AW57" s="42"/>
      <c r="AX57" s="42"/>
      <c r="AY57" s="42"/>
      <c r="AZ57" s="42"/>
      <c r="BA57" s="42"/>
      <c r="BB57" s="44"/>
      <c r="BC57" s="42"/>
      <c r="BD57" s="42"/>
      <c r="BE57" s="42"/>
      <c r="BF57" s="42"/>
      <c r="BG57" s="42"/>
      <c r="BH57" s="42"/>
      <c r="BI57" s="42"/>
      <c r="BJ57" s="44"/>
      <c r="BK57" s="44"/>
      <c r="BL57" s="44"/>
      <c r="BM57" s="44"/>
      <c r="BN57" s="44"/>
      <c r="BO57" s="44"/>
      <c r="BP57" s="44"/>
      <c r="BQ57" s="42"/>
      <c r="BR57" s="42"/>
      <c r="BS57" s="42"/>
      <c r="BT57" s="42"/>
      <c r="BU57" s="42"/>
      <c r="BV57" s="42"/>
      <c r="BW57" s="42"/>
      <c r="BX57" s="44"/>
      <c r="BY57" s="44"/>
      <c r="BZ57" s="44"/>
      <c r="CA57" s="44"/>
      <c r="CB57" s="44"/>
      <c r="CC57" s="44"/>
      <c r="CD57" s="44"/>
      <c r="CE57" s="42"/>
      <c r="CF57" s="42"/>
      <c r="CG57" s="42"/>
      <c r="CH57" s="42"/>
      <c r="CI57" s="42"/>
      <c r="CJ57" s="42"/>
      <c r="CK57" s="42"/>
      <c r="CL57" s="42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  <c r="CX57" s="44"/>
      <c r="CY57" s="44"/>
      <c r="CZ57" s="44"/>
      <c r="DA57" s="44"/>
      <c r="DB57" s="44"/>
      <c r="DC57" s="44"/>
      <c r="DD57" s="44"/>
      <c r="DE57" s="44"/>
      <c r="DF57" s="44"/>
      <c r="DG57" s="44"/>
      <c r="DH57" s="44"/>
      <c r="DI57" s="44"/>
      <c r="DJ57" s="44"/>
      <c r="DK57" s="44"/>
      <c r="DL57" s="44"/>
      <c r="DM57" s="44"/>
      <c r="DN57" s="44"/>
      <c r="DO57" s="44"/>
      <c r="DP57" s="77"/>
      <c r="DQ57" s="77"/>
      <c r="DR57" s="44"/>
      <c r="DS57" s="44"/>
      <c r="DT57" s="44"/>
      <c r="DU57" s="44"/>
      <c r="DV57" s="44"/>
      <c r="DW57" s="44"/>
      <c r="DX57" s="44"/>
      <c r="DY57" s="43"/>
      <c r="DZ57" s="43"/>
      <c r="EA57" s="43"/>
      <c r="EB57" s="44"/>
      <c r="EC57" s="42"/>
      <c r="ED57" s="42"/>
      <c r="EE57" s="42"/>
      <c r="EF57" s="42"/>
      <c r="EG57" s="42"/>
      <c r="EH57" s="42"/>
      <c r="EI57" s="42"/>
      <c r="EJ57" s="42"/>
      <c r="EK57" s="42"/>
      <c r="EL57" s="42"/>
      <c r="EM57" s="42"/>
      <c r="EN57" s="42"/>
      <c r="EO57" s="42"/>
      <c r="EP57" s="42"/>
      <c r="EQ57" s="42"/>
      <c r="ER57" s="42"/>
      <c r="ES57" s="42"/>
      <c r="ET57" s="42"/>
      <c r="EU57" s="42"/>
      <c r="EV57" s="42"/>
      <c r="EW57" s="42"/>
      <c r="EX57" s="42"/>
      <c r="EY57" s="42"/>
      <c r="EZ57" s="42"/>
      <c r="FA57" s="42"/>
      <c r="FB57" s="42"/>
      <c r="FC57" s="42"/>
      <c r="FD57" s="42"/>
      <c r="FE57" s="42"/>
      <c r="FF57" s="42"/>
      <c r="FG57" s="42"/>
      <c r="FH57" s="42"/>
      <c r="FI57" s="42"/>
      <c r="FJ57" s="42"/>
      <c r="FK57" s="42"/>
      <c r="FL57" s="42"/>
      <c r="FM57" s="42"/>
      <c r="FN57" s="42"/>
      <c r="FO57" s="42"/>
      <c r="FP57" s="42"/>
      <c r="FQ57" s="42"/>
      <c r="FR57" s="42"/>
      <c r="FS57" s="42"/>
      <c r="FT57" s="42"/>
      <c r="FU57" s="42"/>
      <c r="FV57" s="42"/>
      <c r="FW57" s="42"/>
      <c r="FX57" s="42"/>
    </row>
    <row r="58" spans="1:180">
      <c r="A58" s="41"/>
      <c r="B58" s="41"/>
      <c r="C58" s="41"/>
      <c r="D58" s="41"/>
      <c r="E58" s="42"/>
      <c r="F58" s="42"/>
      <c r="G58" s="42"/>
      <c r="H58" s="42"/>
      <c r="I58" s="42"/>
      <c r="J58" s="42"/>
      <c r="K58" s="42"/>
      <c r="L58" s="43"/>
      <c r="M58" s="43"/>
      <c r="N58" s="43"/>
      <c r="O58" s="43"/>
      <c r="P58" s="43"/>
      <c r="Q58" s="43"/>
      <c r="R58" s="43"/>
      <c r="S58" s="44"/>
      <c r="T58" s="44"/>
      <c r="U58" s="44"/>
      <c r="V58" s="44"/>
      <c r="W58" s="44"/>
      <c r="X58" s="44"/>
      <c r="Y58" s="44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4"/>
      <c r="AO58" s="44"/>
      <c r="AP58" s="44"/>
      <c r="AQ58" s="44"/>
      <c r="AR58" s="44"/>
      <c r="AS58" s="44"/>
      <c r="AT58" s="44"/>
      <c r="AU58" s="42"/>
      <c r="AV58" s="42"/>
      <c r="AW58" s="42"/>
      <c r="AX58" s="42"/>
      <c r="AY58" s="42"/>
      <c r="AZ58" s="42"/>
      <c r="BA58" s="42"/>
      <c r="BB58" s="44"/>
      <c r="BC58" s="42"/>
      <c r="BD58" s="42"/>
      <c r="BE58" s="42"/>
      <c r="BF58" s="42"/>
      <c r="BG58" s="42"/>
      <c r="BH58" s="42"/>
      <c r="BI58" s="42"/>
      <c r="BJ58" s="44"/>
      <c r="BK58" s="44"/>
      <c r="BL58" s="44"/>
      <c r="BM58" s="44"/>
      <c r="BN58" s="44"/>
      <c r="BO58" s="44"/>
      <c r="BP58" s="44"/>
      <c r="BQ58" s="42"/>
      <c r="BR58" s="42"/>
      <c r="BS58" s="42"/>
      <c r="BT58" s="42"/>
      <c r="BU58" s="42"/>
      <c r="BV58" s="42"/>
      <c r="BW58" s="42"/>
      <c r="BX58" s="44"/>
      <c r="BY58" s="44"/>
      <c r="BZ58" s="44"/>
      <c r="CA58" s="44"/>
      <c r="CB58" s="44"/>
      <c r="CC58" s="44"/>
      <c r="CD58" s="44"/>
      <c r="CE58" s="42"/>
      <c r="CF58" s="42"/>
      <c r="CG58" s="42"/>
      <c r="CH58" s="42"/>
      <c r="CI58" s="42"/>
      <c r="CJ58" s="42"/>
      <c r="CK58" s="42"/>
      <c r="CL58" s="42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4"/>
      <c r="DJ58" s="44"/>
      <c r="DK58" s="44"/>
      <c r="DL58" s="44"/>
      <c r="DM58" s="44"/>
      <c r="DN58" s="44"/>
      <c r="DO58" s="44"/>
      <c r="DP58" s="77"/>
      <c r="DQ58" s="77"/>
      <c r="DR58" s="44"/>
      <c r="DS58" s="44"/>
      <c r="DT58" s="44"/>
      <c r="DU58" s="44"/>
      <c r="DV58" s="44"/>
      <c r="DW58" s="44"/>
      <c r="DX58" s="44"/>
      <c r="DY58" s="43"/>
      <c r="DZ58" s="43"/>
      <c r="EA58" s="43"/>
      <c r="EB58" s="44"/>
      <c r="EC58" s="42"/>
      <c r="ED58" s="42"/>
      <c r="EE58" s="42"/>
      <c r="EF58" s="42"/>
      <c r="EG58" s="42"/>
      <c r="EH58" s="42"/>
      <c r="EI58" s="42"/>
      <c r="EJ58" s="42"/>
      <c r="EK58" s="42"/>
      <c r="EL58" s="42"/>
      <c r="EM58" s="42"/>
      <c r="EN58" s="42"/>
      <c r="EO58" s="42"/>
      <c r="EP58" s="42"/>
      <c r="EQ58" s="42"/>
      <c r="ER58" s="42"/>
      <c r="ES58" s="42"/>
      <c r="ET58" s="42"/>
      <c r="EU58" s="42"/>
      <c r="EV58" s="42"/>
      <c r="EW58" s="42"/>
      <c r="EX58" s="42"/>
      <c r="EY58" s="42"/>
      <c r="EZ58" s="42"/>
      <c r="FA58" s="42"/>
      <c r="FB58" s="42"/>
      <c r="FC58" s="42"/>
      <c r="FD58" s="42"/>
      <c r="FE58" s="42"/>
      <c r="FF58" s="42"/>
      <c r="FG58" s="42"/>
      <c r="FH58" s="42"/>
      <c r="FI58" s="42"/>
      <c r="FJ58" s="42"/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2"/>
    </row>
    <row r="59" spans="1:180">
      <c r="A59" s="41"/>
      <c r="B59" s="41"/>
      <c r="C59" s="41"/>
      <c r="D59" s="41"/>
      <c r="E59" s="42"/>
      <c r="F59" s="42"/>
      <c r="G59" s="42"/>
      <c r="H59" s="42"/>
      <c r="I59" s="42"/>
      <c r="J59" s="42"/>
      <c r="K59" s="42"/>
      <c r="L59" s="43"/>
      <c r="M59" s="43"/>
      <c r="N59" s="43"/>
      <c r="O59" s="43"/>
      <c r="P59" s="43"/>
      <c r="Q59" s="43"/>
      <c r="R59" s="43"/>
      <c r="S59" s="44"/>
      <c r="T59" s="44"/>
      <c r="U59" s="44"/>
      <c r="V59" s="44"/>
      <c r="W59" s="44"/>
      <c r="X59" s="44"/>
      <c r="Y59" s="44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4"/>
      <c r="AO59" s="44"/>
      <c r="AP59" s="44"/>
      <c r="AQ59" s="44"/>
      <c r="AR59" s="44"/>
      <c r="AS59" s="44"/>
      <c r="AT59" s="44"/>
      <c r="AU59" s="42"/>
      <c r="AV59" s="42"/>
      <c r="AW59" s="42"/>
      <c r="AX59" s="42"/>
      <c r="AY59" s="42"/>
      <c r="AZ59" s="42"/>
      <c r="BA59" s="42"/>
      <c r="BB59" s="44"/>
      <c r="BC59" s="42"/>
      <c r="BD59" s="42"/>
      <c r="BE59" s="42"/>
      <c r="BF59" s="42"/>
      <c r="BG59" s="42"/>
      <c r="BH59" s="42"/>
      <c r="BI59" s="42"/>
      <c r="BJ59" s="44"/>
      <c r="BK59" s="44"/>
      <c r="BL59" s="44"/>
      <c r="BM59" s="44"/>
      <c r="BN59" s="44"/>
      <c r="BO59" s="44"/>
      <c r="BP59" s="44"/>
      <c r="BQ59" s="42"/>
      <c r="BR59" s="42"/>
      <c r="BS59" s="42"/>
      <c r="BT59" s="42"/>
      <c r="BU59" s="42"/>
      <c r="BV59" s="42"/>
      <c r="BW59" s="42"/>
      <c r="BX59" s="44"/>
      <c r="BY59" s="44"/>
      <c r="BZ59" s="44"/>
      <c r="CA59" s="44"/>
      <c r="CB59" s="44"/>
      <c r="CC59" s="44"/>
      <c r="CD59" s="44"/>
      <c r="CE59" s="42"/>
      <c r="CF59" s="42"/>
      <c r="CG59" s="42"/>
      <c r="CH59" s="42"/>
      <c r="CI59" s="42"/>
      <c r="CJ59" s="42"/>
      <c r="CK59" s="42"/>
      <c r="CL59" s="42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4"/>
      <c r="DJ59" s="44"/>
      <c r="DK59" s="44"/>
      <c r="DL59" s="44"/>
      <c r="DM59" s="44"/>
      <c r="DN59" s="44"/>
      <c r="DO59" s="44"/>
      <c r="DP59" s="77"/>
      <c r="DQ59" s="77"/>
      <c r="DR59" s="44"/>
      <c r="DS59" s="44"/>
      <c r="DT59" s="44"/>
      <c r="DU59" s="44"/>
      <c r="DV59" s="44"/>
      <c r="DW59" s="44"/>
      <c r="DX59" s="44"/>
      <c r="DY59" s="43"/>
      <c r="DZ59" s="43"/>
      <c r="EA59" s="43"/>
      <c r="EB59" s="44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  <c r="EQ59" s="42"/>
      <c r="ER59" s="42"/>
      <c r="ES59" s="42"/>
      <c r="ET59" s="42"/>
      <c r="EU59" s="42"/>
      <c r="EV59" s="42"/>
      <c r="EW59" s="42"/>
      <c r="EX59" s="42"/>
      <c r="EY59" s="42"/>
      <c r="EZ59" s="42"/>
      <c r="FA59" s="42"/>
      <c r="FB59" s="42"/>
      <c r="FC59" s="42"/>
      <c r="FD59" s="42"/>
      <c r="FE59" s="42"/>
      <c r="FF59" s="42"/>
      <c r="FG59" s="42"/>
      <c r="FH59" s="42"/>
      <c r="FI59" s="42"/>
      <c r="FJ59" s="42"/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2"/>
    </row>
    <row r="60" spans="1:180">
      <c r="A60" s="41"/>
      <c r="B60" s="41"/>
      <c r="C60" s="41"/>
      <c r="D60" s="41"/>
      <c r="E60" s="42"/>
      <c r="F60" s="42"/>
      <c r="G60" s="42"/>
      <c r="H60" s="42"/>
      <c r="I60" s="42"/>
      <c r="J60" s="42"/>
      <c r="K60" s="42"/>
      <c r="L60" s="43"/>
      <c r="M60" s="43"/>
      <c r="N60" s="43"/>
      <c r="O60" s="43"/>
      <c r="P60" s="43"/>
      <c r="Q60" s="43"/>
      <c r="R60" s="43"/>
      <c r="S60" s="44"/>
      <c r="T60" s="44"/>
      <c r="U60" s="44"/>
      <c r="V60" s="44"/>
      <c r="W60" s="44"/>
      <c r="X60" s="44"/>
      <c r="Y60" s="44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4"/>
      <c r="AO60" s="44"/>
      <c r="AP60" s="44"/>
      <c r="AQ60" s="44"/>
      <c r="AR60" s="44"/>
      <c r="AS60" s="44"/>
      <c r="AT60" s="44"/>
      <c r="AU60" s="42"/>
      <c r="AV60" s="42"/>
      <c r="AW60" s="42"/>
      <c r="AX60" s="42"/>
      <c r="AY60" s="42"/>
      <c r="AZ60" s="42"/>
      <c r="BA60" s="42"/>
      <c r="BB60" s="44"/>
      <c r="BC60" s="42"/>
      <c r="BD60" s="42"/>
      <c r="BE60" s="42"/>
      <c r="BF60" s="42"/>
      <c r="BG60" s="42"/>
      <c r="BH60" s="42"/>
      <c r="BI60" s="42"/>
      <c r="BJ60" s="44"/>
      <c r="BK60" s="44"/>
      <c r="BL60" s="44"/>
      <c r="BM60" s="44"/>
      <c r="BN60" s="44"/>
      <c r="BO60" s="44"/>
      <c r="BP60" s="44"/>
      <c r="BQ60" s="42"/>
      <c r="BR60" s="42"/>
      <c r="BS60" s="42"/>
      <c r="BT60" s="42"/>
      <c r="BU60" s="42"/>
      <c r="BV60" s="42"/>
      <c r="BW60" s="42"/>
      <c r="BX60" s="44"/>
      <c r="BY60" s="44"/>
      <c r="BZ60" s="44"/>
      <c r="CA60" s="44"/>
      <c r="CB60" s="44"/>
      <c r="CC60" s="44"/>
      <c r="CD60" s="44"/>
      <c r="CE60" s="42"/>
      <c r="CF60" s="42"/>
      <c r="CG60" s="42"/>
      <c r="CH60" s="42"/>
      <c r="CI60" s="42"/>
      <c r="CJ60" s="42"/>
      <c r="CK60" s="42"/>
      <c r="CL60" s="42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4"/>
      <c r="DJ60" s="44"/>
      <c r="DK60" s="44"/>
      <c r="DL60" s="44"/>
      <c r="DM60" s="44"/>
      <c r="DN60" s="44"/>
      <c r="DO60" s="44"/>
      <c r="DP60" s="77"/>
      <c r="DQ60" s="77"/>
      <c r="DR60" s="44"/>
      <c r="DS60" s="44"/>
      <c r="DT60" s="44"/>
      <c r="DU60" s="44"/>
      <c r="DV60" s="44"/>
      <c r="DW60" s="44"/>
      <c r="DX60" s="44"/>
      <c r="DY60" s="43"/>
      <c r="DZ60" s="43"/>
      <c r="EA60" s="43"/>
      <c r="EB60" s="44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</row>
    <row r="61" spans="1:180">
      <c r="A61" s="41"/>
      <c r="B61" s="41"/>
      <c r="C61" s="41"/>
      <c r="D61" s="41"/>
      <c r="E61" s="42"/>
      <c r="F61" s="42"/>
      <c r="G61" s="42"/>
      <c r="H61" s="42"/>
      <c r="I61" s="42"/>
      <c r="J61" s="42"/>
      <c r="K61" s="42"/>
      <c r="L61" s="43"/>
      <c r="M61" s="43"/>
      <c r="N61" s="43"/>
      <c r="O61" s="43"/>
      <c r="P61" s="43"/>
      <c r="Q61" s="43"/>
      <c r="R61" s="43"/>
      <c r="S61" s="44"/>
      <c r="T61" s="44"/>
      <c r="U61" s="44"/>
      <c r="V61" s="44"/>
      <c r="W61" s="44"/>
      <c r="X61" s="44"/>
      <c r="Y61" s="44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4"/>
      <c r="AO61" s="44"/>
      <c r="AP61" s="44"/>
      <c r="AQ61" s="44"/>
      <c r="AR61" s="44"/>
      <c r="AS61" s="44"/>
      <c r="AT61" s="44"/>
      <c r="AU61" s="42"/>
      <c r="AV61" s="42"/>
      <c r="AW61" s="42"/>
      <c r="AX61" s="42"/>
      <c r="AY61" s="42"/>
      <c r="AZ61" s="42"/>
      <c r="BA61" s="42"/>
      <c r="BB61" s="44"/>
      <c r="BC61" s="42"/>
      <c r="BD61" s="42"/>
      <c r="BE61" s="42"/>
      <c r="BF61" s="42"/>
      <c r="BG61" s="42"/>
      <c r="BH61" s="42"/>
      <c r="BI61" s="42"/>
      <c r="BJ61" s="44"/>
      <c r="BK61" s="44"/>
      <c r="BL61" s="44"/>
      <c r="BM61" s="44"/>
      <c r="BN61" s="44"/>
      <c r="BO61" s="44"/>
      <c r="BP61" s="44"/>
      <c r="BQ61" s="42"/>
      <c r="BR61" s="42"/>
      <c r="BS61" s="42"/>
      <c r="BT61" s="42"/>
      <c r="BU61" s="42"/>
      <c r="BV61" s="42"/>
      <c r="BW61" s="42"/>
      <c r="BX61" s="44"/>
      <c r="BY61" s="44"/>
      <c r="BZ61" s="44"/>
      <c r="CA61" s="44"/>
      <c r="CB61" s="44"/>
      <c r="CC61" s="44"/>
      <c r="CD61" s="44"/>
      <c r="CE61" s="42"/>
      <c r="CF61" s="42"/>
      <c r="CG61" s="42"/>
      <c r="CH61" s="42"/>
      <c r="CI61" s="42"/>
      <c r="CJ61" s="42"/>
      <c r="CK61" s="42"/>
      <c r="CL61" s="42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  <c r="CX61" s="44"/>
      <c r="CY61" s="44"/>
      <c r="CZ61" s="44"/>
      <c r="DA61" s="44"/>
      <c r="DB61" s="44"/>
      <c r="DC61" s="44"/>
      <c r="DD61" s="44"/>
      <c r="DE61" s="44"/>
      <c r="DF61" s="44"/>
      <c r="DG61" s="44"/>
      <c r="DH61" s="44"/>
      <c r="DI61" s="44"/>
      <c r="DJ61" s="44"/>
      <c r="DK61" s="44"/>
      <c r="DL61" s="44"/>
      <c r="DM61" s="44"/>
      <c r="DN61" s="44"/>
      <c r="DO61" s="44"/>
      <c r="DP61" s="77"/>
      <c r="DQ61" s="77"/>
      <c r="DR61" s="44"/>
      <c r="DS61" s="44"/>
      <c r="DT61" s="44"/>
      <c r="DU61" s="44"/>
      <c r="DV61" s="44"/>
      <c r="DW61" s="44"/>
      <c r="DX61" s="44"/>
      <c r="DY61" s="43"/>
      <c r="DZ61" s="43"/>
      <c r="EA61" s="43"/>
      <c r="EB61" s="44"/>
      <c r="EC61" s="42"/>
      <c r="ED61" s="42"/>
      <c r="EE61" s="42"/>
      <c r="EF61" s="42"/>
      <c r="EG61" s="42"/>
      <c r="EH61" s="42"/>
      <c r="EI61" s="42"/>
      <c r="EJ61" s="42"/>
      <c r="EK61" s="42"/>
      <c r="EL61" s="42"/>
      <c r="EM61" s="42"/>
      <c r="EN61" s="42"/>
      <c r="EO61" s="42"/>
      <c r="EP61" s="42"/>
      <c r="EQ61" s="42"/>
      <c r="ER61" s="42"/>
      <c r="ES61" s="42"/>
      <c r="ET61" s="42"/>
      <c r="EU61" s="42"/>
      <c r="EV61" s="42"/>
      <c r="EW61" s="42"/>
      <c r="EX61" s="42"/>
      <c r="EY61" s="42"/>
      <c r="EZ61" s="42"/>
      <c r="FA61" s="42"/>
      <c r="FB61" s="42"/>
      <c r="FC61" s="42"/>
      <c r="FD61" s="42"/>
      <c r="FE61" s="42"/>
      <c r="FF61" s="42"/>
      <c r="FG61" s="42"/>
      <c r="FH61" s="42"/>
      <c r="FI61" s="42"/>
      <c r="FJ61" s="42"/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</row>
    <row r="62" spans="1:180">
      <c r="A62" s="41"/>
      <c r="B62" s="41"/>
      <c r="C62" s="41"/>
      <c r="D62" s="41"/>
      <c r="E62" s="42"/>
      <c r="F62" s="42"/>
      <c r="G62" s="42"/>
      <c r="H62" s="42"/>
      <c r="I62" s="42"/>
      <c r="J62" s="42"/>
      <c r="K62" s="42"/>
      <c r="L62" s="43"/>
      <c r="M62" s="43"/>
      <c r="N62" s="43"/>
      <c r="O62" s="43"/>
      <c r="P62" s="43"/>
      <c r="Q62" s="43"/>
      <c r="R62" s="43"/>
      <c r="S62" s="44"/>
      <c r="T62" s="44"/>
      <c r="U62" s="44"/>
      <c r="V62" s="44"/>
      <c r="W62" s="44"/>
      <c r="X62" s="44"/>
      <c r="Y62" s="44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4"/>
      <c r="AO62" s="44"/>
      <c r="AP62" s="44"/>
      <c r="AQ62" s="44"/>
      <c r="AR62" s="44"/>
      <c r="AS62" s="44"/>
      <c r="AT62" s="44"/>
      <c r="AU62" s="42"/>
      <c r="AV62" s="42"/>
      <c r="AW62" s="42"/>
      <c r="AX62" s="42"/>
      <c r="AY62" s="42"/>
      <c r="AZ62" s="42"/>
      <c r="BA62" s="42"/>
      <c r="BB62" s="44"/>
      <c r="BC62" s="42"/>
      <c r="BD62" s="42"/>
      <c r="BE62" s="42"/>
      <c r="BF62" s="42"/>
      <c r="BG62" s="42"/>
      <c r="BH62" s="42"/>
      <c r="BI62" s="42"/>
      <c r="BJ62" s="44"/>
      <c r="BK62" s="44"/>
      <c r="BL62" s="44"/>
      <c r="BM62" s="44"/>
      <c r="BN62" s="44"/>
      <c r="BO62" s="44"/>
      <c r="BP62" s="44"/>
      <c r="BQ62" s="42"/>
      <c r="BR62" s="42"/>
      <c r="BS62" s="42"/>
      <c r="BT62" s="42"/>
      <c r="BU62" s="42"/>
      <c r="BV62" s="42"/>
      <c r="BW62" s="42"/>
      <c r="BX62" s="44"/>
      <c r="BY62" s="44"/>
      <c r="BZ62" s="44"/>
      <c r="CA62" s="44"/>
      <c r="CB62" s="44"/>
      <c r="CC62" s="44"/>
      <c r="CD62" s="44"/>
      <c r="CE62" s="42"/>
      <c r="CF62" s="42"/>
      <c r="CG62" s="42"/>
      <c r="CH62" s="42"/>
      <c r="CI62" s="42"/>
      <c r="CJ62" s="42"/>
      <c r="CK62" s="42"/>
      <c r="CL62" s="42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4"/>
      <c r="DJ62" s="44"/>
      <c r="DK62" s="44"/>
      <c r="DL62" s="44"/>
      <c r="DM62" s="44"/>
      <c r="DN62" s="44"/>
      <c r="DO62" s="44"/>
      <c r="DP62" s="77"/>
      <c r="DQ62" s="77"/>
      <c r="DR62" s="44"/>
      <c r="DS62" s="44"/>
      <c r="DT62" s="44"/>
      <c r="DU62" s="44"/>
      <c r="DV62" s="44"/>
      <c r="DW62" s="44"/>
      <c r="DX62" s="44"/>
      <c r="DY62" s="43"/>
      <c r="DZ62" s="43"/>
      <c r="EA62" s="43"/>
      <c r="EB62" s="44"/>
      <c r="EC62" s="42"/>
      <c r="ED62" s="42"/>
      <c r="EE62" s="42"/>
      <c r="EF62" s="42"/>
      <c r="EG62" s="42"/>
      <c r="EH62" s="42"/>
      <c r="EI62" s="42"/>
      <c r="EJ62" s="42"/>
      <c r="EK62" s="42"/>
      <c r="EL62" s="42"/>
      <c r="EM62" s="42"/>
      <c r="EN62" s="42"/>
      <c r="EO62" s="42"/>
      <c r="EP62" s="42"/>
      <c r="EQ62" s="42"/>
      <c r="ER62" s="42"/>
      <c r="ES62" s="42"/>
      <c r="ET62" s="42"/>
      <c r="EU62" s="42"/>
      <c r="EV62" s="42"/>
      <c r="EW62" s="42"/>
      <c r="EX62" s="42"/>
      <c r="EY62" s="42"/>
      <c r="EZ62" s="42"/>
      <c r="FA62" s="42"/>
      <c r="FB62" s="42"/>
      <c r="FC62" s="42"/>
      <c r="FD62" s="42"/>
      <c r="FE62" s="42"/>
      <c r="FF62" s="42"/>
      <c r="FG62" s="42"/>
      <c r="FH62" s="42"/>
      <c r="FI62" s="42"/>
      <c r="FJ62" s="42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2"/>
    </row>
    <row r="63" spans="1:180">
      <c r="A63" s="41"/>
      <c r="B63" s="41"/>
      <c r="C63" s="41"/>
      <c r="D63" s="41"/>
      <c r="E63" s="42"/>
      <c r="F63" s="42"/>
      <c r="G63" s="42"/>
      <c r="H63" s="42"/>
      <c r="I63" s="42"/>
      <c r="J63" s="42"/>
      <c r="K63" s="42"/>
      <c r="L63" s="43"/>
      <c r="M63" s="43"/>
      <c r="N63" s="43"/>
      <c r="O63" s="43"/>
      <c r="P63" s="43"/>
      <c r="Q63" s="43"/>
      <c r="R63" s="43"/>
      <c r="S63" s="44"/>
      <c r="T63" s="44"/>
      <c r="U63" s="44"/>
      <c r="V63" s="44"/>
      <c r="W63" s="44"/>
      <c r="X63" s="44"/>
      <c r="Y63" s="44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4"/>
      <c r="AO63" s="44"/>
      <c r="AP63" s="44"/>
      <c r="AQ63" s="44"/>
      <c r="AR63" s="44"/>
      <c r="AS63" s="44"/>
      <c r="AT63" s="44"/>
      <c r="AU63" s="42"/>
      <c r="AV63" s="42"/>
      <c r="AW63" s="42"/>
      <c r="AX63" s="42"/>
      <c r="AY63" s="42"/>
      <c r="AZ63" s="42"/>
      <c r="BA63" s="42"/>
      <c r="BB63" s="44"/>
      <c r="BC63" s="42"/>
      <c r="BD63" s="42"/>
      <c r="BE63" s="42"/>
      <c r="BF63" s="42"/>
      <c r="BG63" s="42"/>
      <c r="BH63" s="42"/>
      <c r="BI63" s="42"/>
      <c r="BJ63" s="44"/>
      <c r="BK63" s="44"/>
      <c r="BL63" s="44"/>
      <c r="BM63" s="44"/>
      <c r="BN63" s="44"/>
      <c r="BO63" s="44"/>
      <c r="BP63" s="44"/>
      <c r="BQ63" s="42"/>
      <c r="BR63" s="42"/>
      <c r="BS63" s="42"/>
      <c r="BT63" s="42"/>
      <c r="BU63" s="42"/>
      <c r="BV63" s="42"/>
      <c r="BW63" s="42"/>
      <c r="BX63" s="44"/>
      <c r="BY63" s="44"/>
      <c r="BZ63" s="44"/>
      <c r="CA63" s="44"/>
      <c r="CB63" s="44"/>
      <c r="CC63" s="44"/>
      <c r="CD63" s="44"/>
      <c r="CE63" s="42"/>
      <c r="CF63" s="42"/>
      <c r="CG63" s="42"/>
      <c r="CH63" s="42"/>
      <c r="CI63" s="42"/>
      <c r="CJ63" s="42"/>
      <c r="CK63" s="42"/>
      <c r="CL63" s="42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4"/>
      <c r="DJ63" s="44"/>
      <c r="DK63" s="44"/>
      <c r="DL63" s="44"/>
      <c r="DM63" s="44"/>
      <c r="DN63" s="44"/>
      <c r="DO63" s="44"/>
      <c r="DP63" s="77"/>
      <c r="DQ63" s="77"/>
      <c r="DR63" s="44"/>
      <c r="DS63" s="44"/>
      <c r="DT63" s="44"/>
      <c r="DU63" s="44"/>
      <c r="DV63" s="44"/>
      <c r="DW63" s="44"/>
      <c r="DX63" s="44"/>
      <c r="DY63" s="43"/>
      <c r="DZ63" s="43"/>
      <c r="EA63" s="43"/>
      <c r="EB63" s="44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</row>
    <row r="64" spans="1:180">
      <c r="A64" s="41"/>
      <c r="B64" s="41"/>
      <c r="C64" s="41"/>
      <c r="D64" s="41"/>
      <c r="E64" s="42"/>
      <c r="F64" s="42"/>
      <c r="G64" s="42"/>
      <c r="H64" s="42"/>
      <c r="I64" s="42"/>
      <c r="J64" s="42"/>
      <c r="K64" s="42"/>
      <c r="L64" s="43"/>
      <c r="M64" s="43"/>
      <c r="N64" s="43"/>
      <c r="O64" s="43"/>
      <c r="P64" s="43"/>
      <c r="Q64" s="43"/>
      <c r="R64" s="43"/>
      <c r="S64" s="44"/>
      <c r="T64" s="44"/>
      <c r="U64" s="44"/>
      <c r="V64" s="44"/>
      <c r="W64" s="44"/>
      <c r="X64" s="44"/>
      <c r="Y64" s="44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4"/>
      <c r="AO64" s="44"/>
      <c r="AP64" s="44"/>
      <c r="AQ64" s="44"/>
      <c r="AR64" s="44"/>
      <c r="AS64" s="44"/>
      <c r="AT64" s="44"/>
      <c r="AU64" s="42"/>
      <c r="AV64" s="42"/>
      <c r="AW64" s="42"/>
      <c r="AX64" s="42"/>
      <c r="AY64" s="42"/>
      <c r="AZ64" s="42"/>
      <c r="BA64" s="42"/>
      <c r="BB64" s="44"/>
      <c r="BC64" s="42"/>
      <c r="BD64" s="42"/>
      <c r="BE64" s="42"/>
      <c r="BF64" s="42"/>
      <c r="BG64" s="42"/>
      <c r="BH64" s="42"/>
      <c r="BI64" s="42"/>
      <c r="BJ64" s="44"/>
      <c r="BK64" s="44"/>
      <c r="BL64" s="44"/>
      <c r="BM64" s="44"/>
      <c r="BN64" s="44"/>
      <c r="BO64" s="44"/>
      <c r="BP64" s="44"/>
      <c r="BQ64" s="42"/>
      <c r="BR64" s="42"/>
      <c r="BS64" s="42"/>
      <c r="BT64" s="42"/>
      <c r="BU64" s="42"/>
      <c r="BV64" s="42"/>
      <c r="BW64" s="42"/>
      <c r="BX64" s="44"/>
      <c r="BY64" s="44"/>
      <c r="BZ64" s="44"/>
      <c r="CA64" s="44"/>
      <c r="CB64" s="44"/>
      <c r="CC64" s="44"/>
      <c r="CD64" s="44"/>
      <c r="CE64" s="42"/>
      <c r="CF64" s="42"/>
      <c r="CG64" s="42"/>
      <c r="CH64" s="42"/>
      <c r="CI64" s="42"/>
      <c r="CJ64" s="42"/>
      <c r="CK64" s="42"/>
      <c r="CL64" s="42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4"/>
      <c r="DJ64" s="44"/>
      <c r="DK64" s="44"/>
      <c r="DL64" s="44"/>
      <c r="DM64" s="44"/>
      <c r="DN64" s="44"/>
      <c r="DO64" s="44"/>
      <c r="DP64" s="77"/>
      <c r="DQ64" s="77"/>
      <c r="DR64" s="44"/>
      <c r="DS64" s="44"/>
      <c r="DT64" s="44"/>
      <c r="DU64" s="44"/>
      <c r="DV64" s="44"/>
      <c r="DW64" s="44"/>
      <c r="DX64" s="44"/>
      <c r="DY64" s="43"/>
      <c r="DZ64" s="43"/>
      <c r="EA64" s="43"/>
      <c r="EB64" s="44"/>
      <c r="EC64" s="42"/>
      <c r="ED64" s="42"/>
      <c r="EE64" s="42"/>
      <c r="EF64" s="42"/>
      <c r="EG64" s="42"/>
      <c r="EH64" s="42"/>
      <c r="EI64" s="42"/>
      <c r="EJ64" s="42"/>
      <c r="EK64" s="42"/>
      <c r="EL64" s="42"/>
      <c r="EM64" s="42"/>
      <c r="EN64" s="42"/>
      <c r="EO64" s="42"/>
      <c r="EP64" s="42"/>
      <c r="EQ64" s="42"/>
      <c r="ER64" s="42"/>
      <c r="ES64" s="42"/>
      <c r="ET64" s="42"/>
      <c r="EU64" s="42"/>
      <c r="EV64" s="42"/>
      <c r="EW64" s="42"/>
      <c r="EX64" s="42"/>
      <c r="EY64" s="42"/>
      <c r="EZ64" s="42"/>
      <c r="FA64" s="42"/>
      <c r="FB64" s="42"/>
      <c r="FC64" s="42"/>
      <c r="FD64" s="42"/>
      <c r="FE64" s="42"/>
      <c r="FF64" s="42"/>
      <c r="FG64" s="42"/>
      <c r="FH64" s="42"/>
      <c r="FI64" s="42"/>
      <c r="FJ64" s="42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2"/>
    </row>
    <row r="65" spans="1:180">
      <c r="A65" s="41"/>
      <c r="B65" s="41"/>
      <c r="C65" s="41"/>
      <c r="D65" s="41"/>
      <c r="E65" s="42"/>
      <c r="F65" s="42"/>
      <c r="G65" s="42"/>
      <c r="H65" s="42"/>
      <c r="I65" s="42"/>
      <c r="J65" s="42"/>
      <c r="K65" s="42"/>
      <c r="L65" s="43"/>
      <c r="M65" s="43"/>
      <c r="N65" s="43"/>
      <c r="O65" s="43"/>
      <c r="P65" s="43"/>
      <c r="Q65" s="43"/>
      <c r="R65" s="43"/>
      <c r="S65" s="44"/>
      <c r="T65" s="44"/>
      <c r="U65" s="44"/>
      <c r="V65" s="44"/>
      <c r="W65" s="44"/>
      <c r="X65" s="44"/>
      <c r="Y65" s="44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4"/>
      <c r="AO65" s="44"/>
      <c r="AP65" s="44"/>
      <c r="AQ65" s="44"/>
      <c r="AR65" s="44"/>
      <c r="AS65" s="44"/>
      <c r="AT65" s="44"/>
      <c r="AU65" s="42"/>
      <c r="AV65" s="42"/>
      <c r="AW65" s="42"/>
      <c r="AX65" s="42"/>
      <c r="AY65" s="42"/>
      <c r="AZ65" s="42"/>
      <c r="BA65" s="42"/>
      <c r="BB65" s="44"/>
      <c r="BC65" s="42"/>
      <c r="BD65" s="42"/>
      <c r="BE65" s="42"/>
      <c r="BF65" s="42"/>
      <c r="BG65" s="42"/>
      <c r="BH65" s="42"/>
      <c r="BI65" s="42"/>
      <c r="BJ65" s="44"/>
      <c r="BK65" s="44"/>
      <c r="BL65" s="44"/>
      <c r="BM65" s="44"/>
      <c r="BN65" s="44"/>
      <c r="BO65" s="44"/>
      <c r="BP65" s="44"/>
      <c r="BQ65" s="42"/>
      <c r="BR65" s="42"/>
      <c r="BS65" s="42"/>
      <c r="BT65" s="42"/>
      <c r="BU65" s="42"/>
      <c r="BV65" s="42"/>
      <c r="BW65" s="42"/>
      <c r="BX65" s="44"/>
      <c r="BY65" s="44"/>
      <c r="BZ65" s="44"/>
      <c r="CA65" s="44"/>
      <c r="CB65" s="44"/>
      <c r="CC65" s="44"/>
      <c r="CD65" s="44"/>
      <c r="CE65" s="42"/>
      <c r="CF65" s="42"/>
      <c r="CG65" s="42"/>
      <c r="CH65" s="42"/>
      <c r="CI65" s="42"/>
      <c r="CJ65" s="42"/>
      <c r="CK65" s="42"/>
      <c r="CL65" s="42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  <c r="CX65" s="44"/>
      <c r="CY65" s="44"/>
      <c r="CZ65" s="44"/>
      <c r="DA65" s="44"/>
      <c r="DB65" s="44"/>
      <c r="DC65" s="44"/>
      <c r="DD65" s="44"/>
      <c r="DE65" s="44"/>
      <c r="DF65" s="44"/>
      <c r="DG65" s="44"/>
      <c r="DH65" s="44"/>
      <c r="DI65" s="44"/>
      <c r="DJ65" s="44"/>
      <c r="DK65" s="44"/>
      <c r="DL65" s="44"/>
      <c r="DM65" s="44"/>
      <c r="DN65" s="44"/>
      <c r="DO65" s="44"/>
      <c r="DP65" s="77"/>
      <c r="DQ65" s="77"/>
      <c r="DR65" s="44"/>
      <c r="DS65" s="44"/>
      <c r="DT65" s="44"/>
      <c r="DU65" s="44"/>
      <c r="DV65" s="44"/>
      <c r="DW65" s="44"/>
      <c r="DX65" s="44"/>
      <c r="DY65" s="43"/>
      <c r="DZ65" s="43"/>
      <c r="EA65" s="43"/>
      <c r="EB65" s="44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</row>
    <row r="66" spans="1:180">
      <c r="A66" s="41"/>
      <c r="B66" s="41"/>
      <c r="C66" s="41"/>
      <c r="D66" s="41"/>
      <c r="E66" s="42"/>
      <c r="F66" s="42"/>
      <c r="G66" s="42"/>
      <c r="H66" s="42"/>
      <c r="I66" s="42"/>
      <c r="J66" s="42"/>
      <c r="K66" s="42"/>
      <c r="L66" s="43"/>
      <c r="M66" s="43"/>
      <c r="N66" s="43"/>
      <c r="O66" s="43"/>
      <c r="P66" s="43"/>
      <c r="Q66" s="43"/>
      <c r="R66" s="43"/>
      <c r="S66" s="44"/>
      <c r="T66" s="44"/>
      <c r="U66" s="44"/>
      <c r="V66" s="44"/>
      <c r="W66" s="44"/>
      <c r="X66" s="44"/>
      <c r="Y66" s="44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4"/>
      <c r="AO66" s="44"/>
      <c r="AP66" s="44"/>
      <c r="AQ66" s="44"/>
      <c r="AR66" s="44"/>
      <c r="AS66" s="44"/>
      <c r="AT66" s="44"/>
      <c r="AU66" s="42"/>
      <c r="AV66" s="42"/>
      <c r="AW66" s="42"/>
      <c r="AX66" s="42"/>
      <c r="AY66" s="42"/>
      <c r="AZ66" s="42"/>
      <c r="BA66" s="42"/>
      <c r="BB66" s="44"/>
      <c r="BC66" s="42"/>
      <c r="BD66" s="42"/>
      <c r="BE66" s="42"/>
      <c r="BF66" s="42"/>
      <c r="BG66" s="42"/>
      <c r="BH66" s="42"/>
      <c r="BI66" s="42"/>
      <c r="BJ66" s="44"/>
      <c r="BK66" s="44"/>
      <c r="BL66" s="44"/>
      <c r="BM66" s="44"/>
      <c r="BN66" s="44"/>
      <c r="BO66" s="44"/>
      <c r="BP66" s="44"/>
      <c r="BQ66" s="42"/>
      <c r="BR66" s="42"/>
      <c r="BS66" s="42"/>
      <c r="BT66" s="42"/>
      <c r="BU66" s="42"/>
      <c r="BV66" s="42"/>
      <c r="BW66" s="42"/>
      <c r="BX66" s="44"/>
      <c r="BY66" s="44"/>
      <c r="BZ66" s="44"/>
      <c r="CA66" s="44"/>
      <c r="CB66" s="44"/>
      <c r="CC66" s="44"/>
      <c r="CD66" s="44"/>
      <c r="CE66" s="42"/>
      <c r="CF66" s="42"/>
      <c r="CG66" s="42"/>
      <c r="CH66" s="42"/>
      <c r="CI66" s="42"/>
      <c r="CJ66" s="42"/>
      <c r="CK66" s="42"/>
      <c r="CL66" s="42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4"/>
      <c r="DJ66" s="44"/>
      <c r="DK66" s="44"/>
      <c r="DL66" s="44"/>
      <c r="DM66" s="44"/>
      <c r="DN66" s="44"/>
      <c r="DO66" s="44"/>
      <c r="DP66" s="77"/>
      <c r="DQ66" s="77"/>
      <c r="DR66" s="44"/>
      <c r="DS66" s="44"/>
      <c r="DT66" s="44"/>
      <c r="DU66" s="44"/>
      <c r="DV66" s="44"/>
      <c r="DW66" s="44"/>
      <c r="DX66" s="44"/>
      <c r="DY66" s="43"/>
      <c r="DZ66" s="43"/>
      <c r="EA66" s="43"/>
      <c r="EB66" s="44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  <c r="FI66" s="42"/>
      <c r="FJ66" s="42"/>
      <c r="FK66" s="42"/>
      <c r="FL66" s="42"/>
      <c r="FM66" s="42"/>
      <c r="FN66" s="42"/>
      <c r="FO66" s="42"/>
      <c r="FP66" s="42"/>
      <c r="FQ66" s="42"/>
      <c r="FR66" s="42"/>
      <c r="FS66" s="42"/>
      <c r="FT66" s="42"/>
      <c r="FU66" s="42"/>
      <c r="FV66" s="42"/>
      <c r="FW66" s="42"/>
      <c r="FX66" s="42"/>
    </row>
    <row r="67" spans="1:180">
      <c r="A67" s="41"/>
      <c r="B67" s="41"/>
      <c r="C67" s="41"/>
      <c r="D67" s="41"/>
      <c r="E67" s="42"/>
      <c r="F67" s="42"/>
      <c r="G67" s="42"/>
      <c r="H67" s="42"/>
      <c r="I67" s="42"/>
      <c r="J67" s="42"/>
      <c r="K67" s="42"/>
      <c r="L67" s="43"/>
      <c r="M67" s="43"/>
      <c r="N67" s="43"/>
      <c r="O67" s="43"/>
      <c r="P67" s="43"/>
      <c r="Q67" s="43"/>
      <c r="R67" s="43"/>
      <c r="S67" s="44"/>
      <c r="T67" s="44"/>
      <c r="U67" s="44"/>
      <c r="V67" s="44"/>
      <c r="W67" s="44"/>
      <c r="X67" s="44"/>
      <c r="Y67" s="44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4"/>
      <c r="AO67" s="44"/>
      <c r="AP67" s="44"/>
      <c r="AQ67" s="44"/>
      <c r="AR67" s="44"/>
      <c r="AS67" s="44"/>
      <c r="AT67" s="44"/>
      <c r="AU67" s="42"/>
      <c r="AV67" s="42"/>
      <c r="AW67" s="42"/>
      <c r="AX67" s="42"/>
      <c r="AY67" s="42"/>
      <c r="AZ67" s="42"/>
      <c r="BA67" s="42"/>
      <c r="BB67" s="44"/>
      <c r="BC67" s="42"/>
      <c r="BD67" s="42"/>
      <c r="BE67" s="42"/>
      <c r="BF67" s="42"/>
      <c r="BG67" s="42"/>
      <c r="BH67" s="42"/>
      <c r="BI67" s="42"/>
      <c r="BJ67" s="44"/>
      <c r="BK67" s="44"/>
      <c r="BL67" s="44"/>
      <c r="BM67" s="44"/>
      <c r="BN67" s="44"/>
      <c r="BO67" s="44"/>
      <c r="BP67" s="44"/>
      <c r="BQ67" s="42"/>
      <c r="BR67" s="42"/>
      <c r="BS67" s="42"/>
      <c r="BT67" s="42"/>
      <c r="BU67" s="42"/>
      <c r="BV67" s="42"/>
      <c r="BW67" s="42"/>
      <c r="BX67" s="44"/>
      <c r="BY67" s="44"/>
      <c r="BZ67" s="44"/>
      <c r="CA67" s="44"/>
      <c r="CB67" s="44"/>
      <c r="CC67" s="44"/>
      <c r="CD67" s="44"/>
      <c r="CE67" s="42"/>
      <c r="CF67" s="42"/>
      <c r="CG67" s="42"/>
      <c r="CH67" s="42"/>
      <c r="CI67" s="42"/>
      <c r="CJ67" s="42"/>
      <c r="CK67" s="42"/>
      <c r="CL67" s="42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4"/>
      <c r="DJ67" s="44"/>
      <c r="DK67" s="44"/>
      <c r="DL67" s="44"/>
      <c r="DM67" s="44"/>
      <c r="DN67" s="44"/>
      <c r="DO67" s="44"/>
      <c r="DP67" s="77"/>
      <c r="DQ67" s="77"/>
      <c r="DR67" s="44"/>
      <c r="DS67" s="44"/>
      <c r="DT67" s="44"/>
      <c r="DU67" s="44"/>
      <c r="DV67" s="44"/>
      <c r="DW67" s="44"/>
      <c r="DX67" s="44"/>
      <c r="DY67" s="43"/>
      <c r="DZ67" s="43"/>
      <c r="EA67" s="43"/>
      <c r="EB67" s="44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  <c r="FI67" s="42"/>
      <c r="FJ67" s="42"/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</row>
    <row r="68" spans="1:180">
      <c r="A68" s="41"/>
      <c r="B68" s="41"/>
      <c r="C68" s="41"/>
      <c r="D68" s="41"/>
      <c r="E68" s="42"/>
      <c r="F68" s="42"/>
      <c r="G68" s="42"/>
      <c r="H68" s="42"/>
      <c r="I68" s="42"/>
      <c r="J68" s="42"/>
      <c r="K68" s="42"/>
      <c r="L68" s="43"/>
      <c r="M68" s="43"/>
      <c r="N68" s="43"/>
      <c r="O68" s="43"/>
      <c r="P68" s="43"/>
      <c r="Q68" s="43"/>
      <c r="R68" s="43"/>
      <c r="S68" s="44"/>
      <c r="T68" s="44"/>
      <c r="U68" s="44"/>
      <c r="V68" s="44"/>
      <c r="W68" s="44"/>
      <c r="X68" s="44"/>
      <c r="Y68" s="44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4"/>
      <c r="AO68" s="44"/>
      <c r="AP68" s="44"/>
      <c r="AQ68" s="44"/>
      <c r="AR68" s="44"/>
      <c r="AS68" s="44"/>
      <c r="AT68" s="44"/>
      <c r="AU68" s="42"/>
      <c r="AV68" s="42"/>
      <c r="AW68" s="42"/>
      <c r="AX68" s="42"/>
      <c r="AY68" s="42"/>
      <c r="AZ68" s="42"/>
      <c r="BA68" s="42"/>
      <c r="BB68" s="44"/>
      <c r="BC68" s="42"/>
      <c r="BD68" s="42"/>
      <c r="BE68" s="42"/>
      <c r="BF68" s="42"/>
      <c r="BG68" s="42"/>
      <c r="BH68" s="42"/>
      <c r="BI68" s="42"/>
      <c r="BJ68" s="44"/>
      <c r="BK68" s="44"/>
      <c r="BL68" s="44"/>
      <c r="BM68" s="44"/>
      <c r="BN68" s="44"/>
      <c r="BO68" s="44"/>
      <c r="BP68" s="44"/>
      <c r="BQ68" s="42"/>
      <c r="BR68" s="42"/>
      <c r="BS68" s="42"/>
      <c r="BT68" s="42"/>
      <c r="BU68" s="42"/>
      <c r="BV68" s="42"/>
      <c r="BW68" s="42"/>
      <c r="BX68" s="44"/>
      <c r="BY68" s="44"/>
      <c r="BZ68" s="44"/>
      <c r="CA68" s="44"/>
      <c r="CB68" s="44"/>
      <c r="CC68" s="44"/>
      <c r="CD68" s="44"/>
      <c r="CE68" s="42"/>
      <c r="CF68" s="42"/>
      <c r="CG68" s="42"/>
      <c r="CH68" s="42"/>
      <c r="CI68" s="42"/>
      <c r="CJ68" s="42"/>
      <c r="CK68" s="42"/>
      <c r="CL68" s="42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4"/>
      <c r="DJ68" s="44"/>
      <c r="DK68" s="44"/>
      <c r="DL68" s="44"/>
      <c r="DM68" s="44"/>
      <c r="DN68" s="44"/>
      <c r="DO68" s="44"/>
      <c r="DP68" s="77"/>
      <c r="DQ68" s="77"/>
      <c r="DR68" s="44"/>
      <c r="DS68" s="44"/>
      <c r="DT68" s="44"/>
      <c r="DU68" s="44"/>
      <c r="DV68" s="44"/>
      <c r="DW68" s="44"/>
      <c r="DX68" s="44"/>
      <c r="DY68" s="43"/>
      <c r="DZ68" s="43"/>
      <c r="EA68" s="43"/>
      <c r="EB68" s="44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  <c r="FI68" s="42"/>
      <c r="FJ68" s="42"/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2"/>
    </row>
    <row r="69" spans="1:180">
      <c r="A69" s="41"/>
      <c r="B69" s="41"/>
      <c r="C69" s="41"/>
      <c r="D69" s="41"/>
      <c r="E69" s="42"/>
      <c r="F69" s="42"/>
      <c r="G69" s="42"/>
      <c r="H69" s="42"/>
      <c r="I69" s="42"/>
      <c r="J69" s="42"/>
      <c r="K69" s="42"/>
      <c r="L69" s="43"/>
      <c r="M69" s="43"/>
      <c r="N69" s="43"/>
      <c r="O69" s="43"/>
      <c r="P69" s="43"/>
      <c r="Q69" s="43"/>
      <c r="R69" s="43"/>
      <c r="S69" s="44"/>
      <c r="T69" s="44"/>
      <c r="U69" s="44"/>
      <c r="V69" s="44"/>
      <c r="W69" s="44"/>
      <c r="X69" s="44"/>
      <c r="Y69" s="44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4"/>
      <c r="AO69" s="44"/>
      <c r="AP69" s="44"/>
      <c r="AQ69" s="44"/>
      <c r="AR69" s="44"/>
      <c r="AS69" s="44"/>
      <c r="AT69" s="44"/>
      <c r="AU69" s="42"/>
      <c r="AV69" s="42"/>
      <c r="AW69" s="42"/>
      <c r="AX69" s="42"/>
      <c r="AY69" s="42"/>
      <c r="AZ69" s="42"/>
      <c r="BA69" s="42"/>
      <c r="BB69" s="44"/>
      <c r="BC69" s="42"/>
      <c r="BD69" s="42"/>
      <c r="BE69" s="42"/>
      <c r="BF69" s="42"/>
      <c r="BG69" s="42"/>
      <c r="BH69" s="42"/>
      <c r="BI69" s="42"/>
      <c r="BJ69" s="44"/>
      <c r="BK69" s="44"/>
      <c r="BL69" s="44"/>
      <c r="BM69" s="44"/>
      <c r="BN69" s="44"/>
      <c r="BO69" s="44"/>
      <c r="BP69" s="44"/>
      <c r="BQ69" s="42"/>
      <c r="BR69" s="42"/>
      <c r="BS69" s="42"/>
      <c r="BT69" s="42"/>
      <c r="BU69" s="42"/>
      <c r="BV69" s="42"/>
      <c r="BW69" s="42"/>
      <c r="BX69" s="44"/>
      <c r="BY69" s="44"/>
      <c r="BZ69" s="44"/>
      <c r="CA69" s="44"/>
      <c r="CB69" s="44"/>
      <c r="CC69" s="44"/>
      <c r="CD69" s="44"/>
      <c r="CE69" s="42"/>
      <c r="CF69" s="42"/>
      <c r="CG69" s="42"/>
      <c r="CH69" s="42"/>
      <c r="CI69" s="42"/>
      <c r="CJ69" s="42"/>
      <c r="CK69" s="42"/>
      <c r="CL69" s="42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  <c r="CX69" s="44"/>
      <c r="CY69" s="44"/>
      <c r="CZ69" s="44"/>
      <c r="DA69" s="44"/>
      <c r="DB69" s="44"/>
      <c r="DC69" s="44"/>
      <c r="DD69" s="44"/>
      <c r="DE69" s="44"/>
      <c r="DF69" s="44"/>
      <c r="DG69" s="44"/>
      <c r="DH69" s="44"/>
      <c r="DI69" s="44"/>
      <c r="DJ69" s="44"/>
      <c r="DK69" s="44"/>
      <c r="DL69" s="44"/>
      <c r="DM69" s="44"/>
      <c r="DN69" s="44"/>
      <c r="DO69" s="44"/>
      <c r="DP69" s="77"/>
      <c r="DQ69" s="77"/>
      <c r="DR69" s="44"/>
      <c r="DS69" s="44"/>
      <c r="DT69" s="44"/>
      <c r="DU69" s="44"/>
      <c r="DV69" s="44"/>
      <c r="DW69" s="44"/>
      <c r="DX69" s="44"/>
      <c r="DY69" s="43"/>
      <c r="DZ69" s="43"/>
      <c r="EA69" s="43"/>
      <c r="EB69" s="44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  <c r="FI69" s="42"/>
      <c r="FJ69" s="42"/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2"/>
    </row>
    <row r="70" spans="1:180">
      <c r="A70" s="41"/>
      <c r="B70" s="41"/>
      <c r="C70" s="41"/>
      <c r="D70" s="41"/>
      <c r="E70" s="42"/>
      <c r="F70" s="42"/>
      <c r="G70" s="42"/>
      <c r="H70" s="42"/>
      <c r="I70" s="42"/>
      <c r="J70" s="42"/>
      <c r="K70" s="42"/>
      <c r="L70" s="43"/>
      <c r="M70" s="43"/>
      <c r="N70" s="43"/>
      <c r="O70" s="43"/>
      <c r="P70" s="43"/>
      <c r="Q70" s="43"/>
      <c r="R70" s="43"/>
      <c r="S70" s="44"/>
      <c r="T70" s="44"/>
      <c r="U70" s="44"/>
      <c r="V70" s="44"/>
      <c r="W70" s="44"/>
      <c r="X70" s="44"/>
      <c r="Y70" s="44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4"/>
      <c r="AO70" s="44"/>
      <c r="AP70" s="44"/>
      <c r="AQ70" s="44"/>
      <c r="AR70" s="44"/>
      <c r="AS70" s="44"/>
      <c r="AT70" s="44"/>
      <c r="AU70" s="42"/>
      <c r="AV70" s="42"/>
      <c r="AW70" s="42"/>
      <c r="AX70" s="42"/>
      <c r="AY70" s="42"/>
      <c r="AZ70" s="42"/>
      <c r="BA70" s="42"/>
      <c r="BB70" s="44"/>
      <c r="BC70" s="42"/>
      <c r="BD70" s="42"/>
      <c r="BE70" s="42"/>
      <c r="BF70" s="42"/>
      <c r="BG70" s="42"/>
      <c r="BH70" s="42"/>
      <c r="BI70" s="42"/>
      <c r="BJ70" s="44"/>
      <c r="BK70" s="44"/>
      <c r="BL70" s="44"/>
      <c r="BM70" s="44"/>
      <c r="BN70" s="44"/>
      <c r="BO70" s="44"/>
      <c r="BP70" s="44"/>
      <c r="BQ70" s="42"/>
      <c r="BR70" s="42"/>
      <c r="BS70" s="42"/>
      <c r="BT70" s="42"/>
      <c r="BU70" s="42"/>
      <c r="BV70" s="42"/>
      <c r="BW70" s="42"/>
      <c r="BX70" s="44"/>
      <c r="BY70" s="44"/>
      <c r="BZ70" s="44"/>
      <c r="CA70" s="44"/>
      <c r="CB70" s="44"/>
      <c r="CC70" s="44"/>
      <c r="CD70" s="44"/>
      <c r="CE70" s="42"/>
      <c r="CF70" s="42"/>
      <c r="CG70" s="42"/>
      <c r="CH70" s="42"/>
      <c r="CI70" s="42"/>
      <c r="CJ70" s="42"/>
      <c r="CK70" s="42"/>
      <c r="CL70" s="42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4"/>
      <c r="DJ70" s="44"/>
      <c r="DK70" s="44"/>
      <c r="DL70" s="44"/>
      <c r="DM70" s="44"/>
      <c r="DN70" s="44"/>
      <c r="DO70" s="44"/>
      <c r="DP70" s="77"/>
      <c r="DQ70" s="77"/>
      <c r="DR70" s="44"/>
      <c r="DS70" s="44"/>
      <c r="DT70" s="44"/>
      <c r="DU70" s="44"/>
      <c r="DV70" s="44"/>
      <c r="DW70" s="44"/>
      <c r="DX70" s="44"/>
      <c r="DY70" s="43"/>
      <c r="DZ70" s="43"/>
      <c r="EA70" s="43"/>
      <c r="EB70" s="44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  <c r="FI70" s="42"/>
      <c r="FJ70" s="42"/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2"/>
    </row>
    <row r="71" spans="1:180">
      <c r="A71" s="41"/>
      <c r="B71" s="41"/>
      <c r="C71" s="41"/>
      <c r="D71" s="41"/>
      <c r="E71" s="42"/>
      <c r="F71" s="42"/>
      <c r="G71" s="42"/>
      <c r="H71" s="42"/>
      <c r="I71" s="42"/>
      <c r="J71" s="42"/>
      <c r="K71" s="42"/>
      <c r="L71" s="43"/>
      <c r="M71" s="43"/>
      <c r="N71" s="43"/>
      <c r="O71" s="43"/>
      <c r="P71" s="43"/>
      <c r="Q71" s="43"/>
      <c r="R71" s="43"/>
      <c r="S71" s="44"/>
      <c r="T71" s="44"/>
      <c r="U71" s="44"/>
      <c r="V71" s="44"/>
      <c r="W71" s="44"/>
      <c r="X71" s="44"/>
      <c r="Y71" s="44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4"/>
      <c r="AO71" s="44"/>
      <c r="AP71" s="44"/>
      <c r="AQ71" s="44"/>
      <c r="AR71" s="44"/>
      <c r="AS71" s="44"/>
      <c r="AT71" s="44"/>
      <c r="AU71" s="42"/>
      <c r="AV71" s="42"/>
      <c r="AW71" s="42"/>
      <c r="AX71" s="42"/>
      <c r="AY71" s="42"/>
      <c r="AZ71" s="42"/>
      <c r="BA71" s="42"/>
      <c r="BB71" s="44"/>
      <c r="BC71" s="42"/>
      <c r="BD71" s="42"/>
      <c r="BE71" s="42"/>
      <c r="BF71" s="42"/>
      <c r="BG71" s="42"/>
      <c r="BH71" s="42"/>
      <c r="BI71" s="42"/>
      <c r="BJ71" s="44"/>
      <c r="BK71" s="44"/>
      <c r="BL71" s="44"/>
      <c r="BM71" s="44"/>
      <c r="BN71" s="44"/>
      <c r="BO71" s="44"/>
      <c r="BP71" s="44"/>
      <c r="BQ71" s="42"/>
      <c r="BR71" s="42"/>
      <c r="BS71" s="42"/>
      <c r="BT71" s="42"/>
      <c r="BU71" s="42"/>
      <c r="BV71" s="42"/>
      <c r="BW71" s="42"/>
      <c r="BX71" s="44"/>
      <c r="BY71" s="44"/>
      <c r="BZ71" s="44"/>
      <c r="CA71" s="44"/>
      <c r="CB71" s="44"/>
      <c r="CC71" s="44"/>
      <c r="CD71" s="44"/>
      <c r="CE71" s="42"/>
      <c r="CF71" s="42"/>
      <c r="CG71" s="42"/>
      <c r="CH71" s="42"/>
      <c r="CI71" s="42"/>
      <c r="CJ71" s="42"/>
      <c r="CK71" s="42"/>
      <c r="CL71" s="42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4"/>
      <c r="DJ71" s="44"/>
      <c r="DK71" s="44"/>
      <c r="DL71" s="44"/>
      <c r="DM71" s="44"/>
      <c r="DN71" s="44"/>
      <c r="DO71" s="44"/>
      <c r="DP71" s="77"/>
      <c r="DQ71" s="77"/>
      <c r="DR71" s="44"/>
      <c r="DS71" s="44"/>
      <c r="DT71" s="44"/>
      <c r="DU71" s="44"/>
      <c r="DV71" s="44"/>
      <c r="DW71" s="44"/>
      <c r="DX71" s="44"/>
      <c r="DY71" s="43"/>
      <c r="DZ71" s="43"/>
      <c r="EA71" s="43"/>
      <c r="EB71" s="44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  <c r="FI71" s="42"/>
      <c r="FJ71" s="42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2"/>
    </row>
    <row r="72" spans="1:180">
      <c r="A72" s="41"/>
      <c r="B72" s="41"/>
      <c r="C72" s="41"/>
      <c r="D72" s="41"/>
      <c r="E72" s="42"/>
      <c r="F72" s="42"/>
      <c r="G72" s="42"/>
      <c r="H72" s="42"/>
      <c r="I72" s="42"/>
      <c r="J72" s="42"/>
      <c r="K72" s="42"/>
      <c r="L72" s="43"/>
      <c r="M72" s="43"/>
      <c r="N72" s="43"/>
      <c r="O72" s="43"/>
      <c r="P72" s="43"/>
      <c r="Q72" s="43"/>
      <c r="R72" s="43"/>
      <c r="S72" s="44"/>
      <c r="T72" s="44"/>
      <c r="U72" s="44"/>
      <c r="V72" s="44"/>
      <c r="W72" s="44"/>
      <c r="X72" s="44"/>
      <c r="Y72" s="44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4"/>
      <c r="AO72" s="44"/>
      <c r="AP72" s="44"/>
      <c r="AQ72" s="44"/>
      <c r="AR72" s="44"/>
      <c r="AS72" s="44"/>
      <c r="AT72" s="44"/>
      <c r="AU72" s="42"/>
      <c r="AV72" s="42"/>
      <c r="AW72" s="42"/>
      <c r="AX72" s="42"/>
      <c r="AY72" s="42"/>
      <c r="AZ72" s="42"/>
      <c r="BA72" s="42"/>
      <c r="BB72" s="44"/>
      <c r="BC72" s="42"/>
      <c r="BD72" s="42"/>
      <c r="BE72" s="42"/>
      <c r="BF72" s="42"/>
      <c r="BG72" s="42"/>
      <c r="BH72" s="42"/>
      <c r="BI72" s="42"/>
      <c r="BJ72" s="44"/>
      <c r="BK72" s="44"/>
      <c r="BL72" s="44"/>
      <c r="BM72" s="44"/>
      <c r="BN72" s="44"/>
      <c r="BO72" s="44"/>
      <c r="BP72" s="44"/>
      <c r="BQ72" s="42"/>
      <c r="BR72" s="42"/>
      <c r="BS72" s="42"/>
      <c r="BT72" s="42"/>
      <c r="BU72" s="42"/>
      <c r="BV72" s="42"/>
      <c r="BW72" s="42"/>
      <c r="BX72" s="44"/>
      <c r="BY72" s="44"/>
      <c r="BZ72" s="44"/>
      <c r="CA72" s="44"/>
      <c r="CB72" s="44"/>
      <c r="CC72" s="44"/>
      <c r="CD72" s="44"/>
      <c r="CE72" s="42"/>
      <c r="CF72" s="42"/>
      <c r="CG72" s="42"/>
      <c r="CH72" s="42"/>
      <c r="CI72" s="42"/>
      <c r="CJ72" s="42"/>
      <c r="CK72" s="42"/>
      <c r="CL72" s="42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4"/>
      <c r="DJ72" s="44"/>
      <c r="DK72" s="44"/>
      <c r="DL72" s="44"/>
      <c r="DM72" s="44"/>
      <c r="DN72" s="44"/>
      <c r="DO72" s="44"/>
      <c r="DP72" s="77"/>
      <c r="DQ72" s="77"/>
      <c r="DR72" s="44"/>
      <c r="DS72" s="44"/>
      <c r="DT72" s="44"/>
      <c r="DU72" s="44"/>
      <c r="DV72" s="44"/>
      <c r="DW72" s="44"/>
      <c r="DX72" s="44"/>
      <c r="DY72" s="43"/>
      <c r="DZ72" s="43"/>
      <c r="EA72" s="43"/>
      <c r="EB72" s="44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  <c r="FI72" s="42"/>
      <c r="FJ72" s="42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2"/>
    </row>
    <row r="73" spans="1:180">
      <c r="A73" s="41"/>
      <c r="B73" s="41"/>
      <c r="C73" s="41"/>
      <c r="D73" s="41"/>
      <c r="E73" s="42"/>
      <c r="F73" s="42"/>
      <c r="G73" s="42"/>
      <c r="H73" s="42"/>
      <c r="I73" s="42"/>
      <c r="J73" s="42"/>
      <c r="K73" s="42"/>
      <c r="L73" s="43"/>
      <c r="M73" s="43"/>
      <c r="N73" s="43"/>
      <c r="O73" s="43"/>
      <c r="P73" s="43"/>
      <c r="Q73" s="43"/>
      <c r="R73" s="43"/>
      <c r="S73" s="44"/>
      <c r="T73" s="44"/>
      <c r="U73" s="44"/>
      <c r="V73" s="44"/>
      <c r="W73" s="44"/>
      <c r="X73" s="44"/>
      <c r="Y73" s="44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4"/>
      <c r="AO73" s="44"/>
      <c r="AP73" s="44"/>
      <c r="AQ73" s="44"/>
      <c r="AR73" s="44"/>
      <c r="AS73" s="44"/>
      <c r="AT73" s="44"/>
      <c r="AU73" s="42"/>
      <c r="AV73" s="42"/>
      <c r="AW73" s="42"/>
      <c r="AX73" s="42"/>
      <c r="AY73" s="42"/>
      <c r="AZ73" s="42"/>
      <c r="BA73" s="42"/>
      <c r="BB73" s="44"/>
      <c r="BC73" s="42"/>
      <c r="BD73" s="42"/>
      <c r="BE73" s="42"/>
      <c r="BF73" s="42"/>
      <c r="BG73" s="42"/>
      <c r="BH73" s="42"/>
      <c r="BI73" s="42"/>
      <c r="BJ73" s="44"/>
      <c r="BK73" s="44"/>
      <c r="BL73" s="44"/>
      <c r="BM73" s="44"/>
      <c r="BN73" s="44"/>
      <c r="BO73" s="44"/>
      <c r="BP73" s="44"/>
      <c r="BQ73" s="42"/>
      <c r="BR73" s="42"/>
      <c r="BS73" s="42"/>
      <c r="BT73" s="42"/>
      <c r="BU73" s="42"/>
      <c r="BV73" s="42"/>
      <c r="BW73" s="42"/>
      <c r="BX73" s="44"/>
      <c r="BY73" s="44"/>
      <c r="BZ73" s="44"/>
      <c r="CA73" s="44"/>
      <c r="CB73" s="44"/>
      <c r="CC73" s="44"/>
      <c r="CD73" s="44"/>
      <c r="CE73" s="42"/>
      <c r="CF73" s="42"/>
      <c r="CG73" s="42"/>
      <c r="CH73" s="42"/>
      <c r="CI73" s="42"/>
      <c r="CJ73" s="42"/>
      <c r="CK73" s="42"/>
      <c r="CL73" s="42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  <c r="CX73" s="44"/>
      <c r="CY73" s="44"/>
      <c r="CZ73" s="44"/>
      <c r="DA73" s="44"/>
      <c r="DB73" s="44"/>
      <c r="DC73" s="44"/>
      <c r="DD73" s="44"/>
      <c r="DE73" s="44"/>
      <c r="DF73" s="44"/>
      <c r="DG73" s="44"/>
      <c r="DH73" s="44"/>
      <c r="DI73" s="44"/>
      <c r="DJ73" s="44"/>
      <c r="DK73" s="44"/>
      <c r="DL73" s="44"/>
      <c r="DM73" s="44"/>
      <c r="DN73" s="44"/>
      <c r="DO73" s="44"/>
      <c r="DP73" s="77"/>
      <c r="DQ73" s="77"/>
      <c r="DR73" s="44"/>
      <c r="DS73" s="44"/>
      <c r="DT73" s="44"/>
      <c r="DU73" s="44"/>
      <c r="DV73" s="44"/>
      <c r="DW73" s="44"/>
      <c r="DX73" s="44"/>
      <c r="DY73" s="43"/>
      <c r="DZ73" s="43"/>
      <c r="EA73" s="43"/>
      <c r="EB73" s="44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  <c r="FI73" s="42"/>
      <c r="FJ73" s="42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2"/>
    </row>
    <row r="74" spans="1:180">
      <c r="A74" s="41"/>
      <c r="B74" s="41"/>
      <c r="C74" s="41"/>
      <c r="D74" s="41"/>
      <c r="E74" s="42"/>
      <c r="F74" s="42"/>
      <c r="G74" s="42"/>
      <c r="H74" s="42"/>
      <c r="I74" s="42"/>
      <c r="J74" s="42"/>
      <c r="K74" s="42"/>
      <c r="L74" s="43"/>
      <c r="M74" s="43"/>
      <c r="N74" s="43"/>
      <c r="O74" s="43"/>
      <c r="P74" s="43"/>
      <c r="Q74" s="43"/>
      <c r="R74" s="43"/>
      <c r="S74" s="44"/>
      <c r="T74" s="44"/>
      <c r="U74" s="44"/>
      <c r="V74" s="44"/>
      <c r="W74" s="44"/>
      <c r="X74" s="44"/>
      <c r="Y74" s="44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4"/>
      <c r="AO74" s="44"/>
      <c r="AP74" s="44"/>
      <c r="AQ74" s="44"/>
      <c r="AR74" s="44"/>
      <c r="AS74" s="44"/>
      <c r="AT74" s="44"/>
      <c r="AU74" s="42"/>
      <c r="AV74" s="42"/>
      <c r="AW74" s="42"/>
      <c r="AX74" s="42"/>
      <c r="AY74" s="42"/>
      <c r="AZ74" s="42"/>
      <c r="BA74" s="42"/>
      <c r="BB74" s="44"/>
      <c r="BC74" s="42"/>
      <c r="BD74" s="42"/>
      <c r="BE74" s="42"/>
      <c r="BF74" s="42"/>
      <c r="BG74" s="42"/>
      <c r="BH74" s="42"/>
      <c r="BI74" s="42"/>
      <c r="BJ74" s="44"/>
      <c r="BK74" s="44"/>
      <c r="BL74" s="44"/>
      <c r="BM74" s="44"/>
      <c r="BN74" s="44"/>
      <c r="BO74" s="44"/>
      <c r="BP74" s="44"/>
      <c r="BQ74" s="42"/>
      <c r="BR74" s="42"/>
      <c r="BS74" s="42"/>
      <c r="BT74" s="42"/>
      <c r="BU74" s="42"/>
      <c r="BV74" s="42"/>
      <c r="BW74" s="42"/>
      <c r="BX74" s="44"/>
      <c r="BY74" s="44"/>
      <c r="BZ74" s="44"/>
      <c r="CA74" s="44"/>
      <c r="CB74" s="44"/>
      <c r="CC74" s="44"/>
      <c r="CD74" s="44"/>
      <c r="CE74" s="42"/>
      <c r="CF74" s="42"/>
      <c r="CG74" s="42"/>
      <c r="CH74" s="42"/>
      <c r="CI74" s="42"/>
      <c r="CJ74" s="42"/>
      <c r="CK74" s="42"/>
      <c r="CL74" s="42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4"/>
      <c r="DJ74" s="44"/>
      <c r="DK74" s="44"/>
      <c r="DL74" s="44"/>
      <c r="DM74" s="44"/>
      <c r="DN74" s="44"/>
      <c r="DO74" s="44"/>
      <c r="DP74" s="77"/>
      <c r="DQ74" s="77"/>
      <c r="DR74" s="44"/>
      <c r="DS74" s="44"/>
      <c r="DT74" s="44"/>
      <c r="DU74" s="44"/>
      <c r="DV74" s="44"/>
      <c r="DW74" s="44"/>
      <c r="DX74" s="44"/>
      <c r="DY74" s="43"/>
      <c r="DZ74" s="43"/>
      <c r="EA74" s="43"/>
      <c r="EB74" s="44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  <c r="FI74" s="42"/>
      <c r="FJ74" s="42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2"/>
    </row>
    <row r="75" spans="1:180">
      <c r="A75" s="41"/>
      <c r="B75" s="41"/>
      <c r="C75" s="41"/>
      <c r="D75" s="41"/>
      <c r="E75" s="42"/>
      <c r="F75" s="42"/>
      <c r="G75" s="42"/>
      <c r="H75" s="42"/>
      <c r="I75" s="42"/>
      <c r="J75" s="42"/>
      <c r="K75" s="42"/>
      <c r="L75" s="43"/>
      <c r="M75" s="43"/>
      <c r="N75" s="43"/>
      <c r="O75" s="43"/>
      <c r="P75" s="43"/>
      <c r="Q75" s="43"/>
      <c r="R75" s="43"/>
      <c r="S75" s="44"/>
      <c r="T75" s="44"/>
      <c r="U75" s="44"/>
      <c r="V75" s="44"/>
      <c r="W75" s="44"/>
      <c r="X75" s="44"/>
      <c r="Y75" s="44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4"/>
      <c r="AO75" s="44"/>
      <c r="AP75" s="44"/>
      <c r="AQ75" s="44"/>
      <c r="AR75" s="44"/>
      <c r="AS75" s="44"/>
      <c r="AT75" s="44"/>
      <c r="AU75" s="42"/>
      <c r="AV75" s="42"/>
      <c r="AW75" s="42"/>
      <c r="AX75" s="42"/>
      <c r="AY75" s="42"/>
      <c r="AZ75" s="42"/>
      <c r="BA75" s="42"/>
      <c r="BB75" s="44"/>
      <c r="BC75" s="42"/>
      <c r="BD75" s="42"/>
      <c r="BE75" s="42"/>
      <c r="BF75" s="42"/>
      <c r="BG75" s="42"/>
      <c r="BH75" s="42"/>
      <c r="BI75" s="42"/>
      <c r="BJ75" s="44"/>
      <c r="BK75" s="44"/>
      <c r="BL75" s="44"/>
      <c r="BM75" s="44"/>
      <c r="BN75" s="44"/>
      <c r="BO75" s="44"/>
      <c r="BP75" s="44"/>
      <c r="BQ75" s="42"/>
      <c r="BR75" s="42"/>
      <c r="BS75" s="42"/>
      <c r="BT75" s="42"/>
      <c r="BU75" s="42"/>
      <c r="BV75" s="42"/>
      <c r="BW75" s="42"/>
      <c r="BX75" s="44"/>
      <c r="BY75" s="44"/>
      <c r="BZ75" s="44"/>
      <c r="CA75" s="44"/>
      <c r="CB75" s="44"/>
      <c r="CC75" s="44"/>
      <c r="CD75" s="44"/>
      <c r="CE75" s="42"/>
      <c r="CF75" s="42"/>
      <c r="CG75" s="42"/>
      <c r="CH75" s="42"/>
      <c r="CI75" s="42"/>
      <c r="CJ75" s="42"/>
      <c r="CK75" s="42"/>
      <c r="CL75" s="42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4"/>
      <c r="DJ75" s="44"/>
      <c r="DK75" s="44"/>
      <c r="DL75" s="44"/>
      <c r="DM75" s="44"/>
      <c r="DN75" s="44"/>
      <c r="DO75" s="44"/>
      <c r="DP75" s="77"/>
      <c r="DQ75" s="77"/>
      <c r="DR75" s="44"/>
      <c r="DS75" s="44"/>
      <c r="DT75" s="44"/>
      <c r="DU75" s="44"/>
      <c r="DV75" s="44"/>
      <c r="DW75" s="44"/>
      <c r="DX75" s="44"/>
      <c r="DY75" s="43"/>
      <c r="DZ75" s="43"/>
      <c r="EA75" s="43"/>
      <c r="EB75" s="44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  <c r="FI75" s="42"/>
      <c r="FJ75" s="42"/>
      <c r="FK75" s="42"/>
      <c r="FL75" s="42"/>
      <c r="FM75" s="42"/>
      <c r="FN75" s="42"/>
      <c r="FO75" s="42"/>
      <c r="FP75" s="42"/>
      <c r="FQ75" s="42"/>
      <c r="FR75" s="42"/>
      <c r="FS75" s="42"/>
      <c r="FT75" s="42"/>
      <c r="FU75" s="42"/>
      <c r="FV75" s="42"/>
      <c r="FW75" s="42"/>
      <c r="FX75" s="42"/>
    </row>
    <row r="76" spans="1:180">
      <c r="A76" s="41"/>
      <c r="B76" s="41"/>
      <c r="C76" s="41"/>
      <c r="D76" s="41"/>
      <c r="E76" s="42"/>
      <c r="F76" s="42"/>
      <c r="G76" s="42"/>
      <c r="H76" s="42"/>
      <c r="I76" s="42"/>
      <c r="J76" s="42"/>
      <c r="K76" s="42"/>
      <c r="L76" s="43"/>
      <c r="M76" s="43"/>
      <c r="N76" s="43"/>
      <c r="O76" s="43"/>
      <c r="P76" s="43"/>
      <c r="Q76" s="43"/>
      <c r="R76" s="43"/>
      <c r="S76" s="44"/>
      <c r="T76" s="44"/>
      <c r="U76" s="44"/>
      <c r="V76" s="44"/>
      <c r="W76" s="44"/>
      <c r="X76" s="44"/>
      <c r="Y76" s="44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4"/>
      <c r="AO76" s="44"/>
      <c r="AP76" s="44"/>
      <c r="AQ76" s="44"/>
      <c r="AR76" s="44"/>
      <c r="AS76" s="44"/>
      <c r="AT76" s="44"/>
      <c r="AU76" s="42"/>
      <c r="AV76" s="42"/>
      <c r="AW76" s="42"/>
      <c r="AX76" s="42"/>
      <c r="AY76" s="42"/>
      <c r="AZ76" s="42"/>
      <c r="BA76" s="42"/>
      <c r="BB76" s="44"/>
      <c r="BC76" s="42"/>
      <c r="BD76" s="42"/>
      <c r="BE76" s="42"/>
      <c r="BF76" s="42"/>
      <c r="BG76" s="42"/>
      <c r="BH76" s="42"/>
      <c r="BI76" s="42"/>
      <c r="BJ76" s="44"/>
      <c r="BK76" s="44"/>
      <c r="BL76" s="44"/>
      <c r="BM76" s="44"/>
      <c r="BN76" s="44"/>
      <c r="BO76" s="44"/>
      <c r="BP76" s="44"/>
      <c r="BQ76" s="42"/>
      <c r="BR76" s="42"/>
      <c r="BS76" s="42"/>
      <c r="BT76" s="42"/>
      <c r="BU76" s="42"/>
      <c r="BV76" s="42"/>
      <c r="BW76" s="42"/>
      <c r="BX76" s="44"/>
      <c r="BY76" s="44"/>
      <c r="BZ76" s="44"/>
      <c r="CA76" s="44"/>
      <c r="CB76" s="44"/>
      <c r="CC76" s="44"/>
      <c r="CD76" s="44"/>
      <c r="CE76" s="42"/>
      <c r="CF76" s="42"/>
      <c r="CG76" s="42"/>
      <c r="CH76" s="42"/>
      <c r="CI76" s="42"/>
      <c r="CJ76" s="42"/>
      <c r="CK76" s="42"/>
      <c r="CL76" s="42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4"/>
      <c r="DJ76" s="44"/>
      <c r="DK76" s="44"/>
      <c r="DL76" s="44"/>
      <c r="DM76" s="44"/>
      <c r="DN76" s="44"/>
      <c r="DO76" s="44"/>
      <c r="DP76" s="77"/>
      <c r="DQ76" s="77"/>
      <c r="DR76" s="44"/>
      <c r="DS76" s="44"/>
      <c r="DT76" s="44"/>
      <c r="DU76" s="44"/>
      <c r="DV76" s="44"/>
      <c r="DW76" s="44"/>
      <c r="DX76" s="44"/>
      <c r="DY76" s="43"/>
      <c r="DZ76" s="43"/>
      <c r="EA76" s="43"/>
      <c r="EB76" s="44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  <c r="FI76" s="42"/>
      <c r="FJ76" s="42"/>
      <c r="FK76" s="42"/>
      <c r="FL76" s="42"/>
      <c r="FM76" s="42"/>
      <c r="FN76" s="42"/>
      <c r="FO76" s="42"/>
      <c r="FP76" s="42"/>
      <c r="FQ76" s="42"/>
      <c r="FR76" s="42"/>
      <c r="FS76" s="42"/>
      <c r="FT76" s="42"/>
      <c r="FU76" s="42"/>
      <c r="FV76" s="42"/>
      <c r="FW76" s="42"/>
      <c r="FX76" s="42"/>
    </row>
    <row r="77" spans="1:180">
      <c r="A77" s="41"/>
      <c r="B77" s="41"/>
      <c r="C77" s="41"/>
      <c r="D77" s="41"/>
      <c r="E77" s="42"/>
      <c r="F77" s="42"/>
      <c r="G77" s="42"/>
      <c r="H77" s="42"/>
      <c r="I77" s="42"/>
      <c r="J77" s="42"/>
      <c r="K77" s="42"/>
      <c r="L77" s="43"/>
      <c r="M77" s="43"/>
      <c r="N77" s="43"/>
      <c r="O77" s="43"/>
      <c r="P77" s="43"/>
      <c r="Q77" s="43"/>
      <c r="R77" s="43"/>
      <c r="S77" s="44"/>
      <c r="T77" s="44"/>
      <c r="U77" s="44"/>
      <c r="V77" s="44"/>
      <c r="W77" s="44"/>
      <c r="X77" s="44"/>
      <c r="Y77" s="44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4"/>
      <c r="AO77" s="44"/>
      <c r="AP77" s="44"/>
      <c r="AQ77" s="44"/>
      <c r="AR77" s="44"/>
      <c r="AS77" s="44"/>
      <c r="AT77" s="44"/>
      <c r="AU77" s="42"/>
      <c r="AV77" s="42"/>
      <c r="AW77" s="42"/>
      <c r="AX77" s="42"/>
      <c r="AY77" s="42"/>
      <c r="AZ77" s="42"/>
      <c r="BA77" s="42"/>
      <c r="BB77" s="44"/>
      <c r="BC77" s="42"/>
      <c r="BD77" s="42"/>
      <c r="BE77" s="42"/>
      <c r="BF77" s="42"/>
      <c r="BG77" s="42"/>
      <c r="BH77" s="42"/>
      <c r="BI77" s="42"/>
      <c r="BJ77" s="44"/>
      <c r="BK77" s="44"/>
      <c r="BL77" s="44"/>
      <c r="BM77" s="44"/>
      <c r="BN77" s="44"/>
      <c r="BO77" s="44"/>
      <c r="BP77" s="44"/>
      <c r="BQ77" s="42"/>
      <c r="BR77" s="42"/>
      <c r="BS77" s="42"/>
      <c r="BT77" s="42"/>
      <c r="BU77" s="42"/>
      <c r="BV77" s="42"/>
      <c r="BW77" s="42"/>
      <c r="BX77" s="44"/>
      <c r="BY77" s="44"/>
      <c r="BZ77" s="44"/>
      <c r="CA77" s="44"/>
      <c r="CB77" s="44"/>
      <c r="CC77" s="44"/>
      <c r="CD77" s="44"/>
      <c r="CE77" s="42"/>
      <c r="CF77" s="42"/>
      <c r="CG77" s="42"/>
      <c r="CH77" s="42"/>
      <c r="CI77" s="42"/>
      <c r="CJ77" s="42"/>
      <c r="CK77" s="42"/>
      <c r="CL77" s="42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  <c r="CX77" s="44"/>
      <c r="CY77" s="44"/>
      <c r="CZ77" s="44"/>
      <c r="DA77" s="44"/>
      <c r="DB77" s="44"/>
      <c r="DC77" s="44"/>
      <c r="DD77" s="44"/>
      <c r="DE77" s="44"/>
      <c r="DF77" s="44"/>
      <c r="DG77" s="44"/>
      <c r="DH77" s="44"/>
      <c r="DI77" s="44"/>
      <c r="DJ77" s="44"/>
      <c r="DK77" s="44"/>
      <c r="DL77" s="44"/>
      <c r="DM77" s="44"/>
      <c r="DN77" s="44"/>
      <c r="DO77" s="44"/>
      <c r="DP77" s="77"/>
      <c r="DQ77" s="77"/>
      <c r="DR77" s="44"/>
      <c r="DS77" s="44"/>
      <c r="DT77" s="44"/>
      <c r="DU77" s="44"/>
      <c r="DV77" s="44"/>
      <c r="DW77" s="44"/>
      <c r="DX77" s="44"/>
      <c r="DY77" s="43"/>
      <c r="DZ77" s="43"/>
      <c r="EA77" s="43"/>
      <c r="EB77" s="44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  <c r="FI77" s="42"/>
      <c r="FJ77" s="42"/>
      <c r="FK77" s="42"/>
      <c r="FL77" s="42"/>
      <c r="FM77" s="42"/>
      <c r="FN77" s="42"/>
      <c r="FO77" s="42"/>
      <c r="FP77" s="42"/>
      <c r="FQ77" s="42"/>
      <c r="FR77" s="42"/>
      <c r="FS77" s="42"/>
      <c r="FT77" s="42"/>
      <c r="FU77" s="42"/>
      <c r="FV77" s="42"/>
      <c r="FW77" s="42"/>
      <c r="FX77" s="42"/>
    </row>
    <row r="78" spans="1:180">
      <c r="A78" s="41"/>
      <c r="B78" s="41"/>
      <c r="C78" s="41"/>
      <c r="D78" s="41"/>
      <c r="E78" s="42"/>
      <c r="F78" s="42"/>
      <c r="G78" s="42"/>
      <c r="H78" s="42"/>
      <c r="I78" s="42"/>
      <c r="J78" s="42"/>
      <c r="K78" s="42"/>
      <c r="L78" s="43"/>
      <c r="M78" s="43"/>
      <c r="N78" s="43"/>
      <c r="O78" s="43"/>
      <c r="P78" s="43"/>
      <c r="Q78" s="43"/>
      <c r="R78" s="43"/>
      <c r="S78" s="44"/>
      <c r="T78" s="44"/>
      <c r="U78" s="44"/>
      <c r="V78" s="44"/>
      <c r="W78" s="44"/>
      <c r="X78" s="44"/>
      <c r="Y78" s="44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4"/>
      <c r="AO78" s="44"/>
      <c r="AP78" s="44"/>
      <c r="AQ78" s="44"/>
      <c r="AR78" s="44"/>
      <c r="AS78" s="44"/>
      <c r="AT78" s="44"/>
      <c r="AU78" s="42"/>
      <c r="AV78" s="42"/>
      <c r="AW78" s="42"/>
      <c r="AX78" s="42"/>
      <c r="AY78" s="42"/>
      <c r="AZ78" s="42"/>
      <c r="BA78" s="42"/>
      <c r="BB78" s="44"/>
      <c r="BC78" s="42"/>
      <c r="BD78" s="42"/>
      <c r="BE78" s="42"/>
      <c r="BF78" s="42"/>
      <c r="BG78" s="42"/>
      <c r="BH78" s="42"/>
      <c r="BI78" s="42"/>
      <c r="BJ78" s="44"/>
      <c r="BK78" s="44"/>
      <c r="BL78" s="44"/>
      <c r="BM78" s="44"/>
      <c r="BN78" s="44"/>
      <c r="BO78" s="44"/>
      <c r="BP78" s="44"/>
      <c r="BQ78" s="42"/>
      <c r="BR78" s="42"/>
      <c r="BS78" s="42"/>
      <c r="BT78" s="42"/>
      <c r="BU78" s="42"/>
      <c r="BV78" s="42"/>
      <c r="BW78" s="42"/>
      <c r="BX78" s="44"/>
      <c r="BY78" s="44"/>
      <c r="BZ78" s="44"/>
      <c r="CA78" s="44"/>
      <c r="CB78" s="44"/>
      <c r="CC78" s="44"/>
      <c r="CD78" s="44"/>
      <c r="CE78" s="42"/>
      <c r="CF78" s="42"/>
      <c r="CG78" s="42"/>
      <c r="CH78" s="42"/>
      <c r="CI78" s="42"/>
      <c r="CJ78" s="42"/>
      <c r="CK78" s="42"/>
      <c r="CL78" s="42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4"/>
      <c r="DJ78" s="44"/>
      <c r="DK78" s="44"/>
      <c r="DL78" s="44"/>
      <c r="DM78" s="44"/>
      <c r="DN78" s="44"/>
      <c r="DO78" s="44"/>
      <c r="DP78" s="77"/>
      <c r="DQ78" s="77"/>
      <c r="DR78" s="44"/>
      <c r="DS78" s="44"/>
      <c r="DT78" s="44"/>
      <c r="DU78" s="44"/>
      <c r="DV78" s="44"/>
      <c r="DW78" s="44"/>
      <c r="DX78" s="44"/>
      <c r="DY78" s="43"/>
      <c r="DZ78" s="43"/>
      <c r="EA78" s="43"/>
      <c r="EB78" s="44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  <c r="FI78" s="42"/>
      <c r="FJ78" s="42"/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2"/>
    </row>
    <row r="79" spans="1:180">
      <c r="A79" s="41"/>
      <c r="B79" s="41"/>
      <c r="C79" s="41"/>
      <c r="D79" s="41"/>
      <c r="E79" s="42"/>
      <c r="F79" s="42"/>
      <c r="G79" s="42"/>
      <c r="H79" s="42"/>
      <c r="I79" s="42"/>
      <c r="J79" s="42"/>
      <c r="K79" s="42"/>
      <c r="L79" s="43"/>
      <c r="M79" s="43"/>
      <c r="N79" s="43"/>
      <c r="O79" s="43"/>
      <c r="P79" s="43"/>
      <c r="Q79" s="43"/>
      <c r="R79" s="43"/>
      <c r="S79" s="44"/>
      <c r="T79" s="44"/>
      <c r="U79" s="44"/>
      <c r="V79" s="44"/>
      <c r="W79" s="44"/>
      <c r="X79" s="44"/>
      <c r="Y79" s="44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4"/>
      <c r="AO79" s="44"/>
      <c r="AP79" s="44"/>
      <c r="AQ79" s="44"/>
      <c r="AR79" s="44"/>
      <c r="AS79" s="44"/>
      <c r="AT79" s="44"/>
      <c r="AU79" s="42"/>
      <c r="AV79" s="42"/>
      <c r="AW79" s="42"/>
      <c r="AX79" s="42"/>
      <c r="AY79" s="42"/>
      <c r="AZ79" s="42"/>
      <c r="BA79" s="42"/>
      <c r="BB79" s="44"/>
      <c r="BC79" s="42"/>
      <c r="BD79" s="42"/>
      <c r="BE79" s="42"/>
      <c r="BF79" s="42"/>
      <c r="BG79" s="42"/>
      <c r="BH79" s="42"/>
      <c r="BI79" s="42"/>
      <c r="BJ79" s="44"/>
      <c r="BK79" s="44"/>
      <c r="BL79" s="44"/>
      <c r="BM79" s="44"/>
      <c r="BN79" s="44"/>
      <c r="BO79" s="44"/>
      <c r="BP79" s="44"/>
      <c r="BQ79" s="42"/>
      <c r="BR79" s="42"/>
      <c r="BS79" s="42"/>
      <c r="BT79" s="42"/>
      <c r="BU79" s="42"/>
      <c r="BV79" s="42"/>
      <c r="BW79" s="42"/>
      <c r="BX79" s="44"/>
      <c r="BY79" s="44"/>
      <c r="BZ79" s="44"/>
      <c r="CA79" s="44"/>
      <c r="CB79" s="44"/>
      <c r="CC79" s="44"/>
      <c r="CD79" s="44"/>
      <c r="CE79" s="42"/>
      <c r="CF79" s="42"/>
      <c r="CG79" s="42"/>
      <c r="CH79" s="42"/>
      <c r="CI79" s="42"/>
      <c r="CJ79" s="42"/>
      <c r="CK79" s="42"/>
      <c r="CL79" s="42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4"/>
      <c r="DJ79" s="44"/>
      <c r="DK79" s="44"/>
      <c r="DL79" s="44"/>
      <c r="DM79" s="44"/>
      <c r="DN79" s="44"/>
      <c r="DO79" s="44"/>
      <c r="DP79" s="77"/>
      <c r="DQ79" s="77"/>
      <c r="DR79" s="44"/>
      <c r="DS79" s="44"/>
      <c r="DT79" s="44"/>
      <c r="DU79" s="44"/>
      <c r="DV79" s="44"/>
      <c r="DW79" s="44"/>
      <c r="DX79" s="44"/>
      <c r="DY79" s="43"/>
      <c r="DZ79" s="43"/>
      <c r="EA79" s="43"/>
      <c r="EB79" s="44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  <c r="FI79" s="42"/>
      <c r="FJ79" s="42"/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2"/>
    </row>
    <row r="80" spans="1:180">
      <c r="A80" s="41"/>
      <c r="B80" s="41"/>
      <c r="C80" s="41"/>
      <c r="D80" s="41"/>
      <c r="E80" s="42"/>
      <c r="F80" s="42"/>
      <c r="G80" s="42"/>
      <c r="H80" s="42"/>
      <c r="I80" s="42"/>
      <c r="J80" s="42"/>
      <c r="K80" s="42"/>
      <c r="L80" s="43"/>
      <c r="M80" s="43"/>
      <c r="N80" s="43"/>
      <c r="O80" s="43"/>
      <c r="P80" s="43"/>
      <c r="Q80" s="43"/>
      <c r="R80" s="43"/>
      <c r="S80" s="44"/>
      <c r="T80" s="44"/>
      <c r="U80" s="44"/>
      <c r="V80" s="44"/>
      <c r="W80" s="44"/>
      <c r="X80" s="44"/>
      <c r="Y80" s="44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4"/>
      <c r="AO80" s="44"/>
      <c r="AP80" s="44"/>
      <c r="AQ80" s="44"/>
      <c r="AR80" s="44"/>
      <c r="AS80" s="44"/>
      <c r="AT80" s="44"/>
      <c r="AU80" s="42"/>
      <c r="AV80" s="42"/>
      <c r="AW80" s="42"/>
      <c r="AX80" s="42"/>
      <c r="AY80" s="42"/>
      <c r="AZ80" s="42"/>
      <c r="BA80" s="42"/>
      <c r="BB80" s="44"/>
      <c r="BC80" s="42"/>
      <c r="BD80" s="42"/>
      <c r="BE80" s="42"/>
      <c r="BF80" s="42"/>
      <c r="BG80" s="42"/>
      <c r="BH80" s="42"/>
      <c r="BI80" s="42"/>
      <c r="BJ80" s="44"/>
      <c r="BK80" s="44"/>
      <c r="BL80" s="44"/>
      <c r="BM80" s="44"/>
      <c r="BN80" s="44"/>
      <c r="BO80" s="44"/>
      <c r="BP80" s="44"/>
      <c r="BQ80" s="42"/>
      <c r="BR80" s="42"/>
      <c r="BS80" s="42"/>
      <c r="BT80" s="42"/>
      <c r="BU80" s="42"/>
      <c r="BV80" s="42"/>
      <c r="BW80" s="42"/>
      <c r="BX80" s="44"/>
      <c r="BY80" s="44"/>
      <c r="BZ80" s="44"/>
      <c r="CA80" s="44"/>
      <c r="CB80" s="44"/>
      <c r="CC80" s="44"/>
      <c r="CD80" s="44"/>
      <c r="CE80" s="42"/>
      <c r="CF80" s="42"/>
      <c r="CG80" s="42"/>
      <c r="CH80" s="42"/>
      <c r="CI80" s="42"/>
      <c r="CJ80" s="42"/>
      <c r="CK80" s="42"/>
      <c r="CL80" s="42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4"/>
      <c r="DJ80" s="44"/>
      <c r="DK80" s="44"/>
      <c r="DL80" s="44"/>
      <c r="DM80" s="44"/>
      <c r="DN80" s="44"/>
      <c r="DO80" s="44"/>
      <c r="DP80" s="77"/>
      <c r="DQ80" s="77"/>
      <c r="DR80" s="44"/>
      <c r="DS80" s="44"/>
      <c r="DT80" s="44"/>
      <c r="DU80" s="44"/>
      <c r="DV80" s="44"/>
      <c r="DW80" s="44"/>
      <c r="DX80" s="44"/>
      <c r="DY80" s="43"/>
      <c r="DZ80" s="43"/>
      <c r="EA80" s="43"/>
      <c r="EB80" s="44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  <c r="FI80" s="42"/>
      <c r="FJ80" s="42"/>
      <c r="FK80" s="42"/>
      <c r="FL80" s="42"/>
      <c r="FM80" s="42"/>
      <c r="FN80" s="42"/>
      <c r="FO80" s="42"/>
      <c r="FP80" s="42"/>
      <c r="FQ80" s="42"/>
      <c r="FR80" s="42"/>
      <c r="FS80" s="42"/>
      <c r="FT80" s="42"/>
      <c r="FU80" s="42"/>
      <c r="FV80" s="42"/>
      <c r="FW80" s="42"/>
      <c r="FX80" s="42"/>
    </row>
    <row r="81" spans="1:180">
      <c r="A81" s="41"/>
      <c r="B81" s="41"/>
      <c r="C81" s="41"/>
      <c r="D81" s="41"/>
      <c r="E81" s="42"/>
      <c r="F81" s="42"/>
      <c r="G81" s="42"/>
      <c r="H81" s="42"/>
      <c r="I81" s="42"/>
      <c r="J81" s="42"/>
      <c r="K81" s="42"/>
      <c r="L81" s="43"/>
      <c r="M81" s="43"/>
      <c r="N81" s="43"/>
      <c r="O81" s="43"/>
      <c r="P81" s="43"/>
      <c r="Q81" s="43"/>
      <c r="R81" s="43"/>
      <c r="S81" s="44"/>
      <c r="T81" s="44"/>
      <c r="U81" s="44"/>
      <c r="V81" s="44"/>
      <c r="W81" s="44"/>
      <c r="X81" s="44"/>
      <c r="Y81" s="44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4"/>
      <c r="AO81" s="44"/>
      <c r="AP81" s="44"/>
      <c r="AQ81" s="44"/>
      <c r="AR81" s="44"/>
      <c r="AS81" s="44"/>
      <c r="AT81" s="44"/>
      <c r="AU81" s="42"/>
      <c r="AV81" s="42"/>
      <c r="AW81" s="42"/>
      <c r="AX81" s="42"/>
      <c r="AY81" s="42"/>
      <c r="AZ81" s="42"/>
      <c r="BA81" s="42"/>
      <c r="BB81" s="44"/>
      <c r="BC81" s="42"/>
      <c r="BD81" s="42"/>
      <c r="BE81" s="42"/>
      <c r="BF81" s="42"/>
      <c r="BG81" s="42"/>
      <c r="BH81" s="42"/>
      <c r="BI81" s="42"/>
      <c r="BJ81" s="44"/>
      <c r="BK81" s="44"/>
      <c r="BL81" s="44"/>
      <c r="BM81" s="44"/>
      <c r="BN81" s="44"/>
      <c r="BO81" s="44"/>
      <c r="BP81" s="44"/>
      <c r="BQ81" s="42"/>
      <c r="BR81" s="42"/>
      <c r="BS81" s="42"/>
      <c r="BT81" s="42"/>
      <c r="BU81" s="42"/>
      <c r="BV81" s="42"/>
      <c r="BW81" s="42"/>
      <c r="BX81" s="44"/>
      <c r="BY81" s="44"/>
      <c r="BZ81" s="44"/>
      <c r="CA81" s="44"/>
      <c r="CB81" s="44"/>
      <c r="CC81" s="44"/>
      <c r="CD81" s="44"/>
      <c r="CE81" s="42"/>
      <c r="CF81" s="42"/>
      <c r="CG81" s="42"/>
      <c r="CH81" s="42"/>
      <c r="CI81" s="42"/>
      <c r="CJ81" s="42"/>
      <c r="CK81" s="42"/>
      <c r="CL81" s="42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  <c r="CX81" s="44"/>
      <c r="CY81" s="44"/>
      <c r="CZ81" s="44"/>
      <c r="DA81" s="44"/>
      <c r="DB81" s="44"/>
      <c r="DC81" s="44"/>
      <c r="DD81" s="44"/>
      <c r="DE81" s="44"/>
      <c r="DF81" s="44"/>
      <c r="DG81" s="44"/>
      <c r="DH81" s="44"/>
      <c r="DI81" s="44"/>
      <c r="DJ81" s="44"/>
      <c r="DK81" s="44"/>
      <c r="DL81" s="44"/>
      <c r="DM81" s="44"/>
      <c r="DN81" s="44"/>
      <c r="DO81" s="44"/>
      <c r="DP81" s="77"/>
      <c r="DQ81" s="77"/>
      <c r="DR81" s="44"/>
      <c r="DS81" s="44"/>
      <c r="DT81" s="44"/>
      <c r="DU81" s="44"/>
      <c r="DV81" s="44"/>
      <c r="DW81" s="44"/>
      <c r="DX81" s="44"/>
      <c r="DY81" s="43"/>
      <c r="DZ81" s="43"/>
      <c r="EA81" s="43"/>
      <c r="EB81" s="44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  <c r="FI81" s="42"/>
      <c r="FJ81" s="42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</row>
    <row r="82" spans="1:180">
      <c r="A82" s="41"/>
      <c r="B82" s="41"/>
      <c r="C82" s="41"/>
      <c r="D82" s="41"/>
      <c r="E82" s="42"/>
      <c r="F82" s="42"/>
      <c r="G82" s="42"/>
      <c r="H82" s="42"/>
      <c r="I82" s="42"/>
      <c r="J82" s="42"/>
      <c r="K82" s="42"/>
      <c r="L82" s="43"/>
      <c r="M82" s="43"/>
      <c r="N82" s="43"/>
      <c r="O82" s="43"/>
      <c r="P82" s="43"/>
      <c r="Q82" s="43"/>
      <c r="R82" s="43"/>
      <c r="S82" s="44"/>
      <c r="T82" s="44"/>
      <c r="U82" s="44"/>
      <c r="V82" s="44"/>
      <c r="W82" s="44"/>
      <c r="X82" s="44"/>
      <c r="Y82" s="44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4"/>
      <c r="AO82" s="44"/>
      <c r="AP82" s="44"/>
      <c r="AQ82" s="44"/>
      <c r="AR82" s="44"/>
      <c r="AS82" s="44"/>
      <c r="AT82" s="44"/>
      <c r="AU82" s="42"/>
      <c r="AV82" s="42"/>
      <c r="AW82" s="42"/>
      <c r="AX82" s="42"/>
      <c r="AY82" s="42"/>
      <c r="AZ82" s="42"/>
      <c r="BA82" s="42"/>
      <c r="BB82" s="44"/>
      <c r="BC82" s="42"/>
      <c r="BD82" s="42"/>
      <c r="BE82" s="42"/>
      <c r="BF82" s="42"/>
      <c r="BG82" s="42"/>
      <c r="BH82" s="42"/>
      <c r="BI82" s="42"/>
      <c r="BJ82" s="44"/>
      <c r="BK82" s="44"/>
      <c r="BL82" s="44"/>
      <c r="BM82" s="44"/>
      <c r="BN82" s="44"/>
      <c r="BO82" s="44"/>
      <c r="BP82" s="44"/>
      <c r="BQ82" s="42"/>
      <c r="BR82" s="42"/>
      <c r="BS82" s="42"/>
      <c r="BT82" s="42"/>
      <c r="BU82" s="42"/>
      <c r="BV82" s="42"/>
      <c r="BW82" s="42"/>
      <c r="BX82" s="44"/>
      <c r="BY82" s="44"/>
      <c r="BZ82" s="44"/>
      <c r="CA82" s="44"/>
      <c r="CB82" s="44"/>
      <c r="CC82" s="44"/>
      <c r="CD82" s="44"/>
      <c r="CE82" s="42"/>
      <c r="CF82" s="42"/>
      <c r="CG82" s="42"/>
      <c r="CH82" s="42"/>
      <c r="CI82" s="42"/>
      <c r="CJ82" s="42"/>
      <c r="CK82" s="42"/>
      <c r="CL82" s="42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4"/>
      <c r="DJ82" s="44"/>
      <c r="DK82" s="44"/>
      <c r="DL82" s="44"/>
      <c r="DM82" s="44"/>
      <c r="DN82" s="44"/>
      <c r="DO82" s="44"/>
      <c r="DP82" s="77"/>
      <c r="DQ82" s="77"/>
      <c r="DR82" s="44"/>
      <c r="DS82" s="44"/>
      <c r="DT82" s="44"/>
      <c r="DU82" s="44"/>
      <c r="DV82" s="44"/>
      <c r="DW82" s="44"/>
      <c r="DX82" s="44"/>
      <c r="DY82" s="43"/>
      <c r="DZ82" s="43"/>
      <c r="EA82" s="43"/>
      <c r="EB82" s="44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  <c r="FI82" s="42"/>
      <c r="FJ82" s="42"/>
      <c r="FK82" s="42"/>
      <c r="FL82" s="42"/>
      <c r="FM82" s="42"/>
      <c r="FN82" s="42"/>
      <c r="FO82" s="42"/>
      <c r="FP82" s="42"/>
      <c r="FQ82" s="42"/>
      <c r="FR82" s="42"/>
      <c r="FS82" s="42"/>
      <c r="FT82" s="42"/>
      <c r="FU82" s="42"/>
      <c r="FV82" s="42"/>
      <c r="FW82" s="42"/>
      <c r="FX82" s="42"/>
    </row>
    <row r="83" spans="1:180">
      <c r="A83" s="41"/>
      <c r="B83" s="41"/>
      <c r="C83" s="41"/>
      <c r="D83" s="41"/>
      <c r="E83" s="42"/>
      <c r="F83" s="42"/>
      <c r="G83" s="42"/>
      <c r="H83" s="42"/>
      <c r="I83" s="42"/>
      <c r="J83" s="42"/>
      <c r="K83" s="42"/>
      <c r="L83" s="43"/>
      <c r="M83" s="43"/>
      <c r="N83" s="43"/>
      <c r="O83" s="43"/>
      <c r="P83" s="43"/>
      <c r="Q83" s="43"/>
      <c r="R83" s="43"/>
      <c r="S83" s="44"/>
      <c r="T83" s="44"/>
      <c r="U83" s="44"/>
      <c r="V83" s="44"/>
      <c r="W83" s="44"/>
      <c r="X83" s="44"/>
      <c r="Y83" s="44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4"/>
      <c r="AO83" s="44"/>
      <c r="AP83" s="44"/>
      <c r="AQ83" s="44"/>
      <c r="AR83" s="44"/>
      <c r="AS83" s="44"/>
      <c r="AT83" s="44"/>
      <c r="AU83" s="42"/>
      <c r="AV83" s="42"/>
      <c r="AW83" s="42"/>
      <c r="AX83" s="42"/>
      <c r="AY83" s="42"/>
      <c r="AZ83" s="42"/>
      <c r="BA83" s="42"/>
      <c r="BB83" s="44"/>
      <c r="BC83" s="42"/>
      <c r="BD83" s="42"/>
      <c r="BE83" s="42"/>
      <c r="BF83" s="42"/>
      <c r="BG83" s="42"/>
      <c r="BH83" s="42"/>
      <c r="BI83" s="42"/>
      <c r="BJ83" s="44"/>
      <c r="BK83" s="44"/>
      <c r="BL83" s="44"/>
      <c r="BM83" s="44"/>
      <c r="BN83" s="44"/>
      <c r="BO83" s="44"/>
      <c r="BP83" s="44"/>
      <c r="BQ83" s="42"/>
      <c r="BR83" s="42"/>
      <c r="BS83" s="42"/>
      <c r="BT83" s="42"/>
      <c r="BU83" s="42"/>
      <c r="BV83" s="42"/>
      <c r="BW83" s="42"/>
      <c r="BX83" s="44"/>
      <c r="BY83" s="44"/>
      <c r="BZ83" s="44"/>
      <c r="CA83" s="44"/>
      <c r="CB83" s="44"/>
      <c r="CC83" s="44"/>
      <c r="CD83" s="44"/>
      <c r="CE83" s="42"/>
      <c r="CF83" s="42"/>
      <c r="CG83" s="42"/>
      <c r="CH83" s="42"/>
      <c r="CI83" s="42"/>
      <c r="CJ83" s="42"/>
      <c r="CK83" s="42"/>
      <c r="CL83" s="42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4"/>
      <c r="DJ83" s="44"/>
      <c r="DK83" s="44"/>
      <c r="DL83" s="44"/>
      <c r="DM83" s="44"/>
      <c r="DN83" s="44"/>
      <c r="DO83" s="44"/>
      <c r="DP83" s="77"/>
      <c r="DQ83" s="77"/>
      <c r="DR83" s="44"/>
      <c r="DS83" s="44"/>
      <c r="DT83" s="44"/>
      <c r="DU83" s="44"/>
      <c r="DV83" s="44"/>
      <c r="DW83" s="44"/>
      <c r="DX83" s="44"/>
      <c r="DY83" s="43"/>
      <c r="DZ83" s="43"/>
      <c r="EA83" s="43"/>
      <c r="EB83" s="44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  <c r="FI83" s="42"/>
      <c r="FJ83" s="42"/>
      <c r="FK83" s="42"/>
      <c r="FL83" s="42"/>
      <c r="FM83" s="42"/>
      <c r="FN83" s="42"/>
      <c r="FO83" s="42"/>
      <c r="FP83" s="42"/>
      <c r="FQ83" s="42"/>
      <c r="FR83" s="42"/>
      <c r="FS83" s="42"/>
      <c r="FT83" s="42"/>
      <c r="FU83" s="42"/>
      <c r="FV83" s="42"/>
      <c r="FW83" s="42"/>
      <c r="FX83" s="42"/>
    </row>
    <row r="84" spans="1:180">
      <c r="A84" s="41"/>
      <c r="B84" s="41"/>
      <c r="C84" s="41"/>
      <c r="D84" s="41"/>
      <c r="E84" s="42"/>
      <c r="F84" s="42"/>
      <c r="G84" s="42"/>
      <c r="H84" s="42"/>
      <c r="I84" s="42"/>
      <c r="J84" s="42"/>
      <c r="K84" s="42"/>
      <c r="L84" s="43"/>
      <c r="M84" s="43"/>
      <c r="N84" s="43"/>
      <c r="O84" s="43"/>
      <c r="P84" s="43"/>
      <c r="Q84" s="43"/>
      <c r="R84" s="43"/>
      <c r="S84" s="44"/>
      <c r="T84" s="44"/>
      <c r="U84" s="44"/>
      <c r="V84" s="44"/>
      <c r="W84" s="44"/>
      <c r="X84" s="44"/>
      <c r="Y84" s="44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4"/>
      <c r="AO84" s="44"/>
      <c r="AP84" s="44"/>
      <c r="AQ84" s="44"/>
      <c r="AR84" s="44"/>
      <c r="AS84" s="44"/>
      <c r="AT84" s="44"/>
      <c r="AU84" s="42"/>
      <c r="AV84" s="42"/>
      <c r="AW84" s="42"/>
      <c r="AX84" s="42"/>
      <c r="AY84" s="42"/>
      <c r="AZ84" s="42"/>
      <c r="BA84" s="42"/>
      <c r="BB84" s="44"/>
      <c r="BC84" s="42"/>
      <c r="BD84" s="42"/>
      <c r="BE84" s="42"/>
      <c r="BF84" s="42"/>
      <c r="BG84" s="42"/>
      <c r="BH84" s="42"/>
      <c r="BI84" s="42"/>
      <c r="BJ84" s="44"/>
      <c r="BK84" s="44"/>
      <c r="BL84" s="44"/>
      <c r="BM84" s="44"/>
      <c r="BN84" s="44"/>
      <c r="BO84" s="44"/>
      <c r="BP84" s="44"/>
      <c r="BQ84" s="42"/>
      <c r="BR84" s="42"/>
      <c r="BS84" s="42"/>
      <c r="BT84" s="42"/>
      <c r="BU84" s="42"/>
      <c r="BV84" s="42"/>
      <c r="BW84" s="42"/>
      <c r="BX84" s="44"/>
      <c r="BY84" s="44"/>
      <c r="BZ84" s="44"/>
      <c r="CA84" s="44"/>
      <c r="CB84" s="44"/>
      <c r="CC84" s="44"/>
      <c r="CD84" s="44"/>
      <c r="CE84" s="42"/>
      <c r="CF84" s="42"/>
      <c r="CG84" s="42"/>
      <c r="CH84" s="42"/>
      <c r="CI84" s="42"/>
      <c r="CJ84" s="42"/>
      <c r="CK84" s="42"/>
      <c r="CL84" s="42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4"/>
      <c r="DJ84" s="44"/>
      <c r="DK84" s="44"/>
      <c r="DL84" s="44"/>
      <c r="DM84" s="44"/>
      <c r="DN84" s="44"/>
      <c r="DO84" s="44"/>
      <c r="DP84" s="77"/>
      <c r="DQ84" s="77"/>
      <c r="DR84" s="44"/>
      <c r="DS84" s="44"/>
      <c r="DT84" s="44"/>
      <c r="DU84" s="44"/>
      <c r="DV84" s="44"/>
      <c r="DW84" s="44"/>
      <c r="DX84" s="44"/>
      <c r="DY84" s="43"/>
      <c r="DZ84" s="43"/>
      <c r="EA84" s="43"/>
      <c r="EB84" s="44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</row>
    <row r="85" spans="1:180">
      <c r="A85" s="41"/>
      <c r="B85" s="41"/>
      <c r="C85" s="41"/>
      <c r="D85" s="41"/>
      <c r="E85" s="42"/>
      <c r="F85" s="42"/>
      <c r="G85" s="42"/>
      <c r="H85" s="42"/>
      <c r="I85" s="42"/>
      <c r="J85" s="42"/>
      <c r="K85" s="42"/>
      <c r="L85" s="43"/>
      <c r="M85" s="43"/>
      <c r="N85" s="43"/>
      <c r="O85" s="43"/>
      <c r="P85" s="43"/>
      <c r="Q85" s="43"/>
      <c r="R85" s="43"/>
      <c r="S85" s="44"/>
      <c r="T85" s="44"/>
      <c r="U85" s="44"/>
      <c r="V85" s="44"/>
      <c r="W85" s="44"/>
      <c r="X85" s="44"/>
      <c r="Y85" s="44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4"/>
      <c r="AO85" s="44"/>
      <c r="AP85" s="44"/>
      <c r="AQ85" s="44"/>
      <c r="AR85" s="44"/>
      <c r="AS85" s="44"/>
      <c r="AT85" s="44"/>
      <c r="AU85" s="42"/>
      <c r="AV85" s="42"/>
      <c r="AW85" s="42"/>
      <c r="AX85" s="42"/>
      <c r="AY85" s="42"/>
      <c r="AZ85" s="42"/>
      <c r="BA85" s="42"/>
      <c r="BB85" s="44"/>
      <c r="BC85" s="42"/>
      <c r="BD85" s="42"/>
      <c r="BE85" s="42"/>
      <c r="BF85" s="42"/>
      <c r="BG85" s="42"/>
      <c r="BH85" s="42"/>
      <c r="BI85" s="42"/>
      <c r="BJ85" s="44"/>
      <c r="BK85" s="44"/>
      <c r="BL85" s="44"/>
      <c r="BM85" s="44"/>
      <c r="BN85" s="44"/>
      <c r="BO85" s="44"/>
      <c r="BP85" s="44"/>
      <c r="BQ85" s="42"/>
      <c r="BR85" s="42"/>
      <c r="BS85" s="42"/>
      <c r="BT85" s="42"/>
      <c r="BU85" s="42"/>
      <c r="BV85" s="42"/>
      <c r="BW85" s="42"/>
      <c r="BX85" s="44"/>
      <c r="BY85" s="44"/>
      <c r="BZ85" s="44"/>
      <c r="CA85" s="44"/>
      <c r="CB85" s="44"/>
      <c r="CC85" s="44"/>
      <c r="CD85" s="44"/>
      <c r="CE85" s="42"/>
      <c r="CF85" s="42"/>
      <c r="CG85" s="42"/>
      <c r="CH85" s="42"/>
      <c r="CI85" s="42"/>
      <c r="CJ85" s="42"/>
      <c r="CK85" s="42"/>
      <c r="CL85" s="42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77"/>
      <c r="DQ85" s="77"/>
      <c r="DR85" s="44"/>
      <c r="DS85" s="44"/>
      <c r="DT85" s="44"/>
      <c r="DU85" s="44"/>
      <c r="DV85" s="44"/>
      <c r="DW85" s="44"/>
      <c r="DX85" s="44"/>
      <c r="DY85" s="43"/>
      <c r="DZ85" s="43"/>
      <c r="EA85" s="43"/>
      <c r="EB85" s="44"/>
      <c r="EC85" s="42"/>
      <c r="ED85" s="42"/>
      <c r="EE85" s="42"/>
      <c r="EF85" s="42"/>
      <c r="EG85" s="42"/>
      <c r="EH85" s="42"/>
      <c r="EI85" s="42"/>
      <c r="EJ85" s="42"/>
      <c r="EK85" s="42"/>
      <c r="EL85" s="42"/>
      <c r="EM85" s="42"/>
      <c r="EN85" s="42"/>
      <c r="EO85" s="42"/>
      <c r="EP85" s="42"/>
      <c r="EQ85" s="42"/>
      <c r="ER85" s="42"/>
      <c r="ES85" s="42"/>
      <c r="ET85" s="42"/>
      <c r="EU85" s="42"/>
      <c r="EV85" s="42"/>
      <c r="EW85" s="42"/>
      <c r="EX85" s="42"/>
      <c r="EY85" s="42"/>
      <c r="EZ85" s="42"/>
      <c r="FA85" s="42"/>
      <c r="FB85" s="42"/>
      <c r="FC85" s="42"/>
      <c r="FD85" s="42"/>
      <c r="FE85" s="42"/>
      <c r="FF85" s="42"/>
      <c r="FG85" s="42"/>
      <c r="FH85" s="42"/>
      <c r="FI85" s="42"/>
      <c r="FJ85" s="42"/>
      <c r="FK85" s="42"/>
      <c r="FL85" s="42"/>
      <c r="FM85" s="42"/>
      <c r="FN85" s="42"/>
      <c r="FO85" s="42"/>
      <c r="FP85" s="42"/>
      <c r="FQ85" s="42"/>
      <c r="FR85" s="42"/>
      <c r="FS85" s="42"/>
      <c r="FT85" s="42"/>
      <c r="FU85" s="42"/>
      <c r="FV85" s="42"/>
      <c r="FW85" s="42"/>
      <c r="FX85" s="42"/>
    </row>
    <row r="86" spans="1:180">
      <c r="A86" s="41"/>
      <c r="B86" s="41"/>
      <c r="C86" s="41"/>
      <c r="D86" s="41"/>
      <c r="E86" s="42"/>
      <c r="F86" s="42"/>
      <c r="G86" s="42"/>
      <c r="H86" s="42"/>
      <c r="I86" s="42"/>
      <c r="J86" s="42"/>
      <c r="K86" s="42"/>
      <c r="L86" s="43"/>
      <c r="M86" s="43"/>
      <c r="N86" s="43"/>
      <c r="O86" s="43"/>
      <c r="P86" s="43"/>
      <c r="Q86" s="43"/>
      <c r="R86" s="43"/>
      <c r="S86" s="44"/>
      <c r="T86" s="44"/>
      <c r="U86" s="44"/>
      <c r="V86" s="44"/>
      <c r="W86" s="44"/>
      <c r="X86" s="44"/>
      <c r="Y86" s="44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4"/>
      <c r="AO86" s="44"/>
      <c r="AP86" s="44"/>
      <c r="AQ86" s="44"/>
      <c r="AR86" s="44"/>
      <c r="AS86" s="44"/>
      <c r="AT86" s="44"/>
      <c r="AU86" s="42"/>
      <c r="AV86" s="42"/>
      <c r="AW86" s="42"/>
      <c r="AX86" s="42"/>
      <c r="AY86" s="42"/>
      <c r="AZ86" s="42"/>
      <c r="BA86" s="42"/>
      <c r="BB86" s="44"/>
      <c r="BC86" s="42"/>
      <c r="BD86" s="42"/>
      <c r="BE86" s="42"/>
      <c r="BF86" s="42"/>
      <c r="BG86" s="42"/>
      <c r="BH86" s="42"/>
      <c r="BI86" s="42"/>
      <c r="BJ86" s="44"/>
      <c r="BK86" s="44"/>
      <c r="BL86" s="44"/>
      <c r="BM86" s="44"/>
      <c r="BN86" s="44"/>
      <c r="BO86" s="44"/>
      <c r="BP86" s="44"/>
      <c r="BQ86" s="42"/>
      <c r="BR86" s="42"/>
      <c r="BS86" s="42"/>
      <c r="BT86" s="42"/>
      <c r="BU86" s="42"/>
      <c r="BV86" s="42"/>
      <c r="BW86" s="42"/>
      <c r="BX86" s="44"/>
      <c r="BY86" s="44"/>
      <c r="BZ86" s="44"/>
      <c r="CA86" s="44"/>
      <c r="CB86" s="44"/>
      <c r="CC86" s="44"/>
      <c r="CD86" s="44"/>
      <c r="CE86" s="42"/>
      <c r="CF86" s="42"/>
      <c r="CG86" s="42"/>
      <c r="CH86" s="42"/>
      <c r="CI86" s="42"/>
      <c r="CJ86" s="42"/>
      <c r="CK86" s="42"/>
      <c r="CL86" s="42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4"/>
      <c r="DJ86" s="44"/>
      <c r="DK86" s="44"/>
      <c r="DL86" s="44"/>
      <c r="DM86" s="44"/>
      <c r="DN86" s="44"/>
      <c r="DO86" s="44"/>
      <c r="DP86" s="77"/>
      <c r="DQ86" s="77"/>
      <c r="DR86" s="44"/>
      <c r="DS86" s="44"/>
      <c r="DT86" s="44"/>
      <c r="DU86" s="44"/>
      <c r="DV86" s="44"/>
      <c r="DW86" s="44"/>
      <c r="DX86" s="44"/>
      <c r="DY86" s="43"/>
      <c r="DZ86" s="43"/>
      <c r="EA86" s="43"/>
      <c r="EB86" s="44"/>
      <c r="EC86" s="42"/>
      <c r="ED86" s="42"/>
      <c r="EE86" s="42"/>
      <c r="EF86" s="42"/>
      <c r="EG86" s="42"/>
      <c r="EH86" s="42"/>
      <c r="EI86" s="42"/>
      <c r="EJ86" s="42"/>
      <c r="EK86" s="42"/>
      <c r="EL86" s="42"/>
      <c r="EM86" s="42"/>
      <c r="EN86" s="42"/>
      <c r="EO86" s="42"/>
      <c r="EP86" s="42"/>
      <c r="EQ86" s="42"/>
      <c r="ER86" s="42"/>
      <c r="ES86" s="42"/>
      <c r="ET86" s="42"/>
      <c r="EU86" s="42"/>
      <c r="EV86" s="42"/>
      <c r="EW86" s="42"/>
      <c r="EX86" s="42"/>
      <c r="EY86" s="42"/>
      <c r="EZ86" s="42"/>
      <c r="FA86" s="42"/>
      <c r="FB86" s="42"/>
      <c r="FC86" s="42"/>
      <c r="FD86" s="42"/>
      <c r="FE86" s="42"/>
      <c r="FF86" s="42"/>
      <c r="FG86" s="42"/>
      <c r="FH86" s="42"/>
      <c r="FI86" s="42"/>
      <c r="FJ86" s="42"/>
      <c r="FK86" s="42"/>
      <c r="FL86" s="42"/>
      <c r="FM86" s="42"/>
      <c r="FN86" s="42"/>
      <c r="FO86" s="42"/>
      <c r="FP86" s="42"/>
      <c r="FQ86" s="42"/>
      <c r="FR86" s="42"/>
      <c r="FS86" s="42"/>
      <c r="FT86" s="42"/>
      <c r="FU86" s="42"/>
      <c r="FV86" s="42"/>
      <c r="FW86" s="42"/>
      <c r="FX86" s="42"/>
    </row>
    <row r="87" spans="1:180">
      <c r="A87" s="41"/>
      <c r="B87" s="41"/>
      <c r="C87" s="41"/>
      <c r="D87" s="41"/>
      <c r="E87" s="42"/>
      <c r="F87" s="42"/>
      <c r="G87" s="42"/>
      <c r="H87" s="42"/>
      <c r="I87" s="42"/>
      <c r="J87" s="42"/>
      <c r="K87" s="42"/>
      <c r="L87" s="43"/>
      <c r="M87" s="43"/>
      <c r="N87" s="43"/>
      <c r="O87" s="43"/>
      <c r="P87" s="43"/>
      <c r="Q87" s="43"/>
      <c r="R87" s="43"/>
      <c r="S87" s="44"/>
      <c r="T87" s="44"/>
      <c r="U87" s="44"/>
      <c r="V87" s="44"/>
      <c r="W87" s="44"/>
      <c r="X87" s="44"/>
      <c r="Y87" s="44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4"/>
      <c r="AO87" s="44"/>
      <c r="AP87" s="44"/>
      <c r="AQ87" s="44"/>
      <c r="AR87" s="44"/>
      <c r="AS87" s="44"/>
      <c r="AT87" s="44"/>
      <c r="AU87" s="42"/>
      <c r="AV87" s="42"/>
      <c r="AW87" s="42"/>
      <c r="AX87" s="42"/>
      <c r="AY87" s="42"/>
      <c r="AZ87" s="42"/>
      <c r="BA87" s="42"/>
      <c r="BB87" s="44"/>
      <c r="BC87" s="42"/>
      <c r="BD87" s="42"/>
      <c r="BE87" s="42"/>
      <c r="BF87" s="42"/>
      <c r="BG87" s="42"/>
      <c r="BH87" s="42"/>
      <c r="BI87" s="42"/>
      <c r="BJ87" s="44"/>
      <c r="BK87" s="44"/>
      <c r="BL87" s="44"/>
      <c r="BM87" s="44"/>
      <c r="BN87" s="44"/>
      <c r="BO87" s="44"/>
      <c r="BP87" s="44"/>
      <c r="BQ87" s="42"/>
      <c r="BR87" s="42"/>
      <c r="BS87" s="42"/>
      <c r="BT87" s="42"/>
      <c r="BU87" s="42"/>
      <c r="BV87" s="42"/>
      <c r="BW87" s="42"/>
      <c r="BX87" s="44"/>
      <c r="BY87" s="44"/>
      <c r="BZ87" s="44"/>
      <c r="CA87" s="44"/>
      <c r="CB87" s="44"/>
      <c r="CC87" s="44"/>
      <c r="CD87" s="44"/>
      <c r="CE87" s="42"/>
      <c r="CF87" s="42"/>
      <c r="CG87" s="42"/>
      <c r="CH87" s="42"/>
      <c r="CI87" s="42"/>
      <c r="CJ87" s="42"/>
      <c r="CK87" s="42"/>
      <c r="CL87" s="42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4"/>
      <c r="DJ87" s="44"/>
      <c r="DK87" s="44"/>
      <c r="DL87" s="44"/>
      <c r="DM87" s="44"/>
      <c r="DN87" s="44"/>
      <c r="DO87" s="44"/>
      <c r="DP87" s="77"/>
      <c r="DQ87" s="77"/>
      <c r="DR87" s="44"/>
      <c r="DS87" s="44"/>
      <c r="DT87" s="44"/>
      <c r="DU87" s="44"/>
      <c r="DV87" s="44"/>
      <c r="DW87" s="44"/>
      <c r="DX87" s="44"/>
      <c r="DY87" s="43"/>
      <c r="DZ87" s="43"/>
      <c r="EA87" s="43"/>
      <c r="EB87" s="44"/>
      <c r="EC87" s="42"/>
      <c r="ED87" s="42"/>
      <c r="EE87" s="42"/>
      <c r="EF87" s="42"/>
      <c r="EG87" s="42"/>
      <c r="EH87" s="42"/>
      <c r="EI87" s="42"/>
      <c r="EJ87" s="42"/>
      <c r="EK87" s="42"/>
      <c r="EL87" s="42"/>
      <c r="EM87" s="42"/>
      <c r="EN87" s="42"/>
      <c r="EO87" s="42"/>
      <c r="EP87" s="42"/>
      <c r="EQ87" s="42"/>
      <c r="ER87" s="42"/>
      <c r="ES87" s="42"/>
      <c r="ET87" s="42"/>
      <c r="EU87" s="42"/>
      <c r="EV87" s="42"/>
      <c r="EW87" s="42"/>
      <c r="EX87" s="42"/>
      <c r="EY87" s="42"/>
      <c r="EZ87" s="42"/>
      <c r="FA87" s="42"/>
      <c r="FB87" s="42"/>
      <c r="FC87" s="42"/>
      <c r="FD87" s="42"/>
      <c r="FE87" s="42"/>
      <c r="FF87" s="42"/>
      <c r="FG87" s="42"/>
      <c r="FH87" s="42"/>
      <c r="FI87" s="42"/>
      <c r="FJ87" s="42"/>
      <c r="FK87" s="42"/>
      <c r="FL87" s="42"/>
      <c r="FM87" s="42"/>
      <c r="FN87" s="42"/>
      <c r="FO87" s="42"/>
      <c r="FP87" s="42"/>
      <c r="FQ87" s="42"/>
      <c r="FR87" s="42"/>
      <c r="FS87" s="42"/>
      <c r="FT87" s="42"/>
      <c r="FU87" s="42"/>
      <c r="FV87" s="42"/>
      <c r="FW87" s="42"/>
      <c r="FX87" s="42"/>
    </row>
    <row r="88" spans="1:180">
      <c r="A88" s="41"/>
      <c r="B88" s="41"/>
      <c r="C88" s="41"/>
      <c r="D88" s="41"/>
      <c r="E88" s="42"/>
      <c r="F88" s="42"/>
      <c r="G88" s="42"/>
      <c r="H88" s="42"/>
      <c r="I88" s="42"/>
      <c r="J88" s="42"/>
      <c r="K88" s="42"/>
      <c r="L88" s="43"/>
      <c r="M88" s="43"/>
      <c r="N88" s="43"/>
      <c r="O88" s="43"/>
      <c r="P88" s="43"/>
      <c r="Q88" s="43"/>
      <c r="R88" s="43"/>
      <c r="S88" s="44"/>
      <c r="T88" s="44"/>
      <c r="U88" s="44"/>
      <c r="V88" s="44"/>
      <c r="W88" s="44"/>
      <c r="X88" s="44"/>
      <c r="Y88" s="44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4"/>
      <c r="AO88" s="44"/>
      <c r="AP88" s="44"/>
      <c r="AQ88" s="44"/>
      <c r="AR88" s="44"/>
      <c r="AS88" s="44"/>
      <c r="AT88" s="44"/>
      <c r="AU88" s="42"/>
      <c r="AV88" s="42"/>
      <c r="AW88" s="42"/>
      <c r="AX88" s="42"/>
      <c r="AY88" s="42"/>
      <c r="AZ88" s="42"/>
      <c r="BA88" s="42"/>
      <c r="BB88" s="44"/>
      <c r="BC88" s="42"/>
      <c r="BD88" s="42"/>
      <c r="BE88" s="42"/>
      <c r="BF88" s="42"/>
      <c r="BG88" s="42"/>
      <c r="BH88" s="42"/>
      <c r="BI88" s="42"/>
      <c r="BJ88" s="44"/>
      <c r="BK88" s="44"/>
      <c r="BL88" s="44"/>
      <c r="BM88" s="44"/>
      <c r="BN88" s="44"/>
      <c r="BO88" s="44"/>
      <c r="BP88" s="44"/>
      <c r="BQ88" s="42"/>
      <c r="BR88" s="42"/>
      <c r="BS88" s="42"/>
      <c r="BT88" s="42"/>
      <c r="BU88" s="42"/>
      <c r="BV88" s="42"/>
      <c r="BW88" s="42"/>
      <c r="BX88" s="44"/>
      <c r="BY88" s="44"/>
      <c r="BZ88" s="44"/>
      <c r="CA88" s="44"/>
      <c r="CB88" s="44"/>
      <c r="CC88" s="44"/>
      <c r="CD88" s="44"/>
      <c r="CE88" s="42"/>
      <c r="CF88" s="42"/>
      <c r="CG88" s="42"/>
      <c r="CH88" s="42"/>
      <c r="CI88" s="42"/>
      <c r="CJ88" s="42"/>
      <c r="CK88" s="42"/>
      <c r="CL88" s="42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4"/>
      <c r="DJ88" s="44"/>
      <c r="DK88" s="44"/>
      <c r="DL88" s="44"/>
      <c r="DM88" s="44"/>
      <c r="DN88" s="44"/>
      <c r="DO88" s="44"/>
      <c r="DP88" s="77"/>
      <c r="DQ88" s="77"/>
      <c r="DR88" s="44"/>
      <c r="DS88" s="44"/>
      <c r="DT88" s="44"/>
      <c r="DU88" s="44"/>
      <c r="DV88" s="44"/>
      <c r="DW88" s="44"/>
      <c r="DX88" s="44"/>
      <c r="DY88" s="43"/>
      <c r="DZ88" s="43"/>
      <c r="EA88" s="43"/>
      <c r="EB88" s="44"/>
      <c r="EC88" s="42"/>
      <c r="ED88" s="42"/>
      <c r="EE88" s="42"/>
      <c r="EF88" s="42"/>
      <c r="EG88" s="42"/>
      <c r="EH88" s="42"/>
      <c r="EI88" s="42"/>
      <c r="EJ88" s="42"/>
      <c r="EK88" s="42"/>
      <c r="EL88" s="42"/>
      <c r="EM88" s="42"/>
      <c r="EN88" s="42"/>
      <c r="EO88" s="42"/>
      <c r="EP88" s="42"/>
      <c r="EQ88" s="42"/>
      <c r="ER88" s="42"/>
      <c r="ES88" s="42"/>
      <c r="ET88" s="42"/>
      <c r="EU88" s="42"/>
      <c r="EV88" s="42"/>
      <c r="EW88" s="42"/>
      <c r="EX88" s="42"/>
      <c r="EY88" s="42"/>
      <c r="EZ88" s="42"/>
      <c r="FA88" s="42"/>
      <c r="FB88" s="42"/>
      <c r="FC88" s="42"/>
      <c r="FD88" s="42"/>
      <c r="FE88" s="42"/>
      <c r="FF88" s="42"/>
      <c r="FG88" s="42"/>
      <c r="FH88" s="42"/>
      <c r="FI88" s="42"/>
      <c r="FJ88" s="42"/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2"/>
    </row>
    <row r="89" spans="1:180">
      <c r="A89" s="41"/>
      <c r="B89" s="41"/>
      <c r="C89" s="41"/>
      <c r="D89" s="41"/>
      <c r="E89" s="42"/>
      <c r="F89" s="42"/>
      <c r="G89" s="42"/>
      <c r="H89" s="42"/>
      <c r="I89" s="42"/>
      <c r="J89" s="42"/>
      <c r="K89" s="42"/>
      <c r="L89" s="43"/>
      <c r="M89" s="43"/>
      <c r="N89" s="43"/>
      <c r="O89" s="43"/>
      <c r="P89" s="43"/>
      <c r="Q89" s="43"/>
      <c r="R89" s="43"/>
      <c r="S89" s="44"/>
      <c r="T89" s="44"/>
      <c r="U89" s="44"/>
      <c r="V89" s="44"/>
      <c r="W89" s="44"/>
      <c r="X89" s="44"/>
      <c r="Y89" s="44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4"/>
      <c r="AO89" s="44"/>
      <c r="AP89" s="44"/>
      <c r="AQ89" s="44"/>
      <c r="AR89" s="44"/>
      <c r="AS89" s="44"/>
      <c r="AT89" s="44"/>
      <c r="AU89" s="42"/>
      <c r="AV89" s="42"/>
      <c r="AW89" s="42"/>
      <c r="AX89" s="42"/>
      <c r="AY89" s="42"/>
      <c r="AZ89" s="42"/>
      <c r="BA89" s="42"/>
      <c r="BB89" s="44"/>
      <c r="BC89" s="42"/>
      <c r="BD89" s="42"/>
      <c r="BE89" s="42"/>
      <c r="BF89" s="42"/>
      <c r="BG89" s="42"/>
      <c r="BH89" s="42"/>
      <c r="BI89" s="42"/>
      <c r="BJ89" s="44"/>
      <c r="BK89" s="44"/>
      <c r="BL89" s="44"/>
      <c r="BM89" s="44"/>
      <c r="BN89" s="44"/>
      <c r="BO89" s="44"/>
      <c r="BP89" s="44"/>
      <c r="BQ89" s="42"/>
      <c r="BR89" s="42"/>
      <c r="BS89" s="42"/>
      <c r="BT89" s="42"/>
      <c r="BU89" s="42"/>
      <c r="BV89" s="42"/>
      <c r="BW89" s="42"/>
      <c r="BX89" s="44"/>
      <c r="BY89" s="44"/>
      <c r="BZ89" s="44"/>
      <c r="CA89" s="44"/>
      <c r="CB89" s="44"/>
      <c r="CC89" s="44"/>
      <c r="CD89" s="44"/>
      <c r="CE89" s="42"/>
      <c r="CF89" s="42"/>
      <c r="CG89" s="42"/>
      <c r="CH89" s="42"/>
      <c r="CI89" s="42"/>
      <c r="CJ89" s="42"/>
      <c r="CK89" s="42"/>
      <c r="CL89" s="42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  <c r="CX89" s="44"/>
      <c r="CY89" s="44"/>
      <c r="CZ89" s="44"/>
      <c r="DA89" s="44"/>
      <c r="DB89" s="44"/>
      <c r="DC89" s="44"/>
      <c r="DD89" s="44"/>
      <c r="DE89" s="44"/>
      <c r="DF89" s="44"/>
      <c r="DG89" s="44"/>
      <c r="DH89" s="44"/>
      <c r="DI89" s="44"/>
      <c r="DJ89" s="44"/>
      <c r="DK89" s="44"/>
      <c r="DL89" s="44"/>
      <c r="DM89" s="44"/>
      <c r="DN89" s="44"/>
      <c r="DO89" s="44"/>
      <c r="DP89" s="77"/>
      <c r="DQ89" s="77"/>
      <c r="DR89" s="44"/>
      <c r="DS89" s="44"/>
      <c r="DT89" s="44"/>
      <c r="DU89" s="44"/>
      <c r="DV89" s="44"/>
      <c r="DW89" s="44"/>
      <c r="DX89" s="44"/>
      <c r="DY89" s="43"/>
      <c r="DZ89" s="43"/>
      <c r="EA89" s="43"/>
      <c r="EB89" s="44"/>
      <c r="EC89" s="42"/>
      <c r="ED89" s="42"/>
      <c r="EE89" s="42"/>
      <c r="EF89" s="42"/>
      <c r="EG89" s="42"/>
      <c r="EH89" s="42"/>
      <c r="EI89" s="42"/>
      <c r="EJ89" s="42"/>
      <c r="EK89" s="42"/>
      <c r="EL89" s="42"/>
      <c r="EM89" s="42"/>
      <c r="EN89" s="42"/>
      <c r="EO89" s="42"/>
      <c r="EP89" s="42"/>
      <c r="EQ89" s="42"/>
      <c r="ER89" s="42"/>
      <c r="ES89" s="42"/>
      <c r="ET89" s="42"/>
      <c r="EU89" s="42"/>
      <c r="EV89" s="42"/>
      <c r="EW89" s="42"/>
      <c r="EX89" s="42"/>
      <c r="EY89" s="42"/>
      <c r="EZ89" s="42"/>
      <c r="FA89" s="42"/>
      <c r="FB89" s="42"/>
      <c r="FC89" s="42"/>
      <c r="FD89" s="42"/>
      <c r="FE89" s="42"/>
      <c r="FF89" s="42"/>
      <c r="FG89" s="42"/>
      <c r="FH89" s="42"/>
      <c r="FI89" s="42"/>
      <c r="FJ89" s="42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2"/>
    </row>
    <row r="90" spans="1:180">
      <c r="A90" s="41"/>
      <c r="B90" s="41"/>
      <c r="C90" s="41"/>
      <c r="D90" s="41"/>
      <c r="E90" s="42"/>
      <c r="F90" s="42"/>
      <c r="G90" s="42"/>
      <c r="H90" s="42"/>
      <c r="I90" s="42"/>
      <c r="J90" s="42"/>
      <c r="K90" s="42"/>
      <c r="L90" s="43"/>
      <c r="M90" s="43"/>
      <c r="N90" s="43"/>
      <c r="O90" s="43"/>
      <c r="P90" s="43"/>
      <c r="Q90" s="43"/>
      <c r="R90" s="43"/>
      <c r="S90" s="44"/>
      <c r="T90" s="44"/>
      <c r="U90" s="44"/>
      <c r="V90" s="44"/>
      <c r="W90" s="44"/>
      <c r="X90" s="44"/>
      <c r="Y90" s="44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4"/>
      <c r="AO90" s="44"/>
      <c r="AP90" s="44"/>
      <c r="AQ90" s="44"/>
      <c r="AR90" s="44"/>
      <c r="AS90" s="44"/>
      <c r="AT90" s="44"/>
      <c r="AU90" s="42"/>
      <c r="AV90" s="42"/>
      <c r="AW90" s="42"/>
      <c r="AX90" s="42"/>
      <c r="AY90" s="42"/>
      <c r="AZ90" s="42"/>
      <c r="BA90" s="42"/>
      <c r="BB90" s="44"/>
      <c r="BC90" s="42"/>
      <c r="BD90" s="42"/>
      <c r="BE90" s="42"/>
      <c r="BF90" s="42"/>
      <c r="BG90" s="42"/>
      <c r="BH90" s="42"/>
      <c r="BI90" s="42"/>
      <c r="BJ90" s="44"/>
      <c r="BK90" s="44"/>
      <c r="BL90" s="44"/>
      <c r="BM90" s="44"/>
      <c r="BN90" s="44"/>
      <c r="BO90" s="44"/>
      <c r="BP90" s="44"/>
      <c r="BQ90" s="42"/>
      <c r="BR90" s="42"/>
      <c r="BS90" s="42"/>
      <c r="BT90" s="42"/>
      <c r="BU90" s="42"/>
      <c r="BV90" s="42"/>
      <c r="BW90" s="42"/>
      <c r="BX90" s="44"/>
      <c r="BY90" s="44"/>
      <c r="BZ90" s="44"/>
      <c r="CA90" s="44"/>
      <c r="CB90" s="44"/>
      <c r="CC90" s="44"/>
      <c r="CD90" s="44"/>
      <c r="CE90" s="42"/>
      <c r="CF90" s="42"/>
      <c r="CG90" s="42"/>
      <c r="CH90" s="42"/>
      <c r="CI90" s="42"/>
      <c r="CJ90" s="42"/>
      <c r="CK90" s="42"/>
      <c r="CL90" s="42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4"/>
      <c r="DJ90" s="44"/>
      <c r="DK90" s="44"/>
      <c r="DL90" s="44"/>
      <c r="DM90" s="44"/>
      <c r="DN90" s="44"/>
      <c r="DO90" s="44"/>
      <c r="DP90" s="77"/>
      <c r="DQ90" s="77"/>
      <c r="DR90" s="44"/>
      <c r="DS90" s="44"/>
      <c r="DT90" s="44"/>
      <c r="DU90" s="44"/>
      <c r="DV90" s="44"/>
      <c r="DW90" s="44"/>
      <c r="DX90" s="44"/>
      <c r="DY90" s="43"/>
      <c r="DZ90" s="43"/>
      <c r="EA90" s="43"/>
      <c r="EB90" s="44"/>
      <c r="EC90" s="42"/>
      <c r="ED90" s="42"/>
      <c r="EE90" s="42"/>
      <c r="EF90" s="42"/>
      <c r="EG90" s="42"/>
      <c r="EH90" s="42"/>
      <c r="EI90" s="42"/>
      <c r="EJ90" s="42"/>
      <c r="EK90" s="42"/>
      <c r="EL90" s="42"/>
      <c r="EM90" s="42"/>
      <c r="EN90" s="42"/>
      <c r="EO90" s="42"/>
      <c r="EP90" s="42"/>
      <c r="EQ90" s="42"/>
      <c r="ER90" s="42"/>
      <c r="ES90" s="42"/>
      <c r="ET90" s="42"/>
      <c r="EU90" s="42"/>
      <c r="EV90" s="42"/>
      <c r="EW90" s="42"/>
      <c r="EX90" s="42"/>
      <c r="EY90" s="42"/>
      <c r="EZ90" s="42"/>
      <c r="FA90" s="42"/>
      <c r="FB90" s="42"/>
      <c r="FC90" s="42"/>
      <c r="FD90" s="42"/>
      <c r="FE90" s="42"/>
      <c r="FF90" s="42"/>
      <c r="FG90" s="42"/>
      <c r="FH90" s="42"/>
      <c r="FI90" s="42"/>
      <c r="FJ90" s="42"/>
      <c r="FK90" s="42"/>
      <c r="FL90" s="42"/>
      <c r="FM90" s="42"/>
      <c r="FN90" s="42"/>
      <c r="FO90" s="42"/>
      <c r="FP90" s="42"/>
      <c r="FQ90" s="42"/>
      <c r="FR90" s="42"/>
      <c r="FS90" s="42"/>
      <c r="FT90" s="42"/>
      <c r="FU90" s="42"/>
      <c r="FV90" s="42"/>
      <c r="FW90" s="42"/>
      <c r="FX90" s="42"/>
    </row>
    <row r="91" spans="1:180">
      <c r="A91" s="41"/>
      <c r="B91" s="41"/>
      <c r="C91" s="41"/>
      <c r="D91" s="41"/>
      <c r="E91" s="42"/>
      <c r="F91" s="42"/>
      <c r="G91" s="42"/>
      <c r="H91" s="42"/>
      <c r="I91" s="42"/>
      <c r="J91" s="42"/>
      <c r="K91" s="42"/>
      <c r="L91" s="43"/>
      <c r="M91" s="43"/>
      <c r="N91" s="43"/>
      <c r="O91" s="43"/>
      <c r="P91" s="43"/>
      <c r="Q91" s="43"/>
      <c r="R91" s="43"/>
      <c r="S91" s="44"/>
      <c r="T91" s="44"/>
      <c r="U91" s="44"/>
      <c r="V91" s="44"/>
      <c r="W91" s="44"/>
      <c r="X91" s="44"/>
      <c r="Y91" s="44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4"/>
      <c r="AO91" s="44"/>
      <c r="AP91" s="44"/>
      <c r="AQ91" s="44"/>
      <c r="AR91" s="44"/>
      <c r="AS91" s="44"/>
      <c r="AT91" s="44"/>
      <c r="AU91" s="42"/>
      <c r="AV91" s="42"/>
      <c r="AW91" s="42"/>
      <c r="AX91" s="42"/>
      <c r="AY91" s="42"/>
      <c r="AZ91" s="42"/>
      <c r="BA91" s="42"/>
      <c r="BB91" s="44"/>
      <c r="BC91" s="42"/>
      <c r="BD91" s="42"/>
      <c r="BE91" s="42"/>
      <c r="BF91" s="42"/>
      <c r="BG91" s="42"/>
      <c r="BH91" s="42"/>
      <c r="BI91" s="42"/>
      <c r="BJ91" s="44"/>
      <c r="BK91" s="44"/>
      <c r="BL91" s="44"/>
      <c r="BM91" s="44"/>
      <c r="BN91" s="44"/>
      <c r="BO91" s="44"/>
      <c r="BP91" s="44"/>
      <c r="BQ91" s="42"/>
      <c r="BR91" s="42"/>
      <c r="BS91" s="42"/>
      <c r="BT91" s="42"/>
      <c r="BU91" s="42"/>
      <c r="BV91" s="42"/>
      <c r="BW91" s="42"/>
      <c r="BX91" s="44"/>
      <c r="BY91" s="44"/>
      <c r="BZ91" s="44"/>
      <c r="CA91" s="44"/>
      <c r="CB91" s="44"/>
      <c r="CC91" s="44"/>
      <c r="CD91" s="44"/>
      <c r="CE91" s="42"/>
      <c r="CF91" s="42"/>
      <c r="CG91" s="42"/>
      <c r="CH91" s="42"/>
      <c r="CI91" s="42"/>
      <c r="CJ91" s="42"/>
      <c r="CK91" s="42"/>
      <c r="CL91" s="42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  <c r="CX91" s="44"/>
      <c r="CY91" s="44"/>
      <c r="CZ91" s="44"/>
      <c r="DA91" s="44"/>
      <c r="DB91" s="44"/>
      <c r="DC91" s="44"/>
      <c r="DD91" s="44"/>
      <c r="DE91" s="44"/>
      <c r="DF91" s="44"/>
      <c r="DG91" s="44"/>
      <c r="DH91" s="44"/>
      <c r="DI91" s="44"/>
      <c r="DJ91" s="44"/>
      <c r="DK91" s="44"/>
      <c r="DL91" s="44"/>
      <c r="DM91" s="44"/>
      <c r="DN91" s="44"/>
      <c r="DO91" s="44"/>
      <c r="DP91" s="77"/>
      <c r="DQ91" s="77"/>
      <c r="DR91" s="44"/>
      <c r="DS91" s="44"/>
      <c r="DT91" s="44"/>
      <c r="DU91" s="44"/>
      <c r="DV91" s="44"/>
      <c r="DW91" s="44"/>
      <c r="DX91" s="44"/>
      <c r="DY91" s="43"/>
      <c r="DZ91" s="43"/>
      <c r="EA91" s="43"/>
      <c r="EB91" s="44"/>
      <c r="EC91" s="42"/>
      <c r="ED91" s="42"/>
      <c r="EE91" s="42"/>
      <c r="EF91" s="42"/>
      <c r="EG91" s="42"/>
      <c r="EH91" s="42"/>
      <c r="EI91" s="42"/>
      <c r="EJ91" s="42"/>
      <c r="EK91" s="42"/>
      <c r="EL91" s="42"/>
      <c r="EM91" s="42"/>
      <c r="EN91" s="42"/>
      <c r="EO91" s="42"/>
      <c r="EP91" s="42"/>
      <c r="EQ91" s="42"/>
      <c r="ER91" s="42"/>
      <c r="ES91" s="42"/>
      <c r="ET91" s="42"/>
      <c r="EU91" s="42"/>
      <c r="EV91" s="42"/>
      <c r="EW91" s="42"/>
      <c r="EX91" s="42"/>
      <c r="EY91" s="42"/>
      <c r="EZ91" s="42"/>
      <c r="FA91" s="42"/>
      <c r="FB91" s="42"/>
      <c r="FC91" s="42"/>
      <c r="FD91" s="42"/>
      <c r="FE91" s="42"/>
      <c r="FF91" s="42"/>
      <c r="FG91" s="42"/>
      <c r="FH91" s="42"/>
      <c r="FI91" s="42"/>
      <c r="FJ91" s="42"/>
      <c r="FK91" s="42"/>
      <c r="FL91" s="42"/>
      <c r="FM91" s="42"/>
      <c r="FN91" s="42"/>
      <c r="FO91" s="42"/>
      <c r="FP91" s="42"/>
      <c r="FQ91" s="42"/>
      <c r="FR91" s="42"/>
      <c r="FS91" s="42"/>
      <c r="FT91" s="42"/>
      <c r="FU91" s="42"/>
      <c r="FV91" s="42"/>
      <c r="FW91" s="42"/>
      <c r="FX91" s="42"/>
    </row>
    <row r="92" spans="1:180">
      <c r="A92" s="41"/>
      <c r="B92" s="41"/>
      <c r="C92" s="41"/>
      <c r="D92" s="41"/>
      <c r="E92" s="42"/>
      <c r="F92" s="42"/>
      <c r="G92" s="42"/>
      <c r="H92" s="42"/>
      <c r="I92" s="42"/>
      <c r="J92" s="42"/>
      <c r="K92" s="42"/>
      <c r="L92" s="43"/>
      <c r="M92" s="43"/>
      <c r="N92" s="43"/>
      <c r="O92" s="43"/>
      <c r="P92" s="43"/>
      <c r="Q92" s="43"/>
      <c r="R92" s="43"/>
      <c r="S92" s="44"/>
      <c r="T92" s="44"/>
      <c r="U92" s="44"/>
      <c r="V92" s="44"/>
      <c r="W92" s="44"/>
      <c r="X92" s="44"/>
      <c r="Y92" s="44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4"/>
      <c r="AO92" s="44"/>
      <c r="AP92" s="44"/>
      <c r="AQ92" s="44"/>
      <c r="AR92" s="44"/>
      <c r="AS92" s="44"/>
      <c r="AT92" s="44"/>
      <c r="AU92" s="42"/>
      <c r="AV92" s="42"/>
      <c r="AW92" s="42"/>
      <c r="AX92" s="42"/>
      <c r="AY92" s="42"/>
      <c r="AZ92" s="42"/>
      <c r="BA92" s="42"/>
      <c r="BB92" s="44"/>
      <c r="BC92" s="42"/>
      <c r="BD92" s="42"/>
      <c r="BE92" s="42"/>
      <c r="BF92" s="42"/>
      <c r="BG92" s="42"/>
      <c r="BH92" s="42"/>
      <c r="BI92" s="42"/>
      <c r="BJ92" s="44"/>
      <c r="BK92" s="44"/>
      <c r="BL92" s="44"/>
      <c r="BM92" s="44"/>
      <c r="BN92" s="44"/>
      <c r="BO92" s="44"/>
      <c r="BP92" s="44"/>
      <c r="BQ92" s="42"/>
      <c r="BR92" s="42"/>
      <c r="BS92" s="42"/>
      <c r="BT92" s="42"/>
      <c r="BU92" s="42"/>
      <c r="BV92" s="42"/>
      <c r="BW92" s="42"/>
      <c r="BX92" s="44"/>
      <c r="BY92" s="44"/>
      <c r="BZ92" s="44"/>
      <c r="CA92" s="44"/>
      <c r="CB92" s="44"/>
      <c r="CC92" s="44"/>
      <c r="CD92" s="44"/>
      <c r="CE92" s="42"/>
      <c r="CF92" s="42"/>
      <c r="CG92" s="42"/>
      <c r="CH92" s="42"/>
      <c r="CI92" s="42"/>
      <c r="CJ92" s="42"/>
      <c r="CK92" s="42"/>
      <c r="CL92" s="42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4"/>
      <c r="DJ92" s="44"/>
      <c r="DK92" s="44"/>
      <c r="DL92" s="44"/>
      <c r="DM92" s="44"/>
      <c r="DN92" s="44"/>
      <c r="DO92" s="44"/>
      <c r="DP92" s="77"/>
      <c r="DQ92" s="77"/>
      <c r="DR92" s="44"/>
      <c r="DS92" s="44"/>
      <c r="DT92" s="44"/>
      <c r="DU92" s="44"/>
      <c r="DV92" s="44"/>
      <c r="DW92" s="44"/>
      <c r="DX92" s="44"/>
      <c r="DY92" s="43"/>
      <c r="DZ92" s="43"/>
      <c r="EA92" s="43"/>
      <c r="EB92" s="44"/>
      <c r="EC92" s="42"/>
      <c r="ED92" s="42"/>
      <c r="EE92" s="42"/>
      <c r="EF92" s="42"/>
      <c r="EG92" s="42"/>
      <c r="EH92" s="42"/>
      <c r="EI92" s="42"/>
      <c r="EJ92" s="42"/>
      <c r="EK92" s="42"/>
      <c r="EL92" s="42"/>
      <c r="EM92" s="42"/>
      <c r="EN92" s="42"/>
      <c r="EO92" s="42"/>
      <c r="EP92" s="42"/>
      <c r="EQ92" s="42"/>
      <c r="ER92" s="42"/>
      <c r="ES92" s="42"/>
      <c r="ET92" s="42"/>
      <c r="EU92" s="42"/>
      <c r="EV92" s="42"/>
      <c r="EW92" s="42"/>
      <c r="EX92" s="42"/>
      <c r="EY92" s="42"/>
      <c r="EZ92" s="42"/>
      <c r="FA92" s="42"/>
      <c r="FB92" s="42"/>
      <c r="FC92" s="42"/>
      <c r="FD92" s="42"/>
      <c r="FE92" s="42"/>
      <c r="FF92" s="42"/>
      <c r="FG92" s="42"/>
      <c r="FH92" s="42"/>
      <c r="FI92" s="42"/>
      <c r="FJ92" s="42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2"/>
    </row>
    <row r="93" spans="1:180">
      <c r="A93" s="41"/>
      <c r="B93" s="41"/>
      <c r="C93" s="41"/>
      <c r="D93" s="41"/>
      <c r="E93" s="42"/>
      <c r="F93" s="42"/>
      <c r="G93" s="42"/>
      <c r="H93" s="42"/>
      <c r="I93" s="42"/>
      <c r="J93" s="42"/>
      <c r="K93" s="42"/>
      <c r="L93" s="43"/>
      <c r="M93" s="43"/>
      <c r="N93" s="43"/>
      <c r="O93" s="43"/>
      <c r="P93" s="43"/>
      <c r="Q93" s="43"/>
      <c r="R93" s="43"/>
      <c r="S93" s="44"/>
      <c r="T93" s="44"/>
      <c r="U93" s="44"/>
      <c r="V93" s="44"/>
      <c r="W93" s="44"/>
      <c r="X93" s="44"/>
      <c r="Y93" s="44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4"/>
      <c r="AO93" s="44"/>
      <c r="AP93" s="44"/>
      <c r="AQ93" s="44"/>
      <c r="AR93" s="44"/>
      <c r="AS93" s="44"/>
      <c r="AT93" s="44"/>
      <c r="AU93" s="42"/>
      <c r="AV93" s="42"/>
      <c r="AW93" s="42"/>
      <c r="AX93" s="42"/>
      <c r="AY93" s="42"/>
      <c r="AZ93" s="42"/>
      <c r="BA93" s="42"/>
      <c r="BB93" s="44"/>
      <c r="BC93" s="42"/>
      <c r="BD93" s="42"/>
      <c r="BE93" s="42"/>
      <c r="BF93" s="42"/>
      <c r="BG93" s="42"/>
      <c r="BH93" s="42"/>
      <c r="BI93" s="42"/>
      <c r="BJ93" s="44"/>
      <c r="BK93" s="44"/>
      <c r="BL93" s="44"/>
      <c r="BM93" s="44"/>
      <c r="BN93" s="44"/>
      <c r="BO93" s="44"/>
      <c r="BP93" s="44"/>
      <c r="BQ93" s="42"/>
      <c r="BR93" s="42"/>
      <c r="BS93" s="42"/>
      <c r="BT93" s="42"/>
      <c r="BU93" s="42"/>
      <c r="BV93" s="42"/>
      <c r="BW93" s="42"/>
      <c r="BX93" s="44"/>
      <c r="BY93" s="44"/>
      <c r="BZ93" s="44"/>
      <c r="CA93" s="44"/>
      <c r="CB93" s="44"/>
      <c r="CC93" s="44"/>
      <c r="CD93" s="44"/>
      <c r="CE93" s="42"/>
      <c r="CF93" s="42"/>
      <c r="CG93" s="42"/>
      <c r="CH93" s="42"/>
      <c r="CI93" s="42"/>
      <c r="CJ93" s="42"/>
      <c r="CK93" s="42"/>
      <c r="CL93" s="42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  <c r="CX93" s="44"/>
      <c r="CY93" s="44"/>
      <c r="CZ93" s="44"/>
      <c r="DA93" s="44"/>
      <c r="DB93" s="44"/>
      <c r="DC93" s="44"/>
      <c r="DD93" s="44"/>
      <c r="DE93" s="44"/>
      <c r="DF93" s="44"/>
      <c r="DG93" s="44"/>
      <c r="DH93" s="44"/>
      <c r="DI93" s="44"/>
      <c r="DJ93" s="44"/>
      <c r="DK93" s="44"/>
      <c r="DL93" s="44"/>
      <c r="DM93" s="44"/>
      <c r="DN93" s="44"/>
      <c r="DO93" s="44"/>
      <c r="DP93" s="77"/>
      <c r="DQ93" s="77"/>
      <c r="DR93" s="44"/>
      <c r="DS93" s="44"/>
      <c r="DT93" s="44"/>
      <c r="DU93" s="44"/>
      <c r="DV93" s="44"/>
      <c r="DW93" s="44"/>
      <c r="DX93" s="44"/>
      <c r="DY93" s="43"/>
      <c r="DZ93" s="43"/>
      <c r="EA93" s="43"/>
      <c r="EB93" s="44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2"/>
    </row>
    <row r="94" spans="1:180">
      <c r="A94" s="41"/>
      <c r="B94" s="41"/>
      <c r="C94" s="41"/>
      <c r="D94" s="41"/>
      <c r="E94" s="42"/>
      <c r="F94" s="42"/>
      <c r="G94" s="42"/>
      <c r="H94" s="42"/>
      <c r="I94" s="42"/>
      <c r="J94" s="42"/>
      <c r="K94" s="42"/>
      <c r="L94" s="43"/>
      <c r="M94" s="43"/>
      <c r="N94" s="43"/>
      <c r="O94" s="43"/>
      <c r="P94" s="43"/>
      <c r="Q94" s="43"/>
      <c r="R94" s="43"/>
      <c r="S94" s="44"/>
      <c r="T94" s="44"/>
      <c r="U94" s="44"/>
      <c r="V94" s="44"/>
      <c r="W94" s="44"/>
      <c r="X94" s="44"/>
      <c r="Y94" s="44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4"/>
      <c r="AO94" s="44"/>
      <c r="AP94" s="44"/>
      <c r="AQ94" s="44"/>
      <c r="AR94" s="44"/>
      <c r="AS94" s="44"/>
      <c r="AT94" s="44"/>
      <c r="AU94" s="42"/>
      <c r="AV94" s="42"/>
      <c r="AW94" s="42"/>
      <c r="AX94" s="42"/>
      <c r="AY94" s="42"/>
      <c r="AZ94" s="42"/>
      <c r="BA94" s="42"/>
      <c r="BB94" s="44"/>
      <c r="BC94" s="42"/>
      <c r="BD94" s="42"/>
      <c r="BE94" s="42"/>
      <c r="BF94" s="42"/>
      <c r="BG94" s="42"/>
      <c r="BH94" s="42"/>
      <c r="BI94" s="42"/>
      <c r="BJ94" s="44"/>
      <c r="BK94" s="44"/>
      <c r="BL94" s="44"/>
      <c r="BM94" s="44"/>
      <c r="BN94" s="44"/>
      <c r="BO94" s="44"/>
      <c r="BP94" s="44"/>
      <c r="BQ94" s="42"/>
      <c r="BR94" s="42"/>
      <c r="BS94" s="42"/>
      <c r="BT94" s="42"/>
      <c r="BU94" s="42"/>
      <c r="BV94" s="42"/>
      <c r="BW94" s="42"/>
      <c r="BX94" s="44"/>
      <c r="BY94" s="44"/>
      <c r="BZ94" s="44"/>
      <c r="CA94" s="44"/>
      <c r="CB94" s="44"/>
      <c r="CC94" s="44"/>
      <c r="CD94" s="44"/>
      <c r="CE94" s="42"/>
      <c r="CF94" s="42"/>
      <c r="CG94" s="42"/>
      <c r="CH94" s="42"/>
      <c r="CI94" s="42"/>
      <c r="CJ94" s="42"/>
      <c r="CK94" s="42"/>
      <c r="CL94" s="42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4"/>
      <c r="DJ94" s="44"/>
      <c r="DK94" s="44"/>
      <c r="DL94" s="44"/>
      <c r="DM94" s="44"/>
      <c r="DN94" s="44"/>
      <c r="DO94" s="44"/>
      <c r="DP94" s="77"/>
      <c r="DQ94" s="77"/>
      <c r="DR94" s="44"/>
      <c r="DS94" s="44"/>
      <c r="DT94" s="44"/>
      <c r="DU94" s="44"/>
      <c r="DV94" s="44"/>
      <c r="DW94" s="44"/>
      <c r="DX94" s="44"/>
      <c r="DY94" s="43"/>
      <c r="DZ94" s="43"/>
      <c r="EA94" s="43"/>
      <c r="EB94" s="44"/>
      <c r="EC94" s="42"/>
      <c r="ED94" s="42"/>
      <c r="EE94" s="42"/>
      <c r="EF94" s="42"/>
      <c r="EG94" s="42"/>
      <c r="EH94" s="42"/>
      <c r="EI94" s="42"/>
      <c r="EJ94" s="42"/>
      <c r="EK94" s="42"/>
      <c r="EL94" s="42"/>
      <c r="EM94" s="42"/>
      <c r="EN94" s="42"/>
      <c r="EO94" s="42"/>
      <c r="EP94" s="42"/>
      <c r="EQ94" s="42"/>
      <c r="ER94" s="42"/>
      <c r="ES94" s="42"/>
      <c r="ET94" s="42"/>
      <c r="EU94" s="42"/>
      <c r="EV94" s="42"/>
      <c r="EW94" s="42"/>
      <c r="EX94" s="42"/>
      <c r="EY94" s="42"/>
      <c r="EZ94" s="42"/>
      <c r="FA94" s="42"/>
      <c r="FB94" s="42"/>
      <c r="FC94" s="42"/>
      <c r="FD94" s="42"/>
      <c r="FE94" s="42"/>
      <c r="FF94" s="42"/>
      <c r="FG94" s="42"/>
      <c r="FH94" s="42"/>
      <c r="FI94" s="42"/>
      <c r="FJ94" s="42"/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2"/>
    </row>
    <row r="95" spans="1:180">
      <c r="A95" s="41"/>
      <c r="B95" s="41"/>
      <c r="C95" s="41"/>
      <c r="D95" s="41"/>
      <c r="E95" s="42"/>
      <c r="F95" s="42"/>
      <c r="G95" s="42"/>
      <c r="H95" s="42"/>
      <c r="I95" s="42"/>
      <c r="J95" s="42"/>
      <c r="K95" s="42"/>
      <c r="L95" s="43"/>
      <c r="M95" s="43"/>
      <c r="N95" s="43"/>
      <c r="O95" s="43"/>
      <c r="P95" s="43"/>
      <c r="Q95" s="43"/>
      <c r="R95" s="43"/>
      <c r="S95" s="44"/>
      <c r="T95" s="44"/>
      <c r="U95" s="44"/>
      <c r="V95" s="44"/>
      <c r="W95" s="44"/>
      <c r="X95" s="44"/>
      <c r="Y95" s="44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4"/>
      <c r="AO95" s="44"/>
      <c r="AP95" s="44"/>
      <c r="AQ95" s="44"/>
      <c r="AR95" s="44"/>
      <c r="AS95" s="44"/>
      <c r="AT95" s="44"/>
      <c r="AU95" s="42"/>
      <c r="AV95" s="42"/>
      <c r="AW95" s="42"/>
      <c r="AX95" s="42"/>
      <c r="AY95" s="42"/>
      <c r="AZ95" s="42"/>
      <c r="BA95" s="42"/>
      <c r="BB95" s="44"/>
      <c r="BC95" s="42"/>
      <c r="BD95" s="42"/>
      <c r="BE95" s="42"/>
      <c r="BF95" s="42"/>
      <c r="BG95" s="42"/>
      <c r="BH95" s="42"/>
      <c r="BI95" s="42"/>
      <c r="BJ95" s="44"/>
      <c r="BK95" s="44"/>
      <c r="BL95" s="44"/>
      <c r="BM95" s="44"/>
      <c r="BN95" s="44"/>
      <c r="BO95" s="44"/>
      <c r="BP95" s="44"/>
      <c r="BQ95" s="42"/>
      <c r="BR95" s="42"/>
      <c r="BS95" s="42"/>
      <c r="BT95" s="42"/>
      <c r="BU95" s="42"/>
      <c r="BV95" s="42"/>
      <c r="BW95" s="42"/>
      <c r="BX95" s="44"/>
      <c r="BY95" s="44"/>
      <c r="BZ95" s="44"/>
      <c r="CA95" s="44"/>
      <c r="CB95" s="44"/>
      <c r="CC95" s="44"/>
      <c r="CD95" s="44"/>
      <c r="CE95" s="42"/>
      <c r="CF95" s="42"/>
      <c r="CG95" s="42"/>
      <c r="CH95" s="42"/>
      <c r="CI95" s="42"/>
      <c r="CJ95" s="42"/>
      <c r="CK95" s="42"/>
      <c r="CL95" s="42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  <c r="CX95" s="44"/>
      <c r="CY95" s="44"/>
      <c r="CZ95" s="44"/>
      <c r="DA95" s="44"/>
      <c r="DB95" s="44"/>
      <c r="DC95" s="44"/>
      <c r="DD95" s="44"/>
      <c r="DE95" s="44"/>
      <c r="DF95" s="44"/>
      <c r="DG95" s="44"/>
      <c r="DH95" s="44"/>
      <c r="DI95" s="44"/>
      <c r="DJ95" s="44"/>
      <c r="DK95" s="44"/>
      <c r="DL95" s="44"/>
      <c r="DM95" s="44"/>
      <c r="DN95" s="44"/>
      <c r="DO95" s="44"/>
      <c r="DP95" s="77"/>
      <c r="DQ95" s="77"/>
      <c r="DR95" s="44"/>
      <c r="DS95" s="44"/>
      <c r="DT95" s="44"/>
      <c r="DU95" s="44"/>
      <c r="DV95" s="44"/>
      <c r="DW95" s="44"/>
      <c r="DX95" s="44"/>
      <c r="DY95" s="43"/>
      <c r="DZ95" s="43"/>
      <c r="EA95" s="43"/>
      <c r="EB95" s="44"/>
      <c r="EC95" s="42"/>
      <c r="ED95" s="42"/>
      <c r="EE95" s="42"/>
      <c r="EF95" s="42"/>
      <c r="EG95" s="42"/>
      <c r="EH95" s="42"/>
      <c r="EI95" s="42"/>
      <c r="EJ95" s="42"/>
      <c r="EK95" s="42"/>
      <c r="EL95" s="42"/>
      <c r="EM95" s="42"/>
      <c r="EN95" s="42"/>
      <c r="EO95" s="42"/>
      <c r="EP95" s="42"/>
      <c r="EQ95" s="42"/>
      <c r="ER95" s="42"/>
      <c r="ES95" s="42"/>
      <c r="ET95" s="42"/>
      <c r="EU95" s="42"/>
      <c r="EV95" s="42"/>
      <c r="EW95" s="42"/>
      <c r="EX95" s="42"/>
      <c r="EY95" s="42"/>
      <c r="EZ95" s="42"/>
      <c r="FA95" s="42"/>
      <c r="FB95" s="42"/>
      <c r="FC95" s="42"/>
      <c r="FD95" s="42"/>
      <c r="FE95" s="42"/>
      <c r="FF95" s="42"/>
      <c r="FG95" s="42"/>
      <c r="FH95" s="42"/>
      <c r="FI95" s="42"/>
      <c r="FJ95" s="42"/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2"/>
    </row>
    <row r="96" spans="1:180">
      <c r="A96" s="41"/>
      <c r="B96" s="41"/>
      <c r="C96" s="41"/>
      <c r="D96" s="41"/>
      <c r="E96" s="42"/>
      <c r="F96" s="42"/>
      <c r="G96" s="42"/>
      <c r="H96" s="42"/>
      <c r="I96" s="42"/>
      <c r="J96" s="42"/>
      <c r="K96" s="42"/>
      <c r="L96" s="43"/>
      <c r="M96" s="43"/>
      <c r="N96" s="43"/>
      <c r="O96" s="43"/>
      <c r="P96" s="43"/>
      <c r="Q96" s="43"/>
      <c r="R96" s="43"/>
      <c r="S96" s="44"/>
      <c r="T96" s="44"/>
      <c r="U96" s="44"/>
      <c r="V96" s="44"/>
      <c r="W96" s="44"/>
      <c r="X96" s="44"/>
      <c r="Y96" s="44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4"/>
      <c r="AO96" s="44"/>
      <c r="AP96" s="44"/>
      <c r="AQ96" s="44"/>
      <c r="AR96" s="44"/>
      <c r="AS96" s="44"/>
      <c r="AT96" s="44"/>
      <c r="AU96" s="42"/>
      <c r="AV96" s="42"/>
      <c r="AW96" s="42"/>
      <c r="AX96" s="42"/>
      <c r="AY96" s="42"/>
      <c r="AZ96" s="42"/>
      <c r="BA96" s="42"/>
      <c r="BB96" s="44"/>
      <c r="BC96" s="42"/>
      <c r="BD96" s="42"/>
      <c r="BE96" s="42"/>
      <c r="BF96" s="42"/>
      <c r="BG96" s="42"/>
      <c r="BH96" s="42"/>
      <c r="BI96" s="42"/>
      <c r="BJ96" s="44"/>
      <c r="BK96" s="44"/>
      <c r="BL96" s="44"/>
      <c r="BM96" s="44"/>
      <c r="BN96" s="44"/>
      <c r="BO96" s="44"/>
      <c r="BP96" s="44"/>
      <c r="BQ96" s="42"/>
      <c r="BR96" s="42"/>
      <c r="BS96" s="42"/>
      <c r="BT96" s="42"/>
      <c r="BU96" s="42"/>
      <c r="BV96" s="42"/>
      <c r="BW96" s="42"/>
      <c r="BX96" s="44"/>
      <c r="BY96" s="44"/>
      <c r="BZ96" s="44"/>
      <c r="CA96" s="44"/>
      <c r="CB96" s="44"/>
      <c r="CC96" s="44"/>
      <c r="CD96" s="44"/>
      <c r="CE96" s="42"/>
      <c r="CF96" s="42"/>
      <c r="CG96" s="42"/>
      <c r="CH96" s="42"/>
      <c r="CI96" s="42"/>
      <c r="CJ96" s="42"/>
      <c r="CK96" s="42"/>
      <c r="CL96" s="42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4"/>
      <c r="DJ96" s="44"/>
      <c r="DK96" s="44"/>
      <c r="DL96" s="44"/>
      <c r="DM96" s="44"/>
      <c r="DN96" s="44"/>
      <c r="DO96" s="44"/>
      <c r="DP96" s="77"/>
      <c r="DQ96" s="77"/>
      <c r="DR96" s="44"/>
      <c r="DS96" s="44"/>
      <c r="DT96" s="44"/>
      <c r="DU96" s="44"/>
      <c r="DV96" s="44"/>
      <c r="DW96" s="44"/>
      <c r="DX96" s="44"/>
      <c r="DY96" s="43"/>
      <c r="DZ96" s="43"/>
      <c r="EA96" s="43"/>
      <c r="EB96" s="44"/>
      <c r="EC96" s="42"/>
      <c r="ED96" s="42"/>
      <c r="EE96" s="42"/>
      <c r="EF96" s="42"/>
      <c r="EG96" s="42"/>
      <c r="EH96" s="42"/>
      <c r="EI96" s="42"/>
      <c r="EJ96" s="42"/>
      <c r="EK96" s="42"/>
      <c r="EL96" s="42"/>
      <c r="EM96" s="42"/>
      <c r="EN96" s="42"/>
      <c r="EO96" s="42"/>
      <c r="EP96" s="42"/>
      <c r="EQ96" s="42"/>
      <c r="ER96" s="42"/>
      <c r="ES96" s="42"/>
      <c r="ET96" s="42"/>
      <c r="EU96" s="42"/>
      <c r="EV96" s="42"/>
      <c r="EW96" s="42"/>
      <c r="EX96" s="42"/>
      <c r="EY96" s="42"/>
      <c r="EZ96" s="42"/>
      <c r="FA96" s="42"/>
      <c r="FB96" s="42"/>
      <c r="FC96" s="42"/>
      <c r="FD96" s="42"/>
      <c r="FE96" s="42"/>
      <c r="FF96" s="42"/>
      <c r="FG96" s="42"/>
      <c r="FH96" s="42"/>
      <c r="FI96" s="42"/>
      <c r="FJ96" s="42"/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2"/>
    </row>
    <row r="97" spans="1:180">
      <c r="A97" s="41"/>
      <c r="B97" s="41"/>
      <c r="C97" s="41"/>
      <c r="D97" s="41"/>
      <c r="E97" s="42"/>
      <c r="F97" s="42"/>
      <c r="G97" s="42"/>
      <c r="H97" s="42"/>
      <c r="I97" s="42"/>
      <c r="J97" s="42"/>
      <c r="K97" s="42"/>
      <c r="L97" s="43"/>
      <c r="M97" s="43"/>
      <c r="N97" s="43"/>
      <c r="O97" s="43"/>
      <c r="P97" s="43"/>
      <c r="Q97" s="43"/>
      <c r="R97" s="43"/>
      <c r="S97" s="44"/>
      <c r="T97" s="44"/>
      <c r="U97" s="44"/>
      <c r="V97" s="44"/>
      <c r="W97" s="44"/>
      <c r="X97" s="44"/>
      <c r="Y97" s="44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4"/>
      <c r="AO97" s="44"/>
      <c r="AP97" s="44"/>
      <c r="AQ97" s="44"/>
      <c r="AR97" s="44"/>
      <c r="AS97" s="44"/>
      <c r="AT97" s="44"/>
      <c r="AU97" s="42"/>
      <c r="AV97" s="42"/>
      <c r="AW97" s="42"/>
      <c r="AX97" s="42"/>
      <c r="AY97" s="42"/>
      <c r="AZ97" s="42"/>
      <c r="BA97" s="42"/>
      <c r="BB97" s="44"/>
      <c r="BC97" s="42"/>
      <c r="BD97" s="42"/>
      <c r="BE97" s="42"/>
      <c r="BF97" s="42"/>
      <c r="BG97" s="42"/>
      <c r="BH97" s="42"/>
      <c r="BI97" s="42"/>
      <c r="BJ97" s="44"/>
      <c r="BK97" s="44"/>
      <c r="BL97" s="44"/>
      <c r="BM97" s="44"/>
      <c r="BN97" s="44"/>
      <c r="BO97" s="44"/>
      <c r="BP97" s="44"/>
      <c r="BQ97" s="42"/>
      <c r="BR97" s="42"/>
      <c r="BS97" s="42"/>
      <c r="BT97" s="42"/>
      <c r="BU97" s="42"/>
      <c r="BV97" s="42"/>
      <c r="BW97" s="42"/>
      <c r="BX97" s="44"/>
      <c r="BY97" s="44"/>
      <c r="BZ97" s="44"/>
      <c r="CA97" s="44"/>
      <c r="CB97" s="44"/>
      <c r="CC97" s="44"/>
      <c r="CD97" s="44"/>
      <c r="CE97" s="42"/>
      <c r="CF97" s="42"/>
      <c r="CG97" s="42"/>
      <c r="CH97" s="42"/>
      <c r="CI97" s="42"/>
      <c r="CJ97" s="42"/>
      <c r="CK97" s="42"/>
      <c r="CL97" s="42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  <c r="CX97" s="44"/>
      <c r="CY97" s="44"/>
      <c r="CZ97" s="44"/>
      <c r="DA97" s="44"/>
      <c r="DB97" s="44"/>
      <c r="DC97" s="44"/>
      <c r="DD97" s="44"/>
      <c r="DE97" s="44"/>
      <c r="DF97" s="44"/>
      <c r="DG97" s="44"/>
      <c r="DH97" s="44"/>
      <c r="DI97" s="44"/>
      <c r="DJ97" s="44"/>
      <c r="DK97" s="44"/>
      <c r="DL97" s="44"/>
      <c r="DM97" s="44"/>
      <c r="DN97" s="44"/>
      <c r="DO97" s="44"/>
      <c r="DP97" s="77"/>
      <c r="DQ97" s="77"/>
      <c r="DR97" s="44"/>
      <c r="DS97" s="44"/>
      <c r="DT97" s="44"/>
      <c r="DU97" s="44"/>
      <c r="DV97" s="44"/>
      <c r="DW97" s="44"/>
      <c r="DX97" s="44"/>
      <c r="DY97" s="43"/>
      <c r="DZ97" s="43"/>
      <c r="EA97" s="43"/>
      <c r="EB97" s="44"/>
      <c r="EC97" s="42"/>
      <c r="ED97" s="42"/>
      <c r="EE97" s="42"/>
      <c r="EF97" s="42"/>
      <c r="EG97" s="42"/>
      <c r="EH97" s="42"/>
      <c r="EI97" s="42"/>
      <c r="EJ97" s="42"/>
      <c r="EK97" s="42"/>
      <c r="EL97" s="42"/>
      <c r="EM97" s="42"/>
      <c r="EN97" s="42"/>
      <c r="EO97" s="42"/>
      <c r="EP97" s="42"/>
      <c r="EQ97" s="42"/>
      <c r="ER97" s="42"/>
      <c r="ES97" s="42"/>
      <c r="ET97" s="42"/>
      <c r="EU97" s="42"/>
      <c r="EV97" s="42"/>
      <c r="EW97" s="42"/>
      <c r="EX97" s="42"/>
      <c r="EY97" s="42"/>
      <c r="EZ97" s="42"/>
      <c r="FA97" s="42"/>
      <c r="FB97" s="42"/>
      <c r="FC97" s="42"/>
      <c r="FD97" s="42"/>
      <c r="FE97" s="42"/>
      <c r="FF97" s="42"/>
      <c r="FG97" s="42"/>
      <c r="FH97" s="42"/>
      <c r="FI97" s="42"/>
      <c r="FJ97" s="42"/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2"/>
    </row>
    <row r="98" spans="1:180">
      <c r="A98" s="41"/>
      <c r="B98" s="41"/>
      <c r="C98" s="41"/>
      <c r="D98" s="41"/>
      <c r="E98" s="42"/>
      <c r="F98" s="42"/>
      <c r="G98" s="42"/>
      <c r="H98" s="42"/>
      <c r="I98" s="42"/>
      <c r="J98" s="42"/>
      <c r="K98" s="42"/>
      <c r="L98" s="43"/>
      <c r="M98" s="43"/>
      <c r="N98" s="43"/>
      <c r="O98" s="43"/>
      <c r="P98" s="43"/>
      <c r="Q98" s="43"/>
      <c r="R98" s="43"/>
      <c r="S98" s="44"/>
      <c r="T98" s="44"/>
      <c r="U98" s="44"/>
      <c r="V98" s="44"/>
      <c r="W98" s="44"/>
      <c r="X98" s="44"/>
      <c r="Y98" s="44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4"/>
      <c r="AO98" s="44"/>
      <c r="AP98" s="44"/>
      <c r="AQ98" s="44"/>
      <c r="AR98" s="44"/>
      <c r="AS98" s="44"/>
      <c r="AT98" s="44"/>
      <c r="AU98" s="42"/>
      <c r="AV98" s="42"/>
      <c r="AW98" s="42"/>
      <c r="AX98" s="42"/>
      <c r="AY98" s="42"/>
      <c r="AZ98" s="42"/>
      <c r="BA98" s="42"/>
      <c r="BB98" s="44"/>
      <c r="BC98" s="42"/>
      <c r="BD98" s="42"/>
      <c r="BE98" s="42"/>
      <c r="BF98" s="42"/>
      <c r="BG98" s="42"/>
      <c r="BH98" s="42"/>
      <c r="BI98" s="42"/>
      <c r="BJ98" s="44"/>
      <c r="BK98" s="44"/>
      <c r="BL98" s="44"/>
      <c r="BM98" s="44"/>
      <c r="BN98" s="44"/>
      <c r="BO98" s="44"/>
      <c r="BP98" s="44"/>
      <c r="BQ98" s="42"/>
      <c r="BR98" s="42"/>
      <c r="BS98" s="42"/>
      <c r="BT98" s="42"/>
      <c r="BU98" s="42"/>
      <c r="BV98" s="42"/>
      <c r="BW98" s="42"/>
      <c r="BX98" s="44"/>
      <c r="BY98" s="44"/>
      <c r="BZ98" s="44"/>
      <c r="CA98" s="44"/>
      <c r="CB98" s="44"/>
      <c r="CC98" s="44"/>
      <c r="CD98" s="44"/>
      <c r="CE98" s="42"/>
      <c r="CF98" s="42"/>
      <c r="CG98" s="42"/>
      <c r="CH98" s="42"/>
      <c r="CI98" s="42"/>
      <c r="CJ98" s="42"/>
      <c r="CK98" s="42"/>
      <c r="CL98" s="42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4"/>
      <c r="DJ98" s="44"/>
      <c r="DK98" s="44"/>
      <c r="DL98" s="44"/>
      <c r="DM98" s="44"/>
      <c r="DN98" s="44"/>
      <c r="DO98" s="44"/>
      <c r="DP98" s="77"/>
      <c r="DQ98" s="77"/>
      <c r="DR98" s="44"/>
      <c r="DS98" s="44"/>
      <c r="DT98" s="44"/>
      <c r="DU98" s="44"/>
      <c r="DV98" s="44"/>
      <c r="DW98" s="44"/>
      <c r="DX98" s="44"/>
      <c r="DY98" s="43"/>
      <c r="DZ98" s="43"/>
      <c r="EA98" s="43"/>
      <c r="EB98" s="44"/>
      <c r="EC98" s="42"/>
      <c r="ED98" s="42"/>
      <c r="EE98" s="42"/>
      <c r="EF98" s="42"/>
      <c r="EG98" s="42"/>
      <c r="EH98" s="42"/>
      <c r="EI98" s="42"/>
      <c r="EJ98" s="42"/>
      <c r="EK98" s="42"/>
      <c r="EL98" s="42"/>
      <c r="EM98" s="42"/>
      <c r="EN98" s="42"/>
      <c r="EO98" s="42"/>
      <c r="EP98" s="42"/>
      <c r="EQ98" s="42"/>
      <c r="ER98" s="42"/>
      <c r="ES98" s="42"/>
      <c r="ET98" s="42"/>
      <c r="EU98" s="42"/>
      <c r="EV98" s="42"/>
      <c r="EW98" s="42"/>
      <c r="EX98" s="42"/>
      <c r="EY98" s="42"/>
      <c r="EZ98" s="42"/>
      <c r="FA98" s="42"/>
      <c r="FB98" s="42"/>
      <c r="FC98" s="42"/>
      <c r="FD98" s="42"/>
      <c r="FE98" s="42"/>
      <c r="FF98" s="42"/>
      <c r="FG98" s="42"/>
      <c r="FH98" s="42"/>
      <c r="FI98" s="42"/>
      <c r="FJ98" s="42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2"/>
    </row>
    <row r="99" spans="1:180">
      <c r="A99" s="41"/>
      <c r="B99" s="41"/>
      <c r="C99" s="41"/>
      <c r="D99" s="41"/>
      <c r="E99" s="42"/>
      <c r="F99" s="42"/>
      <c r="G99" s="42"/>
      <c r="H99" s="42"/>
      <c r="I99" s="42"/>
      <c r="J99" s="42"/>
      <c r="K99" s="42"/>
      <c r="L99" s="43"/>
      <c r="M99" s="43"/>
      <c r="N99" s="43"/>
      <c r="O99" s="43"/>
      <c r="P99" s="43"/>
      <c r="Q99" s="43"/>
      <c r="R99" s="43"/>
      <c r="S99" s="44"/>
      <c r="T99" s="44"/>
      <c r="U99" s="44"/>
      <c r="V99" s="44"/>
      <c r="W99" s="44"/>
      <c r="X99" s="44"/>
      <c r="Y99" s="44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4"/>
      <c r="AO99" s="44"/>
      <c r="AP99" s="44"/>
      <c r="AQ99" s="44"/>
      <c r="AR99" s="44"/>
      <c r="AS99" s="44"/>
      <c r="AT99" s="44"/>
      <c r="AU99" s="42"/>
      <c r="AV99" s="42"/>
      <c r="AW99" s="42"/>
      <c r="AX99" s="42"/>
      <c r="AY99" s="42"/>
      <c r="AZ99" s="42"/>
      <c r="BA99" s="42"/>
      <c r="BB99" s="44"/>
      <c r="BC99" s="42"/>
      <c r="BD99" s="42"/>
      <c r="BE99" s="42"/>
      <c r="BF99" s="42"/>
      <c r="BG99" s="42"/>
      <c r="BH99" s="42"/>
      <c r="BI99" s="42"/>
      <c r="BJ99" s="44"/>
      <c r="BK99" s="44"/>
      <c r="BL99" s="44"/>
      <c r="BM99" s="44"/>
      <c r="BN99" s="44"/>
      <c r="BO99" s="44"/>
      <c r="BP99" s="44"/>
      <c r="BQ99" s="42"/>
      <c r="BR99" s="42"/>
      <c r="BS99" s="42"/>
      <c r="BT99" s="42"/>
      <c r="BU99" s="42"/>
      <c r="BV99" s="42"/>
      <c r="BW99" s="42"/>
      <c r="BX99" s="44"/>
      <c r="BY99" s="44"/>
      <c r="BZ99" s="44"/>
      <c r="CA99" s="44"/>
      <c r="CB99" s="44"/>
      <c r="CC99" s="44"/>
      <c r="CD99" s="44"/>
      <c r="CE99" s="42"/>
      <c r="CF99" s="42"/>
      <c r="CG99" s="42"/>
      <c r="CH99" s="42"/>
      <c r="CI99" s="42"/>
      <c r="CJ99" s="42"/>
      <c r="CK99" s="42"/>
      <c r="CL99" s="42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4"/>
      <c r="DJ99" s="44"/>
      <c r="DK99" s="44"/>
      <c r="DL99" s="44"/>
      <c r="DM99" s="44"/>
      <c r="DN99" s="44"/>
      <c r="DO99" s="44"/>
      <c r="DP99" s="77"/>
      <c r="DQ99" s="77"/>
      <c r="DR99" s="44"/>
      <c r="DS99" s="44"/>
      <c r="DT99" s="44"/>
      <c r="DU99" s="44"/>
      <c r="DV99" s="44"/>
      <c r="DW99" s="44"/>
      <c r="DX99" s="44"/>
      <c r="DY99" s="43"/>
      <c r="DZ99" s="43"/>
      <c r="EA99" s="43"/>
      <c r="EB99" s="44"/>
      <c r="EC99" s="42"/>
      <c r="ED99" s="42"/>
      <c r="EE99" s="42"/>
      <c r="EF99" s="42"/>
      <c r="EG99" s="42"/>
      <c r="EH99" s="42"/>
      <c r="EI99" s="42"/>
      <c r="EJ99" s="42"/>
      <c r="EK99" s="42"/>
      <c r="EL99" s="42"/>
      <c r="EM99" s="42"/>
      <c r="EN99" s="42"/>
      <c r="EO99" s="42"/>
      <c r="EP99" s="42"/>
      <c r="EQ99" s="42"/>
      <c r="ER99" s="42"/>
      <c r="ES99" s="42"/>
      <c r="ET99" s="42"/>
      <c r="EU99" s="42"/>
      <c r="EV99" s="42"/>
      <c r="EW99" s="42"/>
      <c r="EX99" s="42"/>
      <c r="EY99" s="42"/>
      <c r="EZ99" s="42"/>
      <c r="FA99" s="42"/>
      <c r="FB99" s="42"/>
      <c r="FC99" s="42"/>
      <c r="FD99" s="42"/>
      <c r="FE99" s="42"/>
      <c r="FF99" s="42"/>
      <c r="FG99" s="42"/>
      <c r="FH99" s="42"/>
      <c r="FI99" s="42"/>
      <c r="FJ99" s="42"/>
      <c r="FK99" s="42"/>
      <c r="FL99" s="42"/>
      <c r="FM99" s="42"/>
      <c r="FN99" s="42"/>
      <c r="FO99" s="42"/>
      <c r="FP99" s="42"/>
      <c r="FQ99" s="42"/>
      <c r="FR99" s="42"/>
      <c r="FS99" s="42"/>
      <c r="FT99" s="42"/>
      <c r="FU99" s="42"/>
      <c r="FV99" s="42"/>
      <c r="FW99" s="42"/>
      <c r="FX99" s="42"/>
    </row>
    <row r="100" spans="1:180">
      <c r="A100" s="41"/>
      <c r="B100" s="41"/>
      <c r="C100" s="41"/>
      <c r="D100" s="41"/>
      <c r="E100" s="42"/>
      <c r="F100" s="42"/>
      <c r="G100" s="42"/>
      <c r="H100" s="42"/>
      <c r="I100" s="42"/>
      <c r="J100" s="42"/>
      <c r="K100" s="42"/>
      <c r="L100" s="43"/>
      <c r="M100" s="43"/>
      <c r="N100" s="43"/>
      <c r="O100" s="43"/>
      <c r="P100" s="43"/>
      <c r="Q100" s="43"/>
      <c r="R100" s="43"/>
      <c r="S100" s="44"/>
      <c r="T100" s="44"/>
      <c r="U100" s="44"/>
      <c r="V100" s="44"/>
      <c r="W100" s="44"/>
      <c r="X100" s="44"/>
      <c r="Y100" s="44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4"/>
      <c r="AO100" s="44"/>
      <c r="AP100" s="44"/>
      <c r="AQ100" s="44"/>
      <c r="AR100" s="44"/>
      <c r="AS100" s="44"/>
      <c r="AT100" s="44"/>
      <c r="AU100" s="42"/>
      <c r="AV100" s="42"/>
      <c r="AW100" s="42"/>
      <c r="AX100" s="42"/>
      <c r="AY100" s="42"/>
      <c r="AZ100" s="42"/>
      <c r="BA100" s="42"/>
      <c r="BB100" s="44"/>
      <c r="BC100" s="42"/>
      <c r="BD100" s="42"/>
      <c r="BE100" s="42"/>
      <c r="BF100" s="42"/>
      <c r="BG100" s="42"/>
      <c r="BH100" s="42"/>
      <c r="BI100" s="42"/>
      <c r="BJ100" s="44"/>
      <c r="BK100" s="44"/>
      <c r="BL100" s="44"/>
      <c r="BM100" s="44"/>
      <c r="BN100" s="44"/>
      <c r="BO100" s="44"/>
      <c r="BP100" s="44"/>
      <c r="BQ100" s="42"/>
      <c r="BR100" s="42"/>
      <c r="BS100" s="42"/>
      <c r="BT100" s="42"/>
      <c r="BU100" s="42"/>
      <c r="BV100" s="42"/>
      <c r="BW100" s="42"/>
      <c r="BX100" s="44"/>
      <c r="BY100" s="44"/>
      <c r="BZ100" s="44"/>
      <c r="CA100" s="44"/>
      <c r="CB100" s="44"/>
      <c r="CC100" s="44"/>
      <c r="CD100" s="44"/>
      <c r="CE100" s="42"/>
      <c r="CF100" s="42"/>
      <c r="CG100" s="42"/>
      <c r="CH100" s="42"/>
      <c r="CI100" s="42"/>
      <c r="CJ100" s="42"/>
      <c r="CK100" s="42"/>
      <c r="CL100" s="42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4"/>
      <c r="DJ100" s="44"/>
      <c r="DK100" s="44"/>
      <c r="DL100" s="44"/>
      <c r="DM100" s="44"/>
      <c r="DN100" s="44"/>
      <c r="DO100" s="44"/>
      <c r="DP100" s="77"/>
      <c r="DQ100" s="77"/>
      <c r="DR100" s="44"/>
      <c r="DS100" s="44"/>
      <c r="DT100" s="44"/>
      <c r="DU100" s="44"/>
      <c r="DV100" s="44"/>
      <c r="DW100" s="44"/>
      <c r="DX100" s="44"/>
      <c r="DY100" s="43"/>
      <c r="DZ100" s="43"/>
      <c r="EA100" s="43"/>
      <c r="EB100" s="44"/>
      <c r="EC100" s="42"/>
      <c r="ED100" s="42"/>
      <c r="EE100" s="42"/>
      <c r="EF100" s="42"/>
      <c r="EG100" s="42"/>
      <c r="EH100" s="42"/>
      <c r="EI100" s="42"/>
      <c r="EJ100" s="42"/>
      <c r="EK100" s="42"/>
      <c r="EL100" s="42"/>
      <c r="EM100" s="42"/>
      <c r="EN100" s="42"/>
      <c r="EO100" s="42"/>
      <c r="EP100" s="42"/>
      <c r="EQ100" s="42"/>
      <c r="ER100" s="42"/>
      <c r="ES100" s="42"/>
      <c r="ET100" s="42"/>
      <c r="EU100" s="42"/>
      <c r="EV100" s="42"/>
      <c r="EW100" s="42"/>
      <c r="EX100" s="42"/>
      <c r="EY100" s="42"/>
      <c r="EZ100" s="42"/>
      <c r="FA100" s="42"/>
      <c r="FB100" s="42"/>
      <c r="FC100" s="42"/>
      <c r="FD100" s="42"/>
      <c r="FE100" s="42"/>
      <c r="FF100" s="42"/>
      <c r="FG100" s="42"/>
      <c r="FH100" s="42"/>
      <c r="FI100" s="42"/>
      <c r="FJ100" s="42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2"/>
    </row>
    <row r="101" spans="1:180">
      <c r="A101" s="41"/>
      <c r="B101" s="41"/>
      <c r="C101" s="41"/>
      <c r="D101" s="41"/>
      <c r="E101" s="42"/>
      <c r="F101" s="42"/>
      <c r="G101" s="42"/>
      <c r="H101" s="42"/>
      <c r="I101" s="42"/>
      <c r="J101" s="42"/>
      <c r="K101" s="42"/>
      <c r="L101" s="43"/>
      <c r="M101" s="43"/>
      <c r="N101" s="43"/>
      <c r="O101" s="43"/>
      <c r="P101" s="43"/>
      <c r="Q101" s="43"/>
      <c r="R101" s="43"/>
      <c r="S101" s="44"/>
      <c r="T101" s="44"/>
      <c r="U101" s="44"/>
      <c r="V101" s="44"/>
      <c r="W101" s="44"/>
      <c r="X101" s="44"/>
      <c r="Y101" s="44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4"/>
      <c r="AO101" s="44"/>
      <c r="AP101" s="44"/>
      <c r="AQ101" s="44"/>
      <c r="AR101" s="44"/>
      <c r="AS101" s="44"/>
      <c r="AT101" s="44"/>
      <c r="AU101" s="42"/>
      <c r="AV101" s="42"/>
      <c r="AW101" s="42"/>
      <c r="AX101" s="42"/>
      <c r="AY101" s="42"/>
      <c r="AZ101" s="42"/>
      <c r="BA101" s="42"/>
      <c r="BB101" s="44"/>
      <c r="BC101" s="42"/>
      <c r="BD101" s="42"/>
      <c r="BE101" s="42"/>
      <c r="BF101" s="42"/>
      <c r="BG101" s="42"/>
      <c r="BH101" s="42"/>
      <c r="BI101" s="42"/>
      <c r="BJ101" s="44"/>
      <c r="BK101" s="44"/>
      <c r="BL101" s="44"/>
      <c r="BM101" s="44"/>
      <c r="BN101" s="44"/>
      <c r="BO101" s="44"/>
      <c r="BP101" s="44"/>
      <c r="BQ101" s="42"/>
      <c r="BR101" s="42"/>
      <c r="BS101" s="42"/>
      <c r="BT101" s="42"/>
      <c r="BU101" s="42"/>
      <c r="BV101" s="42"/>
      <c r="BW101" s="42"/>
      <c r="BX101" s="44"/>
      <c r="BY101" s="44"/>
      <c r="BZ101" s="44"/>
      <c r="CA101" s="44"/>
      <c r="CB101" s="44"/>
      <c r="CC101" s="44"/>
      <c r="CD101" s="44"/>
      <c r="CE101" s="42"/>
      <c r="CF101" s="42"/>
      <c r="CG101" s="42"/>
      <c r="CH101" s="42"/>
      <c r="CI101" s="42"/>
      <c r="CJ101" s="42"/>
      <c r="CK101" s="42"/>
      <c r="CL101" s="42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  <c r="CX101" s="44"/>
      <c r="CY101" s="44"/>
      <c r="CZ101" s="44"/>
      <c r="DA101" s="44"/>
      <c r="DB101" s="44"/>
      <c r="DC101" s="44"/>
      <c r="DD101" s="44"/>
      <c r="DE101" s="44"/>
      <c r="DF101" s="44"/>
      <c r="DG101" s="44"/>
      <c r="DH101" s="44"/>
      <c r="DI101" s="44"/>
      <c r="DJ101" s="44"/>
      <c r="DK101" s="44"/>
      <c r="DL101" s="44"/>
      <c r="DM101" s="44"/>
      <c r="DN101" s="44"/>
      <c r="DO101" s="44"/>
      <c r="DP101" s="77"/>
      <c r="DQ101" s="77"/>
      <c r="DR101" s="44"/>
      <c r="DS101" s="44"/>
      <c r="DT101" s="44"/>
      <c r="DU101" s="44"/>
      <c r="DV101" s="44"/>
      <c r="DW101" s="44"/>
      <c r="DX101" s="44"/>
      <c r="DY101" s="43"/>
      <c r="DZ101" s="43"/>
      <c r="EA101" s="43"/>
      <c r="EB101" s="44"/>
      <c r="EC101" s="42"/>
      <c r="ED101" s="42"/>
      <c r="EE101" s="42"/>
      <c r="EF101" s="42"/>
      <c r="EG101" s="42"/>
      <c r="EH101" s="42"/>
      <c r="EI101" s="42"/>
      <c r="EJ101" s="42"/>
      <c r="EK101" s="42"/>
      <c r="EL101" s="42"/>
      <c r="EM101" s="42"/>
      <c r="EN101" s="42"/>
      <c r="EO101" s="42"/>
      <c r="EP101" s="42"/>
      <c r="EQ101" s="42"/>
      <c r="ER101" s="42"/>
      <c r="ES101" s="42"/>
      <c r="ET101" s="42"/>
      <c r="EU101" s="42"/>
      <c r="EV101" s="42"/>
      <c r="EW101" s="42"/>
      <c r="EX101" s="42"/>
      <c r="EY101" s="42"/>
      <c r="EZ101" s="42"/>
      <c r="FA101" s="42"/>
      <c r="FB101" s="42"/>
      <c r="FC101" s="42"/>
      <c r="FD101" s="42"/>
      <c r="FE101" s="42"/>
      <c r="FF101" s="42"/>
      <c r="FG101" s="42"/>
      <c r="FH101" s="42"/>
      <c r="FI101" s="42"/>
      <c r="FJ101" s="42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</row>
    <row r="102" spans="1:180">
      <c r="A102" s="41"/>
      <c r="B102" s="41"/>
      <c r="C102" s="41"/>
      <c r="D102" s="41"/>
      <c r="E102" s="42"/>
      <c r="F102" s="42"/>
      <c r="G102" s="42"/>
      <c r="H102" s="42"/>
      <c r="I102" s="42"/>
      <c r="J102" s="42"/>
      <c r="K102" s="42"/>
      <c r="L102" s="43"/>
      <c r="M102" s="43"/>
      <c r="N102" s="43"/>
      <c r="O102" s="43"/>
      <c r="P102" s="43"/>
      <c r="Q102" s="43"/>
      <c r="R102" s="43"/>
      <c r="S102" s="44"/>
      <c r="T102" s="44"/>
      <c r="U102" s="44"/>
      <c r="V102" s="44"/>
      <c r="W102" s="44"/>
      <c r="X102" s="44"/>
      <c r="Y102" s="44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4"/>
      <c r="AO102" s="44"/>
      <c r="AP102" s="44"/>
      <c r="AQ102" s="44"/>
      <c r="AR102" s="44"/>
      <c r="AS102" s="44"/>
      <c r="AT102" s="44"/>
      <c r="AU102" s="42"/>
      <c r="AV102" s="42"/>
      <c r="AW102" s="42"/>
      <c r="AX102" s="42"/>
      <c r="AY102" s="42"/>
      <c r="AZ102" s="42"/>
      <c r="BA102" s="42"/>
      <c r="BB102" s="44"/>
      <c r="BC102" s="42"/>
      <c r="BD102" s="42"/>
      <c r="BE102" s="42"/>
      <c r="BF102" s="42"/>
      <c r="BG102" s="42"/>
      <c r="BH102" s="42"/>
      <c r="BI102" s="42"/>
      <c r="BJ102" s="44"/>
      <c r="BK102" s="44"/>
      <c r="BL102" s="44"/>
      <c r="BM102" s="44"/>
      <c r="BN102" s="44"/>
      <c r="BO102" s="44"/>
      <c r="BP102" s="44"/>
      <c r="BQ102" s="42"/>
      <c r="BR102" s="42"/>
      <c r="BS102" s="42"/>
      <c r="BT102" s="42"/>
      <c r="BU102" s="42"/>
      <c r="BV102" s="42"/>
      <c r="BW102" s="42"/>
      <c r="BX102" s="44"/>
      <c r="BY102" s="44"/>
      <c r="BZ102" s="44"/>
      <c r="CA102" s="44"/>
      <c r="CB102" s="44"/>
      <c r="CC102" s="44"/>
      <c r="CD102" s="44"/>
      <c r="CE102" s="42"/>
      <c r="CF102" s="42"/>
      <c r="CG102" s="42"/>
      <c r="CH102" s="42"/>
      <c r="CI102" s="42"/>
      <c r="CJ102" s="42"/>
      <c r="CK102" s="42"/>
      <c r="CL102" s="42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4"/>
      <c r="DJ102" s="44"/>
      <c r="DK102" s="44"/>
      <c r="DL102" s="44"/>
      <c r="DM102" s="44"/>
      <c r="DN102" s="44"/>
      <c r="DO102" s="44"/>
      <c r="DP102" s="77"/>
      <c r="DQ102" s="77"/>
      <c r="DR102" s="44"/>
      <c r="DS102" s="44"/>
      <c r="DT102" s="44"/>
      <c r="DU102" s="44"/>
      <c r="DV102" s="44"/>
      <c r="DW102" s="44"/>
      <c r="DX102" s="44"/>
      <c r="DY102" s="43"/>
      <c r="DZ102" s="43"/>
      <c r="EA102" s="43"/>
      <c r="EB102" s="44"/>
      <c r="EC102" s="42"/>
      <c r="ED102" s="42"/>
      <c r="EE102" s="42"/>
      <c r="EF102" s="42"/>
      <c r="EG102" s="42"/>
      <c r="EH102" s="42"/>
      <c r="EI102" s="42"/>
      <c r="EJ102" s="42"/>
      <c r="EK102" s="42"/>
      <c r="EL102" s="42"/>
      <c r="EM102" s="42"/>
      <c r="EN102" s="42"/>
      <c r="EO102" s="42"/>
      <c r="EP102" s="42"/>
      <c r="EQ102" s="42"/>
      <c r="ER102" s="42"/>
      <c r="ES102" s="42"/>
      <c r="ET102" s="42"/>
      <c r="EU102" s="42"/>
      <c r="EV102" s="42"/>
      <c r="EW102" s="42"/>
      <c r="EX102" s="42"/>
      <c r="EY102" s="42"/>
      <c r="EZ102" s="42"/>
      <c r="FA102" s="42"/>
      <c r="FB102" s="42"/>
      <c r="FC102" s="42"/>
      <c r="FD102" s="42"/>
      <c r="FE102" s="42"/>
      <c r="FF102" s="42"/>
      <c r="FG102" s="42"/>
      <c r="FH102" s="42"/>
      <c r="FI102" s="42"/>
      <c r="FJ102" s="42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</row>
    <row r="103" spans="1:180">
      <c r="A103" s="41"/>
      <c r="B103" s="41"/>
      <c r="C103" s="41"/>
      <c r="D103" s="41"/>
      <c r="E103" s="42"/>
      <c r="F103" s="42"/>
      <c r="G103" s="42"/>
      <c r="H103" s="42"/>
      <c r="I103" s="42"/>
      <c r="J103" s="42"/>
      <c r="K103" s="42"/>
      <c r="L103" s="43"/>
      <c r="M103" s="43"/>
      <c r="N103" s="43"/>
      <c r="O103" s="43"/>
      <c r="P103" s="43"/>
      <c r="Q103" s="43"/>
      <c r="R103" s="43"/>
      <c r="S103" s="44"/>
      <c r="T103" s="44"/>
      <c r="U103" s="44"/>
      <c r="V103" s="44"/>
      <c r="W103" s="44"/>
      <c r="X103" s="44"/>
      <c r="Y103" s="44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4"/>
      <c r="AO103" s="44"/>
      <c r="AP103" s="44"/>
      <c r="AQ103" s="44"/>
      <c r="AR103" s="44"/>
      <c r="AS103" s="44"/>
      <c r="AT103" s="44"/>
      <c r="AU103" s="42"/>
      <c r="AV103" s="42"/>
      <c r="AW103" s="42"/>
      <c r="AX103" s="42"/>
      <c r="AY103" s="42"/>
      <c r="AZ103" s="42"/>
      <c r="BA103" s="42"/>
      <c r="BB103" s="44"/>
      <c r="BC103" s="42"/>
      <c r="BD103" s="42"/>
      <c r="BE103" s="42"/>
      <c r="BF103" s="42"/>
      <c r="BG103" s="42"/>
      <c r="BH103" s="42"/>
      <c r="BI103" s="42"/>
      <c r="BJ103" s="44"/>
      <c r="BK103" s="44"/>
      <c r="BL103" s="44"/>
      <c r="BM103" s="44"/>
      <c r="BN103" s="44"/>
      <c r="BO103" s="44"/>
      <c r="BP103" s="44"/>
      <c r="BQ103" s="42"/>
      <c r="BR103" s="42"/>
      <c r="BS103" s="42"/>
      <c r="BT103" s="42"/>
      <c r="BU103" s="42"/>
      <c r="BV103" s="42"/>
      <c r="BW103" s="42"/>
      <c r="BX103" s="44"/>
      <c r="BY103" s="44"/>
      <c r="BZ103" s="44"/>
      <c r="CA103" s="44"/>
      <c r="CB103" s="44"/>
      <c r="CC103" s="44"/>
      <c r="CD103" s="44"/>
      <c r="CE103" s="42"/>
      <c r="CF103" s="42"/>
      <c r="CG103" s="42"/>
      <c r="CH103" s="42"/>
      <c r="CI103" s="42"/>
      <c r="CJ103" s="42"/>
      <c r="CK103" s="42"/>
      <c r="CL103" s="42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  <c r="CX103" s="44"/>
      <c r="CY103" s="44"/>
      <c r="CZ103" s="44"/>
      <c r="DA103" s="44"/>
      <c r="DB103" s="44"/>
      <c r="DC103" s="44"/>
      <c r="DD103" s="44"/>
      <c r="DE103" s="44"/>
      <c r="DF103" s="44"/>
      <c r="DG103" s="44"/>
      <c r="DH103" s="44"/>
      <c r="DI103" s="44"/>
      <c r="DJ103" s="44"/>
      <c r="DK103" s="44"/>
      <c r="DL103" s="44"/>
      <c r="DM103" s="44"/>
      <c r="DN103" s="44"/>
      <c r="DO103" s="44"/>
      <c r="DP103" s="77"/>
      <c r="DQ103" s="77"/>
      <c r="DR103" s="44"/>
      <c r="DS103" s="44"/>
      <c r="DT103" s="44"/>
      <c r="DU103" s="44"/>
      <c r="DV103" s="44"/>
      <c r="DW103" s="44"/>
      <c r="DX103" s="44"/>
      <c r="DY103" s="43"/>
      <c r="DZ103" s="43"/>
      <c r="EA103" s="43"/>
      <c r="EB103" s="44"/>
      <c r="EC103" s="42"/>
      <c r="ED103" s="42"/>
      <c r="EE103" s="42"/>
      <c r="EF103" s="42"/>
      <c r="EG103" s="42"/>
      <c r="EH103" s="42"/>
      <c r="EI103" s="42"/>
      <c r="EJ103" s="42"/>
      <c r="EK103" s="42"/>
      <c r="EL103" s="42"/>
      <c r="EM103" s="42"/>
      <c r="EN103" s="42"/>
      <c r="EO103" s="42"/>
      <c r="EP103" s="42"/>
      <c r="EQ103" s="42"/>
      <c r="ER103" s="42"/>
      <c r="ES103" s="42"/>
      <c r="ET103" s="42"/>
      <c r="EU103" s="42"/>
      <c r="EV103" s="42"/>
      <c r="EW103" s="42"/>
      <c r="EX103" s="42"/>
      <c r="EY103" s="42"/>
      <c r="EZ103" s="42"/>
      <c r="FA103" s="42"/>
      <c r="FB103" s="42"/>
      <c r="FC103" s="42"/>
      <c r="FD103" s="42"/>
      <c r="FE103" s="42"/>
      <c r="FF103" s="42"/>
      <c r="FG103" s="42"/>
      <c r="FH103" s="42"/>
      <c r="FI103" s="42"/>
      <c r="FJ103" s="42"/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</row>
    <row r="104" spans="1:180">
      <c r="A104" s="41"/>
      <c r="B104" s="41"/>
      <c r="C104" s="41"/>
      <c r="D104" s="41"/>
      <c r="E104" s="42"/>
      <c r="F104" s="42"/>
      <c r="G104" s="42"/>
      <c r="H104" s="42"/>
      <c r="I104" s="42"/>
      <c r="J104" s="42"/>
      <c r="K104" s="42"/>
      <c r="L104" s="43"/>
      <c r="M104" s="43"/>
      <c r="N104" s="43"/>
      <c r="O104" s="43"/>
      <c r="P104" s="43"/>
      <c r="Q104" s="43"/>
      <c r="R104" s="43"/>
      <c r="S104" s="44"/>
      <c r="T104" s="44"/>
      <c r="U104" s="44"/>
      <c r="V104" s="44"/>
      <c r="W104" s="44"/>
      <c r="X104" s="44"/>
      <c r="Y104" s="44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4"/>
      <c r="AO104" s="44"/>
      <c r="AP104" s="44"/>
      <c r="AQ104" s="44"/>
      <c r="AR104" s="44"/>
      <c r="AS104" s="44"/>
      <c r="AT104" s="44"/>
      <c r="AU104" s="42"/>
      <c r="AV104" s="42"/>
      <c r="AW104" s="42"/>
      <c r="AX104" s="42"/>
      <c r="AY104" s="42"/>
      <c r="AZ104" s="42"/>
      <c r="BA104" s="42"/>
      <c r="BB104" s="44"/>
      <c r="BC104" s="42"/>
      <c r="BD104" s="42"/>
      <c r="BE104" s="42"/>
      <c r="BF104" s="42"/>
      <c r="BG104" s="42"/>
      <c r="BH104" s="42"/>
      <c r="BI104" s="42"/>
      <c r="BJ104" s="44"/>
      <c r="BK104" s="44"/>
      <c r="BL104" s="44"/>
      <c r="BM104" s="44"/>
      <c r="BN104" s="44"/>
      <c r="BO104" s="44"/>
      <c r="BP104" s="44"/>
      <c r="BQ104" s="42"/>
      <c r="BR104" s="42"/>
      <c r="BS104" s="42"/>
      <c r="BT104" s="42"/>
      <c r="BU104" s="42"/>
      <c r="BV104" s="42"/>
      <c r="BW104" s="42"/>
      <c r="BX104" s="44"/>
      <c r="BY104" s="44"/>
      <c r="BZ104" s="44"/>
      <c r="CA104" s="44"/>
      <c r="CB104" s="44"/>
      <c r="CC104" s="44"/>
      <c r="CD104" s="44"/>
      <c r="CE104" s="42"/>
      <c r="CF104" s="42"/>
      <c r="CG104" s="42"/>
      <c r="CH104" s="42"/>
      <c r="CI104" s="42"/>
      <c r="CJ104" s="42"/>
      <c r="CK104" s="42"/>
      <c r="CL104" s="42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4"/>
      <c r="DJ104" s="44"/>
      <c r="DK104" s="44"/>
      <c r="DL104" s="44"/>
      <c r="DM104" s="44"/>
      <c r="DN104" s="44"/>
      <c r="DO104" s="44"/>
      <c r="DP104" s="77"/>
      <c r="DQ104" s="77"/>
      <c r="DR104" s="44"/>
      <c r="DS104" s="44"/>
      <c r="DT104" s="44"/>
      <c r="DU104" s="44"/>
      <c r="DV104" s="44"/>
      <c r="DW104" s="44"/>
      <c r="DX104" s="44"/>
      <c r="DY104" s="43"/>
      <c r="DZ104" s="43"/>
      <c r="EA104" s="43"/>
      <c r="EB104" s="44"/>
      <c r="EC104" s="42"/>
      <c r="ED104" s="42"/>
      <c r="EE104" s="42"/>
      <c r="EF104" s="42"/>
      <c r="EG104" s="42"/>
      <c r="EH104" s="42"/>
      <c r="EI104" s="42"/>
      <c r="EJ104" s="42"/>
      <c r="EK104" s="42"/>
      <c r="EL104" s="42"/>
      <c r="EM104" s="42"/>
      <c r="EN104" s="42"/>
      <c r="EO104" s="42"/>
      <c r="EP104" s="42"/>
      <c r="EQ104" s="42"/>
      <c r="ER104" s="42"/>
      <c r="ES104" s="42"/>
      <c r="ET104" s="42"/>
      <c r="EU104" s="42"/>
      <c r="EV104" s="42"/>
      <c r="EW104" s="42"/>
      <c r="EX104" s="42"/>
      <c r="EY104" s="42"/>
      <c r="EZ104" s="42"/>
      <c r="FA104" s="42"/>
      <c r="FB104" s="42"/>
      <c r="FC104" s="42"/>
      <c r="FD104" s="42"/>
      <c r="FE104" s="42"/>
      <c r="FF104" s="42"/>
      <c r="FG104" s="42"/>
      <c r="FH104" s="42"/>
      <c r="FI104" s="42"/>
      <c r="FJ104" s="42"/>
      <c r="FK104" s="42"/>
      <c r="FL104" s="42"/>
      <c r="FM104" s="42"/>
      <c r="FN104" s="42"/>
      <c r="FO104" s="42"/>
      <c r="FP104" s="42"/>
      <c r="FQ104" s="42"/>
      <c r="FR104" s="42"/>
      <c r="FS104" s="42"/>
      <c r="FT104" s="42"/>
      <c r="FU104" s="42"/>
      <c r="FV104" s="42"/>
      <c r="FW104" s="42"/>
      <c r="FX104" s="42"/>
    </row>
    <row r="105" spans="1:180">
      <c r="A105" s="41"/>
      <c r="B105" s="41"/>
      <c r="C105" s="41"/>
      <c r="D105" s="41"/>
      <c r="E105" s="42"/>
      <c r="F105" s="42"/>
      <c r="G105" s="42"/>
      <c r="H105" s="42"/>
      <c r="I105" s="42"/>
      <c r="J105" s="42"/>
      <c r="K105" s="42"/>
      <c r="L105" s="43"/>
      <c r="M105" s="43"/>
      <c r="N105" s="43"/>
      <c r="O105" s="43"/>
      <c r="P105" s="43"/>
      <c r="Q105" s="43"/>
      <c r="R105" s="43"/>
      <c r="S105" s="44"/>
      <c r="T105" s="44"/>
      <c r="U105" s="44"/>
      <c r="V105" s="44"/>
      <c r="W105" s="44"/>
      <c r="X105" s="44"/>
      <c r="Y105" s="44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4"/>
      <c r="AO105" s="44"/>
      <c r="AP105" s="44"/>
      <c r="AQ105" s="44"/>
      <c r="AR105" s="44"/>
      <c r="AS105" s="44"/>
      <c r="AT105" s="44"/>
      <c r="AU105" s="42"/>
      <c r="AV105" s="42"/>
      <c r="AW105" s="42"/>
      <c r="AX105" s="42"/>
      <c r="AY105" s="42"/>
      <c r="AZ105" s="42"/>
      <c r="BA105" s="42"/>
      <c r="BB105" s="44"/>
      <c r="BC105" s="42"/>
      <c r="BD105" s="42"/>
      <c r="BE105" s="42"/>
      <c r="BF105" s="42"/>
      <c r="BG105" s="42"/>
      <c r="BH105" s="42"/>
      <c r="BI105" s="42"/>
      <c r="BJ105" s="44"/>
      <c r="BK105" s="44"/>
      <c r="BL105" s="44"/>
      <c r="BM105" s="44"/>
      <c r="BN105" s="44"/>
      <c r="BO105" s="44"/>
      <c r="BP105" s="44"/>
      <c r="BQ105" s="42"/>
      <c r="BR105" s="42"/>
      <c r="BS105" s="42"/>
      <c r="BT105" s="42"/>
      <c r="BU105" s="42"/>
      <c r="BV105" s="42"/>
      <c r="BW105" s="42"/>
      <c r="BX105" s="44"/>
      <c r="BY105" s="44"/>
      <c r="BZ105" s="44"/>
      <c r="CA105" s="44"/>
      <c r="CB105" s="44"/>
      <c r="CC105" s="44"/>
      <c r="CD105" s="44"/>
      <c r="CE105" s="42"/>
      <c r="CF105" s="42"/>
      <c r="CG105" s="42"/>
      <c r="CH105" s="42"/>
      <c r="CI105" s="42"/>
      <c r="CJ105" s="42"/>
      <c r="CK105" s="42"/>
      <c r="CL105" s="42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77"/>
      <c r="DQ105" s="77"/>
      <c r="DR105" s="44"/>
      <c r="DS105" s="44"/>
      <c r="DT105" s="44"/>
      <c r="DU105" s="44"/>
      <c r="DV105" s="44"/>
      <c r="DW105" s="44"/>
      <c r="DX105" s="44"/>
      <c r="DY105" s="43"/>
      <c r="DZ105" s="43"/>
      <c r="EA105" s="43"/>
      <c r="EB105" s="44"/>
      <c r="EC105" s="42"/>
      <c r="ED105" s="42"/>
      <c r="EE105" s="42"/>
      <c r="EF105" s="42"/>
      <c r="EG105" s="42"/>
      <c r="EH105" s="42"/>
      <c r="EI105" s="42"/>
      <c r="EJ105" s="42"/>
      <c r="EK105" s="42"/>
      <c r="EL105" s="42"/>
      <c r="EM105" s="42"/>
      <c r="EN105" s="42"/>
      <c r="EO105" s="42"/>
      <c r="EP105" s="42"/>
      <c r="EQ105" s="42"/>
      <c r="ER105" s="42"/>
      <c r="ES105" s="42"/>
      <c r="ET105" s="42"/>
      <c r="EU105" s="42"/>
      <c r="EV105" s="42"/>
      <c r="EW105" s="42"/>
      <c r="EX105" s="42"/>
      <c r="EY105" s="42"/>
      <c r="EZ105" s="42"/>
      <c r="FA105" s="42"/>
      <c r="FB105" s="42"/>
      <c r="FC105" s="42"/>
      <c r="FD105" s="42"/>
      <c r="FE105" s="42"/>
      <c r="FF105" s="42"/>
      <c r="FG105" s="42"/>
      <c r="FH105" s="42"/>
      <c r="FI105" s="42"/>
      <c r="FJ105" s="42"/>
      <c r="FK105" s="42"/>
      <c r="FL105" s="42"/>
      <c r="FM105" s="42"/>
      <c r="FN105" s="42"/>
      <c r="FO105" s="42"/>
      <c r="FP105" s="42"/>
      <c r="FQ105" s="42"/>
      <c r="FR105" s="42"/>
      <c r="FS105" s="42"/>
      <c r="FT105" s="42"/>
      <c r="FU105" s="42"/>
      <c r="FV105" s="42"/>
      <c r="FW105" s="42"/>
      <c r="FX105" s="42"/>
    </row>
    <row r="106" spans="1:180">
      <c r="A106" s="41"/>
      <c r="B106" s="41"/>
      <c r="C106" s="41"/>
      <c r="D106" s="41"/>
      <c r="E106" s="42"/>
      <c r="F106" s="42"/>
      <c r="G106" s="42"/>
      <c r="H106" s="42"/>
      <c r="I106" s="42"/>
      <c r="J106" s="42"/>
      <c r="K106" s="42"/>
      <c r="L106" s="43"/>
      <c r="M106" s="43"/>
      <c r="N106" s="43"/>
      <c r="O106" s="43"/>
      <c r="P106" s="43"/>
      <c r="Q106" s="43"/>
      <c r="R106" s="43"/>
      <c r="S106" s="44"/>
      <c r="T106" s="44"/>
      <c r="U106" s="44"/>
      <c r="V106" s="44"/>
      <c r="W106" s="44"/>
      <c r="X106" s="44"/>
      <c r="Y106" s="44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4"/>
      <c r="AO106" s="44"/>
      <c r="AP106" s="44"/>
      <c r="AQ106" s="44"/>
      <c r="AR106" s="44"/>
      <c r="AS106" s="44"/>
      <c r="AT106" s="44"/>
      <c r="AU106" s="42"/>
      <c r="AV106" s="42"/>
      <c r="AW106" s="42"/>
      <c r="AX106" s="42"/>
      <c r="AY106" s="42"/>
      <c r="AZ106" s="42"/>
      <c r="BA106" s="42"/>
      <c r="BB106" s="44"/>
      <c r="BC106" s="42"/>
      <c r="BD106" s="42"/>
      <c r="BE106" s="42"/>
      <c r="BF106" s="42"/>
      <c r="BG106" s="42"/>
      <c r="BH106" s="42"/>
      <c r="BI106" s="42"/>
      <c r="BJ106" s="44"/>
      <c r="BK106" s="44"/>
      <c r="BL106" s="44"/>
      <c r="BM106" s="44"/>
      <c r="BN106" s="44"/>
      <c r="BO106" s="44"/>
      <c r="BP106" s="44"/>
      <c r="BQ106" s="42"/>
      <c r="BR106" s="42"/>
      <c r="BS106" s="42"/>
      <c r="BT106" s="42"/>
      <c r="BU106" s="42"/>
      <c r="BV106" s="42"/>
      <c r="BW106" s="42"/>
      <c r="BX106" s="44"/>
      <c r="BY106" s="44"/>
      <c r="BZ106" s="44"/>
      <c r="CA106" s="44"/>
      <c r="CB106" s="44"/>
      <c r="CC106" s="44"/>
      <c r="CD106" s="44"/>
      <c r="CE106" s="42"/>
      <c r="CF106" s="42"/>
      <c r="CG106" s="42"/>
      <c r="CH106" s="42"/>
      <c r="CI106" s="42"/>
      <c r="CJ106" s="42"/>
      <c r="CK106" s="42"/>
      <c r="CL106" s="42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4"/>
      <c r="DJ106" s="44"/>
      <c r="DK106" s="44"/>
      <c r="DL106" s="44"/>
      <c r="DM106" s="44"/>
      <c r="DN106" s="44"/>
      <c r="DO106" s="44"/>
      <c r="DP106" s="77"/>
      <c r="DQ106" s="77"/>
      <c r="DR106" s="44"/>
      <c r="DS106" s="44"/>
      <c r="DT106" s="44"/>
      <c r="DU106" s="44"/>
      <c r="DV106" s="44"/>
      <c r="DW106" s="44"/>
      <c r="DX106" s="44"/>
      <c r="DY106" s="43"/>
      <c r="DZ106" s="43"/>
      <c r="EA106" s="43"/>
      <c r="EB106" s="44"/>
      <c r="EC106" s="42"/>
      <c r="ED106" s="42"/>
      <c r="EE106" s="42"/>
      <c r="EF106" s="42"/>
      <c r="EG106" s="42"/>
      <c r="EH106" s="42"/>
      <c r="EI106" s="42"/>
      <c r="EJ106" s="42"/>
      <c r="EK106" s="42"/>
      <c r="EL106" s="42"/>
      <c r="EM106" s="42"/>
      <c r="EN106" s="42"/>
      <c r="EO106" s="42"/>
      <c r="EP106" s="42"/>
      <c r="EQ106" s="42"/>
      <c r="ER106" s="42"/>
      <c r="ES106" s="42"/>
      <c r="ET106" s="42"/>
      <c r="EU106" s="42"/>
      <c r="EV106" s="42"/>
      <c r="EW106" s="42"/>
      <c r="EX106" s="42"/>
      <c r="EY106" s="42"/>
      <c r="EZ106" s="42"/>
      <c r="FA106" s="42"/>
      <c r="FB106" s="42"/>
      <c r="FC106" s="42"/>
      <c r="FD106" s="42"/>
      <c r="FE106" s="42"/>
      <c r="FF106" s="42"/>
      <c r="FG106" s="42"/>
      <c r="FH106" s="42"/>
      <c r="FI106" s="42"/>
      <c r="FJ106" s="42"/>
      <c r="FK106" s="42"/>
      <c r="FL106" s="42"/>
      <c r="FM106" s="42"/>
      <c r="FN106" s="42"/>
      <c r="FO106" s="42"/>
      <c r="FP106" s="42"/>
      <c r="FQ106" s="42"/>
      <c r="FR106" s="42"/>
      <c r="FS106" s="42"/>
      <c r="FT106" s="42"/>
      <c r="FU106" s="42"/>
      <c r="FV106" s="42"/>
      <c r="FW106" s="42"/>
      <c r="FX106" s="42"/>
    </row>
    <row r="107" spans="1:180">
      <c r="A107" s="41"/>
      <c r="B107" s="41"/>
      <c r="C107" s="41"/>
      <c r="D107" s="41"/>
      <c r="E107" s="42"/>
      <c r="F107" s="42"/>
      <c r="G107" s="42"/>
      <c r="H107" s="42"/>
      <c r="I107" s="42"/>
      <c r="J107" s="42"/>
      <c r="K107" s="42"/>
      <c r="L107" s="43"/>
      <c r="M107" s="43"/>
      <c r="N107" s="43"/>
      <c r="O107" s="43"/>
      <c r="P107" s="43"/>
      <c r="Q107" s="43"/>
      <c r="R107" s="43"/>
      <c r="S107" s="44"/>
      <c r="T107" s="44"/>
      <c r="U107" s="44"/>
      <c r="V107" s="44"/>
      <c r="W107" s="44"/>
      <c r="X107" s="44"/>
      <c r="Y107" s="44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4"/>
      <c r="AO107" s="44"/>
      <c r="AP107" s="44"/>
      <c r="AQ107" s="44"/>
      <c r="AR107" s="44"/>
      <c r="AS107" s="44"/>
      <c r="AT107" s="44"/>
      <c r="AU107" s="42"/>
      <c r="AV107" s="42"/>
      <c r="AW107" s="42"/>
      <c r="AX107" s="42"/>
      <c r="AY107" s="42"/>
      <c r="AZ107" s="42"/>
      <c r="BA107" s="42"/>
      <c r="BB107" s="44"/>
      <c r="BC107" s="42"/>
      <c r="BD107" s="42"/>
      <c r="BE107" s="42"/>
      <c r="BF107" s="42"/>
      <c r="BG107" s="42"/>
      <c r="BH107" s="42"/>
      <c r="BI107" s="42"/>
      <c r="BJ107" s="44"/>
      <c r="BK107" s="44"/>
      <c r="BL107" s="44"/>
      <c r="BM107" s="44"/>
      <c r="BN107" s="44"/>
      <c r="BO107" s="44"/>
      <c r="BP107" s="44"/>
      <c r="BQ107" s="42"/>
      <c r="BR107" s="42"/>
      <c r="BS107" s="42"/>
      <c r="BT107" s="42"/>
      <c r="BU107" s="42"/>
      <c r="BV107" s="42"/>
      <c r="BW107" s="42"/>
      <c r="BX107" s="44"/>
      <c r="BY107" s="44"/>
      <c r="BZ107" s="44"/>
      <c r="CA107" s="44"/>
      <c r="CB107" s="44"/>
      <c r="CC107" s="44"/>
      <c r="CD107" s="44"/>
      <c r="CE107" s="42"/>
      <c r="CF107" s="42"/>
      <c r="CG107" s="42"/>
      <c r="CH107" s="42"/>
      <c r="CI107" s="42"/>
      <c r="CJ107" s="42"/>
      <c r="CK107" s="42"/>
      <c r="CL107" s="42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  <c r="CX107" s="44"/>
      <c r="CY107" s="44"/>
      <c r="CZ107" s="44"/>
      <c r="DA107" s="44"/>
      <c r="DB107" s="44"/>
      <c r="DC107" s="44"/>
      <c r="DD107" s="44"/>
      <c r="DE107" s="44"/>
      <c r="DF107" s="44"/>
      <c r="DG107" s="44"/>
      <c r="DH107" s="44"/>
      <c r="DI107" s="44"/>
      <c r="DJ107" s="44"/>
      <c r="DK107" s="44"/>
      <c r="DL107" s="44"/>
      <c r="DM107" s="44"/>
      <c r="DN107" s="44"/>
      <c r="DO107" s="44"/>
      <c r="DP107" s="77"/>
      <c r="DQ107" s="77"/>
      <c r="DR107" s="44"/>
      <c r="DS107" s="44"/>
      <c r="DT107" s="44"/>
      <c r="DU107" s="44"/>
      <c r="DV107" s="44"/>
      <c r="DW107" s="44"/>
      <c r="DX107" s="44"/>
      <c r="DY107" s="43"/>
      <c r="DZ107" s="43"/>
      <c r="EA107" s="43"/>
      <c r="EB107" s="44"/>
      <c r="EC107" s="42"/>
      <c r="ED107" s="42"/>
      <c r="EE107" s="42"/>
      <c r="EF107" s="42"/>
      <c r="EG107" s="42"/>
      <c r="EH107" s="42"/>
      <c r="EI107" s="42"/>
      <c r="EJ107" s="42"/>
      <c r="EK107" s="42"/>
      <c r="EL107" s="42"/>
      <c r="EM107" s="42"/>
      <c r="EN107" s="42"/>
      <c r="EO107" s="42"/>
      <c r="EP107" s="42"/>
      <c r="EQ107" s="42"/>
      <c r="ER107" s="42"/>
      <c r="ES107" s="42"/>
      <c r="ET107" s="42"/>
      <c r="EU107" s="42"/>
      <c r="EV107" s="42"/>
      <c r="EW107" s="42"/>
      <c r="EX107" s="42"/>
      <c r="EY107" s="42"/>
      <c r="EZ107" s="42"/>
      <c r="FA107" s="42"/>
      <c r="FB107" s="42"/>
      <c r="FC107" s="42"/>
      <c r="FD107" s="42"/>
      <c r="FE107" s="42"/>
      <c r="FF107" s="42"/>
      <c r="FG107" s="42"/>
      <c r="FH107" s="42"/>
      <c r="FI107" s="42"/>
      <c r="FJ107" s="42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</row>
    <row r="108" spans="1:180">
      <c r="A108" s="41"/>
      <c r="B108" s="41"/>
      <c r="C108" s="41"/>
      <c r="D108" s="41"/>
      <c r="E108" s="42"/>
      <c r="F108" s="42"/>
      <c r="G108" s="42"/>
      <c r="H108" s="42"/>
      <c r="I108" s="42"/>
      <c r="J108" s="42"/>
      <c r="K108" s="42"/>
      <c r="L108" s="43"/>
      <c r="M108" s="43"/>
      <c r="N108" s="43"/>
      <c r="O108" s="43"/>
      <c r="P108" s="43"/>
      <c r="Q108" s="43"/>
      <c r="R108" s="43"/>
      <c r="S108" s="44"/>
      <c r="T108" s="44"/>
      <c r="U108" s="44"/>
      <c r="V108" s="44"/>
      <c r="W108" s="44"/>
      <c r="X108" s="44"/>
      <c r="Y108" s="44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4"/>
      <c r="AO108" s="44"/>
      <c r="AP108" s="44"/>
      <c r="AQ108" s="44"/>
      <c r="AR108" s="44"/>
      <c r="AS108" s="44"/>
      <c r="AT108" s="44"/>
      <c r="AU108" s="42"/>
      <c r="AV108" s="42"/>
      <c r="AW108" s="42"/>
      <c r="AX108" s="42"/>
      <c r="AY108" s="42"/>
      <c r="AZ108" s="42"/>
      <c r="BA108" s="42"/>
      <c r="BB108" s="44"/>
      <c r="BC108" s="42"/>
      <c r="BD108" s="42"/>
      <c r="BE108" s="42"/>
      <c r="BF108" s="42"/>
      <c r="BG108" s="42"/>
      <c r="BH108" s="42"/>
      <c r="BI108" s="42"/>
      <c r="BJ108" s="44"/>
      <c r="BK108" s="44"/>
      <c r="BL108" s="44"/>
      <c r="BM108" s="44"/>
      <c r="BN108" s="44"/>
      <c r="BO108" s="44"/>
      <c r="BP108" s="44"/>
      <c r="BQ108" s="42"/>
      <c r="BR108" s="42"/>
      <c r="BS108" s="42"/>
      <c r="BT108" s="42"/>
      <c r="BU108" s="42"/>
      <c r="BV108" s="42"/>
      <c r="BW108" s="42"/>
      <c r="BX108" s="44"/>
      <c r="BY108" s="44"/>
      <c r="BZ108" s="44"/>
      <c r="CA108" s="44"/>
      <c r="CB108" s="44"/>
      <c r="CC108" s="44"/>
      <c r="CD108" s="44"/>
      <c r="CE108" s="42"/>
      <c r="CF108" s="42"/>
      <c r="CG108" s="42"/>
      <c r="CH108" s="42"/>
      <c r="CI108" s="42"/>
      <c r="CJ108" s="42"/>
      <c r="CK108" s="42"/>
      <c r="CL108" s="42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4"/>
      <c r="DJ108" s="44"/>
      <c r="DK108" s="44"/>
      <c r="DL108" s="44"/>
      <c r="DM108" s="44"/>
      <c r="DN108" s="44"/>
      <c r="DO108" s="44"/>
      <c r="DP108" s="77"/>
      <c r="DQ108" s="77"/>
      <c r="DR108" s="44"/>
      <c r="DS108" s="44"/>
      <c r="DT108" s="44"/>
      <c r="DU108" s="44"/>
      <c r="DV108" s="44"/>
      <c r="DW108" s="44"/>
      <c r="DX108" s="44"/>
      <c r="DY108" s="43"/>
      <c r="DZ108" s="43"/>
      <c r="EA108" s="43"/>
      <c r="EB108" s="44"/>
      <c r="EC108" s="42"/>
      <c r="ED108" s="42"/>
      <c r="EE108" s="42"/>
      <c r="EF108" s="42"/>
      <c r="EG108" s="42"/>
      <c r="EH108" s="42"/>
      <c r="EI108" s="42"/>
      <c r="EJ108" s="42"/>
      <c r="EK108" s="42"/>
      <c r="EL108" s="42"/>
      <c r="EM108" s="42"/>
      <c r="EN108" s="42"/>
      <c r="EO108" s="42"/>
      <c r="EP108" s="42"/>
      <c r="EQ108" s="42"/>
      <c r="ER108" s="42"/>
      <c r="ES108" s="42"/>
      <c r="ET108" s="42"/>
      <c r="EU108" s="42"/>
      <c r="EV108" s="42"/>
      <c r="EW108" s="42"/>
      <c r="EX108" s="42"/>
      <c r="EY108" s="42"/>
      <c r="EZ108" s="42"/>
      <c r="FA108" s="42"/>
      <c r="FB108" s="42"/>
      <c r="FC108" s="42"/>
      <c r="FD108" s="42"/>
      <c r="FE108" s="42"/>
      <c r="FF108" s="42"/>
      <c r="FG108" s="42"/>
      <c r="FH108" s="42"/>
      <c r="FI108" s="42"/>
      <c r="FJ108" s="42"/>
      <c r="FK108" s="42"/>
      <c r="FL108" s="42"/>
      <c r="FM108" s="42"/>
      <c r="FN108" s="42"/>
      <c r="FO108" s="42"/>
      <c r="FP108" s="42"/>
      <c r="FQ108" s="42"/>
      <c r="FR108" s="42"/>
      <c r="FS108" s="42"/>
      <c r="FT108" s="42"/>
      <c r="FU108" s="42"/>
      <c r="FV108" s="42"/>
      <c r="FW108" s="42"/>
      <c r="FX108" s="42"/>
    </row>
    <row r="109" spans="1:180">
      <c r="A109" s="41"/>
      <c r="B109" s="41"/>
      <c r="C109" s="41"/>
      <c r="D109" s="41"/>
      <c r="E109" s="42"/>
      <c r="F109" s="42"/>
      <c r="G109" s="42"/>
      <c r="H109" s="42"/>
      <c r="I109" s="42"/>
      <c r="J109" s="42"/>
      <c r="K109" s="42"/>
      <c r="L109" s="43"/>
      <c r="M109" s="43"/>
      <c r="N109" s="43"/>
      <c r="O109" s="43"/>
      <c r="P109" s="43"/>
      <c r="Q109" s="43"/>
      <c r="R109" s="43"/>
      <c r="S109" s="44"/>
      <c r="T109" s="44"/>
      <c r="U109" s="44"/>
      <c r="V109" s="44"/>
      <c r="W109" s="44"/>
      <c r="X109" s="44"/>
      <c r="Y109" s="44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4"/>
      <c r="AO109" s="44"/>
      <c r="AP109" s="44"/>
      <c r="AQ109" s="44"/>
      <c r="AR109" s="44"/>
      <c r="AS109" s="44"/>
      <c r="AT109" s="44"/>
      <c r="AU109" s="42"/>
      <c r="AV109" s="42"/>
      <c r="AW109" s="42"/>
      <c r="AX109" s="42"/>
      <c r="AY109" s="42"/>
      <c r="AZ109" s="42"/>
      <c r="BA109" s="42"/>
      <c r="BB109" s="44"/>
      <c r="BC109" s="42"/>
      <c r="BD109" s="42"/>
      <c r="BE109" s="42"/>
      <c r="BF109" s="42"/>
      <c r="BG109" s="42"/>
      <c r="BH109" s="42"/>
      <c r="BI109" s="42"/>
      <c r="BJ109" s="44"/>
      <c r="BK109" s="44"/>
      <c r="BL109" s="44"/>
      <c r="BM109" s="44"/>
      <c r="BN109" s="44"/>
      <c r="BO109" s="44"/>
      <c r="BP109" s="44"/>
      <c r="BQ109" s="42"/>
      <c r="BR109" s="42"/>
      <c r="BS109" s="42"/>
      <c r="BT109" s="42"/>
      <c r="BU109" s="42"/>
      <c r="BV109" s="42"/>
      <c r="BW109" s="42"/>
      <c r="BX109" s="44"/>
      <c r="BY109" s="44"/>
      <c r="BZ109" s="44"/>
      <c r="CA109" s="44"/>
      <c r="CB109" s="44"/>
      <c r="CC109" s="44"/>
      <c r="CD109" s="44"/>
      <c r="CE109" s="42"/>
      <c r="CF109" s="42"/>
      <c r="CG109" s="42"/>
      <c r="CH109" s="42"/>
      <c r="CI109" s="42"/>
      <c r="CJ109" s="42"/>
      <c r="CK109" s="42"/>
      <c r="CL109" s="42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  <c r="CX109" s="44"/>
      <c r="CY109" s="44"/>
      <c r="CZ109" s="44"/>
      <c r="DA109" s="44"/>
      <c r="DB109" s="44"/>
      <c r="DC109" s="44"/>
      <c r="DD109" s="44"/>
      <c r="DE109" s="44"/>
      <c r="DF109" s="44"/>
      <c r="DG109" s="44"/>
      <c r="DH109" s="44"/>
      <c r="DI109" s="44"/>
      <c r="DJ109" s="44"/>
      <c r="DK109" s="44"/>
      <c r="DL109" s="44"/>
      <c r="DM109" s="44"/>
      <c r="DN109" s="44"/>
      <c r="DO109" s="44"/>
      <c r="DP109" s="77"/>
      <c r="DQ109" s="77"/>
      <c r="DR109" s="44"/>
      <c r="DS109" s="44"/>
      <c r="DT109" s="44"/>
      <c r="DU109" s="44"/>
      <c r="DV109" s="44"/>
      <c r="DW109" s="44"/>
      <c r="DX109" s="44"/>
      <c r="DY109" s="43"/>
      <c r="DZ109" s="43"/>
      <c r="EA109" s="43"/>
      <c r="EB109" s="44"/>
      <c r="EC109" s="42"/>
      <c r="ED109" s="42"/>
      <c r="EE109" s="42"/>
      <c r="EF109" s="42"/>
      <c r="EG109" s="42"/>
      <c r="EH109" s="42"/>
      <c r="EI109" s="42"/>
      <c r="EJ109" s="42"/>
      <c r="EK109" s="42"/>
      <c r="EL109" s="42"/>
      <c r="EM109" s="42"/>
      <c r="EN109" s="42"/>
      <c r="EO109" s="42"/>
      <c r="EP109" s="42"/>
      <c r="EQ109" s="42"/>
      <c r="ER109" s="42"/>
      <c r="ES109" s="42"/>
      <c r="ET109" s="42"/>
      <c r="EU109" s="42"/>
      <c r="EV109" s="42"/>
      <c r="EW109" s="42"/>
      <c r="EX109" s="42"/>
      <c r="EY109" s="42"/>
      <c r="EZ109" s="42"/>
      <c r="FA109" s="42"/>
      <c r="FB109" s="42"/>
      <c r="FC109" s="42"/>
      <c r="FD109" s="42"/>
      <c r="FE109" s="42"/>
      <c r="FF109" s="42"/>
      <c r="FG109" s="42"/>
      <c r="FH109" s="42"/>
      <c r="FI109" s="42"/>
      <c r="FJ109" s="42"/>
      <c r="FK109" s="42"/>
      <c r="FL109" s="42"/>
      <c r="FM109" s="42"/>
      <c r="FN109" s="42"/>
      <c r="FO109" s="42"/>
      <c r="FP109" s="42"/>
      <c r="FQ109" s="42"/>
      <c r="FR109" s="42"/>
      <c r="FS109" s="42"/>
      <c r="FT109" s="42"/>
      <c r="FU109" s="42"/>
      <c r="FV109" s="42"/>
      <c r="FW109" s="42"/>
      <c r="FX109" s="42"/>
    </row>
    <row r="110" spans="1:180">
      <c r="A110" s="41"/>
      <c r="B110" s="41"/>
      <c r="C110" s="41"/>
      <c r="D110" s="41"/>
      <c r="E110" s="42"/>
      <c r="F110" s="42"/>
      <c r="G110" s="42"/>
      <c r="H110" s="42"/>
      <c r="I110" s="42"/>
      <c r="J110" s="42"/>
      <c r="K110" s="42"/>
      <c r="L110" s="43"/>
      <c r="M110" s="43"/>
      <c r="N110" s="43"/>
      <c r="O110" s="43"/>
      <c r="P110" s="43"/>
      <c r="Q110" s="43"/>
      <c r="R110" s="43"/>
      <c r="S110" s="44"/>
      <c r="T110" s="44"/>
      <c r="U110" s="44"/>
      <c r="V110" s="44"/>
      <c r="W110" s="44"/>
      <c r="X110" s="44"/>
      <c r="Y110" s="44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4"/>
      <c r="AO110" s="44"/>
      <c r="AP110" s="44"/>
      <c r="AQ110" s="44"/>
      <c r="AR110" s="44"/>
      <c r="AS110" s="44"/>
      <c r="AT110" s="44"/>
      <c r="AU110" s="42"/>
      <c r="AV110" s="42"/>
      <c r="AW110" s="42"/>
      <c r="AX110" s="42"/>
      <c r="AY110" s="42"/>
      <c r="AZ110" s="42"/>
      <c r="BA110" s="42"/>
      <c r="BB110" s="44"/>
      <c r="BC110" s="42"/>
      <c r="BD110" s="42"/>
      <c r="BE110" s="42"/>
      <c r="BF110" s="42"/>
      <c r="BG110" s="42"/>
      <c r="BH110" s="42"/>
      <c r="BI110" s="42"/>
      <c r="BJ110" s="44"/>
      <c r="BK110" s="44"/>
      <c r="BL110" s="44"/>
      <c r="BM110" s="44"/>
      <c r="BN110" s="44"/>
      <c r="BO110" s="44"/>
      <c r="BP110" s="44"/>
      <c r="BQ110" s="42"/>
      <c r="BR110" s="42"/>
      <c r="BS110" s="42"/>
      <c r="BT110" s="42"/>
      <c r="BU110" s="42"/>
      <c r="BV110" s="42"/>
      <c r="BW110" s="42"/>
      <c r="BX110" s="44"/>
      <c r="BY110" s="44"/>
      <c r="BZ110" s="44"/>
      <c r="CA110" s="44"/>
      <c r="CB110" s="44"/>
      <c r="CC110" s="44"/>
      <c r="CD110" s="44"/>
      <c r="CE110" s="42"/>
      <c r="CF110" s="42"/>
      <c r="CG110" s="42"/>
      <c r="CH110" s="42"/>
      <c r="CI110" s="42"/>
      <c r="CJ110" s="42"/>
      <c r="CK110" s="42"/>
      <c r="CL110" s="42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4"/>
      <c r="DJ110" s="44"/>
      <c r="DK110" s="44"/>
      <c r="DL110" s="44"/>
      <c r="DM110" s="44"/>
      <c r="DN110" s="44"/>
      <c r="DO110" s="44"/>
      <c r="DP110" s="77"/>
      <c r="DQ110" s="77"/>
      <c r="DR110" s="44"/>
      <c r="DS110" s="44"/>
      <c r="DT110" s="44"/>
      <c r="DU110" s="44"/>
      <c r="DV110" s="44"/>
      <c r="DW110" s="44"/>
      <c r="DX110" s="44"/>
      <c r="DY110" s="43"/>
      <c r="DZ110" s="43"/>
      <c r="EA110" s="43"/>
      <c r="EB110" s="44"/>
      <c r="EC110" s="42"/>
      <c r="ED110" s="42"/>
      <c r="EE110" s="42"/>
      <c r="EF110" s="42"/>
      <c r="EG110" s="42"/>
      <c r="EH110" s="42"/>
      <c r="EI110" s="42"/>
      <c r="EJ110" s="42"/>
      <c r="EK110" s="42"/>
      <c r="EL110" s="42"/>
      <c r="EM110" s="42"/>
      <c r="EN110" s="42"/>
      <c r="EO110" s="42"/>
      <c r="EP110" s="42"/>
      <c r="EQ110" s="42"/>
      <c r="ER110" s="42"/>
      <c r="ES110" s="42"/>
      <c r="ET110" s="42"/>
      <c r="EU110" s="42"/>
      <c r="EV110" s="42"/>
      <c r="EW110" s="42"/>
      <c r="EX110" s="42"/>
      <c r="EY110" s="42"/>
      <c r="EZ110" s="42"/>
      <c r="FA110" s="42"/>
      <c r="FB110" s="42"/>
      <c r="FC110" s="42"/>
      <c r="FD110" s="42"/>
      <c r="FE110" s="42"/>
      <c r="FF110" s="42"/>
      <c r="FG110" s="42"/>
      <c r="FH110" s="42"/>
      <c r="FI110" s="42"/>
      <c r="FJ110" s="42"/>
      <c r="FK110" s="42"/>
      <c r="FL110" s="42"/>
      <c r="FM110" s="42"/>
      <c r="FN110" s="42"/>
      <c r="FO110" s="42"/>
      <c r="FP110" s="42"/>
      <c r="FQ110" s="42"/>
      <c r="FR110" s="42"/>
      <c r="FS110" s="42"/>
      <c r="FT110" s="42"/>
      <c r="FU110" s="42"/>
      <c r="FV110" s="42"/>
      <c r="FW110" s="42"/>
      <c r="FX110" s="42"/>
    </row>
    <row r="111" spans="1:180">
      <c r="A111" s="41"/>
      <c r="B111" s="41"/>
      <c r="C111" s="41"/>
      <c r="D111" s="41"/>
      <c r="E111" s="42"/>
      <c r="F111" s="42"/>
      <c r="G111" s="42"/>
      <c r="H111" s="42"/>
      <c r="I111" s="42"/>
      <c r="J111" s="42"/>
      <c r="K111" s="42"/>
      <c r="L111" s="43"/>
      <c r="M111" s="43"/>
      <c r="N111" s="43"/>
      <c r="O111" s="43"/>
      <c r="P111" s="43"/>
      <c r="Q111" s="43"/>
      <c r="R111" s="43"/>
      <c r="S111" s="44"/>
      <c r="T111" s="44"/>
      <c r="U111" s="44"/>
      <c r="V111" s="44"/>
      <c r="W111" s="44"/>
      <c r="X111" s="44"/>
      <c r="Y111" s="44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4"/>
      <c r="AO111" s="44"/>
      <c r="AP111" s="44"/>
      <c r="AQ111" s="44"/>
      <c r="AR111" s="44"/>
      <c r="AS111" s="44"/>
      <c r="AT111" s="44"/>
      <c r="AU111" s="42"/>
      <c r="AV111" s="42"/>
      <c r="AW111" s="42"/>
      <c r="AX111" s="42"/>
      <c r="AY111" s="42"/>
      <c r="AZ111" s="42"/>
      <c r="BA111" s="42"/>
      <c r="BB111" s="44"/>
      <c r="BC111" s="42"/>
      <c r="BD111" s="42"/>
      <c r="BE111" s="42"/>
      <c r="BF111" s="42"/>
      <c r="BG111" s="42"/>
      <c r="BH111" s="42"/>
      <c r="BI111" s="42"/>
      <c r="BJ111" s="44"/>
      <c r="BK111" s="44"/>
      <c r="BL111" s="44"/>
      <c r="BM111" s="44"/>
      <c r="BN111" s="44"/>
      <c r="BO111" s="44"/>
      <c r="BP111" s="44"/>
      <c r="BQ111" s="42"/>
      <c r="BR111" s="42"/>
      <c r="BS111" s="42"/>
      <c r="BT111" s="42"/>
      <c r="BU111" s="42"/>
      <c r="BV111" s="42"/>
      <c r="BW111" s="42"/>
      <c r="BX111" s="44"/>
      <c r="BY111" s="44"/>
      <c r="BZ111" s="44"/>
      <c r="CA111" s="44"/>
      <c r="CB111" s="44"/>
      <c r="CC111" s="44"/>
      <c r="CD111" s="44"/>
      <c r="CE111" s="42"/>
      <c r="CF111" s="42"/>
      <c r="CG111" s="42"/>
      <c r="CH111" s="42"/>
      <c r="CI111" s="42"/>
      <c r="CJ111" s="42"/>
      <c r="CK111" s="42"/>
      <c r="CL111" s="42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  <c r="CX111" s="44"/>
      <c r="CY111" s="44"/>
      <c r="CZ111" s="44"/>
      <c r="DA111" s="44"/>
      <c r="DB111" s="44"/>
      <c r="DC111" s="44"/>
      <c r="DD111" s="44"/>
      <c r="DE111" s="44"/>
      <c r="DF111" s="44"/>
      <c r="DG111" s="44"/>
      <c r="DH111" s="44"/>
      <c r="DI111" s="44"/>
      <c r="DJ111" s="44"/>
      <c r="DK111" s="44"/>
      <c r="DL111" s="44"/>
      <c r="DM111" s="44"/>
      <c r="DN111" s="44"/>
      <c r="DO111" s="44"/>
      <c r="DP111" s="77"/>
      <c r="DQ111" s="77"/>
      <c r="DR111" s="44"/>
      <c r="DS111" s="44"/>
      <c r="DT111" s="44"/>
      <c r="DU111" s="44"/>
      <c r="DV111" s="44"/>
      <c r="DW111" s="44"/>
      <c r="DX111" s="44"/>
      <c r="DY111" s="43"/>
      <c r="DZ111" s="43"/>
      <c r="EA111" s="43"/>
      <c r="EB111" s="44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</row>
    <row r="112" spans="1:180">
      <c r="A112" s="41"/>
      <c r="B112" s="41"/>
      <c r="C112" s="41"/>
      <c r="D112" s="41"/>
      <c r="E112" s="42"/>
      <c r="F112" s="42"/>
      <c r="G112" s="42"/>
      <c r="H112" s="42"/>
      <c r="I112" s="42"/>
      <c r="J112" s="42"/>
      <c r="K112" s="42"/>
      <c r="L112" s="43"/>
      <c r="M112" s="43"/>
      <c r="N112" s="43"/>
      <c r="O112" s="43"/>
      <c r="P112" s="43"/>
      <c r="Q112" s="43"/>
      <c r="R112" s="43"/>
      <c r="S112" s="44"/>
      <c r="T112" s="44"/>
      <c r="U112" s="44"/>
      <c r="V112" s="44"/>
      <c r="W112" s="44"/>
      <c r="X112" s="44"/>
      <c r="Y112" s="44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4"/>
      <c r="AO112" s="44"/>
      <c r="AP112" s="44"/>
      <c r="AQ112" s="44"/>
      <c r="AR112" s="44"/>
      <c r="AS112" s="44"/>
      <c r="AT112" s="44"/>
      <c r="AU112" s="42"/>
      <c r="AV112" s="42"/>
      <c r="AW112" s="42"/>
      <c r="AX112" s="42"/>
      <c r="AY112" s="42"/>
      <c r="AZ112" s="42"/>
      <c r="BA112" s="42"/>
      <c r="BB112" s="44"/>
      <c r="BC112" s="42"/>
      <c r="BD112" s="42"/>
      <c r="BE112" s="42"/>
      <c r="BF112" s="42"/>
      <c r="BG112" s="42"/>
      <c r="BH112" s="42"/>
      <c r="BI112" s="42"/>
      <c r="BJ112" s="44"/>
      <c r="BK112" s="44"/>
      <c r="BL112" s="44"/>
      <c r="BM112" s="44"/>
      <c r="BN112" s="44"/>
      <c r="BO112" s="44"/>
      <c r="BP112" s="44"/>
      <c r="BQ112" s="42"/>
      <c r="BR112" s="42"/>
      <c r="BS112" s="42"/>
      <c r="BT112" s="42"/>
      <c r="BU112" s="42"/>
      <c r="BV112" s="42"/>
      <c r="BW112" s="42"/>
      <c r="BX112" s="44"/>
      <c r="BY112" s="44"/>
      <c r="BZ112" s="44"/>
      <c r="CA112" s="44"/>
      <c r="CB112" s="44"/>
      <c r="CC112" s="44"/>
      <c r="CD112" s="44"/>
      <c r="CE112" s="42"/>
      <c r="CF112" s="42"/>
      <c r="CG112" s="42"/>
      <c r="CH112" s="42"/>
      <c r="CI112" s="42"/>
      <c r="CJ112" s="42"/>
      <c r="CK112" s="42"/>
      <c r="CL112" s="42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  <c r="CX112" s="44"/>
      <c r="CY112" s="44"/>
      <c r="CZ112" s="44"/>
      <c r="DA112" s="44"/>
      <c r="DB112" s="44"/>
      <c r="DC112" s="44"/>
      <c r="DD112" s="44"/>
      <c r="DE112" s="44"/>
      <c r="DF112" s="44"/>
      <c r="DG112" s="44"/>
      <c r="DH112" s="44"/>
      <c r="DI112" s="44"/>
      <c r="DJ112" s="44"/>
      <c r="DK112" s="44"/>
      <c r="DL112" s="44"/>
      <c r="DM112" s="44"/>
      <c r="DN112" s="44"/>
      <c r="DO112" s="44"/>
      <c r="DP112" s="77"/>
      <c r="DQ112" s="77"/>
      <c r="DR112" s="44"/>
      <c r="DS112" s="44"/>
      <c r="DT112" s="44"/>
      <c r="DU112" s="44"/>
      <c r="DV112" s="44"/>
      <c r="DW112" s="44"/>
      <c r="DX112" s="44"/>
      <c r="DY112" s="43"/>
      <c r="DZ112" s="43"/>
      <c r="EA112" s="43"/>
      <c r="EB112" s="44"/>
      <c r="EC112" s="42"/>
      <c r="ED112" s="42"/>
      <c r="EE112" s="42"/>
      <c r="EF112" s="42"/>
      <c r="EG112" s="42"/>
      <c r="EH112" s="42"/>
      <c r="EI112" s="42"/>
      <c r="EJ112" s="42"/>
      <c r="EK112" s="42"/>
      <c r="EL112" s="42"/>
      <c r="EM112" s="42"/>
      <c r="EN112" s="42"/>
      <c r="EO112" s="42"/>
      <c r="EP112" s="42"/>
      <c r="EQ112" s="42"/>
      <c r="ER112" s="42"/>
      <c r="ES112" s="42"/>
      <c r="ET112" s="42"/>
      <c r="EU112" s="42"/>
      <c r="EV112" s="42"/>
      <c r="EW112" s="42"/>
      <c r="EX112" s="42"/>
      <c r="EY112" s="42"/>
      <c r="EZ112" s="42"/>
      <c r="FA112" s="42"/>
      <c r="FB112" s="42"/>
      <c r="FC112" s="42"/>
      <c r="FD112" s="42"/>
      <c r="FE112" s="42"/>
      <c r="FF112" s="42"/>
      <c r="FG112" s="42"/>
      <c r="FH112" s="42"/>
      <c r="FI112" s="42"/>
      <c r="FJ112" s="42"/>
      <c r="FK112" s="42"/>
      <c r="FL112" s="42"/>
      <c r="FM112" s="42"/>
      <c r="FN112" s="42"/>
      <c r="FO112" s="42"/>
      <c r="FP112" s="42"/>
      <c r="FQ112" s="42"/>
      <c r="FR112" s="42"/>
      <c r="FS112" s="42"/>
      <c r="FT112" s="42"/>
      <c r="FU112" s="42"/>
      <c r="FV112" s="42"/>
      <c r="FW112" s="42"/>
      <c r="FX112" s="42"/>
    </row>
    <row r="113" spans="1:180">
      <c r="A113" s="41"/>
      <c r="B113" s="41"/>
      <c r="C113" s="41"/>
      <c r="D113" s="41"/>
      <c r="E113" s="42"/>
      <c r="F113" s="42"/>
      <c r="G113" s="42"/>
      <c r="H113" s="42"/>
      <c r="I113" s="42"/>
      <c r="J113" s="42"/>
      <c r="K113" s="42"/>
      <c r="L113" s="43"/>
      <c r="M113" s="43"/>
      <c r="N113" s="43"/>
      <c r="O113" s="43"/>
      <c r="P113" s="43"/>
      <c r="Q113" s="43"/>
      <c r="R113" s="43"/>
      <c r="S113" s="44"/>
      <c r="T113" s="44"/>
      <c r="U113" s="44"/>
      <c r="V113" s="44"/>
      <c r="W113" s="44"/>
      <c r="X113" s="44"/>
      <c r="Y113" s="44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4"/>
      <c r="AO113" s="44"/>
      <c r="AP113" s="44"/>
      <c r="AQ113" s="44"/>
      <c r="AR113" s="44"/>
      <c r="AS113" s="44"/>
      <c r="AT113" s="44"/>
      <c r="AU113" s="42"/>
      <c r="AV113" s="42"/>
      <c r="AW113" s="42"/>
      <c r="AX113" s="42"/>
      <c r="AY113" s="42"/>
      <c r="AZ113" s="42"/>
      <c r="BA113" s="42"/>
      <c r="BB113" s="44"/>
      <c r="BC113" s="42"/>
      <c r="BD113" s="42"/>
      <c r="BE113" s="42"/>
      <c r="BF113" s="42"/>
      <c r="BG113" s="42"/>
      <c r="BH113" s="42"/>
      <c r="BI113" s="42"/>
      <c r="BJ113" s="44"/>
      <c r="BK113" s="44"/>
      <c r="BL113" s="44"/>
      <c r="BM113" s="44"/>
      <c r="BN113" s="44"/>
      <c r="BO113" s="44"/>
      <c r="BP113" s="44"/>
      <c r="BQ113" s="42"/>
      <c r="BR113" s="42"/>
      <c r="BS113" s="42"/>
      <c r="BT113" s="42"/>
      <c r="BU113" s="42"/>
      <c r="BV113" s="42"/>
      <c r="BW113" s="42"/>
      <c r="BX113" s="44"/>
      <c r="BY113" s="44"/>
      <c r="BZ113" s="44"/>
      <c r="CA113" s="44"/>
      <c r="CB113" s="44"/>
      <c r="CC113" s="44"/>
      <c r="CD113" s="44"/>
      <c r="CE113" s="42"/>
      <c r="CF113" s="42"/>
      <c r="CG113" s="42"/>
      <c r="CH113" s="42"/>
      <c r="CI113" s="42"/>
      <c r="CJ113" s="42"/>
      <c r="CK113" s="42"/>
      <c r="CL113" s="42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  <c r="CX113" s="44"/>
      <c r="CY113" s="44"/>
      <c r="CZ113" s="44"/>
      <c r="DA113" s="44"/>
      <c r="DB113" s="44"/>
      <c r="DC113" s="44"/>
      <c r="DD113" s="44"/>
      <c r="DE113" s="44"/>
      <c r="DF113" s="44"/>
      <c r="DG113" s="44"/>
      <c r="DH113" s="44"/>
      <c r="DI113" s="44"/>
      <c r="DJ113" s="44"/>
      <c r="DK113" s="44"/>
      <c r="DL113" s="44"/>
      <c r="DM113" s="44"/>
      <c r="DN113" s="44"/>
      <c r="DO113" s="44"/>
      <c r="DP113" s="77"/>
      <c r="DQ113" s="77"/>
      <c r="DR113" s="44"/>
      <c r="DS113" s="44"/>
      <c r="DT113" s="44"/>
      <c r="DU113" s="44"/>
      <c r="DV113" s="44"/>
      <c r="DW113" s="44"/>
      <c r="DX113" s="44"/>
      <c r="DY113" s="43"/>
      <c r="DZ113" s="43"/>
      <c r="EA113" s="43"/>
      <c r="EB113" s="44"/>
      <c r="EC113" s="42"/>
      <c r="ED113" s="42"/>
      <c r="EE113" s="42"/>
      <c r="EF113" s="42"/>
      <c r="EG113" s="42"/>
      <c r="EH113" s="42"/>
      <c r="EI113" s="42"/>
      <c r="EJ113" s="42"/>
      <c r="EK113" s="42"/>
      <c r="EL113" s="42"/>
      <c r="EM113" s="42"/>
      <c r="EN113" s="42"/>
      <c r="EO113" s="42"/>
      <c r="EP113" s="42"/>
      <c r="EQ113" s="42"/>
      <c r="ER113" s="42"/>
      <c r="ES113" s="42"/>
      <c r="ET113" s="42"/>
      <c r="EU113" s="42"/>
      <c r="EV113" s="42"/>
      <c r="EW113" s="42"/>
      <c r="EX113" s="42"/>
      <c r="EY113" s="42"/>
      <c r="EZ113" s="42"/>
      <c r="FA113" s="42"/>
      <c r="FB113" s="42"/>
      <c r="FC113" s="42"/>
      <c r="FD113" s="42"/>
      <c r="FE113" s="42"/>
      <c r="FF113" s="42"/>
      <c r="FG113" s="42"/>
      <c r="FH113" s="42"/>
      <c r="FI113" s="42"/>
      <c r="FJ113" s="42"/>
      <c r="FK113" s="42"/>
      <c r="FL113" s="42"/>
      <c r="FM113" s="42"/>
      <c r="FN113" s="42"/>
      <c r="FO113" s="42"/>
      <c r="FP113" s="42"/>
      <c r="FQ113" s="42"/>
      <c r="FR113" s="42"/>
      <c r="FS113" s="42"/>
      <c r="FT113" s="42"/>
      <c r="FU113" s="42"/>
      <c r="FV113" s="42"/>
      <c r="FW113" s="42"/>
      <c r="FX113" s="42"/>
    </row>
    <row r="114" spans="1:180">
      <c r="A114" s="41"/>
      <c r="B114" s="41"/>
      <c r="C114" s="41"/>
      <c r="D114" s="41"/>
      <c r="E114" s="42"/>
      <c r="F114" s="42"/>
      <c r="G114" s="42"/>
      <c r="H114" s="42"/>
      <c r="I114" s="42"/>
      <c r="J114" s="42"/>
      <c r="K114" s="42"/>
      <c r="L114" s="43"/>
      <c r="M114" s="43"/>
      <c r="N114" s="43"/>
      <c r="O114" s="43"/>
      <c r="P114" s="43"/>
      <c r="Q114" s="43"/>
      <c r="R114" s="43"/>
      <c r="S114" s="44"/>
      <c r="T114" s="44"/>
      <c r="U114" s="44"/>
      <c r="V114" s="44"/>
      <c r="W114" s="44"/>
      <c r="X114" s="44"/>
      <c r="Y114" s="44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4"/>
      <c r="AO114" s="44"/>
      <c r="AP114" s="44"/>
      <c r="AQ114" s="44"/>
      <c r="AR114" s="44"/>
      <c r="AS114" s="44"/>
      <c r="AT114" s="44"/>
      <c r="AU114" s="42"/>
      <c r="AV114" s="42"/>
      <c r="AW114" s="42"/>
      <c r="AX114" s="42"/>
      <c r="AY114" s="42"/>
      <c r="AZ114" s="42"/>
      <c r="BA114" s="42"/>
      <c r="BB114" s="44"/>
      <c r="BC114" s="42"/>
      <c r="BD114" s="42"/>
      <c r="BE114" s="42"/>
      <c r="BF114" s="42"/>
      <c r="BG114" s="42"/>
      <c r="BH114" s="42"/>
      <c r="BI114" s="42"/>
      <c r="BJ114" s="44"/>
      <c r="BK114" s="44"/>
      <c r="BL114" s="44"/>
      <c r="BM114" s="44"/>
      <c r="BN114" s="44"/>
      <c r="BO114" s="44"/>
      <c r="BP114" s="44"/>
      <c r="BQ114" s="42"/>
      <c r="BR114" s="42"/>
      <c r="BS114" s="42"/>
      <c r="BT114" s="42"/>
      <c r="BU114" s="42"/>
      <c r="BV114" s="42"/>
      <c r="BW114" s="42"/>
      <c r="BX114" s="44"/>
      <c r="BY114" s="44"/>
      <c r="BZ114" s="44"/>
      <c r="CA114" s="44"/>
      <c r="CB114" s="44"/>
      <c r="CC114" s="44"/>
      <c r="CD114" s="44"/>
      <c r="CE114" s="42"/>
      <c r="CF114" s="42"/>
      <c r="CG114" s="42"/>
      <c r="CH114" s="42"/>
      <c r="CI114" s="42"/>
      <c r="CJ114" s="42"/>
      <c r="CK114" s="42"/>
      <c r="CL114" s="42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  <c r="CX114" s="44"/>
      <c r="CY114" s="44"/>
      <c r="CZ114" s="44"/>
      <c r="DA114" s="44"/>
      <c r="DB114" s="44"/>
      <c r="DC114" s="44"/>
      <c r="DD114" s="44"/>
      <c r="DE114" s="44"/>
      <c r="DF114" s="44"/>
      <c r="DG114" s="44"/>
      <c r="DH114" s="44"/>
      <c r="DI114" s="44"/>
      <c r="DJ114" s="44"/>
      <c r="DK114" s="44"/>
      <c r="DL114" s="44"/>
      <c r="DM114" s="44"/>
      <c r="DN114" s="44"/>
      <c r="DO114" s="44"/>
      <c r="DP114" s="77"/>
      <c r="DQ114" s="77"/>
      <c r="DR114" s="44"/>
      <c r="DS114" s="44"/>
      <c r="DT114" s="44"/>
      <c r="DU114" s="44"/>
      <c r="DV114" s="44"/>
      <c r="DW114" s="44"/>
      <c r="DX114" s="44"/>
      <c r="DY114" s="43"/>
      <c r="DZ114" s="43"/>
      <c r="EA114" s="43"/>
      <c r="EB114" s="44"/>
      <c r="EC114" s="42"/>
      <c r="ED114" s="42"/>
      <c r="EE114" s="42"/>
      <c r="EF114" s="42"/>
      <c r="EG114" s="42"/>
      <c r="EH114" s="42"/>
      <c r="EI114" s="42"/>
      <c r="EJ114" s="42"/>
      <c r="EK114" s="42"/>
      <c r="EL114" s="42"/>
      <c r="EM114" s="42"/>
      <c r="EN114" s="42"/>
      <c r="EO114" s="42"/>
      <c r="EP114" s="42"/>
      <c r="EQ114" s="42"/>
      <c r="ER114" s="42"/>
      <c r="ES114" s="42"/>
      <c r="ET114" s="42"/>
      <c r="EU114" s="42"/>
      <c r="EV114" s="42"/>
      <c r="EW114" s="42"/>
      <c r="EX114" s="42"/>
      <c r="EY114" s="42"/>
      <c r="EZ114" s="42"/>
      <c r="FA114" s="42"/>
      <c r="FB114" s="42"/>
      <c r="FC114" s="42"/>
      <c r="FD114" s="42"/>
      <c r="FE114" s="42"/>
      <c r="FF114" s="42"/>
      <c r="FG114" s="42"/>
      <c r="FH114" s="42"/>
      <c r="FI114" s="42"/>
      <c r="FJ114" s="42"/>
      <c r="FK114" s="42"/>
      <c r="FL114" s="42"/>
      <c r="FM114" s="42"/>
      <c r="FN114" s="42"/>
      <c r="FO114" s="42"/>
      <c r="FP114" s="42"/>
      <c r="FQ114" s="42"/>
      <c r="FR114" s="42"/>
      <c r="FS114" s="42"/>
      <c r="FT114" s="42"/>
      <c r="FU114" s="42"/>
      <c r="FV114" s="42"/>
      <c r="FW114" s="42"/>
      <c r="FX114" s="42"/>
    </row>
    <row r="115" spans="1:180">
      <c r="A115" s="41"/>
      <c r="B115" s="41"/>
      <c r="C115" s="41"/>
      <c r="D115" s="41"/>
      <c r="E115" s="42"/>
      <c r="F115" s="42"/>
      <c r="G115" s="42"/>
      <c r="H115" s="42"/>
      <c r="I115" s="42"/>
      <c r="J115" s="42"/>
      <c r="K115" s="42"/>
      <c r="L115" s="43"/>
      <c r="M115" s="43"/>
      <c r="N115" s="43"/>
      <c r="O115" s="43"/>
      <c r="P115" s="43"/>
      <c r="Q115" s="43"/>
      <c r="R115" s="43"/>
      <c r="S115" s="44"/>
      <c r="T115" s="44"/>
      <c r="U115" s="44"/>
      <c r="V115" s="44"/>
      <c r="W115" s="44"/>
      <c r="X115" s="44"/>
      <c r="Y115" s="44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4"/>
      <c r="AO115" s="44"/>
      <c r="AP115" s="44"/>
      <c r="AQ115" s="44"/>
      <c r="AR115" s="44"/>
      <c r="AS115" s="44"/>
      <c r="AT115" s="44"/>
      <c r="AU115" s="42"/>
      <c r="AV115" s="42"/>
      <c r="AW115" s="42"/>
      <c r="AX115" s="42"/>
      <c r="AY115" s="42"/>
      <c r="AZ115" s="42"/>
      <c r="BA115" s="42"/>
      <c r="BB115" s="44"/>
      <c r="BC115" s="42"/>
      <c r="BD115" s="42"/>
      <c r="BE115" s="42"/>
      <c r="BF115" s="42"/>
      <c r="BG115" s="42"/>
      <c r="BH115" s="42"/>
      <c r="BI115" s="42"/>
      <c r="BJ115" s="44"/>
      <c r="BK115" s="44"/>
      <c r="BL115" s="44"/>
      <c r="BM115" s="44"/>
      <c r="BN115" s="44"/>
      <c r="BO115" s="44"/>
      <c r="BP115" s="44"/>
      <c r="BQ115" s="42"/>
      <c r="BR115" s="42"/>
      <c r="BS115" s="42"/>
      <c r="BT115" s="42"/>
      <c r="BU115" s="42"/>
      <c r="BV115" s="42"/>
      <c r="BW115" s="42"/>
      <c r="BX115" s="44"/>
      <c r="BY115" s="44"/>
      <c r="BZ115" s="44"/>
      <c r="CA115" s="44"/>
      <c r="CB115" s="44"/>
      <c r="CC115" s="44"/>
      <c r="CD115" s="44"/>
      <c r="CE115" s="42"/>
      <c r="CF115" s="42"/>
      <c r="CG115" s="42"/>
      <c r="CH115" s="42"/>
      <c r="CI115" s="42"/>
      <c r="CJ115" s="42"/>
      <c r="CK115" s="42"/>
      <c r="CL115" s="42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  <c r="CX115" s="44"/>
      <c r="CY115" s="44"/>
      <c r="CZ115" s="44"/>
      <c r="DA115" s="44"/>
      <c r="DB115" s="44"/>
      <c r="DC115" s="44"/>
      <c r="DD115" s="44"/>
      <c r="DE115" s="44"/>
      <c r="DF115" s="44"/>
      <c r="DG115" s="44"/>
      <c r="DH115" s="44"/>
      <c r="DI115" s="44"/>
      <c r="DJ115" s="44"/>
      <c r="DK115" s="44"/>
      <c r="DL115" s="44"/>
      <c r="DM115" s="44"/>
      <c r="DN115" s="44"/>
      <c r="DO115" s="44"/>
      <c r="DP115" s="77"/>
      <c r="DQ115" s="77"/>
      <c r="DR115" s="44"/>
      <c r="DS115" s="44"/>
      <c r="DT115" s="44"/>
      <c r="DU115" s="44"/>
      <c r="DV115" s="44"/>
      <c r="DW115" s="44"/>
      <c r="DX115" s="44"/>
      <c r="DY115" s="43"/>
      <c r="DZ115" s="43"/>
      <c r="EA115" s="43"/>
      <c r="EB115" s="44"/>
      <c r="EC115" s="42"/>
      <c r="ED115" s="42"/>
      <c r="EE115" s="42"/>
      <c r="EF115" s="42"/>
      <c r="EG115" s="42"/>
      <c r="EH115" s="42"/>
      <c r="EI115" s="42"/>
      <c r="EJ115" s="42"/>
      <c r="EK115" s="42"/>
      <c r="EL115" s="42"/>
      <c r="EM115" s="42"/>
      <c r="EN115" s="42"/>
      <c r="EO115" s="42"/>
      <c r="EP115" s="42"/>
      <c r="EQ115" s="42"/>
      <c r="ER115" s="42"/>
      <c r="ES115" s="42"/>
      <c r="ET115" s="42"/>
      <c r="EU115" s="42"/>
      <c r="EV115" s="42"/>
      <c r="EW115" s="42"/>
      <c r="EX115" s="42"/>
      <c r="EY115" s="42"/>
      <c r="EZ115" s="42"/>
      <c r="FA115" s="42"/>
      <c r="FB115" s="42"/>
      <c r="FC115" s="42"/>
      <c r="FD115" s="42"/>
      <c r="FE115" s="42"/>
      <c r="FF115" s="42"/>
      <c r="FG115" s="42"/>
      <c r="FH115" s="42"/>
      <c r="FI115" s="42"/>
      <c r="FJ115" s="42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</row>
    <row r="116" spans="1:180">
      <c r="A116" s="41"/>
      <c r="B116" s="41"/>
      <c r="C116" s="41"/>
      <c r="D116" s="41"/>
      <c r="E116" s="42"/>
      <c r="F116" s="42"/>
      <c r="G116" s="42"/>
      <c r="H116" s="42"/>
      <c r="I116" s="42"/>
      <c r="J116" s="42"/>
      <c r="K116" s="42"/>
      <c r="L116" s="43"/>
      <c r="M116" s="43"/>
      <c r="N116" s="43"/>
      <c r="O116" s="43"/>
      <c r="P116" s="43"/>
      <c r="Q116" s="43"/>
      <c r="R116" s="43"/>
      <c r="S116" s="44"/>
      <c r="T116" s="44"/>
      <c r="U116" s="44"/>
      <c r="V116" s="44"/>
      <c r="W116" s="44"/>
      <c r="X116" s="44"/>
      <c r="Y116" s="44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4"/>
      <c r="AO116" s="44"/>
      <c r="AP116" s="44"/>
      <c r="AQ116" s="44"/>
      <c r="AR116" s="44"/>
      <c r="AS116" s="44"/>
      <c r="AT116" s="44"/>
      <c r="AU116" s="42"/>
      <c r="AV116" s="42"/>
      <c r="AW116" s="42"/>
      <c r="AX116" s="42"/>
      <c r="AY116" s="42"/>
      <c r="AZ116" s="42"/>
      <c r="BA116" s="42"/>
      <c r="BB116" s="44"/>
      <c r="BC116" s="42"/>
      <c r="BD116" s="42"/>
      <c r="BE116" s="42"/>
      <c r="BF116" s="42"/>
      <c r="BG116" s="42"/>
      <c r="BH116" s="42"/>
      <c r="BI116" s="42"/>
      <c r="BJ116" s="44"/>
      <c r="BK116" s="44"/>
      <c r="BL116" s="44"/>
      <c r="BM116" s="44"/>
      <c r="BN116" s="44"/>
      <c r="BO116" s="44"/>
      <c r="BP116" s="44"/>
      <c r="BQ116" s="42"/>
      <c r="BR116" s="42"/>
      <c r="BS116" s="42"/>
      <c r="BT116" s="42"/>
      <c r="BU116" s="42"/>
      <c r="BV116" s="42"/>
      <c r="BW116" s="42"/>
      <c r="BX116" s="44"/>
      <c r="BY116" s="44"/>
      <c r="BZ116" s="44"/>
      <c r="CA116" s="44"/>
      <c r="CB116" s="44"/>
      <c r="CC116" s="44"/>
      <c r="CD116" s="44"/>
      <c r="CE116" s="42"/>
      <c r="CF116" s="42"/>
      <c r="CG116" s="42"/>
      <c r="CH116" s="42"/>
      <c r="CI116" s="42"/>
      <c r="CJ116" s="42"/>
      <c r="CK116" s="42"/>
      <c r="CL116" s="42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  <c r="CX116" s="44"/>
      <c r="CY116" s="44"/>
      <c r="CZ116" s="44"/>
      <c r="DA116" s="44"/>
      <c r="DB116" s="44"/>
      <c r="DC116" s="44"/>
      <c r="DD116" s="44"/>
      <c r="DE116" s="44"/>
      <c r="DF116" s="44"/>
      <c r="DG116" s="44"/>
      <c r="DH116" s="44"/>
      <c r="DI116" s="44"/>
      <c r="DJ116" s="44"/>
      <c r="DK116" s="44"/>
      <c r="DL116" s="44"/>
      <c r="DM116" s="44"/>
      <c r="DN116" s="44"/>
      <c r="DO116" s="44"/>
      <c r="DP116" s="77"/>
      <c r="DQ116" s="77"/>
      <c r="DR116" s="44"/>
      <c r="DS116" s="44"/>
      <c r="DT116" s="44"/>
      <c r="DU116" s="44"/>
      <c r="DV116" s="44"/>
      <c r="DW116" s="44"/>
      <c r="DX116" s="44"/>
      <c r="DY116" s="43"/>
      <c r="DZ116" s="43"/>
      <c r="EA116" s="43"/>
      <c r="EB116" s="44"/>
      <c r="EC116" s="42"/>
      <c r="ED116" s="42"/>
      <c r="EE116" s="42"/>
      <c r="EF116" s="42"/>
      <c r="EG116" s="42"/>
      <c r="EH116" s="42"/>
      <c r="EI116" s="42"/>
      <c r="EJ116" s="42"/>
      <c r="EK116" s="42"/>
      <c r="EL116" s="42"/>
      <c r="EM116" s="42"/>
      <c r="EN116" s="42"/>
      <c r="EO116" s="42"/>
      <c r="EP116" s="42"/>
      <c r="EQ116" s="42"/>
      <c r="ER116" s="42"/>
      <c r="ES116" s="42"/>
      <c r="ET116" s="42"/>
      <c r="EU116" s="42"/>
      <c r="EV116" s="42"/>
      <c r="EW116" s="42"/>
      <c r="EX116" s="42"/>
      <c r="EY116" s="42"/>
      <c r="EZ116" s="42"/>
      <c r="FA116" s="42"/>
      <c r="FB116" s="42"/>
      <c r="FC116" s="42"/>
      <c r="FD116" s="42"/>
      <c r="FE116" s="42"/>
      <c r="FF116" s="42"/>
      <c r="FG116" s="42"/>
      <c r="FH116" s="42"/>
      <c r="FI116" s="42"/>
      <c r="FJ116" s="42"/>
      <c r="FK116" s="42"/>
      <c r="FL116" s="42"/>
      <c r="FM116" s="42"/>
      <c r="FN116" s="42"/>
      <c r="FO116" s="42"/>
      <c r="FP116" s="42"/>
      <c r="FQ116" s="42"/>
      <c r="FR116" s="42"/>
      <c r="FS116" s="42"/>
      <c r="FT116" s="42"/>
      <c r="FU116" s="42"/>
      <c r="FV116" s="42"/>
      <c r="FW116" s="42"/>
      <c r="FX116" s="42"/>
    </row>
    <row r="117" spans="1:180">
      <c r="A117" s="41"/>
      <c r="B117" s="41"/>
      <c r="C117" s="41"/>
      <c r="D117" s="41"/>
      <c r="E117" s="42"/>
      <c r="F117" s="42"/>
      <c r="G117" s="42"/>
      <c r="H117" s="42"/>
      <c r="I117" s="42"/>
      <c r="J117" s="42"/>
      <c r="K117" s="42"/>
      <c r="L117" s="43"/>
      <c r="M117" s="43"/>
      <c r="N117" s="43"/>
      <c r="O117" s="43"/>
      <c r="P117" s="43"/>
      <c r="Q117" s="43"/>
      <c r="R117" s="43"/>
      <c r="S117" s="44"/>
      <c r="T117" s="44"/>
      <c r="U117" s="44"/>
      <c r="V117" s="44"/>
      <c r="W117" s="44"/>
      <c r="X117" s="44"/>
      <c r="Y117" s="44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4"/>
      <c r="AO117" s="44"/>
      <c r="AP117" s="44"/>
      <c r="AQ117" s="44"/>
      <c r="AR117" s="44"/>
      <c r="AS117" s="44"/>
      <c r="AT117" s="44"/>
      <c r="AU117" s="42"/>
      <c r="AV117" s="42"/>
      <c r="AW117" s="42"/>
      <c r="AX117" s="42"/>
      <c r="AY117" s="42"/>
      <c r="AZ117" s="42"/>
      <c r="BA117" s="42"/>
      <c r="BB117" s="44"/>
      <c r="BC117" s="42"/>
      <c r="BD117" s="42"/>
      <c r="BE117" s="42"/>
      <c r="BF117" s="42"/>
      <c r="BG117" s="42"/>
      <c r="BH117" s="42"/>
      <c r="BI117" s="42"/>
      <c r="BJ117" s="44"/>
      <c r="BK117" s="44"/>
      <c r="BL117" s="44"/>
      <c r="BM117" s="44"/>
      <c r="BN117" s="44"/>
      <c r="BO117" s="44"/>
      <c r="BP117" s="44"/>
      <c r="BQ117" s="42"/>
      <c r="BR117" s="42"/>
      <c r="BS117" s="42"/>
      <c r="BT117" s="42"/>
      <c r="BU117" s="42"/>
      <c r="BV117" s="42"/>
      <c r="BW117" s="42"/>
      <c r="BX117" s="44"/>
      <c r="BY117" s="44"/>
      <c r="BZ117" s="44"/>
      <c r="CA117" s="44"/>
      <c r="CB117" s="44"/>
      <c r="CC117" s="44"/>
      <c r="CD117" s="44"/>
      <c r="CE117" s="42"/>
      <c r="CF117" s="42"/>
      <c r="CG117" s="42"/>
      <c r="CH117" s="42"/>
      <c r="CI117" s="42"/>
      <c r="CJ117" s="42"/>
      <c r="CK117" s="42"/>
      <c r="CL117" s="42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  <c r="CX117" s="44"/>
      <c r="CY117" s="44"/>
      <c r="CZ117" s="44"/>
      <c r="DA117" s="44"/>
      <c r="DB117" s="44"/>
      <c r="DC117" s="44"/>
      <c r="DD117" s="44"/>
      <c r="DE117" s="44"/>
      <c r="DF117" s="44"/>
      <c r="DG117" s="44"/>
      <c r="DH117" s="44"/>
      <c r="DI117" s="44"/>
      <c r="DJ117" s="44"/>
      <c r="DK117" s="44"/>
      <c r="DL117" s="44"/>
      <c r="DM117" s="44"/>
      <c r="DN117" s="44"/>
      <c r="DO117" s="44"/>
      <c r="DP117" s="77"/>
      <c r="DQ117" s="77"/>
      <c r="DR117" s="44"/>
      <c r="DS117" s="44"/>
      <c r="DT117" s="44"/>
      <c r="DU117" s="44"/>
      <c r="DV117" s="44"/>
      <c r="DW117" s="44"/>
      <c r="DX117" s="44"/>
      <c r="DY117" s="43"/>
      <c r="DZ117" s="43"/>
      <c r="EA117" s="43"/>
      <c r="EB117" s="44"/>
      <c r="EC117" s="42"/>
      <c r="ED117" s="42"/>
      <c r="EE117" s="42"/>
      <c r="EF117" s="42"/>
      <c r="EG117" s="42"/>
      <c r="EH117" s="42"/>
      <c r="EI117" s="42"/>
      <c r="EJ117" s="42"/>
      <c r="EK117" s="42"/>
      <c r="EL117" s="42"/>
      <c r="EM117" s="42"/>
      <c r="EN117" s="42"/>
      <c r="EO117" s="42"/>
      <c r="EP117" s="42"/>
      <c r="EQ117" s="42"/>
      <c r="ER117" s="42"/>
      <c r="ES117" s="42"/>
      <c r="ET117" s="42"/>
      <c r="EU117" s="42"/>
      <c r="EV117" s="42"/>
      <c r="EW117" s="42"/>
      <c r="EX117" s="42"/>
      <c r="EY117" s="42"/>
      <c r="EZ117" s="42"/>
      <c r="FA117" s="42"/>
      <c r="FB117" s="42"/>
      <c r="FC117" s="42"/>
      <c r="FD117" s="42"/>
      <c r="FE117" s="42"/>
      <c r="FF117" s="42"/>
      <c r="FG117" s="42"/>
      <c r="FH117" s="42"/>
      <c r="FI117" s="42"/>
      <c r="FJ117" s="42"/>
      <c r="FK117" s="42"/>
      <c r="FL117" s="42"/>
      <c r="FM117" s="42"/>
      <c r="FN117" s="42"/>
      <c r="FO117" s="42"/>
      <c r="FP117" s="42"/>
      <c r="FQ117" s="42"/>
      <c r="FR117" s="42"/>
      <c r="FS117" s="42"/>
      <c r="FT117" s="42"/>
      <c r="FU117" s="42"/>
      <c r="FV117" s="42"/>
      <c r="FW117" s="42"/>
      <c r="FX117" s="42"/>
    </row>
    <row r="118" spans="1:180">
      <c r="A118" s="41"/>
      <c r="B118" s="41"/>
      <c r="C118" s="41"/>
      <c r="D118" s="41"/>
      <c r="E118" s="42"/>
      <c r="F118" s="42"/>
      <c r="G118" s="42"/>
      <c r="H118" s="42"/>
      <c r="I118" s="42"/>
      <c r="J118" s="42"/>
      <c r="K118" s="42"/>
      <c r="L118" s="43"/>
      <c r="M118" s="43"/>
      <c r="N118" s="43"/>
      <c r="O118" s="43"/>
      <c r="P118" s="43"/>
      <c r="Q118" s="43"/>
      <c r="R118" s="43"/>
      <c r="S118" s="44"/>
      <c r="T118" s="44"/>
      <c r="U118" s="44"/>
      <c r="V118" s="44"/>
      <c r="W118" s="44"/>
      <c r="X118" s="44"/>
      <c r="Y118" s="44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4"/>
      <c r="AO118" s="44"/>
      <c r="AP118" s="44"/>
      <c r="AQ118" s="44"/>
      <c r="AR118" s="44"/>
      <c r="AS118" s="44"/>
      <c r="AT118" s="44"/>
      <c r="AU118" s="42"/>
      <c r="AV118" s="42"/>
      <c r="AW118" s="42"/>
      <c r="AX118" s="42"/>
      <c r="AY118" s="42"/>
      <c r="AZ118" s="42"/>
      <c r="BA118" s="42"/>
      <c r="BB118" s="44"/>
      <c r="BC118" s="42"/>
      <c r="BD118" s="42"/>
      <c r="BE118" s="42"/>
      <c r="BF118" s="42"/>
      <c r="BG118" s="42"/>
      <c r="BH118" s="42"/>
      <c r="BI118" s="42"/>
      <c r="BJ118" s="44"/>
      <c r="BK118" s="44"/>
      <c r="BL118" s="44"/>
      <c r="BM118" s="44"/>
      <c r="BN118" s="44"/>
      <c r="BO118" s="44"/>
      <c r="BP118" s="44"/>
      <c r="BQ118" s="42"/>
      <c r="BR118" s="42"/>
      <c r="BS118" s="42"/>
      <c r="BT118" s="42"/>
      <c r="BU118" s="42"/>
      <c r="BV118" s="42"/>
      <c r="BW118" s="42"/>
      <c r="BX118" s="44"/>
      <c r="BY118" s="44"/>
      <c r="BZ118" s="44"/>
      <c r="CA118" s="44"/>
      <c r="CB118" s="44"/>
      <c r="CC118" s="44"/>
      <c r="CD118" s="44"/>
      <c r="CE118" s="42"/>
      <c r="CF118" s="42"/>
      <c r="CG118" s="42"/>
      <c r="CH118" s="42"/>
      <c r="CI118" s="42"/>
      <c r="CJ118" s="42"/>
      <c r="CK118" s="42"/>
      <c r="CL118" s="42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  <c r="CX118" s="44"/>
      <c r="CY118" s="44"/>
      <c r="CZ118" s="44"/>
      <c r="DA118" s="44"/>
      <c r="DB118" s="44"/>
      <c r="DC118" s="44"/>
      <c r="DD118" s="44"/>
      <c r="DE118" s="44"/>
      <c r="DF118" s="44"/>
      <c r="DG118" s="44"/>
      <c r="DH118" s="44"/>
      <c r="DI118" s="44"/>
      <c r="DJ118" s="44"/>
      <c r="DK118" s="44"/>
      <c r="DL118" s="44"/>
      <c r="DM118" s="44"/>
      <c r="DN118" s="44"/>
      <c r="DO118" s="44"/>
      <c r="DP118" s="77"/>
      <c r="DQ118" s="77"/>
      <c r="DR118" s="44"/>
      <c r="DS118" s="44"/>
      <c r="DT118" s="44"/>
      <c r="DU118" s="44"/>
      <c r="DV118" s="44"/>
      <c r="DW118" s="44"/>
      <c r="DX118" s="44"/>
      <c r="DY118" s="43"/>
      <c r="DZ118" s="43"/>
      <c r="EA118" s="43"/>
      <c r="EB118" s="44"/>
      <c r="EC118" s="42"/>
      <c r="ED118" s="42"/>
      <c r="EE118" s="42"/>
      <c r="EF118" s="42"/>
      <c r="EG118" s="42"/>
      <c r="EH118" s="42"/>
      <c r="EI118" s="42"/>
      <c r="EJ118" s="42"/>
      <c r="EK118" s="42"/>
      <c r="EL118" s="42"/>
      <c r="EM118" s="42"/>
      <c r="EN118" s="42"/>
      <c r="EO118" s="42"/>
      <c r="EP118" s="42"/>
      <c r="EQ118" s="42"/>
      <c r="ER118" s="42"/>
      <c r="ES118" s="42"/>
      <c r="ET118" s="42"/>
      <c r="EU118" s="42"/>
      <c r="EV118" s="42"/>
      <c r="EW118" s="42"/>
      <c r="EX118" s="42"/>
      <c r="EY118" s="42"/>
      <c r="EZ118" s="42"/>
      <c r="FA118" s="42"/>
      <c r="FB118" s="42"/>
      <c r="FC118" s="42"/>
      <c r="FD118" s="42"/>
      <c r="FE118" s="42"/>
      <c r="FF118" s="42"/>
      <c r="FG118" s="42"/>
      <c r="FH118" s="42"/>
      <c r="FI118" s="42"/>
      <c r="FJ118" s="42"/>
      <c r="FK118" s="42"/>
      <c r="FL118" s="42"/>
      <c r="FM118" s="42"/>
      <c r="FN118" s="42"/>
      <c r="FO118" s="42"/>
      <c r="FP118" s="42"/>
      <c r="FQ118" s="42"/>
      <c r="FR118" s="42"/>
      <c r="FS118" s="42"/>
      <c r="FT118" s="42"/>
      <c r="FU118" s="42"/>
      <c r="FV118" s="42"/>
      <c r="FW118" s="42"/>
      <c r="FX118" s="42"/>
    </row>
    <row r="119" spans="1:180">
      <c r="A119" s="41"/>
      <c r="B119" s="41"/>
      <c r="C119" s="41"/>
      <c r="D119" s="41"/>
      <c r="E119" s="42"/>
      <c r="F119" s="42"/>
      <c r="G119" s="42"/>
      <c r="H119" s="42"/>
      <c r="I119" s="42"/>
      <c r="J119" s="42"/>
      <c r="K119" s="42"/>
      <c r="L119" s="43"/>
      <c r="M119" s="43"/>
      <c r="N119" s="43"/>
      <c r="O119" s="43"/>
      <c r="P119" s="43"/>
      <c r="Q119" s="43"/>
      <c r="R119" s="43"/>
      <c r="S119" s="44"/>
      <c r="T119" s="44"/>
      <c r="U119" s="44"/>
      <c r="V119" s="44"/>
      <c r="W119" s="44"/>
      <c r="X119" s="44"/>
      <c r="Y119" s="44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4"/>
      <c r="AO119" s="44"/>
      <c r="AP119" s="44"/>
      <c r="AQ119" s="44"/>
      <c r="AR119" s="44"/>
      <c r="AS119" s="44"/>
      <c r="AT119" s="44"/>
      <c r="AU119" s="42"/>
      <c r="AV119" s="42"/>
      <c r="AW119" s="42"/>
      <c r="AX119" s="42"/>
      <c r="AY119" s="42"/>
      <c r="AZ119" s="42"/>
      <c r="BA119" s="42"/>
      <c r="BB119" s="44"/>
      <c r="BC119" s="42"/>
      <c r="BD119" s="42"/>
      <c r="BE119" s="42"/>
      <c r="BF119" s="42"/>
      <c r="BG119" s="42"/>
      <c r="BH119" s="42"/>
      <c r="BI119" s="42"/>
      <c r="BJ119" s="44"/>
      <c r="BK119" s="44"/>
      <c r="BL119" s="44"/>
      <c r="BM119" s="44"/>
      <c r="BN119" s="44"/>
      <c r="BO119" s="44"/>
      <c r="BP119" s="44"/>
      <c r="BQ119" s="42"/>
      <c r="BR119" s="42"/>
      <c r="BS119" s="42"/>
      <c r="BT119" s="42"/>
      <c r="BU119" s="42"/>
      <c r="BV119" s="42"/>
      <c r="BW119" s="42"/>
      <c r="BX119" s="44"/>
      <c r="BY119" s="44"/>
      <c r="BZ119" s="44"/>
      <c r="CA119" s="44"/>
      <c r="CB119" s="44"/>
      <c r="CC119" s="44"/>
      <c r="CD119" s="44"/>
      <c r="CE119" s="42"/>
      <c r="CF119" s="42"/>
      <c r="CG119" s="42"/>
      <c r="CH119" s="42"/>
      <c r="CI119" s="42"/>
      <c r="CJ119" s="42"/>
      <c r="CK119" s="42"/>
      <c r="CL119" s="42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  <c r="CX119" s="44"/>
      <c r="CY119" s="44"/>
      <c r="CZ119" s="44"/>
      <c r="DA119" s="44"/>
      <c r="DB119" s="44"/>
      <c r="DC119" s="44"/>
      <c r="DD119" s="44"/>
      <c r="DE119" s="44"/>
      <c r="DF119" s="44"/>
      <c r="DG119" s="44"/>
      <c r="DH119" s="44"/>
      <c r="DI119" s="44"/>
      <c r="DJ119" s="44"/>
      <c r="DK119" s="44"/>
      <c r="DL119" s="44"/>
      <c r="DM119" s="44"/>
      <c r="DN119" s="44"/>
      <c r="DO119" s="44"/>
      <c r="DP119" s="77"/>
      <c r="DQ119" s="77"/>
      <c r="DR119" s="44"/>
      <c r="DS119" s="44"/>
      <c r="DT119" s="44"/>
      <c r="DU119" s="44"/>
      <c r="DV119" s="44"/>
      <c r="DW119" s="44"/>
      <c r="DX119" s="44"/>
      <c r="DY119" s="43"/>
      <c r="DZ119" s="43"/>
      <c r="EA119" s="43"/>
      <c r="EB119" s="44"/>
      <c r="EC119" s="42"/>
      <c r="ED119" s="42"/>
      <c r="EE119" s="42"/>
      <c r="EF119" s="42"/>
      <c r="EG119" s="42"/>
      <c r="EH119" s="42"/>
      <c r="EI119" s="42"/>
      <c r="EJ119" s="42"/>
      <c r="EK119" s="42"/>
      <c r="EL119" s="42"/>
      <c r="EM119" s="42"/>
      <c r="EN119" s="42"/>
      <c r="EO119" s="42"/>
      <c r="EP119" s="42"/>
      <c r="EQ119" s="42"/>
      <c r="ER119" s="42"/>
      <c r="ES119" s="42"/>
      <c r="ET119" s="42"/>
      <c r="EU119" s="42"/>
      <c r="EV119" s="42"/>
      <c r="EW119" s="42"/>
      <c r="EX119" s="42"/>
      <c r="EY119" s="42"/>
      <c r="EZ119" s="42"/>
      <c r="FA119" s="42"/>
      <c r="FB119" s="42"/>
      <c r="FC119" s="42"/>
      <c r="FD119" s="42"/>
      <c r="FE119" s="42"/>
      <c r="FF119" s="42"/>
      <c r="FG119" s="42"/>
      <c r="FH119" s="42"/>
      <c r="FI119" s="42"/>
      <c r="FJ119" s="42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2"/>
    </row>
    <row r="120" spans="1:180">
      <c r="A120" s="41"/>
      <c r="B120" s="41"/>
      <c r="C120" s="41"/>
      <c r="D120" s="41"/>
      <c r="E120" s="42"/>
      <c r="F120" s="42"/>
      <c r="G120" s="42"/>
      <c r="H120" s="42"/>
      <c r="I120" s="42"/>
      <c r="J120" s="42"/>
      <c r="K120" s="42"/>
      <c r="L120" s="43"/>
      <c r="M120" s="43"/>
      <c r="N120" s="43"/>
      <c r="O120" s="43"/>
      <c r="P120" s="43"/>
      <c r="Q120" s="43"/>
      <c r="R120" s="43"/>
      <c r="S120" s="44"/>
      <c r="T120" s="44"/>
      <c r="U120" s="44"/>
      <c r="V120" s="44"/>
      <c r="W120" s="44"/>
      <c r="X120" s="44"/>
      <c r="Y120" s="44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4"/>
      <c r="AO120" s="44"/>
      <c r="AP120" s="44"/>
      <c r="AQ120" s="44"/>
      <c r="AR120" s="44"/>
      <c r="AS120" s="44"/>
      <c r="AT120" s="44"/>
      <c r="AU120" s="42"/>
      <c r="AV120" s="42"/>
      <c r="AW120" s="42"/>
      <c r="AX120" s="42"/>
      <c r="AY120" s="42"/>
      <c r="AZ120" s="42"/>
      <c r="BA120" s="42"/>
      <c r="BB120" s="44"/>
      <c r="BC120" s="42"/>
      <c r="BD120" s="42"/>
      <c r="BE120" s="42"/>
      <c r="BF120" s="42"/>
      <c r="BG120" s="42"/>
      <c r="BH120" s="42"/>
      <c r="BI120" s="42"/>
      <c r="BJ120" s="44"/>
      <c r="BK120" s="44"/>
      <c r="BL120" s="44"/>
      <c r="BM120" s="44"/>
      <c r="BN120" s="44"/>
      <c r="BO120" s="44"/>
      <c r="BP120" s="44"/>
      <c r="BQ120" s="42"/>
      <c r="BR120" s="42"/>
      <c r="BS120" s="42"/>
      <c r="BT120" s="42"/>
      <c r="BU120" s="42"/>
      <c r="BV120" s="42"/>
      <c r="BW120" s="42"/>
      <c r="BX120" s="44"/>
      <c r="BY120" s="44"/>
      <c r="BZ120" s="44"/>
      <c r="CA120" s="44"/>
      <c r="CB120" s="44"/>
      <c r="CC120" s="44"/>
      <c r="CD120" s="44"/>
      <c r="CE120" s="42"/>
      <c r="CF120" s="42"/>
      <c r="CG120" s="42"/>
      <c r="CH120" s="42"/>
      <c r="CI120" s="42"/>
      <c r="CJ120" s="42"/>
      <c r="CK120" s="42"/>
      <c r="CL120" s="42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  <c r="CX120" s="44"/>
      <c r="CY120" s="44"/>
      <c r="CZ120" s="44"/>
      <c r="DA120" s="44"/>
      <c r="DB120" s="44"/>
      <c r="DC120" s="44"/>
      <c r="DD120" s="44"/>
      <c r="DE120" s="44"/>
      <c r="DF120" s="44"/>
      <c r="DG120" s="44"/>
      <c r="DH120" s="44"/>
      <c r="DI120" s="44"/>
      <c r="DJ120" s="44"/>
      <c r="DK120" s="44"/>
      <c r="DL120" s="44"/>
      <c r="DM120" s="44"/>
      <c r="DN120" s="44"/>
      <c r="DO120" s="44"/>
      <c r="DP120" s="77"/>
      <c r="DQ120" s="77"/>
      <c r="DR120" s="44"/>
      <c r="DS120" s="44"/>
      <c r="DT120" s="44"/>
      <c r="DU120" s="44"/>
      <c r="DV120" s="44"/>
      <c r="DW120" s="44"/>
      <c r="DX120" s="44"/>
      <c r="DY120" s="43"/>
      <c r="DZ120" s="43"/>
      <c r="EA120" s="43"/>
      <c r="EB120" s="44"/>
      <c r="EC120" s="42"/>
      <c r="ED120" s="42"/>
      <c r="EE120" s="42"/>
      <c r="EF120" s="42"/>
      <c r="EG120" s="42"/>
      <c r="EH120" s="42"/>
      <c r="EI120" s="42"/>
      <c r="EJ120" s="42"/>
      <c r="EK120" s="42"/>
      <c r="EL120" s="42"/>
      <c r="EM120" s="42"/>
      <c r="EN120" s="42"/>
      <c r="EO120" s="42"/>
      <c r="EP120" s="42"/>
      <c r="EQ120" s="42"/>
      <c r="ER120" s="42"/>
      <c r="ES120" s="42"/>
      <c r="ET120" s="42"/>
      <c r="EU120" s="42"/>
      <c r="EV120" s="42"/>
      <c r="EW120" s="42"/>
      <c r="EX120" s="42"/>
      <c r="EY120" s="42"/>
      <c r="EZ120" s="42"/>
      <c r="FA120" s="42"/>
      <c r="FB120" s="42"/>
      <c r="FC120" s="42"/>
      <c r="FD120" s="42"/>
      <c r="FE120" s="42"/>
      <c r="FF120" s="42"/>
      <c r="FG120" s="42"/>
      <c r="FH120" s="42"/>
      <c r="FI120" s="42"/>
      <c r="FJ120" s="42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2"/>
    </row>
    <row r="121" spans="1:180">
      <c r="A121" s="41"/>
      <c r="B121" s="41"/>
      <c r="C121" s="41"/>
      <c r="D121" s="41"/>
      <c r="E121" s="42"/>
      <c r="F121" s="42"/>
      <c r="G121" s="42"/>
      <c r="H121" s="42"/>
      <c r="I121" s="42"/>
      <c r="J121" s="42"/>
      <c r="K121" s="42"/>
      <c r="L121" s="43"/>
      <c r="M121" s="43"/>
      <c r="N121" s="43"/>
      <c r="O121" s="43"/>
      <c r="P121" s="43"/>
      <c r="Q121" s="43"/>
      <c r="R121" s="43"/>
      <c r="S121" s="44"/>
      <c r="T121" s="44"/>
      <c r="U121" s="44"/>
      <c r="V121" s="44"/>
      <c r="W121" s="44"/>
      <c r="X121" s="44"/>
      <c r="Y121" s="44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4"/>
      <c r="AO121" s="44"/>
      <c r="AP121" s="44"/>
      <c r="AQ121" s="44"/>
      <c r="AR121" s="44"/>
      <c r="AS121" s="44"/>
      <c r="AT121" s="44"/>
      <c r="AU121" s="42"/>
      <c r="AV121" s="42"/>
      <c r="AW121" s="42"/>
      <c r="AX121" s="42"/>
      <c r="AY121" s="42"/>
      <c r="AZ121" s="42"/>
      <c r="BA121" s="42"/>
      <c r="BB121" s="44"/>
      <c r="BC121" s="42"/>
      <c r="BD121" s="42"/>
      <c r="BE121" s="42"/>
      <c r="BF121" s="42"/>
      <c r="BG121" s="42"/>
      <c r="BH121" s="42"/>
      <c r="BI121" s="42"/>
      <c r="BJ121" s="44"/>
      <c r="BK121" s="44"/>
      <c r="BL121" s="44"/>
      <c r="BM121" s="44"/>
      <c r="BN121" s="44"/>
      <c r="BO121" s="44"/>
      <c r="BP121" s="44"/>
      <c r="BQ121" s="42"/>
      <c r="BR121" s="42"/>
      <c r="BS121" s="42"/>
      <c r="BT121" s="42"/>
      <c r="BU121" s="42"/>
      <c r="BV121" s="42"/>
      <c r="BW121" s="42"/>
      <c r="BX121" s="44"/>
      <c r="BY121" s="44"/>
      <c r="BZ121" s="44"/>
      <c r="CA121" s="44"/>
      <c r="CB121" s="44"/>
      <c r="CC121" s="44"/>
      <c r="CD121" s="44"/>
      <c r="CE121" s="42"/>
      <c r="CF121" s="42"/>
      <c r="CG121" s="42"/>
      <c r="CH121" s="42"/>
      <c r="CI121" s="42"/>
      <c r="CJ121" s="42"/>
      <c r="CK121" s="42"/>
      <c r="CL121" s="42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  <c r="CX121" s="44"/>
      <c r="CY121" s="44"/>
      <c r="CZ121" s="44"/>
      <c r="DA121" s="44"/>
      <c r="DB121" s="44"/>
      <c r="DC121" s="44"/>
      <c r="DD121" s="44"/>
      <c r="DE121" s="44"/>
      <c r="DF121" s="44"/>
      <c r="DG121" s="44"/>
      <c r="DH121" s="44"/>
      <c r="DI121" s="44"/>
      <c r="DJ121" s="44"/>
      <c r="DK121" s="44"/>
      <c r="DL121" s="44"/>
      <c r="DM121" s="44"/>
      <c r="DN121" s="44"/>
      <c r="DO121" s="44"/>
      <c r="DP121" s="77"/>
      <c r="DQ121" s="77"/>
      <c r="DR121" s="44"/>
      <c r="DS121" s="44"/>
      <c r="DT121" s="44"/>
      <c r="DU121" s="44"/>
      <c r="DV121" s="44"/>
      <c r="DW121" s="44"/>
      <c r="DX121" s="44"/>
      <c r="DY121" s="43"/>
      <c r="DZ121" s="43"/>
      <c r="EA121" s="43"/>
      <c r="EB121" s="44"/>
      <c r="EC121" s="42"/>
      <c r="ED121" s="42"/>
      <c r="EE121" s="42"/>
      <c r="EF121" s="42"/>
      <c r="EG121" s="42"/>
      <c r="EH121" s="42"/>
      <c r="EI121" s="42"/>
      <c r="EJ121" s="42"/>
      <c r="EK121" s="42"/>
      <c r="EL121" s="42"/>
      <c r="EM121" s="42"/>
      <c r="EN121" s="42"/>
      <c r="EO121" s="42"/>
      <c r="EP121" s="42"/>
      <c r="EQ121" s="42"/>
      <c r="ER121" s="42"/>
      <c r="ES121" s="42"/>
      <c r="ET121" s="42"/>
      <c r="EU121" s="42"/>
      <c r="EV121" s="42"/>
      <c r="EW121" s="42"/>
      <c r="EX121" s="42"/>
      <c r="EY121" s="42"/>
      <c r="EZ121" s="42"/>
      <c r="FA121" s="42"/>
      <c r="FB121" s="42"/>
      <c r="FC121" s="42"/>
      <c r="FD121" s="42"/>
      <c r="FE121" s="42"/>
      <c r="FF121" s="42"/>
      <c r="FG121" s="42"/>
      <c r="FH121" s="42"/>
      <c r="FI121" s="42"/>
      <c r="FJ121" s="42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2"/>
    </row>
    <row r="122" spans="1:180">
      <c r="A122" s="41"/>
      <c r="B122" s="41"/>
      <c r="C122" s="41"/>
      <c r="D122" s="41"/>
      <c r="E122" s="42"/>
      <c r="F122" s="42"/>
      <c r="G122" s="42"/>
      <c r="H122" s="42"/>
      <c r="I122" s="42"/>
      <c r="J122" s="42"/>
      <c r="K122" s="42"/>
      <c r="L122" s="43"/>
      <c r="M122" s="43"/>
      <c r="N122" s="43"/>
      <c r="O122" s="43"/>
      <c r="P122" s="43"/>
      <c r="Q122" s="43"/>
      <c r="R122" s="43"/>
      <c r="S122" s="44"/>
      <c r="T122" s="44"/>
      <c r="U122" s="44"/>
      <c r="V122" s="44"/>
      <c r="W122" s="44"/>
      <c r="X122" s="44"/>
      <c r="Y122" s="44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4"/>
      <c r="AO122" s="44"/>
      <c r="AP122" s="44"/>
      <c r="AQ122" s="44"/>
      <c r="AR122" s="44"/>
      <c r="AS122" s="44"/>
      <c r="AT122" s="44"/>
      <c r="AU122" s="42"/>
      <c r="AV122" s="42"/>
      <c r="AW122" s="42"/>
      <c r="AX122" s="42"/>
      <c r="AY122" s="42"/>
      <c r="AZ122" s="42"/>
      <c r="BA122" s="42"/>
      <c r="BB122" s="44"/>
      <c r="BC122" s="42"/>
      <c r="BD122" s="42"/>
      <c r="BE122" s="42"/>
      <c r="BF122" s="42"/>
      <c r="BG122" s="42"/>
      <c r="BH122" s="42"/>
      <c r="BI122" s="42"/>
      <c r="BJ122" s="44"/>
      <c r="BK122" s="44"/>
      <c r="BL122" s="44"/>
      <c r="BM122" s="44"/>
      <c r="BN122" s="44"/>
      <c r="BO122" s="44"/>
      <c r="BP122" s="44"/>
      <c r="BQ122" s="42"/>
      <c r="BR122" s="42"/>
      <c r="BS122" s="42"/>
      <c r="BT122" s="42"/>
      <c r="BU122" s="42"/>
      <c r="BV122" s="42"/>
      <c r="BW122" s="42"/>
      <c r="BX122" s="44"/>
      <c r="BY122" s="44"/>
      <c r="BZ122" s="44"/>
      <c r="CA122" s="44"/>
      <c r="CB122" s="44"/>
      <c r="CC122" s="44"/>
      <c r="CD122" s="44"/>
      <c r="CE122" s="42"/>
      <c r="CF122" s="42"/>
      <c r="CG122" s="42"/>
      <c r="CH122" s="42"/>
      <c r="CI122" s="42"/>
      <c r="CJ122" s="42"/>
      <c r="CK122" s="42"/>
      <c r="CL122" s="42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  <c r="CX122" s="44"/>
      <c r="CY122" s="44"/>
      <c r="CZ122" s="44"/>
      <c r="DA122" s="44"/>
      <c r="DB122" s="44"/>
      <c r="DC122" s="44"/>
      <c r="DD122" s="44"/>
      <c r="DE122" s="44"/>
      <c r="DF122" s="44"/>
      <c r="DG122" s="44"/>
      <c r="DH122" s="44"/>
      <c r="DI122" s="44"/>
      <c r="DJ122" s="44"/>
      <c r="DK122" s="44"/>
      <c r="DL122" s="44"/>
      <c r="DM122" s="44"/>
      <c r="DN122" s="44"/>
      <c r="DO122" s="44"/>
      <c r="DP122" s="77"/>
      <c r="DQ122" s="77"/>
      <c r="DR122" s="44"/>
      <c r="DS122" s="44"/>
      <c r="DT122" s="44"/>
      <c r="DU122" s="44"/>
      <c r="DV122" s="44"/>
      <c r="DW122" s="44"/>
      <c r="DX122" s="44"/>
      <c r="DY122" s="43"/>
      <c r="DZ122" s="43"/>
      <c r="EA122" s="43"/>
      <c r="EB122" s="44"/>
      <c r="EC122" s="42"/>
      <c r="ED122" s="42"/>
      <c r="EE122" s="42"/>
      <c r="EF122" s="42"/>
      <c r="EG122" s="42"/>
      <c r="EH122" s="42"/>
      <c r="EI122" s="42"/>
      <c r="EJ122" s="42"/>
      <c r="EK122" s="42"/>
      <c r="EL122" s="42"/>
      <c r="EM122" s="42"/>
      <c r="EN122" s="42"/>
      <c r="EO122" s="42"/>
      <c r="EP122" s="42"/>
      <c r="EQ122" s="42"/>
      <c r="ER122" s="42"/>
      <c r="ES122" s="42"/>
      <c r="ET122" s="42"/>
      <c r="EU122" s="42"/>
      <c r="EV122" s="42"/>
      <c r="EW122" s="42"/>
      <c r="EX122" s="42"/>
      <c r="EY122" s="42"/>
      <c r="EZ122" s="42"/>
      <c r="FA122" s="42"/>
      <c r="FB122" s="42"/>
      <c r="FC122" s="42"/>
      <c r="FD122" s="42"/>
      <c r="FE122" s="42"/>
      <c r="FF122" s="42"/>
      <c r="FG122" s="42"/>
      <c r="FH122" s="42"/>
      <c r="FI122" s="42"/>
      <c r="FJ122" s="42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2"/>
    </row>
    <row r="123" spans="1:180">
      <c r="A123" s="41"/>
      <c r="B123" s="41"/>
      <c r="C123" s="41"/>
      <c r="D123" s="41"/>
      <c r="E123" s="42"/>
      <c r="F123" s="42"/>
      <c r="G123" s="42"/>
      <c r="H123" s="42"/>
      <c r="I123" s="42"/>
      <c r="J123" s="42"/>
      <c r="K123" s="42"/>
      <c r="L123" s="43"/>
      <c r="M123" s="43"/>
      <c r="N123" s="43"/>
      <c r="O123" s="43"/>
      <c r="P123" s="43"/>
      <c r="Q123" s="43"/>
      <c r="R123" s="43"/>
      <c r="S123" s="44"/>
      <c r="T123" s="44"/>
      <c r="U123" s="44"/>
      <c r="V123" s="44"/>
      <c r="W123" s="44"/>
      <c r="X123" s="44"/>
      <c r="Y123" s="44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4"/>
      <c r="AO123" s="44"/>
      <c r="AP123" s="44"/>
      <c r="AQ123" s="44"/>
      <c r="AR123" s="44"/>
      <c r="AS123" s="44"/>
      <c r="AT123" s="44"/>
      <c r="AU123" s="42"/>
      <c r="AV123" s="42"/>
      <c r="AW123" s="42"/>
      <c r="AX123" s="42"/>
      <c r="AY123" s="42"/>
      <c r="AZ123" s="42"/>
      <c r="BA123" s="42"/>
      <c r="BB123" s="44"/>
      <c r="BC123" s="42"/>
      <c r="BD123" s="42"/>
      <c r="BE123" s="42"/>
      <c r="BF123" s="42"/>
      <c r="BG123" s="42"/>
      <c r="BH123" s="42"/>
      <c r="BI123" s="42"/>
      <c r="BJ123" s="44"/>
      <c r="BK123" s="44"/>
      <c r="BL123" s="44"/>
      <c r="BM123" s="44"/>
      <c r="BN123" s="44"/>
      <c r="BO123" s="44"/>
      <c r="BP123" s="44"/>
      <c r="BQ123" s="42"/>
      <c r="BR123" s="42"/>
      <c r="BS123" s="42"/>
      <c r="BT123" s="42"/>
      <c r="BU123" s="42"/>
      <c r="BV123" s="42"/>
      <c r="BW123" s="42"/>
      <c r="BX123" s="44"/>
      <c r="BY123" s="44"/>
      <c r="BZ123" s="44"/>
      <c r="CA123" s="44"/>
      <c r="CB123" s="44"/>
      <c r="CC123" s="44"/>
      <c r="CD123" s="44"/>
      <c r="CE123" s="42"/>
      <c r="CF123" s="42"/>
      <c r="CG123" s="42"/>
      <c r="CH123" s="42"/>
      <c r="CI123" s="42"/>
      <c r="CJ123" s="42"/>
      <c r="CK123" s="42"/>
      <c r="CL123" s="42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  <c r="CX123" s="44"/>
      <c r="CY123" s="44"/>
      <c r="CZ123" s="44"/>
      <c r="DA123" s="44"/>
      <c r="DB123" s="44"/>
      <c r="DC123" s="44"/>
      <c r="DD123" s="44"/>
      <c r="DE123" s="44"/>
      <c r="DF123" s="44"/>
      <c r="DG123" s="44"/>
      <c r="DH123" s="44"/>
      <c r="DI123" s="44"/>
      <c r="DJ123" s="44"/>
      <c r="DK123" s="44"/>
      <c r="DL123" s="44"/>
      <c r="DM123" s="44"/>
      <c r="DN123" s="44"/>
      <c r="DO123" s="44"/>
      <c r="DP123" s="77"/>
      <c r="DQ123" s="77"/>
      <c r="DR123" s="44"/>
      <c r="DS123" s="44"/>
      <c r="DT123" s="44"/>
      <c r="DU123" s="44"/>
      <c r="DV123" s="44"/>
      <c r="DW123" s="44"/>
      <c r="DX123" s="44"/>
      <c r="DY123" s="43"/>
      <c r="DZ123" s="43"/>
      <c r="EA123" s="43"/>
      <c r="EB123" s="44"/>
      <c r="EC123" s="42"/>
      <c r="ED123" s="42"/>
      <c r="EE123" s="42"/>
      <c r="EF123" s="42"/>
      <c r="EG123" s="42"/>
      <c r="EH123" s="42"/>
      <c r="EI123" s="42"/>
      <c r="EJ123" s="42"/>
      <c r="EK123" s="42"/>
      <c r="EL123" s="42"/>
      <c r="EM123" s="42"/>
      <c r="EN123" s="42"/>
      <c r="EO123" s="42"/>
      <c r="EP123" s="42"/>
      <c r="EQ123" s="42"/>
      <c r="ER123" s="42"/>
      <c r="ES123" s="42"/>
      <c r="ET123" s="42"/>
      <c r="EU123" s="42"/>
      <c r="EV123" s="42"/>
      <c r="EW123" s="42"/>
      <c r="EX123" s="42"/>
      <c r="EY123" s="42"/>
      <c r="EZ123" s="42"/>
      <c r="FA123" s="42"/>
      <c r="FB123" s="42"/>
      <c r="FC123" s="42"/>
      <c r="FD123" s="42"/>
      <c r="FE123" s="42"/>
      <c r="FF123" s="42"/>
      <c r="FG123" s="42"/>
      <c r="FH123" s="42"/>
      <c r="FI123" s="42"/>
      <c r="FJ123" s="42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2"/>
    </row>
    <row r="124" spans="1:180">
      <c r="A124" s="41"/>
      <c r="B124" s="41"/>
      <c r="C124" s="41"/>
      <c r="D124" s="41"/>
      <c r="E124" s="42"/>
      <c r="F124" s="42"/>
      <c r="G124" s="42"/>
      <c r="H124" s="42"/>
      <c r="I124" s="42"/>
      <c r="J124" s="42"/>
      <c r="K124" s="42"/>
      <c r="L124" s="43"/>
      <c r="M124" s="43"/>
      <c r="N124" s="43"/>
      <c r="O124" s="43"/>
      <c r="P124" s="43"/>
      <c r="Q124" s="43"/>
      <c r="R124" s="43"/>
      <c r="S124" s="44"/>
      <c r="T124" s="44"/>
      <c r="U124" s="44"/>
      <c r="V124" s="44"/>
      <c r="W124" s="44"/>
      <c r="X124" s="44"/>
      <c r="Y124" s="44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4"/>
      <c r="AO124" s="44"/>
      <c r="AP124" s="44"/>
      <c r="AQ124" s="44"/>
      <c r="AR124" s="44"/>
      <c r="AS124" s="44"/>
      <c r="AT124" s="44"/>
      <c r="AU124" s="42"/>
      <c r="AV124" s="42"/>
      <c r="AW124" s="42"/>
      <c r="AX124" s="42"/>
      <c r="AY124" s="42"/>
      <c r="AZ124" s="42"/>
      <c r="BA124" s="42"/>
      <c r="BB124" s="44"/>
      <c r="BC124" s="42"/>
      <c r="BD124" s="42"/>
      <c r="BE124" s="42"/>
      <c r="BF124" s="42"/>
      <c r="BG124" s="42"/>
      <c r="BH124" s="42"/>
      <c r="BI124" s="42"/>
      <c r="BJ124" s="44"/>
      <c r="BK124" s="44"/>
      <c r="BL124" s="44"/>
      <c r="BM124" s="44"/>
      <c r="BN124" s="44"/>
      <c r="BO124" s="44"/>
      <c r="BP124" s="44"/>
      <c r="BQ124" s="42"/>
      <c r="BR124" s="42"/>
      <c r="BS124" s="42"/>
      <c r="BT124" s="42"/>
      <c r="BU124" s="42"/>
      <c r="BV124" s="42"/>
      <c r="BW124" s="42"/>
      <c r="BX124" s="44"/>
      <c r="BY124" s="44"/>
      <c r="BZ124" s="44"/>
      <c r="CA124" s="44"/>
      <c r="CB124" s="44"/>
      <c r="CC124" s="44"/>
      <c r="CD124" s="44"/>
      <c r="CE124" s="42"/>
      <c r="CF124" s="42"/>
      <c r="CG124" s="42"/>
      <c r="CH124" s="42"/>
      <c r="CI124" s="42"/>
      <c r="CJ124" s="42"/>
      <c r="CK124" s="42"/>
      <c r="CL124" s="42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  <c r="CX124" s="44"/>
      <c r="CY124" s="44"/>
      <c r="CZ124" s="44"/>
      <c r="DA124" s="44"/>
      <c r="DB124" s="44"/>
      <c r="DC124" s="44"/>
      <c r="DD124" s="44"/>
      <c r="DE124" s="44"/>
      <c r="DF124" s="44"/>
      <c r="DG124" s="44"/>
      <c r="DH124" s="44"/>
      <c r="DI124" s="44"/>
      <c r="DJ124" s="44"/>
      <c r="DK124" s="44"/>
      <c r="DL124" s="44"/>
      <c r="DM124" s="44"/>
      <c r="DN124" s="44"/>
      <c r="DO124" s="44"/>
      <c r="DP124" s="77"/>
      <c r="DQ124" s="77"/>
      <c r="DR124" s="44"/>
      <c r="DS124" s="44"/>
      <c r="DT124" s="44"/>
      <c r="DU124" s="44"/>
      <c r="DV124" s="44"/>
      <c r="DW124" s="44"/>
      <c r="DX124" s="44"/>
      <c r="DY124" s="43"/>
      <c r="DZ124" s="43"/>
      <c r="EA124" s="43"/>
      <c r="EB124" s="44"/>
      <c r="EC124" s="42"/>
      <c r="ED124" s="42"/>
      <c r="EE124" s="42"/>
      <c r="EF124" s="42"/>
      <c r="EG124" s="42"/>
      <c r="EH124" s="42"/>
      <c r="EI124" s="42"/>
      <c r="EJ124" s="42"/>
      <c r="EK124" s="42"/>
      <c r="EL124" s="42"/>
      <c r="EM124" s="42"/>
      <c r="EN124" s="42"/>
      <c r="EO124" s="42"/>
      <c r="EP124" s="42"/>
      <c r="EQ124" s="42"/>
      <c r="ER124" s="42"/>
      <c r="ES124" s="42"/>
      <c r="ET124" s="42"/>
      <c r="EU124" s="42"/>
      <c r="EV124" s="42"/>
      <c r="EW124" s="42"/>
      <c r="EX124" s="42"/>
      <c r="EY124" s="42"/>
      <c r="EZ124" s="42"/>
      <c r="FA124" s="42"/>
      <c r="FB124" s="42"/>
      <c r="FC124" s="42"/>
      <c r="FD124" s="42"/>
      <c r="FE124" s="42"/>
      <c r="FF124" s="42"/>
      <c r="FG124" s="42"/>
      <c r="FH124" s="42"/>
      <c r="FI124" s="42"/>
      <c r="FJ124" s="42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2"/>
    </row>
    <row r="125" spans="1:180">
      <c r="A125" s="41"/>
      <c r="B125" s="41"/>
      <c r="C125" s="41"/>
      <c r="D125" s="41"/>
      <c r="E125" s="42"/>
      <c r="F125" s="42"/>
      <c r="G125" s="42"/>
      <c r="H125" s="42"/>
      <c r="I125" s="42"/>
      <c r="J125" s="42"/>
      <c r="K125" s="42"/>
      <c r="L125" s="43"/>
      <c r="M125" s="43"/>
      <c r="N125" s="43"/>
      <c r="O125" s="43"/>
      <c r="P125" s="43"/>
      <c r="Q125" s="43"/>
      <c r="R125" s="43"/>
      <c r="S125" s="44"/>
      <c r="T125" s="44"/>
      <c r="U125" s="44"/>
      <c r="V125" s="44"/>
      <c r="W125" s="44"/>
      <c r="X125" s="44"/>
      <c r="Y125" s="44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4"/>
      <c r="AO125" s="44"/>
      <c r="AP125" s="44"/>
      <c r="AQ125" s="44"/>
      <c r="AR125" s="44"/>
      <c r="AS125" s="44"/>
      <c r="AT125" s="44"/>
      <c r="AU125" s="42"/>
      <c r="AV125" s="42"/>
      <c r="AW125" s="42"/>
      <c r="AX125" s="42"/>
      <c r="AY125" s="42"/>
      <c r="AZ125" s="42"/>
      <c r="BA125" s="42"/>
      <c r="BB125" s="44"/>
      <c r="BC125" s="42"/>
      <c r="BD125" s="42"/>
      <c r="BE125" s="42"/>
      <c r="BF125" s="42"/>
      <c r="BG125" s="42"/>
      <c r="BH125" s="42"/>
      <c r="BI125" s="42"/>
      <c r="BJ125" s="44"/>
      <c r="BK125" s="44"/>
      <c r="BL125" s="44"/>
      <c r="BM125" s="44"/>
      <c r="BN125" s="44"/>
      <c r="BO125" s="44"/>
      <c r="BP125" s="44"/>
      <c r="BQ125" s="42"/>
      <c r="BR125" s="42"/>
      <c r="BS125" s="42"/>
      <c r="BT125" s="42"/>
      <c r="BU125" s="42"/>
      <c r="BV125" s="42"/>
      <c r="BW125" s="42"/>
      <c r="BX125" s="44"/>
      <c r="BY125" s="44"/>
      <c r="BZ125" s="44"/>
      <c r="CA125" s="44"/>
      <c r="CB125" s="44"/>
      <c r="CC125" s="44"/>
      <c r="CD125" s="44"/>
      <c r="CE125" s="42"/>
      <c r="CF125" s="42"/>
      <c r="CG125" s="42"/>
      <c r="CH125" s="42"/>
      <c r="CI125" s="42"/>
      <c r="CJ125" s="42"/>
      <c r="CK125" s="42"/>
      <c r="CL125" s="42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  <c r="CX125" s="44"/>
      <c r="CY125" s="44"/>
      <c r="CZ125" s="44"/>
      <c r="DA125" s="44"/>
      <c r="DB125" s="44"/>
      <c r="DC125" s="44"/>
      <c r="DD125" s="44"/>
      <c r="DE125" s="44"/>
      <c r="DF125" s="44"/>
      <c r="DG125" s="44"/>
      <c r="DH125" s="44"/>
      <c r="DI125" s="44"/>
      <c r="DJ125" s="44"/>
      <c r="DK125" s="44"/>
      <c r="DL125" s="44"/>
      <c r="DM125" s="44"/>
      <c r="DN125" s="44"/>
      <c r="DO125" s="44"/>
      <c r="DP125" s="77"/>
      <c r="DQ125" s="77"/>
      <c r="DR125" s="44"/>
      <c r="DS125" s="44"/>
      <c r="DT125" s="44"/>
      <c r="DU125" s="44"/>
      <c r="DV125" s="44"/>
      <c r="DW125" s="44"/>
      <c r="DX125" s="44"/>
      <c r="DY125" s="43"/>
      <c r="DZ125" s="43"/>
      <c r="EA125" s="43"/>
      <c r="EB125" s="44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  <c r="FF125" s="42"/>
      <c r="FG125" s="42"/>
      <c r="FH125" s="42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</row>
    <row r="126" spans="1:180">
      <c r="A126" s="41"/>
      <c r="B126" s="41"/>
      <c r="C126" s="41"/>
      <c r="D126" s="41"/>
      <c r="E126" s="42"/>
      <c r="F126" s="42"/>
      <c r="G126" s="42"/>
      <c r="H126" s="42"/>
      <c r="I126" s="42"/>
      <c r="J126" s="42"/>
      <c r="K126" s="42"/>
      <c r="L126" s="43"/>
      <c r="M126" s="43"/>
      <c r="N126" s="43"/>
      <c r="O126" s="43"/>
      <c r="P126" s="43"/>
      <c r="Q126" s="43"/>
      <c r="R126" s="43"/>
      <c r="S126" s="44"/>
      <c r="T126" s="44"/>
      <c r="U126" s="44"/>
      <c r="V126" s="44"/>
      <c r="W126" s="44"/>
      <c r="X126" s="44"/>
      <c r="Y126" s="44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4"/>
      <c r="AO126" s="44"/>
      <c r="AP126" s="44"/>
      <c r="AQ126" s="44"/>
      <c r="AR126" s="44"/>
      <c r="AS126" s="44"/>
      <c r="AT126" s="44"/>
      <c r="AU126" s="42"/>
      <c r="AV126" s="42"/>
      <c r="AW126" s="42"/>
      <c r="AX126" s="42"/>
      <c r="AY126" s="42"/>
      <c r="AZ126" s="42"/>
      <c r="BA126" s="42"/>
      <c r="BB126" s="44"/>
      <c r="BC126" s="42"/>
      <c r="BD126" s="42"/>
      <c r="BE126" s="42"/>
      <c r="BF126" s="42"/>
      <c r="BG126" s="42"/>
      <c r="BH126" s="42"/>
      <c r="BI126" s="42"/>
      <c r="BJ126" s="44"/>
      <c r="BK126" s="44"/>
      <c r="BL126" s="44"/>
      <c r="BM126" s="44"/>
      <c r="BN126" s="44"/>
      <c r="BO126" s="44"/>
      <c r="BP126" s="44"/>
      <c r="BQ126" s="42"/>
      <c r="BR126" s="42"/>
      <c r="BS126" s="42"/>
      <c r="BT126" s="42"/>
      <c r="BU126" s="42"/>
      <c r="BV126" s="42"/>
      <c r="BW126" s="42"/>
      <c r="BX126" s="44"/>
      <c r="BY126" s="44"/>
      <c r="BZ126" s="44"/>
      <c r="CA126" s="44"/>
      <c r="CB126" s="44"/>
      <c r="CC126" s="44"/>
      <c r="CD126" s="44"/>
      <c r="CE126" s="42"/>
      <c r="CF126" s="42"/>
      <c r="CG126" s="42"/>
      <c r="CH126" s="42"/>
      <c r="CI126" s="42"/>
      <c r="CJ126" s="42"/>
      <c r="CK126" s="42"/>
      <c r="CL126" s="42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  <c r="CX126" s="44"/>
      <c r="CY126" s="44"/>
      <c r="CZ126" s="44"/>
      <c r="DA126" s="44"/>
      <c r="DB126" s="44"/>
      <c r="DC126" s="44"/>
      <c r="DD126" s="44"/>
      <c r="DE126" s="44"/>
      <c r="DF126" s="44"/>
      <c r="DG126" s="44"/>
      <c r="DH126" s="44"/>
      <c r="DI126" s="44"/>
      <c r="DJ126" s="44"/>
      <c r="DK126" s="44"/>
      <c r="DL126" s="44"/>
      <c r="DM126" s="44"/>
      <c r="DN126" s="44"/>
      <c r="DO126" s="44"/>
      <c r="DP126" s="77"/>
      <c r="DQ126" s="77"/>
      <c r="DR126" s="44"/>
      <c r="DS126" s="44"/>
      <c r="DT126" s="44"/>
      <c r="DU126" s="44"/>
      <c r="DV126" s="44"/>
      <c r="DW126" s="44"/>
      <c r="DX126" s="44"/>
      <c r="DY126" s="43"/>
      <c r="DZ126" s="43"/>
      <c r="EA126" s="43"/>
      <c r="EB126" s="44"/>
      <c r="EC126" s="42"/>
      <c r="ED126" s="42"/>
      <c r="EE126" s="42"/>
      <c r="EF126" s="42"/>
      <c r="EG126" s="42"/>
      <c r="EH126" s="42"/>
      <c r="EI126" s="42"/>
      <c r="EJ126" s="42"/>
      <c r="EK126" s="42"/>
      <c r="EL126" s="42"/>
      <c r="EM126" s="42"/>
      <c r="EN126" s="42"/>
      <c r="EO126" s="42"/>
      <c r="EP126" s="42"/>
      <c r="EQ126" s="42"/>
      <c r="ER126" s="42"/>
      <c r="ES126" s="42"/>
      <c r="ET126" s="42"/>
      <c r="EU126" s="42"/>
      <c r="EV126" s="42"/>
      <c r="EW126" s="42"/>
      <c r="EX126" s="42"/>
      <c r="EY126" s="42"/>
      <c r="EZ126" s="42"/>
      <c r="FA126" s="42"/>
      <c r="FB126" s="42"/>
      <c r="FC126" s="42"/>
      <c r="FD126" s="42"/>
      <c r="FE126" s="42"/>
      <c r="FF126" s="42"/>
      <c r="FG126" s="42"/>
      <c r="FH126" s="42"/>
      <c r="FI126" s="42"/>
      <c r="FJ126" s="42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2"/>
    </row>
    <row r="127" spans="1:180">
      <c r="A127" s="41"/>
      <c r="B127" s="41"/>
      <c r="C127" s="41"/>
      <c r="D127" s="41"/>
      <c r="E127" s="42"/>
      <c r="F127" s="42"/>
      <c r="G127" s="42"/>
      <c r="H127" s="42"/>
      <c r="I127" s="42"/>
      <c r="J127" s="42"/>
      <c r="K127" s="42"/>
      <c r="L127" s="43"/>
      <c r="M127" s="43"/>
      <c r="N127" s="43"/>
      <c r="O127" s="43"/>
      <c r="P127" s="43"/>
      <c r="Q127" s="43"/>
      <c r="R127" s="43"/>
      <c r="S127" s="44"/>
      <c r="T127" s="44"/>
      <c r="U127" s="44"/>
      <c r="V127" s="44"/>
      <c r="W127" s="44"/>
      <c r="X127" s="44"/>
      <c r="Y127" s="44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4"/>
      <c r="AO127" s="44"/>
      <c r="AP127" s="44"/>
      <c r="AQ127" s="44"/>
      <c r="AR127" s="44"/>
      <c r="AS127" s="44"/>
      <c r="AT127" s="44"/>
      <c r="AU127" s="42"/>
      <c r="AV127" s="42"/>
      <c r="AW127" s="42"/>
      <c r="AX127" s="42"/>
      <c r="AY127" s="42"/>
      <c r="AZ127" s="42"/>
      <c r="BA127" s="42"/>
      <c r="BB127" s="44"/>
      <c r="BC127" s="42"/>
      <c r="BD127" s="42"/>
      <c r="BE127" s="42"/>
      <c r="BF127" s="42"/>
      <c r="BG127" s="42"/>
      <c r="BH127" s="42"/>
      <c r="BI127" s="42"/>
      <c r="BJ127" s="44"/>
      <c r="BK127" s="44"/>
      <c r="BL127" s="44"/>
      <c r="BM127" s="44"/>
      <c r="BN127" s="44"/>
      <c r="BO127" s="44"/>
      <c r="BP127" s="44"/>
      <c r="BQ127" s="42"/>
      <c r="BR127" s="42"/>
      <c r="BS127" s="42"/>
      <c r="BT127" s="42"/>
      <c r="BU127" s="42"/>
      <c r="BV127" s="42"/>
      <c r="BW127" s="42"/>
      <c r="BX127" s="44"/>
      <c r="BY127" s="44"/>
      <c r="BZ127" s="44"/>
      <c r="CA127" s="44"/>
      <c r="CB127" s="44"/>
      <c r="CC127" s="44"/>
      <c r="CD127" s="44"/>
      <c r="CE127" s="42"/>
      <c r="CF127" s="42"/>
      <c r="CG127" s="42"/>
      <c r="CH127" s="42"/>
      <c r="CI127" s="42"/>
      <c r="CJ127" s="42"/>
      <c r="CK127" s="42"/>
      <c r="CL127" s="42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  <c r="CX127" s="44"/>
      <c r="CY127" s="44"/>
      <c r="CZ127" s="44"/>
      <c r="DA127" s="44"/>
      <c r="DB127" s="44"/>
      <c r="DC127" s="44"/>
      <c r="DD127" s="44"/>
      <c r="DE127" s="44"/>
      <c r="DF127" s="44"/>
      <c r="DG127" s="44"/>
      <c r="DH127" s="44"/>
      <c r="DI127" s="44"/>
      <c r="DJ127" s="44"/>
      <c r="DK127" s="44"/>
      <c r="DL127" s="44"/>
      <c r="DM127" s="44"/>
      <c r="DN127" s="44"/>
      <c r="DO127" s="44"/>
      <c r="DP127" s="77"/>
      <c r="DQ127" s="77"/>
      <c r="DR127" s="44"/>
      <c r="DS127" s="44"/>
      <c r="DT127" s="44"/>
      <c r="DU127" s="44"/>
      <c r="DV127" s="44"/>
      <c r="DW127" s="44"/>
      <c r="DX127" s="44"/>
      <c r="DY127" s="43"/>
      <c r="DZ127" s="43"/>
      <c r="EA127" s="43"/>
      <c r="EB127" s="44"/>
      <c r="EC127" s="42"/>
      <c r="ED127" s="42"/>
      <c r="EE127" s="42"/>
      <c r="EF127" s="42"/>
      <c r="EG127" s="42"/>
      <c r="EH127" s="42"/>
      <c r="EI127" s="42"/>
      <c r="EJ127" s="42"/>
      <c r="EK127" s="42"/>
      <c r="EL127" s="42"/>
      <c r="EM127" s="42"/>
      <c r="EN127" s="42"/>
      <c r="EO127" s="42"/>
      <c r="EP127" s="42"/>
      <c r="EQ127" s="42"/>
      <c r="ER127" s="42"/>
      <c r="ES127" s="42"/>
      <c r="ET127" s="42"/>
      <c r="EU127" s="42"/>
      <c r="EV127" s="42"/>
      <c r="EW127" s="42"/>
      <c r="EX127" s="42"/>
      <c r="EY127" s="42"/>
      <c r="EZ127" s="42"/>
      <c r="FA127" s="42"/>
      <c r="FB127" s="42"/>
      <c r="FC127" s="42"/>
      <c r="FD127" s="42"/>
      <c r="FE127" s="42"/>
      <c r="FF127" s="42"/>
      <c r="FG127" s="42"/>
      <c r="FH127" s="42"/>
      <c r="FI127" s="42"/>
      <c r="FJ127" s="42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2"/>
    </row>
    <row r="128" spans="1:180">
      <c r="A128" s="41"/>
      <c r="B128" s="41"/>
      <c r="C128" s="41"/>
      <c r="D128" s="41"/>
      <c r="E128" s="42"/>
      <c r="F128" s="42"/>
      <c r="G128" s="42"/>
      <c r="H128" s="42"/>
      <c r="I128" s="42"/>
      <c r="J128" s="42"/>
      <c r="K128" s="42"/>
      <c r="L128" s="43"/>
      <c r="M128" s="43"/>
      <c r="N128" s="43"/>
      <c r="O128" s="43"/>
      <c r="P128" s="43"/>
      <c r="Q128" s="43"/>
      <c r="R128" s="43"/>
      <c r="S128" s="44"/>
      <c r="T128" s="44"/>
      <c r="U128" s="44"/>
      <c r="V128" s="44"/>
      <c r="W128" s="44"/>
      <c r="X128" s="44"/>
      <c r="Y128" s="44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4"/>
      <c r="AO128" s="44"/>
      <c r="AP128" s="44"/>
      <c r="AQ128" s="44"/>
      <c r="AR128" s="44"/>
      <c r="AS128" s="44"/>
      <c r="AT128" s="44"/>
      <c r="AU128" s="42"/>
      <c r="AV128" s="42"/>
      <c r="AW128" s="42"/>
      <c r="AX128" s="42"/>
      <c r="AY128" s="42"/>
      <c r="AZ128" s="42"/>
      <c r="BA128" s="42"/>
      <c r="BB128" s="44"/>
      <c r="BC128" s="42"/>
      <c r="BD128" s="42"/>
      <c r="BE128" s="42"/>
      <c r="BF128" s="42"/>
      <c r="BG128" s="42"/>
      <c r="BH128" s="42"/>
      <c r="BI128" s="42"/>
      <c r="BJ128" s="44"/>
      <c r="BK128" s="44"/>
      <c r="BL128" s="44"/>
      <c r="BM128" s="44"/>
      <c r="BN128" s="44"/>
      <c r="BO128" s="44"/>
      <c r="BP128" s="44"/>
      <c r="BQ128" s="42"/>
      <c r="BR128" s="42"/>
      <c r="BS128" s="42"/>
      <c r="BT128" s="42"/>
      <c r="BU128" s="42"/>
      <c r="BV128" s="42"/>
      <c r="BW128" s="42"/>
      <c r="BX128" s="44"/>
      <c r="BY128" s="44"/>
      <c r="BZ128" s="44"/>
      <c r="CA128" s="44"/>
      <c r="CB128" s="44"/>
      <c r="CC128" s="44"/>
      <c r="CD128" s="44"/>
      <c r="CE128" s="42"/>
      <c r="CF128" s="42"/>
      <c r="CG128" s="42"/>
      <c r="CH128" s="42"/>
      <c r="CI128" s="42"/>
      <c r="CJ128" s="42"/>
      <c r="CK128" s="42"/>
      <c r="CL128" s="42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  <c r="CX128" s="44"/>
      <c r="CY128" s="44"/>
      <c r="CZ128" s="44"/>
      <c r="DA128" s="44"/>
      <c r="DB128" s="44"/>
      <c r="DC128" s="44"/>
      <c r="DD128" s="44"/>
      <c r="DE128" s="44"/>
      <c r="DF128" s="44"/>
      <c r="DG128" s="44"/>
      <c r="DH128" s="44"/>
      <c r="DI128" s="44"/>
      <c r="DJ128" s="44"/>
      <c r="DK128" s="44"/>
      <c r="DL128" s="44"/>
      <c r="DM128" s="44"/>
      <c r="DN128" s="44"/>
      <c r="DO128" s="44"/>
      <c r="DP128" s="77"/>
      <c r="DQ128" s="77"/>
      <c r="DR128" s="44"/>
      <c r="DS128" s="44"/>
      <c r="DT128" s="44"/>
      <c r="DU128" s="44"/>
      <c r="DV128" s="44"/>
      <c r="DW128" s="44"/>
      <c r="DX128" s="44"/>
      <c r="DY128" s="43"/>
      <c r="DZ128" s="43"/>
      <c r="EA128" s="43"/>
      <c r="EB128" s="44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  <c r="FI128" s="42"/>
      <c r="FJ128" s="42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2"/>
    </row>
    <row r="129" spans="1:180">
      <c r="A129" s="41"/>
      <c r="B129" s="41"/>
      <c r="C129" s="41"/>
      <c r="D129" s="41"/>
      <c r="E129" s="42"/>
      <c r="F129" s="42"/>
      <c r="G129" s="42"/>
      <c r="H129" s="42"/>
      <c r="I129" s="42"/>
      <c r="J129" s="42"/>
      <c r="K129" s="42"/>
      <c r="L129" s="43"/>
      <c r="M129" s="43"/>
      <c r="N129" s="43"/>
      <c r="O129" s="43"/>
      <c r="P129" s="43"/>
      <c r="Q129" s="43"/>
      <c r="R129" s="43"/>
      <c r="S129" s="44"/>
      <c r="T129" s="44"/>
      <c r="U129" s="44"/>
      <c r="V129" s="44"/>
      <c r="W129" s="44"/>
      <c r="X129" s="44"/>
      <c r="Y129" s="44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4"/>
      <c r="AO129" s="44"/>
      <c r="AP129" s="44"/>
      <c r="AQ129" s="44"/>
      <c r="AR129" s="44"/>
      <c r="AS129" s="44"/>
      <c r="AT129" s="44"/>
      <c r="AU129" s="42"/>
      <c r="AV129" s="42"/>
      <c r="AW129" s="42"/>
      <c r="AX129" s="42"/>
      <c r="AY129" s="42"/>
      <c r="AZ129" s="42"/>
      <c r="BA129" s="42"/>
      <c r="BB129" s="44"/>
      <c r="BC129" s="42"/>
      <c r="BD129" s="42"/>
      <c r="BE129" s="42"/>
      <c r="BF129" s="42"/>
      <c r="BG129" s="42"/>
      <c r="BH129" s="42"/>
      <c r="BI129" s="42"/>
      <c r="BJ129" s="44"/>
      <c r="BK129" s="44"/>
      <c r="BL129" s="44"/>
      <c r="BM129" s="44"/>
      <c r="BN129" s="44"/>
      <c r="BO129" s="44"/>
      <c r="BP129" s="44"/>
      <c r="BQ129" s="42"/>
      <c r="BR129" s="42"/>
      <c r="BS129" s="42"/>
      <c r="BT129" s="42"/>
      <c r="BU129" s="42"/>
      <c r="BV129" s="42"/>
      <c r="BW129" s="42"/>
      <c r="BX129" s="44"/>
      <c r="BY129" s="44"/>
      <c r="BZ129" s="44"/>
      <c r="CA129" s="44"/>
      <c r="CB129" s="44"/>
      <c r="CC129" s="44"/>
      <c r="CD129" s="44"/>
      <c r="CE129" s="42"/>
      <c r="CF129" s="42"/>
      <c r="CG129" s="42"/>
      <c r="CH129" s="42"/>
      <c r="CI129" s="42"/>
      <c r="CJ129" s="42"/>
      <c r="CK129" s="42"/>
      <c r="CL129" s="42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  <c r="CX129" s="44"/>
      <c r="CY129" s="44"/>
      <c r="CZ129" s="44"/>
      <c r="DA129" s="44"/>
      <c r="DB129" s="44"/>
      <c r="DC129" s="44"/>
      <c r="DD129" s="44"/>
      <c r="DE129" s="44"/>
      <c r="DF129" s="44"/>
      <c r="DG129" s="44"/>
      <c r="DH129" s="44"/>
      <c r="DI129" s="44"/>
      <c r="DJ129" s="44"/>
      <c r="DK129" s="44"/>
      <c r="DL129" s="44"/>
      <c r="DM129" s="44"/>
      <c r="DN129" s="44"/>
      <c r="DO129" s="44"/>
      <c r="DP129" s="77"/>
      <c r="DQ129" s="77"/>
      <c r="DR129" s="44"/>
      <c r="DS129" s="44"/>
      <c r="DT129" s="44"/>
      <c r="DU129" s="44"/>
      <c r="DV129" s="44"/>
      <c r="DW129" s="44"/>
      <c r="DX129" s="44"/>
      <c r="DY129" s="43"/>
      <c r="DZ129" s="43"/>
      <c r="EA129" s="43"/>
      <c r="EB129" s="44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  <c r="FI129" s="42"/>
      <c r="FJ129" s="42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2"/>
    </row>
    <row r="130" spans="1:180">
      <c r="A130" s="41"/>
      <c r="B130" s="41"/>
      <c r="C130" s="41"/>
      <c r="D130" s="41"/>
      <c r="E130" s="42"/>
      <c r="F130" s="42"/>
      <c r="G130" s="42"/>
      <c r="H130" s="42"/>
      <c r="I130" s="42"/>
      <c r="J130" s="42"/>
      <c r="K130" s="42"/>
      <c r="L130" s="43"/>
      <c r="M130" s="43"/>
      <c r="N130" s="43"/>
      <c r="O130" s="43"/>
      <c r="P130" s="43"/>
      <c r="Q130" s="43"/>
      <c r="R130" s="43"/>
      <c r="S130" s="44"/>
      <c r="T130" s="44"/>
      <c r="U130" s="44"/>
      <c r="V130" s="44"/>
      <c r="W130" s="44"/>
      <c r="X130" s="44"/>
      <c r="Y130" s="44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4"/>
      <c r="AO130" s="44"/>
      <c r="AP130" s="44"/>
      <c r="AQ130" s="44"/>
      <c r="AR130" s="44"/>
      <c r="AS130" s="44"/>
      <c r="AT130" s="44"/>
      <c r="AU130" s="42"/>
      <c r="AV130" s="42"/>
      <c r="AW130" s="42"/>
      <c r="AX130" s="42"/>
      <c r="AY130" s="42"/>
      <c r="AZ130" s="42"/>
      <c r="BA130" s="42"/>
      <c r="BB130" s="44"/>
      <c r="BC130" s="42"/>
      <c r="BD130" s="42"/>
      <c r="BE130" s="42"/>
      <c r="BF130" s="42"/>
      <c r="BG130" s="42"/>
      <c r="BH130" s="42"/>
      <c r="BI130" s="42"/>
      <c r="BJ130" s="44"/>
      <c r="BK130" s="44"/>
      <c r="BL130" s="44"/>
      <c r="BM130" s="44"/>
      <c r="BN130" s="44"/>
      <c r="BO130" s="44"/>
      <c r="BP130" s="44"/>
      <c r="BQ130" s="42"/>
      <c r="BR130" s="42"/>
      <c r="BS130" s="42"/>
      <c r="BT130" s="42"/>
      <c r="BU130" s="42"/>
      <c r="BV130" s="42"/>
      <c r="BW130" s="42"/>
      <c r="BX130" s="44"/>
      <c r="BY130" s="44"/>
      <c r="BZ130" s="44"/>
      <c r="CA130" s="44"/>
      <c r="CB130" s="44"/>
      <c r="CC130" s="44"/>
      <c r="CD130" s="44"/>
      <c r="CE130" s="42"/>
      <c r="CF130" s="42"/>
      <c r="CG130" s="42"/>
      <c r="CH130" s="42"/>
      <c r="CI130" s="42"/>
      <c r="CJ130" s="42"/>
      <c r="CK130" s="42"/>
      <c r="CL130" s="42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  <c r="CX130" s="44"/>
      <c r="CY130" s="44"/>
      <c r="CZ130" s="44"/>
      <c r="DA130" s="44"/>
      <c r="DB130" s="44"/>
      <c r="DC130" s="44"/>
      <c r="DD130" s="44"/>
      <c r="DE130" s="44"/>
      <c r="DF130" s="44"/>
      <c r="DG130" s="44"/>
      <c r="DH130" s="44"/>
      <c r="DI130" s="44"/>
      <c r="DJ130" s="44"/>
      <c r="DK130" s="44"/>
      <c r="DL130" s="44"/>
      <c r="DM130" s="44"/>
      <c r="DN130" s="44"/>
      <c r="DO130" s="44"/>
      <c r="DP130" s="77"/>
      <c r="DQ130" s="77"/>
      <c r="DR130" s="44"/>
      <c r="DS130" s="44"/>
      <c r="DT130" s="44"/>
      <c r="DU130" s="44"/>
      <c r="DV130" s="44"/>
      <c r="DW130" s="44"/>
      <c r="DX130" s="44"/>
      <c r="DY130" s="43"/>
      <c r="DZ130" s="43"/>
      <c r="EA130" s="43"/>
      <c r="EB130" s="44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</row>
    <row r="131" spans="1:180">
      <c r="A131" s="41"/>
      <c r="B131" s="41"/>
      <c r="C131" s="41"/>
      <c r="D131" s="41"/>
      <c r="E131" s="42"/>
      <c r="F131" s="42"/>
      <c r="G131" s="42"/>
      <c r="H131" s="42"/>
      <c r="I131" s="42"/>
      <c r="J131" s="42"/>
      <c r="K131" s="42"/>
      <c r="L131" s="43"/>
      <c r="M131" s="43"/>
      <c r="N131" s="43"/>
      <c r="O131" s="43"/>
      <c r="P131" s="43"/>
      <c r="Q131" s="43"/>
      <c r="R131" s="43"/>
      <c r="S131" s="44"/>
      <c r="T131" s="44"/>
      <c r="U131" s="44"/>
      <c r="V131" s="44"/>
      <c r="W131" s="44"/>
      <c r="X131" s="44"/>
      <c r="Y131" s="44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4"/>
      <c r="AO131" s="44"/>
      <c r="AP131" s="44"/>
      <c r="AQ131" s="44"/>
      <c r="AR131" s="44"/>
      <c r="AS131" s="44"/>
      <c r="AT131" s="44"/>
      <c r="AU131" s="42"/>
      <c r="AV131" s="42"/>
      <c r="AW131" s="42"/>
      <c r="AX131" s="42"/>
      <c r="AY131" s="42"/>
      <c r="AZ131" s="42"/>
      <c r="BA131" s="42"/>
      <c r="BB131" s="44"/>
      <c r="BC131" s="42"/>
      <c r="BD131" s="42"/>
      <c r="BE131" s="42"/>
      <c r="BF131" s="42"/>
      <c r="BG131" s="42"/>
      <c r="BH131" s="42"/>
      <c r="BI131" s="42"/>
      <c r="BJ131" s="44"/>
      <c r="BK131" s="44"/>
      <c r="BL131" s="44"/>
      <c r="BM131" s="44"/>
      <c r="BN131" s="44"/>
      <c r="BO131" s="44"/>
      <c r="BP131" s="44"/>
      <c r="BQ131" s="42"/>
      <c r="BR131" s="42"/>
      <c r="BS131" s="42"/>
      <c r="BT131" s="42"/>
      <c r="BU131" s="42"/>
      <c r="BV131" s="42"/>
      <c r="BW131" s="42"/>
      <c r="BX131" s="44"/>
      <c r="BY131" s="44"/>
      <c r="BZ131" s="44"/>
      <c r="CA131" s="44"/>
      <c r="CB131" s="44"/>
      <c r="CC131" s="44"/>
      <c r="CD131" s="44"/>
      <c r="CE131" s="42"/>
      <c r="CF131" s="42"/>
      <c r="CG131" s="42"/>
      <c r="CH131" s="42"/>
      <c r="CI131" s="42"/>
      <c r="CJ131" s="42"/>
      <c r="CK131" s="42"/>
      <c r="CL131" s="42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  <c r="CX131" s="44"/>
      <c r="CY131" s="44"/>
      <c r="CZ131" s="44"/>
      <c r="DA131" s="44"/>
      <c r="DB131" s="44"/>
      <c r="DC131" s="44"/>
      <c r="DD131" s="44"/>
      <c r="DE131" s="44"/>
      <c r="DF131" s="44"/>
      <c r="DG131" s="44"/>
      <c r="DH131" s="44"/>
      <c r="DI131" s="44"/>
      <c r="DJ131" s="44"/>
      <c r="DK131" s="44"/>
      <c r="DL131" s="44"/>
      <c r="DM131" s="44"/>
      <c r="DN131" s="44"/>
      <c r="DO131" s="44"/>
      <c r="DP131" s="77"/>
      <c r="DQ131" s="77"/>
      <c r="DR131" s="44"/>
      <c r="DS131" s="44"/>
      <c r="DT131" s="44"/>
      <c r="DU131" s="44"/>
      <c r="DV131" s="44"/>
      <c r="DW131" s="44"/>
      <c r="DX131" s="44"/>
      <c r="DY131" s="43"/>
      <c r="DZ131" s="43"/>
      <c r="EA131" s="43"/>
      <c r="EB131" s="44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  <c r="FI131" s="42"/>
      <c r="FJ131" s="42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2"/>
    </row>
    <row r="132" spans="1:180">
      <c r="A132" s="41"/>
      <c r="B132" s="41"/>
      <c r="C132" s="41"/>
      <c r="D132" s="41"/>
      <c r="E132" s="42"/>
      <c r="F132" s="42"/>
      <c r="G132" s="42"/>
      <c r="H132" s="42"/>
      <c r="I132" s="42"/>
      <c r="J132" s="42"/>
      <c r="K132" s="42"/>
      <c r="L132" s="43"/>
      <c r="M132" s="43"/>
      <c r="N132" s="43"/>
      <c r="O132" s="43"/>
      <c r="P132" s="43"/>
      <c r="Q132" s="43"/>
      <c r="R132" s="43"/>
      <c r="S132" s="44"/>
      <c r="T132" s="44"/>
      <c r="U132" s="44"/>
      <c r="V132" s="44"/>
      <c r="W132" s="44"/>
      <c r="X132" s="44"/>
      <c r="Y132" s="44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4"/>
      <c r="AO132" s="44"/>
      <c r="AP132" s="44"/>
      <c r="AQ132" s="44"/>
      <c r="AR132" s="44"/>
      <c r="AS132" s="44"/>
      <c r="AT132" s="44"/>
      <c r="AU132" s="42"/>
      <c r="AV132" s="42"/>
      <c r="AW132" s="42"/>
      <c r="AX132" s="42"/>
      <c r="AY132" s="42"/>
      <c r="AZ132" s="42"/>
      <c r="BA132" s="42"/>
      <c r="BB132" s="44"/>
      <c r="BC132" s="42"/>
      <c r="BD132" s="42"/>
      <c r="BE132" s="42"/>
      <c r="BF132" s="42"/>
      <c r="BG132" s="42"/>
      <c r="BH132" s="42"/>
      <c r="BI132" s="42"/>
      <c r="BJ132" s="44"/>
      <c r="BK132" s="44"/>
      <c r="BL132" s="44"/>
      <c r="BM132" s="44"/>
      <c r="BN132" s="44"/>
      <c r="BO132" s="44"/>
      <c r="BP132" s="44"/>
      <c r="BQ132" s="42"/>
      <c r="BR132" s="42"/>
      <c r="BS132" s="42"/>
      <c r="BT132" s="42"/>
      <c r="BU132" s="42"/>
      <c r="BV132" s="42"/>
      <c r="BW132" s="42"/>
      <c r="BX132" s="44"/>
      <c r="BY132" s="44"/>
      <c r="BZ132" s="44"/>
      <c r="CA132" s="44"/>
      <c r="CB132" s="44"/>
      <c r="CC132" s="44"/>
      <c r="CD132" s="44"/>
      <c r="CE132" s="42"/>
      <c r="CF132" s="42"/>
      <c r="CG132" s="42"/>
      <c r="CH132" s="42"/>
      <c r="CI132" s="42"/>
      <c r="CJ132" s="42"/>
      <c r="CK132" s="42"/>
      <c r="CL132" s="42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  <c r="CX132" s="44"/>
      <c r="CY132" s="44"/>
      <c r="CZ132" s="44"/>
      <c r="DA132" s="44"/>
      <c r="DB132" s="44"/>
      <c r="DC132" s="44"/>
      <c r="DD132" s="44"/>
      <c r="DE132" s="44"/>
      <c r="DF132" s="44"/>
      <c r="DG132" s="44"/>
      <c r="DH132" s="44"/>
      <c r="DI132" s="44"/>
      <c r="DJ132" s="44"/>
      <c r="DK132" s="44"/>
      <c r="DL132" s="44"/>
      <c r="DM132" s="44"/>
      <c r="DN132" s="44"/>
      <c r="DO132" s="44"/>
      <c r="DP132" s="77"/>
      <c r="DQ132" s="77"/>
      <c r="DR132" s="44"/>
      <c r="DS132" s="44"/>
      <c r="DT132" s="44"/>
      <c r="DU132" s="44"/>
      <c r="DV132" s="44"/>
      <c r="DW132" s="44"/>
      <c r="DX132" s="44"/>
      <c r="DY132" s="43"/>
      <c r="DZ132" s="43"/>
      <c r="EA132" s="43"/>
      <c r="EB132" s="44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  <c r="FI132" s="42"/>
      <c r="FJ132" s="42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2"/>
    </row>
    <row r="133" spans="1:180">
      <c r="A133" s="41"/>
      <c r="B133" s="41"/>
      <c r="C133" s="41"/>
      <c r="D133" s="41"/>
      <c r="E133" s="42"/>
      <c r="F133" s="42"/>
      <c r="G133" s="42"/>
      <c r="H133" s="42"/>
      <c r="I133" s="42"/>
      <c r="J133" s="42"/>
      <c r="K133" s="42"/>
      <c r="L133" s="43"/>
      <c r="M133" s="43"/>
      <c r="N133" s="43"/>
      <c r="O133" s="43"/>
      <c r="P133" s="43"/>
      <c r="Q133" s="43"/>
      <c r="R133" s="43"/>
      <c r="S133" s="44"/>
      <c r="T133" s="44"/>
      <c r="U133" s="44"/>
      <c r="V133" s="44"/>
      <c r="W133" s="44"/>
      <c r="X133" s="44"/>
      <c r="Y133" s="44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4"/>
      <c r="AO133" s="44"/>
      <c r="AP133" s="44"/>
      <c r="AQ133" s="44"/>
      <c r="AR133" s="44"/>
      <c r="AS133" s="44"/>
      <c r="AT133" s="44"/>
      <c r="AU133" s="42"/>
      <c r="AV133" s="42"/>
      <c r="AW133" s="42"/>
      <c r="AX133" s="42"/>
      <c r="AY133" s="42"/>
      <c r="AZ133" s="42"/>
      <c r="BA133" s="42"/>
      <c r="BB133" s="44"/>
      <c r="BC133" s="42"/>
      <c r="BD133" s="42"/>
      <c r="BE133" s="42"/>
      <c r="BF133" s="42"/>
      <c r="BG133" s="42"/>
      <c r="BH133" s="42"/>
      <c r="BI133" s="42"/>
      <c r="BJ133" s="44"/>
      <c r="BK133" s="44"/>
      <c r="BL133" s="44"/>
      <c r="BM133" s="44"/>
      <c r="BN133" s="44"/>
      <c r="BO133" s="44"/>
      <c r="BP133" s="44"/>
      <c r="BQ133" s="42"/>
      <c r="BR133" s="42"/>
      <c r="BS133" s="42"/>
      <c r="BT133" s="42"/>
      <c r="BU133" s="42"/>
      <c r="BV133" s="42"/>
      <c r="BW133" s="42"/>
      <c r="BX133" s="44"/>
      <c r="BY133" s="44"/>
      <c r="BZ133" s="44"/>
      <c r="CA133" s="44"/>
      <c r="CB133" s="44"/>
      <c r="CC133" s="44"/>
      <c r="CD133" s="44"/>
      <c r="CE133" s="42"/>
      <c r="CF133" s="42"/>
      <c r="CG133" s="42"/>
      <c r="CH133" s="42"/>
      <c r="CI133" s="42"/>
      <c r="CJ133" s="42"/>
      <c r="CK133" s="42"/>
      <c r="CL133" s="42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  <c r="CX133" s="44"/>
      <c r="CY133" s="44"/>
      <c r="CZ133" s="44"/>
      <c r="DA133" s="44"/>
      <c r="DB133" s="44"/>
      <c r="DC133" s="44"/>
      <c r="DD133" s="44"/>
      <c r="DE133" s="44"/>
      <c r="DF133" s="44"/>
      <c r="DG133" s="44"/>
      <c r="DH133" s="44"/>
      <c r="DI133" s="44"/>
      <c r="DJ133" s="44"/>
      <c r="DK133" s="44"/>
      <c r="DL133" s="44"/>
      <c r="DM133" s="44"/>
      <c r="DN133" s="44"/>
      <c r="DO133" s="44"/>
      <c r="DP133" s="77"/>
      <c r="DQ133" s="77"/>
      <c r="DR133" s="44"/>
      <c r="DS133" s="44"/>
      <c r="DT133" s="44"/>
      <c r="DU133" s="44"/>
      <c r="DV133" s="44"/>
      <c r="DW133" s="44"/>
      <c r="DX133" s="44"/>
      <c r="DY133" s="43"/>
      <c r="DZ133" s="43"/>
      <c r="EA133" s="43"/>
      <c r="EB133" s="44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  <c r="FI133" s="42"/>
      <c r="FJ133" s="42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2"/>
    </row>
    <row r="134" spans="1:180">
      <c r="A134" s="41"/>
      <c r="B134" s="41"/>
      <c r="C134" s="41"/>
      <c r="D134" s="41"/>
      <c r="E134" s="42"/>
      <c r="F134" s="42"/>
      <c r="G134" s="42"/>
      <c r="H134" s="42"/>
      <c r="I134" s="42"/>
      <c r="J134" s="42"/>
      <c r="K134" s="42"/>
      <c r="L134" s="43"/>
      <c r="M134" s="43"/>
      <c r="N134" s="43"/>
      <c r="O134" s="43"/>
      <c r="P134" s="43"/>
      <c r="Q134" s="43"/>
      <c r="R134" s="43"/>
      <c r="S134" s="44"/>
      <c r="T134" s="44"/>
      <c r="U134" s="44"/>
      <c r="V134" s="44"/>
      <c r="W134" s="44"/>
      <c r="X134" s="44"/>
      <c r="Y134" s="44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4"/>
      <c r="AO134" s="44"/>
      <c r="AP134" s="44"/>
      <c r="AQ134" s="44"/>
      <c r="AR134" s="44"/>
      <c r="AS134" s="44"/>
      <c r="AT134" s="44"/>
      <c r="AU134" s="42"/>
      <c r="AV134" s="42"/>
      <c r="AW134" s="42"/>
      <c r="AX134" s="42"/>
      <c r="AY134" s="42"/>
      <c r="AZ134" s="42"/>
      <c r="BA134" s="42"/>
      <c r="BB134" s="44"/>
      <c r="BC134" s="42"/>
      <c r="BD134" s="42"/>
      <c r="BE134" s="42"/>
      <c r="BF134" s="42"/>
      <c r="BG134" s="42"/>
      <c r="BH134" s="42"/>
      <c r="BI134" s="42"/>
      <c r="BJ134" s="44"/>
      <c r="BK134" s="44"/>
      <c r="BL134" s="44"/>
      <c r="BM134" s="44"/>
      <c r="BN134" s="44"/>
      <c r="BO134" s="44"/>
      <c r="BP134" s="44"/>
      <c r="BQ134" s="42"/>
      <c r="BR134" s="42"/>
      <c r="BS134" s="42"/>
      <c r="BT134" s="42"/>
      <c r="BU134" s="42"/>
      <c r="BV134" s="42"/>
      <c r="BW134" s="42"/>
      <c r="BX134" s="44"/>
      <c r="BY134" s="44"/>
      <c r="BZ134" s="44"/>
      <c r="CA134" s="44"/>
      <c r="CB134" s="44"/>
      <c r="CC134" s="44"/>
      <c r="CD134" s="44"/>
      <c r="CE134" s="42"/>
      <c r="CF134" s="42"/>
      <c r="CG134" s="42"/>
      <c r="CH134" s="42"/>
      <c r="CI134" s="42"/>
      <c r="CJ134" s="42"/>
      <c r="CK134" s="42"/>
      <c r="CL134" s="42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  <c r="CX134" s="44"/>
      <c r="CY134" s="44"/>
      <c r="CZ134" s="44"/>
      <c r="DA134" s="44"/>
      <c r="DB134" s="44"/>
      <c r="DC134" s="44"/>
      <c r="DD134" s="44"/>
      <c r="DE134" s="44"/>
      <c r="DF134" s="44"/>
      <c r="DG134" s="44"/>
      <c r="DH134" s="44"/>
      <c r="DI134" s="44"/>
      <c r="DJ134" s="44"/>
      <c r="DK134" s="44"/>
      <c r="DL134" s="44"/>
      <c r="DM134" s="44"/>
      <c r="DN134" s="44"/>
      <c r="DO134" s="44"/>
      <c r="DP134" s="77"/>
      <c r="DQ134" s="77"/>
      <c r="DR134" s="44"/>
      <c r="DS134" s="44"/>
      <c r="DT134" s="44"/>
      <c r="DU134" s="44"/>
      <c r="DV134" s="44"/>
      <c r="DW134" s="44"/>
      <c r="DX134" s="44"/>
      <c r="DY134" s="43"/>
      <c r="DZ134" s="43"/>
      <c r="EA134" s="43"/>
      <c r="EB134" s="44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  <c r="FI134" s="42"/>
      <c r="FJ134" s="42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2"/>
    </row>
    <row r="135" spans="1:180">
      <c r="A135" s="41"/>
      <c r="B135" s="41"/>
      <c r="C135" s="41"/>
      <c r="D135" s="41"/>
      <c r="E135" s="42"/>
      <c r="F135" s="42"/>
      <c r="G135" s="42"/>
      <c r="H135" s="42"/>
      <c r="I135" s="42"/>
      <c r="J135" s="42"/>
      <c r="K135" s="42"/>
      <c r="L135" s="43"/>
      <c r="M135" s="43"/>
      <c r="N135" s="43"/>
      <c r="O135" s="43"/>
      <c r="P135" s="43"/>
      <c r="Q135" s="43"/>
      <c r="R135" s="43"/>
      <c r="S135" s="44"/>
      <c r="T135" s="44"/>
      <c r="U135" s="44"/>
      <c r="V135" s="44"/>
      <c r="W135" s="44"/>
      <c r="X135" s="44"/>
      <c r="Y135" s="44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4"/>
      <c r="AO135" s="44"/>
      <c r="AP135" s="44"/>
      <c r="AQ135" s="44"/>
      <c r="AR135" s="44"/>
      <c r="AS135" s="44"/>
      <c r="AT135" s="44"/>
      <c r="AU135" s="42"/>
      <c r="AV135" s="42"/>
      <c r="AW135" s="42"/>
      <c r="AX135" s="42"/>
      <c r="AY135" s="42"/>
      <c r="AZ135" s="42"/>
      <c r="BA135" s="42"/>
      <c r="BB135" s="44"/>
      <c r="BC135" s="42"/>
      <c r="BD135" s="42"/>
      <c r="BE135" s="42"/>
      <c r="BF135" s="42"/>
      <c r="BG135" s="42"/>
      <c r="BH135" s="42"/>
      <c r="BI135" s="42"/>
      <c r="BJ135" s="44"/>
      <c r="BK135" s="44"/>
      <c r="BL135" s="44"/>
      <c r="BM135" s="44"/>
      <c r="BN135" s="44"/>
      <c r="BO135" s="44"/>
      <c r="BP135" s="44"/>
      <c r="BQ135" s="42"/>
      <c r="BR135" s="42"/>
      <c r="BS135" s="42"/>
      <c r="BT135" s="42"/>
      <c r="BU135" s="42"/>
      <c r="BV135" s="42"/>
      <c r="BW135" s="42"/>
      <c r="BX135" s="44"/>
      <c r="BY135" s="44"/>
      <c r="BZ135" s="44"/>
      <c r="CA135" s="44"/>
      <c r="CB135" s="44"/>
      <c r="CC135" s="44"/>
      <c r="CD135" s="44"/>
      <c r="CE135" s="42"/>
      <c r="CF135" s="42"/>
      <c r="CG135" s="42"/>
      <c r="CH135" s="42"/>
      <c r="CI135" s="42"/>
      <c r="CJ135" s="42"/>
      <c r="CK135" s="42"/>
      <c r="CL135" s="42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  <c r="CX135" s="44"/>
      <c r="CY135" s="44"/>
      <c r="CZ135" s="44"/>
      <c r="DA135" s="44"/>
      <c r="DB135" s="44"/>
      <c r="DC135" s="44"/>
      <c r="DD135" s="44"/>
      <c r="DE135" s="44"/>
      <c r="DF135" s="44"/>
      <c r="DG135" s="44"/>
      <c r="DH135" s="44"/>
      <c r="DI135" s="44"/>
      <c r="DJ135" s="44"/>
      <c r="DK135" s="44"/>
      <c r="DL135" s="44"/>
      <c r="DM135" s="44"/>
      <c r="DN135" s="44"/>
      <c r="DO135" s="44"/>
      <c r="DP135" s="77"/>
      <c r="DQ135" s="77"/>
      <c r="DR135" s="44"/>
      <c r="DS135" s="44"/>
      <c r="DT135" s="44"/>
      <c r="DU135" s="44"/>
      <c r="DV135" s="44"/>
      <c r="DW135" s="44"/>
      <c r="DX135" s="44"/>
      <c r="DY135" s="43"/>
      <c r="DZ135" s="43"/>
      <c r="EA135" s="43"/>
      <c r="EB135" s="44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  <c r="FI135" s="42"/>
      <c r="FJ135" s="42"/>
      <c r="FK135" s="42"/>
      <c r="FL135" s="42"/>
      <c r="FM135" s="42"/>
      <c r="FN135" s="42"/>
      <c r="FO135" s="42"/>
      <c r="FP135" s="42"/>
      <c r="FQ135" s="42"/>
      <c r="FR135" s="42"/>
      <c r="FS135" s="42"/>
      <c r="FT135" s="42"/>
      <c r="FU135" s="42"/>
      <c r="FV135" s="42"/>
      <c r="FW135" s="42"/>
      <c r="FX135" s="42"/>
    </row>
    <row r="136" spans="1:180">
      <c r="A136" s="41"/>
      <c r="B136" s="41"/>
      <c r="C136" s="41"/>
      <c r="D136" s="41"/>
      <c r="E136" s="42"/>
      <c r="F136" s="42"/>
      <c r="G136" s="42"/>
      <c r="H136" s="42"/>
      <c r="I136" s="42"/>
      <c r="J136" s="42"/>
      <c r="K136" s="42"/>
      <c r="L136" s="43"/>
      <c r="M136" s="43"/>
      <c r="N136" s="43"/>
      <c r="O136" s="43"/>
      <c r="P136" s="43"/>
      <c r="Q136" s="43"/>
      <c r="R136" s="43"/>
      <c r="S136" s="44"/>
      <c r="T136" s="44"/>
      <c r="U136" s="44"/>
      <c r="V136" s="44"/>
      <c r="W136" s="44"/>
      <c r="X136" s="44"/>
      <c r="Y136" s="44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4"/>
      <c r="AO136" s="44"/>
      <c r="AP136" s="44"/>
      <c r="AQ136" s="44"/>
      <c r="AR136" s="44"/>
      <c r="AS136" s="44"/>
      <c r="AT136" s="44"/>
      <c r="AU136" s="42"/>
      <c r="AV136" s="42"/>
      <c r="AW136" s="42"/>
      <c r="AX136" s="42"/>
      <c r="AY136" s="42"/>
      <c r="AZ136" s="42"/>
      <c r="BA136" s="42"/>
      <c r="BB136" s="44"/>
      <c r="BC136" s="42"/>
      <c r="BD136" s="42"/>
      <c r="BE136" s="42"/>
      <c r="BF136" s="42"/>
      <c r="BG136" s="42"/>
      <c r="BH136" s="42"/>
      <c r="BI136" s="42"/>
      <c r="BJ136" s="44"/>
      <c r="BK136" s="44"/>
      <c r="BL136" s="44"/>
      <c r="BM136" s="44"/>
      <c r="BN136" s="44"/>
      <c r="BO136" s="44"/>
      <c r="BP136" s="44"/>
      <c r="BQ136" s="42"/>
      <c r="BR136" s="42"/>
      <c r="BS136" s="42"/>
      <c r="BT136" s="42"/>
      <c r="BU136" s="42"/>
      <c r="BV136" s="42"/>
      <c r="BW136" s="42"/>
      <c r="BX136" s="44"/>
      <c r="BY136" s="44"/>
      <c r="BZ136" s="44"/>
      <c r="CA136" s="44"/>
      <c r="CB136" s="44"/>
      <c r="CC136" s="44"/>
      <c r="CD136" s="44"/>
      <c r="CE136" s="42"/>
      <c r="CF136" s="42"/>
      <c r="CG136" s="42"/>
      <c r="CH136" s="42"/>
      <c r="CI136" s="42"/>
      <c r="CJ136" s="42"/>
      <c r="CK136" s="42"/>
      <c r="CL136" s="42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  <c r="CX136" s="44"/>
      <c r="CY136" s="44"/>
      <c r="CZ136" s="44"/>
      <c r="DA136" s="44"/>
      <c r="DB136" s="44"/>
      <c r="DC136" s="44"/>
      <c r="DD136" s="44"/>
      <c r="DE136" s="44"/>
      <c r="DF136" s="44"/>
      <c r="DG136" s="44"/>
      <c r="DH136" s="44"/>
      <c r="DI136" s="44"/>
      <c r="DJ136" s="44"/>
      <c r="DK136" s="44"/>
      <c r="DL136" s="44"/>
      <c r="DM136" s="44"/>
      <c r="DN136" s="44"/>
      <c r="DO136" s="44"/>
      <c r="DP136" s="77"/>
      <c r="DQ136" s="77"/>
      <c r="DR136" s="44"/>
      <c r="DS136" s="44"/>
      <c r="DT136" s="44"/>
      <c r="DU136" s="44"/>
      <c r="DV136" s="44"/>
      <c r="DW136" s="44"/>
      <c r="DX136" s="44"/>
      <c r="DY136" s="43"/>
      <c r="DZ136" s="43"/>
      <c r="EA136" s="43"/>
      <c r="EB136" s="44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</row>
    <row r="137" spans="1:180">
      <c r="A137" s="41"/>
      <c r="B137" s="41"/>
      <c r="C137" s="41"/>
      <c r="D137" s="41"/>
      <c r="E137" s="42"/>
      <c r="F137" s="42"/>
      <c r="G137" s="42"/>
      <c r="H137" s="42"/>
      <c r="I137" s="42"/>
      <c r="J137" s="42"/>
      <c r="K137" s="42"/>
      <c r="L137" s="43"/>
      <c r="M137" s="43"/>
      <c r="N137" s="43"/>
      <c r="O137" s="43"/>
      <c r="P137" s="43"/>
      <c r="Q137" s="43"/>
      <c r="R137" s="43"/>
      <c r="S137" s="44"/>
      <c r="T137" s="44"/>
      <c r="U137" s="44"/>
      <c r="V137" s="44"/>
      <c r="W137" s="44"/>
      <c r="X137" s="44"/>
      <c r="Y137" s="44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4"/>
      <c r="AO137" s="44"/>
      <c r="AP137" s="44"/>
      <c r="AQ137" s="44"/>
      <c r="AR137" s="44"/>
      <c r="AS137" s="44"/>
      <c r="AT137" s="44"/>
      <c r="AU137" s="42"/>
      <c r="AV137" s="42"/>
      <c r="AW137" s="42"/>
      <c r="AX137" s="42"/>
      <c r="AY137" s="42"/>
      <c r="AZ137" s="42"/>
      <c r="BA137" s="42"/>
      <c r="BB137" s="44"/>
      <c r="BC137" s="42"/>
      <c r="BD137" s="42"/>
      <c r="BE137" s="42"/>
      <c r="BF137" s="42"/>
      <c r="BG137" s="42"/>
      <c r="BH137" s="42"/>
      <c r="BI137" s="42"/>
      <c r="BJ137" s="44"/>
      <c r="BK137" s="44"/>
      <c r="BL137" s="44"/>
      <c r="BM137" s="44"/>
      <c r="BN137" s="44"/>
      <c r="BO137" s="44"/>
      <c r="BP137" s="44"/>
      <c r="BQ137" s="42"/>
      <c r="BR137" s="42"/>
      <c r="BS137" s="42"/>
      <c r="BT137" s="42"/>
      <c r="BU137" s="42"/>
      <c r="BV137" s="42"/>
      <c r="BW137" s="42"/>
      <c r="BX137" s="44"/>
      <c r="BY137" s="44"/>
      <c r="BZ137" s="44"/>
      <c r="CA137" s="44"/>
      <c r="CB137" s="44"/>
      <c r="CC137" s="44"/>
      <c r="CD137" s="44"/>
      <c r="CE137" s="42"/>
      <c r="CF137" s="42"/>
      <c r="CG137" s="42"/>
      <c r="CH137" s="42"/>
      <c r="CI137" s="42"/>
      <c r="CJ137" s="42"/>
      <c r="CK137" s="42"/>
      <c r="CL137" s="42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  <c r="CX137" s="44"/>
      <c r="CY137" s="44"/>
      <c r="CZ137" s="44"/>
      <c r="DA137" s="44"/>
      <c r="DB137" s="44"/>
      <c r="DC137" s="44"/>
      <c r="DD137" s="44"/>
      <c r="DE137" s="44"/>
      <c r="DF137" s="44"/>
      <c r="DG137" s="44"/>
      <c r="DH137" s="44"/>
      <c r="DI137" s="44"/>
      <c r="DJ137" s="44"/>
      <c r="DK137" s="44"/>
      <c r="DL137" s="44"/>
      <c r="DM137" s="44"/>
      <c r="DN137" s="44"/>
      <c r="DO137" s="44"/>
      <c r="DP137" s="77"/>
      <c r="DQ137" s="77"/>
      <c r="DR137" s="44"/>
      <c r="DS137" s="44"/>
      <c r="DT137" s="44"/>
      <c r="DU137" s="44"/>
      <c r="DV137" s="44"/>
      <c r="DW137" s="44"/>
      <c r="DX137" s="44"/>
      <c r="DY137" s="43"/>
      <c r="DZ137" s="43"/>
      <c r="EA137" s="43"/>
      <c r="EB137" s="44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  <c r="FI137" s="42"/>
      <c r="FJ137" s="42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2"/>
    </row>
    <row r="138" spans="1:180">
      <c r="A138" s="41"/>
      <c r="B138" s="41"/>
      <c r="C138" s="41"/>
      <c r="D138" s="41"/>
      <c r="E138" s="42"/>
      <c r="F138" s="42"/>
      <c r="G138" s="42"/>
      <c r="H138" s="42"/>
      <c r="I138" s="42"/>
      <c r="J138" s="42"/>
      <c r="K138" s="42"/>
      <c r="L138" s="43"/>
      <c r="M138" s="43"/>
      <c r="N138" s="43"/>
      <c r="O138" s="43"/>
      <c r="P138" s="43"/>
      <c r="Q138" s="43"/>
      <c r="R138" s="43"/>
      <c r="S138" s="44"/>
      <c r="T138" s="44"/>
      <c r="U138" s="44"/>
      <c r="V138" s="44"/>
      <c r="W138" s="44"/>
      <c r="X138" s="44"/>
      <c r="Y138" s="44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4"/>
      <c r="AO138" s="44"/>
      <c r="AP138" s="44"/>
      <c r="AQ138" s="44"/>
      <c r="AR138" s="44"/>
      <c r="AS138" s="44"/>
      <c r="AT138" s="44"/>
      <c r="AU138" s="42"/>
      <c r="AV138" s="42"/>
      <c r="AW138" s="42"/>
      <c r="AX138" s="42"/>
      <c r="AY138" s="42"/>
      <c r="AZ138" s="42"/>
      <c r="BA138" s="42"/>
      <c r="BB138" s="44"/>
      <c r="BC138" s="42"/>
      <c r="BD138" s="42"/>
      <c r="BE138" s="42"/>
      <c r="BF138" s="42"/>
      <c r="BG138" s="42"/>
      <c r="BH138" s="42"/>
      <c r="BI138" s="42"/>
      <c r="BJ138" s="44"/>
      <c r="BK138" s="44"/>
      <c r="BL138" s="44"/>
      <c r="BM138" s="44"/>
      <c r="BN138" s="44"/>
      <c r="BO138" s="44"/>
      <c r="BP138" s="44"/>
      <c r="BQ138" s="42"/>
      <c r="BR138" s="42"/>
      <c r="BS138" s="42"/>
      <c r="BT138" s="42"/>
      <c r="BU138" s="42"/>
      <c r="BV138" s="42"/>
      <c r="BW138" s="42"/>
      <c r="BX138" s="44"/>
      <c r="BY138" s="44"/>
      <c r="BZ138" s="44"/>
      <c r="CA138" s="44"/>
      <c r="CB138" s="44"/>
      <c r="CC138" s="44"/>
      <c r="CD138" s="44"/>
      <c r="CE138" s="42"/>
      <c r="CF138" s="42"/>
      <c r="CG138" s="42"/>
      <c r="CH138" s="42"/>
      <c r="CI138" s="42"/>
      <c r="CJ138" s="42"/>
      <c r="CK138" s="42"/>
      <c r="CL138" s="42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  <c r="CX138" s="44"/>
      <c r="CY138" s="44"/>
      <c r="CZ138" s="44"/>
      <c r="DA138" s="44"/>
      <c r="DB138" s="44"/>
      <c r="DC138" s="44"/>
      <c r="DD138" s="44"/>
      <c r="DE138" s="44"/>
      <c r="DF138" s="44"/>
      <c r="DG138" s="44"/>
      <c r="DH138" s="44"/>
      <c r="DI138" s="44"/>
      <c r="DJ138" s="44"/>
      <c r="DK138" s="44"/>
      <c r="DL138" s="44"/>
      <c r="DM138" s="44"/>
      <c r="DN138" s="44"/>
      <c r="DO138" s="44"/>
      <c r="DP138" s="77"/>
      <c r="DQ138" s="77"/>
      <c r="DR138" s="44"/>
      <c r="DS138" s="44"/>
      <c r="DT138" s="44"/>
      <c r="DU138" s="44"/>
      <c r="DV138" s="44"/>
      <c r="DW138" s="44"/>
      <c r="DX138" s="44"/>
      <c r="DY138" s="43"/>
      <c r="DZ138" s="43"/>
      <c r="EA138" s="43"/>
      <c r="EB138" s="44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  <c r="FI138" s="42"/>
      <c r="FJ138" s="42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2"/>
    </row>
    <row r="139" spans="1:180">
      <c r="A139" s="41"/>
      <c r="B139" s="41"/>
      <c r="C139" s="41"/>
      <c r="D139" s="41"/>
      <c r="E139" s="42"/>
      <c r="F139" s="42"/>
      <c r="G139" s="42"/>
      <c r="H139" s="42"/>
      <c r="I139" s="42"/>
      <c r="J139" s="42"/>
      <c r="K139" s="42"/>
      <c r="L139" s="43"/>
      <c r="M139" s="43"/>
      <c r="N139" s="43"/>
      <c r="O139" s="43"/>
      <c r="P139" s="43"/>
      <c r="Q139" s="43"/>
      <c r="R139" s="43"/>
      <c r="S139" s="44"/>
      <c r="T139" s="44"/>
      <c r="U139" s="44"/>
      <c r="V139" s="44"/>
      <c r="W139" s="44"/>
      <c r="X139" s="44"/>
      <c r="Y139" s="44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4"/>
      <c r="AO139" s="44"/>
      <c r="AP139" s="44"/>
      <c r="AQ139" s="44"/>
      <c r="AR139" s="44"/>
      <c r="AS139" s="44"/>
      <c r="AT139" s="44"/>
      <c r="AU139" s="42"/>
      <c r="AV139" s="42"/>
      <c r="AW139" s="42"/>
      <c r="AX139" s="42"/>
      <c r="AY139" s="42"/>
      <c r="AZ139" s="42"/>
      <c r="BA139" s="42"/>
      <c r="BB139" s="44"/>
      <c r="BC139" s="42"/>
      <c r="BD139" s="42"/>
      <c r="BE139" s="42"/>
      <c r="BF139" s="42"/>
      <c r="BG139" s="42"/>
      <c r="BH139" s="42"/>
      <c r="BI139" s="42"/>
      <c r="BJ139" s="44"/>
      <c r="BK139" s="44"/>
      <c r="BL139" s="44"/>
      <c r="BM139" s="44"/>
      <c r="BN139" s="44"/>
      <c r="BO139" s="44"/>
      <c r="BP139" s="44"/>
      <c r="BQ139" s="42"/>
      <c r="BR139" s="42"/>
      <c r="BS139" s="42"/>
      <c r="BT139" s="42"/>
      <c r="BU139" s="42"/>
      <c r="BV139" s="42"/>
      <c r="BW139" s="42"/>
      <c r="BX139" s="44"/>
      <c r="BY139" s="44"/>
      <c r="BZ139" s="44"/>
      <c r="CA139" s="44"/>
      <c r="CB139" s="44"/>
      <c r="CC139" s="44"/>
      <c r="CD139" s="44"/>
      <c r="CE139" s="42"/>
      <c r="CF139" s="42"/>
      <c r="CG139" s="42"/>
      <c r="CH139" s="42"/>
      <c r="CI139" s="42"/>
      <c r="CJ139" s="42"/>
      <c r="CK139" s="42"/>
      <c r="CL139" s="42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  <c r="CX139" s="44"/>
      <c r="CY139" s="44"/>
      <c r="CZ139" s="44"/>
      <c r="DA139" s="44"/>
      <c r="DB139" s="44"/>
      <c r="DC139" s="44"/>
      <c r="DD139" s="44"/>
      <c r="DE139" s="44"/>
      <c r="DF139" s="44"/>
      <c r="DG139" s="44"/>
      <c r="DH139" s="44"/>
      <c r="DI139" s="44"/>
      <c r="DJ139" s="44"/>
      <c r="DK139" s="44"/>
      <c r="DL139" s="44"/>
      <c r="DM139" s="44"/>
      <c r="DN139" s="44"/>
      <c r="DO139" s="44"/>
      <c r="DP139" s="77"/>
      <c r="DQ139" s="77"/>
      <c r="DR139" s="44"/>
      <c r="DS139" s="44"/>
      <c r="DT139" s="44"/>
      <c r="DU139" s="44"/>
      <c r="DV139" s="44"/>
      <c r="DW139" s="44"/>
      <c r="DX139" s="44"/>
      <c r="DY139" s="43"/>
      <c r="DZ139" s="43"/>
      <c r="EA139" s="43"/>
      <c r="EB139" s="44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</row>
    <row r="140" spans="1:180">
      <c r="A140" s="41"/>
      <c r="B140" s="41"/>
      <c r="C140" s="41"/>
      <c r="D140" s="41"/>
      <c r="E140" s="42"/>
      <c r="F140" s="42"/>
      <c r="G140" s="42"/>
      <c r="H140" s="42"/>
      <c r="I140" s="42"/>
      <c r="J140" s="42"/>
      <c r="K140" s="42"/>
      <c r="L140" s="43"/>
      <c r="M140" s="43"/>
      <c r="N140" s="43"/>
      <c r="O140" s="43"/>
      <c r="P140" s="43"/>
      <c r="Q140" s="43"/>
      <c r="R140" s="43"/>
      <c r="S140" s="44"/>
      <c r="T140" s="44"/>
      <c r="U140" s="44"/>
      <c r="V140" s="44"/>
      <c r="W140" s="44"/>
      <c r="X140" s="44"/>
      <c r="Y140" s="44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4"/>
      <c r="AO140" s="44"/>
      <c r="AP140" s="44"/>
      <c r="AQ140" s="44"/>
      <c r="AR140" s="44"/>
      <c r="AS140" s="44"/>
      <c r="AT140" s="44"/>
      <c r="AU140" s="42"/>
      <c r="AV140" s="42"/>
      <c r="AW140" s="42"/>
      <c r="AX140" s="42"/>
      <c r="AY140" s="42"/>
      <c r="AZ140" s="42"/>
      <c r="BA140" s="42"/>
      <c r="BB140" s="44"/>
      <c r="BC140" s="42"/>
      <c r="BD140" s="42"/>
      <c r="BE140" s="42"/>
      <c r="BF140" s="42"/>
      <c r="BG140" s="42"/>
      <c r="BH140" s="42"/>
      <c r="BI140" s="42"/>
      <c r="BJ140" s="44"/>
      <c r="BK140" s="44"/>
      <c r="BL140" s="44"/>
      <c r="BM140" s="44"/>
      <c r="BN140" s="44"/>
      <c r="BO140" s="44"/>
      <c r="BP140" s="44"/>
      <c r="BQ140" s="42"/>
      <c r="BR140" s="42"/>
      <c r="BS140" s="42"/>
      <c r="BT140" s="42"/>
      <c r="BU140" s="42"/>
      <c r="BV140" s="42"/>
      <c r="BW140" s="42"/>
      <c r="BX140" s="44"/>
      <c r="BY140" s="44"/>
      <c r="BZ140" s="44"/>
      <c r="CA140" s="44"/>
      <c r="CB140" s="44"/>
      <c r="CC140" s="44"/>
      <c r="CD140" s="44"/>
      <c r="CE140" s="42"/>
      <c r="CF140" s="42"/>
      <c r="CG140" s="42"/>
      <c r="CH140" s="42"/>
      <c r="CI140" s="42"/>
      <c r="CJ140" s="42"/>
      <c r="CK140" s="42"/>
      <c r="CL140" s="42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  <c r="CX140" s="44"/>
      <c r="CY140" s="44"/>
      <c r="CZ140" s="44"/>
      <c r="DA140" s="44"/>
      <c r="DB140" s="44"/>
      <c r="DC140" s="44"/>
      <c r="DD140" s="44"/>
      <c r="DE140" s="44"/>
      <c r="DF140" s="44"/>
      <c r="DG140" s="44"/>
      <c r="DH140" s="44"/>
      <c r="DI140" s="44"/>
      <c r="DJ140" s="44"/>
      <c r="DK140" s="44"/>
      <c r="DL140" s="44"/>
      <c r="DM140" s="44"/>
      <c r="DN140" s="44"/>
      <c r="DO140" s="44"/>
      <c r="DP140" s="77"/>
      <c r="DQ140" s="77"/>
      <c r="DR140" s="44"/>
      <c r="DS140" s="44"/>
      <c r="DT140" s="44"/>
      <c r="DU140" s="44"/>
      <c r="DV140" s="44"/>
      <c r="DW140" s="44"/>
      <c r="DX140" s="44"/>
      <c r="DY140" s="43"/>
      <c r="DZ140" s="43"/>
      <c r="EA140" s="43"/>
      <c r="EB140" s="44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  <c r="FI140" s="42"/>
      <c r="FJ140" s="42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/>
      <c r="FU140" s="42"/>
      <c r="FV140" s="42"/>
      <c r="FW140" s="42"/>
      <c r="FX140" s="42"/>
    </row>
    <row r="141" spans="1:180">
      <c r="A141" s="41"/>
      <c r="B141" s="41"/>
      <c r="C141" s="41"/>
      <c r="D141" s="41"/>
      <c r="E141" s="42"/>
      <c r="F141" s="42"/>
      <c r="G141" s="42"/>
      <c r="H141" s="42"/>
      <c r="I141" s="42"/>
      <c r="J141" s="42"/>
      <c r="K141" s="42"/>
      <c r="L141" s="43"/>
      <c r="M141" s="43"/>
      <c r="N141" s="43"/>
      <c r="O141" s="43"/>
      <c r="P141" s="43"/>
      <c r="Q141" s="43"/>
      <c r="R141" s="43"/>
      <c r="S141" s="44"/>
      <c r="T141" s="44"/>
      <c r="U141" s="44"/>
      <c r="V141" s="44"/>
      <c r="W141" s="44"/>
      <c r="X141" s="44"/>
      <c r="Y141" s="44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4"/>
      <c r="AO141" s="44"/>
      <c r="AP141" s="44"/>
      <c r="AQ141" s="44"/>
      <c r="AR141" s="44"/>
      <c r="AS141" s="44"/>
      <c r="AT141" s="44"/>
      <c r="AU141" s="42"/>
      <c r="AV141" s="42"/>
      <c r="AW141" s="42"/>
      <c r="AX141" s="42"/>
      <c r="AY141" s="42"/>
      <c r="AZ141" s="42"/>
      <c r="BA141" s="42"/>
      <c r="BB141" s="44"/>
      <c r="BC141" s="42"/>
      <c r="BD141" s="42"/>
      <c r="BE141" s="42"/>
      <c r="BF141" s="42"/>
      <c r="BG141" s="42"/>
      <c r="BH141" s="42"/>
      <c r="BI141" s="42"/>
      <c r="BJ141" s="44"/>
      <c r="BK141" s="44"/>
      <c r="BL141" s="44"/>
      <c r="BM141" s="44"/>
      <c r="BN141" s="44"/>
      <c r="BO141" s="44"/>
      <c r="BP141" s="44"/>
      <c r="BQ141" s="42"/>
      <c r="BR141" s="42"/>
      <c r="BS141" s="42"/>
      <c r="BT141" s="42"/>
      <c r="BU141" s="42"/>
      <c r="BV141" s="42"/>
      <c r="BW141" s="42"/>
      <c r="BX141" s="44"/>
      <c r="BY141" s="44"/>
      <c r="BZ141" s="44"/>
      <c r="CA141" s="44"/>
      <c r="CB141" s="44"/>
      <c r="CC141" s="44"/>
      <c r="CD141" s="44"/>
      <c r="CE141" s="42"/>
      <c r="CF141" s="42"/>
      <c r="CG141" s="42"/>
      <c r="CH141" s="42"/>
      <c r="CI141" s="42"/>
      <c r="CJ141" s="42"/>
      <c r="CK141" s="42"/>
      <c r="CL141" s="42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  <c r="CX141" s="44"/>
      <c r="CY141" s="44"/>
      <c r="CZ141" s="44"/>
      <c r="DA141" s="44"/>
      <c r="DB141" s="44"/>
      <c r="DC141" s="44"/>
      <c r="DD141" s="44"/>
      <c r="DE141" s="44"/>
      <c r="DF141" s="44"/>
      <c r="DG141" s="44"/>
      <c r="DH141" s="44"/>
      <c r="DI141" s="44"/>
      <c r="DJ141" s="44"/>
      <c r="DK141" s="44"/>
      <c r="DL141" s="44"/>
      <c r="DM141" s="44"/>
      <c r="DN141" s="44"/>
      <c r="DO141" s="44"/>
      <c r="DP141" s="77"/>
      <c r="DQ141" s="77"/>
      <c r="DR141" s="44"/>
      <c r="DS141" s="44"/>
      <c r="DT141" s="44"/>
      <c r="DU141" s="44"/>
      <c r="DV141" s="44"/>
      <c r="DW141" s="44"/>
      <c r="DX141" s="44"/>
      <c r="DY141" s="43"/>
      <c r="DZ141" s="43"/>
      <c r="EA141" s="43"/>
      <c r="EB141" s="44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</row>
    <row r="142" spans="1:180">
      <c r="A142" s="41"/>
      <c r="B142" s="41"/>
      <c r="C142" s="41"/>
      <c r="D142" s="41"/>
      <c r="E142" s="42"/>
      <c r="F142" s="42"/>
      <c r="G142" s="42"/>
      <c r="H142" s="42"/>
      <c r="I142" s="42"/>
      <c r="J142" s="42"/>
      <c r="K142" s="42"/>
      <c r="L142" s="43"/>
      <c r="M142" s="43"/>
      <c r="N142" s="43"/>
      <c r="O142" s="43"/>
      <c r="P142" s="43"/>
      <c r="Q142" s="43"/>
      <c r="R142" s="43"/>
      <c r="S142" s="44"/>
      <c r="T142" s="44"/>
      <c r="U142" s="44"/>
      <c r="V142" s="44"/>
      <c r="W142" s="44"/>
      <c r="X142" s="44"/>
      <c r="Y142" s="44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4"/>
      <c r="AO142" s="44"/>
      <c r="AP142" s="44"/>
      <c r="AQ142" s="44"/>
      <c r="AR142" s="44"/>
      <c r="AS142" s="44"/>
      <c r="AT142" s="44"/>
      <c r="AU142" s="42"/>
      <c r="AV142" s="42"/>
      <c r="AW142" s="42"/>
      <c r="AX142" s="42"/>
      <c r="AY142" s="42"/>
      <c r="AZ142" s="42"/>
      <c r="BA142" s="42"/>
      <c r="BB142" s="44"/>
      <c r="BC142" s="42"/>
      <c r="BD142" s="42"/>
      <c r="BE142" s="42"/>
      <c r="BF142" s="42"/>
      <c r="BG142" s="42"/>
      <c r="BH142" s="42"/>
      <c r="BI142" s="42"/>
      <c r="BJ142" s="44"/>
      <c r="BK142" s="44"/>
      <c r="BL142" s="44"/>
      <c r="BM142" s="44"/>
      <c r="BN142" s="44"/>
      <c r="BO142" s="44"/>
      <c r="BP142" s="44"/>
      <c r="BQ142" s="42"/>
      <c r="BR142" s="42"/>
      <c r="BS142" s="42"/>
      <c r="BT142" s="42"/>
      <c r="BU142" s="42"/>
      <c r="BV142" s="42"/>
      <c r="BW142" s="42"/>
      <c r="BX142" s="44"/>
      <c r="BY142" s="44"/>
      <c r="BZ142" s="44"/>
      <c r="CA142" s="44"/>
      <c r="CB142" s="44"/>
      <c r="CC142" s="44"/>
      <c r="CD142" s="44"/>
      <c r="CE142" s="42"/>
      <c r="CF142" s="42"/>
      <c r="CG142" s="42"/>
      <c r="CH142" s="42"/>
      <c r="CI142" s="42"/>
      <c r="CJ142" s="42"/>
      <c r="CK142" s="42"/>
      <c r="CL142" s="42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  <c r="CX142" s="44"/>
      <c r="CY142" s="44"/>
      <c r="CZ142" s="44"/>
      <c r="DA142" s="44"/>
      <c r="DB142" s="44"/>
      <c r="DC142" s="44"/>
      <c r="DD142" s="44"/>
      <c r="DE142" s="44"/>
      <c r="DF142" s="44"/>
      <c r="DG142" s="44"/>
      <c r="DH142" s="44"/>
      <c r="DI142" s="44"/>
      <c r="DJ142" s="44"/>
      <c r="DK142" s="44"/>
      <c r="DL142" s="44"/>
      <c r="DM142" s="44"/>
      <c r="DN142" s="44"/>
      <c r="DO142" s="44"/>
      <c r="DP142" s="77"/>
      <c r="DQ142" s="77"/>
      <c r="DR142" s="44"/>
      <c r="DS142" s="44"/>
      <c r="DT142" s="44"/>
      <c r="DU142" s="44"/>
      <c r="DV142" s="44"/>
      <c r="DW142" s="44"/>
      <c r="DX142" s="44"/>
      <c r="DY142" s="43"/>
      <c r="DZ142" s="43"/>
      <c r="EA142" s="43"/>
      <c r="EB142" s="44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  <c r="FI142" s="42"/>
      <c r="FJ142" s="42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2"/>
    </row>
    <row r="143" spans="1:180">
      <c r="A143" s="41"/>
      <c r="B143" s="41"/>
      <c r="C143" s="41"/>
      <c r="D143" s="41"/>
      <c r="E143" s="42"/>
      <c r="F143" s="42"/>
      <c r="G143" s="42"/>
      <c r="H143" s="42"/>
      <c r="I143" s="42"/>
      <c r="J143" s="42"/>
      <c r="K143" s="42"/>
      <c r="L143" s="43"/>
      <c r="M143" s="43"/>
      <c r="N143" s="43"/>
      <c r="O143" s="43"/>
      <c r="P143" s="43"/>
      <c r="Q143" s="43"/>
      <c r="R143" s="43"/>
      <c r="S143" s="44"/>
      <c r="T143" s="44"/>
      <c r="U143" s="44"/>
      <c r="V143" s="44"/>
      <c r="W143" s="44"/>
      <c r="X143" s="44"/>
      <c r="Y143" s="44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4"/>
      <c r="AO143" s="44"/>
      <c r="AP143" s="44"/>
      <c r="AQ143" s="44"/>
      <c r="AR143" s="44"/>
      <c r="AS143" s="44"/>
      <c r="AT143" s="44"/>
      <c r="AU143" s="42"/>
      <c r="AV143" s="42"/>
      <c r="AW143" s="42"/>
      <c r="AX143" s="42"/>
      <c r="AY143" s="42"/>
      <c r="AZ143" s="42"/>
      <c r="BA143" s="42"/>
      <c r="BB143" s="44"/>
      <c r="BC143" s="42"/>
      <c r="BD143" s="42"/>
      <c r="BE143" s="42"/>
      <c r="BF143" s="42"/>
      <c r="BG143" s="42"/>
      <c r="BH143" s="42"/>
      <c r="BI143" s="42"/>
      <c r="BJ143" s="44"/>
      <c r="BK143" s="44"/>
      <c r="BL143" s="44"/>
      <c r="BM143" s="44"/>
      <c r="BN143" s="44"/>
      <c r="BO143" s="44"/>
      <c r="BP143" s="44"/>
      <c r="BQ143" s="42"/>
      <c r="BR143" s="42"/>
      <c r="BS143" s="42"/>
      <c r="BT143" s="42"/>
      <c r="BU143" s="42"/>
      <c r="BV143" s="42"/>
      <c r="BW143" s="42"/>
      <c r="BX143" s="44"/>
      <c r="BY143" s="44"/>
      <c r="BZ143" s="44"/>
      <c r="CA143" s="44"/>
      <c r="CB143" s="44"/>
      <c r="CC143" s="44"/>
      <c r="CD143" s="44"/>
      <c r="CE143" s="42"/>
      <c r="CF143" s="42"/>
      <c r="CG143" s="42"/>
      <c r="CH143" s="42"/>
      <c r="CI143" s="42"/>
      <c r="CJ143" s="42"/>
      <c r="CK143" s="42"/>
      <c r="CL143" s="42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  <c r="CX143" s="44"/>
      <c r="CY143" s="44"/>
      <c r="CZ143" s="44"/>
      <c r="DA143" s="44"/>
      <c r="DB143" s="44"/>
      <c r="DC143" s="44"/>
      <c r="DD143" s="44"/>
      <c r="DE143" s="44"/>
      <c r="DF143" s="44"/>
      <c r="DG143" s="44"/>
      <c r="DH143" s="44"/>
      <c r="DI143" s="44"/>
      <c r="DJ143" s="44"/>
      <c r="DK143" s="44"/>
      <c r="DL143" s="44"/>
      <c r="DM143" s="44"/>
      <c r="DN143" s="44"/>
      <c r="DO143" s="44"/>
      <c r="DP143" s="77"/>
      <c r="DQ143" s="77"/>
      <c r="DR143" s="44"/>
      <c r="DS143" s="44"/>
      <c r="DT143" s="44"/>
      <c r="DU143" s="44"/>
      <c r="DV143" s="44"/>
      <c r="DW143" s="44"/>
      <c r="DX143" s="44"/>
      <c r="DY143" s="43"/>
      <c r="DZ143" s="43"/>
      <c r="EA143" s="43"/>
      <c r="EB143" s="44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  <c r="FI143" s="42"/>
      <c r="FJ143" s="42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2"/>
    </row>
    <row r="144" spans="1:180">
      <c r="A144" s="41"/>
      <c r="B144" s="41"/>
      <c r="C144" s="41"/>
      <c r="D144" s="41"/>
      <c r="E144" s="42"/>
      <c r="F144" s="42"/>
      <c r="G144" s="42"/>
      <c r="H144" s="42"/>
      <c r="I144" s="42"/>
      <c r="J144" s="42"/>
      <c r="K144" s="42"/>
      <c r="L144" s="43"/>
      <c r="M144" s="43"/>
      <c r="N144" s="43"/>
      <c r="O144" s="43"/>
      <c r="P144" s="43"/>
      <c r="Q144" s="43"/>
      <c r="R144" s="43"/>
      <c r="S144" s="44"/>
      <c r="T144" s="44"/>
      <c r="U144" s="44"/>
      <c r="V144" s="44"/>
      <c r="W144" s="44"/>
      <c r="X144" s="44"/>
      <c r="Y144" s="44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4"/>
      <c r="AO144" s="44"/>
      <c r="AP144" s="44"/>
      <c r="AQ144" s="44"/>
      <c r="AR144" s="44"/>
      <c r="AS144" s="44"/>
      <c r="AT144" s="44"/>
      <c r="AU144" s="42"/>
      <c r="AV144" s="42"/>
      <c r="AW144" s="42"/>
      <c r="AX144" s="42"/>
      <c r="AY144" s="42"/>
      <c r="AZ144" s="42"/>
      <c r="BA144" s="42"/>
      <c r="BB144" s="44"/>
      <c r="BC144" s="42"/>
      <c r="BD144" s="42"/>
      <c r="BE144" s="42"/>
      <c r="BF144" s="42"/>
      <c r="BG144" s="42"/>
      <c r="BH144" s="42"/>
      <c r="BI144" s="42"/>
      <c r="BJ144" s="44"/>
      <c r="BK144" s="44"/>
      <c r="BL144" s="44"/>
      <c r="BM144" s="44"/>
      <c r="BN144" s="44"/>
      <c r="BO144" s="44"/>
      <c r="BP144" s="44"/>
      <c r="BQ144" s="42"/>
      <c r="BR144" s="42"/>
      <c r="BS144" s="42"/>
      <c r="BT144" s="42"/>
      <c r="BU144" s="42"/>
      <c r="BV144" s="42"/>
      <c r="BW144" s="42"/>
      <c r="BX144" s="44"/>
      <c r="BY144" s="44"/>
      <c r="BZ144" s="44"/>
      <c r="CA144" s="44"/>
      <c r="CB144" s="44"/>
      <c r="CC144" s="44"/>
      <c r="CD144" s="44"/>
      <c r="CE144" s="42"/>
      <c r="CF144" s="42"/>
      <c r="CG144" s="42"/>
      <c r="CH144" s="42"/>
      <c r="CI144" s="42"/>
      <c r="CJ144" s="42"/>
      <c r="CK144" s="42"/>
      <c r="CL144" s="42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  <c r="CX144" s="44"/>
      <c r="CY144" s="44"/>
      <c r="CZ144" s="44"/>
      <c r="DA144" s="44"/>
      <c r="DB144" s="44"/>
      <c r="DC144" s="44"/>
      <c r="DD144" s="44"/>
      <c r="DE144" s="44"/>
      <c r="DF144" s="44"/>
      <c r="DG144" s="44"/>
      <c r="DH144" s="44"/>
      <c r="DI144" s="44"/>
      <c r="DJ144" s="44"/>
      <c r="DK144" s="44"/>
      <c r="DL144" s="44"/>
      <c r="DM144" s="44"/>
      <c r="DN144" s="44"/>
      <c r="DO144" s="44"/>
      <c r="DP144" s="77"/>
      <c r="DQ144" s="77"/>
      <c r="DR144" s="44"/>
      <c r="DS144" s="44"/>
      <c r="DT144" s="44"/>
      <c r="DU144" s="44"/>
      <c r="DV144" s="44"/>
      <c r="DW144" s="44"/>
      <c r="DX144" s="44"/>
      <c r="DY144" s="43"/>
      <c r="DZ144" s="43"/>
      <c r="EA144" s="43"/>
      <c r="EB144" s="44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  <c r="FI144" s="42"/>
      <c r="FJ144" s="42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2"/>
    </row>
    <row r="145" spans="1:180">
      <c r="A145" s="41"/>
      <c r="B145" s="41"/>
      <c r="C145" s="41"/>
      <c r="D145" s="41"/>
      <c r="E145" s="42"/>
      <c r="F145" s="42"/>
      <c r="G145" s="42"/>
      <c r="H145" s="42"/>
      <c r="I145" s="42"/>
      <c r="J145" s="42"/>
      <c r="K145" s="42"/>
      <c r="L145" s="43"/>
      <c r="M145" s="43"/>
      <c r="N145" s="43"/>
      <c r="O145" s="43"/>
      <c r="P145" s="43"/>
      <c r="Q145" s="43"/>
      <c r="R145" s="43"/>
      <c r="S145" s="44"/>
      <c r="T145" s="44"/>
      <c r="U145" s="44"/>
      <c r="V145" s="44"/>
      <c r="W145" s="44"/>
      <c r="X145" s="44"/>
      <c r="Y145" s="44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4"/>
      <c r="AO145" s="44"/>
      <c r="AP145" s="44"/>
      <c r="AQ145" s="44"/>
      <c r="AR145" s="44"/>
      <c r="AS145" s="44"/>
      <c r="AT145" s="44"/>
      <c r="AU145" s="42"/>
      <c r="AV145" s="42"/>
      <c r="AW145" s="42"/>
      <c r="AX145" s="42"/>
      <c r="AY145" s="42"/>
      <c r="AZ145" s="42"/>
      <c r="BA145" s="42"/>
      <c r="BB145" s="44"/>
      <c r="BC145" s="42"/>
      <c r="BD145" s="42"/>
      <c r="BE145" s="42"/>
      <c r="BF145" s="42"/>
      <c r="BG145" s="42"/>
      <c r="BH145" s="42"/>
      <c r="BI145" s="42"/>
      <c r="BJ145" s="44"/>
      <c r="BK145" s="44"/>
      <c r="BL145" s="44"/>
      <c r="BM145" s="44"/>
      <c r="BN145" s="44"/>
      <c r="BO145" s="44"/>
      <c r="BP145" s="44"/>
      <c r="BQ145" s="42"/>
      <c r="BR145" s="42"/>
      <c r="BS145" s="42"/>
      <c r="BT145" s="42"/>
      <c r="BU145" s="42"/>
      <c r="BV145" s="42"/>
      <c r="BW145" s="42"/>
      <c r="BX145" s="44"/>
      <c r="BY145" s="44"/>
      <c r="BZ145" s="44"/>
      <c r="CA145" s="44"/>
      <c r="CB145" s="44"/>
      <c r="CC145" s="44"/>
      <c r="CD145" s="44"/>
      <c r="CE145" s="42"/>
      <c r="CF145" s="42"/>
      <c r="CG145" s="42"/>
      <c r="CH145" s="42"/>
      <c r="CI145" s="42"/>
      <c r="CJ145" s="42"/>
      <c r="CK145" s="42"/>
      <c r="CL145" s="42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  <c r="CX145" s="44"/>
      <c r="CY145" s="44"/>
      <c r="CZ145" s="44"/>
      <c r="DA145" s="44"/>
      <c r="DB145" s="44"/>
      <c r="DC145" s="44"/>
      <c r="DD145" s="44"/>
      <c r="DE145" s="44"/>
      <c r="DF145" s="44"/>
      <c r="DG145" s="44"/>
      <c r="DH145" s="44"/>
      <c r="DI145" s="44"/>
      <c r="DJ145" s="44"/>
      <c r="DK145" s="44"/>
      <c r="DL145" s="44"/>
      <c r="DM145" s="44"/>
      <c r="DN145" s="44"/>
      <c r="DO145" s="44"/>
      <c r="DP145" s="77"/>
      <c r="DQ145" s="77"/>
      <c r="DR145" s="44"/>
      <c r="DS145" s="44"/>
      <c r="DT145" s="44"/>
      <c r="DU145" s="44"/>
      <c r="DV145" s="44"/>
      <c r="DW145" s="44"/>
      <c r="DX145" s="44"/>
      <c r="DY145" s="43"/>
      <c r="DZ145" s="43"/>
      <c r="EA145" s="43"/>
      <c r="EB145" s="44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  <c r="FI145" s="42"/>
      <c r="FJ145" s="42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2"/>
    </row>
    <row r="146" spans="1:180">
      <c r="A146" s="41"/>
      <c r="B146" s="41"/>
      <c r="C146" s="41"/>
      <c r="D146" s="41"/>
      <c r="E146" s="42"/>
      <c r="F146" s="42"/>
      <c r="G146" s="42"/>
      <c r="H146" s="42"/>
      <c r="I146" s="42"/>
      <c r="J146" s="42"/>
      <c r="K146" s="42"/>
      <c r="L146" s="43"/>
      <c r="M146" s="43"/>
      <c r="N146" s="43"/>
      <c r="O146" s="43"/>
      <c r="P146" s="43"/>
      <c r="Q146" s="43"/>
      <c r="R146" s="43"/>
      <c r="S146" s="44"/>
      <c r="T146" s="44"/>
      <c r="U146" s="44"/>
      <c r="V146" s="44"/>
      <c r="W146" s="44"/>
      <c r="X146" s="44"/>
      <c r="Y146" s="44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4"/>
      <c r="AO146" s="44"/>
      <c r="AP146" s="44"/>
      <c r="AQ146" s="44"/>
      <c r="AR146" s="44"/>
      <c r="AS146" s="44"/>
      <c r="AT146" s="44"/>
      <c r="AU146" s="42"/>
      <c r="AV146" s="42"/>
      <c r="AW146" s="42"/>
      <c r="AX146" s="42"/>
      <c r="AY146" s="42"/>
      <c r="AZ146" s="42"/>
      <c r="BA146" s="42"/>
      <c r="BB146" s="44"/>
      <c r="BC146" s="42"/>
      <c r="BD146" s="42"/>
      <c r="BE146" s="42"/>
      <c r="BF146" s="42"/>
      <c r="BG146" s="42"/>
      <c r="BH146" s="42"/>
      <c r="BI146" s="42"/>
      <c r="BJ146" s="44"/>
      <c r="BK146" s="44"/>
      <c r="BL146" s="44"/>
      <c r="BM146" s="44"/>
      <c r="BN146" s="44"/>
      <c r="BO146" s="44"/>
      <c r="BP146" s="44"/>
      <c r="BQ146" s="42"/>
      <c r="BR146" s="42"/>
      <c r="BS146" s="42"/>
      <c r="BT146" s="42"/>
      <c r="BU146" s="42"/>
      <c r="BV146" s="42"/>
      <c r="BW146" s="42"/>
      <c r="BX146" s="44"/>
      <c r="BY146" s="44"/>
      <c r="BZ146" s="44"/>
      <c r="CA146" s="44"/>
      <c r="CB146" s="44"/>
      <c r="CC146" s="44"/>
      <c r="CD146" s="44"/>
      <c r="CE146" s="42"/>
      <c r="CF146" s="42"/>
      <c r="CG146" s="42"/>
      <c r="CH146" s="42"/>
      <c r="CI146" s="42"/>
      <c r="CJ146" s="42"/>
      <c r="CK146" s="42"/>
      <c r="CL146" s="42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  <c r="CX146" s="44"/>
      <c r="CY146" s="44"/>
      <c r="CZ146" s="44"/>
      <c r="DA146" s="44"/>
      <c r="DB146" s="44"/>
      <c r="DC146" s="44"/>
      <c r="DD146" s="44"/>
      <c r="DE146" s="44"/>
      <c r="DF146" s="44"/>
      <c r="DG146" s="44"/>
      <c r="DH146" s="44"/>
      <c r="DI146" s="44"/>
      <c r="DJ146" s="44"/>
      <c r="DK146" s="44"/>
      <c r="DL146" s="44"/>
      <c r="DM146" s="44"/>
      <c r="DN146" s="44"/>
      <c r="DO146" s="44"/>
      <c r="DP146" s="77"/>
      <c r="DQ146" s="77"/>
      <c r="DR146" s="44"/>
      <c r="DS146" s="44"/>
      <c r="DT146" s="44"/>
      <c r="DU146" s="44"/>
      <c r="DV146" s="44"/>
      <c r="DW146" s="44"/>
      <c r="DX146" s="44"/>
      <c r="DY146" s="43"/>
      <c r="DZ146" s="43"/>
      <c r="EA146" s="43"/>
      <c r="EB146" s="44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  <c r="FI146" s="42"/>
      <c r="FJ146" s="42"/>
      <c r="FK146" s="42"/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</row>
    <row r="147" spans="1:180">
      <c r="A147" s="41"/>
      <c r="B147" s="41"/>
      <c r="C147" s="41"/>
      <c r="D147" s="41"/>
      <c r="E147" s="42"/>
      <c r="F147" s="42"/>
      <c r="G147" s="42"/>
      <c r="H147" s="42"/>
      <c r="I147" s="42"/>
      <c r="J147" s="42"/>
      <c r="K147" s="42"/>
      <c r="L147" s="43"/>
      <c r="M147" s="43"/>
      <c r="N147" s="43"/>
      <c r="O147" s="43"/>
      <c r="P147" s="43"/>
      <c r="Q147" s="43"/>
      <c r="R147" s="43"/>
      <c r="S147" s="44"/>
      <c r="T147" s="44"/>
      <c r="U147" s="44"/>
      <c r="V147" s="44"/>
      <c r="W147" s="44"/>
      <c r="X147" s="44"/>
      <c r="Y147" s="44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4"/>
      <c r="AO147" s="44"/>
      <c r="AP147" s="44"/>
      <c r="AQ147" s="44"/>
      <c r="AR147" s="44"/>
      <c r="AS147" s="44"/>
      <c r="AT147" s="44"/>
      <c r="AU147" s="42"/>
      <c r="AV147" s="42"/>
      <c r="AW147" s="42"/>
      <c r="AX147" s="42"/>
      <c r="AY147" s="42"/>
      <c r="AZ147" s="42"/>
      <c r="BA147" s="42"/>
      <c r="BB147" s="44"/>
      <c r="BC147" s="42"/>
      <c r="BD147" s="42"/>
      <c r="BE147" s="42"/>
      <c r="BF147" s="42"/>
      <c r="BG147" s="42"/>
      <c r="BH147" s="42"/>
      <c r="BI147" s="42"/>
      <c r="BJ147" s="44"/>
      <c r="BK147" s="44"/>
      <c r="BL147" s="44"/>
      <c r="BM147" s="44"/>
      <c r="BN147" s="44"/>
      <c r="BO147" s="44"/>
      <c r="BP147" s="44"/>
      <c r="BQ147" s="42"/>
      <c r="BR147" s="42"/>
      <c r="BS147" s="42"/>
      <c r="BT147" s="42"/>
      <c r="BU147" s="42"/>
      <c r="BV147" s="42"/>
      <c r="BW147" s="42"/>
      <c r="BX147" s="44"/>
      <c r="BY147" s="44"/>
      <c r="BZ147" s="44"/>
      <c r="CA147" s="44"/>
      <c r="CB147" s="44"/>
      <c r="CC147" s="44"/>
      <c r="CD147" s="44"/>
      <c r="CE147" s="42"/>
      <c r="CF147" s="42"/>
      <c r="CG147" s="42"/>
      <c r="CH147" s="42"/>
      <c r="CI147" s="42"/>
      <c r="CJ147" s="42"/>
      <c r="CK147" s="42"/>
      <c r="CL147" s="42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  <c r="CX147" s="44"/>
      <c r="CY147" s="44"/>
      <c r="CZ147" s="44"/>
      <c r="DA147" s="44"/>
      <c r="DB147" s="44"/>
      <c r="DC147" s="44"/>
      <c r="DD147" s="44"/>
      <c r="DE147" s="44"/>
      <c r="DF147" s="44"/>
      <c r="DG147" s="44"/>
      <c r="DH147" s="44"/>
      <c r="DI147" s="44"/>
      <c r="DJ147" s="44"/>
      <c r="DK147" s="44"/>
      <c r="DL147" s="44"/>
      <c r="DM147" s="44"/>
      <c r="DN147" s="44"/>
      <c r="DO147" s="44"/>
      <c r="DP147" s="77"/>
      <c r="DQ147" s="77"/>
      <c r="DR147" s="44"/>
      <c r="DS147" s="44"/>
      <c r="DT147" s="44"/>
      <c r="DU147" s="44"/>
      <c r="DV147" s="44"/>
      <c r="DW147" s="44"/>
      <c r="DX147" s="44"/>
      <c r="DY147" s="43"/>
      <c r="DZ147" s="43"/>
      <c r="EA147" s="43"/>
      <c r="EB147" s="44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  <c r="FI147" s="42"/>
      <c r="FJ147" s="42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2"/>
    </row>
    <row r="148" spans="1:180">
      <c r="A148" s="41"/>
      <c r="B148" s="41"/>
      <c r="C148" s="41"/>
      <c r="D148" s="41"/>
      <c r="E148" s="42"/>
      <c r="F148" s="42"/>
      <c r="G148" s="42"/>
      <c r="H148" s="42"/>
      <c r="I148" s="42"/>
      <c r="J148" s="42"/>
      <c r="K148" s="42"/>
      <c r="L148" s="43"/>
      <c r="M148" s="43"/>
      <c r="N148" s="43"/>
      <c r="O148" s="43"/>
      <c r="P148" s="43"/>
      <c r="Q148" s="43"/>
      <c r="R148" s="43"/>
      <c r="S148" s="44"/>
      <c r="T148" s="44"/>
      <c r="U148" s="44"/>
      <c r="V148" s="44"/>
      <c r="W148" s="44"/>
      <c r="X148" s="44"/>
      <c r="Y148" s="44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4"/>
      <c r="AO148" s="44"/>
      <c r="AP148" s="44"/>
      <c r="AQ148" s="44"/>
      <c r="AR148" s="44"/>
      <c r="AS148" s="44"/>
      <c r="AT148" s="44"/>
      <c r="AU148" s="42"/>
      <c r="AV148" s="42"/>
      <c r="AW148" s="42"/>
      <c r="AX148" s="42"/>
      <c r="AY148" s="42"/>
      <c r="AZ148" s="42"/>
      <c r="BA148" s="42"/>
      <c r="BB148" s="44"/>
      <c r="BC148" s="42"/>
      <c r="BD148" s="42"/>
      <c r="BE148" s="42"/>
      <c r="BF148" s="42"/>
      <c r="BG148" s="42"/>
      <c r="BH148" s="42"/>
      <c r="BI148" s="42"/>
      <c r="BJ148" s="44"/>
      <c r="BK148" s="44"/>
      <c r="BL148" s="44"/>
      <c r="BM148" s="44"/>
      <c r="BN148" s="44"/>
      <c r="BO148" s="44"/>
      <c r="BP148" s="44"/>
      <c r="BQ148" s="42"/>
      <c r="BR148" s="42"/>
      <c r="BS148" s="42"/>
      <c r="BT148" s="42"/>
      <c r="BU148" s="42"/>
      <c r="BV148" s="42"/>
      <c r="BW148" s="42"/>
      <c r="BX148" s="44"/>
      <c r="BY148" s="44"/>
      <c r="BZ148" s="44"/>
      <c r="CA148" s="44"/>
      <c r="CB148" s="44"/>
      <c r="CC148" s="44"/>
      <c r="CD148" s="44"/>
      <c r="CE148" s="42"/>
      <c r="CF148" s="42"/>
      <c r="CG148" s="42"/>
      <c r="CH148" s="42"/>
      <c r="CI148" s="42"/>
      <c r="CJ148" s="42"/>
      <c r="CK148" s="42"/>
      <c r="CL148" s="42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77"/>
      <c r="DQ148" s="77"/>
      <c r="DR148" s="44"/>
      <c r="DS148" s="44"/>
      <c r="DT148" s="44"/>
      <c r="DU148" s="44"/>
      <c r="DV148" s="44"/>
      <c r="DW148" s="44"/>
      <c r="DX148" s="44"/>
      <c r="DY148" s="43"/>
      <c r="DZ148" s="43"/>
      <c r="EA148" s="43"/>
      <c r="EB148" s="44"/>
      <c r="EC148" s="42"/>
      <c r="ED148" s="42"/>
      <c r="EE148" s="42"/>
      <c r="EF148" s="42"/>
      <c r="EG148" s="42"/>
      <c r="EH148" s="42"/>
      <c r="EI148" s="42"/>
      <c r="EJ148" s="42"/>
      <c r="EK148" s="42"/>
      <c r="EL148" s="42"/>
      <c r="EM148" s="42"/>
      <c r="EN148" s="42"/>
      <c r="EO148" s="42"/>
      <c r="EP148" s="42"/>
      <c r="EQ148" s="42"/>
      <c r="ER148" s="42"/>
      <c r="ES148" s="42"/>
      <c r="ET148" s="42"/>
      <c r="EU148" s="42"/>
      <c r="EV148" s="42"/>
      <c r="EW148" s="42"/>
      <c r="EX148" s="42"/>
      <c r="EY148" s="42"/>
      <c r="EZ148" s="42"/>
      <c r="FA148" s="42"/>
      <c r="FB148" s="42"/>
      <c r="FC148" s="42"/>
      <c r="FD148" s="42"/>
      <c r="FE148" s="42"/>
      <c r="FF148" s="42"/>
      <c r="FG148" s="42"/>
      <c r="FH148" s="42"/>
      <c r="FI148" s="42"/>
      <c r="FJ148" s="42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/>
      <c r="FX148" s="42"/>
    </row>
    <row r="149" spans="1:180">
      <c r="A149" s="41"/>
      <c r="B149" s="41"/>
      <c r="C149" s="41"/>
      <c r="D149" s="41"/>
      <c r="E149" s="42"/>
      <c r="F149" s="42"/>
      <c r="G149" s="42"/>
      <c r="H149" s="42"/>
      <c r="I149" s="42"/>
      <c r="J149" s="42"/>
      <c r="K149" s="42"/>
      <c r="L149" s="43"/>
      <c r="M149" s="43"/>
      <c r="N149" s="43"/>
      <c r="O149" s="43"/>
      <c r="P149" s="43"/>
      <c r="Q149" s="43"/>
      <c r="R149" s="43"/>
      <c r="S149" s="44"/>
      <c r="T149" s="44"/>
      <c r="U149" s="44"/>
      <c r="V149" s="44"/>
      <c r="W149" s="44"/>
      <c r="X149" s="44"/>
      <c r="Y149" s="44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4"/>
      <c r="AO149" s="44"/>
      <c r="AP149" s="44"/>
      <c r="AQ149" s="44"/>
      <c r="AR149" s="44"/>
      <c r="AS149" s="44"/>
      <c r="AT149" s="44"/>
      <c r="AU149" s="42"/>
      <c r="AV149" s="42"/>
      <c r="AW149" s="42"/>
      <c r="AX149" s="42"/>
      <c r="AY149" s="42"/>
      <c r="AZ149" s="42"/>
      <c r="BA149" s="42"/>
      <c r="BB149" s="44"/>
      <c r="BC149" s="42"/>
      <c r="BD149" s="42"/>
      <c r="BE149" s="42"/>
      <c r="BF149" s="42"/>
      <c r="BG149" s="42"/>
      <c r="BH149" s="42"/>
      <c r="BI149" s="42"/>
      <c r="BJ149" s="44"/>
      <c r="BK149" s="44"/>
      <c r="BL149" s="44"/>
      <c r="BM149" s="44"/>
      <c r="BN149" s="44"/>
      <c r="BO149" s="44"/>
      <c r="BP149" s="44"/>
      <c r="BQ149" s="42"/>
      <c r="BR149" s="42"/>
      <c r="BS149" s="42"/>
      <c r="BT149" s="42"/>
      <c r="BU149" s="42"/>
      <c r="BV149" s="42"/>
      <c r="BW149" s="42"/>
      <c r="BX149" s="44"/>
      <c r="BY149" s="44"/>
      <c r="BZ149" s="44"/>
      <c r="CA149" s="44"/>
      <c r="CB149" s="44"/>
      <c r="CC149" s="44"/>
      <c r="CD149" s="44"/>
      <c r="CE149" s="42"/>
      <c r="CF149" s="42"/>
      <c r="CG149" s="42"/>
      <c r="CH149" s="42"/>
      <c r="CI149" s="42"/>
      <c r="CJ149" s="42"/>
      <c r="CK149" s="42"/>
      <c r="CL149" s="42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  <c r="CX149" s="44"/>
      <c r="CY149" s="44"/>
      <c r="CZ149" s="44"/>
      <c r="DA149" s="44"/>
      <c r="DB149" s="44"/>
      <c r="DC149" s="44"/>
      <c r="DD149" s="44"/>
      <c r="DE149" s="44"/>
      <c r="DF149" s="44"/>
      <c r="DG149" s="44"/>
      <c r="DH149" s="44"/>
      <c r="DI149" s="44"/>
      <c r="DJ149" s="44"/>
      <c r="DK149" s="44"/>
      <c r="DL149" s="44"/>
      <c r="DM149" s="44"/>
      <c r="DN149" s="44"/>
      <c r="DO149" s="44"/>
      <c r="DP149" s="77"/>
      <c r="DQ149" s="77"/>
      <c r="DR149" s="44"/>
      <c r="DS149" s="44"/>
      <c r="DT149" s="44"/>
      <c r="DU149" s="44"/>
      <c r="DV149" s="44"/>
      <c r="DW149" s="44"/>
      <c r="DX149" s="44"/>
      <c r="DY149" s="43"/>
      <c r="DZ149" s="43"/>
      <c r="EA149" s="43"/>
      <c r="EB149" s="44"/>
      <c r="EC149" s="42"/>
      <c r="ED149" s="42"/>
      <c r="EE149" s="42"/>
      <c r="EF149" s="42"/>
      <c r="EG149" s="42"/>
      <c r="EH149" s="42"/>
      <c r="EI149" s="42"/>
      <c r="EJ149" s="42"/>
      <c r="EK149" s="42"/>
      <c r="EL149" s="42"/>
      <c r="EM149" s="42"/>
      <c r="EN149" s="42"/>
      <c r="EO149" s="42"/>
      <c r="EP149" s="42"/>
      <c r="EQ149" s="42"/>
      <c r="ER149" s="42"/>
      <c r="ES149" s="42"/>
      <c r="ET149" s="42"/>
      <c r="EU149" s="42"/>
      <c r="EV149" s="42"/>
      <c r="EW149" s="42"/>
      <c r="EX149" s="42"/>
      <c r="EY149" s="42"/>
      <c r="EZ149" s="42"/>
      <c r="FA149" s="42"/>
      <c r="FB149" s="42"/>
      <c r="FC149" s="42"/>
      <c r="FD149" s="42"/>
      <c r="FE149" s="42"/>
      <c r="FF149" s="42"/>
      <c r="FG149" s="42"/>
      <c r="FH149" s="42"/>
      <c r="FI149" s="42"/>
      <c r="FJ149" s="42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2"/>
    </row>
    <row r="150" spans="1:180">
      <c r="A150" s="41"/>
      <c r="B150" s="41"/>
      <c r="C150" s="41"/>
      <c r="D150" s="41"/>
      <c r="E150" s="42"/>
      <c r="F150" s="42"/>
      <c r="G150" s="42"/>
      <c r="H150" s="42"/>
      <c r="I150" s="42"/>
      <c r="J150" s="42"/>
      <c r="K150" s="42"/>
      <c r="L150" s="43"/>
      <c r="M150" s="43"/>
      <c r="N150" s="43"/>
      <c r="O150" s="43"/>
      <c r="P150" s="43"/>
      <c r="Q150" s="43"/>
      <c r="R150" s="43"/>
      <c r="S150" s="44"/>
      <c r="T150" s="44"/>
      <c r="U150" s="44"/>
      <c r="V150" s="44"/>
      <c r="W150" s="44"/>
      <c r="X150" s="44"/>
      <c r="Y150" s="44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4"/>
      <c r="AO150" s="44"/>
      <c r="AP150" s="44"/>
      <c r="AQ150" s="44"/>
      <c r="AR150" s="44"/>
      <c r="AS150" s="44"/>
      <c r="AT150" s="44"/>
      <c r="AU150" s="42"/>
      <c r="AV150" s="42"/>
      <c r="AW150" s="42"/>
      <c r="AX150" s="42"/>
      <c r="AY150" s="42"/>
      <c r="AZ150" s="42"/>
      <c r="BA150" s="42"/>
      <c r="BB150" s="44"/>
      <c r="BC150" s="42"/>
      <c r="BD150" s="42"/>
      <c r="BE150" s="42"/>
      <c r="BF150" s="42"/>
      <c r="BG150" s="42"/>
      <c r="BH150" s="42"/>
      <c r="BI150" s="42"/>
      <c r="BJ150" s="44"/>
      <c r="BK150" s="44"/>
      <c r="BL150" s="44"/>
      <c r="BM150" s="44"/>
      <c r="BN150" s="44"/>
      <c r="BO150" s="44"/>
      <c r="BP150" s="44"/>
      <c r="BQ150" s="42"/>
      <c r="BR150" s="42"/>
      <c r="BS150" s="42"/>
      <c r="BT150" s="42"/>
      <c r="BU150" s="42"/>
      <c r="BV150" s="42"/>
      <c r="BW150" s="42"/>
      <c r="BX150" s="44"/>
      <c r="BY150" s="44"/>
      <c r="BZ150" s="44"/>
      <c r="CA150" s="44"/>
      <c r="CB150" s="44"/>
      <c r="CC150" s="44"/>
      <c r="CD150" s="44"/>
      <c r="CE150" s="42"/>
      <c r="CF150" s="42"/>
      <c r="CG150" s="42"/>
      <c r="CH150" s="42"/>
      <c r="CI150" s="42"/>
      <c r="CJ150" s="42"/>
      <c r="CK150" s="42"/>
      <c r="CL150" s="42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  <c r="CX150" s="44"/>
      <c r="CY150" s="44"/>
      <c r="CZ150" s="44"/>
      <c r="DA150" s="44"/>
      <c r="DB150" s="44"/>
      <c r="DC150" s="44"/>
      <c r="DD150" s="44"/>
      <c r="DE150" s="44"/>
      <c r="DF150" s="44"/>
      <c r="DG150" s="44"/>
      <c r="DH150" s="44"/>
      <c r="DI150" s="44"/>
      <c r="DJ150" s="44"/>
      <c r="DK150" s="44"/>
      <c r="DL150" s="44"/>
      <c r="DM150" s="44"/>
      <c r="DN150" s="44"/>
      <c r="DO150" s="44"/>
      <c r="DP150" s="77"/>
      <c r="DQ150" s="77"/>
      <c r="DR150" s="44"/>
      <c r="DS150" s="44"/>
      <c r="DT150" s="44"/>
      <c r="DU150" s="44"/>
      <c r="DV150" s="44"/>
      <c r="DW150" s="44"/>
      <c r="DX150" s="44"/>
      <c r="DY150" s="43"/>
      <c r="DZ150" s="43"/>
      <c r="EA150" s="43"/>
      <c r="EB150" s="44"/>
      <c r="EC150" s="42"/>
      <c r="ED150" s="42"/>
      <c r="EE150" s="42"/>
      <c r="EF150" s="42"/>
      <c r="EG150" s="42"/>
      <c r="EH150" s="42"/>
      <c r="EI150" s="42"/>
      <c r="EJ150" s="42"/>
      <c r="EK150" s="42"/>
      <c r="EL150" s="42"/>
      <c r="EM150" s="42"/>
      <c r="EN150" s="42"/>
      <c r="EO150" s="42"/>
      <c r="EP150" s="42"/>
      <c r="EQ150" s="42"/>
      <c r="ER150" s="42"/>
      <c r="ES150" s="42"/>
      <c r="ET150" s="42"/>
      <c r="EU150" s="42"/>
      <c r="EV150" s="42"/>
      <c r="EW150" s="42"/>
      <c r="EX150" s="42"/>
      <c r="EY150" s="42"/>
      <c r="EZ150" s="42"/>
      <c r="FA150" s="42"/>
      <c r="FB150" s="42"/>
      <c r="FC150" s="42"/>
      <c r="FD150" s="42"/>
      <c r="FE150" s="42"/>
      <c r="FF150" s="42"/>
      <c r="FG150" s="42"/>
      <c r="FH150" s="42"/>
      <c r="FI150" s="42"/>
      <c r="FJ150" s="42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2"/>
    </row>
    <row r="151" spans="1:180">
      <c r="A151" s="41"/>
      <c r="B151" s="41"/>
      <c r="C151" s="41"/>
      <c r="D151" s="41"/>
      <c r="E151" s="42"/>
      <c r="F151" s="42"/>
      <c r="G151" s="42"/>
      <c r="H151" s="42"/>
      <c r="I151" s="42"/>
      <c r="J151" s="42"/>
      <c r="K151" s="42"/>
      <c r="L151" s="43"/>
      <c r="M151" s="43"/>
      <c r="N151" s="43"/>
      <c r="O151" s="43"/>
      <c r="P151" s="43"/>
      <c r="Q151" s="43"/>
      <c r="R151" s="43"/>
      <c r="S151" s="44"/>
      <c r="T151" s="44"/>
      <c r="U151" s="44"/>
      <c r="V151" s="44"/>
      <c r="W151" s="44"/>
      <c r="X151" s="44"/>
      <c r="Y151" s="44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4"/>
      <c r="AO151" s="44"/>
      <c r="AP151" s="44"/>
      <c r="AQ151" s="44"/>
      <c r="AR151" s="44"/>
      <c r="AS151" s="44"/>
      <c r="AT151" s="44"/>
      <c r="AU151" s="42"/>
      <c r="AV151" s="42"/>
      <c r="AW151" s="42"/>
      <c r="AX151" s="42"/>
      <c r="AY151" s="42"/>
      <c r="AZ151" s="42"/>
      <c r="BA151" s="42"/>
      <c r="BB151" s="44"/>
      <c r="BC151" s="42"/>
      <c r="BD151" s="42"/>
      <c r="BE151" s="42"/>
      <c r="BF151" s="42"/>
      <c r="BG151" s="42"/>
      <c r="BH151" s="42"/>
      <c r="BI151" s="42"/>
      <c r="BJ151" s="44"/>
      <c r="BK151" s="44"/>
      <c r="BL151" s="44"/>
      <c r="BM151" s="44"/>
      <c r="BN151" s="44"/>
      <c r="BO151" s="44"/>
      <c r="BP151" s="44"/>
      <c r="BQ151" s="42"/>
      <c r="BR151" s="42"/>
      <c r="BS151" s="42"/>
      <c r="BT151" s="42"/>
      <c r="BU151" s="42"/>
      <c r="BV151" s="42"/>
      <c r="BW151" s="42"/>
      <c r="BX151" s="44"/>
      <c r="BY151" s="44"/>
      <c r="BZ151" s="44"/>
      <c r="CA151" s="44"/>
      <c r="CB151" s="44"/>
      <c r="CC151" s="44"/>
      <c r="CD151" s="44"/>
      <c r="CE151" s="42"/>
      <c r="CF151" s="42"/>
      <c r="CG151" s="42"/>
      <c r="CH151" s="42"/>
      <c r="CI151" s="42"/>
      <c r="CJ151" s="42"/>
      <c r="CK151" s="42"/>
      <c r="CL151" s="42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  <c r="CX151" s="44"/>
      <c r="CY151" s="44"/>
      <c r="CZ151" s="44"/>
      <c r="DA151" s="44"/>
      <c r="DB151" s="44"/>
      <c r="DC151" s="44"/>
      <c r="DD151" s="44"/>
      <c r="DE151" s="44"/>
      <c r="DF151" s="44"/>
      <c r="DG151" s="44"/>
      <c r="DH151" s="44"/>
      <c r="DI151" s="44"/>
      <c r="DJ151" s="44"/>
      <c r="DK151" s="44"/>
      <c r="DL151" s="44"/>
      <c r="DM151" s="44"/>
      <c r="DN151" s="44"/>
      <c r="DO151" s="44"/>
      <c r="DP151" s="77"/>
      <c r="DQ151" s="77"/>
      <c r="DR151" s="44"/>
      <c r="DS151" s="44"/>
      <c r="DT151" s="44"/>
      <c r="DU151" s="44"/>
      <c r="DV151" s="44"/>
      <c r="DW151" s="44"/>
      <c r="DX151" s="44"/>
      <c r="DY151" s="43"/>
      <c r="DZ151" s="43"/>
      <c r="EA151" s="43"/>
      <c r="EB151" s="44"/>
      <c r="EC151" s="42"/>
      <c r="ED151" s="42"/>
      <c r="EE151" s="42"/>
      <c r="EF151" s="42"/>
      <c r="EG151" s="42"/>
      <c r="EH151" s="42"/>
      <c r="EI151" s="42"/>
      <c r="EJ151" s="42"/>
      <c r="EK151" s="42"/>
      <c r="EL151" s="42"/>
      <c r="EM151" s="42"/>
      <c r="EN151" s="42"/>
      <c r="EO151" s="42"/>
      <c r="EP151" s="42"/>
      <c r="EQ151" s="42"/>
      <c r="ER151" s="42"/>
      <c r="ES151" s="42"/>
      <c r="ET151" s="42"/>
      <c r="EU151" s="42"/>
      <c r="EV151" s="42"/>
      <c r="EW151" s="42"/>
      <c r="EX151" s="42"/>
      <c r="EY151" s="42"/>
      <c r="EZ151" s="42"/>
      <c r="FA151" s="42"/>
      <c r="FB151" s="42"/>
      <c r="FC151" s="42"/>
      <c r="FD151" s="42"/>
      <c r="FE151" s="42"/>
      <c r="FF151" s="42"/>
      <c r="FG151" s="42"/>
      <c r="FH151" s="42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</row>
    <row r="152" spans="1:180">
      <c r="A152" s="41"/>
      <c r="B152" s="41"/>
      <c r="C152" s="41"/>
      <c r="D152" s="41"/>
      <c r="E152" s="42"/>
      <c r="F152" s="42"/>
      <c r="G152" s="42"/>
      <c r="H152" s="42"/>
      <c r="I152" s="42"/>
      <c r="J152" s="42"/>
      <c r="K152" s="42"/>
      <c r="L152" s="43"/>
      <c r="M152" s="43"/>
      <c r="N152" s="43"/>
      <c r="O152" s="43"/>
      <c r="P152" s="43"/>
      <c r="Q152" s="43"/>
      <c r="R152" s="43"/>
      <c r="S152" s="44"/>
      <c r="T152" s="44"/>
      <c r="U152" s="44"/>
      <c r="V152" s="44"/>
      <c r="W152" s="44"/>
      <c r="X152" s="44"/>
      <c r="Y152" s="44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4"/>
      <c r="AO152" s="44"/>
      <c r="AP152" s="44"/>
      <c r="AQ152" s="44"/>
      <c r="AR152" s="44"/>
      <c r="AS152" s="44"/>
      <c r="AT152" s="44"/>
      <c r="AU152" s="42"/>
      <c r="AV152" s="42"/>
      <c r="AW152" s="42"/>
      <c r="AX152" s="42"/>
      <c r="AY152" s="42"/>
      <c r="AZ152" s="42"/>
      <c r="BA152" s="42"/>
      <c r="BB152" s="44"/>
      <c r="BC152" s="42"/>
      <c r="BD152" s="42"/>
      <c r="BE152" s="42"/>
      <c r="BF152" s="42"/>
      <c r="BG152" s="42"/>
      <c r="BH152" s="42"/>
      <c r="BI152" s="42"/>
      <c r="BJ152" s="44"/>
      <c r="BK152" s="44"/>
      <c r="BL152" s="44"/>
      <c r="BM152" s="44"/>
      <c r="BN152" s="44"/>
      <c r="BO152" s="44"/>
      <c r="BP152" s="44"/>
      <c r="BQ152" s="42"/>
      <c r="BR152" s="42"/>
      <c r="BS152" s="42"/>
      <c r="BT152" s="42"/>
      <c r="BU152" s="42"/>
      <c r="BV152" s="42"/>
      <c r="BW152" s="42"/>
      <c r="BX152" s="44"/>
      <c r="BY152" s="44"/>
      <c r="BZ152" s="44"/>
      <c r="CA152" s="44"/>
      <c r="CB152" s="44"/>
      <c r="CC152" s="44"/>
      <c r="CD152" s="44"/>
      <c r="CE152" s="42"/>
      <c r="CF152" s="42"/>
      <c r="CG152" s="42"/>
      <c r="CH152" s="42"/>
      <c r="CI152" s="42"/>
      <c r="CJ152" s="42"/>
      <c r="CK152" s="42"/>
      <c r="CL152" s="42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  <c r="CX152" s="44"/>
      <c r="CY152" s="44"/>
      <c r="CZ152" s="44"/>
      <c r="DA152" s="44"/>
      <c r="DB152" s="44"/>
      <c r="DC152" s="44"/>
      <c r="DD152" s="44"/>
      <c r="DE152" s="44"/>
      <c r="DF152" s="44"/>
      <c r="DG152" s="44"/>
      <c r="DH152" s="44"/>
      <c r="DI152" s="44"/>
      <c r="DJ152" s="44"/>
      <c r="DK152" s="44"/>
      <c r="DL152" s="44"/>
      <c r="DM152" s="44"/>
      <c r="DN152" s="44"/>
      <c r="DO152" s="44"/>
      <c r="DP152" s="77"/>
      <c r="DQ152" s="77"/>
      <c r="DR152" s="44"/>
      <c r="DS152" s="44"/>
      <c r="DT152" s="44"/>
      <c r="DU152" s="44"/>
      <c r="DV152" s="44"/>
      <c r="DW152" s="44"/>
      <c r="DX152" s="44"/>
      <c r="DY152" s="43"/>
      <c r="DZ152" s="43"/>
      <c r="EA152" s="43"/>
      <c r="EB152" s="44"/>
      <c r="EC152" s="42"/>
      <c r="ED152" s="42"/>
      <c r="EE152" s="42"/>
      <c r="EF152" s="42"/>
      <c r="EG152" s="42"/>
      <c r="EH152" s="42"/>
      <c r="EI152" s="42"/>
      <c r="EJ152" s="42"/>
      <c r="EK152" s="42"/>
      <c r="EL152" s="42"/>
      <c r="EM152" s="42"/>
      <c r="EN152" s="42"/>
      <c r="EO152" s="42"/>
      <c r="EP152" s="42"/>
      <c r="EQ152" s="42"/>
      <c r="ER152" s="42"/>
      <c r="ES152" s="42"/>
      <c r="ET152" s="42"/>
      <c r="EU152" s="42"/>
      <c r="EV152" s="42"/>
      <c r="EW152" s="42"/>
      <c r="EX152" s="42"/>
      <c r="EY152" s="42"/>
      <c r="EZ152" s="42"/>
      <c r="FA152" s="42"/>
      <c r="FB152" s="42"/>
      <c r="FC152" s="42"/>
      <c r="FD152" s="42"/>
      <c r="FE152" s="42"/>
      <c r="FF152" s="42"/>
      <c r="FG152" s="42"/>
      <c r="FH152" s="42"/>
      <c r="FI152" s="42"/>
      <c r="FJ152" s="42"/>
      <c r="FK152" s="42"/>
      <c r="FL152" s="42"/>
      <c r="FM152" s="42"/>
      <c r="FN152" s="42"/>
      <c r="FO152" s="42"/>
      <c r="FP152" s="42"/>
      <c r="FQ152" s="42"/>
      <c r="FR152" s="42"/>
      <c r="FS152" s="42"/>
      <c r="FT152" s="42"/>
      <c r="FU152" s="42"/>
      <c r="FV152" s="42"/>
      <c r="FW152" s="42"/>
      <c r="FX152" s="42"/>
    </row>
    <row r="153" spans="1:180">
      <c r="A153" s="41"/>
      <c r="B153" s="41"/>
      <c r="C153" s="41"/>
      <c r="D153" s="41"/>
      <c r="E153" s="42"/>
      <c r="F153" s="42"/>
      <c r="G153" s="42"/>
      <c r="H153" s="42"/>
      <c r="I153" s="42"/>
      <c r="J153" s="42"/>
      <c r="K153" s="42"/>
      <c r="L153" s="43"/>
      <c r="M153" s="43"/>
      <c r="N153" s="43"/>
      <c r="O153" s="43"/>
      <c r="P153" s="43"/>
      <c r="Q153" s="43"/>
      <c r="R153" s="43"/>
      <c r="S153" s="44"/>
      <c r="T153" s="44"/>
      <c r="U153" s="44"/>
      <c r="V153" s="44"/>
      <c r="W153" s="44"/>
      <c r="X153" s="44"/>
      <c r="Y153" s="44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4"/>
      <c r="AO153" s="44"/>
      <c r="AP153" s="44"/>
      <c r="AQ153" s="44"/>
      <c r="AR153" s="44"/>
      <c r="AS153" s="44"/>
      <c r="AT153" s="44"/>
      <c r="AU153" s="42"/>
      <c r="AV153" s="42"/>
      <c r="AW153" s="42"/>
      <c r="AX153" s="42"/>
      <c r="AY153" s="42"/>
      <c r="AZ153" s="42"/>
      <c r="BA153" s="42"/>
      <c r="BB153" s="44"/>
      <c r="BC153" s="42"/>
      <c r="BD153" s="42"/>
      <c r="BE153" s="42"/>
      <c r="BF153" s="42"/>
      <c r="BG153" s="42"/>
      <c r="BH153" s="42"/>
      <c r="BI153" s="42"/>
      <c r="BJ153" s="44"/>
      <c r="BK153" s="44"/>
      <c r="BL153" s="44"/>
      <c r="BM153" s="44"/>
      <c r="BN153" s="44"/>
      <c r="BO153" s="44"/>
      <c r="BP153" s="44"/>
      <c r="BQ153" s="42"/>
      <c r="BR153" s="42"/>
      <c r="BS153" s="42"/>
      <c r="BT153" s="42"/>
      <c r="BU153" s="42"/>
      <c r="BV153" s="42"/>
      <c r="BW153" s="42"/>
      <c r="BX153" s="44"/>
      <c r="BY153" s="44"/>
      <c r="BZ153" s="44"/>
      <c r="CA153" s="44"/>
      <c r="CB153" s="44"/>
      <c r="CC153" s="44"/>
      <c r="CD153" s="44"/>
      <c r="CE153" s="42"/>
      <c r="CF153" s="42"/>
      <c r="CG153" s="42"/>
      <c r="CH153" s="42"/>
      <c r="CI153" s="42"/>
      <c r="CJ153" s="42"/>
      <c r="CK153" s="42"/>
      <c r="CL153" s="42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  <c r="CX153" s="44"/>
      <c r="CY153" s="44"/>
      <c r="CZ153" s="44"/>
      <c r="DA153" s="44"/>
      <c r="DB153" s="44"/>
      <c r="DC153" s="44"/>
      <c r="DD153" s="44"/>
      <c r="DE153" s="44"/>
      <c r="DF153" s="44"/>
      <c r="DG153" s="44"/>
      <c r="DH153" s="44"/>
      <c r="DI153" s="44"/>
      <c r="DJ153" s="44"/>
      <c r="DK153" s="44"/>
      <c r="DL153" s="44"/>
      <c r="DM153" s="44"/>
      <c r="DN153" s="44"/>
      <c r="DO153" s="44"/>
      <c r="DP153" s="77"/>
      <c r="DQ153" s="77"/>
      <c r="DR153" s="44"/>
      <c r="DS153" s="44"/>
      <c r="DT153" s="44"/>
      <c r="DU153" s="44"/>
      <c r="DV153" s="44"/>
      <c r="DW153" s="44"/>
      <c r="DX153" s="44"/>
      <c r="DY153" s="43"/>
      <c r="DZ153" s="43"/>
      <c r="EA153" s="43"/>
      <c r="EB153" s="44"/>
      <c r="EC153" s="42"/>
      <c r="ED153" s="42"/>
      <c r="EE153" s="42"/>
      <c r="EF153" s="42"/>
      <c r="EG153" s="42"/>
      <c r="EH153" s="42"/>
      <c r="EI153" s="42"/>
      <c r="EJ153" s="42"/>
      <c r="EK153" s="42"/>
      <c r="EL153" s="42"/>
      <c r="EM153" s="42"/>
      <c r="EN153" s="42"/>
      <c r="EO153" s="42"/>
      <c r="EP153" s="42"/>
      <c r="EQ153" s="42"/>
      <c r="ER153" s="42"/>
      <c r="ES153" s="42"/>
      <c r="ET153" s="42"/>
      <c r="EU153" s="42"/>
      <c r="EV153" s="42"/>
      <c r="EW153" s="42"/>
      <c r="EX153" s="42"/>
      <c r="EY153" s="42"/>
      <c r="EZ153" s="42"/>
      <c r="FA153" s="42"/>
      <c r="FB153" s="42"/>
      <c r="FC153" s="42"/>
      <c r="FD153" s="42"/>
      <c r="FE153" s="42"/>
      <c r="FF153" s="42"/>
      <c r="FG153" s="42"/>
      <c r="FH153" s="42"/>
      <c r="FI153" s="42"/>
      <c r="FJ153" s="42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2"/>
    </row>
    <row r="154" spans="1:180">
      <c r="A154" s="41"/>
      <c r="B154" s="41"/>
      <c r="C154" s="41"/>
      <c r="D154" s="41"/>
      <c r="E154" s="42"/>
      <c r="F154" s="42"/>
      <c r="G154" s="42"/>
      <c r="H154" s="42"/>
      <c r="I154" s="42"/>
      <c r="J154" s="42"/>
      <c r="K154" s="42"/>
      <c r="L154" s="43"/>
      <c r="M154" s="43"/>
      <c r="N154" s="43"/>
      <c r="O154" s="43"/>
      <c r="P154" s="43"/>
      <c r="Q154" s="43"/>
      <c r="R154" s="43"/>
      <c r="S154" s="44"/>
      <c r="T154" s="44"/>
      <c r="U154" s="44"/>
      <c r="V154" s="44"/>
      <c r="W154" s="44"/>
      <c r="X154" s="44"/>
      <c r="Y154" s="44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4"/>
      <c r="AO154" s="44"/>
      <c r="AP154" s="44"/>
      <c r="AQ154" s="44"/>
      <c r="AR154" s="44"/>
      <c r="AS154" s="44"/>
      <c r="AT154" s="44"/>
      <c r="AU154" s="42"/>
      <c r="AV154" s="42"/>
      <c r="AW154" s="42"/>
      <c r="AX154" s="42"/>
      <c r="AY154" s="42"/>
      <c r="AZ154" s="42"/>
      <c r="BA154" s="42"/>
      <c r="BB154" s="44"/>
      <c r="BC154" s="42"/>
      <c r="BD154" s="42"/>
      <c r="BE154" s="42"/>
      <c r="BF154" s="42"/>
      <c r="BG154" s="42"/>
      <c r="BH154" s="42"/>
      <c r="BI154" s="42"/>
      <c r="BJ154" s="44"/>
      <c r="BK154" s="44"/>
      <c r="BL154" s="44"/>
      <c r="BM154" s="44"/>
      <c r="BN154" s="44"/>
      <c r="BO154" s="44"/>
      <c r="BP154" s="44"/>
      <c r="BQ154" s="42"/>
      <c r="BR154" s="42"/>
      <c r="BS154" s="42"/>
      <c r="BT154" s="42"/>
      <c r="BU154" s="42"/>
      <c r="BV154" s="42"/>
      <c r="BW154" s="42"/>
      <c r="BX154" s="44"/>
      <c r="BY154" s="44"/>
      <c r="BZ154" s="44"/>
      <c r="CA154" s="44"/>
      <c r="CB154" s="44"/>
      <c r="CC154" s="44"/>
      <c r="CD154" s="44"/>
      <c r="CE154" s="42"/>
      <c r="CF154" s="42"/>
      <c r="CG154" s="42"/>
      <c r="CH154" s="42"/>
      <c r="CI154" s="42"/>
      <c r="CJ154" s="42"/>
      <c r="CK154" s="42"/>
      <c r="CL154" s="42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  <c r="CX154" s="44"/>
      <c r="CY154" s="44"/>
      <c r="CZ154" s="44"/>
      <c r="DA154" s="44"/>
      <c r="DB154" s="44"/>
      <c r="DC154" s="44"/>
      <c r="DD154" s="44"/>
      <c r="DE154" s="44"/>
      <c r="DF154" s="44"/>
      <c r="DG154" s="44"/>
      <c r="DH154" s="44"/>
      <c r="DI154" s="44"/>
      <c r="DJ154" s="44"/>
      <c r="DK154" s="44"/>
      <c r="DL154" s="44"/>
      <c r="DM154" s="44"/>
      <c r="DN154" s="44"/>
      <c r="DO154" s="44"/>
      <c r="DP154" s="77"/>
      <c r="DQ154" s="77"/>
      <c r="DR154" s="44"/>
      <c r="DS154" s="44"/>
      <c r="DT154" s="44"/>
      <c r="DU154" s="44"/>
      <c r="DV154" s="44"/>
      <c r="DW154" s="44"/>
      <c r="DX154" s="44"/>
      <c r="DY154" s="43"/>
      <c r="DZ154" s="43"/>
      <c r="EA154" s="43"/>
      <c r="EB154" s="44"/>
      <c r="EC154" s="42"/>
      <c r="ED154" s="42"/>
      <c r="EE154" s="42"/>
      <c r="EF154" s="42"/>
      <c r="EG154" s="42"/>
      <c r="EH154" s="42"/>
      <c r="EI154" s="42"/>
      <c r="EJ154" s="42"/>
      <c r="EK154" s="42"/>
      <c r="EL154" s="42"/>
      <c r="EM154" s="42"/>
      <c r="EN154" s="42"/>
      <c r="EO154" s="42"/>
      <c r="EP154" s="42"/>
      <c r="EQ154" s="42"/>
      <c r="ER154" s="42"/>
      <c r="ES154" s="42"/>
      <c r="ET154" s="42"/>
      <c r="EU154" s="42"/>
      <c r="EV154" s="42"/>
      <c r="EW154" s="42"/>
      <c r="EX154" s="42"/>
      <c r="EY154" s="42"/>
      <c r="EZ154" s="42"/>
      <c r="FA154" s="42"/>
      <c r="FB154" s="42"/>
      <c r="FC154" s="42"/>
      <c r="FD154" s="42"/>
      <c r="FE154" s="42"/>
      <c r="FF154" s="42"/>
      <c r="FG154" s="42"/>
      <c r="FH154" s="42"/>
      <c r="FI154" s="42"/>
      <c r="FJ154" s="42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2"/>
    </row>
    <row r="155" spans="1:180">
      <c r="A155" s="41"/>
      <c r="B155" s="41"/>
      <c r="C155" s="41"/>
      <c r="D155" s="41"/>
      <c r="E155" s="42"/>
      <c r="F155" s="42"/>
      <c r="G155" s="42"/>
      <c r="H155" s="42"/>
      <c r="I155" s="42"/>
      <c r="J155" s="42"/>
      <c r="K155" s="42"/>
      <c r="L155" s="43"/>
      <c r="M155" s="43"/>
      <c r="N155" s="43"/>
      <c r="O155" s="43"/>
      <c r="P155" s="43"/>
      <c r="Q155" s="43"/>
      <c r="R155" s="43"/>
      <c r="S155" s="44"/>
      <c r="T155" s="44"/>
      <c r="U155" s="44"/>
      <c r="V155" s="44"/>
      <c r="W155" s="44"/>
      <c r="X155" s="44"/>
      <c r="Y155" s="44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4"/>
      <c r="AO155" s="44"/>
      <c r="AP155" s="44"/>
      <c r="AQ155" s="44"/>
      <c r="AR155" s="44"/>
      <c r="AS155" s="44"/>
      <c r="AT155" s="44"/>
      <c r="AU155" s="42"/>
      <c r="AV155" s="42"/>
      <c r="AW155" s="42"/>
      <c r="AX155" s="42"/>
      <c r="AY155" s="42"/>
      <c r="AZ155" s="42"/>
      <c r="BA155" s="42"/>
      <c r="BB155" s="44"/>
      <c r="BC155" s="42"/>
      <c r="BD155" s="42"/>
      <c r="BE155" s="42"/>
      <c r="BF155" s="42"/>
      <c r="BG155" s="42"/>
      <c r="BH155" s="42"/>
      <c r="BI155" s="42"/>
      <c r="BJ155" s="44"/>
      <c r="BK155" s="44"/>
      <c r="BL155" s="44"/>
      <c r="BM155" s="44"/>
      <c r="BN155" s="44"/>
      <c r="BO155" s="44"/>
      <c r="BP155" s="44"/>
      <c r="BQ155" s="42"/>
      <c r="BR155" s="42"/>
      <c r="BS155" s="42"/>
      <c r="BT155" s="42"/>
      <c r="BU155" s="42"/>
      <c r="BV155" s="42"/>
      <c r="BW155" s="42"/>
      <c r="BX155" s="44"/>
      <c r="BY155" s="44"/>
      <c r="BZ155" s="44"/>
      <c r="CA155" s="44"/>
      <c r="CB155" s="44"/>
      <c r="CC155" s="44"/>
      <c r="CD155" s="44"/>
      <c r="CE155" s="42"/>
      <c r="CF155" s="42"/>
      <c r="CG155" s="42"/>
      <c r="CH155" s="42"/>
      <c r="CI155" s="42"/>
      <c r="CJ155" s="42"/>
      <c r="CK155" s="42"/>
      <c r="CL155" s="42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  <c r="CX155" s="44"/>
      <c r="CY155" s="44"/>
      <c r="CZ155" s="44"/>
      <c r="DA155" s="44"/>
      <c r="DB155" s="44"/>
      <c r="DC155" s="44"/>
      <c r="DD155" s="44"/>
      <c r="DE155" s="44"/>
      <c r="DF155" s="44"/>
      <c r="DG155" s="44"/>
      <c r="DH155" s="44"/>
      <c r="DI155" s="44"/>
      <c r="DJ155" s="44"/>
      <c r="DK155" s="44"/>
      <c r="DL155" s="44"/>
      <c r="DM155" s="44"/>
      <c r="DN155" s="44"/>
      <c r="DO155" s="44"/>
      <c r="DP155" s="77"/>
      <c r="DQ155" s="77"/>
      <c r="DR155" s="44"/>
      <c r="DS155" s="44"/>
      <c r="DT155" s="44"/>
      <c r="DU155" s="44"/>
      <c r="DV155" s="44"/>
      <c r="DW155" s="44"/>
      <c r="DX155" s="44"/>
      <c r="DY155" s="43"/>
      <c r="DZ155" s="43"/>
      <c r="EA155" s="43"/>
      <c r="EB155" s="44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  <c r="FF155" s="42"/>
      <c r="FG155" s="42"/>
      <c r="FH155" s="42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</row>
    <row r="156" spans="1:180">
      <c r="A156" s="41"/>
      <c r="B156" s="41"/>
      <c r="C156" s="41"/>
      <c r="D156" s="41"/>
      <c r="E156" s="42"/>
      <c r="F156" s="42"/>
      <c r="G156" s="42"/>
      <c r="H156" s="42"/>
      <c r="I156" s="42"/>
      <c r="J156" s="42"/>
      <c r="K156" s="42"/>
      <c r="L156" s="43"/>
      <c r="M156" s="43"/>
      <c r="N156" s="43"/>
      <c r="O156" s="43"/>
      <c r="P156" s="43"/>
      <c r="Q156" s="43"/>
      <c r="R156" s="43"/>
      <c r="S156" s="44"/>
      <c r="T156" s="44"/>
      <c r="U156" s="44"/>
      <c r="V156" s="44"/>
      <c r="W156" s="44"/>
      <c r="X156" s="44"/>
      <c r="Y156" s="44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4"/>
      <c r="AO156" s="44"/>
      <c r="AP156" s="44"/>
      <c r="AQ156" s="44"/>
      <c r="AR156" s="44"/>
      <c r="AS156" s="44"/>
      <c r="AT156" s="44"/>
      <c r="AU156" s="42"/>
      <c r="AV156" s="42"/>
      <c r="AW156" s="42"/>
      <c r="AX156" s="42"/>
      <c r="AY156" s="42"/>
      <c r="AZ156" s="42"/>
      <c r="BA156" s="42"/>
      <c r="BB156" s="44"/>
      <c r="BC156" s="42"/>
      <c r="BD156" s="42"/>
      <c r="BE156" s="42"/>
      <c r="BF156" s="42"/>
      <c r="BG156" s="42"/>
      <c r="BH156" s="42"/>
      <c r="BI156" s="42"/>
      <c r="BJ156" s="44"/>
      <c r="BK156" s="44"/>
      <c r="BL156" s="44"/>
      <c r="BM156" s="44"/>
      <c r="BN156" s="44"/>
      <c r="BO156" s="44"/>
      <c r="BP156" s="44"/>
      <c r="BQ156" s="42"/>
      <c r="BR156" s="42"/>
      <c r="BS156" s="42"/>
      <c r="BT156" s="42"/>
      <c r="BU156" s="42"/>
      <c r="BV156" s="42"/>
      <c r="BW156" s="42"/>
      <c r="BX156" s="44"/>
      <c r="BY156" s="44"/>
      <c r="BZ156" s="44"/>
      <c r="CA156" s="44"/>
      <c r="CB156" s="44"/>
      <c r="CC156" s="44"/>
      <c r="CD156" s="44"/>
      <c r="CE156" s="42"/>
      <c r="CF156" s="42"/>
      <c r="CG156" s="42"/>
      <c r="CH156" s="42"/>
      <c r="CI156" s="42"/>
      <c r="CJ156" s="42"/>
      <c r="CK156" s="42"/>
      <c r="CL156" s="42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  <c r="CX156" s="44"/>
      <c r="CY156" s="44"/>
      <c r="CZ156" s="44"/>
      <c r="DA156" s="44"/>
      <c r="DB156" s="44"/>
      <c r="DC156" s="44"/>
      <c r="DD156" s="44"/>
      <c r="DE156" s="44"/>
      <c r="DF156" s="44"/>
      <c r="DG156" s="44"/>
      <c r="DH156" s="44"/>
      <c r="DI156" s="44"/>
      <c r="DJ156" s="44"/>
      <c r="DK156" s="44"/>
      <c r="DL156" s="44"/>
      <c r="DM156" s="44"/>
      <c r="DN156" s="44"/>
      <c r="DO156" s="44"/>
      <c r="DP156" s="77"/>
      <c r="DQ156" s="77"/>
      <c r="DR156" s="44"/>
      <c r="DS156" s="44"/>
      <c r="DT156" s="44"/>
      <c r="DU156" s="44"/>
      <c r="DV156" s="44"/>
      <c r="DW156" s="44"/>
      <c r="DX156" s="44"/>
      <c r="DY156" s="43"/>
      <c r="DZ156" s="43"/>
      <c r="EA156" s="43"/>
      <c r="EB156" s="44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/>
      <c r="EX156" s="42"/>
      <c r="EY156" s="42"/>
      <c r="EZ156" s="42"/>
      <c r="FA156" s="42"/>
      <c r="FB156" s="42"/>
      <c r="FC156" s="42"/>
      <c r="FD156" s="42"/>
      <c r="FE156" s="42"/>
      <c r="FF156" s="42"/>
      <c r="FG156" s="42"/>
      <c r="FH156" s="42"/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</row>
    <row r="157" spans="1:180">
      <c r="A157" s="41"/>
      <c r="B157" s="41"/>
      <c r="C157" s="41"/>
      <c r="D157" s="41"/>
      <c r="E157" s="42"/>
      <c r="F157" s="42"/>
      <c r="G157" s="42"/>
      <c r="H157" s="42"/>
      <c r="I157" s="42"/>
      <c r="J157" s="42"/>
      <c r="K157" s="42"/>
      <c r="L157" s="43"/>
      <c r="M157" s="43"/>
      <c r="N157" s="43"/>
      <c r="O157" s="43"/>
      <c r="P157" s="43"/>
      <c r="Q157" s="43"/>
      <c r="R157" s="43"/>
      <c r="S157" s="44"/>
      <c r="T157" s="44"/>
      <c r="U157" s="44"/>
      <c r="V157" s="44"/>
      <c r="W157" s="44"/>
      <c r="X157" s="44"/>
      <c r="Y157" s="44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4"/>
      <c r="AO157" s="44"/>
      <c r="AP157" s="44"/>
      <c r="AQ157" s="44"/>
      <c r="AR157" s="44"/>
      <c r="AS157" s="44"/>
      <c r="AT157" s="44"/>
      <c r="AU157" s="42"/>
      <c r="AV157" s="42"/>
      <c r="AW157" s="42"/>
      <c r="AX157" s="42"/>
      <c r="AY157" s="42"/>
      <c r="AZ157" s="42"/>
      <c r="BA157" s="42"/>
      <c r="BB157" s="44"/>
      <c r="BC157" s="42"/>
      <c r="BD157" s="42"/>
      <c r="BE157" s="42"/>
      <c r="BF157" s="42"/>
      <c r="BG157" s="42"/>
      <c r="BH157" s="42"/>
      <c r="BI157" s="42"/>
      <c r="BJ157" s="44"/>
      <c r="BK157" s="44"/>
      <c r="BL157" s="44"/>
      <c r="BM157" s="44"/>
      <c r="BN157" s="44"/>
      <c r="BO157" s="44"/>
      <c r="BP157" s="44"/>
      <c r="BQ157" s="42"/>
      <c r="BR157" s="42"/>
      <c r="BS157" s="42"/>
      <c r="BT157" s="42"/>
      <c r="BU157" s="42"/>
      <c r="BV157" s="42"/>
      <c r="BW157" s="42"/>
      <c r="BX157" s="44"/>
      <c r="BY157" s="44"/>
      <c r="BZ157" s="44"/>
      <c r="CA157" s="44"/>
      <c r="CB157" s="44"/>
      <c r="CC157" s="44"/>
      <c r="CD157" s="44"/>
      <c r="CE157" s="42"/>
      <c r="CF157" s="42"/>
      <c r="CG157" s="42"/>
      <c r="CH157" s="42"/>
      <c r="CI157" s="42"/>
      <c r="CJ157" s="42"/>
      <c r="CK157" s="42"/>
      <c r="CL157" s="42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  <c r="CX157" s="44"/>
      <c r="CY157" s="44"/>
      <c r="CZ157" s="44"/>
      <c r="DA157" s="44"/>
      <c r="DB157" s="44"/>
      <c r="DC157" s="44"/>
      <c r="DD157" s="44"/>
      <c r="DE157" s="44"/>
      <c r="DF157" s="44"/>
      <c r="DG157" s="44"/>
      <c r="DH157" s="44"/>
      <c r="DI157" s="44"/>
      <c r="DJ157" s="44"/>
      <c r="DK157" s="44"/>
      <c r="DL157" s="44"/>
      <c r="DM157" s="44"/>
      <c r="DN157" s="44"/>
      <c r="DO157" s="44"/>
      <c r="DP157" s="77"/>
      <c r="DQ157" s="77"/>
      <c r="DR157" s="44"/>
      <c r="DS157" s="44"/>
      <c r="DT157" s="44"/>
      <c r="DU157" s="44"/>
      <c r="DV157" s="44"/>
      <c r="DW157" s="44"/>
      <c r="DX157" s="44"/>
      <c r="DY157" s="43"/>
      <c r="DZ157" s="43"/>
      <c r="EA157" s="43"/>
      <c r="EB157" s="44"/>
      <c r="EC157" s="42"/>
      <c r="ED157" s="42"/>
      <c r="EE157" s="42"/>
      <c r="EF157" s="42"/>
      <c r="EG157" s="42"/>
      <c r="EH157" s="42"/>
      <c r="EI157" s="42"/>
      <c r="EJ157" s="42"/>
      <c r="EK157" s="42"/>
      <c r="EL157" s="42"/>
      <c r="EM157" s="42"/>
      <c r="EN157" s="42"/>
      <c r="EO157" s="42"/>
      <c r="EP157" s="42"/>
      <c r="EQ157" s="42"/>
      <c r="ER157" s="42"/>
      <c r="ES157" s="42"/>
      <c r="ET157" s="42"/>
      <c r="EU157" s="42"/>
      <c r="EV157" s="42"/>
      <c r="EW157" s="42"/>
      <c r="EX157" s="42"/>
      <c r="EY157" s="42"/>
      <c r="EZ157" s="42"/>
      <c r="FA157" s="42"/>
      <c r="FB157" s="42"/>
      <c r="FC157" s="42"/>
      <c r="FD157" s="42"/>
      <c r="FE157" s="42"/>
      <c r="FF157" s="42"/>
      <c r="FG157" s="42"/>
      <c r="FH157" s="42"/>
      <c r="FI157" s="42"/>
      <c r="FJ157" s="42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2"/>
    </row>
    <row r="158" spans="1:180">
      <c r="A158" s="41"/>
      <c r="B158" s="41"/>
      <c r="C158" s="41"/>
      <c r="D158" s="41"/>
      <c r="E158" s="42"/>
      <c r="F158" s="42"/>
      <c r="G158" s="42"/>
      <c r="H158" s="42"/>
      <c r="I158" s="42"/>
      <c r="J158" s="42"/>
      <c r="K158" s="42"/>
      <c r="L158" s="43"/>
      <c r="M158" s="43"/>
      <c r="N158" s="43"/>
      <c r="O158" s="43"/>
      <c r="P158" s="43"/>
      <c r="Q158" s="43"/>
      <c r="R158" s="43"/>
      <c r="S158" s="44"/>
      <c r="T158" s="44"/>
      <c r="U158" s="44"/>
      <c r="V158" s="44"/>
      <c r="W158" s="44"/>
      <c r="X158" s="44"/>
      <c r="Y158" s="44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4"/>
      <c r="AO158" s="44"/>
      <c r="AP158" s="44"/>
      <c r="AQ158" s="44"/>
      <c r="AR158" s="44"/>
      <c r="AS158" s="44"/>
      <c r="AT158" s="44"/>
      <c r="AU158" s="42"/>
      <c r="AV158" s="42"/>
      <c r="AW158" s="42"/>
      <c r="AX158" s="42"/>
      <c r="AY158" s="42"/>
      <c r="AZ158" s="42"/>
      <c r="BA158" s="42"/>
      <c r="BB158" s="44"/>
      <c r="BC158" s="42"/>
      <c r="BD158" s="42"/>
      <c r="BE158" s="42"/>
      <c r="BF158" s="42"/>
      <c r="BG158" s="42"/>
      <c r="BH158" s="42"/>
      <c r="BI158" s="42"/>
      <c r="BJ158" s="44"/>
      <c r="BK158" s="44"/>
      <c r="BL158" s="44"/>
      <c r="BM158" s="44"/>
      <c r="BN158" s="44"/>
      <c r="BO158" s="44"/>
      <c r="BP158" s="44"/>
      <c r="BQ158" s="42"/>
      <c r="BR158" s="42"/>
      <c r="BS158" s="42"/>
      <c r="BT158" s="42"/>
      <c r="BU158" s="42"/>
      <c r="BV158" s="42"/>
      <c r="BW158" s="42"/>
      <c r="BX158" s="44"/>
      <c r="BY158" s="44"/>
      <c r="BZ158" s="44"/>
      <c r="CA158" s="44"/>
      <c r="CB158" s="44"/>
      <c r="CC158" s="44"/>
      <c r="CD158" s="44"/>
      <c r="CE158" s="42"/>
      <c r="CF158" s="42"/>
      <c r="CG158" s="42"/>
      <c r="CH158" s="42"/>
      <c r="CI158" s="42"/>
      <c r="CJ158" s="42"/>
      <c r="CK158" s="42"/>
      <c r="CL158" s="42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  <c r="CX158" s="44"/>
      <c r="CY158" s="44"/>
      <c r="CZ158" s="44"/>
      <c r="DA158" s="44"/>
      <c r="DB158" s="44"/>
      <c r="DC158" s="44"/>
      <c r="DD158" s="44"/>
      <c r="DE158" s="44"/>
      <c r="DF158" s="44"/>
      <c r="DG158" s="44"/>
      <c r="DH158" s="44"/>
      <c r="DI158" s="44"/>
      <c r="DJ158" s="44"/>
      <c r="DK158" s="44"/>
      <c r="DL158" s="44"/>
      <c r="DM158" s="44"/>
      <c r="DN158" s="44"/>
      <c r="DO158" s="44"/>
      <c r="DP158" s="77"/>
      <c r="DQ158" s="77"/>
      <c r="DR158" s="44"/>
      <c r="DS158" s="44"/>
      <c r="DT158" s="44"/>
      <c r="DU158" s="44"/>
      <c r="DV158" s="44"/>
      <c r="DW158" s="44"/>
      <c r="DX158" s="44"/>
      <c r="DY158" s="43"/>
      <c r="DZ158" s="43"/>
      <c r="EA158" s="43"/>
      <c r="EB158" s="44"/>
      <c r="EC158" s="42"/>
      <c r="ED158" s="42"/>
      <c r="EE158" s="42"/>
      <c r="EF158" s="42"/>
      <c r="EG158" s="42"/>
      <c r="EH158" s="42"/>
      <c r="EI158" s="42"/>
      <c r="EJ158" s="42"/>
      <c r="EK158" s="42"/>
      <c r="EL158" s="42"/>
      <c r="EM158" s="42"/>
      <c r="EN158" s="42"/>
      <c r="EO158" s="42"/>
      <c r="EP158" s="42"/>
      <c r="EQ158" s="42"/>
      <c r="ER158" s="42"/>
      <c r="ES158" s="42"/>
      <c r="ET158" s="42"/>
      <c r="EU158" s="42"/>
      <c r="EV158" s="42"/>
      <c r="EW158" s="42"/>
      <c r="EX158" s="42"/>
      <c r="EY158" s="42"/>
      <c r="EZ158" s="42"/>
      <c r="FA158" s="42"/>
      <c r="FB158" s="42"/>
      <c r="FC158" s="42"/>
      <c r="FD158" s="42"/>
      <c r="FE158" s="42"/>
      <c r="FF158" s="42"/>
      <c r="FG158" s="42"/>
      <c r="FH158" s="42"/>
      <c r="FI158" s="42"/>
      <c r="FJ158" s="42"/>
      <c r="FK158" s="42"/>
      <c r="FL158" s="42"/>
      <c r="FM158" s="42"/>
      <c r="FN158" s="42"/>
      <c r="FO158" s="42"/>
      <c r="FP158" s="42"/>
      <c r="FQ158" s="42"/>
      <c r="FR158" s="42"/>
      <c r="FS158" s="42"/>
      <c r="FT158" s="42"/>
      <c r="FU158" s="42"/>
      <c r="FV158" s="42"/>
      <c r="FW158" s="42"/>
      <c r="FX158" s="42"/>
    </row>
    <row r="159" spans="1:180">
      <c r="A159" s="41"/>
      <c r="B159" s="41"/>
      <c r="C159" s="41"/>
      <c r="D159" s="41"/>
      <c r="E159" s="42"/>
      <c r="F159" s="42"/>
      <c r="G159" s="42"/>
      <c r="H159" s="42"/>
      <c r="I159" s="42"/>
      <c r="J159" s="42"/>
      <c r="K159" s="42"/>
      <c r="L159" s="43"/>
      <c r="M159" s="43"/>
      <c r="N159" s="43"/>
      <c r="O159" s="43"/>
      <c r="P159" s="43"/>
      <c r="Q159" s="43"/>
      <c r="R159" s="43"/>
      <c r="S159" s="44"/>
      <c r="T159" s="44"/>
      <c r="U159" s="44"/>
      <c r="V159" s="44"/>
      <c r="W159" s="44"/>
      <c r="X159" s="44"/>
      <c r="Y159" s="44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4"/>
      <c r="AO159" s="44"/>
      <c r="AP159" s="44"/>
      <c r="AQ159" s="44"/>
      <c r="AR159" s="44"/>
      <c r="AS159" s="44"/>
      <c r="AT159" s="44"/>
      <c r="AU159" s="42"/>
      <c r="AV159" s="42"/>
      <c r="AW159" s="42"/>
      <c r="AX159" s="42"/>
      <c r="AY159" s="42"/>
      <c r="AZ159" s="42"/>
      <c r="BA159" s="42"/>
      <c r="BB159" s="44"/>
      <c r="BC159" s="42"/>
      <c r="BD159" s="42"/>
      <c r="BE159" s="42"/>
      <c r="BF159" s="42"/>
      <c r="BG159" s="42"/>
      <c r="BH159" s="42"/>
      <c r="BI159" s="42"/>
      <c r="BJ159" s="44"/>
      <c r="BK159" s="44"/>
      <c r="BL159" s="44"/>
      <c r="BM159" s="44"/>
      <c r="BN159" s="44"/>
      <c r="BO159" s="44"/>
      <c r="BP159" s="44"/>
      <c r="BQ159" s="42"/>
      <c r="BR159" s="42"/>
      <c r="BS159" s="42"/>
      <c r="BT159" s="42"/>
      <c r="BU159" s="42"/>
      <c r="BV159" s="42"/>
      <c r="BW159" s="42"/>
      <c r="BX159" s="44"/>
      <c r="BY159" s="44"/>
      <c r="BZ159" s="44"/>
      <c r="CA159" s="44"/>
      <c r="CB159" s="44"/>
      <c r="CC159" s="44"/>
      <c r="CD159" s="44"/>
      <c r="CE159" s="42"/>
      <c r="CF159" s="42"/>
      <c r="CG159" s="42"/>
      <c r="CH159" s="42"/>
      <c r="CI159" s="42"/>
      <c r="CJ159" s="42"/>
      <c r="CK159" s="42"/>
      <c r="CL159" s="42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  <c r="CX159" s="44"/>
      <c r="CY159" s="44"/>
      <c r="CZ159" s="44"/>
      <c r="DA159" s="44"/>
      <c r="DB159" s="44"/>
      <c r="DC159" s="44"/>
      <c r="DD159" s="44"/>
      <c r="DE159" s="44"/>
      <c r="DF159" s="44"/>
      <c r="DG159" s="44"/>
      <c r="DH159" s="44"/>
      <c r="DI159" s="44"/>
      <c r="DJ159" s="44"/>
      <c r="DK159" s="44"/>
      <c r="DL159" s="44"/>
      <c r="DM159" s="44"/>
      <c r="DN159" s="44"/>
      <c r="DO159" s="44"/>
      <c r="DP159" s="77"/>
      <c r="DQ159" s="77"/>
      <c r="DR159" s="44"/>
      <c r="DS159" s="44"/>
      <c r="DT159" s="44"/>
      <c r="DU159" s="44"/>
      <c r="DV159" s="44"/>
      <c r="DW159" s="44"/>
      <c r="DX159" s="44"/>
      <c r="DY159" s="43"/>
      <c r="DZ159" s="43"/>
      <c r="EA159" s="43"/>
      <c r="EB159" s="44"/>
      <c r="EC159" s="42"/>
      <c r="ED159" s="42"/>
      <c r="EE159" s="42"/>
      <c r="EF159" s="42"/>
      <c r="EG159" s="42"/>
      <c r="EH159" s="42"/>
      <c r="EI159" s="42"/>
      <c r="EJ159" s="42"/>
      <c r="EK159" s="42"/>
      <c r="EL159" s="42"/>
      <c r="EM159" s="42"/>
      <c r="EN159" s="42"/>
      <c r="EO159" s="42"/>
      <c r="EP159" s="42"/>
      <c r="EQ159" s="42"/>
      <c r="ER159" s="42"/>
      <c r="ES159" s="42"/>
      <c r="ET159" s="42"/>
      <c r="EU159" s="42"/>
      <c r="EV159" s="42"/>
      <c r="EW159" s="42"/>
      <c r="EX159" s="42"/>
      <c r="EY159" s="42"/>
      <c r="EZ159" s="42"/>
      <c r="FA159" s="42"/>
      <c r="FB159" s="42"/>
      <c r="FC159" s="42"/>
      <c r="FD159" s="42"/>
      <c r="FE159" s="42"/>
      <c r="FF159" s="42"/>
      <c r="FG159" s="42"/>
      <c r="FH159" s="42"/>
      <c r="FI159" s="42"/>
      <c r="FJ159" s="42"/>
      <c r="FK159" s="42"/>
      <c r="FL159" s="42"/>
      <c r="FM159" s="42"/>
      <c r="FN159" s="42"/>
      <c r="FO159" s="42"/>
      <c r="FP159" s="42"/>
      <c r="FQ159" s="42"/>
      <c r="FR159" s="42"/>
      <c r="FS159" s="42"/>
      <c r="FT159" s="42"/>
      <c r="FU159" s="42"/>
      <c r="FV159" s="42"/>
      <c r="FW159" s="42"/>
      <c r="FX159" s="42"/>
    </row>
    <row r="160" spans="1:180">
      <c r="A160" s="41"/>
      <c r="B160" s="41"/>
      <c r="C160" s="41"/>
      <c r="D160" s="41"/>
      <c r="E160" s="42"/>
      <c r="F160" s="42"/>
      <c r="G160" s="42"/>
      <c r="H160" s="42"/>
      <c r="I160" s="42"/>
      <c r="J160" s="42"/>
      <c r="K160" s="42"/>
      <c r="L160" s="43"/>
      <c r="M160" s="43"/>
      <c r="N160" s="43"/>
      <c r="O160" s="43"/>
      <c r="P160" s="43"/>
      <c r="Q160" s="43"/>
      <c r="R160" s="43"/>
      <c r="S160" s="44"/>
      <c r="T160" s="44"/>
      <c r="U160" s="44"/>
      <c r="V160" s="44"/>
      <c r="W160" s="44"/>
      <c r="X160" s="44"/>
      <c r="Y160" s="44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4"/>
      <c r="AO160" s="44"/>
      <c r="AP160" s="44"/>
      <c r="AQ160" s="44"/>
      <c r="AR160" s="44"/>
      <c r="AS160" s="44"/>
      <c r="AT160" s="44"/>
      <c r="AU160" s="42"/>
      <c r="AV160" s="42"/>
      <c r="AW160" s="42"/>
      <c r="AX160" s="42"/>
      <c r="AY160" s="42"/>
      <c r="AZ160" s="42"/>
      <c r="BA160" s="42"/>
      <c r="BB160" s="44"/>
      <c r="BC160" s="42"/>
      <c r="BD160" s="42"/>
      <c r="BE160" s="42"/>
      <c r="BF160" s="42"/>
      <c r="BG160" s="42"/>
      <c r="BH160" s="42"/>
      <c r="BI160" s="42"/>
      <c r="BJ160" s="44"/>
      <c r="BK160" s="44"/>
      <c r="BL160" s="44"/>
      <c r="BM160" s="44"/>
      <c r="BN160" s="44"/>
      <c r="BO160" s="44"/>
      <c r="BP160" s="44"/>
      <c r="BQ160" s="42"/>
      <c r="BR160" s="42"/>
      <c r="BS160" s="42"/>
      <c r="BT160" s="42"/>
      <c r="BU160" s="42"/>
      <c r="BV160" s="42"/>
      <c r="BW160" s="42"/>
      <c r="BX160" s="44"/>
      <c r="BY160" s="44"/>
      <c r="BZ160" s="44"/>
      <c r="CA160" s="44"/>
      <c r="CB160" s="44"/>
      <c r="CC160" s="44"/>
      <c r="CD160" s="44"/>
      <c r="CE160" s="42"/>
      <c r="CF160" s="42"/>
      <c r="CG160" s="42"/>
      <c r="CH160" s="42"/>
      <c r="CI160" s="42"/>
      <c r="CJ160" s="42"/>
      <c r="CK160" s="42"/>
      <c r="CL160" s="42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  <c r="CX160" s="44"/>
      <c r="CY160" s="44"/>
      <c r="CZ160" s="44"/>
      <c r="DA160" s="44"/>
      <c r="DB160" s="44"/>
      <c r="DC160" s="44"/>
      <c r="DD160" s="44"/>
      <c r="DE160" s="44"/>
      <c r="DF160" s="44"/>
      <c r="DG160" s="44"/>
      <c r="DH160" s="44"/>
      <c r="DI160" s="44"/>
      <c r="DJ160" s="44"/>
      <c r="DK160" s="44"/>
      <c r="DL160" s="44"/>
      <c r="DM160" s="44"/>
      <c r="DN160" s="44"/>
      <c r="DO160" s="44"/>
      <c r="DP160" s="77"/>
      <c r="DQ160" s="77"/>
      <c r="DR160" s="44"/>
      <c r="DS160" s="44"/>
      <c r="DT160" s="44"/>
      <c r="DU160" s="44"/>
      <c r="DV160" s="44"/>
      <c r="DW160" s="44"/>
      <c r="DX160" s="44"/>
      <c r="DY160" s="43"/>
      <c r="DZ160" s="43"/>
      <c r="EA160" s="43"/>
      <c r="EB160" s="44"/>
      <c r="EC160" s="42"/>
      <c r="ED160" s="42"/>
      <c r="EE160" s="42"/>
      <c r="EF160" s="42"/>
      <c r="EG160" s="42"/>
      <c r="EH160" s="42"/>
      <c r="EI160" s="42"/>
      <c r="EJ160" s="42"/>
      <c r="EK160" s="42"/>
      <c r="EL160" s="42"/>
      <c r="EM160" s="42"/>
      <c r="EN160" s="42"/>
      <c r="EO160" s="42"/>
      <c r="EP160" s="42"/>
      <c r="EQ160" s="42"/>
      <c r="ER160" s="42"/>
      <c r="ES160" s="42"/>
      <c r="ET160" s="42"/>
      <c r="EU160" s="42"/>
      <c r="EV160" s="42"/>
      <c r="EW160" s="42"/>
      <c r="EX160" s="42"/>
      <c r="EY160" s="42"/>
      <c r="EZ160" s="42"/>
      <c r="FA160" s="42"/>
      <c r="FB160" s="42"/>
      <c r="FC160" s="42"/>
      <c r="FD160" s="42"/>
      <c r="FE160" s="42"/>
      <c r="FF160" s="42"/>
      <c r="FG160" s="42"/>
      <c r="FH160" s="42"/>
      <c r="FI160" s="42"/>
      <c r="FJ160" s="42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2"/>
    </row>
    <row r="161" spans="1:180">
      <c r="A161" s="41"/>
      <c r="B161" s="41"/>
      <c r="C161" s="41"/>
      <c r="D161" s="41"/>
      <c r="E161" s="42"/>
      <c r="F161" s="42"/>
      <c r="G161" s="42"/>
      <c r="H161" s="42"/>
      <c r="I161" s="42"/>
      <c r="J161" s="42"/>
      <c r="K161" s="42"/>
      <c r="L161" s="43"/>
      <c r="M161" s="43"/>
      <c r="N161" s="43"/>
      <c r="O161" s="43"/>
      <c r="P161" s="43"/>
      <c r="Q161" s="43"/>
      <c r="R161" s="43"/>
      <c r="S161" s="44"/>
      <c r="T161" s="44"/>
      <c r="U161" s="44"/>
      <c r="V161" s="44"/>
      <c r="W161" s="44"/>
      <c r="X161" s="44"/>
      <c r="Y161" s="44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4"/>
      <c r="AO161" s="44"/>
      <c r="AP161" s="44"/>
      <c r="AQ161" s="44"/>
      <c r="AR161" s="44"/>
      <c r="AS161" s="44"/>
      <c r="AT161" s="44"/>
      <c r="AU161" s="42"/>
      <c r="AV161" s="42"/>
      <c r="AW161" s="42"/>
      <c r="AX161" s="42"/>
      <c r="AY161" s="42"/>
      <c r="AZ161" s="42"/>
      <c r="BA161" s="42"/>
      <c r="BB161" s="44"/>
      <c r="BC161" s="42"/>
      <c r="BD161" s="42"/>
      <c r="BE161" s="42"/>
      <c r="BF161" s="42"/>
      <c r="BG161" s="42"/>
      <c r="BH161" s="42"/>
      <c r="BI161" s="42"/>
      <c r="BJ161" s="44"/>
      <c r="BK161" s="44"/>
      <c r="BL161" s="44"/>
      <c r="BM161" s="44"/>
      <c r="BN161" s="44"/>
      <c r="BO161" s="44"/>
      <c r="BP161" s="44"/>
      <c r="BQ161" s="42"/>
      <c r="BR161" s="42"/>
      <c r="BS161" s="42"/>
      <c r="BT161" s="42"/>
      <c r="BU161" s="42"/>
      <c r="BV161" s="42"/>
      <c r="BW161" s="42"/>
      <c r="BX161" s="44"/>
      <c r="BY161" s="44"/>
      <c r="BZ161" s="44"/>
      <c r="CA161" s="44"/>
      <c r="CB161" s="44"/>
      <c r="CC161" s="44"/>
      <c r="CD161" s="44"/>
      <c r="CE161" s="42"/>
      <c r="CF161" s="42"/>
      <c r="CG161" s="42"/>
      <c r="CH161" s="42"/>
      <c r="CI161" s="42"/>
      <c r="CJ161" s="42"/>
      <c r="CK161" s="42"/>
      <c r="CL161" s="42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  <c r="CX161" s="44"/>
      <c r="CY161" s="44"/>
      <c r="CZ161" s="44"/>
      <c r="DA161" s="44"/>
      <c r="DB161" s="44"/>
      <c r="DC161" s="44"/>
      <c r="DD161" s="44"/>
      <c r="DE161" s="44"/>
      <c r="DF161" s="44"/>
      <c r="DG161" s="44"/>
      <c r="DH161" s="44"/>
      <c r="DI161" s="44"/>
      <c r="DJ161" s="44"/>
      <c r="DK161" s="44"/>
      <c r="DL161" s="44"/>
      <c r="DM161" s="44"/>
      <c r="DN161" s="44"/>
      <c r="DO161" s="44"/>
      <c r="DP161" s="77"/>
      <c r="DQ161" s="77"/>
      <c r="DR161" s="44"/>
      <c r="DS161" s="44"/>
      <c r="DT161" s="44"/>
      <c r="DU161" s="44"/>
      <c r="DV161" s="44"/>
      <c r="DW161" s="44"/>
      <c r="DX161" s="44"/>
      <c r="DY161" s="43"/>
      <c r="DZ161" s="43"/>
      <c r="EA161" s="43"/>
      <c r="EB161" s="44"/>
      <c r="EC161" s="42"/>
      <c r="ED161" s="42"/>
      <c r="EE161" s="42"/>
      <c r="EF161" s="42"/>
      <c r="EG161" s="42"/>
      <c r="EH161" s="42"/>
      <c r="EI161" s="42"/>
      <c r="EJ161" s="42"/>
      <c r="EK161" s="42"/>
      <c r="EL161" s="42"/>
      <c r="EM161" s="42"/>
      <c r="EN161" s="42"/>
      <c r="EO161" s="42"/>
      <c r="EP161" s="42"/>
      <c r="EQ161" s="42"/>
      <c r="ER161" s="42"/>
      <c r="ES161" s="42"/>
      <c r="ET161" s="42"/>
      <c r="EU161" s="42"/>
      <c r="EV161" s="42"/>
      <c r="EW161" s="42"/>
      <c r="EX161" s="42"/>
      <c r="EY161" s="42"/>
      <c r="EZ161" s="42"/>
      <c r="FA161" s="42"/>
      <c r="FB161" s="42"/>
      <c r="FC161" s="42"/>
      <c r="FD161" s="42"/>
      <c r="FE161" s="42"/>
      <c r="FF161" s="42"/>
      <c r="FG161" s="42"/>
      <c r="FH161" s="42"/>
      <c r="FI161" s="42"/>
      <c r="FJ161" s="42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2"/>
    </row>
    <row r="162" spans="1:180">
      <c r="A162" s="41"/>
      <c r="B162" s="41"/>
      <c r="C162" s="41"/>
      <c r="D162" s="41"/>
      <c r="E162" s="42"/>
      <c r="F162" s="42"/>
      <c r="G162" s="42"/>
      <c r="H162" s="42"/>
      <c r="I162" s="42"/>
      <c r="J162" s="42"/>
      <c r="K162" s="42"/>
      <c r="L162" s="43"/>
      <c r="M162" s="43"/>
      <c r="N162" s="43"/>
      <c r="O162" s="43"/>
      <c r="P162" s="43"/>
      <c r="Q162" s="43"/>
      <c r="R162" s="43"/>
      <c r="S162" s="44"/>
      <c r="T162" s="44"/>
      <c r="U162" s="44"/>
      <c r="V162" s="44"/>
      <c r="W162" s="44"/>
      <c r="X162" s="44"/>
      <c r="Y162" s="44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4"/>
      <c r="AO162" s="44"/>
      <c r="AP162" s="44"/>
      <c r="AQ162" s="44"/>
      <c r="AR162" s="44"/>
      <c r="AS162" s="44"/>
      <c r="AT162" s="44"/>
      <c r="AU162" s="42"/>
      <c r="AV162" s="42"/>
      <c r="AW162" s="42"/>
      <c r="AX162" s="42"/>
      <c r="AY162" s="42"/>
      <c r="AZ162" s="42"/>
      <c r="BA162" s="42"/>
      <c r="BB162" s="44"/>
      <c r="BC162" s="42"/>
      <c r="BD162" s="42"/>
      <c r="BE162" s="42"/>
      <c r="BF162" s="42"/>
      <c r="BG162" s="42"/>
      <c r="BH162" s="42"/>
      <c r="BI162" s="42"/>
      <c r="BJ162" s="44"/>
      <c r="BK162" s="44"/>
      <c r="BL162" s="44"/>
      <c r="BM162" s="44"/>
      <c r="BN162" s="44"/>
      <c r="BO162" s="44"/>
      <c r="BP162" s="44"/>
      <c r="BQ162" s="42"/>
      <c r="BR162" s="42"/>
      <c r="BS162" s="42"/>
      <c r="BT162" s="42"/>
      <c r="BU162" s="42"/>
      <c r="BV162" s="42"/>
      <c r="BW162" s="42"/>
      <c r="BX162" s="44"/>
      <c r="BY162" s="44"/>
      <c r="BZ162" s="44"/>
      <c r="CA162" s="44"/>
      <c r="CB162" s="44"/>
      <c r="CC162" s="44"/>
      <c r="CD162" s="44"/>
      <c r="CE162" s="42"/>
      <c r="CF162" s="42"/>
      <c r="CG162" s="42"/>
      <c r="CH162" s="42"/>
      <c r="CI162" s="42"/>
      <c r="CJ162" s="42"/>
      <c r="CK162" s="42"/>
      <c r="CL162" s="42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  <c r="CX162" s="44"/>
      <c r="CY162" s="44"/>
      <c r="CZ162" s="44"/>
      <c r="DA162" s="44"/>
      <c r="DB162" s="44"/>
      <c r="DC162" s="44"/>
      <c r="DD162" s="44"/>
      <c r="DE162" s="44"/>
      <c r="DF162" s="44"/>
      <c r="DG162" s="44"/>
      <c r="DH162" s="44"/>
      <c r="DI162" s="44"/>
      <c r="DJ162" s="44"/>
      <c r="DK162" s="44"/>
      <c r="DL162" s="44"/>
      <c r="DM162" s="44"/>
      <c r="DN162" s="44"/>
      <c r="DO162" s="44"/>
      <c r="DP162" s="77"/>
      <c r="DQ162" s="77"/>
      <c r="DR162" s="44"/>
      <c r="DS162" s="44"/>
      <c r="DT162" s="44"/>
      <c r="DU162" s="44"/>
      <c r="DV162" s="44"/>
      <c r="DW162" s="44"/>
      <c r="DX162" s="44"/>
      <c r="DY162" s="43"/>
      <c r="DZ162" s="43"/>
      <c r="EA162" s="43"/>
      <c r="EB162" s="44"/>
      <c r="EC162" s="42"/>
      <c r="ED162" s="42"/>
      <c r="EE162" s="42"/>
      <c r="EF162" s="42"/>
      <c r="EG162" s="42"/>
      <c r="EH162" s="42"/>
      <c r="EI162" s="42"/>
      <c r="EJ162" s="42"/>
      <c r="EK162" s="42"/>
      <c r="EL162" s="42"/>
      <c r="EM162" s="42"/>
      <c r="EN162" s="42"/>
      <c r="EO162" s="42"/>
      <c r="EP162" s="42"/>
      <c r="EQ162" s="42"/>
      <c r="ER162" s="42"/>
      <c r="ES162" s="42"/>
      <c r="ET162" s="42"/>
      <c r="EU162" s="42"/>
      <c r="EV162" s="42"/>
      <c r="EW162" s="42"/>
      <c r="EX162" s="42"/>
      <c r="EY162" s="42"/>
      <c r="EZ162" s="42"/>
      <c r="FA162" s="42"/>
      <c r="FB162" s="42"/>
      <c r="FC162" s="42"/>
      <c r="FD162" s="42"/>
      <c r="FE162" s="42"/>
      <c r="FF162" s="42"/>
      <c r="FG162" s="42"/>
      <c r="FH162" s="42"/>
      <c r="FI162" s="42"/>
      <c r="FJ162" s="42"/>
      <c r="FK162" s="42"/>
      <c r="FL162" s="42"/>
      <c r="FM162" s="42"/>
      <c r="FN162" s="42"/>
      <c r="FO162" s="42"/>
      <c r="FP162" s="42"/>
      <c r="FQ162" s="42"/>
      <c r="FR162" s="42"/>
      <c r="FS162" s="42"/>
      <c r="FT162" s="42"/>
      <c r="FU162" s="42"/>
      <c r="FV162" s="42"/>
      <c r="FW162" s="42"/>
      <c r="FX162" s="42"/>
    </row>
    <row r="163" spans="1:180">
      <c r="A163" s="41"/>
      <c r="B163" s="41"/>
      <c r="C163" s="41"/>
      <c r="D163" s="41"/>
      <c r="E163" s="42"/>
      <c r="F163" s="42"/>
      <c r="G163" s="42"/>
      <c r="H163" s="42"/>
      <c r="I163" s="42"/>
      <c r="J163" s="42"/>
      <c r="K163" s="42"/>
      <c r="L163" s="43"/>
      <c r="M163" s="43"/>
      <c r="N163" s="43"/>
      <c r="O163" s="43"/>
      <c r="P163" s="43"/>
      <c r="Q163" s="43"/>
      <c r="R163" s="43"/>
      <c r="S163" s="44"/>
      <c r="T163" s="44"/>
      <c r="U163" s="44"/>
      <c r="V163" s="44"/>
      <c r="W163" s="44"/>
      <c r="X163" s="44"/>
      <c r="Y163" s="44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4"/>
      <c r="AO163" s="44"/>
      <c r="AP163" s="44"/>
      <c r="AQ163" s="44"/>
      <c r="AR163" s="44"/>
      <c r="AS163" s="44"/>
      <c r="AT163" s="44"/>
      <c r="AU163" s="42"/>
      <c r="AV163" s="42"/>
      <c r="AW163" s="42"/>
      <c r="AX163" s="42"/>
      <c r="AY163" s="42"/>
      <c r="AZ163" s="42"/>
      <c r="BA163" s="42"/>
      <c r="BB163" s="44"/>
      <c r="BC163" s="42"/>
      <c r="BD163" s="42"/>
      <c r="BE163" s="42"/>
      <c r="BF163" s="42"/>
      <c r="BG163" s="42"/>
      <c r="BH163" s="42"/>
      <c r="BI163" s="42"/>
      <c r="BJ163" s="44"/>
      <c r="BK163" s="44"/>
      <c r="BL163" s="44"/>
      <c r="BM163" s="44"/>
      <c r="BN163" s="44"/>
      <c r="BO163" s="44"/>
      <c r="BP163" s="44"/>
      <c r="BQ163" s="42"/>
      <c r="BR163" s="42"/>
      <c r="BS163" s="42"/>
      <c r="BT163" s="42"/>
      <c r="BU163" s="42"/>
      <c r="BV163" s="42"/>
      <c r="BW163" s="42"/>
      <c r="BX163" s="44"/>
      <c r="BY163" s="44"/>
      <c r="BZ163" s="44"/>
      <c r="CA163" s="44"/>
      <c r="CB163" s="44"/>
      <c r="CC163" s="44"/>
      <c r="CD163" s="44"/>
      <c r="CE163" s="42"/>
      <c r="CF163" s="42"/>
      <c r="CG163" s="42"/>
      <c r="CH163" s="42"/>
      <c r="CI163" s="42"/>
      <c r="CJ163" s="42"/>
      <c r="CK163" s="42"/>
      <c r="CL163" s="42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  <c r="CX163" s="44"/>
      <c r="CY163" s="44"/>
      <c r="CZ163" s="44"/>
      <c r="DA163" s="44"/>
      <c r="DB163" s="44"/>
      <c r="DC163" s="44"/>
      <c r="DD163" s="44"/>
      <c r="DE163" s="44"/>
      <c r="DF163" s="44"/>
      <c r="DG163" s="44"/>
      <c r="DH163" s="44"/>
      <c r="DI163" s="44"/>
      <c r="DJ163" s="44"/>
      <c r="DK163" s="44"/>
      <c r="DL163" s="44"/>
      <c r="DM163" s="44"/>
      <c r="DN163" s="44"/>
      <c r="DO163" s="44"/>
      <c r="DP163" s="77"/>
      <c r="DQ163" s="77"/>
      <c r="DR163" s="44"/>
      <c r="DS163" s="44"/>
      <c r="DT163" s="44"/>
      <c r="DU163" s="44"/>
      <c r="DV163" s="44"/>
      <c r="DW163" s="44"/>
      <c r="DX163" s="44"/>
      <c r="DY163" s="43"/>
      <c r="DZ163" s="43"/>
      <c r="EA163" s="43"/>
      <c r="EB163" s="44"/>
      <c r="EC163" s="42"/>
      <c r="ED163" s="42"/>
      <c r="EE163" s="42"/>
      <c r="EF163" s="42"/>
      <c r="EG163" s="42"/>
      <c r="EH163" s="42"/>
      <c r="EI163" s="42"/>
      <c r="EJ163" s="42"/>
      <c r="EK163" s="42"/>
      <c r="EL163" s="42"/>
      <c r="EM163" s="42"/>
      <c r="EN163" s="42"/>
      <c r="EO163" s="42"/>
      <c r="EP163" s="42"/>
      <c r="EQ163" s="42"/>
      <c r="ER163" s="42"/>
      <c r="ES163" s="42"/>
      <c r="ET163" s="42"/>
      <c r="EU163" s="42"/>
      <c r="EV163" s="42"/>
      <c r="EW163" s="42"/>
      <c r="EX163" s="42"/>
      <c r="EY163" s="42"/>
      <c r="EZ163" s="42"/>
      <c r="FA163" s="42"/>
      <c r="FB163" s="42"/>
      <c r="FC163" s="42"/>
      <c r="FD163" s="42"/>
      <c r="FE163" s="42"/>
      <c r="FF163" s="42"/>
      <c r="FG163" s="42"/>
      <c r="FH163" s="42"/>
      <c r="FI163" s="42"/>
      <c r="FJ163" s="42"/>
      <c r="FK163" s="42"/>
      <c r="FL163" s="42"/>
      <c r="FM163" s="42"/>
      <c r="FN163" s="42"/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</row>
    <row r="164" spans="1:180">
      <c r="A164" s="41"/>
      <c r="B164" s="41"/>
      <c r="C164" s="41"/>
      <c r="D164" s="41"/>
      <c r="E164" s="42"/>
      <c r="F164" s="42"/>
      <c r="G164" s="42"/>
      <c r="H164" s="42"/>
      <c r="I164" s="42"/>
      <c r="J164" s="42"/>
      <c r="K164" s="42"/>
      <c r="L164" s="43"/>
      <c r="M164" s="43"/>
      <c r="N164" s="43"/>
      <c r="O164" s="43"/>
      <c r="P164" s="43"/>
      <c r="Q164" s="43"/>
      <c r="R164" s="43"/>
      <c r="S164" s="44"/>
      <c r="T164" s="44"/>
      <c r="U164" s="44"/>
      <c r="V164" s="44"/>
      <c r="W164" s="44"/>
      <c r="X164" s="44"/>
      <c r="Y164" s="44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4"/>
      <c r="AO164" s="44"/>
      <c r="AP164" s="44"/>
      <c r="AQ164" s="44"/>
      <c r="AR164" s="44"/>
      <c r="AS164" s="44"/>
      <c r="AT164" s="44"/>
      <c r="AU164" s="42"/>
      <c r="AV164" s="42"/>
      <c r="AW164" s="42"/>
      <c r="AX164" s="42"/>
      <c r="AY164" s="42"/>
      <c r="AZ164" s="42"/>
      <c r="BA164" s="42"/>
      <c r="BB164" s="44"/>
      <c r="BC164" s="42"/>
      <c r="BD164" s="42"/>
      <c r="BE164" s="42"/>
      <c r="BF164" s="42"/>
      <c r="BG164" s="42"/>
      <c r="BH164" s="42"/>
      <c r="BI164" s="42"/>
      <c r="BJ164" s="44"/>
      <c r="BK164" s="44"/>
      <c r="BL164" s="44"/>
      <c r="BM164" s="44"/>
      <c r="BN164" s="44"/>
      <c r="BO164" s="44"/>
      <c r="BP164" s="44"/>
      <c r="BQ164" s="42"/>
      <c r="BR164" s="42"/>
      <c r="BS164" s="42"/>
      <c r="BT164" s="42"/>
      <c r="BU164" s="42"/>
      <c r="BV164" s="42"/>
      <c r="BW164" s="42"/>
      <c r="BX164" s="44"/>
      <c r="BY164" s="44"/>
      <c r="BZ164" s="44"/>
      <c r="CA164" s="44"/>
      <c r="CB164" s="44"/>
      <c r="CC164" s="44"/>
      <c r="CD164" s="44"/>
      <c r="CE164" s="42"/>
      <c r="CF164" s="42"/>
      <c r="CG164" s="42"/>
      <c r="CH164" s="42"/>
      <c r="CI164" s="42"/>
      <c r="CJ164" s="42"/>
      <c r="CK164" s="42"/>
      <c r="CL164" s="42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  <c r="CX164" s="44"/>
      <c r="CY164" s="44"/>
      <c r="CZ164" s="44"/>
      <c r="DA164" s="44"/>
      <c r="DB164" s="44"/>
      <c r="DC164" s="44"/>
      <c r="DD164" s="44"/>
      <c r="DE164" s="44"/>
      <c r="DF164" s="44"/>
      <c r="DG164" s="44"/>
      <c r="DH164" s="44"/>
      <c r="DI164" s="44"/>
      <c r="DJ164" s="44"/>
      <c r="DK164" s="44"/>
      <c r="DL164" s="44"/>
      <c r="DM164" s="44"/>
      <c r="DN164" s="44"/>
      <c r="DO164" s="44"/>
      <c r="DP164" s="77"/>
      <c r="DQ164" s="77"/>
      <c r="DR164" s="44"/>
      <c r="DS164" s="44"/>
      <c r="DT164" s="44"/>
      <c r="DU164" s="44"/>
      <c r="DV164" s="44"/>
      <c r="DW164" s="44"/>
      <c r="DX164" s="44"/>
      <c r="DY164" s="43"/>
      <c r="DZ164" s="43"/>
      <c r="EA164" s="43"/>
      <c r="EB164" s="44"/>
      <c r="EC164" s="42"/>
      <c r="ED164" s="42"/>
      <c r="EE164" s="42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42"/>
      <c r="EQ164" s="42"/>
      <c r="ER164" s="42"/>
      <c r="ES164" s="42"/>
      <c r="ET164" s="42"/>
      <c r="EU164" s="42"/>
      <c r="EV164" s="42"/>
      <c r="EW164" s="42"/>
      <c r="EX164" s="42"/>
      <c r="EY164" s="42"/>
      <c r="EZ164" s="42"/>
      <c r="FA164" s="42"/>
      <c r="FB164" s="42"/>
      <c r="FC164" s="42"/>
      <c r="FD164" s="42"/>
      <c r="FE164" s="42"/>
      <c r="FF164" s="42"/>
      <c r="FG164" s="42"/>
      <c r="FH164" s="42"/>
      <c r="FI164" s="42"/>
      <c r="FJ164" s="42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</row>
    <row r="165" spans="1:180">
      <c r="A165" s="41"/>
      <c r="B165" s="41"/>
      <c r="C165" s="41"/>
      <c r="D165" s="41"/>
      <c r="E165" s="42"/>
      <c r="F165" s="42"/>
      <c r="G165" s="42"/>
      <c r="H165" s="42"/>
      <c r="I165" s="42"/>
      <c r="J165" s="42"/>
      <c r="K165" s="42"/>
      <c r="L165" s="43"/>
      <c r="M165" s="43"/>
      <c r="N165" s="43"/>
      <c r="O165" s="43"/>
      <c r="P165" s="43"/>
      <c r="Q165" s="43"/>
      <c r="R165" s="43"/>
      <c r="S165" s="44"/>
      <c r="T165" s="44"/>
      <c r="U165" s="44"/>
      <c r="V165" s="44"/>
      <c r="W165" s="44"/>
      <c r="X165" s="44"/>
      <c r="Y165" s="44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4"/>
      <c r="AO165" s="44"/>
      <c r="AP165" s="44"/>
      <c r="AQ165" s="44"/>
      <c r="AR165" s="44"/>
      <c r="AS165" s="44"/>
      <c r="AT165" s="44"/>
      <c r="AU165" s="42"/>
      <c r="AV165" s="42"/>
      <c r="AW165" s="42"/>
      <c r="AX165" s="42"/>
      <c r="AY165" s="42"/>
      <c r="AZ165" s="42"/>
      <c r="BA165" s="42"/>
      <c r="BB165" s="44"/>
      <c r="BC165" s="42"/>
      <c r="BD165" s="42"/>
      <c r="BE165" s="42"/>
      <c r="BF165" s="42"/>
      <c r="BG165" s="42"/>
      <c r="BH165" s="42"/>
      <c r="BI165" s="42"/>
      <c r="BJ165" s="44"/>
      <c r="BK165" s="44"/>
      <c r="BL165" s="44"/>
      <c r="BM165" s="44"/>
      <c r="BN165" s="44"/>
      <c r="BO165" s="44"/>
      <c r="BP165" s="44"/>
      <c r="BQ165" s="42"/>
      <c r="BR165" s="42"/>
      <c r="BS165" s="42"/>
      <c r="BT165" s="42"/>
      <c r="BU165" s="42"/>
      <c r="BV165" s="42"/>
      <c r="BW165" s="42"/>
      <c r="BX165" s="44"/>
      <c r="BY165" s="44"/>
      <c r="BZ165" s="44"/>
      <c r="CA165" s="44"/>
      <c r="CB165" s="44"/>
      <c r="CC165" s="44"/>
      <c r="CD165" s="44"/>
      <c r="CE165" s="42"/>
      <c r="CF165" s="42"/>
      <c r="CG165" s="42"/>
      <c r="CH165" s="42"/>
      <c r="CI165" s="42"/>
      <c r="CJ165" s="42"/>
      <c r="CK165" s="42"/>
      <c r="CL165" s="42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  <c r="CX165" s="44"/>
      <c r="CY165" s="44"/>
      <c r="CZ165" s="44"/>
      <c r="DA165" s="44"/>
      <c r="DB165" s="44"/>
      <c r="DC165" s="44"/>
      <c r="DD165" s="44"/>
      <c r="DE165" s="44"/>
      <c r="DF165" s="44"/>
      <c r="DG165" s="44"/>
      <c r="DH165" s="44"/>
      <c r="DI165" s="44"/>
      <c r="DJ165" s="44"/>
      <c r="DK165" s="44"/>
      <c r="DL165" s="44"/>
      <c r="DM165" s="44"/>
      <c r="DN165" s="44"/>
      <c r="DO165" s="44"/>
      <c r="DP165" s="77"/>
      <c r="DQ165" s="77"/>
      <c r="DR165" s="44"/>
      <c r="DS165" s="44"/>
      <c r="DT165" s="44"/>
      <c r="DU165" s="44"/>
      <c r="DV165" s="44"/>
      <c r="DW165" s="44"/>
      <c r="DX165" s="44"/>
      <c r="DY165" s="43"/>
      <c r="DZ165" s="43"/>
      <c r="EA165" s="43"/>
      <c r="EB165" s="44"/>
      <c r="EC165" s="42"/>
      <c r="ED165" s="42"/>
      <c r="EE165" s="42"/>
      <c r="EF165" s="42"/>
      <c r="EG165" s="42"/>
      <c r="EH165" s="42"/>
      <c r="EI165" s="42"/>
      <c r="EJ165" s="42"/>
      <c r="EK165" s="42"/>
      <c r="EL165" s="42"/>
      <c r="EM165" s="42"/>
      <c r="EN165" s="42"/>
      <c r="EO165" s="42"/>
      <c r="EP165" s="42"/>
      <c r="EQ165" s="42"/>
      <c r="ER165" s="42"/>
      <c r="ES165" s="42"/>
      <c r="ET165" s="42"/>
      <c r="EU165" s="42"/>
      <c r="EV165" s="42"/>
      <c r="EW165" s="42"/>
      <c r="EX165" s="42"/>
      <c r="EY165" s="42"/>
      <c r="EZ165" s="42"/>
      <c r="FA165" s="42"/>
      <c r="FB165" s="42"/>
      <c r="FC165" s="42"/>
      <c r="FD165" s="42"/>
      <c r="FE165" s="42"/>
      <c r="FF165" s="42"/>
      <c r="FG165" s="42"/>
      <c r="FH165" s="42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</row>
    <row r="166" spans="1:180">
      <c r="A166" s="41"/>
      <c r="B166" s="41"/>
      <c r="C166" s="41"/>
      <c r="D166" s="41"/>
      <c r="E166" s="42"/>
      <c r="F166" s="42"/>
      <c r="G166" s="42"/>
      <c r="H166" s="42"/>
      <c r="I166" s="42"/>
      <c r="J166" s="42"/>
      <c r="K166" s="42"/>
      <c r="L166" s="43"/>
      <c r="M166" s="43"/>
      <c r="N166" s="43"/>
      <c r="O166" s="43"/>
      <c r="P166" s="43"/>
      <c r="Q166" s="43"/>
      <c r="R166" s="43"/>
      <c r="S166" s="44"/>
      <c r="T166" s="44"/>
      <c r="U166" s="44"/>
      <c r="V166" s="44"/>
      <c r="W166" s="44"/>
      <c r="X166" s="44"/>
      <c r="Y166" s="44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4"/>
      <c r="AO166" s="44"/>
      <c r="AP166" s="44"/>
      <c r="AQ166" s="44"/>
      <c r="AR166" s="44"/>
      <c r="AS166" s="44"/>
      <c r="AT166" s="44"/>
      <c r="AU166" s="42"/>
      <c r="AV166" s="42"/>
      <c r="AW166" s="42"/>
      <c r="AX166" s="42"/>
      <c r="AY166" s="42"/>
      <c r="AZ166" s="42"/>
      <c r="BA166" s="42"/>
      <c r="BB166" s="44"/>
      <c r="BC166" s="42"/>
      <c r="BD166" s="42"/>
      <c r="BE166" s="42"/>
      <c r="BF166" s="42"/>
      <c r="BG166" s="42"/>
      <c r="BH166" s="42"/>
      <c r="BI166" s="42"/>
      <c r="BJ166" s="44"/>
      <c r="BK166" s="44"/>
      <c r="BL166" s="44"/>
      <c r="BM166" s="44"/>
      <c r="BN166" s="44"/>
      <c r="BO166" s="44"/>
      <c r="BP166" s="44"/>
      <c r="BQ166" s="42"/>
      <c r="BR166" s="42"/>
      <c r="BS166" s="42"/>
      <c r="BT166" s="42"/>
      <c r="BU166" s="42"/>
      <c r="BV166" s="42"/>
      <c r="BW166" s="42"/>
      <c r="BX166" s="44"/>
      <c r="BY166" s="44"/>
      <c r="BZ166" s="44"/>
      <c r="CA166" s="44"/>
      <c r="CB166" s="44"/>
      <c r="CC166" s="44"/>
      <c r="CD166" s="44"/>
      <c r="CE166" s="42"/>
      <c r="CF166" s="42"/>
      <c r="CG166" s="42"/>
      <c r="CH166" s="42"/>
      <c r="CI166" s="42"/>
      <c r="CJ166" s="42"/>
      <c r="CK166" s="42"/>
      <c r="CL166" s="42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  <c r="CX166" s="44"/>
      <c r="CY166" s="44"/>
      <c r="CZ166" s="44"/>
      <c r="DA166" s="44"/>
      <c r="DB166" s="44"/>
      <c r="DC166" s="44"/>
      <c r="DD166" s="44"/>
      <c r="DE166" s="44"/>
      <c r="DF166" s="44"/>
      <c r="DG166" s="44"/>
      <c r="DH166" s="44"/>
      <c r="DI166" s="44"/>
      <c r="DJ166" s="44"/>
      <c r="DK166" s="44"/>
      <c r="DL166" s="44"/>
      <c r="DM166" s="44"/>
      <c r="DN166" s="44"/>
      <c r="DO166" s="44"/>
      <c r="DP166" s="77"/>
      <c r="DQ166" s="77"/>
      <c r="DR166" s="44"/>
      <c r="DS166" s="44"/>
      <c r="DT166" s="44"/>
      <c r="DU166" s="44"/>
      <c r="DV166" s="44"/>
      <c r="DW166" s="44"/>
      <c r="DX166" s="44"/>
      <c r="DY166" s="43"/>
      <c r="DZ166" s="43"/>
      <c r="EA166" s="43"/>
      <c r="EB166" s="44"/>
      <c r="EC166" s="42"/>
      <c r="ED166" s="42"/>
      <c r="EE166" s="42"/>
      <c r="EF166" s="42"/>
      <c r="EG166" s="42"/>
      <c r="EH166" s="42"/>
      <c r="EI166" s="42"/>
      <c r="EJ166" s="42"/>
      <c r="EK166" s="42"/>
      <c r="EL166" s="42"/>
      <c r="EM166" s="42"/>
      <c r="EN166" s="42"/>
      <c r="EO166" s="42"/>
      <c r="EP166" s="42"/>
      <c r="EQ166" s="42"/>
      <c r="ER166" s="42"/>
      <c r="ES166" s="42"/>
      <c r="ET166" s="42"/>
      <c r="EU166" s="42"/>
      <c r="EV166" s="42"/>
      <c r="EW166" s="42"/>
      <c r="EX166" s="42"/>
      <c r="EY166" s="42"/>
      <c r="EZ166" s="42"/>
      <c r="FA166" s="42"/>
      <c r="FB166" s="42"/>
      <c r="FC166" s="42"/>
      <c r="FD166" s="42"/>
      <c r="FE166" s="42"/>
      <c r="FF166" s="42"/>
      <c r="FG166" s="42"/>
      <c r="FH166" s="42"/>
      <c r="FI166" s="42"/>
      <c r="FJ166" s="42"/>
      <c r="FK166" s="42"/>
      <c r="FL166" s="42"/>
      <c r="FM166" s="42"/>
      <c r="FN166" s="42"/>
      <c r="FO166" s="42"/>
      <c r="FP166" s="42"/>
      <c r="FQ166" s="42"/>
      <c r="FR166" s="42"/>
      <c r="FS166" s="42"/>
      <c r="FT166" s="42"/>
      <c r="FU166" s="42"/>
      <c r="FV166" s="42"/>
      <c r="FW166" s="42"/>
      <c r="FX166" s="42"/>
    </row>
    <row r="167" spans="1:180">
      <c r="A167" s="41"/>
      <c r="B167" s="41"/>
      <c r="C167" s="41"/>
      <c r="D167" s="41"/>
      <c r="E167" s="42"/>
      <c r="F167" s="42"/>
      <c r="G167" s="42"/>
      <c r="H167" s="42"/>
      <c r="I167" s="42"/>
      <c r="J167" s="42"/>
      <c r="K167" s="42"/>
      <c r="L167" s="43"/>
      <c r="M167" s="43"/>
      <c r="N167" s="43"/>
      <c r="O167" s="43"/>
      <c r="P167" s="43"/>
      <c r="Q167" s="43"/>
      <c r="R167" s="43"/>
      <c r="S167" s="44"/>
      <c r="T167" s="44"/>
      <c r="U167" s="44"/>
      <c r="V167" s="44"/>
      <c r="W167" s="44"/>
      <c r="X167" s="44"/>
      <c r="Y167" s="44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4"/>
      <c r="AO167" s="44"/>
      <c r="AP167" s="44"/>
      <c r="AQ167" s="44"/>
      <c r="AR167" s="44"/>
      <c r="AS167" s="44"/>
      <c r="AT167" s="44"/>
      <c r="AU167" s="42"/>
      <c r="AV167" s="42"/>
      <c r="AW167" s="42"/>
      <c r="AX167" s="42"/>
      <c r="AY167" s="42"/>
      <c r="AZ167" s="42"/>
      <c r="BA167" s="42"/>
      <c r="BB167" s="44"/>
      <c r="BC167" s="42"/>
      <c r="BD167" s="42"/>
      <c r="BE167" s="42"/>
      <c r="BF167" s="42"/>
      <c r="BG167" s="42"/>
      <c r="BH167" s="42"/>
      <c r="BI167" s="42"/>
      <c r="BJ167" s="44"/>
      <c r="BK167" s="44"/>
      <c r="BL167" s="44"/>
      <c r="BM167" s="44"/>
      <c r="BN167" s="44"/>
      <c r="BO167" s="44"/>
      <c r="BP167" s="44"/>
      <c r="BQ167" s="42"/>
      <c r="BR167" s="42"/>
      <c r="BS167" s="42"/>
      <c r="BT167" s="42"/>
      <c r="BU167" s="42"/>
      <c r="BV167" s="42"/>
      <c r="BW167" s="42"/>
      <c r="BX167" s="44"/>
      <c r="BY167" s="44"/>
      <c r="BZ167" s="44"/>
      <c r="CA167" s="44"/>
      <c r="CB167" s="44"/>
      <c r="CC167" s="44"/>
      <c r="CD167" s="44"/>
      <c r="CE167" s="42"/>
      <c r="CF167" s="42"/>
      <c r="CG167" s="42"/>
      <c r="CH167" s="42"/>
      <c r="CI167" s="42"/>
      <c r="CJ167" s="42"/>
      <c r="CK167" s="42"/>
      <c r="CL167" s="42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  <c r="CX167" s="44"/>
      <c r="CY167" s="44"/>
      <c r="CZ167" s="44"/>
      <c r="DA167" s="44"/>
      <c r="DB167" s="44"/>
      <c r="DC167" s="44"/>
      <c r="DD167" s="44"/>
      <c r="DE167" s="44"/>
      <c r="DF167" s="44"/>
      <c r="DG167" s="44"/>
      <c r="DH167" s="44"/>
      <c r="DI167" s="44"/>
      <c r="DJ167" s="44"/>
      <c r="DK167" s="44"/>
      <c r="DL167" s="44"/>
      <c r="DM167" s="44"/>
      <c r="DN167" s="44"/>
      <c r="DO167" s="44"/>
      <c r="DP167" s="77"/>
      <c r="DQ167" s="77"/>
      <c r="DR167" s="44"/>
      <c r="DS167" s="44"/>
      <c r="DT167" s="44"/>
      <c r="DU167" s="44"/>
      <c r="DV167" s="44"/>
      <c r="DW167" s="44"/>
      <c r="DX167" s="44"/>
      <c r="DY167" s="43"/>
      <c r="DZ167" s="43"/>
      <c r="EA167" s="43"/>
      <c r="EB167" s="44"/>
      <c r="EC167" s="42"/>
      <c r="ED167" s="42"/>
      <c r="EE167" s="42"/>
      <c r="EF167" s="42"/>
      <c r="EG167" s="42"/>
      <c r="EH167" s="42"/>
      <c r="EI167" s="42"/>
      <c r="EJ167" s="42"/>
      <c r="EK167" s="42"/>
      <c r="EL167" s="42"/>
      <c r="EM167" s="42"/>
      <c r="EN167" s="42"/>
      <c r="EO167" s="42"/>
      <c r="EP167" s="42"/>
      <c r="EQ167" s="42"/>
      <c r="ER167" s="42"/>
      <c r="ES167" s="42"/>
      <c r="ET167" s="42"/>
      <c r="EU167" s="42"/>
      <c r="EV167" s="42"/>
      <c r="EW167" s="42"/>
      <c r="EX167" s="42"/>
      <c r="EY167" s="42"/>
      <c r="EZ167" s="42"/>
      <c r="FA167" s="42"/>
      <c r="FB167" s="42"/>
      <c r="FC167" s="42"/>
      <c r="FD167" s="42"/>
      <c r="FE167" s="42"/>
      <c r="FF167" s="42"/>
      <c r="FG167" s="42"/>
      <c r="FH167" s="42"/>
      <c r="FI167" s="42"/>
      <c r="FJ167" s="42"/>
      <c r="FK167" s="42"/>
      <c r="FL167" s="42"/>
      <c r="FM167" s="42"/>
      <c r="FN167" s="42"/>
      <c r="FO167" s="42"/>
      <c r="FP167" s="42"/>
      <c r="FQ167" s="42"/>
      <c r="FR167" s="42"/>
      <c r="FS167" s="42"/>
      <c r="FT167" s="42"/>
      <c r="FU167" s="42"/>
      <c r="FV167" s="42"/>
      <c r="FW167" s="42"/>
      <c r="FX167" s="42"/>
    </row>
    <row r="168" spans="1:180">
      <c r="A168" s="41"/>
      <c r="B168" s="41"/>
      <c r="C168" s="41"/>
      <c r="D168" s="41"/>
      <c r="E168" s="42"/>
      <c r="F168" s="42"/>
      <c r="G168" s="42"/>
      <c r="H168" s="42"/>
      <c r="I168" s="42"/>
      <c r="J168" s="42"/>
      <c r="K168" s="42"/>
      <c r="L168" s="43"/>
      <c r="M168" s="43"/>
      <c r="N168" s="43"/>
      <c r="O168" s="43"/>
      <c r="P168" s="43"/>
      <c r="Q168" s="43"/>
      <c r="R168" s="43"/>
      <c r="S168" s="44"/>
      <c r="T168" s="44"/>
      <c r="U168" s="44"/>
      <c r="V168" s="44"/>
      <c r="W168" s="44"/>
      <c r="X168" s="44"/>
      <c r="Y168" s="44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4"/>
      <c r="AO168" s="44"/>
      <c r="AP168" s="44"/>
      <c r="AQ168" s="44"/>
      <c r="AR168" s="44"/>
      <c r="AS168" s="44"/>
      <c r="AT168" s="44"/>
      <c r="AU168" s="42"/>
      <c r="AV168" s="42"/>
      <c r="AW168" s="42"/>
      <c r="AX168" s="42"/>
      <c r="AY168" s="42"/>
      <c r="AZ168" s="42"/>
      <c r="BA168" s="42"/>
      <c r="BB168" s="44"/>
      <c r="BC168" s="42"/>
      <c r="BD168" s="42"/>
      <c r="BE168" s="42"/>
      <c r="BF168" s="42"/>
      <c r="BG168" s="42"/>
      <c r="BH168" s="42"/>
      <c r="BI168" s="42"/>
      <c r="BJ168" s="44"/>
      <c r="BK168" s="44"/>
      <c r="BL168" s="44"/>
      <c r="BM168" s="44"/>
      <c r="BN168" s="44"/>
      <c r="BO168" s="44"/>
      <c r="BP168" s="44"/>
      <c r="BQ168" s="42"/>
      <c r="BR168" s="42"/>
      <c r="BS168" s="42"/>
      <c r="BT168" s="42"/>
      <c r="BU168" s="42"/>
      <c r="BV168" s="42"/>
      <c r="BW168" s="42"/>
      <c r="BX168" s="44"/>
      <c r="BY168" s="44"/>
      <c r="BZ168" s="44"/>
      <c r="CA168" s="44"/>
      <c r="CB168" s="44"/>
      <c r="CC168" s="44"/>
      <c r="CD168" s="44"/>
      <c r="CE168" s="42"/>
      <c r="CF168" s="42"/>
      <c r="CG168" s="42"/>
      <c r="CH168" s="42"/>
      <c r="CI168" s="42"/>
      <c r="CJ168" s="42"/>
      <c r="CK168" s="42"/>
      <c r="CL168" s="42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  <c r="CX168" s="44"/>
      <c r="CY168" s="44"/>
      <c r="CZ168" s="44"/>
      <c r="DA168" s="44"/>
      <c r="DB168" s="44"/>
      <c r="DC168" s="44"/>
      <c r="DD168" s="44"/>
      <c r="DE168" s="44"/>
      <c r="DF168" s="44"/>
      <c r="DG168" s="44"/>
      <c r="DH168" s="44"/>
      <c r="DI168" s="44"/>
      <c r="DJ168" s="44"/>
      <c r="DK168" s="44"/>
      <c r="DL168" s="44"/>
      <c r="DM168" s="44"/>
      <c r="DN168" s="44"/>
      <c r="DO168" s="44"/>
      <c r="DP168" s="77"/>
      <c r="DQ168" s="77"/>
      <c r="DR168" s="44"/>
      <c r="DS168" s="44"/>
      <c r="DT168" s="44"/>
      <c r="DU168" s="44"/>
      <c r="DV168" s="44"/>
      <c r="DW168" s="44"/>
      <c r="DX168" s="44"/>
      <c r="DY168" s="43"/>
      <c r="DZ168" s="43"/>
      <c r="EA168" s="43"/>
      <c r="EB168" s="44"/>
      <c r="EC168" s="42"/>
      <c r="ED168" s="42"/>
      <c r="EE168" s="42"/>
      <c r="EF168" s="42"/>
      <c r="EG168" s="42"/>
      <c r="EH168" s="42"/>
      <c r="EI168" s="42"/>
      <c r="EJ168" s="42"/>
      <c r="EK168" s="42"/>
      <c r="EL168" s="42"/>
      <c r="EM168" s="42"/>
      <c r="EN168" s="42"/>
      <c r="EO168" s="42"/>
      <c r="EP168" s="42"/>
      <c r="EQ168" s="42"/>
      <c r="ER168" s="42"/>
      <c r="ES168" s="42"/>
      <c r="ET168" s="42"/>
      <c r="EU168" s="42"/>
      <c r="EV168" s="42"/>
      <c r="EW168" s="42"/>
      <c r="EX168" s="42"/>
      <c r="EY168" s="42"/>
      <c r="EZ168" s="42"/>
      <c r="FA168" s="42"/>
      <c r="FB168" s="42"/>
      <c r="FC168" s="42"/>
      <c r="FD168" s="42"/>
      <c r="FE168" s="42"/>
      <c r="FF168" s="42"/>
      <c r="FG168" s="42"/>
      <c r="FH168" s="42"/>
      <c r="FI168" s="42"/>
      <c r="FJ168" s="42"/>
      <c r="FK168" s="42"/>
      <c r="FL168" s="42"/>
      <c r="FM168" s="42"/>
      <c r="FN168" s="42"/>
      <c r="FO168" s="42"/>
      <c r="FP168" s="42"/>
      <c r="FQ168" s="42"/>
      <c r="FR168" s="42"/>
      <c r="FS168" s="42"/>
      <c r="FT168" s="42"/>
      <c r="FU168" s="42"/>
      <c r="FV168" s="42"/>
      <c r="FW168" s="42"/>
      <c r="FX168" s="42"/>
    </row>
    <row r="169" spans="1:180">
      <c r="A169" s="41"/>
      <c r="B169" s="41"/>
      <c r="C169" s="41"/>
      <c r="D169" s="41"/>
      <c r="E169" s="42"/>
      <c r="F169" s="42"/>
      <c r="G169" s="42"/>
      <c r="H169" s="42"/>
      <c r="I169" s="42"/>
      <c r="J169" s="42"/>
      <c r="K169" s="42"/>
      <c r="L169" s="43"/>
      <c r="M169" s="43"/>
      <c r="N169" s="43"/>
      <c r="O169" s="43"/>
      <c r="P169" s="43"/>
      <c r="Q169" s="43"/>
      <c r="R169" s="43"/>
      <c r="S169" s="44"/>
      <c r="T169" s="44"/>
      <c r="U169" s="44"/>
      <c r="V169" s="44"/>
      <c r="W169" s="44"/>
      <c r="X169" s="44"/>
      <c r="Y169" s="44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4"/>
      <c r="AO169" s="44"/>
      <c r="AP169" s="44"/>
      <c r="AQ169" s="44"/>
      <c r="AR169" s="44"/>
      <c r="AS169" s="44"/>
      <c r="AT169" s="44"/>
      <c r="AU169" s="42"/>
      <c r="AV169" s="42"/>
      <c r="AW169" s="42"/>
      <c r="AX169" s="42"/>
      <c r="AY169" s="42"/>
      <c r="AZ169" s="42"/>
      <c r="BA169" s="42"/>
      <c r="BB169" s="44"/>
      <c r="BC169" s="42"/>
      <c r="BD169" s="42"/>
      <c r="BE169" s="42"/>
      <c r="BF169" s="42"/>
      <c r="BG169" s="42"/>
      <c r="BH169" s="42"/>
      <c r="BI169" s="42"/>
      <c r="BJ169" s="44"/>
      <c r="BK169" s="44"/>
      <c r="BL169" s="44"/>
      <c r="BM169" s="44"/>
      <c r="BN169" s="44"/>
      <c r="BO169" s="44"/>
      <c r="BP169" s="44"/>
      <c r="BQ169" s="42"/>
      <c r="BR169" s="42"/>
      <c r="BS169" s="42"/>
      <c r="BT169" s="42"/>
      <c r="BU169" s="42"/>
      <c r="BV169" s="42"/>
      <c r="BW169" s="42"/>
      <c r="BX169" s="44"/>
      <c r="BY169" s="44"/>
      <c r="BZ169" s="44"/>
      <c r="CA169" s="44"/>
      <c r="CB169" s="44"/>
      <c r="CC169" s="44"/>
      <c r="CD169" s="44"/>
      <c r="CE169" s="42"/>
      <c r="CF169" s="42"/>
      <c r="CG169" s="42"/>
      <c r="CH169" s="42"/>
      <c r="CI169" s="42"/>
      <c r="CJ169" s="42"/>
      <c r="CK169" s="42"/>
      <c r="CL169" s="42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  <c r="CX169" s="44"/>
      <c r="CY169" s="44"/>
      <c r="CZ169" s="44"/>
      <c r="DA169" s="44"/>
      <c r="DB169" s="44"/>
      <c r="DC169" s="44"/>
      <c r="DD169" s="44"/>
      <c r="DE169" s="44"/>
      <c r="DF169" s="44"/>
      <c r="DG169" s="44"/>
      <c r="DH169" s="44"/>
      <c r="DI169" s="44"/>
      <c r="DJ169" s="44"/>
      <c r="DK169" s="44"/>
      <c r="DL169" s="44"/>
      <c r="DM169" s="44"/>
      <c r="DN169" s="44"/>
      <c r="DO169" s="44"/>
      <c r="DP169" s="77"/>
      <c r="DQ169" s="77"/>
      <c r="DR169" s="44"/>
      <c r="DS169" s="44"/>
      <c r="DT169" s="44"/>
      <c r="DU169" s="44"/>
      <c r="DV169" s="44"/>
      <c r="DW169" s="44"/>
      <c r="DX169" s="44"/>
      <c r="DY169" s="43"/>
      <c r="DZ169" s="43"/>
      <c r="EA169" s="43"/>
      <c r="EB169" s="44"/>
      <c r="EC169" s="42"/>
      <c r="ED169" s="42"/>
      <c r="EE169" s="42"/>
      <c r="EF169" s="42"/>
      <c r="EG169" s="42"/>
      <c r="EH169" s="42"/>
      <c r="EI169" s="42"/>
      <c r="EJ169" s="42"/>
      <c r="EK169" s="42"/>
      <c r="EL169" s="42"/>
      <c r="EM169" s="42"/>
      <c r="EN169" s="42"/>
      <c r="EO169" s="42"/>
      <c r="EP169" s="42"/>
      <c r="EQ169" s="42"/>
      <c r="ER169" s="42"/>
      <c r="ES169" s="42"/>
      <c r="ET169" s="42"/>
      <c r="EU169" s="42"/>
      <c r="EV169" s="42"/>
      <c r="EW169" s="42"/>
      <c r="EX169" s="42"/>
      <c r="EY169" s="42"/>
      <c r="EZ169" s="42"/>
      <c r="FA169" s="42"/>
      <c r="FB169" s="42"/>
      <c r="FC169" s="42"/>
      <c r="FD169" s="42"/>
      <c r="FE169" s="42"/>
      <c r="FF169" s="42"/>
      <c r="FG169" s="42"/>
      <c r="FH169" s="42"/>
      <c r="FI169" s="42"/>
      <c r="FJ169" s="42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</row>
    <row r="170" spans="1:180">
      <c r="A170" s="41"/>
      <c r="B170" s="41"/>
      <c r="C170" s="41"/>
      <c r="D170" s="41"/>
      <c r="E170" s="42"/>
      <c r="F170" s="42"/>
      <c r="G170" s="42"/>
      <c r="H170" s="42"/>
      <c r="I170" s="42"/>
      <c r="J170" s="42"/>
      <c r="K170" s="42"/>
      <c r="L170" s="43"/>
      <c r="M170" s="43"/>
      <c r="N170" s="43"/>
      <c r="O170" s="43"/>
      <c r="P170" s="43"/>
      <c r="Q170" s="43"/>
      <c r="R170" s="43"/>
      <c r="S170" s="44"/>
      <c r="T170" s="44"/>
      <c r="U170" s="44"/>
      <c r="V170" s="44"/>
      <c r="W170" s="44"/>
      <c r="X170" s="44"/>
      <c r="Y170" s="44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4"/>
      <c r="AO170" s="44"/>
      <c r="AP170" s="44"/>
      <c r="AQ170" s="44"/>
      <c r="AR170" s="44"/>
      <c r="AS170" s="44"/>
      <c r="AT170" s="44"/>
      <c r="AU170" s="42"/>
      <c r="AV170" s="42"/>
      <c r="AW170" s="42"/>
      <c r="AX170" s="42"/>
      <c r="AY170" s="42"/>
      <c r="AZ170" s="42"/>
      <c r="BA170" s="42"/>
      <c r="BB170" s="44"/>
      <c r="BC170" s="42"/>
      <c r="BD170" s="42"/>
      <c r="BE170" s="42"/>
      <c r="BF170" s="42"/>
      <c r="BG170" s="42"/>
      <c r="BH170" s="42"/>
      <c r="BI170" s="42"/>
      <c r="BJ170" s="44"/>
      <c r="BK170" s="44"/>
      <c r="BL170" s="44"/>
      <c r="BM170" s="44"/>
      <c r="BN170" s="44"/>
      <c r="BO170" s="44"/>
      <c r="BP170" s="44"/>
      <c r="BQ170" s="42"/>
      <c r="BR170" s="42"/>
      <c r="BS170" s="42"/>
      <c r="BT170" s="42"/>
      <c r="BU170" s="42"/>
      <c r="BV170" s="42"/>
      <c r="BW170" s="42"/>
      <c r="BX170" s="44"/>
      <c r="BY170" s="44"/>
      <c r="BZ170" s="44"/>
      <c r="CA170" s="44"/>
      <c r="CB170" s="44"/>
      <c r="CC170" s="44"/>
      <c r="CD170" s="44"/>
      <c r="CE170" s="42"/>
      <c r="CF170" s="42"/>
      <c r="CG170" s="42"/>
      <c r="CH170" s="42"/>
      <c r="CI170" s="42"/>
      <c r="CJ170" s="42"/>
      <c r="CK170" s="42"/>
      <c r="CL170" s="42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  <c r="CX170" s="44"/>
      <c r="CY170" s="44"/>
      <c r="CZ170" s="44"/>
      <c r="DA170" s="44"/>
      <c r="DB170" s="44"/>
      <c r="DC170" s="44"/>
      <c r="DD170" s="44"/>
      <c r="DE170" s="44"/>
      <c r="DF170" s="44"/>
      <c r="DG170" s="44"/>
      <c r="DH170" s="44"/>
      <c r="DI170" s="44"/>
      <c r="DJ170" s="44"/>
      <c r="DK170" s="44"/>
      <c r="DL170" s="44"/>
      <c r="DM170" s="44"/>
      <c r="DN170" s="44"/>
      <c r="DO170" s="44"/>
      <c r="DP170" s="77"/>
      <c r="DQ170" s="77"/>
      <c r="DR170" s="44"/>
      <c r="DS170" s="44"/>
      <c r="DT170" s="44"/>
      <c r="DU170" s="44"/>
      <c r="DV170" s="44"/>
      <c r="DW170" s="44"/>
      <c r="DX170" s="44"/>
      <c r="DY170" s="43"/>
      <c r="DZ170" s="43"/>
      <c r="EA170" s="43"/>
      <c r="EB170" s="44"/>
      <c r="EC170" s="42"/>
      <c r="ED170" s="42"/>
      <c r="EE170" s="42"/>
      <c r="EF170" s="42"/>
      <c r="EG170" s="42"/>
      <c r="EH170" s="42"/>
      <c r="EI170" s="42"/>
      <c r="EJ170" s="42"/>
      <c r="EK170" s="42"/>
      <c r="EL170" s="42"/>
      <c r="EM170" s="42"/>
      <c r="EN170" s="42"/>
      <c r="EO170" s="42"/>
      <c r="EP170" s="42"/>
      <c r="EQ170" s="42"/>
      <c r="ER170" s="42"/>
      <c r="ES170" s="42"/>
      <c r="ET170" s="42"/>
      <c r="EU170" s="42"/>
      <c r="EV170" s="42"/>
      <c r="EW170" s="42"/>
      <c r="EX170" s="42"/>
      <c r="EY170" s="42"/>
      <c r="EZ170" s="42"/>
      <c r="FA170" s="42"/>
      <c r="FB170" s="42"/>
      <c r="FC170" s="42"/>
      <c r="FD170" s="42"/>
      <c r="FE170" s="42"/>
      <c r="FF170" s="42"/>
      <c r="FG170" s="42"/>
      <c r="FH170" s="42"/>
      <c r="FI170" s="42"/>
      <c r="FJ170" s="42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</row>
    <row r="171" spans="1:180">
      <c r="A171" s="41"/>
      <c r="B171" s="41"/>
      <c r="C171" s="41"/>
      <c r="D171" s="41"/>
      <c r="E171" s="42"/>
      <c r="F171" s="42"/>
      <c r="G171" s="42"/>
      <c r="H171" s="42"/>
      <c r="I171" s="42"/>
      <c r="J171" s="42"/>
      <c r="K171" s="42"/>
      <c r="L171" s="43"/>
      <c r="M171" s="43"/>
      <c r="N171" s="43"/>
      <c r="O171" s="43"/>
      <c r="P171" s="43"/>
      <c r="Q171" s="43"/>
      <c r="R171" s="43"/>
      <c r="S171" s="44"/>
      <c r="T171" s="44"/>
      <c r="U171" s="44"/>
      <c r="V171" s="44"/>
      <c r="W171" s="44"/>
      <c r="X171" s="44"/>
      <c r="Y171" s="44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4"/>
      <c r="AO171" s="44"/>
      <c r="AP171" s="44"/>
      <c r="AQ171" s="44"/>
      <c r="AR171" s="44"/>
      <c r="AS171" s="44"/>
      <c r="AT171" s="44"/>
      <c r="AU171" s="42"/>
      <c r="AV171" s="42"/>
      <c r="AW171" s="42"/>
      <c r="AX171" s="42"/>
      <c r="AY171" s="42"/>
      <c r="AZ171" s="42"/>
      <c r="BA171" s="42"/>
      <c r="BB171" s="44"/>
      <c r="BC171" s="42"/>
      <c r="BD171" s="42"/>
      <c r="BE171" s="42"/>
      <c r="BF171" s="42"/>
      <c r="BG171" s="42"/>
      <c r="BH171" s="42"/>
      <c r="BI171" s="42"/>
      <c r="BJ171" s="44"/>
      <c r="BK171" s="44"/>
      <c r="BL171" s="44"/>
      <c r="BM171" s="44"/>
      <c r="BN171" s="44"/>
      <c r="BO171" s="44"/>
      <c r="BP171" s="44"/>
      <c r="BQ171" s="42"/>
      <c r="BR171" s="42"/>
      <c r="BS171" s="42"/>
      <c r="BT171" s="42"/>
      <c r="BU171" s="42"/>
      <c r="BV171" s="42"/>
      <c r="BW171" s="42"/>
      <c r="BX171" s="44"/>
      <c r="BY171" s="44"/>
      <c r="BZ171" s="44"/>
      <c r="CA171" s="44"/>
      <c r="CB171" s="44"/>
      <c r="CC171" s="44"/>
      <c r="CD171" s="44"/>
      <c r="CE171" s="42"/>
      <c r="CF171" s="42"/>
      <c r="CG171" s="42"/>
      <c r="CH171" s="42"/>
      <c r="CI171" s="42"/>
      <c r="CJ171" s="42"/>
      <c r="CK171" s="42"/>
      <c r="CL171" s="42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  <c r="CX171" s="44"/>
      <c r="CY171" s="44"/>
      <c r="CZ171" s="44"/>
      <c r="DA171" s="44"/>
      <c r="DB171" s="44"/>
      <c r="DC171" s="44"/>
      <c r="DD171" s="44"/>
      <c r="DE171" s="44"/>
      <c r="DF171" s="44"/>
      <c r="DG171" s="44"/>
      <c r="DH171" s="44"/>
      <c r="DI171" s="44"/>
      <c r="DJ171" s="44"/>
      <c r="DK171" s="44"/>
      <c r="DL171" s="44"/>
      <c r="DM171" s="44"/>
      <c r="DN171" s="44"/>
      <c r="DO171" s="44"/>
      <c r="DP171" s="77"/>
      <c r="DQ171" s="77"/>
      <c r="DR171" s="44"/>
      <c r="DS171" s="44"/>
      <c r="DT171" s="44"/>
      <c r="DU171" s="44"/>
      <c r="DV171" s="44"/>
      <c r="DW171" s="44"/>
      <c r="DX171" s="44"/>
      <c r="DY171" s="43"/>
      <c r="DZ171" s="43"/>
      <c r="EA171" s="43"/>
      <c r="EB171" s="44"/>
      <c r="EC171" s="42"/>
      <c r="ED171" s="42"/>
      <c r="EE171" s="42"/>
      <c r="EF171" s="42"/>
      <c r="EG171" s="42"/>
      <c r="EH171" s="42"/>
      <c r="EI171" s="42"/>
      <c r="EJ171" s="42"/>
      <c r="EK171" s="42"/>
      <c r="EL171" s="42"/>
      <c r="EM171" s="42"/>
      <c r="EN171" s="42"/>
      <c r="EO171" s="42"/>
      <c r="EP171" s="42"/>
      <c r="EQ171" s="42"/>
      <c r="ER171" s="42"/>
      <c r="ES171" s="42"/>
      <c r="ET171" s="42"/>
      <c r="EU171" s="42"/>
      <c r="EV171" s="42"/>
      <c r="EW171" s="42"/>
      <c r="EX171" s="42"/>
      <c r="EY171" s="42"/>
      <c r="EZ171" s="42"/>
      <c r="FA171" s="42"/>
      <c r="FB171" s="42"/>
      <c r="FC171" s="42"/>
      <c r="FD171" s="42"/>
      <c r="FE171" s="42"/>
      <c r="FF171" s="42"/>
      <c r="FG171" s="42"/>
      <c r="FH171" s="42"/>
      <c r="FI171" s="42"/>
      <c r="FJ171" s="42"/>
      <c r="FK171" s="42"/>
      <c r="FL171" s="42"/>
      <c r="FM171" s="42"/>
      <c r="FN171" s="42"/>
      <c r="FO171" s="42"/>
      <c r="FP171" s="42"/>
      <c r="FQ171" s="42"/>
      <c r="FR171" s="42"/>
      <c r="FS171" s="42"/>
      <c r="FT171" s="42"/>
      <c r="FU171" s="42"/>
      <c r="FV171" s="42"/>
      <c r="FW171" s="42"/>
      <c r="FX171" s="42"/>
    </row>
    <row r="172" spans="1:180">
      <c r="A172" s="41"/>
      <c r="B172" s="41"/>
      <c r="C172" s="41"/>
      <c r="D172" s="41"/>
      <c r="E172" s="42"/>
      <c r="F172" s="42"/>
      <c r="G172" s="42"/>
      <c r="H172" s="42"/>
      <c r="I172" s="42"/>
      <c r="J172" s="42"/>
      <c r="K172" s="42"/>
      <c r="L172" s="43"/>
      <c r="M172" s="43"/>
      <c r="N172" s="43"/>
      <c r="O172" s="43"/>
      <c r="P172" s="43"/>
      <c r="Q172" s="43"/>
      <c r="R172" s="43"/>
      <c r="S172" s="44"/>
      <c r="T172" s="44"/>
      <c r="U172" s="44"/>
      <c r="V172" s="44"/>
      <c r="W172" s="44"/>
      <c r="X172" s="44"/>
      <c r="Y172" s="44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4"/>
      <c r="AO172" s="44"/>
      <c r="AP172" s="44"/>
      <c r="AQ172" s="44"/>
      <c r="AR172" s="44"/>
      <c r="AS172" s="44"/>
      <c r="AT172" s="44"/>
      <c r="AU172" s="42"/>
      <c r="AV172" s="42"/>
      <c r="AW172" s="42"/>
      <c r="AX172" s="42"/>
      <c r="AY172" s="42"/>
      <c r="AZ172" s="42"/>
      <c r="BA172" s="42"/>
      <c r="BB172" s="44"/>
      <c r="BC172" s="42"/>
      <c r="BD172" s="42"/>
      <c r="BE172" s="42"/>
      <c r="BF172" s="42"/>
      <c r="BG172" s="42"/>
      <c r="BH172" s="42"/>
      <c r="BI172" s="42"/>
      <c r="BJ172" s="44"/>
      <c r="BK172" s="44"/>
      <c r="BL172" s="44"/>
      <c r="BM172" s="44"/>
      <c r="BN172" s="44"/>
      <c r="BO172" s="44"/>
      <c r="BP172" s="44"/>
      <c r="BQ172" s="42"/>
      <c r="BR172" s="42"/>
      <c r="BS172" s="42"/>
      <c r="BT172" s="42"/>
      <c r="BU172" s="42"/>
      <c r="BV172" s="42"/>
      <c r="BW172" s="42"/>
      <c r="BX172" s="44"/>
      <c r="BY172" s="44"/>
      <c r="BZ172" s="44"/>
      <c r="CA172" s="44"/>
      <c r="CB172" s="44"/>
      <c r="CC172" s="44"/>
      <c r="CD172" s="44"/>
      <c r="CE172" s="42"/>
      <c r="CF172" s="42"/>
      <c r="CG172" s="42"/>
      <c r="CH172" s="42"/>
      <c r="CI172" s="42"/>
      <c r="CJ172" s="42"/>
      <c r="CK172" s="42"/>
      <c r="CL172" s="42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  <c r="CX172" s="44"/>
      <c r="CY172" s="44"/>
      <c r="CZ172" s="44"/>
      <c r="DA172" s="44"/>
      <c r="DB172" s="44"/>
      <c r="DC172" s="44"/>
      <c r="DD172" s="44"/>
      <c r="DE172" s="44"/>
      <c r="DF172" s="44"/>
      <c r="DG172" s="44"/>
      <c r="DH172" s="44"/>
      <c r="DI172" s="44"/>
      <c r="DJ172" s="44"/>
      <c r="DK172" s="44"/>
      <c r="DL172" s="44"/>
      <c r="DM172" s="44"/>
      <c r="DN172" s="44"/>
      <c r="DO172" s="44"/>
      <c r="DP172" s="77"/>
      <c r="DQ172" s="77"/>
      <c r="DR172" s="44"/>
      <c r="DS172" s="44"/>
      <c r="DT172" s="44"/>
      <c r="DU172" s="44"/>
      <c r="DV172" s="44"/>
      <c r="DW172" s="44"/>
      <c r="DX172" s="44"/>
      <c r="DY172" s="43"/>
      <c r="DZ172" s="43"/>
      <c r="EA172" s="43"/>
      <c r="EB172" s="44"/>
      <c r="EC172" s="42"/>
      <c r="ED172" s="42"/>
      <c r="EE172" s="42"/>
      <c r="EF172" s="42"/>
      <c r="EG172" s="42"/>
      <c r="EH172" s="42"/>
      <c r="EI172" s="42"/>
      <c r="EJ172" s="42"/>
      <c r="EK172" s="42"/>
      <c r="EL172" s="42"/>
      <c r="EM172" s="42"/>
      <c r="EN172" s="42"/>
      <c r="EO172" s="42"/>
      <c r="EP172" s="42"/>
      <c r="EQ172" s="42"/>
      <c r="ER172" s="42"/>
      <c r="ES172" s="42"/>
      <c r="ET172" s="42"/>
      <c r="EU172" s="42"/>
      <c r="EV172" s="42"/>
      <c r="EW172" s="42"/>
      <c r="EX172" s="42"/>
      <c r="EY172" s="42"/>
      <c r="EZ172" s="42"/>
      <c r="FA172" s="42"/>
      <c r="FB172" s="42"/>
      <c r="FC172" s="42"/>
      <c r="FD172" s="42"/>
      <c r="FE172" s="42"/>
      <c r="FF172" s="42"/>
      <c r="FG172" s="42"/>
      <c r="FH172" s="42"/>
      <c r="FI172" s="42"/>
      <c r="FJ172" s="42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2"/>
    </row>
    <row r="173" spans="1:180">
      <c r="A173" s="41"/>
      <c r="B173" s="41"/>
      <c r="C173" s="41"/>
      <c r="D173" s="41"/>
      <c r="E173" s="42"/>
      <c r="F173" s="42"/>
      <c r="G173" s="42"/>
      <c r="H173" s="42"/>
      <c r="I173" s="42"/>
      <c r="J173" s="42"/>
      <c r="K173" s="42"/>
      <c r="L173" s="43"/>
      <c r="M173" s="43"/>
      <c r="N173" s="43"/>
      <c r="O173" s="43"/>
      <c r="P173" s="43"/>
      <c r="Q173" s="43"/>
      <c r="R173" s="43"/>
      <c r="S173" s="44"/>
      <c r="T173" s="44"/>
      <c r="U173" s="44"/>
      <c r="V173" s="44"/>
      <c r="W173" s="44"/>
      <c r="X173" s="44"/>
      <c r="Y173" s="44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4"/>
      <c r="AO173" s="44"/>
      <c r="AP173" s="44"/>
      <c r="AQ173" s="44"/>
      <c r="AR173" s="44"/>
      <c r="AS173" s="44"/>
      <c r="AT173" s="44"/>
      <c r="AU173" s="42"/>
      <c r="AV173" s="42"/>
      <c r="AW173" s="42"/>
      <c r="AX173" s="42"/>
      <c r="AY173" s="42"/>
      <c r="AZ173" s="42"/>
      <c r="BA173" s="42"/>
      <c r="BB173" s="44"/>
      <c r="BC173" s="42"/>
      <c r="BD173" s="42"/>
      <c r="BE173" s="42"/>
      <c r="BF173" s="42"/>
      <c r="BG173" s="42"/>
      <c r="BH173" s="42"/>
      <c r="BI173" s="42"/>
      <c r="BJ173" s="44"/>
      <c r="BK173" s="44"/>
      <c r="BL173" s="44"/>
      <c r="BM173" s="44"/>
      <c r="BN173" s="44"/>
      <c r="BO173" s="44"/>
      <c r="BP173" s="44"/>
      <c r="BQ173" s="42"/>
      <c r="BR173" s="42"/>
      <c r="BS173" s="42"/>
      <c r="BT173" s="42"/>
      <c r="BU173" s="42"/>
      <c r="BV173" s="42"/>
      <c r="BW173" s="42"/>
      <c r="BX173" s="44"/>
      <c r="BY173" s="44"/>
      <c r="BZ173" s="44"/>
      <c r="CA173" s="44"/>
      <c r="CB173" s="44"/>
      <c r="CC173" s="44"/>
      <c r="CD173" s="44"/>
      <c r="CE173" s="42"/>
      <c r="CF173" s="42"/>
      <c r="CG173" s="42"/>
      <c r="CH173" s="42"/>
      <c r="CI173" s="42"/>
      <c r="CJ173" s="42"/>
      <c r="CK173" s="42"/>
      <c r="CL173" s="42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  <c r="CX173" s="44"/>
      <c r="CY173" s="44"/>
      <c r="CZ173" s="44"/>
      <c r="DA173" s="44"/>
      <c r="DB173" s="44"/>
      <c r="DC173" s="44"/>
      <c r="DD173" s="44"/>
      <c r="DE173" s="44"/>
      <c r="DF173" s="44"/>
      <c r="DG173" s="44"/>
      <c r="DH173" s="44"/>
      <c r="DI173" s="44"/>
      <c r="DJ173" s="44"/>
      <c r="DK173" s="44"/>
      <c r="DL173" s="44"/>
      <c r="DM173" s="44"/>
      <c r="DN173" s="44"/>
      <c r="DO173" s="44"/>
      <c r="DP173" s="77"/>
      <c r="DQ173" s="77"/>
      <c r="DR173" s="44"/>
      <c r="DS173" s="44"/>
      <c r="DT173" s="44"/>
      <c r="DU173" s="44"/>
      <c r="DV173" s="44"/>
      <c r="DW173" s="44"/>
      <c r="DX173" s="44"/>
      <c r="DY173" s="43"/>
      <c r="DZ173" s="43"/>
      <c r="EA173" s="43"/>
      <c r="EB173" s="44"/>
      <c r="EC173" s="42"/>
      <c r="ED173" s="42"/>
      <c r="EE173" s="42"/>
      <c r="EF173" s="42"/>
      <c r="EG173" s="42"/>
      <c r="EH173" s="42"/>
      <c r="EI173" s="42"/>
      <c r="EJ173" s="42"/>
      <c r="EK173" s="42"/>
      <c r="EL173" s="42"/>
      <c r="EM173" s="42"/>
      <c r="EN173" s="42"/>
      <c r="EO173" s="42"/>
      <c r="EP173" s="42"/>
      <c r="EQ173" s="42"/>
      <c r="ER173" s="42"/>
      <c r="ES173" s="42"/>
      <c r="ET173" s="42"/>
      <c r="EU173" s="42"/>
      <c r="EV173" s="42"/>
      <c r="EW173" s="42"/>
      <c r="EX173" s="42"/>
      <c r="EY173" s="42"/>
      <c r="EZ173" s="42"/>
      <c r="FA173" s="42"/>
      <c r="FB173" s="42"/>
      <c r="FC173" s="42"/>
      <c r="FD173" s="42"/>
      <c r="FE173" s="42"/>
      <c r="FF173" s="42"/>
      <c r="FG173" s="42"/>
      <c r="FH173" s="42"/>
      <c r="FI173" s="42"/>
      <c r="FJ173" s="42"/>
      <c r="FK173" s="42"/>
      <c r="FL173" s="42"/>
      <c r="FM173" s="42"/>
      <c r="FN173" s="42"/>
      <c r="FO173" s="42"/>
      <c r="FP173" s="42"/>
      <c r="FQ173" s="42"/>
      <c r="FR173" s="42"/>
      <c r="FS173" s="42"/>
      <c r="FT173" s="42"/>
      <c r="FU173" s="42"/>
      <c r="FV173" s="42"/>
      <c r="FW173" s="42"/>
      <c r="FX173" s="42"/>
    </row>
    <row r="174" spans="1:180">
      <c r="A174" s="41"/>
      <c r="B174" s="41"/>
      <c r="C174" s="41"/>
      <c r="D174" s="41"/>
      <c r="E174" s="42"/>
      <c r="F174" s="42"/>
      <c r="G174" s="42"/>
      <c r="H174" s="42"/>
      <c r="I174" s="42"/>
      <c r="J174" s="42"/>
      <c r="K174" s="42"/>
      <c r="L174" s="43"/>
      <c r="M174" s="43"/>
      <c r="N174" s="43"/>
      <c r="O174" s="43"/>
      <c r="P174" s="43"/>
      <c r="Q174" s="43"/>
      <c r="R174" s="43"/>
      <c r="S174" s="44"/>
      <c r="T174" s="44"/>
      <c r="U174" s="44"/>
      <c r="V174" s="44"/>
      <c r="W174" s="44"/>
      <c r="X174" s="44"/>
      <c r="Y174" s="44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4"/>
      <c r="AO174" s="44"/>
      <c r="AP174" s="44"/>
      <c r="AQ174" s="44"/>
      <c r="AR174" s="44"/>
      <c r="AS174" s="44"/>
      <c r="AT174" s="44"/>
      <c r="AU174" s="42"/>
      <c r="AV174" s="42"/>
      <c r="AW174" s="42"/>
      <c r="AX174" s="42"/>
      <c r="AY174" s="42"/>
      <c r="AZ174" s="42"/>
      <c r="BA174" s="42"/>
      <c r="BB174" s="44"/>
      <c r="BC174" s="42"/>
      <c r="BD174" s="42"/>
      <c r="BE174" s="42"/>
      <c r="BF174" s="42"/>
      <c r="BG174" s="42"/>
      <c r="BH174" s="42"/>
      <c r="BI174" s="42"/>
      <c r="BJ174" s="44"/>
      <c r="BK174" s="44"/>
      <c r="BL174" s="44"/>
      <c r="BM174" s="44"/>
      <c r="BN174" s="44"/>
      <c r="BO174" s="44"/>
      <c r="BP174" s="44"/>
      <c r="BQ174" s="42"/>
      <c r="BR174" s="42"/>
      <c r="BS174" s="42"/>
      <c r="BT174" s="42"/>
      <c r="BU174" s="42"/>
      <c r="BV174" s="42"/>
      <c r="BW174" s="42"/>
      <c r="BX174" s="44"/>
      <c r="BY174" s="44"/>
      <c r="BZ174" s="44"/>
      <c r="CA174" s="44"/>
      <c r="CB174" s="44"/>
      <c r="CC174" s="44"/>
      <c r="CD174" s="44"/>
      <c r="CE174" s="42"/>
      <c r="CF174" s="42"/>
      <c r="CG174" s="42"/>
      <c r="CH174" s="42"/>
      <c r="CI174" s="42"/>
      <c r="CJ174" s="42"/>
      <c r="CK174" s="42"/>
      <c r="CL174" s="42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4"/>
      <c r="DH174" s="44"/>
      <c r="DI174" s="44"/>
      <c r="DJ174" s="44"/>
      <c r="DK174" s="44"/>
      <c r="DL174" s="44"/>
      <c r="DM174" s="44"/>
      <c r="DN174" s="44"/>
      <c r="DO174" s="44"/>
      <c r="DP174" s="77"/>
      <c r="DQ174" s="77"/>
      <c r="DR174" s="44"/>
      <c r="DS174" s="44"/>
      <c r="DT174" s="44"/>
      <c r="DU174" s="44"/>
      <c r="DV174" s="44"/>
      <c r="DW174" s="44"/>
      <c r="DX174" s="44"/>
      <c r="DY174" s="43"/>
      <c r="DZ174" s="43"/>
      <c r="EA174" s="43"/>
      <c r="EB174" s="44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2"/>
      <c r="EP174" s="42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  <c r="FF174" s="42"/>
      <c r="FG174" s="42"/>
      <c r="FH174" s="42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2"/>
      <c r="FX174" s="42"/>
    </row>
    <row r="175" spans="1:180">
      <c r="A175" s="41"/>
      <c r="B175" s="41"/>
      <c r="C175" s="41"/>
      <c r="D175" s="41"/>
      <c r="E175" s="42"/>
      <c r="F175" s="42"/>
      <c r="G175" s="42"/>
      <c r="H175" s="42"/>
      <c r="I175" s="42"/>
      <c r="J175" s="42"/>
      <c r="K175" s="42"/>
      <c r="L175" s="43"/>
      <c r="M175" s="43"/>
      <c r="N175" s="43"/>
      <c r="O175" s="43"/>
      <c r="P175" s="43"/>
      <c r="Q175" s="43"/>
      <c r="R175" s="43"/>
      <c r="S175" s="44"/>
      <c r="T175" s="44"/>
      <c r="U175" s="44"/>
      <c r="V175" s="44"/>
      <c r="W175" s="44"/>
      <c r="X175" s="44"/>
      <c r="Y175" s="44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4"/>
      <c r="AO175" s="44"/>
      <c r="AP175" s="44"/>
      <c r="AQ175" s="44"/>
      <c r="AR175" s="44"/>
      <c r="AS175" s="44"/>
      <c r="AT175" s="44"/>
      <c r="AU175" s="42"/>
      <c r="AV175" s="42"/>
      <c r="AW175" s="42"/>
      <c r="AX175" s="42"/>
      <c r="AY175" s="42"/>
      <c r="AZ175" s="42"/>
      <c r="BA175" s="42"/>
      <c r="BB175" s="44"/>
      <c r="BC175" s="42"/>
      <c r="BD175" s="42"/>
      <c r="BE175" s="42"/>
      <c r="BF175" s="42"/>
      <c r="BG175" s="42"/>
      <c r="BH175" s="42"/>
      <c r="BI175" s="42"/>
      <c r="BJ175" s="44"/>
      <c r="BK175" s="44"/>
      <c r="BL175" s="44"/>
      <c r="BM175" s="44"/>
      <c r="BN175" s="44"/>
      <c r="BO175" s="44"/>
      <c r="BP175" s="44"/>
      <c r="BQ175" s="42"/>
      <c r="BR175" s="42"/>
      <c r="BS175" s="42"/>
      <c r="BT175" s="42"/>
      <c r="BU175" s="42"/>
      <c r="BV175" s="42"/>
      <c r="BW175" s="42"/>
      <c r="BX175" s="44"/>
      <c r="BY175" s="44"/>
      <c r="BZ175" s="44"/>
      <c r="CA175" s="44"/>
      <c r="CB175" s="44"/>
      <c r="CC175" s="44"/>
      <c r="CD175" s="44"/>
      <c r="CE175" s="42"/>
      <c r="CF175" s="42"/>
      <c r="CG175" s="42"/>
      <c r="CH175" s="42"/>
      <c r="CI175" s="42"/>
      <c r="CJ175" s="42"/>
      <c r="CK175" s="42"/>
      <c r="CL175" s="42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  <c r="CX175" s="44"/>
      <c r="CY175" s="44"/>
      <c r="CZ175" s="44"/>
      <c r="DA175" s="44"/>
      <c r="DB175" s="44"/>
      <c r="DC175" s="44"/>
      <c r="DD175" s="44"/>
      <c r="DE175" s="44"/>
      <c r="DF175" s="44"/>
      <c r="DG175" s="44"/>
      <c r="DH175" s="44"/>
      <c r="DI175" s="44"/>
      <c r="DJ175" s="44"/>
      <c r="DK175" s="44"/>
      <c r="DL175" s="44"/>
      <c r="DM175" s="44"/>
      <c r="DN175" s="44"/>
      <c r="DO175" s="44"/>
      <c r="DP175" s="77"/>
      <c r="DQ175" s="77"/>
      <c r="DR175" s="44"/>
      <c r="DS175" s="44"/>
      <c r="DT175" s="44"/>
      <c r="DU175" s="44"/>
      <c r="DV175" s="44"/>
      <c r="DW175" s="44"/>
      <c r="DX175" s="44"/>
      <c r="DY175" s="43"/>
      <c r="DZ175" s="43"/>
      <c r="EA175" s="43"/>
      <c r="EB175" s="44"/>
      <c r="EC175" s="42"/>
      <c r="ED175" s="42"/>
      <c r="EE175" s="42"/>
      <c r="EF175" s="42"/>
      <c r="EG175" s="42"/>
      <c r="EH175" s="42"/>
      <c r="EI175" s="42"/>
      <c r="EJ175" s="42"/>
      <c r="EK175" s="42"/>
      <c r="EL175" s="42"/>
      <c r="EM175" s="42"/>
      <c r="EN175" s="42"/>
      <c r="EO175" s="42"/>
      <c r="EP175" s="42"/>
      <c r="EQ175" s="42"/>
      <c r="ER175" s="42"/>
      <c r="ES175" s="42"/>
      <c r="ET175" s="42"/>
      <c r="EU175" s="42"/>
      <c r="EV175" s="42"/>
      <c r="EW175" s="42"/>
      <c r="EX175" s="42"/>
      <c r="EY175" s="42"/>
      <c r="EZ175" s="42"/>
      <c r="FA175" s="42"/>
      <c r="FB175" s="42"/>
      <c r="FC175" s="42"/>
      <c r="FD175" s="42"/>
      <c r="FE175" s="42"/>
      <c r="FF175" s="42"/>
      <c r="FG175" s="42"/>
      <c r="FH175" s="42"/>
      <c r="FI175" s="42"/>
      <c r="FJ175" s="42"/>
      <c r="FK175" s="42"/>
      <c r="FL175" s="42"/>
      <c r="FM175" s="42"/>
      <c r="FN175" s="42"/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</row>
    <row r="176" spans="1:180">
      <c r="A176" s="41"/>
      <c r="B176" s="41"/>
      <c r="C176" s="41"/>
      <c r="D176" s="41"/>
      <c r="E176" s="42"/>
      <c r="F176" s="42"/>
      <c r="G176" s="42"/>
      <c r="H176" s="42"/>
      <c r="I176" s="42"/>
      <c r="J176" s="42"/>
      <c r="K176" s="42"/>
      <c r="L176" s="43"/>
      <c r="M176" s="43"/>
      <c r="N176" s="43"/>
      <c r="O176" s="43"/>
      <c r="P176" s="43"/>
      <c r="Q176" s="43"/>
      <c r="R176" s="43"/>
      <c r="S176" s="44"/>
      <c r="T176" s="44"/>
      <c r="U176" s="44"/>
      <c r="V176" s="44"/>
      <c r="W176" s="44"/>
      <c r="X176" s="44"/>
      <c r="Y176" s="44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4"/>
      <c r="AO176" s="44"/>
      <c r="AP176" s="44"/>
      <c r="AQ176" s="44"/>
      <c r="AR176" s="44"/>
      <c r="AS176" s="44"/>
      <c r="AT176" s="44"/>
      <c r="AU176" s="42"/>
      <c r="AV176" s="42"/>
      <c r="AW176" s="42"/>
      <c r="AX176" s="42"/>
      <c r="AY176" s="42"/>
      <c r="AZ176" s="42"/>
      <c r="BA176" s="42"/>
      <c r="BB176" s="44"/>
      <c r="BC176" s="42"/>
      <c r="BD176" s="42"/>
      <c r="BE176" s="42"/>
      <c r="BF176" s="42"/>
      <c r="BG176" s="42"/>
      <c r="BH176" s="42"/>
      <c r="BI176" s="42"/>
      <c r="BJ176" s="44"/>
      <c r="BK176" s="44"/>
      <c r="BL176" s="44"/>
      <c r="BM176" s="44"/>
      <c r="BN176" s="44"/>
      <c r="BO176" s="44"/>
      <c r="BP176" s="44"/>
      <c r="BQ176" s="42"/>
      <c r="BR176" s="42"/>
      <c r="BS176" s="42"/>
      <c r="BT176" s="42"/>
      <c r="BU176" s="42"/>
      <c r="BV176" s="42"/>
      <c r="BW176" s="42"/>
      <c r="BX176" s="44"/>
      <c r="BY176" s="44"/>
      <c r="BZ176" s="44"/>
      <c r="CA176" s="44"/>
      <c r="CB176" s="44"/>
      <c r="CC176" s="44"/>
      <c r="CD176" s="44"/>
      <c r="CE176" s="42"/>
      <c r="CF176" s="42"/>
      <c r="CG176" s="42"/>
      <c r="CH176" s="42"/>
      <c r="CI176" s="42"/>
      <c r="CJ176" s="42"/>
      <c r="CK176" s="42"/>
      <c r="CL176" s="42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  <c r="CX176" s="44"/>
      <c r="CY176" s="44"/>
      <c r="CZ176" s="44"/>
      <c r="DA176" s="44"/>
      <c r="DB176" s="44"/>
      <c r="DC176" s="44"/>
      <c r="DD176" s="44"/>
      <c r="DE176" s="44"/>
      <c r="DF176" s="44"/>
      <c r="DG176" s="44"/>
      <c r="DH176" s="44"/>
      <c r="DI176" s="44"/>
      <c r="DJ176" s="44"/>
      <c r="DK176" s="44"/>
      <c r="DL176" s="44"/>
      <c r="DM176" s="44"/>
      <c r="DN176" s="44"/>
      <c r="DO176" s="44"/>
      <c r="DP176" s="77"/>
      <c r="DQ176" s="77"/>
      <c r="DR176" s="44"/>
      <c r="DS176" s="44"/>
      <c r="DT176" s="44"/>
      <c r="DU176" s="44"/>
      <c r="DV176" s="44"/>
      <c r="DW176" s="44"/>
      <c r="DX176" s="44"/>
      <c r="DY176" s="43"/>
      <c r="DZ176" s="43"/>
      <c r="EA176" s="43"/>
      <c r="EB176" s="44"/>
      <c r="EC176" s="42"/>
      <c r="ED176" s="42"/>
      <c r="EE176" s="42"/>
      <c r="EF176" s="42"/>
      <c r="EG176" s="42"/>
      <c r="EH176" s="42"/>
      <c r="EI176" s="42"/>
      <c r="EJ176" s="42"/>
      <c r="EK176" s="42"/>
      <c r="EL176" s="42"/>
      <c r="EM176" s="42"/>
      <c r="EN176" s="42"/>
      <c r="EO176" s="42"/>
      <c r="EP176" s="42"/>
      <c r="EQ176" s="42"/>
      <c r="ER176" s="42"/>
      <c r="ES176" s="42"/>
      <c r="ET176" s="42"/>
      <c r="EU176" s="42"/>
      <c r="EV176" s="42"/>
      <c r="EW176" s="42"/>
      <c r="EX176" s="42"/>
      <c r="EY176" s="42"/>
      <c r="EZ176" s="42"/>
      <c r="FA176" s="42"/>
      <c r="FB176" s="42"/>
      <c r="FC176" s="42"/>
      <c r="FD176" s="42"/>
      <c r="FE176" s="42"/>
      <c r="FF176" s="42"/>
      <c r="FG176" s="42"/>
      <c r="FH176" s="42"/>
      <c r="FI176" s="42"/>
      <c r="FJ176" s="42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2"/>
    </row>
    <row r="177" spans="1:180">
      <c r="A177" s="41"/>
      <c r="B177" s="41"/>
      <c r="C177" s="41"/>
      <c r="D177" s="41"/>
      <c r="E177" s="42"/>
      <c r="F177" s="42"/>
      <c r="G177" s="42"/>
      <c r="H177" s="42"/>
      <c r="I177" s="42"/>
      <c r="J177" s="42"/>
      <c r="K177" s="42"/>
      <c r="L177" s="43"/>
      <c r="M177" s="43"/>
      <c r="N177" s="43"/>
      <c r="O177" s="43"/>
      <c r="P177" s="43"/>
      <c r="Q177" s="43"/>
      <c r="R177" s="43"/>
      <c r="S177" s="44"/>
      <c r="T177" s="44"/>
      <c r="U177" s="44"/>
      <c r="V177" s="44"/>
      <c r="W177" s="44"/>
      <c r="X177" s="44"/>
      <c r="Y177" s="44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4"/>
      <c r="AO177" s="44"/>
      <c r="AP177" s="44"/>
      <c r="AQ177" s="44"/>
      <c r="AR177" s="44"/>
      <c r="AS177" s="44"/>
      <c r="AT177" s="44"/>
      <c r="AU177" s="42"/>
      <c r="AV177" s="42"/>
      <c r="AW177" s="42"/>
      <c r="AX177" s="42"/>
      <c r="AY177" s="42"/>
      <c r="AZ177" s="42"/>
      <c r="BA177" s="42"/>
      <c r="BB177" s="44"/>
      <c r="BC177" s="42"/>
      <c r="BD177" s="42"/>
      <c r="BE177" s="42"/>
      <c r="BF177" s="42"/>
      <c r="BG177" s="42"/>
      <c r="BH177" s="42"/>
      <c r="BI177" s="42"/>
      <c r="BJ177" s="44"/>
      <c r="BK177" s="44"/>
      <c r="BL177" s="44"/>
      <c r="BM177" s="44"/>
      <c r="BN177" s="44"/>
      <c r="BO177" s="44"/>
      <c r="BP177" s="44"/>
      <c r="BQ177" s="42"/>
      <c r="BR177" s="42"/>
      <c r="BS177" s="42"/>
      <c r="BT177" s="42"/>
      <c r="BU177" s="42"/>
      <c r="BV177" s="42"/>
      <c r="BW177" s="42"/>
      <c r="BX177" s="44"/>
      <c r="BY177" s="44"/>
      <c r="BZ177" s="44"/>
      <c r="CA177" s="44"/>
      <c r="CB177" s="44"/>
      <c r="CC177" s="44"/>
      <c r="CD177" s="44"/>
      <c r="CE177" s="42"/>
      <c r="CF177" s="42"/>
      <c r="CG177" s="42"/>
      <c r="CH177" s="42"/>
      <c r="CI177" s="42"/>
      <c r="CJ177" s="42"/>
      <c r="CK177" s="42"/>
      <c r="CL177" s="42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  <c r="CX177" s="44"/>
      <c r="CY177" s="44"/>
      <c r="CZ177" s="44"/>
      <c r="DA177" s="44"/>
      <c r="DB177" s="44"/>
      <c r="DC177" s="44"/>
      <c r="DD177" s="44"/>
      <c r="DE177" s="44"/>
      <c r="DF177" s="44"/>
      <c r="DG177" s="44"/>
      <c r="DH177" s="44"/>
      <c r="DI177" s="44"/>
      <c r="DJ177" s="44"/>
      <c r="DK177" s="44"/>
      <c r="DL177" s="44"/>
      <c r="DM177" s="44"/>
      <c r="DN177" s="44"/>
      <c r="DO177" s="44"/>
      <c r="DP177" s="77"/>
      <c r="DQ177" s="77"/>
      <c r="DR177" s="44"/>
      <c r="DS177" s="44"/>
      <c r="DT177" s="44"/>
      <c r="DU177" s="44"/>
      <c r="DV177" s="44"/>
      <c r="DW177" s="44"/>
      <c r="DX177" s="44"/>
      <c r="DY177" s="43"/>
      <c r="DZ177" s="43"/>
      <c r="EA177" s="43"/>
      <c r="EB177" s="44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/>
      <c r="FD177" s="42"/>
      <c r="FE177" s="42"/>
      <c r="FF177" s="42"/>
      <c r="FG177" s="42"/>
      <c r="FH177" s="42"/>
      <c r="FI177" s="42"/>
      <c r="FJ177" s="42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</row>
    <row r="178" spans="1:180">
      <c r="A178" s="41"/>
      <c r="B178" s="41"/>
      <c r="C178" s="41"/>
      <c r="D178" s="41"/>
      <c r="E178" s="42"/>
      <c r="F178" s="42"/>
      <c r="G178" s="42"/>
      <c r="H178" s="42"/>
      <c r="I178" s="42"/>
      <c r="J178" s="42"/>
      <c r="K178" s="42"/>
      <c r="L178" s="43"/>
      <c r="M178" s="43"/>
      <c r="N178" s="43"/>
      <c r="O178" s="43"/>
      <c r="P178" s="43"/>
      <c r="Q178" s="43"/>
      <c r="R178" s="43"/>
      <c r="S178" s="44"/>
      <c r="T178" s="44"/>
      <c r="U178" s="44"/>
      <c r="V178" s="44"/>
      <c r="W178" s="44"/>
      <c r="X178" s="44"/>
      <c r="Y178" s="44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4"/>
      <c r="AO178" s="44"/>
      <c r="AP178" s="44"/>
      <c r="AQ178" s="44"/>
      <c r="AR178" s="44"/>
      <c r="AS178" s="44"/>
      <c r="AT178" s="44"/>
      <c r="AU178" s="42"/>
      <c r="AV178" s="42"/>
      <c r="AW178" s="42"/>
      <c r="AX178" s="42"/>
      <c r="AY178" s="42"/>
      <c r="AZ178" s="42"/>
      <c r="BA178" s="42"/>
      <c r="BB178" s="44"/>
      <c r="BC178" s="42"/>
      <c r="BD178" s="42"/>
      <c r="BE178" s="42"/>
      <c r="BF178" s="42"/>
      <c r="BG178" s="42"/>
      <c r="BH178" s="42"/>
      <c r="BI178" s="42"/>
      <c r="BJ178" s="44"/>
      <c r="BK178" s="44"/>
      <c r="BL178" s="44"/>
      <c r="BM178" s="44"/>
      <c r="BN178" s="44"/>
      <c r="BO178" s="44"/>
      <c r="BP178" s="44"/>
      <c r="BQ178" s="42"/>
      <c r="BR178" s="42"/>
      <c r="BS178" s="42"/>
      <c r="BT178" s="42"/>
      <c r="BU178" s="42"/>
      <c r="BV178" s="42"/>
      <c r="BW178" s="42"/>
      <c r="BX178" s="44"/>
      <c r="BY178" s="44"/>
      <c r="BZ178" s="44"/>
      <c r="CA178" s="44"/>
      <c r="CB178" s="44"/>
      <c r="CC178" s="44"/>
      <c r="CD178" s="44"/>
      <c r="CE178" s="42"/>
      <c r="CF178" s="42"/>
      <c r="CG178" s="42"/>
      <c r="CH178" s="42"/>
      <c r="CI178" s="42"/>
      <c r="CJ178" s="42"/>
      <c r="CK178" s="42"/>
      <c r="CL178" s="42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  <c r="CX178" s="44"/>
      <c r="CY178" s="44"/>
      <c r="CZ178" s="44"/>
      <c r="DA178" s="44"/>
      <c r="DB178" s="44"/>
      <c r="DC178" s="44"/>
      <c r="DD178" s="44"/>
      <c r="DE178" s="44"/>
      <c r="DF178" s="44"/>
      <c r="DG178" s="44"/>
      <c r="DH178" s="44"/>
      <c r="DI178" s="44"/>
      <c r="DJ178" s="44"/>
      <c r="DK178" s="44"/>
      <c r="DL178" s="44"/>
      <c r="DM178" s="44"/>
      <c r="DN178" s="44"/>
      <c r="DO178" s="44"/>
      <c r="DP178" s="77"/>
      <c r="DQ178" s="77"/>
      <c r="DR178" s="44"/>
      <c r="DS178" s="44"/>
      <c r="DT178" s="44"/>
      <c r="DU178" s="44"/>
      <c r="DV178" s="44"/>
      <c r="DW178" s="44"/>
      <c r="DX178" s="44"/>
      <c r="DY178" s="43"/>
      <c r="DZ178" s="43"/>
      <c r="EA178" s="43"/>
      <c r="EB178" s="44"/>
      <c r="EC178" s="42"/>
      <c r="ED178" s="42"/>
      <c r="EE178" s="42"/>
      <c r="EF178" s="42"/>
      <c r="EG178" s="42"/>
      <c r="EH178" s="42"/>
      <c r="EI178" s="42"/>
      <c r="EJ178" s="42"/>
      <c r="EK178" s="42"/>
      <c r="EL178" s="42"/>
      <c r="EM178" s="42"/>
      <c r="EN178" s="42"/>
      <c r="EO178" s="42"/>
      <c r="EP178" s="42"/>
      <c r="EQ178" s="42"/>
      <c r="ER178" s="42"/>
      <c r="ES178" s="42"/>
      <c r="ET178" s="42"/>
      <c r="EU178" s="42"/>
      <c r="EV178" s="42"/>
      <c r="EW178" s="42"/>
      <c r="EX178" s="42"/>
      <c r="EY178" s="42"/>
      <c r="EZ178" s="42"/>
      <c r="FA178" s="42"/>
      <c r="FB178" s="42"/>
      <c r="FC178" s="42"/>
      <c r="FD178" s="42"/>
      <c r="FE178" s="42"/>
      <c r="FF178" s="42"/>
      <c r="FG178" s="42"/>
      <c r="FH178" s="42"/>
      <c r="FI178" s="42"/>
      <c r="FJ178" s="42"/>
      <c r="FK178" s="42"/>
      <c r="FL178" s="42"/>
      <c r="FM178" s="42"/>
      <c r="FN178" s="42"/>
      <c r="FO178" s="42"/>
      <c r="FP178" s="42"/>
      <c r="FQ178" s="42"/>
      <c r="FR178" s="42"/>
      <c r="FS178" s="42"/>
      <c r="FT178" s="42"/>
      <c r="FU178" s="42"/>
      <c r="FV178" s="42"/>
      <c r="FW178" s="42"/>
      <c r="FX178" s="42"/>
    </row>
    <row r="179" spans="1:180">
      <c r="A179" s="41"/>
      <c r="B179" s="41"/>
      <c r="C179" s="41"/>
      <c r="D179" s="41"/>
      <c r="E179" s="42"/>
      <c r="F179" s="42"/>
      <c r="G179" s="42"/>
      <c r="H179" s="42"/>
      <c r="I179" s="42"/>
      <c r="J179" s="42"/>
      <c r="K179" s="42"/>
      <c r="L179" s="43"/>
      <c r="M179" s="43"/>
      <c r="N179" s="43"/>
      <c r="O179" s="43"/>
      <c r="P179" s="43"/>
      <c r="Q179" s="43"/>
      <c r="R179" s="43"/>
      <c r="S179" s="44"/>
      <c r="T179" s="44"/>
      <c r="U179" s="44"/>
      <c r="V179" s="44"/>
      <c r="W179" s="44"/>
      <c r="X179" s="44"/>
      <c r="Y179" s="44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4"/>
      <c r="AO179" s="44"/>
      <c r="AP179" s="44"/>
      <c r="AQ179" s="44"/>
      <c r="AR179" s="44"/>
      <c r="AS179" s="44"/>
      <c r="AT179" s="44"/>
      <c r="AU179" s="42"/>
      <c r="AV179" s="42"/>
      <c r="AW179" s="42"/>
      <c r="AX179" s="42"/>
      <c r="AY179" s="42"/>
      <c r="AZ179" s="42"/>
      <c r="BA179" s="42"/>
      <c r="BB179" s="44"/>
      <c r="BC179" s="42"/>
      <c r="BD179" s="42"/>
      <c r="BE179" s="42"/>
      <c r="BF179" s="42"/>
      <c r="BG179" s="42"/>
      <c r="BH179" s="42"/>
      <c r="BI179" s="42"/>
      <c r="BJ179" s="44"/>
      <c r="BK179" s="44"/>
      <c r="BL179" s="44"/>
      <c r="BM179" s="44"/>
      <c r="BN179" s="44"/>
      <c r="BO179" s="44"/>
      <c r="BP179" s="44"/>
      <c r="BQ179" s="42"/>
      <c r="BR179" s="42"/>
      <c r="BS179" s="42"/>
      <c r="BT179" s="42"/>
      <c r="BU179" s="42"/>
      <c r="BV179" s="42"/>
      <c r="BW179" s="42"/>
      <c r="BX179" s="44"/>
      <c r="BY179" s="44"/>
      <c r="BZ179" s="44"/>
      <c r="CA179" s="44"/>
      <c r="CB179" s="44"/>
      <c r="CC179" s="44"/>
      <c r="CD179" s="44"/>
      <c r="CE179" s="42"/>
      <c r="CF179" s="42"/>
      <c r="CG179" s="42"/>
      <c r="CH179" s="42"/>
      <c r="CI179" s="42"/>
      <c r="CJ179" s="42"/>
      <c r="CK179" s="42"/>
      <c r="CL179" s="42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  <c r="CX179" s="44"/>
      <c r="CY179" s="44"/>
      <c r="CZ179" s="44"/>
      <c r="DA179" s="44"/>
      <c r="DB179" s="44"/>
      <c r="DC179" s="44"/>
      <c r="DD179" s="44"/>
      <c r="DE179" s="44"/>
      <c r="DF179" s="44"/>
      <c r="DG179" s="44"/>
      <c r="DH179" s="44"/>
      <c r="DI179" s="44"/>
      <c r="DJ179" s="44"/>
      <c r="DK179" s="44"/>
      <c r="DL179" s="44"/>
      <c r="DM179" s="44"/>
      <c r="DN179" s="44"/>
      <c r="DO179" s="44"/>
      <c r="DP179" s="77"/>
      <c r="DQ179" s="77"/>
      <c r="DR179" s="44"/>
      <c r="DS179" s="44"/>
      <c r="DT179" s="44"/>
      <c r="DU179" s="44"/>
      <c r="DV179" s="44"/>
      <c r="DW179" s="44"/>
      <c r="DX179" s="44"/>
      <c r="DY179" s="43"/>
      <c r="DZ179" s="43"/>
      <c r="EA179" s="43"/>
      <c r="EB179" s="44"/>
      <c r="EC179" s="42"/>
      <c r="ED179" s="42"/>
      <c r="EE179" s="42"/>
      <c r="EF179" s="42"/>
      <c r="EG179" s="42"/>
      <c r="EH179" s="42"/>
      <c r="EI179" s="42"/>
      <c r="EJ179" s="42"/>
      <c r="EK179" s="42"/>
      <c r="EL179" s="42"/>
      <c r="EM179" s="42"/>
      <c r="EN179" s="42"/>
      <c r="EO179" s="42"/>
      <c r="EP179" s="42"/>
      <c r="EQ179" s="42"/>
      <c r="ER179" s="42"/>
      <c r="ES179" s="42"/>
      <c r="ET179" s="42"/>
      <c r="EU179" s="42"/>
      <c r="EV179" s="42"/>
      <c r="EW179" s="42"/>
      <c r="EX179" s="42"/>
      <c r="EY179" s="42"/>
      <c r="EZ179" s="42"/>
      <c r="FA179" s="42"/>
      <c r="FB179" s="42"/>
      <c r="FC179" s="42"/>
      <c r="FD179" s="42"/>
      <c r="FE179" s="42"/>
      <c r="FF179" s="42"/>
      <c r="FG179" s="42"/>
      <c r="FH179" s="42"/>
      <c r="FI179" s="42"/>
      <c r="FJ179" s="42"/>
      <c r="FK179" s="42"/>
      <c r="FL179" s="42"/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2"/>
    </row>
    <row r="180" spans="1:180">
      <c r="A180" s="41"/>
      <c r="B180" s="41"/>
      <c r="C180" s="41"/>
      <c r="D180" s="41"/>
      <c r="E180" s="42"/>
      <c r="F180" s="42"/>
      <c r="G180" s="42"/>
      <c r="H180" s="42"/>
      <c r="I180" s="42"/>
      <c r="J180" s="42"/>
      <c r="K180" s="42"/>
      <c r="L180" s="43"/>
      <c r="M180" s="43"/>
      <c r="N180" s="43"/>
      <c r="O180" s="43"/>
      <c r="P180" s="43"/>
      <c r="Q180" s="43"/>
      <c r="R180" s="43"/>
      <c r="S180" s="44"/>
      <c r="T180" s="44"/>
      <c r="U180" s="44"/>
      <c r="V180" s="44"/>
      <c r="W180" s="44"/>
      <c r="X180" s="44"/>
      <c r="Y180" s="44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4"/>
      <c r="AO180" s="44"/>
      <c r="AP180" s="44"/>
      <c r="AQ180" s="44"/>
      <c r="AR180" s="44"/>
      <c r="AS180" s="44"/>
      <c r="AT180" s="44"/>
      <c r="AU180" s="42"/>
      <c r="AV180" s="42"/>
      <c r="AW180" s="42"/>
      <c r="AX180" s="42"/>
      <c r="AY180" s="42"/>
      <c r="AZ180" s="42"/>
      <c r="BA180" s="42"/>
      <c r="BB180" s="44"/>
      <c r="BC180" s="42"/>
      <c r="BD180" s="42"/>
      <c r="BE180" s="42"/>
      <c r="BF180" s="42"/>
      <c r="BG180" s="42"/>
      <c r="BH180" s="42"/>
      <c r="BI180" s="42"/>
      <c r="BJ180" s="44"/>
      <c r="BK180" s="44"/>
      <c r="BL180" s="44"/>
      <c r="BM180" s="44"/>
      <c r="BN180" s="44"/>
      <c r="BO180" s="44"/>
      <c r="BP180" s="44"/>
      <c r="BQ180" s="42"/>
      <c r="BR180" s="42"/>
      <c r="BS180" s="42"/>
      <c r="BT180" s="42"/>
      <c r="BU180" s="42"/>
      <c r="BV180" s="42"/>
      <c r="BW180" s="42"/>
      <c r="BX180" s="44"/>
      <c r="BY180" s="44"/>
      <c r="BZ180" s="44"/>
      <c r="CA180" s="44"/>
      <c r="CB180" s="44"/>
      <c r="CC180" s="44"/>
      <c r="CD180" s="44"/>
      <c r="CE180" s="42"/>
      <c r="CF180" s="42"/>
      <c r="CG180" s="42"/>
      <c r="CH180" s="42"/>
      <c r="CI180" s="42"/>
      <c r="CJ180" s="42"/>
      <c r="CK180" s="42"/>
      <c r="CL180" s="42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  <c r="CX180" s="44"/>
      <c r="CY180" s="44"/>
      <c r="CZ180" s="44"/>
      <c r="DA180" s="44"/>
      <c r="DB180" s="44"/>
      <c r="DC180" s="44"/>
      <c r="DD180" s="44"/>
      <c r="DE180" s="44"/>
      <c r="DF180" s="44"/>
      <c r="DG180" s="44"/>
      <c r="DH180" s="44"/>
      <c r="DI180" s="44"/>
      <c r="DJ180" s="44"/>
      <c r="DK180" s="44"/>
      <c r="DL180" s="44"/>
      <c r="DM180" s="44"/>
      <c r="DN180" s="44"/>
      <c r="DO180" s="44"/>
      <c r="DP180" s="77"/>
      <c r="DQ180" s="77"/>
      <c r="DR180" s="44"/>
      <c r="DS180" s="44"/>
      <c r="DT180" s="44"/>
      <c r="DU180" s="44"/>
      <c r="DV180" s="44"/>
      <c r="DW180" s="44"/>
      <c r="DX180" s="44"/>
      <c r="DY180" s="43"/>
      <c r="DZ180" s="43"/>
      <c r="EA180" s="43"/>
      <c r="EB180" s="44"/>
      <c r="EC180" s="42"/>
      <c r="ED180" s="42"/>
      <c r="EE180" s="42"/>
      <c r="EF180" s="42"/>
      <c r="EG180" s="42"/>
      <c r="EH180" s="42"/>
      <c r="EI180" s="42"/>
      <c r="EJ180" s="42"/>
      <c r="EK180" s="42"/>
      <c r="EL180" s="42"/>
      <c r="EM180" s="42"/>
      <c r="EN180" s="42"/>
      <c r="EO180" s="42"/>
      <c r="EP180" s="42"/>
      <c r="EQ180" s="42"/>
      <c r="ER180" s="42"/>
      <c r="ES180" s="42"/>
      <c r="ET180" s="42"/>
      <c r="EU180" s="42"/>
      <c r="EV180" s="42"/>
      <c r="EW180" s="42"/>
      <c r="EX180" s="42"/>
      <c r="EY180" s="42"/>
      <c r="EZ180" s="42"/>
      <c r="FA180" s="42"/>
      <c r="FB180" s="42"/>
      <c r="FC180" s="42"/>
      <c r="FD180" s="42"/>
      <c r="FE180" s="42"/>
      <c r="FF180" s="42"/>
      <c r="FG180" s="42"/>
      <c r="FH180" s="42"/>
      <c r="FI180" s="42"/>
      <c r="FJ180" s="42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2"/>
    </row>
    <row r="181" spans="1:180">
      <c r="A181" s="41"/>
      <c r="B181" s="41"/>
      <c r="C181" s="41"/>
      <c r="D181" s="41"/>
      <c r="E181" s="42"/>
      <c r="F181" s="42"/>
      <c r="G181" s="42"/>
      <c r="H181" s="42"/>
      <c r="I181" s="42"/>
      <c r="J181" s="42"/>
      <c r="K181" s="42"/>
      <c r="L181" s="43"/>
      <c r="M181" s="43"/>
      <c r="N181" s="43"/>
      <c r="O181" s="43"/>
      <c r="P181" s="43"/>
      <c r="Q181" s="43"/>
      <c r="R181" s="43"/>
      <c r="S181" s="44"/>
      <c r="T181" s="44"/>
      <c r="U181" s="44"/>
      <c r="V181" s="44"/>
      <c r="W181" s="44"/>
      <c r="X181" s="44"/>
      <c r="Y181" s="44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4"/>
      <c r="AO181" s="44"/>
      <c r="AP181" s="44"/>
      <c r="AQ181" s="44"/>
      <c r="AR181" s="44"/>
      <c r="AS181" s="44"/>
      <c r="AT181" s="44"/>
      <c r="AU181" s="42"/>
      <c r="AV181" s="42"/>
      <c r="AW181" s="42"/>
      <c r="AX181" s="42"/>
      <c r="AY181" s="42"/>
      <c r="AZ181" s="42"/>
      <c r="BA181" s="42"/>
      <c r="BB181" s="44"/>
      <c r="BC181" s="42"/>
      <c r="BD181" s="42"/>
      <c r="BE181" s="42"/>
      <c r="BF181" s="42"/>
      <c r="BG181" s="42"/>
      <c r="BH181" s="42"/>
      <c r="BI181" s="42"/>
      <c r="BJ181" s="44"/>
      <c r="BK181" s="44"/>
      <c r="BL181" s="44"/>
      <c r="BM181" s="44"/>
      <c r="BN181" s="44"/>
      <c r="BO181" s="44"/>
      <c r="BP181" s="44"/>
      <c r="BQ181" s="42"/>
      <c r="BR181" s="42"/>
      <c r="BS181" s="42"/>
      <c r="BT181" s="42"/>
      <c r="BU181" s="42"/>
      <c r="BV181" s="42"/>
      <c r="BW181" s="42"/>
      <c r="BX181" s="44"/>
      <c r="BY181" s="44"/>
      <c r="BZ181" s="44"/>
      <c r="CA181" s="44"/>
      <c r="CB181" s="44"/>
      <c r="CC181" s="44"/>
      <c r="CD181" s="44"/>
      <c r="CE181" s="42"/>
      <c r="CF181" s="42"/>
      <c r="CG181" s="42"/>
      <c r="CH181" s="42"/>
      <c r="CI181" s="42"/>
      <c r="CJ181" s="42"/>
      <c r="CK181" s="42"/>
      <c r="CL181" s="42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  <c r="CX181" s="44"/>
      <c r="CY181" s="44"/>
      <c r="CZ181" s="44"/>
      <c r="DA181" s="44"/>
      <c r="DB181" s="44"/>
      <c r="DC181" s="44"/>
      <c r="DD181" s="44"/>
      <c r="DE181" s="44"/>
      <c r="DF181" s="44"/>
      <c r="DG181" s="44"/>
      <c r="DH181" s="44"/>
      <c r="DI181" s="44"/>
      <c r="DJ181" s="44"/>
      <c r="DK181" s="44"/>
      <c r="DL181" s="44"/>
      <c r="DM181" s="44"/>
      <c r="DN181" s="44"/>
      <c r="DO181" s="44"/>
      <c r="DP181" s="77"/>
      <c r="DQ181" s="77"/>
      <c r="DR181" s="44"/>
      <c r="DS181" s="44"/>
      <c r="DT181" s="44"/>
      <c r="DU181" s="44"/>
      <c r="DV181" s="44"/>
      <c r="DW181" s="44"/>
      <c r="DX181" s="44"/>
      <c r="DY181" s="43"/>
      <c r="DZ181" s="43"/>
      <c r="EA181" s="43"/>
      <c r="EB181" s="44"/>
      <c r="EC181" s="42"/>
      <c r="ED181" s="42"/>
      <c r="EE181" s="42"/>
      <c r="EF181" s="42"/>
      <c r="EG181" s="42"/>
      <c r="EH181" s="42"/>
      <c r="EI181" s="42"/>
      <c r="EJ181" s="42"/>
      <c r="EK181" s="42"/>
      <c r="EL181" s="42"/>
      <c r="EM181" s="42"/>
      <c r="EN181" s="42"/>
      <c r="EO181" s="42"/>
      <c r="EP181" s="42"/>
      <c r="EQ181" s="42"/>
      <c r="ER181" s="42"/>
      <c r="ES181" s="42"/>
      <c r="ET181" s="42"/>
      <c r="EU181" s="42"/>
      <c r="EV181" s="42"/>
      <c r="EW181" s="42"/>
      <c r="EX181" s="42"/>
      <c r="EY181" s="42"/>
      <c r="EZ181" s="42"/>
      <c r="FA181" s="42"/>
      <c r="FB181" s="42"/>
      <c r="FC181" s="42"/>
      <c r="FD181" s="42"/>
      <c r="FE181" s="42"/>
      <c r="FF181" s="42"/>
      <c r="FG181" s="42"/>
      <c r="FH181" s="42"/>
      <c r="FI181" s="42"/>
      <c r="FJ181" s="42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2"/>
    </row>
    <row r="182" spans="1:180">
      <c r="A182" s="41"/>
      <c r="B182" s="41"/>
      <c r="C182" s="41"/>
      <c r="D182" s="41"/>
      <c r="E182" s="42"/>
      <c r="F182" s="42"/>
      <c r="G182" s="42"/>
      <c r="H182" s="42"/>
      <c r="I182" s="42"/>
      <c r="J182" s="42"/>
      <c r="K182" s="42"/>
      <c r="L182" s="43"/>
      <c r="M182" s="43"/>
      <c r="N182" s="43"/>
      <c r="O182" s="43"/>
      <c r="P182" s="43"/>
      <c r="Q182" s="43"/>
      <c r="R182" s="43"/>
      <c r="S182" s="44"/>
      <c r="T182" s="44"/>
      <c r="U182" s="44"/>
      <c r="V182" s="44"/>
      <c r="W182" s="44"/>
      <c r="X182" s="44"/>
      <c r="Y182" s="44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4"/>
      <c r="AO182" s="44"/>
      <c r="AP182" s="44"/>
      <c r="AQ182" s="44"/>
      <c r="AR182" s="44"/>
      <c r="AS182" s="44"/>
      <c r="AT182" s="44"/>
      <c r="AU182" s="42"/>
      <c r="AV182" s="42"/>
      <c r="AW182" s="42"/>
      <c r="AX182" s="42"/>
      <c r="AY182" s="42"/>
      <c r="AZ182" s="42"/>
      <c r="BA182" s="42"/>
      <c r="BB182" s="44"/>
      <c r="BC182" s="42"/>
      <c r="BD182" s="42"/>
      <c r="BE182" s="42"/>
      <c r="BF182" s="42"/>
      <c r="BG182" s="42"/>
      <c r="BH182" s="42"/>
      <c r="BI182" s="42"/>
      <c r="BJ182" s="44"/>
      <c r="BK182" s="44"/>
      <c r="BL182" s="44"/>
      <c r="BM182" s="44"/>
      <c r="BN182" s="44"/>
      <c r="BO182" s="44"/>
      <c r="BP182" s="44"/>
      <c r="BQ182" s="42"/>
      <c r="BR182" s="42"/>
      <c r="BS182" s="42"/>
      <c r="BT182" s="42"/>
      <c r="BU182" s="42"/>
      <c r="BV182" s="42"/>
      <c r="BW182" s="42"/>
      <c r="BX182" s="44"/>
      <c r="BY182" s="44"/>
      <c r="BZ182" s="44"/>
      <c r="CA182" s="44"/>
      <c r="CB182" s="44"/>
      <c r="CC182" s="44"/>
      <c r="CD182" s="44"/>
      <c r="CE182" s="42"/>
      <c r="CF182" s="42"/>
      <c r="CG182" s="42"/>
      <c r="CH182" s="42"/>
      <c r="CI182" s="42"/>
      <c r="CJ182" s="42"/>
      <c r="CK182" s="42"/>
      <c r="CL182" s="42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  <c r="CX182" s="44"/>
      <c r="CY182" s="44"/>
      <c r="CZ182" s="44"/>
      <c r="DA182" s="44"/>
      <c r="DB182" s="44"/>
      <c r="DC182" s="44"/>
      <c r="DD182" s="44"/>
      <c r="DE182" s="44"/>
      <c r="DF182" s="44"/>
      <c r="DG182" s="44"/>
      <c r="DH182" s="44"/>
      <c r="DI182" s="44"/>
      <c r="DJ182" s="44"/>
      <c r="DK182" s="44"/>
      <c r="DL182" s="44"/>
      <c r="DM182" s="44"/>
      <c r="DN182" s="44"/>
      <c r="DO182" s="44"/>
      <c r="DP182" s="77"/>
      <c r="DQ182" s="77"/>
      <c r="DR182" s="44"/>
      <c r="DS182" s="44"/>
      <c r="DT182" s="44"/>
      <c r="DU182" s="44"/>
      <c r="DV182" s="44"/>
      <c r="DW182" s="44"/>
      <c r="DX182" s="44"/>
      <c r="DY182" s="43"/>
      <c r="DZ182" s="43"/>
      <c r="EA182" s="43"/>
      <c r="EB182" s="44"/>
      <c r="EC182" s="42"/>
      <c r="ED182" s="42"/>
      <c r="EE182" s="42"/>
      <c r="EF182" s="42"/>
      <c r="EG182" s="42"/>
      <c r="EH182" s="42"/>
      <c r="EI182" s="42"/>
      <c r="EJ182" s="42"/>
      <c r="EK182" s="42"/>
      <c r="EL182" s="42"/>
      <c r="EM182" s="42"/>
      <c r="EN182" s="42"/>
      <c r="EO182" s="42"/>
      <c r="EP182" s="42"/>
      <c r="EQ182" s="42"/>
      <c r="ER182" s="42"/>
      <c r="ES182" s="42"/>
      <c r="ET182" s="42"/>
      <c r="EU182" s="42"/>
      <c r="EV182" s="42"/>
      <c r="EW182" s="42"/>
      <c r="EX182" s="42"/>
      <c r="EY182" s="42"/>
      <c r="EZ182" s="42"/>
      <c r="FA182" s="42"/>
      <c r="FB182" s="42"/>
      <c r="FC182" s="42"/>
      <c r="FD182" s="42"/>
      <c r="FE182" s="42"/>
      <c r="FF182" s="42"/>
      <c r="FG182" s="42"/>
      <c r="FH182" s="42"/>
      <c r="FI182" s="42"/>
      <c r="FJ182" s="42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2"/>
    </row>
    <row r="183" spans="1:180">
      <c r="A183" s="41"/>
      <c r="B183" s="41"/>
      <c r="C183" s="41"/>
      <c r="D183" s="41"/>
      <c r="E183" s="42"/>
      <c r="F183" s="42"/>
      <c r="G183" s="42"/>
      <c r="H183" s="42"/>
      <c r="I183" s="42"/>
      <c r="J183" s="42"/>
      <c r="K183" s="42"/>
      <c r="L183" s="43"/>
      <c r="M183" s="43"/>
      <c r="N183" s="43"/>
      <c r="O183" s="43"/>
      <c r="P183" s="43"/>
      <c r="Q183" s="43"/>
      <c r="R183" s="43"/>
      <c r="S183" s="44"/>
      <c r="T183" s="44"/>
      <c r="U183" s="44"/>
      <c r="V183" s="44"/>
      <c r="W183" s="44"/>
      <c r="X183" s="44"/>
      <c r="Y183" s="44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4"/>
      <c r="AO183" s="44"/>
      <c r="AP183" s="44"/>
      <c r="AQ183" s="44"/>
      <c r="AR183" s="44"/>
      <c r="AS183" s="44"/>
      <c r="AT183" s="44"/>
      <c r="AU183" s="42"/>
      <c r="AV183" s="42"/>
      <c r="AW183" s="42"/>
      <c r="AX183" s="42"/>
      <c r="AY183" s="42"/>
      <c r="AZ183" s="42"/>
      <c r="BA183" s="42"/>
      <c r="BB183" s="44"/>
      <c r="BC183" s="42"/>
      <c r="BD183" s="42"/>
      <c r="BE183" s="42"/>
      <c r="BF183" s="42"/>
      <c r="BG183" s="42"/>
      <c r="BH183" s="42"/>
      <c r="BI183" s="42"/>
      <c r="BJ183" s="44"/>
      <c r="BK183" s="44"/>
      <c r="BL183" s="44"/>
      <c r="BM183" s="44"/>
      <c r="BN183" s="44"/>
      <c r="BO183" s="44"/>
      <c r="BP183" s="44"/>
      <c r="BQ183" s="42"/>
      <c r="BR183" s="42"/>
      <c r="BS183" s="42"/>
      <c r="BT183" s="42"/>
      <c r="BU183" s="42"/>
      <c r="BV183" s="42"/>
      <c r="BW183" s="42"/>
      <c r="BX183" s="44"/>
      <c r="BY183" s="44"/>
      <c r="BZ183" s="44"/>
      <c r="CA183" s="44"/>
      <c r="CB183" s="44"/>
      <c r="CC183" s="44"/>
      <c r="CD183" s="44"/>
      <c r="CE183" s="42"/>
      <c r="CF183" s="42"/>
      <c r="CG183" s="42"/>
      <c r="CH183" s="42"/>
      <c r="CI183" s="42"/>
      <c r="CJ183" s="42"/>
      <c r="CK183" s="42"/>
      <c r="CL183" s="42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  <c r="CX183" s="44"/>
      <c r="CY183" s="44"/>
      <c r="CZ183" s="44"/>
      <c r="DA183" s="44"/>
      <c r="DB183" s="44"/>
      <c r="DC183" s="44"/>
      <c r="DD183" s="44"/>
      <c r="DE183" s="44"/>
      <c r="DF183" s="44"/>
      <c r="DG183" s="44"/>
      <c r="DH183" s="44"/>
      <c r="DI183" s="44"/>
      <c r="DJ183" s="44"/>
      <c r="DK183" s="44"/>
      <c r="DL183" s="44"/>
      <c r="DM183" s="44"/>
      <c r="DN183" s="44"/>
      <c r="DO183" s="44"/>
      <c r="DP183" s="77"/>
      <c r="DQ183" s="77"/>
      <c r="DR183" s="44"/>
      <c r="DS183" s="44"/>
      <c r="DT183" s="44"/>
      <c r="DU183" s="44"/>
      <c r="DV183" s="44"/>
      <c r="DW183" s="44"/>
      <c r="DX183" s="44"/>
      <c r="DY183" s="43"/>
      <c r="DZ183" s="43"/>
      <c r="EA183" s="43"/>
      <c r="EB183" s="44"/>
      <c r="EC183" s="42"/>
      <c r="ED183" s="42"/>
      <c r="EE183" s="42"/>
      <c r="EF183" s="42"/>
      <c r="EG183" s="42"/>
      <c r="EH183" s="42"/>
      <c r="EI183" s="42"/>
      <c r="EJ183" s="42"/>
      <c r="EK183" s="42"/>
      <c r="EL183" s="42"/>
      <c r="EM183" s="42"/>
      <c r="EN183" s="42"/>
      <c r="EO183" s="42"/>
      <c r="EP183" s="42"/>
      <c r="EQ183" s="42"/>
      <c r="ER183" s="42"/>
      <c r="ES183" s="42"/>
      <c r="ET183" s="42"/>
      <c r="EU183" s="42"/>
      <c r="EV183" s="42"/>
      <c r="EW183" s="42"/>
      <c r="EX183" s="42"/>
      <c r="EY183" s="42"/>
      <c r="EZ183" s="42"/>
      <c r="FA183" s="42"/>
      <c r="FB183" s="42"/>
      <c r="FC183" s="42"/>
      <c r="FD183" s="42"/>
      <c r="FE183" s="42"/>
      <c r="FF183" s="42"/>
      <c r="FG183" s="42"/>
      <c r="FH183" s="42"/>
      <c r="FI183" s="42"/>
      <c r="FJ183" s="42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2"/>
    </row>
    <row r="184" spans="1:180">
      <c r="A184" s="41"/>
      <c r="B184" s="41"/>
      <c r="C184" s="41"/>
      <c r="D184" s="41"/>
      <c r="E184" s="42"/>
      <c r="F184" s="42"/>
      <c r="G184" s="42"/>
      <c r="H184" s="42"/>
      <c r="I184" s="42"/>
      <c r="J184" s="42"/>
      <c r="K184" s="42"/>
      <c r="L184" s="43"/>
      <c r="M184" s="43"/>
      <c r="N184" s="43"/>
      <c r="O184" s="43"/>
      <c r="P184" s="43"/>
      <c r="Q184" s="43"/>
      <c r="R184" s="43"/>
      <c r="S184" s="44"/>
      <c r="T184" s="44"/>
      <c r="U184" s="44"/>
      <c r="V184" s="44"/>
      <c r="W184" s="44"/>
      <c r="X184" s="44"/>
      <c r="Y184" s="44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4"/>
      <c r="AO184" s="44"/>
      <c r="AP184" s="44"/>
      <c r="AQ184" s="44"/>
      <c r="AR184" s="44"/>
      <c r="AS184" s="44"/>
      <c r="AT184" s="44"/>
      <c r="AU184" s="42"/>
      <c r="AV184" s="42"/>
      <c r="AW184" s="42"/>
      <c r="AX184" s="42"/>
      <c r="AY184" s="42"/>
      <c r="AZ184" s="42"/>
      <c r="BA184" s="42"/>
      <c r="BB184" s="44"/>
      <c r="BC184" s="42"/>
      <c r="BD184" s="42"/>
      <c r="BE184" s="42"/>
      <c r="BF184" s="42"/>
      <c r="BG184" s="42"/>
      <c r="BH184" s="42"/>
      <c r="BI184" s="42"/>
      <c r="BJ184" s="44"/>
      <c r="BK184" s="44"/>
      <c r="BL184" s="44"/>
      <c r="BM184" s="44"/>
      <c r="BN184" s="44"/>
      <c r="BO184" s="44"/>
      <c r="BP184" s="44"/>
      <c r="BQ184" s="42"/>
      <c r="BR184" s="42"/>
      <c r="BS184" s="42"/>
      <c r="BT184" s="42"/>
      <c r="BU184" s="42"/>
      <c r="BV184" s="42"/>
      <c r="BW184" s="42"/>
      <c r="BX184" s="44"/>
      <c r="BY184" s="44"/>
      <c r="BZ184" s="44"/>
      <c r="CA184" s="44"/>
      <c r="CB184" s="44"/>
      <c r="CC184" s="44"/>
      <c r="CD184" s="44"/>
      <c r="CE184" s="42"/>
      <c r="CF184" s="42"/>
      <c r="CG184" s="42"/>
      <c r="CH184" s="42"/>
      <c r="CI184" s="42"/>
      <c r="CJ184" s="42"/>
      <c r="CK184" s="42"/>
      <c r="CL184" s="42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  <c r="CX184" s="44"/>
      <c r="CY184" s="44"/>
      <c r="CZ184" s="44"/>
      <c r="DA184" s="44"/>
      <c r="DB184" s="44"/>
      <c r="DC184" s="44"/>
      <c r="DD184" s="44"/>
      <c r="DE184" s="44"/>
      <c r="DF184" s="44"/>
      <c r="DG184" s="44"/>
      <c r="DH184" s="44"/>
      <c r="DI184" s="44"/>
      <c r="DJ184" s="44"/>
      <c r="DK184" s="44"/>
      <c r="DL184" s="44"/>
      <c r="DM184" s="44"/>
      <c r="DN184" s="44"/>
      <c r="DO184" s="44"/>
      <c r="DP184" s="77"/>
      <c r="DQ184" s="77"/>
      <c r="DR184" s="44"/>
      <c r="DS184" s="44"/>
      <c r="DT184" s="44"/>
      <c r="DU184" s="44"/>
      <c r="DV184" s="44"/>
      <c r="DW184" s="44"/>
      <c r="DX184" s="44"/>
      <c r="DY184" s="43"/>
      <c r="DZ184" s="43"/>
      <c r="EA184" s="43"/>
      <c r="EB184" s="44"/>
      <c r="EC184" s="42"/>
      <c r="ED184" s="42"/>
      <c r="EE184" s="42"/>
      <c r="EF184" s="42"/>
      <c r="EG184" s="42"/>
      <c r="EH184" s="42"/>
      <c r="EI184" s="42"/>
      <c r="EJ184" s="42"/>
      <c r="EK184" s="42"/>
      <c r="EL184" s="42"/>
      <c r="EM184" s="42"/>
      <c r="EN184" s="42"/>
      <c r="EO184" s="42"/>
      <c r="EP184" s="42"/>
      <c r="EQ184" s="42"/>
      <c r="ER184" s="42"/>
      <c r="ES184" s="42"/>
      <c r="ET184" s="42"/>
      <c r="EU184" s="42"/>
      <c r="EV184" s="42"/>
      <c r="EW184" s="42"/>
      <c r="EX184" s="42"/>
      <c r="EY184" s="42"/>
      <c r="EZ184" s="42"/>
      <c r="FA184" s="42"/>
      <c r="FB184" s="42"/>
      <c r="FC184" s="42"/>
      <c r="FD184" s="42"/>
      <c r="FE184" s="42"/>
      <c r="FF184" s="42"/>
      <c r="FG184" s="42"/>
      <c r="FH184" s="42"/>
      <c r="FI184" s="42"/>
      <c r="FJ184" s="42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2"/>
    </row>
    <row r="185" spans="1:180">
      <c r="A185" s="41"/>
      <c r="B185" s="41"/>
      <c r="C185" s="41"/>
      <c r="D185" s="41"/>
      <c r="E185" s="42"/>
      <c r="F185" s="42"/>
      <c r="G185" s="42"/>
      <c r="H185" s="42"/>
      <c r="I185" s="42"/>
      <c r="J185" s="42"/>
      <c r="K185" s="42"/>
      <c r="L185" s="43"/>
      <c r="M185" s="43"/>
      <c r="N185" s="43"/>
      <c r="O185" s="43"/>
      <c r="P185" s="43"/>
      <c r="Q185" s="43"/>
      <c r="R185" s="43"/>
      <c r="S185" s="44"/>
      <c r="T185" s="44"/>
      <c r="U185" s="44"/>
      <c r="V185" s="44"/>
      <c r="W185" s="44"/>
      <c r="X185" s="44"/>
      <c r="Y185" s="44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4"/>
      <c r="AO185" s="44"/>
      <c r="AP185" s="44"/>
      <c r="AQ185" s="44"/>
      <c r="AR185" s="44"/>
      <c r="AS185" s="44"/>
      <c r="AT185" s="44"/>
      <c r="AU185" s="42"/>
      <c r="AV185" s="42"/>
      <c r="AW185" s="42"/>
      <c r="AX185" s="42"/>
      <c r="AY185" s="42"/>
      <c r="AZ185" s="42"/>
      <c r="BA185" s="42"/>
      <c r="BB185" s="44"/>
      <c r="BC185" s="42"/>
      <c r="BD185" s="42"/>
      <c r="BE185" s="42"/>
      <c r="BF185" s="42"/>
      <c r="BG185" s="42"/>
      <c r="BH185" s="42"/>
      <c r="BI185" s="42"/>
      <c r="BJ185" s="44"/>
      <c r="BK185" s="44"/>
      <c r="BL185" s="44"/>
      <c r="BM185" s="44"/>
      <c r="BN185" s="44"/>
      <c r="BO185" s="44"/>
      <c r="BP185" s="44"/>
      <c r="BQ185" s="42"/>
      <c r="BR185" s="42"/>
      <c r="BS185" s="42"/>
      <c r="BT185" s="42"/>
      <c r="BU185" s="42"/>
      <c r="BV185" s="42"/>
      <c r="BW185" s="42"/>
      <c r="BX185" s="44"/>
      <c r="BY185" s="44"/>
      <c r="BZ185" s="44"/>
      <c r="CA185" s="44"/>
      <c r="CB185" s="44"/>
      <c r="CC185" s="44"/>
      <c r="CD185" s="44"/>
      <c r="CE185" s="42"/>
      <c r="CF185" s="42"/>
      <c r="CG185" s="42"/>
      <c r="CH185" s="42"/>
      <c r="CI185" s="42"/>
      <c r="CJ185" s="42"/>
      <c r="CK185" s="42"/>
      <c r="CL185" s="42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  <c r="CX185" s="44"/>
      <c r="CY185" s="44"/>
      <c r="CZ185" s="44"/>
      <c r="DA185" s="44"/>
      <c r="DB185" s="44"/>
      <c r="DC185" s="44"/>
      <c r="DD185" s="44"/>
      <c r="DE185" s="44"/>
      <c r="DF185" s="44"/>
      <c r="DG185" s="44"/>
      <c r="DH185" s="44"/>
      <c r="DI185" s="44"/>
      <c r="DJ185" s="44"/>
      <c r="DK185" s="44"/>
      <c r="DL185" s="44"/>
      <c r="DM185" s="44"/>
      <c r="DN185" s="44"/>
      <c r="DO185" s="44"/>
      <c r="DP185" s="77"/>
      <c r="DQ185" s="77"/>
      <c r="DR185" s="44"/>
      <c r="DS185" s="44"/>
      <c r="DT185" s="44"/>
      <c r="DU185" s="44"/>
      <c r="DV185" s="44"/>
      <c r="DW185" s="44"/>
      <c r="DX185" s="44"/>
      <c r="DY185" s="43"/>
      <c r="DZ185" s="43"/>
      <c r="EA185" s="43"/>
      <c r="EB185" s="44"/>
      <c r="EC185" s="42"/>
      <c r="ED185" s="42"/>
      <c r="EE185" s="42"/>
      <c r="EF185" s="42"/>
      <c r="EG185" s="42"/>
      <c r="EH185" s="42"/>
      <c r="EI185" s="42"/>
      <c r="EJ185" s="42"/>
      <c r="EK185" s="42"/>
      <c r="EL185" s="42"/>
      <c r="EM185" s="42"/>
      <c r="EN185" s="42"/>
      <c r="EO185" s="42"/>
      <c r="EP185" s="42"/>
      <c r="EQ185" s="42"/>
      <c r="ER185" s="42"/>
      <c r="ES185" s="42"/>
      <c r="ET185" s="42"/>
      <c r="EU185" s="42"/>
      <c r="EV185" s="42"/>
      <c r="EW185" s="42"/>
      <c r="EX185" s="42"/>
      <c r="EY185" s="42"/>
      <c r="EZ185" s="42"/>
      <c r="FA185" s="42"/>
      <c r="FB185" s="42"/>
      <c r="FC185" s="42"/>
      <c r="FD185" s="42"/>
      <c r="FE185" s="42"/>
      <c r="FF185" s="42"/>
      <c r="FG185" s="42"/>
      <c r="FH185" s="42"/>
      <c r="FI185" s="42"/>
      <c r="FJ185" s="42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2"/>
    </row>
    <row r="186" spans="1:180">
      <c r="A186" s="41"/>
      <c r="B186" s="41"/>
      <c r="C186" s="41"/>
      <c r="D186" s="41"/>
      <c r="E186" s="42"/>
      <c r="F186" s="42"/>
      <c r="G186" s="42"/>
      <c r="H186" s="42"/>
      <c r="I186" s="42"/>
      <c r="J186" s="42"/>
      <c r="K186" s="42"/>
      <c r="L186" s="43"/>
      <c r="M186" s="43"/>
      <c r="N186" s="43"/>
      <c r="O186" s="43"/>
      <c r="P186" s="43"/>
      <c r="Q186" s="43"/>
      <c r="R186" s="43"/>
      <c r="S186" s="44"/>
      <c r="T186" s="44"/>
      <c r="U186" s="44"/>
      <c r="V186" s="44"/>
      <c r="W186" s="44"/>
      <c r="X186" s="44"/>
      <c r="Y186" s="44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4"/>
      <c r="AO186" s="44"/>
      <c r="AP186" s="44"/>
      <c r="AQ186" s="44"/>
      <c r="AR186" s="44"/>
      <c r="AS186" s="44"/>
      <c r="AT186" s="44"/>
      <c r="AU186" s="42"/>
      <c r="AV186" s="42"/>
      <c r="AW186" s="42"/>
      <c r="AX186" s="42"/>
      <c r="AY186" s="42"/>
      <c r="AZ186" s="42"/>
      <c r="BA186" s="42"/>
      <c r="BB186" s="44"/>
      <c r="BC186" s="42"/>
      <c r="BD186" s="42"/>
      <c r="BE186" s="42"/>
      <c r="BF186" s="42"/>
      <c r="BG186" s="42"/>
      <c r="BH186" s="42"/>
      <c r="BI186" s="42"/>
      <c r="BJ186" s="44"/>
      <c r="BK186" s="44"/>
      <c r="BL186" s="44"/>
      <c r="BM186" s="44"/>
      <c r="BN186" s="44"/>
      <c r="BO186" s="44"/>
      <c r="BP186" s="44"/>
      <c r="BQ186" s="42"/>
      <c r="BR186" s="42"/>
      <c r="BS186" s="42"/>
      <c r="BT186" s="42"/>
      <c r="BU186" s="42"/>
      <c r="BV186" s="42"/>
      <c r="BW186" s="42"/>
      <c r="BX186" s="44"/>
      <c r="BY186" s="44"/>
      <c r="BZ186" s="44"/>
      <c r="CA186" s="44"/>
      <c r="CB186" s="44"/>
      <c r="CC186" s="44"/>
      <c r="CD186" s="44"/>
      <c r="CE186" s="42"/>
      <c r="CF186" s="42"/>
      <c r="CG186" s="42"/>
      <c r="CH186" s="42"/>
      <c r="CI186" s="42"/>
      <c r="CJ186" s="42"/>
      <c r="CK186" s="42"/>
      <c r="CL186" s="42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  <c r="CX186" s="44"/>
      <c r="CY186" s="44"/>
      <c r="CZ186" s="44"/>
      <c r="DA186" s="44"/>
      <c r="DB186" s="44"/>
      <c r="DC186" s="44"/>
      <c r="DD186" s="44"/>
      <c r="DE186" s="44"/>
      <c r="DF186" s="44"/>
      <c r="DG186" s="44"/>
      <c r="DH186" s="44"/>
      <c r="DI186" s="44"/>
      <c r="DJ186" s="44"/>
      <c r="DK186" s="44"/>
      <c r="DL186" s="44"/>
      <c r="DM186" s="44"/>
      <c r="DN186" s="44"/>
      <c r="DO186" s="44"/>
      <c r="DP186" s="77"/>
      <c r="DQ186" s="77"/>
      <c r="DR186" s="44"/>
      <c r="DS186" s="44"/>
      <c r="DT186" s="44"/>
      <c r="DU186" s="44"/>
      <c r="DV186" s="44"/>
      <c r="DW186" s="44"/>
      <c r="DX186" s="44"/>
      <c r="DY186" s="43"/>
      <c r="DZ186" s="43"/>
      <c r="EA186" s="43"/>
      <c r="EB186" s="44"/>
      <c r="EC186" s="42"/>
      <c r="ED186" s="42"/>
      <c r="EE186" s="42"/>
      <c r="EF186" s="42"/>
      <c r="EG186" s="42"/>
      <c r="EH186" s="42"/>
      <c r="EI186" s="42"/>
      <c r="EJ186" s="42"/>
      <c r="EK186" s="42"/>
      <c r="EL186" s="42"/>
      <c r="EM186" s="42"/>
      <c r="EN186" s="42"/>
      <c r="EO186" s="42"/>
      <c r="EP186" s="42"/>
      <c r="EQ186" s="42"/>
      <c r="ER186" s="42"/>
      <c r="ES186" s="42"/>
      <c r="ET186" s="42"/>
      <c r="EU186" s="42"/>
      <c r="EV186" s="42"/>
      <c r="EW186" s="42"/>
      <c r="EX186" s="42"/>
      <c r="EY186" s="42"/>
      <c r="EZ186" s="42"/>
      <c r="FA186" s="42"/>
      <c r="FB186" s="42"/>
      <c r="FC186" s="42"/>
      <c r="FD186" s="42"/>
      <c r="FE186" s="42"/>
      <c r="FF186" s="42"/>
      <c r="FG186" s="42"/>
      <c r="FH186" s="42"/>
      <c r="FI186" s="42"/>
      <c r="FJ186" s="42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2"/>
    </row>
    <row r="187" spans="1:180">
      <c r="A187" s="41"/>
      <c r="B187" s="41"/>
      <c r="C187" s="41"/>
      <c r="D187" s="41"/>
      <c r="E187" s="42"/>
      <c r="F187" s="42"/>
      <c r="G187" s="42"/>
      <c r="H187" s="42"/>
      <c r="I187" s="42"/>
      <c r="J187" s="42"/>
      <c r="K187" s="42"/>
      <c r="L187" s="43"/>
      <c r="M187" s="43"/>
      <c r="N187" s="43"/>
      <c r="O187" s="43"/>
      <c r="P187" s="43"/>
      <c r="Q187" s="43"/>
      <c r="R187" s="43"/>
      <c r="S187" s="44"/>
      <c r="T187" s="44"/>
      <c r="U187" s="44"/>
      <c r="V187" s="44"/>
      <c r="W187" s="44"/>
      <c r="X187" s="44"/>
      <c r="Y187" s="44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4"/>
      <c r="AO187" s="44"/>
      <c r="AP187" s="44"/>
      <c r="AQ187" s="44"/>
      <c r="AR187" s="44"/>
      <c r="AS187" s="44"/>
      <c r="AT187" s="44"/>
      <c r="AU187" s="42"/>
      <c r="AV187" s="42"/>
      <c r="AW187" s="42"/>
      <c r="AX187" s="42"/>
      <c r="AY187" s="42"/>
      <c r="AZ187" s="42"/>
      <c r="BA187" s="42"/>
      <c r="BB187" s="44"/>
      <c r="BC187" s="42"/>
      <c r="BD187" s="42"/>
      <c r="BE187" s="42"/>
      <c r="BF187" s="42"/>
      <c r="BG187" s="42"/>
      <c r="BH187" s="42"/>
      <c r="BI187" s="42"/>
      <c r="BJ187" s="44"/>
      <c r="BK187" s="44"/>
      <c r="BL187" s="44"/>
      <c r="BM187" s="44"/>
      <c r="BN187" s="44"/>
      <c r="BO187" s="44"/>
      <c r="BP187" s="44"/>
      <c r="BQ187" s="42"/>
      <c r="BR187" s="42"/>
      <c r="BS187" s="42"/>
      <c r="BT187" s="42"/>
      <c r="BU187" s="42"/>
      <c r="BV187" s="42"/>
      <c r="BW187" s="42"/>
      <c r="BX187" s="44"/>
      <c r="BY187" s="44"/>
      <c r="BZ187" s="44"/>
      <c r="CA187" s="44"/>
      <c r="CB187" s="44"/>
      <c r="CC187" s="44"/>
      <c r="CD187" s="44"/>
      <c r="CE187" s="42"/>
      <c r="CF187" s="42"/>
      <c r="CG187" s="42"/>
      <c r="CH187" s="42"/>
      <c r="CI187" s="42"/>
      <c r="CJ187" s="42"/>
      <c r="CK187" s="42"/>
      <c r="CL187" s="42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  <c r="CX187" s="44"/>
      <c r="CY187" s="44"/>
      <c r="CZ187" s="44"/>
      <c r="DA187" s="44"/>
      <c r="DB187" s="44"/>
      <c r="DC187" s="44"/>
      <c r="DD187" s="44"/>
      <c r="DE187" s="44"/>
      <c r="DF187" s="44"/>
      <c r="DG187" s="44"/>
      <c r="DH187" s="44"/>
      <c r="DI187" s="44"/>
      <c r="DJ187" s="44"/>
      <c r="DK187" s="44"/>
      <c r="DL187" s="44"/>
      <c r="DM187" s="44"/>
      <c r="DN187" s="44"/>
      <c r="DO187" s="44"/>
      <c r="DP187" s="77"/>
      <c r="DQ187" s="77"/>
      <c r="DR187" s="44"/>
      <c r="DS187" s="44"/>
      <c r="DT187" s="44"/>
      <c r="DU187" s="44"/>
      <c r="DV187" s="44"/>
      <c r="DW187" s="44"/>
      <c r="DX187" s="44"/>
      <c r="DY187" s="43"/>
      <c r="DZ187" s="43"/>
      <c r="EA187" s="43"/>
      <c r="EB187" s="44"/>
      <c r="EC187" s="42"/>
      <c r="ED187" s="42"/>
      <c r="EE187" s="42"/>
      <c r="EF187" s="42"/>
      <c r="EG187" s="42"/>
      <c r="EH187" s="42"/>
      <c r="EI187" s="42"/>
      <c r="EJ187" s="42"/>
      <c r="EK187" s="42"/>
      <c r="EL187" s="42"/>
      <c r="EM187" s="42"/>
      <c r="EN187" s="42"/>
      <c r="EO187" s="42"/>
      <c r="EP187" s="42"/>
      <c r="EQ187" s="42"/>
      <c r="ER187" s="42"/>
      <c r="ES187" s="42"/>
      <c r="ET187" s="42"/>
      <c r="EU187" s="42"/>
      <c r="EV187" s="42"/>
      <c r="EW187" s="42"/>
      <c r="EX187" s="42"/>
      <c r="EY187" s="42"/>
      <c r="EZ187" s="42"/>
      <c r="FA187" s="42"/>
      <c r="FB187" s="42"/>
      <c r="FC187" s="42"/>
      <c r="FD187" s="42"/>
      <c r="FE187" s="42"/>
      <c r="FF187" s="42"/>
      <c r="FG187" s="42"/>
      <c r="FH187" s="42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</row>
    <row r="188" spans="1:180">
      <c r="A188" s="41"/>
      <c r="B188" s="41"/>
      <c r="C188" s="41"/>
      <c r="D188" s="41"/>
      <c r="E188" s="42"/>
      <c r="F188" s="42"/>
      <c r="G188" s="42"/>
      <c r="H188" s="42"/>
      <c r="I188" s="42"/>
      <c r="J188" s="42"/>
      <c r="K188" s="42"/>
      <c r="L188" s="43"/>
      <c r="M188" s="43"/>
      <c r="N188" s="43"/>
      <c r="O188" s="43"/>
      <c r="P188" s="43"/>
      <c r="Q188" s="43"/>
      <c r="R188" s="43"/>
      <c r="S188" s="44"/>
      <c r="T188" s="44"/>
      <c r="U188" s="44"/>
      <c r="V188" s="44"/>
      <c r="W188" s="44"/>
      <c r="X188" s="44"/>
      <c r="Y188" s="44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4"/>
      <c r="AO188" s="44"/>
      <c r="AP188" s="44"/>
      <c r="AQ188" s="44"/>
      <c r="AR188" s="44"/>
      <c r="AS188" s="44"/>
      <c r="AT188" s="44"/>
      <c r="AU188" s="42"/>
      <c r="AV188" s="42"/>
      <c r="AW188" s="42"/>
      <c r="AX188" s="42"/>
      <c r="AY188" s="42"/>
      <c r="AZ188" s="42"/>
      <c r="BA188" s="42"/>
      <c r="BB188" s="44"/>
      <c r="BC188" s="42"/>
      <c r="BD188" s="42"/>
      <c r="BE188" s="42"/>
      <c r="BF188" s="42"/>
      <c r="BG188" s="42"/>
      <c r="BH188" s="42"/>
      <c r="BI188" s="42"/>
      <c r="BJ188" s="44"/>
      <c r="BK188" s="44"/>
      <c r="BL188" s="44"/>
      <c r="BM188" s="44"/>
      <c r="BN188" s="44"/>
      <c r="BO188" s="44"/>
      <c r="BP188" s="44"/>
      <c r="BQ188" s="42"/>
      <c r="BR188" s="42"/>
      <c r="BS188" s="42"/>
      <c r="BT188" s="42"/>
      <c r="BU188" s="42"/>
      <c r="BV188" s="42"/>
      <c r="BW188" s="42"/>
      <c r="BX188" s="44"/>
      <c r="BY188" s="44"/>
      <c r="BZ188" s="44"/>
      <c r="CA188" s="44"/>
      <c r="CB188" s="44"/>
      <c r="CC188" s="44"/>
      <c r="CD188" s="44"/>
      <c r="CE188" s="42"/>
      <c r="CF188" s="42"/>
      <c r="CG188" s="42"/>
      <c r="CH188" s="42"/>
      <c r="CI188" s="42"/>
      <c r="CJ188" s="42"/>
      <c r="CK188" s="42"/>
      <c r="CL188" s="42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  <c r="CX188" s="44"/>
      <c r="CY188" s="44"/>
      <c r="CZ188" s="44"/>
      <c r="DA188" s="44"/>
      <c r="DB188" s="44"/>
      <c r="DC188" s="44"/>
      <c r="DD188" s="44"/>
      <c r="DE188" s="44"/>
      <c r="DF188" s="44"/>
      <c r="DG188" s="44"/>
      <c r="DH188" s="44"/>
      <c r="DI188" s="44"/>
      <c r="DJ188" s="44"/>
      <c r="DK188" s="44"/>
      <c r="DL188" s="44"/>
      <c r="DM188" s="44"/>
      <c r="DN188" s="44"/>
      <c r="DO188" s="44"/>
      <c r="DP188" s="77"/>
      <c r="DQ188" s="77"/>
      <c r="DR188" s="44"/>
      <c r="DS188" s="44"/>
      <c r="DT188" s="44"/>
      <c r="DU188" s="44"/>
      <c r="DV188" s="44"/>
      <c r="DW188" s="44"/>
      <c r="DX188" s="44"/>
      <c r="DY188" s="43"/>
      <c r="DZ188" s="43"/>
      <c r="EA188" s="43"/>
      <c r="EB188" s="44"/>
      <c r="EC188" s="42"/>
      <c r="ED188" s="42"/>
      <c r="EE188" s="42"/>
      <c r="EF188" s="42"/>
      <c r="EG188" s="42"/>
      <c r="EH188" s="42"/>
      <c r="EI188" s="42"/>
      <c r="EJ188" s="42"/>
      <c r="EK188" s="42"/>
      <c r="EL188" s="42"/>
      <c r="EM188" s="42"/>
      <c r="EN188" s="42"/>
      <c r="EO188" s="42"/>
      <c r="EP188" s="42"/>
      <c r="EQ188" s="42"/>
      <c r="ER188" s="42"/>
      <c r="ES188" s="42"/>
      <c r="ET188" s="42"/>
      <c r="EU188" s="42"/>
      <c r="EV188" s="42"/>
      <c r="EW188" s="42"/>
      <c r="EX188" s="42"/>
      <c r="EY188" s="42"/>
      <c r="EZ188" s="42"/>
      <c r="FA188" s="42"/>
      <c r="FB188" s="42"/>
      <c r="FC188" s="42"/>
      <c r="FD188" s="42"/>
      <c r="FE188" s="42"/>
      <c r="FF188" s="42"/>
      <c r="FG188" s="42"/>
      <c r="FH188" s="42"/>
      <c r="FI188" s="42"/>
      <c r="FJ188" s="42"/>
      <c r="FK188" s="42"/>
      <c r="FL188" s="42"/>
      <c r="FM188" s="42"/>
      <c r="FN188" s="42"/>
      <c r="FO188" s="42"/>
      <c r="FP188" s="42"/>
      <c r="FQ188" s="42"/>
      <c r="FR188" s="42"/>
      <c r="FS188" s="42"/>
      <c r="FT188" s="42"/>
      <c r="FU188" s="42"/>
      <c r="FV188" s="42"/>
      <c r="FW188" s="42"/>
      <c r="FX188" s="42"/>
    </row>
    <row r="189" spans="1:180">
      <c r="A189" s="41"/>
      <c r="B189" s="41"/>
      <c r="C189" s="41"/>
      <c r="D189" s="41"/>
      <c r="E189" s="42"/>
      <c r="F189" s="42"/>
      <c r="G189" s="42"/>
      <c r="H189" s="42"/>
      <c r="I189" s="42"/>
      <c r="J189" s="42"/>
      <c r="K189" s="42"/>
      <c r="L189" s="43"/>
      <c r="M189" s="43"/>
      <c r="N189" s="43"/>
      <c r="O189" s="43"/>
      <c r="P189" s="43"/>
      <c r="Q189" s="43"/>
      <c r="R189" s="43"/>
      <c r="S189" s="44"/>
      <c r="T189" s="44"/>
      <c r="U189" s="44"/>
      <c r="V189" s="44"/>
      <c r="W189" s="44"/>
      <c r="X189" s="44"/>
      <c r="Y189" s="44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4"/>
      <c r="AO189" s="44"/>
      <c r="AP189" s="44"/>
      <c r="AQ189" s="44"/>
      <c r="AR189" s="44"/>
      <c r="AS189" s="44"/>
      <c r="AT189" s="44"/>
      <c r="AU189" s="42"/>
      <c r="AV189" s="42"/>
      <c r="AW189" s="42"/>
      <c r="AX189" s="42"/>
      <c r="AY189" s="42"/>
      <c r="AZ189" s="42"/>
      <c r="BA189" s="42"/>
      <c r="BB189" s="44"/>
      <c r="BC189" s="42"/>
      <c r="BD189" s="42"/>
      <c r="BE189" s="42"/>
      <c r="BF189" s="42"/>
      <c r="BG189" s="42"/>
      <c r="BH189" s="42"/>
      <c r="BI189" s="42"/>
      <c r="BJ189" s="44"/>
      <c r="BK189" s="44"/>
      <c r="BL189" s="44"/>
      <c r="BM189" s="44"/>
      <c r="BN189" s="44"/>
      <c r="BO189" s="44"/>
      <c r="BP189" s="44"/>
      <c r="BQ189" s="42"/>
      <c r="BR189" s="42"/>
      <c r="BS189" s="42"/>
      <c r="BT189" s="42"/>
      <c r="BU189" s="42"/>
      <c r="BV189" s="42"/>
      <c r="BW189" s="42"/>
      <c r="BX189" s="44"/>
      <c r="BY189" s="44"/>
      <c r="BZ189" s="44"/>
      <c r="CA189" s="44"/>
      <c r="CB189" s="44"/>
      <c r="CC189" s="44"/>
      <c r="CD189" s="44"/>
      <c r="CE189" s="42"/>
      <c r="CF189" s="42"/>
      <c r="CG189" s="42"/>
      <c r="CH189" s="42"/>
      <c r="CI189" s="42"/>
      <c r="CJ189" s="42"/>
      <c r="CK189" s="42"/>
      <c r="CL189" s="42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  <c r="CX189" s="44"/>
      <c r="CY189" s="44"/>
      <c r="CZ189" s="44"/>
      <c r="DA189" s="44"/>
      <c r="DB189" s="44"/>
      <c r="DC189" s="44"/>
      <c r="DD189" s="44"/>
      <c r="DE189" s="44"/>
      <c r="DF189" s="44"/>
      <c r="DG189" s="44"/>
      <c r="DH189" s="44"/>
      <c r="DI189" s="44"/>
      <c r="DJ189" s="44"/>
      <c r="DK189" s="44"/>
      <c r="DL189" s="44"/>
      <c r="DM189" s="44"/>
      <c r="DN189" s="44"/>
      <c r="DO189" s="44"/>
      <c r="DP189" s="77"/>
      <c r="DQ189" s="77"/>
      <c r="DR189" s="44"/>
      <c r="DS189" s="44"/>
      <c r="DT189" s="44"/>
      <c r="DU189" s="44"/>
      <c r="DV189" s="44"/>
      <c r="DW189" s="44"/>
      <c r="DX189" s="44"/>
      <c r="DY189" s="43"/>
      <c r="DZ189" s="43"/>
      <c r="EA189" s="43"/>
      <c r="EB189" s="44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  <c r="FF189" s="42"/>
      <c r="FG189" s="42"/>
      <c r="FH189" s="42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</row>
    <row r="190" spans="1:180">
      <c r="A190" s="41"/>
      <c r="B190" s="41"/>
      <c r="C190" s="41"/>
      <c r="D190" s="41"/>
      <c r="E190" s="42"/>
      <c r="F190" s="42"/>
      <c r="G190" s="42"/>
      <c r="H190" s="42"/>
      <c r="I190" s="42"/>
      <c r="J190" s="42"/>
      <c r="K190" s="42"/>
      <c r="L190" s="43"/>
      <c r="M190" s="43"/>
      <c r="N190" s="43"/>
      <c r="O190" s="43"/>
      <c r="P190" s="43"/>
      <c r="Q190" s="43"/>
      <c r="R190" s="43"/>
      <c r="S190" s="44"/>
      <c r="T190" s="44"/>
      <c r="U190" s="44"/>
      <c r="V190" s="44"/>
      <c r="W190" s="44"/>
      <c r="X190" s="44"/>
      <c r="Y190" s="44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4"/>
      <c r="AO190" s="44"/>
      <c r="AP190" s="44"/>
      <c r="AQ190" s="44"/>
      <c r="AR190" s="44"/>
      <c r="AS190" s="44"/>
      <c r="AT190" s="44"/>
      <c r="AU190" s="42"/>
      <c r="AV190" s="42"/>
      <c r="AW190" s="42"/>
      <c r="AX190" s="42"/>
      <c r="AY190" s="42"/>
      <c r="AZ190" s="42"/>
      <c r="BA190" s="42"/>
      <c r="BB190" s="44"/>
      <c r="BC190" s="42"/>
      <c r="BD190" s="42"/>
      <c r="BE190" s="42"/>
      <c r="BF190" s="42"/>
      <c r="BG190" s="42"/>
      <c r="BH190" s="42"/>
      <c r="BI190" s="42"/>
      <c r="BJ190" s="44"/>
      <c r="BK190" s="44"/>
      <c r="BL190" s="44"/>
      <c r="BM190" s="44"/>
      <c r="BN190" s="44"/>
      <c r="BO190" s="44"/>
      <c r="BP190" s="44"/>
      <c r="BQ190" s="42"/>
      <c r="BR190" s="42"/>
      <c r="BS190" s="42"/>
      <c r="BT190" s="42"/>
      <c r="BU190" s="42"/>
      <c r="BV190" s="42"/>
      <c r="BW190" s="42"/>
      <c r="BX190" s="44"/>
      <c r="BY190" s="44"/>
      <c r="BZ190" s="44"/>
      <c r="CA190" s="44"/>
      <c r="CB190" s="44"/>
      <c r="CC190" s="44"/>
      <c r="CD190" s="44"/>
      <c r="CE190" s="42"/>
      <c r="CF190" s="42"/>
      <c r="CG190" s="42"/>
      <c r="CH190" s="42"/>
      <c r="CI190" s="42"/>
      <c r="CJ190" s="42"/>
      <c r="CK190" s="42"/>
      <c r="CL190" s="42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  <c r="CX190" s="44"/>
      <c r="CY190" s="44"/>
      <c r="CZ190" s="44"/>
      <c r="DA190" s="44"/>
      <c r="DB190" s="44"/>
      <c r="DC190" s="44"/>
      <c r="DD190" s="44"/>
      <c r="DE190" s="44"/>
      <c r="DF190" s="44"/>
      <c r="DG190" s="44"/>
      <c r="DH190" s="44"/>
      <c r="DI190" s="44"/>
      <c r="DJ190" s="44"/>
      <c r="DK190" s="44"/>
      <c r="DL190" s="44"/>
      <c r="DM190" s="44"/>
      <c r="DN190" s="44"/>
      <c r="DO190" s="44"/>
      <c r="DP190" s="77"/>
      <c r="DQ190" s="77"/>
      <c r="DR190" s="44"/>
      <c r="DS190" s="44"/>
      <c r="DT190" s="44"/>
      <c r="DU190" s="44"/>
      <c r="DV190" s="44"/>
      <c r="DW190" s="44"/>
      <c r="DX190" s="44"/>
      <c r="DY190" s="43"/>
      <c r="DZ190" s="43"/>
      <c r="EA190" s="43"/>
      <c r="EB190" s="44"/>
      <c r="EC190" s="42"/>
      <c r="ED190" s="42"/>
      <c r="EE190" s="42"/>
      <c r="EF190" s="42"/>
      <c r="EG190" s="42"/>
      <c r="EH190" s="42"/>
      <c r="EI190" s="42"/>
      <c r="EJ190" s="42"/>
      <c r="EK190" s="42"/>
      <c r="EL190" s="42"/>
      <c r="EM190" s="42"/>
      <c r="EN190" s="42"/>
      <c r="EO190" s="42"/>
      <c r="EP190" s="42"/>
      <c r="EQ190" s="42"/>
      <c r="ER190" s="42"/>
      <c r="ES190" s="42"/>
      <c r="ET190" s="42"/>
      <c r="EU190" s="42"/>
      <c r="EV190" s="42"/>
      <c r="EW190" s="42"/>
      <c r="EX190" s="42"/>
      <c r="EY190" s="42"/>
      <c r="EZ190" s="42"/>
      <c r="FA190" s="42"/>
      <c r="FB190" s="42"/>
      <c r="FC190" s="42"/>
      <c r="FD190" s="42"/>
      <c r="FE190" s="42"/>
      <c r="FF190" s="42"/>
      <c r="FG190" s="42"/>
      <c r="FH190" s="42"/>
      <c r="FI190" s="42"/>
      <c r="FJ190" s="42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2"/>
    </row>
    <row r="191" spans="1:180">
      <c r="A191" s="41"/>
      <c r="B191" s="41"/>
      <c r="C191" s="41"/>
      <c r="D191" s="41"/>
      <c r="E191" s="42"/>
      <c r="F191" s="42"/>
      <c r="G191" s="42"/>
      <c r="H191" s="42"/>
      <c r="I191" s="42"/>
      <c r="J191" s="42"/>
      <c r="K191" s="42"/>
      <c r="L191" s="43"/>
      <c r="M191" s="43"/>
      <c r="N191" s="43"/>
      <c r="O191" s="43"/>
      <c r="P191" s="43"/>
      <c r="Q191" s="43"/>
      <c r="R191" s="43"/>
      <c r="S191" s="44"/>
      <c r="T191" s="44"/>
      <c r="U191" s="44"/>
      <c r="V191" s="44"/>
      <c r="W191" s="44"/>
      <c r="X191" s="44"/>
      <c r="Y191" s="44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4"/>
      <c r="AO191" s="44"/>
      <c r="AP191" s="44"/>
      <c r="AQ191" s="44"/>
      <c r="AR191" s="44"/>
      <c r="AS191" s="44"/>
      <c r="AT191" s="44"/>
      <c r="AU191" s="42"/>
      <c r="AV191" s="42"/>
      <c r="AW191" s="42"/>
      <c r="AX191" s="42"/>
      <c r="AY191" s="42"/>
      <c r="AZ191" s="42"/>
      <c r="BA191" s="42"/>
      <c r="BB191" s="44"/>
      <c r="BC191" s="42"/>
      <c r="BD191" s="42"/>
      <c r="BE191" s="42"/>
      <c r="BF191" s="42"/>
      <c r="BG191" s="42"/>
      <c r="BH191" s="42"/>
      <c r="BI191" s="42"/>
      <c r="BJ191" s="44"/>
      <c r="BK191" s="44"/>
      <c r="BL191" s="44"/>
      <c r="BM191" s="44"/>
      <c r="BN191" s="44"/>
      <c r="BO191" s="44"/>
      <c r="BP191" s="44"/>
      <c r="BQ191" s="42"/>
      <c r="BR191" s="42"/>
      <c r="BS191" s="42"/>
      <c r="BT191" s="42"/>
      <c r="BU191" s="42"/>
      <c r="BV191" s="42"/>
      <c r="BW191" s="42"/>
      <c r="BX191" s="44"/>
      <c r="BY191" s="44"/>
      <c r="BZ191" s="44"/>
      <c r="CA191" s="44"/>
      <c r="CB191" s="44"/>
      <c r="CC191" s="44"/>
      <c r="CD191" s="44"/>
      <c r="CE191" s="42"/>
      <c r="CF191" s="42"/>
      <c r="CG191" s="42"/>
      <c r="CH191" s="42"/>
      <c r="CI191" s="42"/>
      <c r="CJ191" s="42"/>
      <c r="CK191" s="42"/>
      <c r="CL191" s="42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  <c r="CX191" s="44"/>
      <c r="CY191" s="44"/>
      <c r="CZ191" s="44"/>
      <c r="DA191" s="44"/>
      <c r="DB191" s="44"/>
      <c r="DC191" s="44"/>
      <c r="DD191" s="44"/>
      <c r="DE191" s="44"/>
      <c r="DF191" s="44"/>
      <c r="DG191" s="44"/>
      <c r="DH191" s="44"/>
      <c r="DI191" s="44"/>
      <c r="DJ191" s="44"/>
      <c r="DK191" s="44"/>
      <c r="DL191" s="44"/>
      <c r="DM191" s="44"/>
      <c r="DN191" s="44"/>
      <c r="DO191" s="44"/>
      <c r="DP191" s="77"/>
      <c r="DQ191" s="77"/>
      <c r="DR191" s="44"/>
      <c r="DS191" s="44"/>
      <c r="DT191" s="44"/>
      <c r="DU191" s="44"/>
      <c r="DV191" s="44"/>
      <c r="DW191" s="44"/>
      <c r="DX191" s="44"/>
      <c r="DY191" s="43"/>
      <c r="DZ191" s="43"/>
      <c r="EA191" s="43"/>
      <c r="EB191" s="44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  <c r="FI191" s="42"/>
      <c r="FJ191" s="42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2"/>
    </row>
    <row r="192" spans="1:180">
      <c r="A192" s="41"/>
      <c r="B192" s="41"/>
      <c r="C192" s="41"/>
      <c r="D192" s="41"/>
      <c r="E192" s="42"/>
      <c r="F192" s="42"/>
      <c r="G192" s="42"/>
      <c r="H192" s="42"/>
      <c r="I192" s="42"/>
      <c r="J192" s="42"/>
      <c r="K192" s="42"/>
      <c r="L192" s="43"/>
      <c r="M192" s="43"/>
      <c r="N192" s="43"/>
      <c r="O192" s="43"/>
      <c r="P192" s="43"/>
      <c r="Q192" s="43"/>
      <c r="R192" s="43"/>
      <c r="S192" s="44"/>
      <c r="T192" s="44"/>
      <c r="U192" s="44"/>
      <c r="V192" s="44"/>
      <c r="W192" s="44"/>
      <c r="X192" s="44"/>
      <c r="Y192" s="44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4"/>
      <c r="AO192" s="44"/>
      <c r="AP192" s="44"/>
      <c r="AQ192" s="44"/>
      <c r="AR192" s="44"/>
      <c r="AS192" s="44"/>
      <c r="AT192" s="44"/>
      <c r="AU192" s="42"/>
      <c r="AV192" s="42"/>
      <c r="AW192" s="42"/>
      <c r="AX192" s="42"/>
      <c r="AY192" s="42"/>
      <c r="AZ192" s="42"/>
      <c r="BA192" s="42"/>
      <c r="BB192" s="44"/>
      <c r="BC192" s="42"/>
      <c r="BD192" s="42"/>
      <c r="BE192" s="42"/>
      <c r="BF192" s="42"/>
      <c r="BG192" s="42"/>
      <c r="BH192" s="42"/>
      <c r="BI192" s="42"/>
      <c r="BJ192" s="44"/>
      <c r="BK192" s="44"/>
      <c r="BL192" s="44"/>
      <c r="BM192" s="44"/>
      <c r="BN192" s="44"/>
      <c r="BO192" s="44"/>
      <c r="BP192" s="44"/>
      <c r="BQ192" s="42"/>
      <c r="BR192" s="42"/>
      <c r="BS192" s="42"/>
      <c r="BT192" s="42"/>
      <c r="BU192" s="42"/>
      <c r="BV192" s="42"/>
      <c r="BW192" s="42"/>
      <c r="BX192" s="44"/>
      <c r="BY192" s="44"/>
      <c r="BZ192" s="44"/>
      <c r="CA192" s="44"/>
      <c r="CB192" s="44"/>
      <c r="CC192" s="44"/>
      <c r="CD192" s="44"/>
      <c r="CE192" s="42"/>
      <c r="CF192" s="42"/>
      <c r="CG192" s="42"/>
      <c r="CH192" s="42"/>
      <c r="CI192" s="42"/>
      <c r="CJ192" s="42"/>
      <c r="CK192" s="42"/>
      <c r="CL192" s="42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  <c r="CX192" s="44"/>
      <c r="CY192" s="44"/>
      <c r="CZ192" s="44"/>
      <c r="DA192" s="44"/>
      <c r="DB192" s="44"/>
      <c r="DC192" s="44"/>
      <c r="DD192" s="44"/>
      <c r="DE192" s="44"/>
      <c r="DF192" s="44"/>
      <c r="DG192" s="44"/>
      <c r="DH192" s="44"/>
      <c r="DI192" s="44"/>
      <c r="DJ192" s="44"/>
      <c r="DK192" s="44"/>
      <c r="DL192" s="44"/>
      <c r="DM192" s="44"/>
      <c r="DN192" s="44"/>
      <c r="DO192" s="44"/>
      <c r="DP192" s="77"/>
      <c r="DQ192" s="77"/>
      <c r="DR192" s="44"/>
      <c r="DS192" s="44"/>
      <c r="DT192" s="44"/>
      <c r="DU192" s="44"/>
      <c r="DV192" s="44"/>
      <c r="DW192" s="44"/>
      <c r="DX192" s="44"/>
      <c r="DY192" s="43"/>
      <c r="DZ192" s="43"/>
      <c r="EA192" s="43"/>
      <c r="EB192" s="44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  <c r="FI192" s="42"/>
      <c r="FJ192" s="42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2"/>
    </row>
    <row r="193" spans="1:180">
      <c r="A193" s="41"/>
      <c r="B193" s="41"/>
      <c r="C193" s="41"/>
      <c r="D193" s="41"/>
      <c r="E193" s="42"/>
      <c r="F193" s="42"/>
      <c r="G193" s="42"/>
      <c r="H193" s="42"/>
      <c r="I193" s="42"/>
      <c r="J193" s="42"/>
      <c r="K193" s="42"/>
      <c r="L193" s="43"/>
      <c r="M193" s="43"/>
      <c r="N193" s="43"/>
      <c r="O193" s="43"/>
      <c r="P193" s="43"/>
      <c r="Q193" s="43"/>
      <c r="R193" s="43"/>
      <c r="S193" s="44"/>
      <c r="T193" s="44"/>
      <c r="U193" s="44"/>
      <c r="V193" s="44"/>
      <c r="W193" s="44"/>
      <c r="X193" s="44"/>
      <c r="Y193" s="44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4"/>
      <c r="AO193" s="44"/>
      <c r="AP193" s="44"/>
      <c r="AQ193" s="44"/>
      <c r="AR193" s="44"/>
      <c r="AS193" s="44"/>
      <c r="AT193" s="44"/>
      <c r="AU193" s="42"/>
      <c r="AV193" s="42"/>
      <c r="AW193" s="42"/>
      <c r="AX193" s="42"/>
      <c r="AY193" s="42"/>
      <c r="AZ193" s="42"/>
      <c r="BA193" s="42"/>
      <c r="BB193" s="44"/>
      <c r="BC193" s="42"/>
      <c r="BD193" s="42"/>
      <c r="BE193" s="42"/>
      <c r="BF193" s="42"/>
      <c r="BG193" s="42"/>
      <c r="BH193" s="42"/>
      <c r="BI193" s="42"/>
      <c r="BJ193" s="44"/>
      <c r="BK193" s="44"/>
      <c r="BL193" s="44"/>
      <c r="BM193" s="44"/>
      <c r="BN193" s="44"/>
      <c r="BO193" s="44"/>
      <c r="BP193" s="44"/>
      <c r="BQ193" s="42"/>
      <c r="BR193" s="42"/>
      <c r="BS193" s="42"/>
      <c r="BT193" s="42"/>
      <c r="BU193" s="42"/>
      <c r="BV193" s="42"/>
      <c r="BW193" s="42"/>
      <c r="BX193" s="44"/>
      <c r="BY193" s="44"/>
      <c r="BZ193" s="44"/>
      <c r="CA193" s="44"/>
      <c r="CB193" s="44"/>
      <c r="CC193" s="44"/>
      <c r="CD193" s="44"/>
      <c r="CE193" s="42"/>
      <c r="CF193" s="42"/>
      <c r="CG193" s="42"/>
      <c r="CH193" s="42"/>
      <c r="CI193" s="42"/>
      <c r="CJ193" s="42"/>
      <c r="CK193" s="42"/>
      <c r="CL193" s="42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  <c r="CX193" s="44"/>
      <c r="CY193" s="44"/>
      <c r="CZ193" s="44"/>
      <c r="DA193" s="44"/>
      <c r="DB193" s="44"/>
      <c r="DC193" s="44"/>
      <c r="DD193" s="44"/>
      <c r="DE193" s="44"/>
      <c r="DF193" s="44"/>
      <c r="DG193" s="44"/>
      <c r="DH193" s="44"/>
      <c r="DI193" s="44"/>
      <c r="DJ193" s="44"/>
      <c r="DK193" s="44"/>
      <c r="DL193" s="44"/>
      <c r="DM193" s="44"/>
      <c r="DN193" s="44"/>
      <c r="DO193" s="44"/>
      <c r="DP193" s="77"/>
      <c r="DQ193" s="77"/>
      <c r="DR193" s="44"/>
      <c r="DS193" s="44"/>
      <c r="DT193" s="44"/>
      <c r="DU193" s="44"/>
      <c r="DV193" s="44"/>
      <c r="DW193" s="44"/>
      <c r="DX193" s="44"/>
      <c r="DY193" s="43"/>
      <c r="DZ193" s="43"/>
      <c r="EA193" s="43"/>
      <c r="EB193" s="44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</row>
    <row r="194" spans="1:180">
      <c r="A194" s="41"/>
      <c r="B194" s="41"/>
      <c r="C194" s="41"/>
      <c r="D194" s="41"/>
      <c r="E194" s="42"/>
      <c r="F194" s="42"/>
      <c r="G194" s="42"/>
      <c r="H194" s="42"/>
      <c r="I194" s="42"/>
      <c r="J194" s="42"/>
      <c r="K194" s="42"/>
      <c r="L194" s="43"/>
      <c r="M194" s="43"/>
      <c r="N194" s="43"/>
      <c r="O194" s="43"/>
      <c r="P194" s="43"/>
      <c r="Q194" s="43"/>
      <c r="R194" s="43"/>
      <c r="S194" s="44"/>
      <c r="T194" s="44"/>
      <c r="U194" s="44"/>
      <c r="V194" s="44"/>
      <c r="W194" s="44"/>
      <c r="X194" s="44"/>
      <c r="Y194" s="44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4"/>
      <c r="AO194" s="44"/>
      <c r="AP194" s="44"/>
      <c r="AQ194" s="44"/>
      <c r="AR194" s="44"/>
      <c r="AS194" s="44"/>
      <c r="AT194" s="44"/>
      <c r="AU194" s="42"/>
      <c r="AV194" s="42"/>
      <c r="AW194" s="42"/>
      <c r="AX194" s="42"/>
      <c r="AY194" s="42"/>
      <c r="AZ194" s="42"/>
      <c r="BA194" s="42"/>
      <c r="BB194" s="44"/>
      <c r="BC194" s="42"/>
      <c r="BD194" s="42"/>
      <c r="BE194" s="42"/>
      <c r="BF194" s="42"/>
      <c r="BG194" s="42"/>
      <c r="BH194" s="42"/>
      <c r="BI194" s="42"/>
      <c r="BJ194" s="44"/>
      <c r="BK194" s="44"/>
      <c r="BL194" s="44"/>
      <c r="BM194" s="44"/>
      <c r="BN194" s="44"/>
      <c r="BO194" s="44"/>
      <c r="BP194" s="44"/>
      <c r="BQ194" s="42"/>
      <c r="BR194" s="42"/>
      <c r="BS194" s="42"/>
      <c r="BT194" s="42"/>
      <c r="BU194" s="42"/>
      <c r="BV194" s="42"/>
      <c r="BW194" s="42"/>
      <c r="BX194" s="44"/>
      <c r="BY194" s="44"/>
      <c r="BZ194" s="44"/>
      <c r="CA194" s="44"/>
      <c r="CB194" s="44"/>
      <c r="CC194" s="44"/>
      <c r="CD194" s="44"/>
      <c r="CE194" s="42"/>
      <c r="CF194" s="42"/>
      <c r="CG194" s="42"/>
      <c r="CH194" s="42"/>
      <c r="CI194" s="42"/>
      <c r="CJ194" s="42"/>
      <c r="CK194" s="42"/>
      <c r="CL194" s="42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  <c r="CX194" s="44"/>
      <c r="CY194" s="44"/>
      <c r="CZ194" s="44"/>
      <c r="DA194" s="44"/>
      <c r="DB194" s="44"/>
      <c r="DC194" s="44"/>
      <c r="DD194" s="44"/>
      <c r="DE194" s="44"/>
      <c r="DF194" s="44"/>
      <c r="DG194" s="44"/>
      <c r="DH194" s="44"/>
      <c r="DI194" s="44"/>
      <c r="DJ194" s="44"/>
      <c r="DK194" s="44"/>
      <c r="DL194" s="44"/>
      <c r="DM194" s="44"/>
      <c r="DN194" s="44"/>
      <c r="DO194" s="44"/>
      <c r="DP194" s="77"/>
      <c r="DQ194" s="77"/>
      <c r="DR194" s="44"/>
      <c r="DS194" s="44"/>
      <c r="DT194" s="44"/>
      <c r="DU194" s="44"/>
      <c r="DV194" s="44"/>
      <c r="DW194" s="44"/>
      <c r="DX194" s="44"/>
      <c r="DY194" s="43"/>
      <c r="DZ194" s="43"/>
      <c r="EA194" s="43"/>
      <c r="EB194" s="44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  <c r="FI194" s="42"/>
      <c r="FJ194" s="42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2"/>
    </row>
    <row r="195" spans="1:180">
      <c r="A195" s="41"/>
      <c r="B195" s="41"/>
      <c r="C195" s="41"/>
      <c r="D195" s="41"/>
      <c r="E195" s="42"/>
      <c r="F195" s="42"/>
      <c r="G195" s="42"/>
      <c r="H195" s="42"/>
      <c r="I195" s="42"/>
      <c r="J195" s="42"/>
      <c r="K195" s="42"/>
      <c r="L195" s="43"/>
      <c r="M195" s="43"/>
      <c r="N195" s="43"/>
      <c r="O195" s="43"/>
      <c r="P195" s="43"/>
      <c r="Q195" s="43"/>
      <c r="R195" s="43"/>
      <c r="S195" s="44"/>
      <c r="T195" s="44"/>
      <c r="U195" s="44"/>
      <c r="V195" s="44"/>
      <c r="W195" s="44"/>
      <c r="X195" s="44"/>
      <c r="Y195" s="44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4"/>
      <c r="AO195" s="44"/>
      <c r="AP195" s="44"/>
      <c r="AQ195" s="44"/>
      <c r="AR195" s="44"/>
      <c r="AS195" s="44"/>
      <c r="AT195" s="44"/>
      <c r="AU195" s="42"/>
      <c r="AV195" s="42"/>
      <c r="AW195" s="42"/>
      <c r="AX195" s="42"/>
      <c r="AY195" s="42"/>
      <c r="AZ195" s="42"/>
      <c r="BA195" s="42"/>
      <c r="BB195" s="44"/>
      <c r="BC195" s="42"/>
      <c r="BD195" s="42"/>
      <c r="BE195" s="42"/>
      <c r="BF195" s="42"/>
      <c r="BG195" s="42"/>
      <c r="BH195" s="42"/>
      <c r="BI195" s="42"/>
      <c r="BJ195" s="44"/>
      <c r="BK195" s="44"/>
      <c r="BL195" s="44"/>
      <c r="BM195" s="44"/>
      <c r="BN195" s="44"/>
      <c r="BO195" s="44"/>
      <c r="BP195" s="44"/>
      <c r="BQ195" s="42"/>
      <c r="BR195" s="42"/>
      <c r="BS195" s="42"/>
      <c r="BT195" s="42"/>
      <c r="BU195" s="42"/>
      <c r="BV195" s="42"/>
      <c r="BW195" s="42"/>
      <c r="BX195" s="44"/>
      <c r="BY195" s="44"/>
      <c r="BZ195" s="44"/>
      <c r="CA195" s="44"/>
      <c r="CB195" s="44"/>
      <c r="CC195" s="44"/>
      <c r="CD195" s="44"/>
      <c r="CE195" s="42"/>
      <c r="CF195" s="42"/>
      <c r="CG195" s="42"/>
      <c r="CH195" s="42"/>
      <c r="CI195" s="42"/>
      <c r="CJ195" s="42"/>
      <c r="CK195" s="42"/>
      <c r="CL195" s="42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  <c r="CX195" s="44"/>
      <c r="CY195" s="44"/>
      <c r="CZ195" s="44"/>
      <c r="DA195" s="44"/>
      <c r="DB195" s="44"/>
      <c r="DC195" s="44"/>
      <c r="DD195" s="44"/>
      <c r="DE195" s="44"/>
      <c r="DF195" s="44"/>
      <c r="DG195" s="44"/>
      <c r="DH195" s="44"/>
      <c r="DI195" s="44"/>
      <c r="DJ195" s="44"/>
      <c r="DK195" s="44"/>
      <c r="DL195" s="44"/>
      <c r="DM195" s="44"/>
      <c r="DN195" s="44"/>
      <c r="DO195" s="44"/>
      <c r="DP195" s="77"/>
      <c r="DQ195" s="77"/>
      <c r="DR195" s="44"/>
      <c r="DS195" s="44"/>
      <c r="DT195" s="44"/>
      <c r="DU195" s="44"/>
      <c r="DV195" s="44"/>
      <c r="DW195" s="44"/>
      <c r="DX195" s="44"/>
      <c r="DY195" s="43"/>
      <c r="DZ195" s="43"/>
      <c r="EA195" s="43"/>
      <c r="EB195" s="44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  <c r="FI195" s="42"/>
      <c r="FJ195" s="42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2"/>
    </row>
    <row r="196" spans="1:180">
      <c r="A196" s="41"/>
      <c r="B196" s="41"/>
      <c r="C196" s="41"/>
      <c r="D196" s="41"/>
      <c r="E196" s="42"/>
      <c r="F196" s="42"/>
      <c r="G196" s="42"/>
      <c r="H196" s="42"/>
      <c r="I196" s="42"/>
      <c r="J196" s="42"/>
      <c r="K196" s="42"/>
      <c r="L196" s="43"/>
      <c r="M196" s="43"/>
      <c r="N196" s="43"/>
      <c r="O196" s="43"/>
      <c r="P196" s="43"/>
      <c r="Q196" s="43"/>
      <c r="R196" s="43"/>
      <c r="S196" s="44"/>
      <c r="T196" s="44"/>
      <c r="U196" s="44"/>
      <c r="V196" s="44"/>
      <c r="W196" s="44"/>
      <c r="X196" s="44"/>
      <c r="Y196" s="44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4"/>
      <c r="AO196" s="44"/>
      <c r="AP196" s="44"/>
      <c r="AQ196" s="44"/>
      <c r="AR196" s="44"/>
      <c r="AS196" s="44"/>
      <c r="AT196" s="44"/>
      <c r="AU196" s="42"/>
      <c r="AV196" s="42"/>
      <c r="AW196" s="42"/>
      <c r="AX196" s="42"/>
      <c r="AY196" s="42"/>
      <c r="AZ196" s="42"/>
      <c r="BA196" s="42"/>
      <c r="BB196" s="44"/>
      <c r="BC196" s="42"/>
      <c r="BD196" s="42"/>
      <c r="BE196" s="42"/>
      <c r="BF196" s="42"/>
      <c r="BG196" s="42"/>
      <c r="BH196" s="42"/>
      <c r="BI196" s="42"/>
      <c r="BJ196" s="44"/>
      <c r="BK196" s="44"/>
      <c r="BL196" s="44"/>
      <c r="BM196" s="44"/>
      <c r="BN196" s="44"/>
      <c r="BO196" s="44"/>
      <c r="BP196" s="44"/>
      <c r="BQ196" s="42"/>
      <c r="BR196" s="42"/>
      <c r="BS196" s="42"/>
      <c r="BT196" s="42"/>
      <c r="BU196" s="42"/>
      <c r="BV196" s="42"/>
      <c r="BW196" s="42"/>
      <c r="BX196" s="44"/>
      <c r="BY196" s="44"/>
      <c r="BZ196" s="44"/>
      <c r="CA196" s="44"/>
      <c r="CB196" s="44"/>
      <c r="CC196" s="44"/>
      <c r="CD196" s="44"/>
      <c r="CE196" s="42"/>
      <c r="CF196" s="42"/>
      <c r="CG196" s="42"/>
      <c r="CH196" s="42"/>
      <c r="CI196" s="42"/>
      <c r="CJ196" s="42"/>
      <c r="CK196" s="42"/>
      <c r="CL196" s="42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  <c r="CX196" s="44"/>
      <c r="CY196" s="44"/>
      <c r="CZ196" s="44"/>
      <c r="DA196" s="44"/>
      <c r="DB196" s="44"/>
      <c r="DC196" s="44"/>
      <c r="DD196" s="44"/>
      <c r="DE196" s="44"/>
      <c r="DF196" s="44"/>
      <c r="DG196" s="44"/>
      <c r="DH196" s="44"/>
      <c r="DI196" s="44"/>
      <c r="DJ196" s="44"/>
      <c r="DK196" s="44"/>
      <c r="DL196" s="44"/>
      <c r="DM196" s="44"/>
      <c r="DN196" s="44"/>
      <c r="DO196" s="44"/>
      <c r="DP196" s="77"/>
      <c r="DQ196" s="77"/>
      <c r="DR196" s="44"/>
      <c r="DS196" s="44"/>
      <c r="DT196" s="44"/>
      <c r="DU196" s="44"/>
      <c r="DV196" s="44"/>
      <c r="DW196" s="44"/>
      <c r="DX196" s="44"/>
      <c r="DY196" s="43"/>
      <c r="DZ196" s="43"/>
      <c r="EA196" s="43"/>
      <c r="EB196" s="44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</row>
    <row r="197" spans="1:180">
      <c r="A197" s="41"/>
      <c r="B197" s="41"/>
      <c r="C197" s="41"/>
      <c r="D197" s="41"/>
      <c r="E197" s="42"/>
      <c r="F197" s="42"/>
      <c r="G197" s="42"/>
      <c r="H197" s="42"/>
      <c r="I197" s="42"/>
      <c r="J197" s="42"/>
      <c r="K197" s="42"/>
      <c r="L197" s="43"/>
      <c r="M197" s="43"/>
      <c r="N197" s="43"/>
      <c r="O197" s="43"/>
      <c r="P197" s="43"/>
      <c r="Q197" s="43"/>
      <c r="R197" s="43"/>
      <c r="S197" s="44"/>
      <c r="T197" s="44"/>
      <c r="U197" s="44"/>
      <c r="V197" s="44"/>
      <c r="W197" s="44"/>
      <c r="X197" s="44"/>
      <c r="Y197" s="44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4"/>
      <c r="AO197" s="44"/>
      <c r="AP197" s="44"/>
      <c r="AQ197" s="44"/>
      <c r="AR197" s="44"/>
      <c r="AS197" s="44"/>
      <c r="AT197" s="44"/>
      <c r="AU197" s="42"/>
      <c r="AV197" s="42"/>
      <c r="AW197" s="42"/>
      <c r="AX197" s="42"/>
      <c r="AY197" s="42"/>
      <c r="AZ197" s="42"/>
      <c r="BA197" s="42"/>
      <c r="BB197" s="44"/>
      <c r="BC197" s="42"/>
      <c r="BD197" s="42"/>
      <c r="BE197" s="42"/>
      <c r="BF197" s="42"/>
      <c r="BG197" s="42"/>
      <c r="BH197" s="42"/>
      <c r="BI197" s="42"/>
      <c r="BJ197" s="44"/>
      <c r="BK197" s="44"/>
      <c r="BL197" s="44"/>
      <c r="BM197" s="44"/>
      <c r="BN197" s="44"/>
      <c r="BO197" s="44"/>
      <c r="BP197" s="44"/>
      <c r="BQ197" s="42"/>
      <c r="BR197" s="42"/>
      <c r="BS197" s="42"/>
      <c r="BT197" s="42"/>
      <c r="BU197" s="42"/>
      <c r="BV197" s="42"/>
      <c r="BW197" s="42"/>
      <c r="BX197" s="44"/>
      <c r="BY197" s="44"/>
      <c r="BZ197" s="44"/>
      <c r="CA197" s="44"/>
      <c r="CB197" s="44"/>
      <c r="CC197" s="44"/>
      <c r="CD197" s="44"/>
      <c r="CE197" s="42"/>
      <c r="CF197" s="42"/>
      <c r="CG197" s="42"/>
      <c r="CH197" s="42"/>
      <c r="CI197" s="42"/>
      <c r="CJ197" s="42"/>
      <c r="CK197" s="42"/>
      <c r="CL197" s="42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  <c r="CX197" s="44"/>
      <c r="CY197" s="44"/>
      <c r="CZ197" s="44"/>
      <c r="DA197" s="44"/>
      <c r="DB197" s="44"/>
      <c r="DC197" s="44"/>
      <c r="DD197" s="44"/>
      <c r="DE197" s="44"/>
      <c r="DF197" s="44"/>
      <c r="DG197" s="44"/>
      <c r="DH197" s="44"/>
      <c r="DI197" s="44"/>
      <c r="DJ197" s="44"/>
      <c r="DK197" s="44"/>
      <c r="DL197" s="44"/>
      <c r="DM197" s="44"/>
      <c r="DN197" s="44"/>
      <c r="DO197" s="44"/>
      <c r="DP197" s="77"/>
      <c r="DQ197" s="77"/>
      <c r="DR197" s="44"/>
      <c r="DS197" s="44"/>
      <c r="DT197" s="44"/>
      <c r="DU197" s="44"/>
      <c r="DV197" s="44"/>
      <c r="DW197" s="44"/>
      <c r="DX197" s="44"/>
      <c r="DY197" s="43"/>
      <c r="DZ197" s="43"/>
      <c r="EA197" s="43"/>
      <c r="EB197" s="44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  <c r="FI197" s="42"/>
      <c r="FJ197" s="42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2"/>
    </row>
    <row r="198" spans="1:180">
      <c r="A198" s="41"/>
      <c r="B198" s="41"/>
      <c r="C198" s="41"/>
      <c r="D198" s="41"/>
      <c r="E198" s="42"/>
      <c r="F198" s="42"/>
      <c r="G198" s="42"/>
      <c r="H198" s="42"/>
      <c r="I198" s="42"/>
      <c r="J198" s="42"/>
      <c r="K198" s="42"/>
      <c r="L198" s="43"/>
      <c r="M198" s="43"/>
      <c r="N198" s="43"/>
      <c r="O198" s="43"/>
      <c r="P198" s="43"/>
      <c r="Q198" s="43"/>
      <c r="R198" s="43"/>
      <c r="S198" s="44"/>
      <c r="T198" s="44"/>
      <c r="U198" s="44"/>
      <c r="V198" s="44"/>
      <c r="W198" s="44"/>
      <c r="X198" s="44"/>
      <c r="Y198" s="44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4"/>
      <c r="AO198" s="44"/>
      <c r="AP198" s="44"/>
      <c r="AQ198" s="44"/>
      <c r="AR198" s="44"/>
      <c r="AS198" s="44"/>
      <c r="AT198" s="44"/>
      <c r="AU198" s="42"/>
      <c r="AV198" s="42"/>
      <c r="AW198" s="42"/>
      <c r="AX198" s="42"/>
      <c r="AY198" s="42"/>
      <c r="AZ198" s="42"/>
      <c r="BA198" s="42"/>
      <c r="BB198" s="44"/>
      <c r="BC198" s="42"/>
      <c r="BD198" s="42"/>
      <c r="BE198" s="42"/>
      <c r="BF198" s="42"/>
      <c r="BG198" s="42"/>
      <c r="BH198" s="42"/>
      <c r="BI198" s="42"/>
      <c r="BJ198" s="44"/>
      <c r="BK198" s="44"/>
      <c r="BL198" s="44"/>
      <c r="BM198" s="44"/>
      <c r="BN198" s="44"/>
      <c r="BO198" s="44"/>
      <c r="BP198" s="44"/>
      <c r="BQ198" s="42"/>
      <c r="BR198" s="42"/>
      <c r="BS198" s="42"/>
      <c r="BT198" s="42"/>
      <c r="BU198" s="42"/>
      <c r="BV198" s="42"/>
      <c r="BW198" s="42"/>
      <c r="BX198" s="44"/>
      <c r="BY198" s="44"/>
      <c r="BZ198" s="44"/>
      <c r="CA198" s="44"/>
      <c r="CB198" s="44"/>
      <c r="CC198" s="44"/>
      <c r="CD198" s="44"/>
      <c r="CE198" s="42"/>
      <c r="CF198" s="42"/>
      <c r="CG198" s="42"/>
      <c r="CH198" s="42"/>
      <c r="CI198" s="42"/>
      <c r="CJ198" s="42"/>
      <c r="CK198" s="42"/>
      <c r="CL198" s="42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  <c r="CX198" s="44"/>
      <c r="CY198" s="44"/>
      <c r="CZ198" s="44"/>
      <c r="DA198" s="44"/>
      <c r="DB198" s="44"/>
      <c r="DC198" s="44"/>
      <c r="DD198" s="44"/>
      <c r="DE198" s="44"/>
      <c r="DF198" s="44"/>
      <c r="DG198" s="44"/>
      <c r="DH198" s="44"/>
      <c r="DI198" s="44"/>
      <c r="DJ198" s="44"/>
      <c r="DK198" s="44"/>
      <c r="DL198" s="44"/>
      <c r="DM198" s="44"/>
      <c r="DN198" s="44"/>
      <c r="DO198" s="44"/>
      <c r="DP198" s="77"/>
      <c r="DQ198" s="77"/>
      <c r="DR198" s="44"/>
      <c r="DS198" s="44"/>
      <c r="DT198" s="44"/>
      <c r="DU198" s="44"/>
      <c r="DV198" s="44"/>
      <c r="DW198" s="44"/>
      <c r="DX198" s="44"/>
      <c r="DY198" s="43"/>
      <c r="DZ198" s="43"/>
      <c r="EA198" s="43"/>
      <c r="EB198" s="44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  <c r="FI198" s="42"/>
      <c r="FJ198" s="42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2"/>
    </row>
    <row r="199" spans="1:180">
      <c r="A199" s="41"/>
      <c r="B199" s="41"/>
      <c r="C199" s="41"/>
      <c r="D199" s="41"/>
      <c r="E199" s="42"/>
      <c r="F199" s="42"/>
      <c r="G199" s="42"/>
      <c r="H199" s="42"/>
      <c r="I199" s="42"/>
      <c r="J199" s="42"/>
      <c r="K199" s="42"/>
      <c r="L199" s="43"/>
      <c r="M199" s="43"/>
      <c r="N199" s="43"/>
      <c r="O199" s="43"/>
      <c r="P199" s="43"/>
      <c r="Q199" s="43"/>
      <c r="R199" s="43"/>
      <c r="S199" s="44"/>
      <c r="T199" s="44"/>
      <c r="U199" s="44"/>
      <c r="V199" s="44"/>
      <c r="W199" s="44"/>
      <c r="X199" s="44"/>
      <c r="Y199" s="44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4"/>
      <c r="AO199" s="44"/>
      <c r="AP199" s="44"/>
      <c r="AQ199" s="44"/>
      <c r="AR199" s="44"/>
      <c r="AS199" s="44"/>
      <c r="AT199" s="44"/>
      <c r="AU199" s="42"/>
      <c r="AV199" s="42"/>
      <c r="AW199" s="42"/>
      <c r="AX199" s="42"/>
      <c r="AY199" s="42"/>
      <c r="AZ199" s="42"/>
      <c r="BA199" s="42"/>
      <c r="BB199" s="44"/>
      <c r="BC199" s="42"/>
      <c r="BD199" s="42"/>
      <c r="BE199" s="42"/>
      <c r="BF199" s="42"/>
      <c r="BG199" s="42"/>
      <c r="BH199" s="42"/>
      <c r="BI199" s="42"/>
      <c r="BJ199" s="44"/>
      <c r="BK199" s="44"/>
      <c r="BL199" s="44"/>
      <c r="BM199" s="44"/>
      <c r="BN199" s="44"/>
      <c r="BO199" s="44"/>
      <c r="BP199" s="44"/>
      <c r="BQ199" s="42"/>
      <c r="BR199" s="42"/>
      <c r="BS199" s="42"/>
      <c r="BT199" s="42"/>
      <c r="BU199" s="42"/>
      <c r="BV199" s="42"/>
      <c r="BW199" s="42"/>
      <c r="BX199" s="44"/>
      <c r="BY199" s="44"/>
      <c r="BZ199" s="44"/>
      <c r="CA199" s="44"/>
      <c r="CB199" s="44"/>
      <c r="CC199" s="44"/>
      <c r="CD199" s="44"/>
      <c r="CE199" s="42"/>
      <c r="CF199" s="42"/>
      <c r="CG199" s="42"/>
      <c r="CH199" s="42"/>
      <c r="CI199" s="42"/>
      <c r="CJ199" s="42"/>
      <c r="CK199" s="42"/>
      <c r="CL199" s="42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  <c r="CX199" s="44"/>
      <c r="CY199" s="44"/>
      <c r="CZ199" s="44"/>
      <c r="DA199" s="44"/>
      <c r="DB199" s="44"/>
      <c r="DC199" s="44"/>
      <c r="DD199" s="44"/>
      <c r="DE199" s="44"/>
      <c r="DF199" s="44"/>
      <c r="DG199" s="44"/>
      <c r="DH199" s="44"/>
      <c r="DI199" s="44"/>
      <c r="DJ199" s="44"/>
      <c r="DK199" s="44"/>
      <c r="DL199" s="44"/>
      <c r="DM199" s="44"/>
      <c r="DN199" s="44"/>
      <c r="DO199" s="44"/>
      <c r="DP199" s="77"/>
      <c r="DQ199" s="77"/>
      <c r="DR199" s="44"/>
      <c r="DS199" s="44"/>
      <c r="DT199" s="44"/>
      <c r="DU199" s="44"/>
      <c r="DV199" s="44"/>
      <c r="DW199" s="44"/>
      <c r="DX199" s="44"/>
      <c r="DY199" s="43"/>
      <c r="DZ199" s="43"/>
      <c r="EA199" s="43"/>
      <c r="EB199" s="44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  <c r="FI199" s="42"/>
      <c r="FJ199" s="42"/>
      <c r="FK199" s="42"/>
      <c r="FL199" s="42"/>
      <c r="FM199" s="42"/>
      <c r="FN199" s="42"/>
      <c r="FO199" s="42"/>
      <c r="FP199" s="42"/>
      <c r="FQ199" s="42"/>
      <c r="FR199" s="42"/>
      <c r="FS199" s="42"/>
      <c r="FT199" s="42"/>
      <c r="FU199" s="42"/>
      <c r="FV199" s="42"/>
      <c r="FW199" s="42"/>
      <c r="FX199" s="42"/>
    </row>
    <row r="200" spans="1:180">
      <c r="A200" s="41"/>
      <c r="B200" s="41"/>
      <c r="C200" s="41"/>
      <c r="D200" s="41"/>
      <c r="E200" s="42"/>
      <c r="F200" s="42"/>
      <c r="G200" s="42"/>
      <c r="H200" s="42"/>
      <c r="I200" s="42"/>
      <c r="J200" s="42"/>
      <c r="K200" s="42"/>
      <c r="L200" s="43"/>
      <c r="M200" s="43"/>
      <c r="N200" s="43"/>
      <c r="O200" s="43"/>
      <c r="P200" s="43"/>
      <c r="Q200" s="43"/>
      <c r="R200" s="43"/>
      <c r="S200" s="44"/>
      <c r="T200" s="44"/>
      <c r="U200" s="44"/>
      <c r="V200" s="44"/>
      <c r="W200" s="44"/>
      <c r="X200" s="44"/>
      <c r="Y200" s="44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4"/>
      <c r="AO200" s="44"/>
      <c r="AP200" s="44"/>
      <c r="AQ200" s="44"/>
      <c r="AR200" s="44"/>
      <c r="AS200" s="44"/>
      <c r="AT200" s="44"/>
      <c r="AU200" s="42"/>
      <c r="AV200" s="42"/>
      <c r="AW200" s="42"/>
      <c r="AX200" s="42"/>
      <c r="AY200" s="42"/>
      <c r="AZ200" s="42"/>
      <c r="BA200" s="42"/>
      <c r="BB200" s="44"/>
      <c r="BC200" s="42"/>
      <c r="BD200" s="42"/>
      <c r="BE200" s="42"/>
      <c r="BF200" s="42"/>
      <c r="BG200" s="42"/>
      <c r="BH200" s="42"/>
      <c r="BI200" s="42"/>
      <c r="BJ200" s="44"/>
      <c r="BK200" s="44"/>
      <c r="BL200" s="44"/>
      <c r="BM200" s="44"/>
      <c r="BN200" s="44"/>
      <c r="BO200" s="44"/>
      <c r="BP200" s="44"/>
      <c r="BQ200" s="42"/>
      <c r="BR200" s="42"/>
      <c r="BS200" s="42"/>
      <c r="BT200" s="42"/>
      <c r="BU200" s="42"/>
      <c r="BV200" s="42"/>
      <c r="BW200" s="42"/>
      <c r="BX200" s="44"/>
      <c r="BY200" s="44"/>
      <c r="BZ200" s="44"/>
      <c r="CA200" s="44"/>
      <c r="CB200" s="44"/>
      <c r="CC200" s="44"/>
      <c r="CD200" s="44"/>
      <c r="CE200" s="42"/>
      <c r="CF200" s="42"/>
      <c r="CG200" s="42"/>
      <c r="CH200" s="42"/>
      <c r="CI200" s="42"/>
      <c r="CJ200" s="42"/>
      <c r="CK200" s="42"/>
      <c r="CL200" s="42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  <c r="CX200" s="44"/>
      <c r="CY200" s="44"/>
      <c r="CZ200" s="44"/>
      <c r="DA200" s="44"/>
      <c r="DB200" s="44"/>
      <c r="DC200" s="44"/>
      <c r="DD200" s="44"/>
      <c r="DE200" s="44"/>
      <c r="DF200" s="44"/>
      <c r="DG200" s="44"/>
      <c r="DH200" s="44"/>
      <c r="DI200" s="44"/>
      <c r="DJ200" s="44"/>
      <c r="DK200" s="44"/>
      <c r="DL200" s="44"/>
      <c r="DM200" s="44"/>
      <c r="DN200" s="44"/>
      <c r="DO200" s="44"/>
      <c r="DP200" s="77"/>
      <c r="DQ200" s="77"/>
      <c r="DR200" s="44"/>
      <c r="DS200" s="44"/>
      <c r="DT200" s="44"/>
      <c r="DU200" s="44"/>
      <c r="DV200" s="44"/>
      <c r="DW200" s="44"/>
      <c r="DX200" s="44"/>
      <c r="DY200" s="43"/>
      <c r="DZ200" s="43"/>
      <c r="EA200" s="43"/>
      <c r="EB200" s="44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  <c r="FI200" s="42"/>
      <c r="FJ200" s="42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</row>
    <row r="201" spans="1:180">
      <c r="A201" s="41"/>
      <c r="B201" s="41"/>
      <c r="C201" s="41"/>
      <c r="D201" s="41"/>
      <c r="E201" s="42"/>
      <c r="F201" s="42"/>
      <c r="G201" s="42"/>
      <c r="H201" s="42"/>
      <c r="I201" s="42"/>
      <c r="J201" s="42"/>
      <c r="K201" s="42"/>
      <c r="L201" s="43"/>
      <c r="M201" s="43"/>
      <c r="N201" s="43"/>
      <c r="O201" s="43"/>
      <c r="P201" s="43"/>
      <c r="Q201" s="43"/>
      <c r="R201" s="43"/>
      <c r="S201" s="44"/>
      <c r="T201" s="44"/>
      <c r="U201" s="44"/>
      <c r="V201" s="44"/>
      <c r="W201" s="44"/>
      <c r="X201" s="44"/>
      <c r="Y201" s="44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4"/>
      <c r="AO201" s="44"/>
      <c r="AP201" s="44"/>
      <c r="AQ201" s="44"/>
      <c r="AR201" s="44"/>
      <c r="AS201" s="44"/>
      <c r="AT201" s="44"/>
      <c r="AU201" s="42"/>
      <c r="AV201" s="42"/>
      <c r="AW201" s="42"/>
      <c r="AX201" s="42"/>
      <c r="AY201" s="42"/>
      <c r="AZ201" s="42"/>
      <c r="BA201" s="42"/>
      <c r="BB201" s="44"/>
      <c r="BC201" s="42"/>
      <c r="BD201" s="42"/>
      <c r="BE201" s="42"/>
      <c r="BF201" s="42"/>
      <c r="BG201" s="42"/>
      <c r="BH201" s="42"/>
      <c r="BI201" s="42"/>
      <c r="BJ201" s="44"/>
      <c r="BK201" s="44"/>
      <c r="BL201" s="44"/>
      <c r="BM201" s="44"/>
      <c r="BN201" s="44"/>
      <c r="BO201" s="44"/>
      <c r="BP201" s="44"/>
      <c r="BQ201" s="42"/>
      <c r="BR201" s="42"/>
      <c r="BS201" s="42"/>
      <c r="BT201" s="42"/>
      <c r="BU201" s="42"/>
      <c r="BV201" s="42"/>
      <c r="BW201" s="42"/>
      <c r="BX201" s="44"/>
      <c r="BY201" s="44"/>
      <c r="BZ201" s="44"/>
      <c r="CA201" s="44"/>
      <c r="CB201" s="44"/>
      <c r="CC201" s="44"/>
      <c r="CD201" s="44"/>
      <c r="CE201" s="42"/>
      <c r="CF201" s="42"/>
      <c r="CG201" s="42"/>
      <c r="CH201" s="42"/>
      <c r="CI201" s="42"/>
      <c r="CJ201" s="42"/>
      <c r="CK201" s="42"/>
      <c r="CL201" s="42"/>
      <c r="CM201" s="44"/>
      <c r="CN201" s="44"/>
      <c r="CO201" s="44"/>
      <c r="CP201" s="44"/>
      <c r="CQ201" s="44"/>
      <c r="CR201" s="44"/>
      <c r="CS201" s="44"/>
      <c r="CT201" s="44"/>
      <c r="CU201" s="44"/>
      <c r="CV201" s="44"/>
      <c r="CW201" s="44"/>
      <c r="CX201" s="44"/>
      <c r="CY201" s="44"/>
      <c r="CZ201" s="44"/>
      <c r="DA201" s="44"/>
      <c r="DB201" s="44"/>
      <c r="DC201" s="44"/>
      <c r="DD201" s="44"/>
      <c r="DE201" s="44"/>
      <c r="DF201" s="44"/>
      <c r="DG201" s="44"/>
      <c r="DH201" s="44"/>
      <c r="DI201" s="44"/>
      <c r="DJ201" s="44"/>
      <c r="DK201" s="44"/>
      <c r="DL201" s="44"/>
      <c r="DM201" s="44"/>
      <c r="DN201" s="44"/>
      <c r="DO201" s="44"/>
      <c r="DP201" s="77"/>
      <c r="DQ201" s="77"/>
      <c r="DR201" s="44"/>
      <c r="DS201" s="44"/>
      <c r="DT201" s="44"/>
      <c r="DU201" s="44"/>
      <c r="DV201" s="44"/>
      <c r="DW201" s="44"/>
      <c r="DX201" s="44"/>
      <c r="DY201" s="43"/>
      <c r="DZ201" s="43"/>
      <c r="EA201" s="43"/>
      <c r="EB201" s="44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  <c r="FI201" s="42"/>
      <c r="FJ201" s="42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</row>
    <row r="202" spans="1:180">
      <c r="A202" s="41"/>
      <c r="B202" s="41"/>
      <c r="C202" s="41"/>
      <c r="D202" s="41"/>
      <c r="E202" s="42"/>
      <c r="F202" s="42"/>
      <c r="G202" s="42"/>
      <c r="H202" s="42"/>
      <c r="I202" s="42"/>
      <c r="J202" s="42"/>
      <c r="K202" s="42"/>
      <c r="L202" s="43"/>
      <c r="M202" s="43"/>
      <c r="N202" s="43"/>
      <c r="O202" s="43"/>
      <c r="P202" s="43"/>
      <c r="Q202" s="43"/>
      <c r="R202" s="43"/>
      <c r="S202" s="44"/>
      <c r="T202" s="44"/>
      <c r="U202" s="44"/>
      <c r="V202" s="44"/>
      <c r="W202" s="44"/>
      <c r="X202" s="44"/>
      <c r="Y202" s="44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4"/>
      <c r="AO202" s="44"/>
      <c r="AP202" s="44"/>
      <c r="AQ202" s="44"/>
      <c r="AR202" s="44"/>
      <c r="AS202" s="44"/>
      <c r="AT202" s="44"/>
      <c r="AU202" s="42"/>
      <c r="AV202" s="42"/>
      <c r="AW202" s="42"/>
      <c r="AX202" s="42"/>
      <c r="AY202" s="42"/>
      <c r="AZ202" s="42"/>
      <c r="BA202" s="42"/>
      <c r="BB202" s="44"/>
      <c r="BC202" s="42"/>
      <c r="BD202" s="42"/>
      <c r="BE202" s="42"/>
      <c r="BF202" s="42"/>
      <c r="BG202" s="42"/>
      <c r="BH202" s="42"/>
      <c r="BI202" s="42"/>
      <c r="BJ202" s="44"/>
      <c r="BK202" s="44"/>
      <c r="BL202" s="44"/>
      <c r="BM202" s="44"/>
      <c r="BN202" s="44"/>
      <c r="BO202" s="44"/>
      <c r="BP202" s="44"/>
      <c r="BQ202" s="42"/>
      <c r="BR202" s="42"/>
      <c r="BS202" s="42"/>
      <c r="BT202" s="42"/>
      <c r="BU202" s="42"/>
      <c r="BV202" s="42"/>
      <c r="BW202" s="42"/>
      <c r="BX202" s="44"/>
      <c r="BY202" s="44"/>
      <c r="BZ202" s="44"/>
      <c r="CA202" s="44"/>
      <c r="CB202" s="44"/>
      <c r="CC202" s="44"/>
      <c r="CD202" s="44"/>
      <c r="CE202" s="42"/>
      <c r="CF202" s="42"/>
      <c r="CG202" s="42"/>
      <c r="CH202" s="42"/>
      <c r="CI202" s="42"/>
      <c r="CJ202" s="42"/>
      <c r="CK202" s="42"/>
      <c r="CL202" s="42"/>
      <c r="CM202" s="44"/>
      <c r="CN202" s="44"/>
      <c r="CO202" s="44"/>
      <c r="CP202" s="44"/>
      <c r="CQ202" s="44"/>
      <c r="CR202" s="44"/>
      <c r="CS202" s="44"/>
      <c r="CT202" s="44"/>
      <c r="CU202" s="44"/>
      <c r="CV202" s="44"/>
      <c r="CW202" s="44"/>
      <c r="CX202" s="44"/>
      <c r="CY202" s="44"/>
      <c r="CZ202" s="44"/>
      <c r="DA202" s="44"/>
      <c r="DB202" s="44"/>
      <c r="DC202" s="44"/>
      <c r="DD202" s="44"/>
      <c r="DE202" s="44"/>
      <c r="DF202" s="44"/>
      <c r="DG202" s="44"/>
      <c r="DH202" s="44"/>
      <c r="DI202" s="44"/>
      <c r="DJ202" s="44"/>
      <c r="DK202" s="44"/>
      <c r="DL202" s="44"/>
      <c r="DM202" s="44"/>
      <c r="DN202" s="44"/>
      <c r="DO202" s="44"/>
      <c r="DP202" s="77"/>
      <c r="DQ202" s="77"/>
      <c r="DR202" s="44"/>
      <c r="DS202" s="44"/>
      <c r="DT202" s="44"/>
      <c r="DU202" s="44"/>
      <c r="DV202" s="44"/>
      <c r="DW202" s="44"/>
      <c r="DX202" s="44"/>
      <c r="DY202" s="43"/>
      <c r="DZ202" s="43"/>
      <c r="EA202" s="43"/>
      <c r="EB202" s="44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  <c r="FI202" s="42"/>
      <c r="FJ202" s="42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</row>
    <row r="203" spans="1:180">
      <c r="A203" s="41"/>
      <c r="B203" s="41"/>
      <c r="C203" s="41"/>
      <c r="D203" s="41"/>
      <c r="E203" s="42"/>
      <c r="F203" s="42"/>
      <c r="G203" s="42"/>
      <c r="H203" s="42"/>
      <c r="I203" s="42"/>
      <c r="J203" s="42"/>
      <c r="K203" s="42"/>
      <c r="L203" s="43"/>
      <c r="M203" s="43"/>
      <c r="N203" s="43"/>
      <c r="O203" s="43"/>
      <c r="P203" s="43"/>
      <c r="Q203" s="43"/>
      <c r="R203" s="43"/>
      <c r="S203" s="44"/>
      <c r="T203" s="44"/>
      <c r="U203" s="44"/>
      <c r="V203" s="44"/>
      <c r="W203" s="44"/>
      <c r="X203" s="44"/>
      <c r="Y203" s="44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4"/>
      <c r="AO203" s="44"/>
      <c r="AP203" s="44"/>
      <c r="AQ203" s="44"/>
      <c r="AR203" s="44"/>
      <c r="AS203" s="44"/>
      <c r="AT203" s="44"/>
      <c r="AU203" s="42"/>
      <c r="AV203" s="42"/>
      <c r="AW203" s="42"/>
      <c r="AX203" s="42"/>
      <c r="AY203" s="42"/>
      <c r="AZ203" s="42"/>
      <c r="BA203" s="42"/>
      <c r="BB203" s="44"/>
      <c r="BC203" s="42"/>
      <c r="BD203" s="42"/>
      <c r="BE203" s="42"/>
      <c r="BF203" s="42"/>
      <c r="BG203" s="42"/>
      <c r="BH203" s="42"/>
      <c r="BI203" s="42"/>
      <c r="BJ203" s="44"/>
      <c r="BK203" s="44"/>
      <c r="BL203" s="44"/>
      <c r="BM203" s="44"/>
      <c r="BN203" s="44"/>
      <c r="BO203" s="44"/>
      <c r="BP203" s="44"/>
      <c r="BQ203" s="42"/>
      <c r="BR203" s="42"/>
      <c r="BS203" s="42"/>
      <c r="BT203" s="42"/>
      <c r="BU203" s="42"/>
      <c r="BV203" s="42"/>
      <c r="BW203" s="42"/>
      <c r="BX203" s="44"/>
      <c r="BY203" s="44"/>
      <c r="BZ203" s="44"/>
      <c r="CA203" s="44"/>
      <c r="CB203" s="44"/>
      <c r="CC203" s="44"/>
      <c r="CD203" s="44"/>
      <c r="CE203" s="42"/>
      <c r="CF203" s="42"/>
      <c r="CG203" s="42"/>
      <c r="CH203" s="42"/>
      <c r="CI203" s="42"/>
      <c r="CJ203" s="42"/>
      <c r="CK203" s="42"/>
      <c r="CL203" s="42"/>
      <c r="CM203" s="44"/>
      <c r="CN203" s="44"/>
      <c r="CO203" s="44"/>
      <c r="CP203" s="44"/>
      <c r="CQ203" s="44"/>
      <c r="CR203" s="44"/>
      <c r="CS203" s="44"/>
      <c r="CT203" s="44"/>
      <c r="CU203" s="44"/>
      <c r="CV203" s="44"/>
      <c r="CW203" s="44"/>
      <c r="CX203" s="44"/>
      <c r="CY203" s="44"/>
      <c r="CZ203" s="44"/>
      <c r="DA203" s="44"/>
      <c r="DB203" s="44"/>
      <c r="DC203" s="44"/>
      <c r="DD203" s="44"/>
      <c r="DE203" s="44"/>
      <c r="DF203" s="44"/>
      <c r="DG203" s="44"/>
      <c r="DH203" s="44"/>
      <c r="DI203" s="44"/>
      <c r="DJ203" s="44"/>
      <c r="DK203" s="44"/>
      <c r="DL203" s="44"/>
      <c r="DM203" s="44"/>
      <c r="DN203" s="44"/>
      <c r="DO203" s="44"/>
      <c r="DP203" s="77"/>
      <c r="DQ203" s="77"/>
      <c r="DR203" s="44"/>
      <c r="DS203" s="44"/>
      <c r="DT203" s="44"/>
      <c r="DU203" s="44"/>
      <c r="DV203" s="44"/>
      <c r="DW203" s="44"/>
      <c r="DX203" s="44"/>
      <c r="DY203" s="43"/>
      <c r="DZ203" s="43"/>
      <c r="EA203" s="43"/>
      <c r="EB203" s="44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  <c r="FI203" s="42"/>
      <c r="FJ203" s="42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</row>
    <row r="204" spans="1:180">
      <c r="A204" s="41"/>
      <c r="B204" s="41"/>
      <c r="C204" s="41"/>
      <c r="D204" s="41"/>
      <c r="E204" s="42"/>
      <c r="F204" s="42"/>
      <c r="G204" s="42"/>
      <c r="H204" s="42"/>
      <c r="I204" s="42"/>
      <c r="J204" s="42"/>
      <c r="K204" s="42"/>
      <c r="L204" s="43"/>
      <c r="M204" s="43"/>
      <c r="N204" s="43"/>
      <c r="O204" s="43"/>
      <c r="P204" s="43"/>
      <c r="Q204" s="43"/>
      <c r="R204" s="43"/>
      <c r="S204" s="44"/>
      <c r="T204" s="44"/>
      <c r="U204" s="44"/>
      <c r="V204" s="44"/>
      <c r="W204" s="44"/>
      <c r="X204" s="44"/>
      <c r="Y204" s="44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4"/>
      <c r="AO204" s="44"/>
      <c r="AP204" s="44"/>
      <c r="AQ204" s="44"/>
      <c r="AR204" s="44"/>
      <c r="AS204" s="44"/>
      <c r="AT204" s="44"/>
      <c r="AU204" s="42"/>
      <c r="AV204" s="42"/>
      <c r="AW204" s="42"/>
      <c r="AX204" s="42"/>
      <c r="AY204" s="42"/>
      <c r="AZ204" s="42"/>
      <c r="BA204" s="42"/>
      <c r="BB204" s="44"/>
      <c r="BC204" s="42"/>
      <c r="BD204" s="42"/>
      <c r="BE204" s="42"/>
      <c r="BF204" s="42"/>
      <c r="BG204" s="42"/>
      <c r="BH204" s="42"/>
      <c r="BI204" s="42"/>
      <c r="BJ204" s="44"/>
      <c r="BK204" s="44"/>
      <c r="BL204" s="44"/>
      <c r="BM204" s="44"/>
      <c r="BN204" s="44"/>
      <c r="BO204" s="44"/>
      <c r="BP204" s="44"/>
      <c r="BQ204" s="42"/>
      <c r="BR204" s="42"/>
      <c r="BS204" s="42"/>
      <c r="BT204" s="42"/>
      <c r="BU204" s="42"/>
      <c r="BV204" s="42"/>
      <c r="BW204" s="42"/>
      <c r="BX204" s="44"/>
      <c r="BY204" s="44"/>
      <c r="BZ204" s="44"/>
      <c r="CA204" s="44"/>
      <c r="CB204" s="44"/>
      <c r="CC204" s="44"/>
      <c r="CD204" s="44"/>
      <c r="CE204" s="42"/>
      <c r="CF204" s="42"/>
      <c r="CG204" s="42"/>
      <c r="CH204" s="42"/>
      <c r="CI204" s="42"/>
      <c r="CJ204" s="42"/>
      <c r="CK204" s="42"/>
      <c r="CL204" s="42"/>
      <c r="CM204" s="44"/>
      <c r="CN204" s="44"/>
      <c r="CO204" s="44"/>
      <c r="CP204" s="44"/>
      <c r="CQ204" s="44"/>
      <c r="CR204" s="44"/>
      <c r="CS204" s="44"/>
      <c r="CT204" s="44"/>
      <c r="CU204" s="44"/>
      <c r="CV204" s="44"/>
      <c r="CW204" s="44"/>
      <c r="CX204" s="44"/>
      <c r="CY204" s="44"/>
      <c r="CZ204" s="44"/>
      <c r="DA204" s="44"/>
      <c r="DB204" s="44"/>
      <c r="DC204" s="44"/>
      <c r="DD204" s="44"/>
      <c r="DE204" s="44"/>
      <c r="DF204" s="44"/>
      <c r="DG204" s="44"/>
      <c r="DH204" s="44"/>
      <c r="DI204" s="44"/>
      <c r="DJ204" s="44"/>
      <c r="DK204" s="44"/>
      <c r="DL204" s="44"/>
      <c r="DM204" s="44"/>
      <c r="DN204" s="44"/>
      <c r="DO204" s="44"/>
      <c r="DP204" s="77"/>
      <c r="DQ204" s="77"/>
      <c r="DR204" s="44"/>
      <c r="DS204" s="44"/>
      <c r="DT204" s="44"/>
      <c r="DU204" s="44"/>
      <c r="DV204" s="44"/>
      <c r="DW204" s="44"/>
      <c r="DX204" s="44"/>
      <c r="DY204" s="43"/>
      <c r="DZ204" s="43"/>
      <c r="EA204" s="43"/>
      <c r="EB204" s="44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  <c r="FI204" s="42"/>
      <c r="FJ204" s="42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2"/>
    </row>
    <row r="205" spans="1:180">
      <c r="A205" s="41"/>
      <c r="B205" s="41"/>
      <c r="C205" s="41"/>
      <c r="D205" s="41"/>
      <c r="E205" s="42"/>
      <c r="F205" s="42"/>
      <c r="G205" s="42"/>
      <c r="H205" s="42"/>
      <c r="I205" s="42"/>
      <c r="J205" s="42"/>
      <c r="K205" s="42"/>
      <c r="L205" s="43"/>
      <c r="M205" s="43"/>
      <c r="N205" s="43"/>
      <c r="O205" s="43"/>
      <c r="P205" s="43"/>
      <c r="Q205" s="43"/>
      <c r="R205" s="43"/>
      <c r="S205" s="44"/>
      <c r="T205" s="44"/>
      <c r="U205" s="44"/>
      <c r="V205" s="44"/>
      <c r="W205" s="44"/>
      <c r="X205" s="44"/>
      <c r="Y205" s="44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4"/>
      <c r="AO205" s="44"/>
      <c r="AP205" s="44"/>
      <c r="AQ205" s="44"/>
      <c r="AR205" s="44"/>
      <c r="AS205" s="44"/>
      <c r="AT205" s="44"/>
      <c r="AU205" s="42"/>
      <c r="AV205" s="42"/>
      <c r="AW205" s="42"/>
      <c r="AX205" s="42"/>
      <c r="AY205" s="42"/>
      <c r="AZ205" s="42"/>
      <c r="BA205" s="42"/>
      <c r="BB205" s="44"/>
      <c r="BC205" s="42"/>
      <c r="BD205" s="42"/>
      <c r="BE205" s="42"/>
      <c r="BF205" s="42"/>
      <c r="BG205" s="42"/>
      <c r="BH205" s="42"/>
      <c r="BI205" s="42"/>
      <c r="BJ205" s="44"/>
      <c r="BK205" s="44"/>
      <c r="BL205" s="44"/>
      <c r="BM205" s="44"/>
      <c r="BN205" s="44"/>
      <c r="BO205" s="44"/>
      <c r="BP205" s="44"/>
      <c r="BQ205" s="42"/>
      <c r="BR205" s="42"/>
      <c r="BS205" s="42"/>
      <c r="BT205" s="42"/>
      <c r="BU205" s="42"/>
      <c r="BV205" s="42"/>
      <c r="BW205" s="42"/>
      <c r="BX205" s="44"/>
      <c r="BY205" s="44"/>
      <c r="BZ205" s="44"/>
      <c r="CA205" s="44"/>
      <c r="CB205" s="44"/>
      <c r="CC205" s="44"/>
      <c r="CD205" s="44"/>
      <c r="CE205" s="42"/>
      <c r="CF205" s="42"/>
      <c r="CG205" s="42"/>
      <c r="CH205" s="42"/>
      <c r="CI205" s="42"/>
      <c r="CJ205" s="42"/>
      <c r="CK205" s="42"/>
      <c r="CL205" s="42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  <c r="DB205" s="44"/>
      <c r="DC205" s="44"/>
      <c r="DD205" s="44"/>
      <c r="DE205" s="44"/>
      <c r="DF205" s="44"/>
      <c r="DG205" s="44"/>
      <c r="DH205" s="44"/>
      <c r="DI205" s="44"/>
      <c r="DJ205" s="44"/>
      <c r="DK205" s="44"/>
      <c r="DL205" s="44"/>
      <c r="DM205" s="44"/>
      <c r="DN205" s="44"/>
      <c r="DO205" s="44"/>
      <c r="DP205" s="77"/>
      <c r="DQ205" s="77"/>
      <c r="DR205" s="44"/>
      <c r="DS205" s="44"/>
      <c r="DT205" s="44"/>
      <c r="DU205" s="44"/>
      <c r="DV205" s="44"/>
      <c r="DW205" s="44"/>
      <c r="DX205" s="44"/>
      <c r="DY205" s="43"/>
      <c r="DZ205" s="43"/>
      <c r="EA205" s="43"/>
      <c r="EB205" s="44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  <c r="FI205" s="42"/>
      <c r="FJ205" s="42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2"/>
    </row>
    <row r="206" spans="1:180">
      <c r="A206" s="41"/>
      <c r="B206" s="41"/>
      <c r="C206" s="41"/>
      <c r="D206" s="41"/>
      <c r="E206" s="42"/>
      <c r="F206" s="42"/>
      <c r="G206" s="42"/>
      <c r="H206" s="42"/>
      <c r="I206" s="42"/>
      <c r="J206" s="42"/>
      <c r="K206" s="42"/>
      <c r="L206" s="43"/>
      <c r="M206" s="43"/>
      <c r="N206" s="43"/>
      <c r="O206" s="43"/>
      <c r="P206" s="43"/>
      <c r="Q206" s="43"/>
      <c r="R206" s="43"/>
      <c r="S206" s="44"/>
      <c r="T206" s="44"/>
      <c r="U206" s="44"/>
      <c r="V206" s="44"/>
      <c r="W206" s="44"/>
      <c r="X206" s="44"/>
      <c r="Y206" s="44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4"/>
      <c r="AO206" s="44"/>
      <c r="AP206" s="44"/>
      <c r="AQ206" s="44"/>
      <c r="AR206" s="44"/>
      <c r="AS206" s="44"/>
      <c r="AT206" s="44"/>
      <c r="AU206" s="42"/>
      <c r="AV206" s="42"/>
      <c r="AW206" s="42"/>
      <c r="AX206" s="42"/>
      <c r="AY206" s="42"/>
      <c r="AZ206" s="42"/>
      <c r="BA206" s="42"/>
      <c r="BB206" s="44"/>
      <c r="BC206" s="42"/>
      <c r="BD206" s="42"/>
      <c r="BE206" s="42"/>
      <c r="BF206" s="42"/>
      <c r="BG206" s="42"/>
      <c r="BH206" s="42"/>
      <c r="BI206" s="42"/>
      <c r="BJ206" s="44"/>
      <c r="BK206" s="44"/>
      <c r="BL206" s="44"/>
      <c r="BM206" s="44"/>
      <c r="BN206" s="44"/>
      <c r="BO206" s="44"/>
      <c r="BP206" s="44"/>
      <c r="BQ206" s="42"/>
      <c r="BR206" s="42"/>
      <c r="BS206" s="42"/>
      <c r="BT206" s="42"/>
      <c r="BU206" s="42"/>
      <c r="BV206" s="42"/>
      <c r="BW206" s="42"/>
      <c r="BX206" s="44"/>
      <c r="BY206" s="44"/>
      <c r="BZ206" s="44"/>
      <c r="CA206" s="44"/>
      <c r="CB206" s="44"/>
      <c r="CC206" s="44"/>
      <c r="CD206" s="44"/>
      <c r="CE206" s="42"/>
      <c r="CF206" s="42"/>
      <c r="CG206" s="42"/>
      <c r="CH206" s="42"/>
      <c r="CI206" s="42"/>
      <c r="CJ206" s="42"/>
      <c r="CK206" s="42"/>
      <c r="CL206" s="42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  <c r="DB206" s="44"/>
      <c r="DC206" s="44"/>
      <c r="DD206" s="44"/>
      <c r="DE206" s="44"/>
      <c r="DF206" s="44"/>
      <c r="DG206" s="44"/>
      <c r="DH206" s="44"/>
      <c r="DI206" s="44"/>
      <c r="DJ206" s="44"/>
      <c r="DK206" s="44"/>
      <c r="DL206" s="44"/>
      <c r="DM206" s="44"/>
      <c r="DN206" s="44"/>
      <c r="DO206" s="44"/>
      <c r="DP206" s="77"/>
      <c r="DQ206" s="77"/>
      <c r="DR206" s="44"/>
      <c r="DS206" s="44"/>
      <c r="DT206" s="44"/>
      <c r="DU206" s="44"/>
      <c r="DV206" s="44"/>
      <c r="DW206" s="44"/>
      <c r="DX206" s="44"/>
      <c r="DY206" s="43"/>
      <c r="DZ206" s="43"/>
      <c r="EA206" s="43"/>
      <c r="EB206" s="44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  <c r="FI206" s="42"/>
      <c r="FJ206" s="42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2"/>
    </row>
    <row r="207" spans="1:180">
      <c r="A207" s="41"/>
      <c r="B207" s="41"/>
      <c r="C207" s="41"/>
      <c r="D207" s="41"/>
      <c r="E207" s="42"/>
      <c r="F207" s="42"/>
      <c r="G207" s="42"/>
      <c r="H207" s="42"/>
      <c r="I207" s="42"/>
      <c r="J207" s="42"/>
      <c r="K207" s="42"/>
      <c r="L207" s="43"/>
      <c r="M207" s="43"/>
      <c r="N207" s="43"/>
      <c r="O207" s="43"/>
      <c r="P207" s="43"/>
      <c r="Q207" s="43"/>
      <c r="R207" s="43"/>
      <c r="S207" s="44"/>
      <c r="T207" s="44"/>
      <c r="U207" s="44"/>
      <c r="V207" s="44"/>
      <c r="W207" s="44"/>
      <c r="X207" s="44"/>
      <c r="Y207" s="44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4"/>
      <c r="AO207" s="44"/>
      <c r="AP207" s="44"/>
      <c r="AQ207" s="44"/>
      <c r="AR207" s="44"/>
      <c r="AS207" s="44"/>
      <c r="AT207" s="44"/>
      <c r="AU207" s="42"/>
      <c r="AV207" s="42"/>
      <c r="AW207" s="42"/>
      <c r="AX207" s="42"/>
      <c r="AY207" s="42"/>
      <c r="AZ207" s="42"/>
      <c r="BA207" s="42"/>
      <c r="BB207" s="44"/>
      <c r="BC207" s="42"/>
      <c r="BD207" s="42"/>
      <c r="BE207" s="42"/>
      <c r="BF207" s="42"/>
      <c r="BG207" s="42"/>
      <c r="BH207" s="42"/>
      <c r="BI207" s="42"/>
      <c r="BJ207" s="44"/>
      <c r="BK207" s="44"/>
      <c r="BL207" s="44"/>
      <c r="BM207" s="44"/>
      <c r="BN207" s="44"/>
      <c r="BO207" s="44"/>
      <c r="BP207" s="44"/>
      <c r="BQ207" s="42"/>
      <c r="BR207" s="42"/>
      <c r="BS207" s="42"/>
      <c r="BT207" s="42"/>
      <c r="BU207" s="42"/>
      <c r="BV207" s="42"/>
      <c r="BW207" s="42"/>
      <c r="BX207" s="44"/>
      <c r="BY207" s="44"/>
      <c r="BZ207" s="44"/>
      <c r="CA207" s="44"/>
      <c r="CB207" s="44"/>
      <c r="CC207" s="44"/>
      <c r="CD207" s="44"/>
      <c r="CE207" s="42"/>
      <c r="CF207" s="42"/>
      <c r="CG207" s="42"/>
      <c r="CH207" s="42"/>
      <c r="CI207" s="42"/>
      <c r="CJ207" s="42"/>
      <c r="CK207" s="42"/>
      <c r="CL207" s="42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  <c r="DB207" s="44"/>
      <c r="DC207" s="44"/>
      <c r="DD207" s="44"/>
      <c r="DE207" s="44"/>
      <c r="DF207" s="44"/>
      <c r="DG207" s="44"/>
      <c r="DH207" s="44"/>
      <c r="DI207" s="44"/>
      <c r="DJ207" s="44"/>
      <c r="DK207" s="44"/>
      <c r="DL207" s="44"/>
      <c r="DM207" s="44"/>
      <c r="DN207" s="44"/>
      <c r="DO207" s="44"/>
      <c r="DP207" s="77"/>
      <c r="DQ207" s="77"/>
      <c r="DR207" s="44"/>
      <c r="DS207" s="44"/>
      <c r="DT207" s="44"/>
      <c r="DU207" s="44"/>
      <c r="DV207" s="44"/>
      <c r="DW207" s="44"/>
      <c r="DX207" s="44"/>
      <c r="DY207" s="43"/>
      <c r="DZ207" s="43"/>
      <c r="EA207" s="43"/>
      <c r="EB207" s="44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  <c r="FI207" s="42"/>
      <c r="FJ207" s="42"/>
      <c r="FK207" s="42"/>
      <c r="FL207" s="42"/>
      <c r="FM207" s="42"/>
      <c r="FN207" s="42"/>
      <c r="FO207" s="42"/>
      <c r="FP207" s="42"/>
      <c r="FQ207" s="42"/>
      <c r="FR207" s="42"/>
      <c r="FS207" s="42"/>
      <c r="FT207" s="42"/>
      <c r="FU207" s="42"/>
      <c r="FV207" s="42"/>
      <c r="FW207" s="42"/>
      <c r="FX207" s="42"/>
    </row>
    <row r="208" spans="1:180">
      <c r="A208" s="41"/>
      <c r="B208" s="41"/>
      <c r="C208" s="41"/>
      <c r="D208" s="41"/>
      <c r="E208" s="42"/>
      <c r="F208" s="42"/>
      <c r="G208" s="42"/>
      <c r="H208" s="42"/>
      <c r="I208" s="42"/>
      <c r="J208" s="42"/>
      <c r="K208" s="42"/>
      <c r="L208" s="43"/>
      <c r="M208" s="43"/>
      <c r="N208" s="43"/>
      <c r="O208" s="43"/>
      <c r="P208" s="43"/>
      <c r="Q208" s="43"/>
      <c r="R208" s="43"/>
      <c r="S208" s="44"/>
      <c r="T208" s="44"/>
      <c r="U208" s="44"/>
      <c r="V208" s="44"/>
      <c r="W208" s="44"/>
      <c r="X208" s="44"/>
      <c r="Y208" s="44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4"/>
      <c r="AO208" s="44"/>
      <c r="AP208" s="44"/>
      <c r="AQ208" s="44"/>
      <c r="AR208" s="44"/>
      <c r="AS208" s="44"/>
      <c r="AT208" s="44"/>
      <c r="AU208" s="42"/>
      <c r="AV208" s="42"/>
      <c r="AW208" s="42"/>
      <c r="AX208" s="42"/>
      <c r="AY208" s="42"/>
      <c r="AZ208" s="42"/>
      <c r="BA208" s="42"/>
      <c r="BB208" s="44"/>
      <c r="BC208" s="42"/>
      <c r="BD208" s="42"/>
      <c r="BE208" s="42"/>
      <c r="BF208" s="42"/>
      <c r="BG208" s="42"/>
      <c r="BH208" s="42"/>
      <c r="BI208" s="42"/>
      <c r="BJ208" s="44"/>
      <c r="BK208" s="44"/>
      <c r="BL208" s="44"/>
      <c r="BM208" s="44"/>
      <c r="BN208" s="44"/>
      <c r="BO208" s="44"/>
      <c r="BP208" s="44"/>
      <c r="BQ208" s="42"/>
      <c r="BR208" s="42"/>
      <c r="BS208" s="42"/>
      <c r="BT208" s="42"/>
      <c r="BU208" s="42"/>
      <c r="BV208" s="42"/>
      <c r="BW208" s="42"/>
      <c r="BX208" s="44"/>
      <c r="BY208" s="44"/>
      <c r="BZ208" s="44"/>
      <c r="CA208" s="44"/>
      <c r="CB208" s="44"/>
      <c r="CC208" s="44"/>
      <c r="CD208" s="44"/>
      <c r="CE208" s="42"/>
      <c r="CF208" s="42"/>
      <c r="CG208" s="42"/>
      <c r="CH208" s="42"/>
      <c r="CI208" s="42"/>
      <c r="CJ208" s="42"/>
      <c r="CK208" s="42"/>
      <c r="CL208" s="42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  <c r="DB208" s="44"/>
      <c r="DC208" s="44"/>
      <c r="DD208" s="44"/>
      <c r="DE208" s="44"/>
      <c r="DF208" s="44"/>
      <c r="DG208" s="44"/>
      <c r="DH208" s="44"/>
      <c r="DI208" s="44"/>
      <c r="DJ208" s="44"/>
      <c r="DK208" s="44"/>
      <c r="DL208" s="44"/>
      <c r="DM208" s="44"/>
      <c r="DN208" s="44"/>
      <c r="DO208" s="44"/>
      <c r="DP208" s="77"/>
      <c r="DQ208" s="77"/>
      <c r="DR208" s="44"/>
      <c r="DS208" s="44"/>
      <c r="DT208" s="44"/>
      <c r="DU208" s="44"/>
      <c r="DV208" s="44"/>
      <c r="DW208" s="44"/>
      <c r="DX208" s="44"/>
      <c r="DY208" s="43"/>
      <c r="DZ208" s="43"/>
      <c r="EA208" s="43"/>
      <c r="EB208" s="44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  <c r="FI208" s="42"/>
      <c r="FJ208" s="42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2"/>
    </row>
    <row r="209" spans="1:180">
      <c r="A209" s="41"/>
      <c r="B209" s="41"/>
      <c r="C209" s="41"/>
      <c r="D209" s="41"/>
      <c r="E209" s="42"/>
      <c r="F209" s="42"/>
      <c r="G209" s="42"/>
      <c r="H209" s="42"/>
      <c r="I209" s="42"/>
      <c r="J209" s="42"/>
      <c r="K209" s="42"/>
      <c r="L209" s="43"/>
      <c r="M209" s="43"/>
      <c r="N209" s="43"/>
      <c r="O209" s="43"/>
      <c r="P209" s="43"/>
      <c r="Q209" s="43"/>
      <c r="R209" s="43"/>
      <c r="S209" s="44"/>
      <c r="T209" s="44"/>
      <c r="U209" s="44"/>
      <c r="V209" s="44"/>
      <c r="W209" s="44"/>
      <c r="X209" s="44"/>
      <c r="Y209" s="44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4"/>
      <c r="AO209" s="44"/>
      <c r="AP209" s="44"/>
      <c r="AQ209" s="44"/>
      <c r="AR209" s="44"/>
      <c r="AS209" s="44"/>
      <c r="AT209" s="44"/>
      <c r="AU209" s="42"/>
      <c r="AV209" s="42"/>
      <c r="AW209" s="42"/>
      <c r="AX209" s="42"/>
      <c r="AY209" s="42"/>
      <c r="AZ209" s="42"/>
      <c r="BA209" s="42"/>
      <c r="BB209" s="44"/>
      <c r="BC209" s="42"/>
      <c r="BD209" s="42"/>
      <c r="BE209" s="42"/>
      <c r="BF209" s="42"/>
      <c r="BG209" s="42"/>
      <c r="BH209" s="42"/>
      <c r="BI209" s="42"/>
      <c r="BJ209" s="44"/>
      <c r="BK209" s="44"/>
      <c r="BL209" s="44"/>
      <c r="BM209" s="44"/>
      <c r="BN209" s="44"/>
      <c r="BO209" s="44"/>
      <c r="BP209" s="44"/>
      <c r="BQ209" s="42"/>
      <c r="BR209" s="42"/>
      <c r="BS209" s="42"/>
      <c r="BT209" s="42"/>
      <c r="BU209" s="42"/>
      <c r="BV209" s="42"/>
      <c r="BW209" s="42"/>
      <c r="BX209" s="44"/>
      <c r="BY209" s="44"/>
      <c r="BZ209" s="44"/>
      <c r="CA209" s="44"/>
      <c r="CB209" s="44"/>
      <c r="CC209" s="44"/>
      <c r="CD209" s="44"/>
      <c r="CE209" s="42"/>
      <c r="CF209" s="42"/>
      <c r="CG209" s="42"/>
      <c r="CH209" s="42"/>
      <c r="CI209" s="42"/>
      <c r="CJ209" s="42"/>
      <c r="CK209" s="42"/>
      <c r="CL209" s="42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  <c r="DB209" s="44"/>
      <c r="DC209" s="44"/>
      <c r="DD209" s="44"/>
      <c r="DE209" s="44"/>
      <c r="DF209" s="44"/>
      <c r="DG209" s="44"/>
      <c r="DH209" s="44"/>
      <c r="DI209" s="44"/>
      <c r="DJ209" s="44"/>
      <c r="DK209" s="44"/>
      <c r="DL209" s="44"/>
      <c r="DM209" s="44"/>
      <c r="DN209" s="44"/>
      <c r="DO209" s="44"/>
      <c r="DP209" s="77"/>
      <c r="DQ209" s="77"/>
      <c r="DR209" s="44"/>
      <c r="DS209" s="44"/>
      <c r="DT209" s="44"/>
      <c r="DU209" s="44"/>
      <c r="DV209" s="44"/>
      <c r="DW209" s="44"/>
      <c r="DX209" s="44"/>
      <c r="DY209" s="43"/>
      <c r="DZ209" s="43"/>
      <c r="EA209" s="43"/>
      <c r="EB209" s="44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  <c r="FI209" s="42"/>
      <c r="FJ209" s="42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2"/>
    </row>
    <row r="210" spans="1:180">
      <c r="A210" s="41"/>
      <c r="B210" s="41"/>
      <c r="C210" s="41"/>
      <c r="D210" s="41"/>
      <c r="E210" s="42"/>
      <c r="F210" s="42"/>
      <c r="G210" s="42"/>
      <c r="H210" s="42"/>
      <c r="I210" s="42"/>
      <c r="J210" s="42"/>
      <c r="K210" s="42"/>
      <c r="L210" s="43"/>
      <c r="M210" s="43"/>
      <c r="N210" s="43"/>
      <c r="O210" s="43"/>
      <c r="P210" s="43"/>
      <c r="Q210" s="43"/>
      <c r="R210" s="43"/>
      <c r="S210" s="44"/>
      <c r="T210" s="44"/>
      <c r="U210" s="44"/>
      <c r="V210" s="44"/>
      <c r="W210" s="44"/>
      <c r="X210" s="44"/>
      <c r="Y210" s="44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4"/>
      <c r="AO210" s="44"/>
      <c r="AP210" s="44"/>
      <c r="AQ210" s="44"/>
      <c r="AR210" s="44"/>
      <c r="AS210" s="44"/>
      <c r="AT210" s="44"/>
      <c r="AU210" s="42"/>
      <c r="AV210" s="42"/>
      <c r="AW210" s="42"/>
      <c r="AX210" s="42"/>
      <c r="AY210" s="42"/>
      <c r="AZ210" s="42"/>
      <c r="BA210" s="42"/>
      <c r="BB210" s="44"/>
      <c r="BC210" s="42"/>
      <c r="BD210" s="42"/>
      <c r="BE210" s="42"/>
      <c r="BF210" s="42"/>
      <c r="BG210" s="42"/>
      <c r="BH210" s="42"/>
      <c r="BI210" s="42"/>
      <c r="BJ210" s="44"/>
      <c r="BK210" s="44"/>
      <c r="BL210" s="44"/>
      <c r="BM210" s="44"/>
      <c r="BN210" s="44"/>
      <c r="BO210" s="44"/>
      <c r="BP210" s="44"/>
      <c r="BQ210" s="42"/>
      <c r="BR210" s="42"/>
      <c r="BS210" s="42"/>
      <c r="BT210" s="42"/>
      <c r="BU210" s="42"/>
      <c r="BV210" s="42"/>
      <c r="BW210" s="42"/>
      <c r="BX210" s="44"/>
      <c r="BY210" s="44"/>
      <c r="BZ210" s="44"/>
      <c r="CA210" s="44"/>
      <c r="CB210" s="44"/>
      <c r="CC210" s="44"/>
      <c r="CD210" s="44"/>
      <c r="CE210" s="42"/>
      <c r="CF210" s="42"/>
      <c r="CG210" s="42"/>
      <c r="CH210" s="42"/>
      <c r="CI210" s="42"/>
      <c r="CJ210" s="42"/>
      <c r="CK210" s="42"/>
      <c r="CL210" s="42"/>
      <c r="CM210" s="44"/>
      <c r="CN210" s="44"/>
      <c r="CO210" s="44"/>
      <c r="CP210" s="44"/>
      <c r="CQ210" s="44"/>
      <c r="CR210" s="44"/>
      <c r="CS210" s="44"/>
      <c r="CT210" s="44"/>
      <c r="CU210" s="44"/>
      <c r="CV210" s="44"/>
      <c r="CW210" s="44"/>
      <c r="CX210" s="44"/>
      <c r="CY210" s="44"/>
      <c r="CZ210" s="44"/>
      <c r="DA210" s="44"/>
      <c r="DB210" s="44"/>
      <c r="DC210" s="44"/>
      <c r="DD210" s="44"/>
      <c r="DE210" s="44"/>
      <c r="DF210" s="44"/>
      <c r="DG210" s="44"/>
      <c r="DH210" s="44"/>
      <c r="DI210" s="44"/>
      <c r="DJ210" s="44"/>
      <c r="DK210" s="44"/>
      <c r="DL210" s="44"/>
      <c r="DM210" s="44"/>
      <c r="DN210" s="44"/>
      <c r="DO210" s="44"/>
      <c r="DP210" s="77"/>
      <c r="DQ210" s="77"/>
      <c r="DR210" s="44"/>
      <c r="DS210" s="44"/>
      <c r="DT210" s="44"/>
      <c r="DU210" s="44"/>
      <c r="DV210" s="44"/>
      <c r="DW210" s="44"/>
      <c r="DX210" s="44"/>
      <c r="DY210" s="43"/>
      <c r="DZ210" s="43"/>
      <c r="EA210" s="43"/>
      <c r="EB210" s="44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  <c r="FI210" s="42"/>
      <c r="FJ210" s="42"/>
      <c r="FK210" s="42"/>
      <c r="FL210" s="42"/>
      <c r="FM210" s="42"/>
      <c r="FN210" s="42"/>
      <c r="FO210" s="42"/>
      <c r="FP210" s="42"/>
      <c r="FQ210" s="42"/>
      <c r="FR210" s="42"/>
      <c r="FS210" s="42"/>
      <c r="FT210" s="42"/>
      <c r="FU210" s="42"/>
      <c r="FV210" s="42"/>
      <c r="FW210" s="42"/>
      <c r="FX210" s="42"/>
    </row>
    <row r="211" spans="1:180">
      <c r="A211" s="41"/>
      <c r="B211" s="41"/>
      <c r="C211" s="41"/>
      <c r="D211" s="41"/>
      <c r="E211" s="42"/>
      <c r="F211" s="42"/>
      <c r="G211" s="42"/>
      <c r="H211" s="42"/>
      <c r="I211" s="42"/>
      <c r="J211" s="42"/>
      <c r="K211" s="42"/>
      <c r="L211" s="43"/>
      <c r="M211" s="43"/>
      <c r="N211" s="43"/>
      <c r="O211" s="43"/>
      <c r="P211" s="43"/>
      <c r="Q211" s="43"/>
      <c r="R211" s="43"/>
      <c r="S211" s="44"/>
      <c r="T211" s="44"/>
      <c r="U211" s="44"/>
      <c r="V211" s="44"/>
      <c r="W211" s="44"/>
      <c r="X211" s="44"/>
      <c r="Y211" s="44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4"/>
      <c r="AO211" s="44"/>
      <c r="AP211" s="44"/>
      <c r="AQ211" s="44"/>
      <c r="AR211" s="44"/>
      <c r="AS211" s="44"/>
      <c r="AT211" s="44"/>
      <c r="AU211" s="42"/>
      <c r="AV211" s="42"/>
      <c r="AW211" s="42"/>
      <c r="AX211" s="42"/>
      <c r="AY211" s="42"/>
      <c r="AZ211" s="42"/>
      <c r="BA211" s="42"/>
      <c r="BB211" s="44"/>
      <c r="BC211" s="42"/>
      <c r="BD211" s="42"/>
      <c r="BE211" s="42"/>
      <c r="BF211" s="42"/>
      <c r="BG211" s="42"/>
      <c r="BH211" s="42"/>
      <c r="BI211" s="42"/>
      <c r="BJ211" s="44"/>
      <c r="BK211" s="44"/>
      <c r="BL211" s="44"/>
      <c r="BM211" s="44"/>
      <c r="BN211" s="44"/>
      <c r="BO211" s="44"/>
      <c r="BP211" s="44"/>
      <c r="BQ211" s="42"/>
      <c r="BR211" s="42"/>
      <c r="BS211" s="42"/>
      <c r="BT211" s="42"/>
      <c r="BU211" s="42"/>
      <c r="BV211" s="42"/>
      <c r="BW211" s="42"/>
      <c r="BX211" s="44"/>
      <c r="BY211" s="44"/>
      <c r="BZ211" s="44"/>
      <c r="CA211" s="44"/>
      <c r="CB211" s="44"/>
      <c r="CC211" s="44"/>
      <c r="CD211" s="44"/>
      <c r="CE211" s="42"/>
      <c r="CF211" s="42"/>
      <c r="CG211" s="42"/>
      <c r="CH211" s="42"/>
      <c r="CI211" s="42"/>
      <c r="CJ211" s="42"/>
      <c r="CK211" s="42"/>
      <c r="CL211" s="42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77"/>
      <c r="DQ211" s="77"/>
      <c r="DR211" s="44"/>
      <c r="DS211" s="44"/>
      <c r="DT211" s="44"/>
      <c r="DU211" s="44"/>
      <c r="DV211" s="44"/>
      <c r="DW211" s="44"/>
      <c r="DX211" s="44"/>
      <c r="DY211" s="43"/>
      <c r="DZ211" s="43"/>
      <c r="EA211" s="43"/>
      <c r="EB211" s="44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</row>
    <row r="212" spans="1:180">
      <c r="A212" s="41"/>
      <c r="B212" s="41"/>
      <c r="C212" s="41"/>
      <c r="D212" s="41"/>
      <c r="E212" s="42"/>
      <c r="F212" s="42"/>
      <c r="G212" s="42"/>
      <c r="H212" s="42"/>
      <c r="I212" s="42"/>
      <c r="J212" s="42"/>
      <c r="K212" s="42"/>
      <c r="L212" s="43"/>
      <c r="M212" s="43"/>
      <c r="N212" s="43"/>
      <c r="O212" s="43"/>
      <c r="P212" s="43"/>
      <c r="Q212" s="43"/>
      <c r="R212" s="43"/>
      <c r="S212" s="44"/>
      <c r="T212" s="44"/>
      <c r="U212" s="44"/>
      <c r="V212" s="44"/>
      <c r="W212" s="44"/>
      <c r="X212" s="44"/>
      <c r="Y212" s="44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4"/>
      <c r="AO212" s="44"/>
      <c r="AP212" s="44"/>
      <c r="AQ212" s="44"/>
      <c r="AR212" s="44"/>
      <c r="AS212" s="44"/>
      <c r="AT212" s="44"/>
      <c r="AU212" s="42"/>
      <c r="AV212" s="42"/>
      <c r="AW212" s="42"/>
      <c r="AX212" s="42"/>
      <c r="AY212" s="42"/>
      <c r="AZ212" s="42"/>
      <c r="BA212" s="42"/>
      <c r="BB212" s="44"/>
      <c r="BC212" s="42"/>
      <c r="BD212" s="42"/>
      <c r="BE212" s="42"/>
      <c r="BF212" s="42"/>
      <c r="BG212" s="42"/>
      <c r="BH212" s="42"/>
      <c r="BI212" s="42"/>
      <c r="BJ212" s="44"/>
      <c r="BK212" s="44"/>
      <c r="BL212" s="44"/>
      <c r="BM212" s="44"/>
      <c r="BN212" s="44"/>
      <c r="BO212" s="44"/>
      <c r="BP212" s="44"/>
      <c r="BQ212" s="42"/>
      <c r="BR212" s="42"/>
      <c r="BS212" s="42"/>
      <c r="BT212" s="42"/>
      <c r="BU212" s="42"/>
      <c r="BV212" s="42"/>
      <c r="BW212" s="42"/>
      <c r="BX212" s="44"/>
      <c r="BY212" s="44"/>
      <c r="BZ212" s="44"/>
      <c r="CA212" s="44"/>
      <c r="CB212" s="44"/>
      <c r="CC212" s="44"/>
      <c r="CD212" s="44"/>
      <c r="CE212" s="42"/>
      <c r="CF212" s="42"/>
      <c r="CG212" s="42"/>
      <c r="CH212" s="42"/>
      <c r="CI212" s="42"/>
      <c r="CJ212" s="42"/>
      <c r="CK212" s="42"/>
      <c r="CL212" s="42"/>
      <c r="CM212" s="44"/>
      <c r="CN212" s="44"/>
      <c r="CO212" s="44"/>
      <c r="CP212" s="44"/>
      <c r="CQ212" s="44"/>
      <c r="CR212" s="44"/>
      <c r="CS212" s="44"/>
      <c r="CT212" s="44"/>
      <c r="CU212" s="44"/>
      <c r="CV212" s="44"/>
      <c r="CW212" s="44"/>
      <c r="CX212" s="44"/>
      <c r="CY212" s="44"/>
      <c r="CZ212" s="44"/>
      <c r="DA212" s="44"/>
      <c r="DB212" s="44"/>
      <c r="DC212" s="44"/>
      <c r="DD212" s="44"/>
      <c r="DE212" s="44"/>
      <c r="DF212" s="44"/>
      <c r="DG212" s="44"/>
      <c r="DH212" s="44"/>
      <c r="DI212" s="44"/>
      <c r="DJ212" s="44"/>
      <c r="DK212" s="44"/>
      <c r="DL212" s="44"/>
      <c r="DM212" s="44"/>
      <c r="DN212" s="44"/>
      <c r="DO212" s="44"/>
      <c r="DP212" s="77"/>
      <c r="DQ212" s="77"/>
      <c r="DR212" s="44"/>
      <c r="DS212" s="44"/>
      <c r="DT212" s="44"/>
      <c r="DU212" s="44"/>
      <c r="DV212" s="44"/>
      <c r="DW212" s="44"/>
      <c r="DX212" s="44"/>
      <c r="DY212" s="43"/>
      <c r="DZ212" s="43"/>
      <c r="EA212" s="43"/>
      <c r="EB212" s="44"/>
      <c r="EC212" s="42"/>
      <c r="ED212" s="42"/>
      <c r="EE212" s="42"/>
      <c r="EF212" s="42"/>
      <c r="EG212" s="42"/>
      <c r="EH212" s="42"/>
      <c r="EI212" s="42"/>
      <c r="EJ212" s="42"/>
      <c r="EK212" s="42"/>
      <c r="EL212" s="42"/>
      <c r="EM212" s="42"/>
      <c r="EN212" s="42"/>
      <c r="EO212" s="42"/>
      <c r="EP212" s="42"/>
      <c r="EQ212" s="42"/>
      <c r="ER212" s="42"/>
      <c r="ES212" s="42"/>
      <c r="ET212" s="42"/>
      <c r="EU212" s="42"/>
      <c r="EV212" s="42"/>
      <c r="EW212" s="42"/>
      <c r="EX212" s="42"/>
      <c r="EY212" s="42"/>
      <c r="EZ212" s="42"/>
      <c r="FA212" s="42"/>
      <c r="FB212" s="42"/>
      <c r="FC212" s="42"/>
      <c r="FD212" s="42"/>
      <c r="FE212" s="42"/>
      <c r="FF212" s="42"/>
      <c r="FG212" s="42"/>
      <c r="FH212" s="42"/>
      <c r="FI212" s="42"/>
      <c r="FJ212" s="42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2"/>
    </row>
    <row r="213" spans="1:180">
      <c r="A213" s="41"/>
      <c r="B213" s="41"/>
      <c r="C213" s="41"/>
      <c r="D213" s="41"/>
      <c r="E213" s="42"/>
      <c r="F213" s="42"/>
      <c r="G213" s="42"/>
      <c r="H213" s="42"/>
      <c r="I213" s="42"/>
      <c r="J213" s="42"/>
      <c r="K213" s="42"/>
      <c r="L213" s="43"/>
      <c r="M213" s="43"/>
      <c r="N213" s="43"/>
      <c r="O213" s="43"/>
      <c r="P213" s="43"/>
      <c r="Q213" s="43"/>
      <c r="R213" s="43"/>
      <c r="S213" s="44"/>
      <c r="T213" s="44"/>
      <c r="U213" s="44"/>
      <c r="V213" s="44"/>
      <c r="W213" s="44"/>
      <c r="X213" s="44"/>
      <c r="Y213" s="44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4"/>
      <c r="AO213" s="44"/>
      <c r="AP213" s="44"/>
      <c r="AQ213" s="44"/>
      <c r="AR213" s="44"/>
      <c r="AS213" s="44"/>
      <c r="AT213" s="44"/>
      <c r="AU213" s="42"/>
      <c r="AV213" s="42"/>
      <c r="AW213" s="42"/>
      <c r="AX213" s="42"/>
      <c r="AY213" s="42"/>
      <c r="AZ213" s="42"/>
      <c r="BA213" s="42"/>
      <c r="BB213" s="44"/>
      <c r="BC213" s="42"/>
      <c r="BD213" s="42"/>
      <c r="BE213" s="42"/>
      <c r="BF213" s="42"/>
      <c r="BG213" s="42"/>
      <c r="BH213" s="42"/>
      <c r="BI213" s="42"/>
      <c r="BJ213" s="44"/>
      <c r="BK213" s="44"/>
      <c r="BL213" s="44"/>
      <c r="BM213" s="44"/>
      <c r="BN213" s="44"/>
      <c r="BO213" s="44"/>
      <c r="BP213" s="44"/>
      <c r="BQ213" s="42"/>
      <c r="BR213" s="42"/>
      <c r="BS213" s="42"/>
      <c r="BT213" s="42"/>
      <c r="BU213" s="42"/>
      <c r="BV213" s="42"/>
      <c r="BW213" s="42"/>
      <c r="BX213" s="44"/>
      <c r="BY213" s="44"/>
      <c r="BZ213" s="44"/>
      <c r="CA213" s="44"/>
      <c r="CB213" s="44"/>
      <c r="CC213" s="44"/>
      <c r="CD213" s="44"/>
      <c r="CE213" s="42"/>
      <c r="CF213" s="42"/>
      <c r="CG213" s="42"/>
      <c r="CH213" s="42"/>
      <c r="CI213" s="42"/>
      <c r="CJ213" s="42"/>
      <c r="CK213" s="42"/>
      <c r="CL213" s="42"/>
      <c r="CM213" s="44"/>
      <c r="CN213" s="44"/>
      <c r="CO213" s="44"/>
      <c r="CP213" s="44"/>
      <c r="CQ213" s="44"/>
      <c r="CR213" s="44"/>
      <c r="CS213" s="44"/>
      <c r="CT213" s="44"/>
      <c r="CU213" s="44"/>
      <c r="CV213" s="44"/>
      <c r="CW213" s="44"/>
      <c r="CX213" s="44"/>
      <c r="CY213" s="44"/>
      <c r="CZ213" s="44"/>
      <c r="DA213" s="44"/>
      <c r="DB213" s="44"/>
      <c r="DC213" s="44"/>
      <c r="DD213" s="44"/>
      <c r="DE213" s="44"/>
      <c r="DF213" s="44"/>
      <c r="DG213" s="44"/>
      <c r="DH213" s="44"/>
      <c r="DI213" s="44"/>
      <c r="DJ213" s="44"/>
      <c r="DK213" s="44"/>
      <c r="DL213" s="44"/>
      <c r="DM213" s="44"/>
      <c r="DN213" s="44"/>
      <c r="DO213" s="44"/>
      <c r="DP213" s="77"/>
      <c r="DQ213" s="77"/>
      <c r="DR213" s="44"/>
      <c r="DS213" s="44"/>
      <c r="DT213" s="44"/>
      <c r="DU213" s="44"/>
      <c r="DV213" s="44"/>
      <c r="DW213" s="44"/>
      <c r="DX213" s="44"/>
      <c r="DY213" s="43"/>
      <c r="DZ213" s="43"/>
      <c r="EA213" s="43"/>
      <c r="EB213" s="44"/>
      <c r="EC213" s="42"/>
      <c r="ED213" s="42"/>
      <c r="EE213" s="42"/>
      <c r="EF213" s="42"/>
      <c r="EG213" s="42"/>
      <c r="EH213" s="42"/>
      <c r="EI213" s="42"/>
      <c r="EJ213" s="42"/>
      <c r="EK213" s="42"/>
      <c r="EL213" s="42"/>
      <c r="EM213" s="42"/>
      <c r="EN213" s="42"/>
      <c r="EO213" s="42"/>
      <c r="EP213" s="42"/>
      <c r="EQ213" s="42"/>
      <c r="ER213" s="42"/>
      <c r="ES213" s="42"/>
      <c r="ET213" s="42"/>
      <c r="EU213" s="42"/>
      <c r="EV213" s="42"/>
      <c r="EW213" s="42"/>
      <c r="EX213" s="42"/>
      <c r="EY213" s="42"/>
      <c r="EZ213" s="42"/>
      <c r="FA213" s="42"/>
      <c r="FB213" s="42"/>
      <c r="FC213" s="42"/>
      <c r="FD213" s="42"/>
      <c r="FE213" s="42"/>
      <c r="FF213" s="42"/>
      <c r="FG213" s="42"/>
      <c r="FH213" s="42"/>
      <c r="FI213" s="42"/>
      <c r="FJ213" s="42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2"/>
    </row>
    <row r="214" spans="1:180">
      <c r="A214" s="41"/>
      <c r="B214" s="41"/>
      <c r="C214" s="41"/>
      <c r="D214" s="41"/>
      <c r="E214" s="42"/>
      <c r="F214" s="42"/>
      <c r="G214" s="42"/>
      <c r="H214" s="42"/>
      <c r="I214" s="42"/>
      <c r="J214" s="42"/>
      <c r="K214" s="42"/>
      <c r="L214" s="43"/>
      <c r="M214" s="43"/>
      <c r="N214" s="43"/>
      <c r="O214" s="43"/>
      <c r="P214" s="43"/>
      <c r="Q214" s="43"/>
      <c r="R214" s="43"/>
      <c r="S214" s="44"/>
      <c r="T214" s="44"/>
      <c r="U214" s="44"/>
      <c r="V214" s="44"/>
      <c r="W214" s="44"/>
      <c r="X214" s="44"/>
      <c r="Y214" s="44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4"/>
      <c r="AO214" s="44"/>
      <c r="AP214" s="44"/>
      <c r="AQ214" s="44"/>
      <c r="AR214" s="44"/>
      <c r="AS214" s="44"/>
      <c r="AT214" s="44"/>
      <c r="AU214" s="42"/>
      <c r="AV214" s="42"/>
      <c r="AW214" s="42"/>
      <c r="AX214" s="42"/>
      <c r="AY214" s="42"/>
      <c r="AZ214" s="42"/>
      <c r="BA214" s="42"/>
      <c r="BB214" s="44"/>
      <c r="BC214" s="42"/>
      <c r="BD214" s="42"/>
      <c r="BE214" s="42"/>
      <c r="BF214" s="42"/>
      <c r="BG214" s="42"/>
      <c r="BH214" s="42"/>
      <c r="BI214" s="42"/>
      <c r="BJ214" s="44"/>
      <c r="BK214" s="44"/>
      <c r="BL214" s="44"/>
      <c r="BM214" s="44"/>
      <c r="BN214" s="44"/>
      <c r="BO214" s="44"/>
      <c r="BP214" s="44"/>
      <c r="BQ214" s="42"/>
      <c r="BR214" s="42"/>
      <c r="BS214" s="42"/>
      <c r="BT214" s="42"/>
      <c r="BU214" s="42"/>
      <c r="BV214" s="42"/>
      <c r="BW214" s="42"/>
      <c r="BX214" s="44"/>
      <c r="BY214" s="44"/>
      <c r="BZ214" s="44"/>
      <c r="CA214" s="44"/>
      <c r="CB214" s="44"/>
      <c r="CC214" s="44"/>
      <c r="CD214" s="44"/>
      <c r="CE214" s="42"/>
      <c r="CF214" s="42"/>
      <c r="CG214" s="42"/>
      <c r="CH214" s="42"/>
      <c r="CI214" s="42"/>
      <c r="CJ214" s="42"/>
      <c r="CK214" s="42"/>
      <c r="CL214" s="42"/>
      <c r="CM214" s="44"/>
      <c r="CN214" s="44"/>
      <c r="CO214" s="44"/>
      <c r="CP214" s="44"/>
      <c r="CQ214" s="44"/>
      <c r="CR214" s="44"/>
      <c r="CS214" s="44"/>
      <c r="CT214" s="44"/>
      <c r="CU214" s="44"/>
      <c r="CV214" s="44"/>
      <c r="CW214" s="44"/>
      <c r="CX214" s="44"/>
      <c r="CY214" s="44"/>
      <c r="CZ214" s="44"/>
      <c r="DA214" s="44"/>
      <c r="DB214" s="44"/>
      <c r="DC214" s="44"/>
      <c r="DD214" s="44"/>
      <c r="DE214" s="44"/>
      <c r="DF214" s="44"/>
      <c r="DG214" s="44"/>
      <c r="DH214" s="44"/>
      <c r="DI214" s="44"/>
      <c r="DJ214" s="44"/>
      <c r="DK214" s="44"/>
      <c r="DL214" s="44"/>
      <c r="DM214" s="44"/>
      <c r="DN214" s="44"/>
      <c r="DO214" s="44"/>
      <c r="DP214" s="77"/>
      <c r="DQ214" s="77"/>
      <c r="DR214" s="44"/>
      <c r="DS214" s="44"/>
      <c r="DT214" s="44"/>
      <c r="DU214" s="44"/>
      <c r="DV214" s="44"/>
      <c r="DW214" s="44"/>
      <c r="DX214" s="44"/>
      <c r="DY214" s="43"/>
      <c r="DZ214" s="43"/>
      <c r="EA214" s="43"/>
      <c r="EB214" s="44"/>
      <c r="EC214" s="42"/>
      <c r="ED214" s="42"/>
      <c r="EE214" s="42"/>
      <c r="EF214" s="42"/>
      <c r="EG214" s="42"/>
      <c r="EH214" s="42"/>
      <c r="EI214" s="42"/>
      <c r="EJ214" s="42"/>
      <c r="EK214" s="42"/>
      <c r="EL214" s="42"/>
      <c r="EM214" s="42"/>
      <c r="EN214" s="42"/>
      <c r="EO214" s="42"/>
      <c r="EP214" s="42"/>
      <c r="EQ214" s="42"/>
      <c r="ER214" s="42"/>
      <c r="ES214" s="42"/>
      <c r="ET214" s="42"/>
      <c r="EU214" s="42"/>
      <c r="EV214" s="42"/>
      <c r="EW214" s="42"/>
      <c r="EX214" s="42"/>
      <c r="EY214" s="42"/>
      <c r="EZ214" s="42"/>
      <c r="FA214" s="42"/>
      <c r="FB214" s="42"/>
      <c r="FC214" s="42"/>
      <c r="FD214" s="42"/>
      <c r="FE214" s="42"/>
      <c r="FF214" s="42"/>
      <c r="FG214" s="42"/>
      <c r="FH214" s="42"/>
      <c r="FI214" s="42"/>
      <c r="FJ214" s="42"/>
      <c r="FK214" s="42"/>
      <c r="FL214" s="42"/>
      <c r="FM214" s="42"/>
      <c r="FN214" s="42"/>
      <c r="FO214" s="42"/>
      <c r="FP214" s="42"/>
      <c r="FQ214" s="42"/>
      <c r="FR214" s="42"/>
      <c r="FS214" s="42"/>
      <c r="FT214" s="42"/>
      <c r="FU214" s="42"/>
      <c r="FV214" s="42"/>
      <c r="FW214" s="42"/>
      <c r="FX214" s="42"/>
    </row>
    <row r="215" spans="1:180">
      <c r="A215" s="41"/>
      <c r="B215" s="41"/>
      <c r="C215" s="41"/>
      <c r="D215" s="41"/>
      <c r="E215" s="42"/>
      <c r="F215" s="42"/>
      <c r="G215" s="42"/>
      <c r="H215" s="42"/>
      <c r="I215" s="42"/>
      <c r="J215" s="42"/>
      <c r="K215" s="42"/>
      <c r="L215" s="43"/>
      <c r="M215" s="43"/>
      <c r="N215" s="43"/>
      <c r="O215" s="43"/>
      <c r="P215" s="43"/>
      <c r="Q215" s="43"/>
      <c r="R215" s="43"/>
      <c r="S215" s="44"/>
      <c r="T215" s="44"/>
      <c r="U215" s="44"/>
      <c r="V215" s="44"/>
      <c r="W215" s="44"/>
      <c r="X215" s="44"/>
      <c r="Y215" s="44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4"/>
      <c r="AO215" s="44"/>
      <c r="AP215" s="44"/>
      <c r="AQ215" s="44"/>
      <c r="AR215" s="44"/>
      <c r="AS215" s="44"/>
      <c r="AT215" s="44"/>
      <c r="AU215" s="42"/>
      <c r="AV215" s="42"/>
      <c r="AW215" s="42"/>
      <c r="AX215" s="42"/>
      <c r="AY215" s="42"/>
      <c r="AZ215" s="42"/>
      <c r="BA215" s="42"/>
      <c r="BB215" s="44"/>
      <c r="BC215" s="42"/>
      <c r="BD215" s="42"/>
      <c r="BE215" s="42"/>
      <c r="BF215" s="42"/>
      <c r="BG215" s="42"/>
      <c r="BH215" s="42"/>
      <c r="BI215" s="42"/>
      <c r="BJ215" s="44"/>
      <c r="BK215" s="44"/>
      <c r="BL215" s="44"/>
      <c r="BM215" s="44"/>
      <c r="BN215" s="44"/>
      <c r="BO215" s="44"/>
      <c r="BP215" s="44"/>
      <c r="BQ215" s="42"/>
      <c r="BR215" s="42"/>
      <c r="BS215" s="42"/>
      <c r="BT215" s="42"/>
      <c r="BU215" s="42"/>
      <c r="BV215" s="42"/>
      <c r="BW215" s="42"/>
      <c r="BX215" s="44"/>
      <c r="BY215" s="44"/>
      <c r="BZ215" s="44"/>
      <c r="CA215" s="44"/>
      <c r="CB215" s="44"/>
      <c r="CC215" s="44"/>
      <c r="CD215" s="44"/>
      <c r="CE215" s="42"/>
      <c r="CF215" s="42"/>
      <c r="CG215" s="42"/>
      <c r="CH215" s="42"/>
      <c r="CI215" s="42"/>
      <c r="CJ215" s="42"/>
      <c r="CK215" s="42"/>
      <c r="CL215" s="42"/>
      <c r="CM215" s="44"/>
      <c r="CN215" s="44"/>
      <c r="CO215" s="44"/>
      <c r="CP215" s="44"/>
      <c r="CQ215" s="44"/>
      <c r="CR215" s="44"/>
      <c r="CS215" s="44"/>
      <c r="CT215" s="44"/>
      <c r="CU215" s="44"/>
      <c r="CV215" s="44"/>
      <c r="CW215" s="44"/>
      <c r="CX215" s="44"/>
      <c r="CY215" s="44"/>
      <c r="CZ215" s="44"/>
      <c r="DA215" s="44"/>
      <c r="DB215" s="44"/>
      <c r="DC215" s="44"/>
      <c r="DD215" s="44"/>
      <c r="DE215" s="44"/>
      <c r="DF215" s="44"/>
      <c r="DG215" s="44"/>
      <c r="DH215" s="44"/>
      <c r="DI215" s="44"/>
      <c r="DJ215" s="44"/>
      <c r="DK215" s="44"/>
      <c r="DL215" s="44"/>
      <c r="DM215" s="44"/>
      <c r="DN215" s="44"/>
      <c r="DO215" s="44"/>
      <c r="DP215" s="77"/>
      <c r="DQ215" s="77"/>
      <c r="DR215" s="44"/>
      <c r="DS215" s="44"/>
      <c r="DT215" s="44"/>
      <c r="DU215" s="44"/>
      <c r="DV215" s="44"/>
      <c r="DW215" s="44"/>
      <c r="DX215" s="44"/>
      <c r="DY215" s="43"/>
      <c r="DZ215" s="43"/>
      <c r="EA215" s="43"/>
      <c r="EB215" s="44"/>
      <c r="EC215" s="42"/>
      <c r="ED215" s="42"/>
      <c r="EE215" s="42"/>
      <c r="EF215" s="42"/>
      <c r="EG215" s="42"/>
      <c r="EH215" s="42"/>
      <c r="EI215" s="42"/>
      <c r="EJ215" s="42"/>
      <c r="EK215" s="42"/>
      <c r="EL215" s="42"/>
      <c r="EM215" s="42"/>
      <c r="EN215" s="42"/>
      <c r="EO215" s="42"/>
      <c r="EP215" s="42"/>
      <c r="EQ215" s="42"/>
      <c r="ER215" s="42"/>
      <c r="ES215" s="42"/>
      <c r="ET215" s="42"/>
      <c r="EU215" s="42"/>
      <c r="EV215" s="42"/>
      <c r="EW215" s="42"/>
      <c r="EX215" s="42"/>
      <c r="EY215" s="42"/>
      <c r="EZ215" s="42"/>
      <c r="FA215" s="42"/>
      <c r="FB215" s="42"/>
      <c r="FC215" s="42"/>
      <c r="FD215" s="42"/>
      <c r="FE215" s="42"/>
      <c r="FF215" s="42"/>
      <c r="FG215" s="42"/>
      <c r="FH215" s="42"/>
      <c r="FI215" s="42"/>
      <c r="FJ215" s="42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2"/>
    </row>
    <row r="216" spans="1:180">
      <c r="A216" s="41"/>
      <c r="B216" s="41"/>
      <c r="C216" s="41"/>
      <c r="D216" s="41"/>
      <c r="E216" s="42"/>
      <c r="F216" s="42"/>
      <c r="G216" s="42"/>
      <c r="H216" s="42"/>
      <c r="I216" s="42"/>
      <c r="J216" s="42"/>
      <c r="K216" s="42"/>
      <c r="L216" s="43"/>
      <c r="M216" s="43"/>
      <c r="N216" s="43"/>
      <c r="O216" s="43"/>
      <c r="P216" s="43"/>
      <c r="Q216" s="43"/>
      <c r="R216" s="43"/>
      <c r="S216" s="44"/>
      <c r="T216" s="44"/>
      <c r="U216" s="44"/>
      <c r="V216" s="44"/>
      <c r="W216" s="44"/>
      <c r="X216" s="44"/>
      <c r="Y216" s="44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4"/>
      <c r="AO216" s="44"/>
      <c r="AP216" s="44"/>
      <c r="AQ216" s="44"/>
      <c r="AR216" s="44"/>
      <c r="AS216" s="44"/>
      <c r="AT216" s="44"/>
      <c r="AU216" s="42"/>
      <c r="AV216" s="42"/>
      <c r="AW216" s="42"/>
      <c r="AX216" s="42"/>
      <c r="AY216" s="42"/>
      <c r="AZ216" s="42"/>
      <c r="BA216" s="42"/>
      <c r="BB216" s="44"/>
      <c r="BC216" s="42"/>
      <c r="BD216" s="42"/>
      <c r="BE216" s="42"/>
      <c r="BF216" s="42"/>
      <c r="BG216" s="42"/>
      <c r="BH216" s="42"/>
      <c r="BI216" s="42"/>
      <c r="BJ216" s="44"/>
      <c r="BK216" s="44"/>
      <c r="BL216" s="44"/>
      <c r="BM216" s="44"/>
      <c r="BN216" s="44"/>
      <c r="BO216" s="44"/>
      <c r="BP216" s="44"/>
      <c r="BQ216" s="42"/>
      <c r="BR216" s="42"/>
      <c r="BS216" s="42"/>
      <c r="BT216" s="42"/>
      <c r="BU216" s="42"/>
      <c r="BV216" s="42"/>
      <c r="BW216" s="42"/>
      <c r="BX216" s="44"/>
      <c r="BY216" s="44"/>
      <c r="BZ216" s="44"/>
      <c r="CA216" s="44"/>
      <c r="CB216" s="44"/>
      <c r="CC216" s="44"/>
      <c r="CD216" s="44"/>
      <c r="CE216" s="42"/>
      <c r="CF216" s="42"/>
      <c r="CG216" s="42"/>
      <c r="CH216" s="42"/>
      <c r="CI216" s="42"/>
      <c r="CJ216" s="42"/>
      <c r="CK216" s="42"/>
      <c r="CL216" s="42"/>
      <c r="CM216" s="44"/>
      <c r="CN216" s="44"/>
      <c r="CO216" s="44"/>
      <c r="CP216" s="44"/>
      <c r="CQ216" s="44"/>
      <c r="CR216" s="44"/>
      <c r="CS216" s="44"/>
      <c r="CT216" s="44"/>
      <c r="CU216" s="44"/>
      <c r="CV216" s="44"/>
      <c r="CW216" s="44"/>
      <c r="CX216" s="44"/>
      <c r="CY216" s="44"/>
      <c r="CZ216" s="44"/>
      <c r="DA216" s="44"/>
      <c r="DB216" s="44"/>
      <c r="DC216" s="44"/>
      <c r="DD216" s="44"/>
      <c r="DE216" s="44"/>
      <c r="DF216" s="44"/>
      <c r="DG216" s="44"/>
      <c r="DH216" s="44"/>
      <c r="DI216" s="44"/>
      <c r="DJ216" s="44"/>
      <c r="DK216" s="44"/>
      <c r="DL216" s="44"/>
      <c r="DM216" s="44"/>
      <c r="DN216" s="44"/>
      <c r="DO216" s="44"/>
      <c r="DP216" s="77"/>
      <c r="DQ216" s="77"/>
      <c r="DR216" s="44"/>
      <c r="DS216" s="44"/>
      <c r="DT216" s="44"/>
      <c r="DU216" s="44"/>
      <c r="DV216" s="44"/>
      <c r="DW216" s="44"/>
      <c r="DX216" s="44"/>
      <c r="DY216" s="43"/>
      <c r="DZ216" s="43"/>
      <c r="EA216" s="43"/>
      <c r="EB216" s="44"/>
      <c r="EC216" s="42"/>
      <c r="ED216" s="42"/>
      <c r="EE216" s="42"/>
      <c r="EF216" s="42"/>
      <c r="EG216" s="42"/>
      <c r="EH216" s="42"/>
      <c r="EI216" s="42"/>
      <c r="EJ216" s="42"/>
      <c r="EK216" s="42"/>
      <c r="EL216" s="42"/>
      <c r="EM216" s="42"/>
      <c r="EN216" s="42"/>
      <c r="EO216" s="42"/>
      <c r="EP216" s="42"/>
      <c r="EQ216" s="42"/>
      <c r="ER216" s="42"/>
      <c r="ES216" s="42"/>
      <c r="ET216" s="42"/>
      <c r="EU216" s="42"/>
      <c r="EV216" s="42"/>
      <c r="EW216" s="42"/>
      <c r="EX216" s="42"/>
      <c r="EY216" s="42"/>
      <c r="EZ216" s="42"/>
      <c r="FA216" s="42"/>
      <c r="FB216" s="42"/>
      <c r="FC216" s="42"/>
      <c r="FD216" s="42"/>
      <c r="FE216" s="42"/>
      <c r="FF216" s="42"/>
      <c r="FG216" s="42"/>
      <c r="FH216" s="42"/>
      <c r="FI216" s="42"/>
      <c r="FJ216" s="42"/>
      <c r="FK216" s="42"/>
      <c r="FL216" s="42"/>
      <c r="FM216" s="42"/>
      <c r="FN216" s="42"/>
      <c r="FO216" s="42"/>
      <c r="FP216" s="42"/>
      <c r="FQ216" s="42"/>
      <c r="FR216" s="42"/>
      <c r="FS216" s="42"/>
      <c r="FT216" s="42"/>
      <c r="FU216" s="42"/>
      <c r="FV216" s="42"/>
      <c r="FW216" s="42"/>
      <c r="FX216" s="42"/>
    </row>
    <row r="217" spans="1:180">
      <c r="A217" s="41"/>
      <c r="B217" s="41"/>
      <c r="C217" s="41"/>
      <c r="D217" s="41"/>
      <c r="E217" s="42"/>
      <c r="F217" s="42"/>
      <c r="G217" s="42"/>
      <c r="H217" s="42"/>
      <c r="I217" s="42"/>
      <c r="J217" s="42"/>
      <c r="K217" s="42"/>
      <c r="L217" s="43"/>
      <c r="M217" s="43"/>
      <c r="N217" s="43"/>
      <c r="O217" s="43"/>
      <c r="P217" s="43"/>
      <c r="Q217" s="43"/>
      <c r="R217" s="43"/>
      <c r="S217" s="44"/>
      <c r="T217" s="44"/>
      <c r="U217" s="44"/>
      <c r="V217" s="44"/>
      <c r="W217" s="44"/>
      <c r="X217" s="44"/>
      <c r="Y217" s="44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4"/>
      <c r="AO217" s="44"/>
      <c r="AP217" s="44"/>
      <c r="AQ217" s="44"/>
      <c r="AR217" s="44"/>
      <c r="AS217" s="44"/>
      <c r="AT217" s="44"/>
      <c r="AU217" s="42"/>
      <c r="AV217" s="42"/>
      <c r="AW217" s="42"/>
      <c r="AX217" s="42"/>
      <c r="AY217" s="42"/>
      <c r="AZ217" s="42"/>
      <c r="BA217" s="42"/>
      <c r="BB217" s="44"/>
      <c r="BC217" s="42"/>
      <c r="BD217" s="42"/>
      <c r="BE217" s="42"/>
      <c r="BF217" s="42"/>
      <c r="BG217" s="42"/>
      <c r="BH217" s="42"/>
      <c r="BI217" s="42"/>
      <c r="BJ217" s="44"/>
      <c r="BK217" s="44"/>
      <c r="BL217" s="44"/>
      <c r="BM217" s="44"/>
      <c r="BN217" s="44"/>
      <c r="BO217" s="44"/>
      <c r="BP217" s="44"/>
      <c r="BQ217" s="42"/>
      <c r="BR217" s="42"/>
      <c r="BS217" s="42"/>
      <c r="BT217" s="42"/>
      <c r="BU217" s="42"/>
      <c r="BV217" s="42"/>
      <c r="BW217" s="42"/>
      <c r="BX217" s="44"/>
      <c r="BY217" s="44"/>
      <c r="BZ217" s="44"/>
      <c r="CA217" s="44"/>
      <c r="CB217" s="44"/>
      <c r="CC217" s="44"/>
      <c r="CD217" s="44"/>
      <c r="CE217" s="42"/>
      <c r="CF217" s="42"/>
      <c r="CG217" s="42"/>
      <c r="CH217" s="42"/>
      <c r="CI217" s="42"/>
      <c r="CJ217" s="42"/>
      <c r="CK217" s="42"/>
      <c r="CL217" s="42"/>
      <c r="CM217" s="44"/>
      <c r="CN217" s="44"/>
      <c r="CO217" s="44"/>
      <c r="CP217" s="44"/>
      <c r="CQ217" s="44"/>
      <c r="CR217" s="44"/>
      <c r="CS217" s="44"/>
      <c r="CT217" s="44"/>
      <c r="CU217" s="44"/>
      <c r="CV217" s="44"/>
      <c r="CW217" s="44"/>
      <c r="CX217" s="44"/>
      <c r="CY217" s="44"/>
      <c r="CZ217" s="44"/>
      <c r="DA217" s="44"/>
      <c r="DB217" s="44"/>
      <c r="DC217" s="44"/>
      <c r="DD217" s="44"/>
      <c r="DE217" s="44"/>
      <c r="DF217" s="44"/>
      <c r="DG217" s="44"/>
      <c r="DH217" s="44"/>
      <c r="DI217" s="44"/>
      <c r="DJ217" s="44"/>
      <c r="DK217" s="44"/>
      <c r="DL217" s="44"/>
      <c r="DM217" s="44"/>
      <c r="DN217" s="44"/>
      <c r="DO217" s="44"/>
      <c r="DP217" s="77"/>
      <c r="DQ217" s="77"/>
      <c r="DR217" s="44"/>
      <c r="DS217" s="44"/>
      <c r="DT217" s="44"/>
      <c r="DU217" s="44"/>
      <c r="DV217" s="44"/>
      <c r="DW217" s="44"/>
      <c r="DX217" s="44"/>
      <c r="DY217" s="43"/>
      <c r="DZ217" s="43"/>
      <c r="EA217" s="43"/>
      <c r="EB217" s="44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  <c r="EW217" s="42"/>
      <c r="EX217" s="42"/>
      <c r="EY217" s="42"/>
      <c r="EZ217" s="42"/>
      <c r="FA217" s="42"/>
      <c r="FB217" s="42"/>
      <c r="FC217" s="42"/>
      <c r="FD217" s="42"/>
      <c r="FE217" s="42"/>
      <c r="FF217" s="42"/>
      <c r="FG217" s="42"/>
      <c r="FH217" s="42"/>
      <c r="FI217" s="42"/>
      <c r="FJ217" s="42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2"/>
    </row>
    <row r="218" spans="1:180">
      <c r="A218" s="41"/>
      <c r="B218" s="41"/>
      <c r="C218" s="41"/>
      <c r="D218" s="41"/>
      <c r="E218" s="42"/>
      <c r="F218" s="42"/>
      <c r="G218" s="42"/>
      <c r="H218" s="42"/>
      <c r="I218" s="42"/>
      <c r="J218" s="42"/>
      <c r="K218" s="42"/>
      <c r="L218" s="43"/>
      <c r="M218" s="43"/>
      <c r="N218" s="43"/>
      <c r="O218" s="43"/>
      <c r="P218" s="43"/>
      <c r="Q218" s="43"/>
      <c r="R218" s="43"/>
      <c r="S218" s="44"/>
      <c r="T218" s="44"/>
      <c r="U218" s="44"/>
      <c r="V218" s="44"/>
      <c r="W218" s="44"/>
      <c r="X218" s="44"/>
      <c r="Y218" s="44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4"/>
      <c r="AO218" s="44"/>
      <c r="AP218" s="44"/>
      <c r="AQ218" s="44"/>
      <c r="AR218" s="44"/>
      <c r="AS218" s="44"/>
      <c r="AT218" s="44"/>
      <c r="AU218" s="42"/>
      <c r="AV218" s="42"/>
      <c r="AW218" s="42"/>
      <c r="AX218" s="42"/>
      <c r="AY218" s="42"/>
      <c r="AZ218" s="42"/>
      <c r="BA218" s="42"/>
      <c r="BB218" s="44"/>
      <c r="BC218" s="42"/>
      <c r="BD218" s="42"/>
      <c r="BE218" s="42"/>
      <c r="BF218" s="42"/>
      <c r="BG218" s="42"/>
      <c r="BH218" s="42"/>
      <c r="BI218" s="42"/>
      <c r="BJ218" s="44"/>
      <c r="BK218" s="44"/>
      <c r="BL218" s="44"/>
      <c r="BM218" s="44"/>
      <c r="BN218" s="44"/>
      <c r="BO218" s="44"/>
      <c r="BP218" s="44"/>
      <c r="BQ218" s="42"/>
      <c r="BR218" s="42"/>
      <c r="BS218" s="42"/>
      <c r="BT218" s="42"/>
      <c r="BU218" s="42"/>
      <c r="BV218" s="42"/>
      <c r="BW218" s="42"/>
      <c r="BX218" s="44"/>
      <c r="BY218" s="44"/>
      <c r="BZ218" s="44"/>
      <c r="CA218" s="44"/>
      <c r="CB218" s="44"/>
      <c r="CC218" s="44"/>
      <c r="CD218" s="44"/>
      <c r="CE218" s="42"/>
      <c r="CF218" s="42"/>
      <c r="CG218" s="42"/>
      <c r="CH218" s="42"/>
      <c r="CI218" s="42"/>
      <c r="CJ218" s="42"/>
      <c r="CK218" s="42"/>
      <c r="CL218" s="42"/>
      <c r="CM218" s="44"/>
      <c r="CN218" s="44"/>
      <c r="CO218" s="44"/>
      <c r="CP218" s="44"/>
      <c r="CQ218" s="44"/>
      <c r="CR218" s="44"/>
      <c r="CS218" s="44"/>
      <c r="CT218" s="44"/>
      <c r="CU218" s="44"/>
      <c r="CV218" s="44"/>
      <c r="CW218" s="44"/>
      <c r="CX218" s="44"/>
      <c r="CY218" s="44"/>
      <c r="CZ218" s="44"/>
      <c r="DA218" s="44"/>
      <c r="DB218" s="44"/>
      <c r="DC218" s="44"/>
      <c r="DD218" s="44"/>
      <c r="DE218" s="44"/>
      <c r="DF218" s="44"/>
      <c r="DG218" s="44"/>
      <c r="DH218" s="44"/>
      <c r="DI218" s="44"/>
      <c r="DJ218" s="44"/>
      <c r="DK218" s="44"/>
      <c r="DL218" s="44"/>
      <c r="DM218" s="44"/>
      <c r="DN218" s="44"/>
      <c r="DO218" s="44"/>
      <c r="DP218" s="77"/>
      <c r="DQ218" s="77"/>
      <c r="DR218" s="44"/>
      <c r="DS218" s="44"/>
      <c r="DT218" s="44"/>
      <c r="DU218" s="44"/>
      <c r="DV218" s="44"/>
      <c r="DW218" s="44"/>
      <c r="DX218" s="44"/>
      <c r="DY218" s="43"/>
      <c r="DZ218" s="43"/>
      <c r="EA218" s="43"/>
      <c r="EB218" s="44"/>
      <c r="EC218" s="42"/>
      <c r="ED218" s="42"/>
      <c r="EE218" s="42"/>
      <c r="EF218" s="42"/>
      <c r="EG218" s="42"/>
      <c r="EH218" s="42"/>
      <c r="EI218" s="42"/>
      <c r="EJ218" s="42"/>
      <c r="EK218" s="42"/>
      <c r="EL218" s="42"/>
      <c r="EM218" s="42"/>
      <c r="EN218" s="42"/>
      <c r="EO218" s="42"/>
      <c r="EP218" s="42"/>
      <c r="EQ218" s="42"/>
      <c r="ER218" s="42"/>
      <c r="ES218" s="42"/>
      <c r="ET218" s="42"/>
      <c r="EU218" s="42"/>
      <c r="EV218" s="42"/>
      <c r="EW218" s="42"/>
      <c r="EX218" s="42"/>
      <c r="EY218" s="42"/>
      <c r="EZ218" s="42"/>
      <c r="FA218" s="42"/>
      <c r="FB218" s="42"/>
      <c r="FC218" s="42"/>
      <c r="FD218" s="42"/>
      <c r="FE218" s="42"/>
      <c r="FF218" s="42"/>
      <c r="FG218" s="42"/>
      <c r="FH218" s="42"/>
      <c r="FI218" s="42"/>
      <c r="FJ218" s="42"/>
      <c r="FK218" s="42"/>
      <c r="FL218" s="42"/>
      <c r="FM218" s="42"/>
      <c r="FN218" s="42"/>
      <c r="FO218" s="42"/>
      <c r="FP218" s="42"/>
      <c r="FQ218" s="42"/>
      <c r="FR218" s="42"/>
      <c r="FS218" s="42"/>
      <c r="FT218" s="42"/>
      <c r="FU218" s="42"/>
      <c r="FV218" s="42"/>
      <c r="FW218" s="42"/>
      <c r="FX218" s="42"/>
    </row>
    <row r="219" spans="1:180">
      <c r="A219" s="41"/>
      <c r="B219" s="41"/>
      <c r="C219" s="41"/>
      <c r="D219" s="41"/>
      <c r="E219" s="42"/>
      <c r="F219" s="42"/>
      <c r="G219" s="42"/>
      <c r="H219" s="42"/>
      <c r="I219" s="42"/>
      <c r="J219" s="42"/>
      <c r="K219" s="42"/>
      <c r="L219" s="43"/>
      <c r="M219" s="43"/>
      <c r="N219" s="43"/>
      <c r="O219" s="43"/>
      <c r="P219" s="43"/>
      <c r="Q219" s="43"/>
      <c r="R219" s="43"/>
      <c r="S219" s="44"/>
      <c r="T219" s="44"/>
      <c r="U219" s="44"/>
      <c r="V219" s="44"/>
      <c r="W219" s="44"/>
      <c r="X219" s="44"/>
      <c r="Y219" s="44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4"/>
      <c r="AO219" s="44"/>
      <c r="AP219" s="44"/>
      <c r="AQ219" s="44"/>
      <c r="AR219" s="44"/>
      <c r="AS219" s="44"/>
      <c r="AT219" s="44"/>
      <c r="AU219" s="42"/>
      <c r="AV219" s="42"/>
      <c r="AW219" s="42"/>
      <c r="AX219" s="42"/>
      <c r="AY219" s="42"/>
      <c r="AZ219" s="42"/>
      <c r="BA219" s="42"/>
      <c r="BB219" s="44"/>
      <c r="BC219" s="42"/>
      <c r="BD219" s="42"/>
      <c r="BE219" s="42"/>
      <c r="BF219" s="42"/>
      <c r="BG219" s="42"/>
      <c r="BH219" s="42"/>
      <c r="BI219" s="42"/>
      <c r="BJ219" s="44"/>
      <c r="BK219" s="44"/>
      <c r="BL219" s="44"/>
      <c r="BM219" s="44"/>
      <c r="BN219" s="44"/>
      <c r="BO219" s="44"/>
      <c r="BP219" s="44"/>
      <c r="BQ219" s="42"/>
      <c r="BR219" s="42"/>
      <c r="BS219" s="42"/>
      <c r="BT219" s="42"/>
      <c r="BU219" s="42"/>
      <c r="BV219" s="42"/>
      <c r="BW219" s="42"/>
      <c r="BX219" s="44"/>
      <c r="BY219" s="44"/>
      <c r="BZ219" s="44"/>
      <c r="CA219" s="44"/>
      <c r="CB219" s="44"/>
      <c r="CC219" s="44"/>
      <c r="CD219" s="44"/>
      <c r="CE219" s="42"/>
      <c r="CF219" s="42"/>
      <c r="CG219" s="42"/>
      <c r="CH219" s="42"/>
      <c r="CI219" s="42"/>
      <c r="CJ219" s="42"/>
      <c r="CK219" s="42"/>
      <c r="CL219" s="42"/>
      <c r="CM219" s="44"/>
      <c r="CN219" s="44"/>
      <c r="CO219" s="44"/>
      <c r="CP219" s="44"/>
      <c r="CQ219" s="44"/>
      <c r="CR219" s="44"/>
      <c r="CS219" s="44"/>
      <c r="CT219" s="44"/>
      <c r="CU219" s="44"/>
      <c r="CV219" s="44"/>
      <c r="CW219" s="44"/>
      <c r="CX219" s="44"/>
      <c r="CY219" s="44"/>
      <c r="CZ219" s="44"/>
      <c r="DA219" s="44"/>
      <c r="DB219" s="44"/>
      <c r="DC219" s="44"/>
      <c r="DD219" s="44"/>
      <c r="DE219" s="44"/>
      <c r="DF219" s="44"/>
      <c r="DG219" s="44"/>
      <c r="DH219" s="44"/>
      <c r="DI219" s="44"/>
      <c r="DJ219" s="44"/>
      <c r="DK219" s="44"/>
      <c r="DL219" s="44"/>
      <c r="DM219" s="44"/>
      <c r="DN219" s="44"/>
      <c r="DO219" s="44"/>
      <c r="DP219" s="77"/>
      <c r="DQ219" s="77"/>
      <c r="DR219" s="44"/>
      <c r="DS219" s="44"/>
      <c r="DT219" s="44"/>
      <c r="DU219" s="44"/>
      <c r="DV219" s="44"/>
      <c r="DW219" s="44"/>
      <c r="DX219" s="44"/>
      <c r="DY219" s="43"/>
      <c r="DZ219" s="43"/>
      <c r="EA219" s="43"/>
      <c r="EB219" s="44"/>
      <c r="EC219" s="42"/>
      <c r="ED219" s="42"/>
      <c r="EE219" s="42"/>
      <c r="EF219" s="42"/>
      <c r="EG219" s="42"/>
      <c r="EH219" s="42"/>
      <c r="EI219" s="42"/>
      <c r="EJ219" s="42"/>
      <c r="EK219" s="42"/>
      <c r="EL219" s="42"/>
      <c r="EM219" s="42"/>
      <c r="EN219" s="42"/>
      <c r="EO219" s="42"/>
      <c r="EP219" s="42"/>
      <c r="EQ219" s="42"/>
      <c r="ER219" s="42"/>
      <c r="ES219" s="42"/>
      <c r="ET219" s="42"/>
      <c r="EU219" s="42"/>
      <c r="EV219" s="42"/>
      <c r="EW219" s="42"/>
      <c r="EX219" s="42"/>
      <c r="EY219" s="42"/>
      <c r="EZ219" s="42"/>
      <c r="FA219" s="42"/>
      <c r="FB219" s="42"/>
      <c r="FC219" s="42"/>
      <c r="FD219" s="42"/>
      <c r="FE219" s="42"/>
      <c r="FF219" s="42"/>
      <c r="FG219" s="42"/>
      <c r="FH219" s="42"/>
      <c r="FI219" s="42"/>
      <c r="FJ219" s="42"/>
      <c r="FK219" s="42"/>
      <c r="FL219" s="42"/>
      <c r="FM219" s="42"/>
      <c r="FN219" s="42"/>
      <c r="FO219" s="42"/>
      <c r="FP219" s="42"/>
      <c r="FQ219" s="42"/>
      <c r="FR219" s="42"/>
      <c r="FS219" s="42"/>
      <c r="FT219" s="42"/>
      <c r="FU219" s="42"/>
      <c r="FV219" s="42"/>
      <c r="FW219" s="42"/>
      <c r="FX219" s="42"/>
    </row>
    <row r="220" spans="1:180">
      <c r="A220" s="41"/>
      <c r="B220" s="41"/>
      <c r="C220" s="41"/>
      <c r="D220" s="41"/>
      <c r="E220" s="42"/>
      <c r="F220" s="42"/>
      <c r="G220" s="42"/>
      <c r="H220" s="42"/>
      <c r="I220" s="42"/>
      <c r="J220" s="42"/>
      <c r="K220" s="42"/>
      <c r="L220" s="43"/>
      <c r="M220" s="43"/>
      <c r="N220" s="43"/>
      <c r="O220" s="43"/>
      <c r="P220" s="43"/>
      <c r="Q220" s="43"/>
      <c r="R220" s="43"/>
      <c r="S220" s="44"/>
      <c r="T220" s="44"/>
      <c r="U220" s="44"/>
      <c r="V220" s="44"/>
      <c r="W220" s="44"/>
      <c r="X220" s="44"/>
      <c r="Y220" s="44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4"/>
      <c r="AO220" s="44"/>
      <c r="AP220" s="44"/>
      <c r="AQ220" s="44"/>
      <c r="AR220" s="44"/>
      <c r="AS220" s="44"/>
      <c r="AT220" s="44"/>
      <c r="AU220" s="42"/>
      <c r="AV220" s="42"/>
      <c r="AW220" s="42"/>
      <c r="AX220" s="42"/>
      <c r="AY220" s="42"/>
      <c r="AZ220" s="42"/>
      <c r="BA220" s="42"/>
      <c r="BB220" s="44"/>
      <c r="BC220" s="42"/>
      <c r="BD220" s="42"/>
      <c r="BE220" s="42"/>
      <c r="BF220" s="42"/>
      <c r="BG220" s="42"/>
      <c r="BH220" s="42"/>
      <c r="BI220" s="42"/>
      <c r="BJ220" s="44"/>
      <c r="BK220" s="44"/>
      <c r="BL220" s="44"/>
      <c r="BM220" s="44"/>
      <c r="BN220" s="44"/>
      <c r="BO220" s="44"/>
      <c r="BP220" s="44"/>
      <c r="BQ220" s="42"/>
      <c r="BR220" s="42"/>
      <c r="BS220" s="42"/>
      <c r="BT220" s="42"/>
      <c r="BU220" s="42"/>
      <c r="BV220" s="42"/>
      <c r="BW220" s="42"/>
      <c r="BX220" s="44"/>
      <c r="BY220" s="44"/>
      <c r="BZ220" s="44"/>
      <c r="CA220" s="44"/>
      <c r="CB220" s="44"/>
      <c r="CC220" s="44"/>
      <c r="CD220" s="44"/>
      <c r="CE220" s="42"/>
      <c r="CF220" s="42"/>
      <c r="CG220" s="42"/>
      <c r="CH220" s="42"/>
      <c r="CI220" s="42"/>
      <c r="CJ220" s="42"/>
      <c r="CK220" s="42"/>
      <c r="CL220" s="42"/>
      <c r="CM220" s="44"/>
      <c r="CN220" s="44"/>
      <c r="CO220" s="44"/>
      <c r="CP220" s="44"/>
      <c r="CQ220" s="44"/>
      <c r="CR220" s="44"/>
      <c r="CS220" s="44"/>
      <c r="CT220" s="44"/>
      <c r="CU220" s="44"/>
      <c r="CV220" s="44"/>
      <c r="CW220" s="44"/>
      <c r="CX220" s="44"/>
      <c r="CY220" s="44"/>
      <c r="CZ220" s="44"/>
      <c r="DA220" s="44"/>
      <c r="DB220" s="44"/>
      <c r="DC220" s="44"/>
      <c r="DD220" s="44"/>
      <c r="DE220" s="44"/>
      <c r="DF220" s="44"/>
      <c r="DG220" s="44"/>
      <c r="DH220" s="44"/>
      <c r="DI220" s="44"/>
      <c r="DJ220" s="44"/>
      <c r="DK220" s="44"/>
      <c r="DL220" s="44"/>
      <c r="DM220" s="44"/>
      <c r="DN220" s="44"/>
      <c r="DO220" s="44"/>
      <c r="DP220" s="77"/>
      <c r="DQ220" s="77"/>
      <c r="DR220" s="44"/>
      <c r="DS220" s="44"/>
      <c r="DT220" s="44"/>
      <c r="DU220" s="44"/>
      <c r="DV220" s="44"/>
      <c r="DW220" s="44"/>
      <c r="DX220" s="44"/>
      <c r="DY220" s="43"/>
      <c r="DZ220" s="43"/>
      <c r="EA220" s="43"/>
      <c r="EB220" s="44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  <c r="EW220" s="42"/>
      <c r="EX220" s="42"/>
      <c r="EY220" s="42"/>
      <c r="EZ220" s="42"/>
      <c r="FA220" s="42"/>
      <c r="FB220" s="42"/>
      <c r="FC220" s="42"/>
      <c r="FD220" s="42"/>
      <c r="FE220" s="42"/>
      <c r="FF220" s="42"/>
      <c r="FG220" s="42"/>
      <c r="FH220" s="42"/>
      <c r="FI220" s="42"/>
      <c r="FJ220" s="42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2"/>
    </row>
    <row r="221" spans="1:180">
      <c r="A221" s="41"/>
      <c r="B221" s="41"/>
      <c r="C221" s="41"/>
      <c r="D221" s="41"/>
      <c r="E221" s="42"/>
      <c r="F221" s="42"/>
      <c r="G221" s="42"/>
      <c r="H221" s="42"/>
      <c r="I221" s="42"/>
      <c r="J221" s="42"/>
      <c r="K221" s="42"/>
      <c r="L221" s="43"/>
      <c r="M221" s="43"/>
      <c r="N221" s="43"/>
      <c r="O221" s="43"/>
      <c r="P221" s="43"/>
      <c r="Q221" s="43"/>
      <c r="R221" s="43"/>
      <c r="S221" s="44"/>
      <c r="T221" s="44"/>
      <c r="U221" s="44"/>
      <c r="V221" s="44"/>
      <c r="W221" s="44"/>
      <c r="X221" s="44"/>
      <c r="Y221" s="44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4"/>
      <c r="AO221" s="44"/>
      <c r="AP221" s="44"/>
      <c r="AQ221" s="44"/>
      <c r="AR221" s="44"/>
      <c r="AS221" s="44"/>
      <c r="AT221" s="44"/>
      <c r="AU221" s="42"/>
      <c r="AV221" s="42"/>
      <c r="AW221" s="42"/>
      <c r="AX221" s="42"/>
      <c r="AY221" s="42"/>
      <c r="AZ221" s="42"/>
      <c r="BA221" s="42"/>
      <c r="BB221" s="44"/>
      <c r="BC221" s="42"/>
      <c r="BD221" s="42"/>
      <c r="BE221" s="42"/>
      <c r="BF221" s="42"/>
      <c r="BG221" s="42"/>
      <c r="BH221" s="42"/>
      <c r="BI221" s="42"/>
      <c r="BJ221" s="44"/>
      <c r="BK221" s="44"/>
      <c r="BL221" s="44"/>
      <c r="BM221" s="44"/>
      <c r="BN221" s="44"/>
      <c r="BO221" s="44"/>
      <c r="BP221" s="44"/>
      <c r="BQ221" s="42"/>
      <c r="BR221" s="42"/>
      <c r="BS221" s="42"/>
      <c r="BT221" s="42"/>
      <c r="BU221" s="42"/>
      <c r="BV221" s="42"/>
      <c r="BW221" s="42"/>
      <c r="BX221" s="44"/>
      <c r="BY221" s="44"/>
      <c r="BZ221" s="44"/>
      <c r="CA221" s="44"/>
      <c r="CB221" s="44"/>
      <c r="CC221" s="44"/>
      <c r="CD221" s="44"/>
      <c r="CE221" s="42"/>
      <c r="CF221" s="42"/>
      <c r="CG221" s="42"/>
      <c r="CH221" s="42"/>
      <c r="CI221" s="42"/>
      <c r="CJ221" s="42"/>
      <c r="CK221" s="42"/>
      <c r="CL221" s="42"/>
      <c r="CM221" s="44"/>
      <c r="CN221" s="44"/>
      <c r="CO221" s="44"/>
      <c r="CP221" s="44"/>
      <c r="CQ221" s="44"/>
      <c r="CR221" s="44"/>
      <c r="CS221" s="44"/>
      <c r="CT221" s="44"/>
      <c r="CU221" s="44"/>
      <c r="CV221" s="44"/>
      <c r="CW221" s="44"/>
      <c r="CX221" s="44"/>
      <c r="CY221" s="44"/>
      <c r="CZ221" s="44"/>
      <c r="DA221" s="44"/>
      <c r="DB221" s="44"/>
      <c r="DC221" s="44"/>
      <c r="DD221" s="44"/>
      <c r="DE221" s="44"/>
      <c r="DF221" s="44"/>
      <c r="DG221" s="44"/>
      <c r="DH221" s="44"/>
      <c r="DI221" s="44"/>
      <c r="DJ221" s="44"/>
      <c r="DK221" s="44"/>
      <c r="DL221" s="44"/>
      <c r="DM221" s="44"/>
      <c r="DN221" s="44"/>
      <c r="DO221" s="44"/>
      <c r="DP221" s="77"/>
      <c r="DQ221" s="77"/>
      <c r="DR221" s="44"/>
      <c r="DS221" s="44"/>
      <c r="DT221" s="44"/>
      <c r="DU221" s="44"/>
      <c r="DV221" s="44"/>
      <c r="DW221" s="44"/>
      <c r="DX221" s="44"/>
      <c r="DY221" s="43"/>
      <c r="DZ221" s="43"/>
      <c r="EA221" s="43"/>
      <c r="EB221" s="44"/>
      <c r="EC221" s="42"/>
      <c r="ED221" s="42"/>
      <c r="EE221" s="42"/>
      <c r="EF221" s="42"/>
      <c r="EG221" s="42"/>
      <c r="EH221" s="42"/>
      <c r="EI221" s="42"/>
      <c r="EJ221" s="42"/>
      <c r="EK221" s="42"/>
      <c r="EL221" s="42"/>
      <c r="EM221" s="42"/>
      <c r="EN221" s="42"/>
      <c r="EO221" s="42"/>
      <c r="EP221" s="42"/>
      <c r="EQ221" s="42"/>
      <c r="ER221" s="42"/>
      <c r="ES221" s="42"/>
      <c r="ET221" s="42"/>
      <c r="EU221" s="42"/>
      <c r="EV221" s="42"/>
      <c r="EW221" s="42"/>
      <c r="EX221" s="42"/>
      <c r="EY221" s="42"/>
      <c r="EZ221" s="42"/>
      <c r="FA221" s="42"/>
      <c r="FB221" s="42"/>
      <c r="FC221" s="42"/>
      <c r="FD221" s="42"/>
      <c r="FE221" s="42"/>
      <c r="FF221" s="42"/>
      <c r="FG221" s="42"/>
      <c r="FH221" s="42"/>
      <c r="FI221" s="42"/>
      <c r="FJ221" s="42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2"/>
    </row>
    <row r="222" spans="1:180">
      <c r="A222" s="41"/>
      <c r="B222" s="41"/>
      <c r="C222" s="41"/>
      <c r="D222" s="41"/>
      <c r="E222" s="42"/>
      <c r="F222" s="42"/>
      <c r="G222" s="42"/>
      <c r="H222" s="42"/>
      <c r="I222" s="42"/>
      <c r="J222" s="42"/>
      <c r="K222" s="42"/>
      <c r="L222" s="43"/>
      <c r="M222" s="43"/>
      <c r="N222" s="43"/>
      <c r="O222" s="43"/>
      <c r="P222" s="43"/>
      <c r="Q222" s="43"/>
      <c r="R222" s="43"/>
      <c r="S222" s="44"/>
      <c r="T222" s="44"/>
      <c r="U222" s="44"/>
      <c r="V222" s="44"/>
      <c r="W222" s="44"/>
      <c r="X222" s="44"/>
      <c r="Y222" s="44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4"/>
      <c r="AO222" s="44"/>
      <c r="AP222" s="44"/>
      <c r="AQ222" s="44"/>
      <c r="AR222" s="44"/>
      <c r="AS222" s="44"/>
      <c r="AT222" s="44"/>
      <c r="AU222" s="42"/>
      <c r="AV222" s="42"/>
      <c r="AW222" s="42"/>
      <c r="AX222" s="42"/>
      <c r="AY222" s="42"/>
      <c r="AZ222" s="42"/>
      <c r="BA222" s="42"/>
      <c r="BB222" s="44"/>
      <c r="BC222" s="42"/>
      <c r="BD222" s="42"/>
      <c r="BE222" s="42"/>
      <c r="BF222" s="42"/>
      <c r="BG222" s="42"/>
      <c r="BH222" s="42"/>
      <c r="BI222" s="42"/>
      <c r="BJ222" s="44"/>
      <c r="BK222" s="44"/>
      <c r="BL222" s="44"/>
      <c r="BM222" s="44"/>
      <c r="BN222" s="44"/>
      <c r="BO222" s="44"/>
      <c r="BP222" s="44"/>
      <c r="BQ222" s="42"/>
      <c r="BR222" s="42"/>
      <c r="BS222" s="42"/>
      <c r="BT222" s="42"/>
      <c r="BU222" s="42"/>
      <c r="BV222" s="42"/>
      <c r="BW222" s="42"/>
      <c r="BX222" s="44"/>
      <c r="BY222" s="44"/>
      <c r="BZ222" s="44"/>
      <c r="CA222" s="44"/>
      <c r="CB222" s="44"/>
      <c r="CC222" s="44"/>
      <c r="CD222" s="44"/>
      <c r="CE222" s="42"/>
      <c r="CF222" s="42"/>
      <c r="CG222" s="42"/>
      <c r="CH222" s="42"/>
      <c r="CI222" s="42"/>
      <c r="CJ222" s="42"/>
      <c r="CK222" s="42"/>
      <c r="CL222" s="42"/>
      <c r="CM222" s="44"/>
      <c r="CN222" s="44"/>
      <c r="CO222" s="44"/>
      <c r="CP222" s="44"/>
      <c r="CQ222" s="44"/>
      <c r="CR222" s="44"/>
      <c r="CS222" s="44"/>
      <c r="CT222" s="44"/>
      <c r="CU222" s="44"/>
      <c r="CV222" s="44"/>
      <c r="CW222" s="44"/>
      <c r="CX222" s="44"/>
      <c r="CY222" s="44"/>
      <c r="CZ222" s="44"/>
      <c r="DA222" s="44"/>
      <c r="DB222" s="44"/>
      <c r="DC222" s="44"/>
      <c r="DD222" s="44"/>
      <c r="DE222" s="44"/>
      <c r="DF222" s="44"/>
      <c r="DG222" s="44"/>
      <c r="DH222" s="44"/>
      <c r="DI222" s="44"/>
      <c r="DJ222" s="44"/>
      <c r="DK222" s="44"/>
      <c r="DL222" s="44"/>
      <c r="DM222" s="44"/>
      <c r="DN222" s="44"/>
      <c r="DO222" s="44"/>
      <c r="DP222" s="77"/>
      <c r="DQ222" s="77"/>
      <c r="DR222" s="44"/>
      <c r="DS222" s="44"/>
      <c r="DT222" s="44"/>
      <c r="DU222" s="44"/>
      <c r="DV222" s="44"/>
      <c r="DW222" s="44"/>
      <c r="DX222" s="44"/>
      <c r="DY222" s="43"/>
      <c r="DZ222" s="43"/>
      <c r="EA222" s="43"/>
      <c r="EB222" s="44"/>
      <c r="EC222" s="42"/>
      <c r="ED222" s="42"/>
      <c r="EE222" s="42"/>
      <c r="EF222" s="42"/>
      <c r="EG222" s="42"/>
      <c r="EH222" s="42"/>
      <c r="EI222" s="42"/>
      <c r="EJ222" s="42"/>
      <c r="EK222" s="42"/>
      <c r="EL222" s="42"/>
      <c r="EM222" s="42"/>
      <c r="EN222" s="42"/>
      <c r="EO222" s="42"/>
      <c r="EP222" s="42"/>
      <c r="EQ222" s="42"/>
      <c r="ER222" s="42"/>
      <c r="ES222" s="42"/>
      <c r="ET222" s="42"/>
      <c r="EU222" s="42"/>
      <c r="EV222" s="42"/>
      <c r="EW222" s="42"/>
      <c r="EX222" s="42"/>
      <c r="EY222" s="42"/>
      <c r="EZ222" s="42"/>
      <c r="FA222" s="42"/>
      <c r="FB222" s="42"/>
      <c r="FC222" s="42"/>
      <c r="FD222" s="42"/>
      <c r="FE222" s="42"/>
      <c r="FF222" s="42"/>
      <c r="FG222" s="42"/>
      <c r="FH222" s="42"/>
      <c r="FI222" s="42"/>
      <c r="FJ222" s="42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2"/>
    </row>
    <row r="223" spans="1:180">
      <c r="A223" s="41"/>
      <c r="B223" s="41"/>
      <c r="C223" s="41"/>
      <c r="D223" s="41"/>
      <c r="E223" s="42"/>
      <c r="F223" s="42"/>
      <c r="G223" s="42"/>
      <c r="H223" s="42"/>
      <c r="I223" s="42"/>
      <c r="J223" s="42"/>
      <c r="K223" s="42"/>
      <c r="L223" s="43"/>
      <c r="M223" s="43"/>
      <c r="N223" s="43"/>
      <c r="O223" s="43"/>
      <c r="P223" s="43"/>
      <c r="Q223" s="43"/>
      <c r="R223" s="43"/>
      <c r="S223" s="44"/>
      <c r="T223" s="44"/>
      <c r="U223" s="44"/>
      <c r="V223" s="44"/>
      <c r="W223" s="44"/>
      <c r="X223" s="44"/>
      <c r="Y223" s="44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4"/>
      <c r="AO223" s="44"/>
      <c r="AP223" s="44"/>
      <c r="AQ223" s="44"/>
      <c r="AR223" s="44"/>
      <c r="AS223" s="44"/>
      <c r="AT223" s="44"/>
      <c r="AU223" s="42"/>
      <c r="AV223" s="42"/>
      <c r="AW223" s="42"/>
      <c r="AX223" s="42"/>
      <c r="AY223" s="42"/>
      <c r="AZ223" s="42"/>
      <c r="BA223" s="42"/>
      <c r="BB223" s="44"/>
      <c r="BC223" s="42"/>
      <c r="BD223" s="42"/>
      <c r="BE223" s="42"/>
      <c r="BF223" s="42"/>
      <c r="BG223" s="42"/>
      <c r="BH223" s="42"/>
      <c r="BI223" s="42"/>
      <c r="BJ223" s="44"/>
      <c r="BK223" s="44"/>
      <c r="BL223" s="44"/>
      <c r="BM223" s="44"/>
      <c r="BN223" s="44"/>
      <c r="BO223" s="44"/>
      <c r="BP223" s="44"/>
      <c r="BQ223" s="42"/>
      <c r="BR223" s="42"/>
      <c r="BS223" s="42"/>
      <c r="BT223" s="42"/>
      <c r="BU223" s="42"/>
      <c r="BV223" s="42"/>
      <c r="BW223" s="42"/>
      <c r="BX223" s="44"/>
      <c r="BY223" s="44"/>
      <c r="BZ223" s="44"/>
      <c r="CA223" s="44"/>
      <c r="CB223" s="44"/>
      <c r="CC223" s="44"/>
      <c r="CD223" s="44"/>
      <c r="CE223" s="42"/>
      <c r="CF223" s="42"/>
      <c r="CG223" s="42"/>
      <c r="CH223" s="42"/>
      <c r="CI223" s="42"/>
      <c r="CJ223" s="42"/>
      <c r="CK223" s="42"/>
      <c r="CL223" s="42"/>
      <c r="CM223" s="44"/>
      <c r="CN223" s="44"/>
      <c r="CO223" s="44"/>
      <c r="CP223" s="44"/>
      <c r="CQ223" s="44"/>
      <c r="CR223" s="44"/>
      <c r="CS223" s="44"/>
      <c r="CT223" s="44"/>
      <c r="CU223" s="44"/>
      <c r="CV223" s="44"/>
      <c r="CW223" s="44"/>
      <c r="CX223" s="44"/>
      <c r="CY223" s="44"/>
      <c r="CZ223" s="44"/>
      <c r="DA223" s="44"/>
      <c r="DB223" s="44"/>
      <c r="DC223" s="44"/>
      <c r="DD223" s="44"/>
      <c r="DE223" s="44"/>
      <c r="DF223" s="44"/>
      <c r="DG223" s="44"/>
      <c r="DH223" s="44"/>
      <c r="DI223" s="44"/>
      <c r="DJ223" s="44"/>
      <c r="DK223" s="44"/>
      <c r="DL223" s="44"/>
      <c r="DM223" s="44"/>
      <c r="DN223" s="44"/>
      <c r="DO223" s="44"/>
      <c r="DP223" s="77"/>
      <c r="DQ223" s="77"/>
      <c r="DR223" s="44"/>
      <c r="DS223" s="44"/>
      <c r="DT223" s="44"/>
      <c r="DU223" s="44"/>
      <c r="DV223" s="44"/>
      <c r="DW223" s="44"/>
      <c r="DX223" s="44"/>
      <c r="DY223" s="43"/>
      <c r="DZ223" s="43"/>
      <c r="EA223" s="43"/>
      <c r="EB223" s="44"/>
      <c r="EC223" s="42"/>
      <c r="ED223" s="42"/>
      <c r="EE223" s="42"/>
      <c r="EF223" s="42"/>
      <c r="EG223" s="42"/>
      <c r="EH223" s="42"/>
      <c r="EI223" s="42"/>
      <c r="EJ223" s="42"/>
      <c r="EK223" s="42"/>
      <c r="EL223" s="42"/>
      <c r="EM223" s="42"/>
      <c r="EN223" s="42"/>
      <c r="EO223" s="42"/>
      <c r="EP223" s="42"/>
      <c r="EQ223" s="42"/>
      <c r="ER223" s="42"/>
      <c r="ES223" s="42"/>
      <c r="ET223" s="42"/>
      <c r="EU223" s="42"/>
      <c r="EV223" s="42"/>
      <c r="EW223" s="42"/>
      <c r="EX223" s="42"/>
      <c r="EY223" s="42"/>
      <c r="EZ223" s="42"/>
      <c r="FA223" s="42"/>
      <c r="FB223" s="42"/>
      <c r="FC223" s="42"/>
      <c r="FD223" s="42"/>
      <c r="FE223" s="42"/>
      <c r="FF223" s="42"/>
      <c r="FG223" s="42"/>
      <c r="FH223" s="42"/>
      <c r="FI223" s="42"/>
      <c r="FJ223" s="42"/>
      <c r="FK223" s="42"/>
      <c r="FL223" s="42"/>
      <c r="FM223" s="42"/>
      <c r="FN223" s="42"/>
      <c r="FO223" s="42"/>
      <c r="FP223" s="42"/>
      <c r="FQ223" s="42"/>
      <c r="FR223" s="42"/>
      <c r="FS223" s="42"/>
      <c r="FT223" s="42"/>
      <c r="FU223" s="42"/>
      <c r="FV223" s="42"/>
      <c r="FW223" s="42"/>
      <c r="FX223" s="42"/>
    </row>
    <row r="224" spans="1:180">
      <c r="A224" s="41"/>
      <c r="B224" s="41"/>
      <c r="C224" s="41"/>
      <c r="D224" s="41"/>
      <c r="E224" s="42"/>
      <c r="F224" s="42"/>
      <c r="G224" s="42"/>
      <c r="H224" s="42"/>
      <c r="I224" s="42"/>
      <c r="J224" s="42"/>
      <c r="K224" s="42"/>
      <c r="L224" s="43"/>
      <c r="M224" s="43"/>
      <c r="N224" s="43"/>
      <c r="O224" s="43"/>
      <c r="P224" s="43"/>
      <c r="Q224" s="43"/>
      <c r="R224" s="43"/>
      <c r="S224" s="44"/>
      <c r="T224" s="44"/>
      <c r="U224" s="44"/>
      <c r="V224" s="44"/>
      <c r="W224" s="44"/>
      <c r="X224" s="44"/>
      <c r="Y224" s="44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4"/>
      <c r="AO224" s="44"/>
      <c r="AP224" s="44"/>
      <c r="AQ224" s="44"/>
      <c r="AR224" s="44"/>
      <c r="AS224" s="44"/>
      <c r="AT224" s="44"/>
      <c r="AU224" s="42"/>
      <c r="AV224" s="42"/>
      <c r="AW224" s="42"/>
      <c r="AX224" s="42"/>
      <c r="AY224" s="42"/>
      <c r="AZ224" s="42"/>
      <c r="BA224" s="42"/>
      <c r="BB224" s="44"/>
      <c r="BC224" s="42"/>
      <c r="BD224" s="42"/>
      <c r="BE224" s="42"/>
      <c r="BF224" s="42"/>
      <c r="BG224" s="42"/>
      <c r="BH224" s="42"/>
      <c r="BI224" s="42"/>
      <c r="BJ224" s="44"/>
      <c r="BK224" s="44"/>
      <c r="BL224" s="44"/>
      <c r="BM224" s="44"/>
      <c r="BN224" s="44"/>
      <c r="BO224" s="44"/>
      <c r="BP224" s="44"/>
      <c r="BQ224" s="42"/>
      <c r="BR224" s="42"/>
      <c r="BS224" s="42"/>
      <c r="BT224" s="42"/>
      <c r="BU224" s="42"/>
      <c r="BV224" s="42"/>
      <c r="BW224" s="42"/>
      <c r="BX224" s="44"/>
      <c r="BY224" s="44"/>
      <c r="BZ224" s="44"/>
      <c r="CA224" s="44"/>
      <c r="CB224" s="44"/>
      <c r="CC224" s="44"/>
      <c r="CD224" s="44"/>
      <c r="CE224" s="42"/>
      <c r="CF224" s="42"/>
      <c r="CG224" s="42"/>
      <c r="CH224" s="42"/>
      <c r="CI224" s="42"/>
      <c r="CJ224" s="42"/>
      <c r="CK224" s="42"/>
      <c r="CL224" s="42"/>
      <c r="CM224" s="44"/>
      <c r="CN224" s="44"/>
      <c r="CO224" s="44"/>
      <c r="CP224" s="44"/>
      <c r="CQ224" s="44"/>
      <c r="CR224" s="44"/>
      <c r="CS224" s="44"/>
      <c r="CT224" s="44"/>
      <c r="CU224" s="44"/>
      <c r="CV224" s="44"/>
      <c r="CW224" s="44"/>
      <c r="CX224" s="44"/>
      <c r="CY224" s="44"/>
      <c r="CZ224" s="44"/>
      <c r="DA224" s="44"/>
      <c r="DB224" s="44"/>
      <c r="DC224" s="44"/>
      <c r="DD224" s="44"/>
      <c r="DE224" s="44"/>
      <c r="DF224" s="44"/>
      <c r="DG224" s="44"/>
      <c r="DH224" s="44"/>
      <c r="DI224" s="44"/>
      <c r="DJ224" s="44"/>
      <c r="DK224" s="44"/>
      <c r="DL224" s="44"/>
      <c r="DM224" s="44"/>
      <c r="DN224" s="44"/>
      <c r="DO224" s="44"/>
      <c r="DP224" s="77"/>
      <c r="DQ224" s="77"/>
      <c r="DR224" s="44"/>
      <c r="DS224" s="44"/>
      <c r="DT224" s="44"/>
      <c r="DU224" s="44"/>
      <c r="DV224" s="44"/>
      <c r="DW224" s="44"/>
      <c r="DX224" s="44"/>
      <c r="DY224" s="43"/>
      <c r="DZ224" s="43"/>
      <c r="EA224" s="43"/>
      <c r="EB224" s="44"/>
      <c r="EC224" s="42"/>
      <c r="ED224" s="42"/>
      <c r="EE224" s="42"/>
      <c r="EF224" s="42"/>
      <c r="EG224" s="42"/>
      <c r="EH224" s="42"/>
      <c r="EI224" s="42"/>
      <c r="EJ224" s="42"/>
      <c r="EK224" s="42"/>
      <c r="EL224" s="42"/>
      <c r="EM224" s="42"/>
      <c r="EN224" s="42"/>
      <c r="EO224" s="42"/>
      <c r="EP224" s="42"/>
      <c r="EQ224" s="42"/>
      <c r="ER224" s="42"/>
      <c r="ES224" s="42"/>
      <c r="ET224" s="42"/>
      <c r="EU224" s="42"/>
      <c r="EV224" s="42"/>
      <c r="EW224" s="42"/>
      <c r="EX224" s="42"/>
      <c r="EY224" s="42"/>
      <c r="EZ224" s="42"/>
      <c r="FA224" s="42"/>
      <c r="FB224" s="42"/>
      <c r="FC224" s="42"/>
      <c r="FD224" s="42"/>
      <c r="FE224" s="42"/>
      <c r="FF224" s="42"/>
      <c r="FG224" s="42"/>
      <c r="FH224" s="42"/>
      <c r="FI224" s="42"/>
      <c r="FJ224" s="42"/>
      <c r="FK224" s="42"/>
      <c r="FL224" s="42"/>
      <c r="FM224" s="42"/>
      <c r="FN224" s="42"/>
      <c r="FO224" s="42"/>
      <c r="FP224" s="42"/>
      <c r="FQ224" s="42"/>
      <c r="FR224" s="42"/>
      <c r="FS224" s="42"/>
      <c r="FT224" s="42"/>
      <c r="FU224" s="42"/>
      <c r="FV224" s="42"/>
      <c r="FW224" s="42"/>
      <c r="FX224" s="42"/>
    </row>
    <row r="225" spans="1:180">
      <c r="A225" s="41"/>
      <c r="B225" s="41"/>
      <c r="C225" s="41"/>
      <c r="D225" s="41"/>
      <c r="E225" s="42"/>
      <c r="F225" s="42"/>
      <c r="G225" s="42"/>
      <c r="H225" s="42"/>
      <c r="I225" s="42"/>
      <c r="J225" s="42"/>
      <c r="K225" s="42"/>
      <c r="L225" s="43"/>
      <c r="M225" s="43"/>
      <c r="N225" s="43"/>
      <c r="O225" s="43"/>
      <c r="P225" s="43"/>
      <c r="Q225" s="43"/>
      <c r="R225" s="43"/>
      <c r="S225" s="44"/>
      <c r="T225" s="44"/>
      <c r="U225" s="44"/>
      <c r="V225" s="44"/>
      <c r="W225" s="44"/>
      <c r="X225" s="44"/>
      <c r="Y225" s="44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4"/>
      <c r="AO225" s="44"/>
      <c r="AP225" s="44"/>
      <c r="AQ225" s="44"/>
      <c r="AR225" s="44"/>
      <c r="AS225" s="44"/>
      <c r="AT225" s="44"/>
      <c r="AU225" s="42"/>
      <c r="AV225" s="42"/>
      <c r="AW225" s="42"/>
      <c r="AX225" s="42"/>
      <c r="AY225" s="42"/>
      <c r="AZ225" s="42"/>
      <c r="BA225" s="42"/>
      <c r="BB225" s="44"/>
      <c r="BC225" s="42"/>
      <c r="BD225" s="42"/>
      <c r="BE225" s="42"/>
      <c r="BF225" s="42"/>
      <c r="BG225" s="42"/>
      <c r="BH225" s="42"/>
      <c r="BI225" s="42"/>
      <c r="BJ225" s="44"/>
      <c r="BK225" s="44"/>
      <c r="BL225" s="44"/>
      <c r="BM225" s="44"/>
      <c r="BN225" s="44"/>
      <c r="BO225" s="44"/>
      <c r="BP225" s="44"/>
      <c r="BQ225" s="42"/>
      <c r="BR225" s="42"/>
      <c r="BS225" s="42"/>
      <c r="BT225" s="42"/>
      <c r="BU225" s="42"/>
      <c r="BV225" s="42"/>
      <c r="BW225" s="42"/>
      <c r="BX225" s="44"/>
      <c r="BY225" s="44"/>
      <c r="BZ225" s="44"/>
      <c r="CA225" s="44"/>
      <c r="CB225" s="44"/>
      <c r="CC225" s="44"/>
      <c r="CD225" s="44"/>
      <c r="CE225" s="42"/>
      <c r="CF225" s="42"/>
      <c r="CG225" s="42"/>
      <c r="CH225" s="42"/>
      <c r="CI225" s="42"/>
      <c r="CJ225" s="42"/>
      <c r="CK225" s="42"/>
      <c r="CL225" s="42"/>
      <c r="CM225" s="44"/>
      <c r="CN225" s="44"/>
      <c r="CO225" s="44"/>
      <c r="CP225" s="44"/>
      <c r="CQ225" s="44"/>
      <c r="CR225" s="44"/>
      <c r="CS225" s="44"/>
      <c r="CT225" s="44"/>
      <c r="CU225" s="44"/>
      <c r="CV225" s="44"/>
      <c r="CW225" s="44"/>
      <c r="CX225" s="44"/>
      <c r="CY225" s="44"/>
      <c r="CZ225" s="44"/>
      <c r="DA225" s="44"/>
      <c r="DB225" s="44"/>
      <c r="DC225" s="44"/>
      <c r="DD225" s="44"/>
      <c r="DE225" s="44"/>
      <c r="DF225" s="44"/>
      <c r="DG225" s="44"/>
      <c r="DH225" s="44"/>
      <c r="DI225" s="44"/>
      <c r="DJ225" s="44"/>
      <c r="DK225" s="44"/>
      <c r="DL225" s="44"/>
      <c r="DM225" s="44"/>
      <c r="DN225" s="44"/>
      <c r="DO225" s="44"/>
      <c r="DP225" s="77"/>
      <c r="DQ225" s="77"/>
      <c r="DR225" s="44"/>
      <c r="DS225" s="44"/>
      <c r="DT225" s="44"/>
      <c r="DU225" s="44"/>
      <c r="DV225" s="44"/>
      <c r="DW225" s="44"/>
      <c r="DX225" s="44"/>
      <c r="DY225" s="43"/>
      <c r="DZ225" s="43"/>
      <c r="EA225" s="43"/>
      <c r="EB225" s="44"/>
      <c r="EC225" s="42"/>
      <c r="ED225" s="42"/>
      <c r="EE225" s="42"/>
      <c r="EF225" s="42"/>
      <c r="EG225" s="42"/>
      <c r="EH225" s="42"/>
      <c r="EI225" s="42"/>
      <c r="EJ225" s="42"/>
      <c r="EK225" s="42"/>
      <c r="EL225" s="42"/>
      <c r="EM225" s="42"/>
      <c r="EN225" s="42"/>
      <c r="EO225" s="42"/>
      <c r="EP225" s="42"/>
      <c r="EQ225" s="42"/>
      <c r="ER225" s="42"/>
      <c r="ES225" s="42"/>
      <c r="ET225" s="42"/>
      <c r="EU225" s="42"/>
      <c r="EV225" s="42"/>
      <c r="EW225" s="42"/>
      <c r="EX225" s="42"/>
      <c r="EY225" s="42"/>
      <c r="EZ225" s="42"/>
      <c r="FA225" s="42"/>
      <c r="FB225" s="42"/>
      <c r="FC225" s="42"/>
      <c r="FD225" s="42"/>
      <c r="FE225" s="42"/>
      <c r="FF225" s="42"/>
      <c r="FG225" s="42"/>
      <c r="FH225" s="42"/>
      <c r="FI225" s="42"/>
      <c r="FJ225" s="42"/>
      <c r="FK225" s="42"/>
      <c r="FL225" s="42"/>
      <c r="FM225" s="42"/>
      <c r="FN225" s="42"/>
      <c r="FO225" s="42"/>
      <c r="FP225" s="42"/>
      <c r="FQ225" s="42"/>
      <c r="FR225" s="42"/>
      <c r="FS225" s="42"/>
      <c r="FT225" s="42"/>
      <c r="FU225" s="42"/>
      <c r="FV225" s="42"/>
      <c r="FW225" s="42"/>
      <c r="FX225" s="42"/>
    </row>
    <row r="226" spans="1:180">
      <c r="A226" s="41"/>
      <c r="B226" s="41"/>
      <c r="C226" s="41"/>
      <c r="D226" s="41"/>
      <c r="E226" s="42"/>
      <c r="F226" s="42"/>
      <c r="G226" s="42"/>
      <c r="H226" s="42"/>
      <c r="I226" s="42"/>
      <c r="J226" s="42"/>
      <c r="K226" s="42"/>
      <c r="L226" s="43"/>
      <c r="M226" s="43"/>
      <c r="N226" s="43"/>
      <c r="O226" s="43"/>
      <c r="P226" s="43"/>
      <c r="Q226" s="43"/>
      <c r="R226" s="43"/>
      <c r="S226" s="44"/>
      <c r="T226" s="44"/>
      <c r="U226" s="44"/>
      <c r="V226" s="44"/>
      <c r="W226" s="44"/>
      <c r="X226" s="44"/>
      <c r="Y226" s="44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4"/>
      <c r="AO226" s="44"/>
      <c r="AP226" s="44"/>
      <c r="AQ226" s="44"/>
      <c r="AR226" s="44"/>
      <c r="AS226" s="44"/>
      <c r="AT226" s="44"/>
      <c r="AU226" s="42"/>
      <c r="AV226" s="42"/>
      <c r="AW226" s="42"/>
      <c r="AX226" s="42"/>
      <c r="AY226" s="42"/>
      <c r="AZ226" s="42"/>
      <c r="BA226" s="42"/>
      <c r="BB226" s="44"/>
      <c r="BC226" s="42"/>
      <c r="BD226" s="42"/>
      <c r="BE226" s="42"/>
      <c r="BF226" s="42"/>
      <c r="BG226" s="42"/>
      <c r="BH226" s="42"/>
      <c r="BI226" s="42"/>
      <c r="BJ226" s="44"/>
      <c r="BK226" s="44"/>
      <c r="BL226" s="44"/>
      <c r="BM226" s="44"/>
      <c r="BN226" s="44"/>
      <c r="BO226" s="44"/>
      <c r="BP226" s="44"/>
      <c r="BQ226" s="42"/>
      <c r="BR226" s="42"/>
      <c r="BS226" s="42"/>
      <c r="BT226" s="42"/>
      <c r="BU226" s="42"/>
      <c r="BV226" s="42"/>
      <c r="BW226" s="42"/>
      <c r="BX226" s="44"/>
      <c r="BY226" s="44"/>
      <c r="BZ226" s="44"/>
      <c r="CA226" s="44"/>
      <c r="CB226" s="44"/>
      <c r="CC226" s="44"/>
      <c r="CD226" s="44"/>
      <c r="CE226" s="42"/>
      <c r="CF226" s="42"/>
      <c r="CG226" s="42"/>
      <c r="CH226" s="42"/>
      <c r="CI226" s="42"/>
      <c r="CJ226" s="42"/>
      <c r="CK226" s="42"/>
      <c r="CL226" s="42"/>
      <c r="CM226" s="44"/>
      <c r="CN226" s="44"/>
      <c r="CO226" s="44"/>
      <c r="CP226" s="44"/>
      <c r="CQ226" s="44"/>
      <c r="CR226" s="44"/>
      <c r="CS226" s="44"/>
      <c r="CT226" s="44"/>
      <c r="CU226" s="44"/>
      <c r="CV226" s="44"/>
      <c r="CW226" s="44"/>
      <c r="CX226" s="44"/>
      <c r="CY226" s="44"/>
      <c r="CZ226" s="44"/>
      <c r="DA226" s="44"/>
      <c r="DB226" s="44"/>
      <c r="DC226" s="44"/>
      <c r="DD226" s="44"/>
      <c r="DE226" s="44"/>
      <c r="DF226" s="44"/>
      <c r="DG226" s="44"/>
      <c r="DH226" s="44"/>
      <c r="DI226" s="44"/>
      <c r="DJ226" s="44"/>
      <c r="DK226" s="44"/>
      <c r="DL226" s="44"/>
      <c r="DM226" s="44"/>
      <c r="DN226" s="44"/>
      <c r="DO226" s="44"/>
      <c r="DP226" s="77"/>
      <c r="DQ226" s="77"/>
      <c r="DR226" s="44"/>
      <c r="DS226" s="44"/>
      <c r="DT226" s="44"/>
      <c r="DU226" s="44"/>
      <c r="DV226" s="44"/>
      <c r="DW226" s="44"/>
      <c r="DX226" s="44"/>
      <c r="DY226" s="43"/>
      <c r="DZ226" s="43"/>
      <c r="EA226" s="43"/>
      <c r="EB226" s="44"/>
      <c r="EC226" s="42"/>
      <c r="ED226" s="42"/>
      <c r="EE226" s="42"/>
      <c r="EF226" s="42"/>
      <c r="EG226" s="42"/>
      <c r="EH226" s="42"/>
      <c r="EI226" s="42"/>
      <c r="EJ226" s="42"/>
      <c r="EK226" s="42"/>
      <c r="EL226" s="42"/>
      <c r="EM226" s="42"/>
      <c r="EN226" s="42"/>
      <c r="EO226" s="42"/>
      <c r="EP226" s="42"/>
      <c r="EQ226" s="42"/>
      <c r="ER226" s="42"/>
      <c r="ES226" s="42"/>
      <c r="ET226" s="42"/>
      <c r="EU226" s="42"/>
      <c r="EV226" s="42"/>
      <c r="EW226" s="42"/>
      <c r="EX226" s="42"/>
      <c r="EY226" s="42"/>
      <c r="EZ226" s="42"/>
      <c r="FA226" s="42"/>
      <c r="FB226" s="42"/>
      <c r="FC226" s="42"/>
      <c r="FD226" s="42"/>
      <c r="FE226" s="42"/>
      <c r="FF226" s="42"/>
      <c r="FG226" s="42"/>
      <c r="FH226" s="42"/>
      <c r="FI226" s="42"/>
      <c r="FJ226" s="42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2"/>
    </row>
    <row r="227" spans="1:180">
      <c r="A227" s="41"/>
      <c r="B227" s="41"/>
      <c r="C227" s="41"/>
      <c r="D227" s="41"/>
      <c r="E227" s="42"/>
      <c r="F227" s="42"/>
      <c r="G227" s="42"/>
      <c r="H227" s="42"/>
      <c r="I227" s="42"/>
      <c r="J227" s="42"/>
      <c r="K227" s="42"/>
      <c r="L227" s="43"/>
      <c r="M227" s="43"/>
      <c r="N227" s="43"/>
      <c r="O227" s="43"/>
      <c r="P227" s="43"/>
      <c r="Q227" s="43"/>
      <c r="R227" s="43"/>
      <c r="S227" s="44"/>
      <c r="T227" s="44"/>
      <c r="U227" s="44"/>
      <c r="V227" s="44"/>
      <c r="W227" s="44"/>
      <c r="X227" s="44"/>
      <c r="Y227" s="44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4"/>
      <c r="AO227" s="44"/>
      <c r="AP227" s="44"/>
      <c r="AQ227" s="44"/>
      <c r="AR227" s="44"/>
      <c r="AS227" s="44"/>
      <c r="AT227" s="44"/>
      <c r="AU227" s="42"/>
      <c r="AV227" s="42"/>
      <c r="AW227" s="42"/>
      <c r="AX227" s="42"/>
      <c r="AY227" s="42"/>
      <c r="AZ227" s="42"/>
      <c r="BA227" s="42"/>
      <c r="BB227" s="44"/>
      <c r="BC227" s="42"/>
      <c r="BD227" s="42"/>
      <c r="BE227" s="42"/>
      <c r="BF227" s="42"/>
      <c r="BG227" s="42"/>
      <c r="BH227" s="42"/>
      <c r="BI227" s="42"/>
      <c r="BJ227" s="44"/>
      <c r="BK227" s="44"/>
      <c r="BL227" s="44"/>
      <c r="BM227" s="44"/>
      <c r="BN227" s="44"/>
      <c r="BO227" s="44"/>
      <c r="BP227" s="44"/>
      <c r="BQ227" s="42"/>
      <c r="BR227" s="42"/>
      <c r="BS227" s="42"/>
      <c r="BT227" s="42"/>
      <c r="BU227" s="42"/>
      <c r="BV227" s="42"/>
      <c r="BW227" s="42"/>
      <c r="BX227" s="44"/>
      <c r="BY227" s="44"/>
      <c r="BZ227" s="44"/>
      <c r="CA227" s="44"/>
      <c r="CB227" s="44"/>
      <c r="CC227" s="44"/>
      <c r="CD227" s="44"/>
      <c r="CE227" s="42"/>
      <c r="CF227" s="42"/>
      <c r="CG227" s="42"/>
      <c r="CH227" s="42"/>
      <c r="CI227" s="42"/>
      <c r="CJ227" s="42"/>
      <c r="CK227" s="42"/>
      <c r="CL227" s="42"/>
      <c r="CM227" s="44"/>
      <c r="CN227" s="44"/>
      <c r="CO227" s="44"/>
      <c r="CP227" s="44"/>
      <c r="CQ227" s="44"/>
      <c r="CR227" s="44"/>
      <c r="CS227" s="44"/>
      <c r="CT227" s="44"/>
      <c r="CU227" s="44"/>
      <c r="CV227" s="44"/>
      <c r="CW227" s="44"/>
      <c r="CX227" s="44"/>
      <c r="CY227" s="44"/>
      <c r="CZ227" s="44"/>
      <c r="DA227" s="44"/>
      <c r="DB227" s="44"/>
      <c r="DC227" s="44"/>
      <c r="DD227" s="44"/>
      <c r="DE227" s="44"/>
      <c r="DF227" s="44"/>
      <c r="DG227" s="44"/>
      <c r="DH227" s="44"/>
      <c r="DI227" s="44"/>
      <c r="DJ227" s="44"/>
      <c r="DK227" s="44"/>
      <c r="DL227" s="44"/>
      <c r="DM227" s="44"/>
      <c r="DN227" s="44"/>
      <c r="DO227" s="44"/>
      <c r="DP227" s="77"/>
      <c r="DQ227" s="77"/>
      <c r="DR227" s="44"/>
      <c r="DS227" s="44"/>
      <c r="DT227" s="44"/>
      <c r="DU227" s="44"/>
      <c r="DV227" s="44"/>
      <c r="DW227" s="44"/>
      <c r="DX227" s="44"/>
      <c r="DY227" s="43"/>
      <c r="DZ227" s="43"/>
      <c r="EA227" s="43"/>
      <c r="EB227" s="44"/>
      <c r="EC227" s="42"/>
      <c r="ED227" s="42"/>
      <c r="EE227" s="42"/>
      <c r="EF227" s="42"/>
      <c r="EG227" s="42"/>
      <c r="EH227" s="42"/>
      <c r="EI227" s="42"/>
      <c r="EJ227" s="42"/>
      <c r="EK227" s="42"/>
      <c r="EL227" s="42"/>
      <c r="EM227" s="42"/>
      <c r="EN227" s="42"/>
      <c r="EO227" s="42"/>
      <c r="EP227" s="42"/>
      <c r="EQ227" s="42"/>
      <c r="ER227" s="42"/>
      <c r="ES227" s="42"/>
      <c r="ET227" s="42"/>
      <c r="EU227" s="42"/>
      <c r="EV227" s="42"/>
      <c r="EW227" s="42"/>
      <c r="EX227" s="42"/>
      <c r="EY227" s="42"/>
      <c r="EZ227" s="42"/>
      <c r="FA227" s="42"/>
      <c r="FB227" s="42"/>
      <c r="FC227" s="42"/>
      <c r="FD227" s="42"/>
      <c r="FE227" s="42"/>
      <c r="FF227" s="42"/>
      <c r="FG227" s="42"/>
      <c r="FH227" s="42"/>
      <c r="FI227" s="42"/>
      <c r="FJ227" s="42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2"/>
    </row>
    <row r="228" spans="1:180">
      <c r="A228" s="41"/>
      <c r="B228" s="41"/>
      <c r="C228" s="41"/>
      <c r="D228" s="41"/>
      <c r="E228" s="42"/>
      <c r="F228" s="42"/>
      <c r="G228" s="42"/>
      <c r="H228" s="42"/>
      <c r="I228" s="42"/>
      <c r="J228" s="42"/>
      <c r="K228" s="42"/>
      <c r="L228" s="43"/>
      <c r="M228" s="43"/>
      <c r="N228" s="43"/>
      <c r="O228" s="43"/>
      <c r="P228" s="43"/>
      <c r="Q228" s="43"/>
      <c r="R228" s="43"/>
      <c r="S228" s="44"/>
      <c r="T228" s="44"/>
      <c r="U228" s="44"/>
      <c r="V228" s="44"/>
      <c r="W228" s="44"/>
      <c r="X228" s="44"/>
      <c r="Y228" s="44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4"/>
      <c r="AO228" s="44"/>
      <c r="AP228" s="44"/>
      <c r="AQ228" s="44"/>
      <c r="AR228" s="44"/>
      <c r="AS228" s="44"/>
      <c r="AT228" s="44"/>
      <c r="AU228" s="42"/>
      <c r="AV228" s="42"/>
      <c r="AW228" s="42"/>
      <c r="AX228" s="42"/>
      <c r="AY228" s="42"/>
      <c r="AZ228" s="42"/>
      <c r="BA228" s="42"/>
      <c r="BB228" s="44"/>
      <c r="BC228" s="42"/>
      <c r="BD228" s="42"/>
      <c r="BE228" s="42"/>
      <c r="BF228" s="42"/>
      <c r="BG228" s="42"/>
      <c r="BH228" s="42"/>
      <c r="BI228" s="42"/>
      <c r="BJ228" s="44"/>
      <c r="BK228" s="44"/>
      <c r="BL228" s="44"/>
      <c r="BM228" s="44"/>
      <c r="BN228" s="44"/>
      <c r="BO228" s="44"/>
      <c r="BP228" s="44"/>
      <c r="BQ228" s="42"/>
      <c r="BR228" s="42"/>
      <c r="BS228" s="42"/>
      <c r="BT228" s="42"/>
      <c r="BU228" s="42"/>
      <c r="BV228" s="42"/>
      <c r="BW228" s="42"/>
      <c r="BX228" s="44"/>
      <c r="BY228" s="44"/>
      <c r="BZ228" s="44"/>
      <c r="CA228" s="44"/>
      <c r="CB228" s="44"/>
      <c r="CC228" s="44"/>
      <c r="CD228" s="44"/>
      <c r="CE228" s="42"/>
      <c r="CF228" s="42"/>
      <c r="CG228" s="42"/>
      <c r="CH228" s="42"/>
      <c r="CI228" s="42"/>
      <c r="CJ228" s="42"/>
      <c r="CK228" s="42"/>
      <c r="CL228" s="42"/>
      <c r="CM228" s="44"/>
      <c r="CN228" s="44"/>
      <c r="CO228" s="44"/>
      <c r="CP228" s="44"/>
      <c r="CQ228" s="44"/>
      <c r="CR228" s="44"/>
      <c r="CS228" s="44"/>
      <c r="CT228" s="44"/>
      <c r="CU228" s="44"/>
      <c r="CV228" s="44"/>
      <c r="CW228" s="44"/>
      <c r="CX228" s="44"/>
      <c r="CY228" s="44"/>
      <c r="CZ228" s="44"/>
      <c r="DA228" s="44"/>
      <c r="DB228" s="44"/>
      <c r="DC228" s="44"/>
      <c r="DD228" s="44"/>
      <c r="DE228" s="44"/>
      <c r="DF228" s="44"/>
      <c r="DG228" s="44"/>
      <c r="DH228" s="44"/>
      <c r="DI228" s="44"/>
      <c r="DJ228" s="44"/>
      <c r="DK228" s="44"/>
      <c r="DL228" s="44"/>
      <c r="DM228" s="44"/>
      <c r="DN228" s="44"/>
      <c r="DO228" s="44"/>
      <c r="DP228" s="77"/>
      <c r="DQ228" s="77"/>
      <c r="DR228" s="44"/>
      <c r="DS228" s="44"/>
      <c r="DT228" s="44"/>
      <c r="DU228" s="44"/>
      <c r="DV228" s="44"/>
      <c r="DW228" s="44"/>
      <c r="DX228" s="44"/>
      <c r="DY228" s="43"/>
      <c r="DZ228" s="43"/>
      <c r="EA228" s="43"/>
      <c r="EB228" s="44"/>
      <c r="EC228" s="42"/>
      <c r="ED228" s="42"/>
      <c r="EE228" s="42"/>
      <c r="EF228" s="42"/>
      <c r="EG228" s="42"/>
      <c r="EH228" s="42"/>
      <c r="EI228" s="42"/>
      <c r="EJ228" s="42"/>
      <c r="EK228" s="42"/>
      <c r="EL228" s="42"/>
      <c r="EM228" s="42"/>
      <c r="EN228" s="42"/>
      <c r="EO228" s="42"/>
      <c r="EP228" s="42"/>
      <c r="EQ228" s="42"/>
      <c r="ER228" s="42"/>
      <c r="ES228" s="42"/>
      <c r="ET228" s="42"/>
      <c r="EU228" s="42"/>
      <c r="EV228" s="42"/>
      <c r="EW228" s="42"/>
      <c r="EX228" s="42"/>
      <c r="EY228" s="42"/>
      <c r="EZ228" s="42"/>
      <c r="FA228" s="42"/>
      <c r="FB228" s="42"/>
      <c r="FC228" s="42"/>
      <c r="FD228" s="42"/>
      <c r="FE228" s="42"/>
      <c r="FF228" s="42"/>
      <c r="FG228" s="42"/>
      <c r="FH228" s="42"/>
      <c r="FI228" s="42"/>
      <c r="FJ228" s="42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2"/>
    </row>
    <row r="229" spans="1:180">
      <c r="A229" s="41"/>
      <c r="B229" s="41"/>
      <c r="C229" s="41"/>
      <c r="D229" s="41"/>
      <c r="E229" s="42"/>
      <c r="F229" s="42"/>
      <c r="G229" s="42"/>
      <c r="H229" s="42"/>
      <c r="I229" s="42"/>
      <c r="J229" s="42"/>
      <c r="K229" s="42"/>
      <c r="L229" s="43"/>
      <c r="M229" s="43"/>
      <c r="N229" s="43"/>
      <c r="O229" s="43"/>
      <c r="P229" s="43"/>
      <c r="Q229" s="43"/>
      <c r="R229" s="43"/>
      <c r="S229" s="44"/>
      <c r="T229" s="44"/>
      <c r="U229" s="44"/>
      <c r="V229" s="44"/>
      <c r="W229" s="44"/>
      <c r="X229" s="44"/>
      <c r="Y229" s="44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4"/>
      <c r="AO229" s="44"/>
      <c r="AP229" s="44"/>
      <c r="AQ229" s="44"/>
      <c r="AR229" s="44"/>
      <c r="AS229" s="44"/>
      <c r="AT229" s="44"/>
      <c r="AU229" s="42"/>
      <c r="AV229" s="42"/>
      <c r="AW229" s="42"/>
      <c r="AX229" s="42"/>
      <c r="AY229" s="42"/>
      <c r="AZ229" s="42"/>
      <c r="BA229" s="42"/>
      <c r="BB229" s="44"/>
      <c r="BC229" s="42"/>
      <c r="BD229" s="42"/>
      <c r="BE229" s="42"/>
      <c r="BF229" s="42"/>
      <c r="BG229" s="42"/>
      <c r="BH229" s="42"/>
      <c r="BI229" s="42"/>
      <c r="BJ229" s="44"/>
      <c r="BK229" s="44"/>
      <c r="BL229" s="44"/>
      <c r="BM229" s="44"/>
      <c r="BN229" s="44"/>
      <c r="BO229" s="44"/>
      <c r="BP229" s="44"/>
      <c r="BQ229" s="42"/>
      <c r="BR229" s="42"/>
      <c r="BS229" s="42"/>
      <c r="BT229" s="42"/>
      <c r="BU229" s="42"/>
      <c r="BV229" s="42"/>
      <c r="BW229" s="42"/>
      <c r="BX229" s="44"/>
      <c r="BY229" s="44"/>
      <c r="BZ229" s="44"/>
      <c r="CA229" s="44"/>
      <c r="CB229" s="44"/>
      <c r="CC229" s="44"/>
      <c r="CD229" s="44"/>
      <c r="CE229" s="42"/>
      <c r="CF229" s="42"/>
      <c r="CG229" s="42"/>
      <c r="CH229" s="42"/>
      <c r="CI229" s="42"/>
      <c r="CJ229" s="42"/>
      <c r="CK229" s="42"/>
      <c r="CL229" s="42"/>
      <c r="CM229" s="44"/>
      <c r="CN229" s="44"/>
      <c r="CO229" s="44"/>
      <c r="CP229" s="44"/>
      <c r="CQ229" s="44"/>
      <c r="CR229" s="44"/>
      <c r="CS229" s="44"/>
      <c r="CT229" s="44"/>
      <c r="CU229" s="44"/>
      <c r="CV229" s="44"/>
      <c r="CW229" s="44"/>
      <c r="CX229" s="44"/>
      <c r="CY229" s="44"/>
      <c r="CZ229" s="44"/>
      <c r="DA229" s="44"/>
      <c r="DB229" s="44"/>
      <c r="DC229" s="44"/>
      <c r="DD229" s="44"/>
      <c r="DE229" s="44"/>
      <c r="DF229" s="44"/>
      <c r="DG229" s="44"/>
      <c r="DH229" s="44"/>
      <c r="DI229" s="44"/>
      <c r="DJ229" s="44"/>
      <c r="DK229" s="44"/>
      <c r="DL229" s="44"/>
      <c r="DM229" s="44"/>
      <c r="DN229" s="44"/>
      <c r="DO229" s="44"/>
      <c r="DP229" s="77"/>
      <c r="DQ229" s="77"/>
      <c r="DR229" s="44"/>
      <c r="DS229" s="44"/>
      <c r="DT229" s="44"/>
      <c r="DU229" s="44"/>
      <c r="DV229" s="44"/>
      <c r="DW229" s="44"/>
      <c r="DX229" s="44"/>
      <c r="DY229" s="43"/>
      <c r="DZ229" s="43"/>
      <c r="EA229" s="43"/>
      <c r="EB229" s="44"/>
      <c r="EC229" s="42"/>
      <c r="ED229" s="42"/>
      <c r="EE229" s="42"/>
      <c r="EF229" s="42"/>
      <c r="EG229" s="42"/>
      <c r="EH229" s="42"/>
      <c r="EI229" s="42"/>
      <c r="EJ229" s="42"/>
      <c r="EK229" s="42"/>
      <c r="EL229" s="42"/>
      <c r="EM229" s="42"/>
      <c r="EN229" s="42"/>
      <c r="EO229" s="42"/>
      <c r="EP229" s="42"/>
      <c r="EQ229" s="42"/>
      <c r="ER229" s="42"/>
      <c r="ES229" s="42"/>
      <c r="ET229" s="42"/>
      <c r="EU229" s="42"/>
      <c r="EV229" s="42"/>
      <c r="EW229" s="42"/>
      <c r="EX229" s="42"/>
      <c r="EY229" s="42"/>
      <c r="EZ229" s="42"/>
      <c r="FA229" s="42"/>
      <c r="FB229" s="42"/>
      <c r="FC229" s="42"/>
      <c r="FD229" s="42"/>
      <c r="FE229" s="42"/>
      <c r="FF229" s="42"/>
      <c r="FG229" s="42"/>
      <c r="FH229" s="42"/>
      <c r="FI229" s="42"/>
      <c r="FJ229" s="42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2"/>
    </row>
    <row r="230" spans="1:180">
      <c r="A230" s="41"/>
      <c r="B230" s="41"/>
      <c r="C230" s="41"/>
      <c r="D230" s="41"/>
      <c r="E230" s="42"/>
      <c r="F230" s="42"/>
      <c r="G230" s="42"/>
      <c r="H230" s="42"/>
      <c r="I230" s="42"/>
      <c r="J230" s="42"/>
      <c r="K230" s="42"/>
      <c r="L230" s="43"/>
      <c r="M230" s="43"/>
      <c r="N230" s="43"/>
      <c r="O230" s="43"/>
      <c r="P230" s="43"/>
      <c r="Q230" s="43"/>
      <c r="R230" s="43"/>
      <c r="S230" s="44"/>
      <c r="T230" s="44"/>
      <c r="U230" s="44"/>
      <c r="V230" s="44"/>
      <c r="W230" s="44"/>
      <c r="X230" s="44"/>
      <c r="Y230" s="44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4"/>
      <c r="AO230" s="44"/>
      <c r="AP230" s="44"/>
      <c r="AQ230" s="44"/>
      <c r="AR230" s="44"/>
      <c r="AS230" s="44"/>
      <c r="AT230" s="44"/>
      <c r="AU230" s="42"/>
      <c r="AV230" s="42"/>
      <c r="AW230" s="42"/>
      <c r="AX230" s="42"/>
      <c r="AY230" s="42"/>
      <c r="AZ230" s="42"/>
      <c r="BA230" s="42"/>
      <c r="BB230" s="44"/>
      <c r="BC230" s="42"/>
      <c r="BD230" s="42"/>
      <c r="BE230" s="42"/>
      <c r="BF230" s="42"/>
      <c r="BG230" s="42"/>
      <c r="BH230" s="42"/>
      <c r="BI230" s="42"/>
      <c r="BJ230" s="44"/>
      <c r="BK230" s="44"/>
      <c r="BL230" s="44"/>
      <c r="BM230" s="44"/>
      <c r="BN230" s="44"/>
      <c r="BO230" s="44"/>
      <c r="BP230" s="44"/>
      <c r="BQ230" s="42"/>
      <c r="BR230" s="42"/>
      <c r="BS230" s="42"/>
      <c r="BT230" s="42"/>
      <c r="BU230" s="42"/>
      <c r="BV230" s="42"/>
      <c r="BW230" s="42"/>
      <c r="BX230" s="44"/>
      <c r="BY230" s="44"/>
      <c r="BZ230" s="44"/>
      <c r="CA230" s="44"/>
      <c r="CB230" s="44"/>
      <c r="CC230" s="44"/>
      <c r="CD230" s="44"/>
      <c r="CE230" s="42"/>
      <c r="CF230" s="42"/>
      <c r="CG230" s="42"/>
      <c r="CH230" s="42"/>
      <c r="CI230" s="42"/>
      <c r="CJ230" s="42"/>
      <c r="CK230" s="42"/>
      <c r="CL230" s="42"/>
      <c r="CM230" s="44"/>
      <c r="CN230" s="44"/>
      <c r="CO230" s="44"/>
      <c r="CP230" s="44"/>
      <c r="CQ230" s="44"/>
      <c r="CR230" s="44"/>
      <c r="CS230" s="44"/>
      <c r="CT230" s="44"/>
      <c r="CU230" s="44"/>
      <c r="CV230" s="44"/>
      <c r="CW230" s="44"/>
      <c r="CX230" s="44"/>
      <c r="CY230" s="44"/>
      <c r="CZ230" s="44"/>
      <c r="DA230" s="44"/>
      <c r="DB230" s="44"/>
      <c r="DC230" s="44"/>
      <c r="DD230" s="44"/>
      <c r="DE230" s="44"/>
      <c r="DF230" s="44"/>
      <c r="DG230" s="44"/>
      <c r="DH230" s="44"/>
      <c r="DI230" s="44"/>
      <c r="DJ230" s="44"/>
      <c r="DK230" s="44"/>
      <c r="DL230" s="44"/>
      <c r="DM230" s="44"/>
      <c r="DN230" s="44"/>
      <c r="DO230" s="44"/>
      <c r="DP230" s="77"/>
      <c r="DQ230" s="77"/>
      <c r="DR230" s="44"/>
      <c r="DS230" s="44"/>
      <c r="DT230" s="44"/>
      <c r="DU230" s="44"/>
      <c r="DV230" s="44"/>
      <c r="DW230" s="44"/>
      <c r="DX230" s="44"/>
      <c r="DY230" s="43"/>
      <c r="DZ230" s="43"/>
      <c r="EA230" s="43"/>
      <c r="EB230" s="44"/>
      <c r="EC230" s="42"/>
      <c r="ED230" s="42"/>
      <c r="EE230" s="42"/>
      <c r="EF230" s="42"/>
      <c r="EG230" s="42"/>
      <c r="EH230" s="42"/>
      <c r="EI230" s="42"/>
      <c r="EJ230" s="42"/>
      <c r="EK230" s="42"/>
      <c r="EL230" s="42"/>
      <c r="EM230" s="42"/>
      <c r="EN230" s="42"/>
      <c r="EO230" s="42"/>
      <c r="EP230" s="42"/>
      <c r="EQ230" s="42"/>
      <c r="ER230" s="42"/>
      <c r="ES230" s="42"/>
      <c r="ET230" s="42"/>
      <c r="EU230" s="42"/>
      <c r="EV230" s="42"/>
      <c r="EW230" s="42"/>
      <c r="EX230" s="42"/>
      <c r="EY230" s="42"/>
      <c r="EZ230" s="42"/>
      <c r="FA230" s="42"/>
      <c r="FB230" s="42"/>
      <c r="FC230" s="42"/>
      <c r="FD230" s="42"/>
      <c r="FE230" s="42"/>
      <c r="FF230" s="42"/>
      <c r="FG230" s="42"/>
      <c r="FH230" s="42"/>
      <c r="FI230" s="42"/>
      <c r="FJ230" s="42"/>
      <c r="FK230" s="42"/>
      <c r="FL230" s="42"/>
      <c r="FM230" s="42"/>
      <c r="FN230" s="42"/>
      <c r="FO230" s="42"/>
      <c r="FP230" s="42"/>
      <c r="FQ230" s="42"/>
      <c r="FR230" s="42"/>
      <c r="FS230" s="42"/>
      <c r="FT230" s="42"/>
      <c r="FU230" s="42"/>
      <c r="FV230" s="42"/>
      <c r="FW230" s="42"/>
      <c r="FX230" s="42"/>
    </row>
    <row r="231" spans="1:180">
      <c r="A231" s="41"/>
      <c r="B231" s="41"/>
      <c r="C231" s="41"/>
      <c r="D231" s="41"/>
      <c r="E231" s="42"/>
      <c r="F231" s="42"/>
      <c r="G231" s="42"/>
      <c r="H231" s="42"/>
      <c r="I231" s="42"/>
      <c r="J231" s="42"/>
      <c r="K231" s="42"/>
      <c r="L231" s="43"/>
      <c r="M231" s="43"/>
      <c r="N231" s="43"/>
      <c r="O231" s="43"/>
      <c r="P231" s="43"/>
      <c r="Q231" s="43"/>
      <c r="R231" s="43"/>
      <c r="S231" s="44"/>
      <c r="T231" s="44"/>
      <c r="U231" s="44"/>
      <c r="V231" s="44"/>
      <c r="W231" s="44"/>
      <c r="X231" s="44"/>
      <c r="Y231" s="44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4"/>
      <c r="AO231" s="44"/>
      <c r="AP231" s="44"/>
      <c r="AQ231" s="44"/>
      <c r="AR231" s="44"/>
      <c r="AS231" s="44"/>
      <c r="AT231" s="44"/>
      <c r="AU231" s="42"/>
      <c r="AV231" s="42"/>
      <c r="AW231" s="42"/>
      <c r="AX231" s="42"/>
      <c r="AY231" s="42"/>
      <c r="AZ231" s="42"/>
      <c r="BA231" s="42"/>
      <c r="BB231" s="44"/>
      <c r="BC231" s="42"/>
      <c r="BD231" s="42"/>
      <c r="BE231" s="42"/>
      <c r="BF231" s="42"/>
      <c r="BG231" s="42"/>
      <c r="BH231" s="42"/>
      <c r="BI231" s="42"/>
      <c r="BJ231" s="44"/>
      <c r="BK231" s="44"/>
      <c r="BL231" s="44"/>
      <c r="BM231" s="44"/>
      <c r="BN231" s="44"/>
      <c r="BO231" s="44"/>
      <c r="BP231" s="44"/>
      <c r="BQ231" s="42"/>
      <c r="BR231" s="42"/>
      <c r="BS231" s="42"/>
      <c r="BT231" s="42"/>
      <c r="BU231" s="42"/>
      <c r="BV231" s="42"/>
      <c r="BW231" s="42"/>
      <c r="BX231" s="44"/>
      <c r="BY231" s="44"/>
      <c r="BZ231" s="44"/>
      <c r="CA231" s="44"/>
      <c r="CB231" s="44"/>
      <c r="CC231" s="44"/>
      <c r="CD231" s="44"/>
      <c r="CE231" s="42"/>
      <c r="CF231" s="42"/>
      <c r="CG231" s="42"/>
      <c r="CH231" s="42"/>
      <c r="CI231" s="42"/>
      <c r="CJ231" s="42"/>
      <c r="CK231" s="42"/>
      <c r="CL231" s="42"/>
      <c r="CM231" s="44"/>
      <c r="CN231" s="44"/>
      <c r="CO231" s="44"/>
      <c r="CP231" s="44"/>
      <c r="CQ231" s="44"/>
      <c r="CR231" s="44"/>
      <c r="CS231" s="44"/>
      <c r="CT231" s="44"/>
      <c r="CU231" s="44"/>
      <c r="CV231" s="44"/>
      <c r="CW231" s="44"/>
      <c r="CX231" s="44"/>
      <c r="CY231" s="44"/>
      <c r="CZ231" s="44"/>
      <c r="DA231" s="44"/>
      <c r="DB231" s="44"/>
      <c r="DC231" s="44"/>
      <c r="DD231" s="44"/>
      <c r="DE231" s="44"/>
      <c r="DF231" s="44"/>
      <c r="DG231" s="44"/>
      <c r="DH231" s="44"/>
      <c r="DI231" s="44"/>
      <c r="DJ231" s="44"/>
      <c r="DK231" s="44"/>
      <c r="DL231" s="44"/>
      <c r="DM231" s="44"/>
      <c r="DN231" s="44"/>
      <c r="DO231" s="44"/>
      <c r="DP231" s="77"/>
      <c r="DQ231" s="77"/>
      <c r="DR231" s="44"/>
      <c r="DS231" s="44"/>
      <c r="DT231" s="44"/>
      <c r="DU231" s="44"/>
      <c r="DV231" s="44"/>
      <c r="DW231" s="44"/>
      <c r="DX231" s="44"/>
      <c r="DY231" s="43"/>
      <c r="DZ231" s="43"/>
      <c r="EA231" s="43"/>
      <c r="EB231" s="44"/>
      <c r="EC231" s="42"/>
      <c r="ED231" s="42"/>
      <c r="EE231" s="42"/>
      <c r="EF231" s="42"/>
      <c r="EG231" s="42"/>
      <c r="EH231" s="42"/>
      <c r="EI231" s="42"/>
      <c r="EJ231" s="42"/>
      <c r="EK231" s="42"/>
      <c r="EL231" s="42"/>
      <c r="EM231" s="42"/>
      <c r="EN231" s="42"/>
      <c r="EO231" s="42"/>
      <c r="EP231" s="42"/>
      <c r="EQ231" s="42"/>
      <c r="ER231" s="42"/>
      <c r="ES231" s="42"/>
      <c r="ET231" s="42"/>
      <c r="EU231" s="42"/>
      <c r="EV231" s="42"/>
      <c r="EW231" s="42"/>
      <c r="EX231" s="42"/>
      <c r="EY231" s="42"/>
      <c r="EZ231" s="42"/>
      <c r="FA231" s="42"/>
      <c r="FB231" s="42"/>
      <c r="FC231" s="42"/>
      <c r="FD231" s="42"/>
      <c r="FE231" s="42"/>
      <c r="FF231" s="42"/>
      <c r="FG231" s="42"/>
      <c r="FH231" s="42"/>
      <c r="FI231" s="42"/>
      <c r="FJ231" s="42"/>
      <c r="FK231" s="42"/>
      <c r="FL231" s="42"/>
      <c r="FM231" s="42"/>
      <c r="FN231" s="42"/>
      <c r="FO231" s="42"/>
      <c r="FP231" s="42"/>
      <c r="FQ231" s="42"/>
      <c r="FR231" s="42"/>
      <c r="FS231" s="42"/>
      <c r="FT231" s="42"/>
      <c r="FU231" s="42"/>
      <c r="FV231" s="42"/>
      <c r="FW231" s="42"/>
      <c r="FX231" s="42"/>
    </row>
    <row r="232" spans="1:180">
      <c r="A232" s="41"/>
      <c r="B232" s="41"/>
      <c r="C232" s="41"/>
      <c r="D232" s="41"/>
      <c r="E232" s="42"/>
      <c r="F232" s="42"/>
      <c r="G232" s="42"/>
      <c r="H232" s="42"/>
      <c r="I232" s="42"/>
      <c r="J232" s="42"/>
      <c r="K232" s="42"/>
      <c r="L232" s="43"/>
      <c r="M232" s="43"/>
      <c r="N232" s="43"/>
      <c r="O232" s="43"/>
      <c r="P232" s="43"/>
      <c r="Q232" s="43"/>
      <c r="R232" s="43"/>
      <c r="S232" s="44"/>
      <c r="T232" s="44"/>
      <c r="U232" s="44"/>
      <c r="V232" s="44"/>
      <c r="W232" s="44"/>
      <c r="X232" s="44"/>
      <c r="Y232" s="44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4"/>
      <c r="AO232" s="44"/>
      <c r="AP232" s="44"/>
      <c r="AQ232" s="44"/>
      <c r="AR232" s="44"/>
      <c r="AS232" s="44"/>
      <c r="AT232" s="44"/>
      <c r="AU232" s="42"/>
      <c r="AV232" s="42"/>
      <c r="AW232" s="42"/>
      <c r="AX232" s="42"/>
      <c r="AY232" s="42"/>
      <c r="AZ232" s="42"/>
      <c r="BA232" s="42"/>
      <c r="BB232" s="44"/>
      <c r="BC232" s="42"/>
      <c r="BD232" s="42"/>
      <c r="BE232" s="42"/>
      <c r="BF232" s="42"/>
      <c r="BG232" s="42"/>
      <c r="BH232" s="42"/>
      <c r="BI232" s="42"/>
      <c r="BJ232" s="44"/>
      <c r="BK232" s="44"/>
      <c r="BL232" s="44"/>
      <c r="BM232" s="44"/>
      <c r="BN232" s="44"/>
      <c r="BO232" s="44"/>
      <c r="BP232" s="44"/>
      <c r="BQ232" s="42"/>
      <c r="BR232" s="42"/>
      <c r="BS232" s="42"/>
      <c r="BT232" s="42"/>
      <c r="BU232" s="42"/>
      <c r="BV232" s="42"/>
      <c r="BW232" s="42"/>
      <c r="BX232" s="44"/>
      <c r="BY232" s="44"/>
      <c r="BZ232" s="44"/>
      <c r="CA232" s="44"/>
      <c r="CB232" s="44"/>
      <c r="CC232" s="44"/>
      <c r="CD232" s="44"/>
      <c r="CE232" s="42"/>
      <c r="CF232" s="42"/>
      <c r="CG232" s="42"/>
      <c r="CH232" s="42"/>
      <c r="CI232" s="42"/>
      <c r="CJ232" s="42"/>
      <c r="CK232" s="42"/>
      <c r="CL232" s="42"/>
      <c r="CM232" s="44"/>
      <c r="CN232" s="44"/>
      <c r="CO232" s="44"/>
      <c r="CP232" s="44"/>
      <c r="CQ232" s="44"/>
      <c r="CR232" s="44"/>
      <c r="CS232" s="44"/>
      <c r="CT232" s="44"/>
      <c r="CU232" s="44"/>
      <c r="CV232" s="44"/>
      <c r="CW232" s="44"/>
      <c r="CX232" s="44"/>
      <c r="CY232" s="44"/>
      <c r="CZ232" s="44"/>
      <c r="DA232" s="44"/>
      <c r="DB232" s="44"/>
      <c r="DC232" s="44"/>
      <c r="DD232" s="44"/>
      <c r="DE232" s="44"/>
      <c r="DF232" s="44"/>
      <c r="DG232" s="44"/>
      <c r="DH232" s="44"/>
      <c r="DI232" s="44"/>
      <c r="DJ232" s="44"/>
      <c r="DK232" s="44"/>
      <c r="DL232" s="44"/>
      <c r="DM232" s="44"/>
      <c r="DN232" s="44"/>
      <c r="DO232" s="44"/>
      <c r="DP232" s="77"/>
      <c r="DQ232" s="77"/>
      <c r="DR232" s="44"/>
      <c r="DS232" s="44"/>
      <c r="DT232" s="44"/>
      <c r="DU232" s="44"/>
      <c r="DV232" s="44"/>
      <c r="DW232" s="44"/>
      <c r="DX232" s="44"/>
      <c r="DY232" s="43"/>
      <c r="DZ232" s="43"/>
      <c r="EA232" s="43"/>
      <c r="EB232" s="44"/>
      <c r="EC232" s="42"/>
      <c r="ED232" s="42"/>
      <c r="EE232" s="42"/>
      <c r="EF232" s="42"/>
      <c r="EG232" s="42"/>
      <c r="EH232" s="42"/>
      <c r="EI232" s="42"/>
      <c r="EJ232" s="42"/>
      <c r="EK232" s="42"/>
      <c r="EL232" s="42"/>
      <c r="EM232" s="42"/>
      <c r="EN232" s="42"/>
      <c r="EO232" s="42"/>
      <c r="EP232" s="42"/>
      <c r="EQ232" s="42"/>
      <c r="ER232" s="42"/>
      <c r="ES232" s="42"/>
      <c r="ET232" s="42"/>
      <c r="EU232" s="42"/>
      <c r="EV232" s="42"/>
      <c r="EW232" s="42"/>
      <c r="EX232" s="42"/>
      <c r="EY232" s="42"/>
      <c r="EZ232" s="42"/>
      <c r="FA232" s="42"/>
      <c r="FB232" s="42"/>
      <c r="FC232" s="42"/>
      <c r="FD232" s="42"/>
      <c r="FE232" s="42"/>
      <c r="FF232" s="42"/>
      <c r="FG232" s="42"/>
      <c r="FH232" s="42"/>
      <c r="FI232" s="42"/>
      <c r="FJ232" s="42"/>
      <c r="FK232" s="42"/>
      <c r="FL232" s="42"/>
      <c r="FM232" s="42"/>
      <c r="FN232" s="42"/>
      <c r="FO232" s="42"/>
      <c r="FP232" s="42"/>
      <c r="FQ232" s="42"/>
      <c r="FR232" s="42"/>
      <c r="FS232" s="42"/>
      <c r="FT232" s="42"/>
      <c r="FU232" s="42"/>
      <c r="FV232" s="42"/>
      <c r="FW232" s="42"/>
      <c r="FX232" s="42"/>
    </row>
    <row r="233" spans="1:180">
      <c r="A233" s="41"/>
      <c r="B233" s="41"/>
      <c r="C233" s="41"/>
      <c r="D233" s="41"/>
      <c r="E233" s="42"/>
      <c r="F233" s="42"/>
      <c r="G233" s="42"/>
      <c r="H233" s="42"/>
      <c r="I233" s="42"/>
      <c r="J233" s="42"/>
      <c r="K233" s="42"/>
      <c r="L233" s="43"/>
      <c r="M233" s="43"/>
      <c r="N233" s="43"/>
      <c r="O233" s="43"/>
      <c r="P233" s="43"/>
      <c r="Q233" s="43"/>
      <c r="R233" s="43"/>
      <c r="S233" s="44"/>
      <c r="T233" s="44"/>
      <c r="U233" s="44"/>
      <c r="V233" s="44"/>
      <c r="W233" s="44"/>
      <c r="X233" s="44"/>
      <c r="Y233" s="44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4"/>
      <c r="AO233" s="44"/>
      <c r="AP233" s="44"/>
      <c r="AQ233" s="44"/>
      <c r="AR233" s="44"/>
      <c r="AS233" s="44"/>
      <c r="AT233" s="44"/>
      <c r="AU233" s="42"/>
      <c r="AV233" s="42"/>
      <c r="AW233" s="42"/>
      <c r="AX233" s="42"/>
      <c r="AY233" s="42"/>
      <c r="AZ233" s="42"/>
      <c r="BA233" s="42"/>
      <c r="BB233" s="44"/>
      <c r="BC233" s="42"/>
      <c r="BD233" s="42"/>
      <c r="BE233" s="42"/>
      <c r="BF233" s="42"/>
      <c r="BG233" s="42"/>
      <c r="BH233" s="42"/>
      <c r="BI233" s="42"/>
      <c r="BJ233" s="44"/>
      <c r="BK233" s="44"/>
      <c r="BL233" s="44"/>
      <c r="BM233" s="44"/>
      <c r="BN233" s="44"/>
      <c r="BO233" s="44"/>
      <c r="BP233" s="44"/>
      <c r="BQ233" s="42"/>
      <c r="BR233" s="42"/>
      <c r="BS233" s="42"/>
      <c r="BT233" s="42"/>
      <c r="BU233" s="42"/>
      <c r="BV233" s="42"/>
      <c r="BW233" s="42"/>
      <c r="BX233" s="44"/>
      <c r="BY233" s="44"/>
      <c r="BZ233" s="44"/>
      <c r="CA233" s="44"/>
      <c r="CB233" s="44"/>
      <c r="CC233" s="44"/>
      <c r="CD233" s="44"/>
      <c r="CE233" s="42"/>
      <c r="CF233" s="42"/>
      <c r="CG233" s="42"/>
      <c r="CH233" s="42"/>
      <c r="CI233" s="42"/>
      <c r="CJ233" s="42"/>
      <c r="CK233" s="42"/>
      <c r="CL233" s="42"/>
      <c r="CM233" s="44"/>
      <c r="CN233" s="44"/>
      <c r="CO233" s="44"/>
      <c r="CP233" s="44"/>
      <c r="CQ233" s="44"/>
      <c r="CR233" s="44"/>
      <c r="CS233" s="44"/>
      <c r="CT233" s="44"/>
      <c r="CU233" s="44"/>
      <c r="CV233" s="44"/>
      <c r="CW233" s="44"/>
      <c r="CX233" s="44"/>
      <c r="CY233" s="44"/>
      <c r="CZ233" s="44"/>
      <c r="DA233" s="44"/>
      <c r="DB233" s="44"/>
      <c r="DC233" s="44"/>
      <c r="DD233" s="44"/>
      <c r="DE233" s="44"/>
      <c r="DF233" s="44"/>
      <c r="DG233" s="44"/>
      <c r="DH233" s="44"/>
      <c r="DI233" s="44"/>
      <c r="DJ233" s="44"/>
      <c r="DK233" s="44"/>
      <c r="DL233" s="44"/>
      <c r="DM233" s="44"/>
      <c r="DN233" s="44"/>
      <c r="DO233" s="44"/>
      <c r="DP233" s="77"/>
      <c r="DQ233" s="77"/>
      <c r="DR233" s="44"/>
      <c r="DS233" s="44"/>
      <c r="DT233" s="44"/>
      <c r="DU233" s="44"/>
      <c r="DV233" s="44"/>
      <c r="DW233" s="44"/>
      <c r="DX233" s="44"/>
      <c r="DY233" s="43"/>
      <c r="DZ233" s="43"/>
      <c r="EA233" s="43"/>
      <c r="EB233" s="44"/>
      <c r="EC233" s="42"/>
      <c r="ED233" s="42"/>
      <c r="EE233" s="42"/>
      <c r="EF233" s="42"/>
      <c r="EG233" s="42"/>
      <c r="EH233" s="42"/>
      <c r="EI233" s="42"/>
      <c r="EJ233" s="42"/>
      <c r="EK233" s="42"/>
      <c r="EL233" s="42"/>
      <c r="EM233" s="42"/>
      <c r="EN233" s="42"/>
      <c r="EO233" s="42"/>
      <c r="EP233" s="42"/>
      <c r="EQ233" s="42"/>
      <c r="ER233" s="42"/>
      <c r="ES233" s="42"/>
      <c r="ET233" s="42"/>
      <c r="EU233" s="42"/>
      <c r="EV233" s="42"/>
      <c r="EW233" s="42"/>
      <c r="EX233" s="42"/>
      <c r="EY233" s="42"/>
      <c r="EZ233" s="42"/>
      <c r="FA233" s="42"/>
      <c r="FB233" s="42"/>
      <c r="FC233" s="42"/>
      <c r="FD233" s="42"/>
      <c r="FE233" s="42"/>
      <c r="FF233" s="42"/>
      <c r="FG233" s="42"/>
      <c r="FH233" s="42"/>
      <c r="FI233" s="42"/>
      <c r="FJ233" s="42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2"/>
    </row>
    <row r="234" spans="1:180">
      <c r="A234" s="41"/>
      <c r="B234" s="41"/>
      <c r="C234" s="41"/>
      <c r="D234" s="41"/>
      <c r="E234" s="42"/>
      <c r="F234" s="42"/>
      <c r="G234" s="42"/>
      <c r="H234" s="42"/>
      <c r="I234" s="42"/>
      <c r="J234" s="42"/>
      <c r="K234" s="42"/>
      <c r="L234" s="43"/>
      <c r="M234" s="43"/>
      <c r="N234" s="43"/>
      <c r="O234" s="43"/>
      <c r="P234" s="43"/>
      <c r="Q234" s="43"/>
      <c r="R234" s="43"/>
      <c r="S234" s="44"/>
      <c r="T234" s="44"/>
      <c r="U234" s="44"/>
      <c r="V234" s="44"/>
      <c r="W234" s="44"/>
      <c r="X234" s="44"/>
      <c r="Y234" s="44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4"/>
      <c r="AO234" s="44"/>
      <c r="AP234" s="44"/>
      <c r="AQ234" s="44"/>
      <c r="AR234" s="44"/>
      <c r="AS234" s="44"/>
      <c r="AT234" s="44"/>
      <c r="AU234" s="42"/>
      <c r="AV234" s="42"/>
      <c r="AW234" s="42"/>
      <c r="AX234" s="42"/>
      <c r="AY234" s="42"/>
      <c r="AZ234" s="42"/>
      <c r="BA234" s="42"/>
      <c r="BB234" s="44"/>
      <c r="BC234" s="42"/>
      <c r="BD234" s="42"/>
      <c r="BE234" s="42"/>
      <c r="BF234" s="42"/>
      <c r="BG234" s="42"/>
      <c r="BH234" s="42"/>
      <c r="BI234" s="42"/>
      <c r="BJ234" s="44"/>
      <c r="BK234" s="44"/>
      <c r="BL234" s="44"/>
      <c r="BM234" s="44"/>
      <c r="BN234" s="44"/>
      <c r="BO234" s="44"/>
      <c r="BP234" s="44"/>
      <c r="BQ234" s="42"/>
      <c r="BR234" s="42"/>
      <c r="BS234" s="42"/>
      <c r="BT234" s="42"/>
      <c r="BU234" s="42"/>
      <c r="BV234" s="42"/>
      <c r="BW234" s="42"/>
      <c r="BX234" s="44"/>
      <c r="BY234" s="44"/>
      <c r="BZ234" s="44"/>
      <c r="CA234" s="44"/>
      <c r="CB234" s="44"/>
      <c r="CC234" s="44"/>
      <c r="CD234" s="44"/>
      <c r="CE234" s="42"/>
      <c r="CF234" s="42"/>
      <c r="CG234" s="42"/>
      <c r="CH234" s="42"/>
      <c r="CI234" s="42"/>
      <c r="CJ234" s="42"/>
      <c r="CK234" s="42"/>
      <c r="CL234" s="42"/>
      <c r="CM234" s="44"/>
      <c r="CN234" s="44"/>
      <c r="CO234" s="44"/>
      <c r="CP234" s="44"/>
      <c r="CQ234" s="44"/>
      <c r="CR234" s="44"/>
      <c r="CS234" s="44"/>
      <c r="CT234" s="44"/>
      <c r="CU234" s="44"/>
      <c r="CV234" s="44"/>
      <c r="CW234" s="44"/>
      <c r="CX234" s="44"/>
      <c r="CY234" s="44"/>
      <c r="CZ234" s="44"/>
      <c r="DA234" s="44"/>
      <c r="DB234" s="44"/>
      <c r="DC234" s="44"/>
      <c r="DD234" s="44"/>
      <c r="DE234" s="44"/>
      <c r="DF234" s="44"/>
      <c r="DG234" s="44"/>
      <c r="DH234" s="44"/>
      <c r="DI234" s="44"/>
      <c r="DJ234" s="44"/>
      <c r="DK234" s="44"/>
      <c r="DL234" s="44"/>
      <c r="DM234" s="44"/>
      <c r="DN234" s="44"/>
      <c r="DO234" s="44"/>
      <c r="DP234" s="77"/>
      <c r="DQ234" s="77"/>
      <c r="DR234" s="44"/>
      <c r="DS234" s="44"/>
      <c r="DT234" s="44"/>
      <c r="DU234" s="44"/>
      <c r="DV234" s="44"/>
      <c r="DW234" s="44"/>
      <c r="DX234" s="44"/>
      <c r="DY234" s="43"/>
      <c r="DZ234" s="43"/>
      <c r="EA234" s="43"/>
      <c r="EB234" s="44"/>
      <c r="EC234" s="42"/>
      <c r="ED234" s="42"/>
      <c r="EE234" s="42"/>
      <c r="EF234" s="42"/>
      <c r="EG234" s="42"/>
      <c r="EH234" s="42"/>
      <c r="EI234" s="42"/>
      <c r="EJ234" s="42"/>
      <c r="EK234" s="42"/>
      <c r="EL234" s="42"/>
      <c r="EM234" s="42"/>
      <c r="EN234" s="42"/>
      <c r="EO234" s="42"/>
      <c r="EP234" s="42"/>
      <c r="EQ234" s="42"/>
      <c r="ER234" s="42"/>
      <c r="ES234" s="42"/>
      <c r="ET234" s="42"/>
      <c r="EU234" s="42"/>
      <c r="EV234" s="42"/>
      <c r="EW234" s="42"/>
      <c r="EX234" s="42"/>
      <c r="EY234" s="42"/>
      <c r="EZ234" s="42"/>
      <c r="FA234" s="42"/>
      <c r="FB234" s="42"/>
      <c r="FC234" s="42"/>
      <c r="FD234" s="42"/>
      <c r="FE234" s="42"/>
      <c r="FF234" s="42"/>
      <c r="FG234" s="42"/>
      <c r="FH234" s="42"/>
      <c r="FI234" s="42"/>
      <c r="FJ234" s="42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2"/>
    </row>
    <row r="235" spans="1:180">
      <c r="A235" s="41"/>
      <c r="B235" s="41"/>
      <c r="C235" s="41"/>
      <c r="D235" s="41"/>
      <c r="E235" s="42"/>
      <c r="F235" s="42"/>
      <c r="G235" s="42"/>
      <c r="H235" s="42"/>
      <c r="I235" s="42"/>
      <c r="J235" s="42"/>
      <c r="K235" s="42"/>
      <c r="L235" s="43"/>
      <c r="M235" s="43"/>
      <c r="N235" s="43"/>
      <c r="O235" s="43"/>
      <c r="P235" s="43"/>
      <c r="Q235" s="43"/>
      <c r="R235" s="43"/>
      <c r="S235" s="44"/>
      <c r="T235" s="44"/>
      <c r="U235" s="44"/>
      <c r="V235" s="44"/>
      <c r="W235" s="44"/>
      <c r="X235" s="44"/>
      <c r="Y235" s="44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4"/>
      <c r="AO235" s="44"/>
      <c r="AP235" s="44"/>
      <c r="AQ235" s="44"/>
      <c r="AR235" s="44"/>
      <c r="AS235" s="44"/>
      <c r="AT235" s="44"/>
      <c r="AU235" s="42"/>
      <c r="AV235" s="42"/>
      <c r="AW235" s="42"/>
      <c r="AX235" s="42"/>
      <c r="AY235" s="42"/>
      <c r="AZ235" s="42"/>
      <c r="BA235" s="42"/>
      <c r="BB235" s="44"/>
      <c r="BC235" s="42"/>
      <c r="BD235" s="42"/>
      <c r="BE235" s="42"/>
      <c r="BF235" s="42"/>
      <c r="BG235" s="42"/>
      <c r="BH235" s="42"/>
      <c r="BI235" s="42"/>
      <c r="BJ235" s="44"/>
      <c r="BK235" s="44"/>
      <c r="BL235" s="44"/>
      <c r="BM235" s="44"/>
      <c r="BN235" s="44"/>
      <c r="BO235" s="44"/>
      <c r="BP235" s="44"/>
      <c r="BQ235" s="42"/>
      <c r="BR235" s="42"/>
      <c r="BS235" s="42"/>
      <c r="BT235" s="42"/>
      <c r="BU235" s="42"/>
      <c r="BV235" s="42"/>
      <c r="BW235" s="42"/>
      <c r="BX235" s="44"/>
      <c r="BY235" s="44"/>
      <c r="BZ235" s="44"/>
      <c r="CA235" s="44"/>
      <c r="CB235" s="44"/>
      <c r="CC235" s="44"/>
      <c r="CD235" s="44"/>
      <c r="CE235" s="42"/>
      <c r="CF235" s="42"/>
      <c r="CG235" s="42"/>
      <c r="CH235" s="42"/>
      <c r="CI235" s="42"/>
      <c r="CJ235" s="42"/>
      <c r="CK235" s="42"/>
      <c r="CL235" s="42"/>
      <c r="CM235" s="44"/>
      <c r="CN235" s="44"/>
      <c r="CO235" s="44"/>
      <c r="CP235" s="44"/>
      <c r="CQ235" s="44"/>
      <c r="CR235" s="44"/>
      <c r="CS235" s="44"/>
      <c r="CT235" s="44"/>
      <c r="CU235" s="44"/>
      <c r="CV235" s="44"/>
      <c r="CW235" s="44"/>
      <c r="CX235" s="44"/>
      <c r="CY235" s="44"/>
      <c r="CZ235" s="44"/>
      <c r="DA235" s="44"/>
      <c r="DB235" s="44"/>
      <c r="DC235" s="44"/>
      <c r="DD235" s="44"/>
      <c r="DE235" s="44"/>
      <c r="DF235" s="44"/>
      <c r="DG235" s="44"/>
      <c r="DH235" s="44"/>
      <c r="DI235" s="44"/>
      <c r="DJ235" s="44"/>
      <c r="DK235" s="44"/>
      <c r="DL235" s="44"/>
      <c r="DM235" s="44"/>
      <c r="DN235" s="44"/>
      <c r="DO235" s="44"/>
      <c r="DP235" s="77"/>
      <c r="DQ235" s="77"/>
      <c r="DR235" s="44"/>
      <c r="DS235" s="44"/>
      <c r="DT235" s="44"/>
      <c r="DU235" s="44"/>
      <c r="DV235" s="44"/>
      <c r="DW235" s="44"/>
      <c r="DX235" s="44"/>
      <c r="DY235" s="43"/>
      <c r="DZ235" s="43"/>
      <c r="EA235" s="43"/>
      <c r="EB235" s="44"/>
      <c r="EC235" s="42"/>
      <c r="ED235" s="42"/>
      <c r="EE235" s="42"/>
      <c r="EF235" s="42"/>
      <c r="EG235" s="42"/>
      <c r="EH235" s="42"/>
      <c r="EI235" s="42"/>
      <c r="EJ235" s="42"/>
      <c r="EK235" s="42"/>
      <c r="EL235" s="42"/>
      <c r="EM235" s="42"/>
      <c r="EN235" s="42"/>
      <c r="EO235" s="42"/>
      <c r="EP235" s="42"/>
      <c r="EQ235" s="42"/>
      <c r="ER235" s="42"/>
      <c r="ES235" s="42"/>
      <c r="ET235" s="42"/>
      <c r="EU235" s="42"/>
      <c r="EV235" s="42"/>
      <c r="EW235" s="42"/>
      <c r="EX235" s="42"/>
      <c r="EY235" s="42"/>
      <c r="EZ235" s="42"/>
      <c r="FA235" s="42"/>
      <c r="FB235" s="42"/>
      <c r="FC235" s="42"/>
      <c r="FD235" s="42"/>
      <c r="FE235" s="42"/>
      <c r="FF235" s="42"/>
      <c r="FG235" s="42"/>
      <c r="FH235" s="42"/>
      <c r="FI235" s="42"/>
      <c r="FJ235" s="42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2"/>
    </row>
    <row r="236" spans="1:180">
      <c r="A236" s="41"/>
      <c r="B236" s="41"/>
      <c r="C236" s="41"/>
      <c r="D236" s="41"/>
      <c r="E236" s="42"/>
      <c r="F236" s="42"/>
      <c r="G236" s="42"/>
      <c r="H236" s="42"/>
      <c r="I236" s="42"/>
      <c r="J236" s="42"/>
      <c r="K236" s="42"/>
      <c r="L236" s="43"/>
      <c r="M236" s="43"/>
      <c r="N236" s="43"/>
      <c r="O236" s="43"/>
      <c r="P236" s="43"/>
      <c r="Q236" s="43"/>
      <c r="R236" s="43"/>
      <c r="S236" s="44"/>
      <c r="T236" s="44"/>
      <c r="U236" s="44"/>
      <c r="V236" s="44"/>
      <c r="W236" s="44"/>
      <c r="X236" s="44"/>
      <c r="Y236" s="44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4"/>
      <c r="AO236" s="44"/>
      <c r="AP236" s="44"/>
      <c r="AQ236" s="44"/>
      <c r="AR236" s="44"/>
      <c r="AS236" s="44"/>
      <c r="AT236" s="44"/>
      <c r="AU236" s="42"/>
      <c r="AV236" s="42"/>
      <c r="AW236" s="42"/>
      <c r="AX236" s="42"/>
      <c r="AY236" s="42"/>
      <c r="AZ236" s="42"/>
      <c r="BA236" s="42"/>
      <c r="BB236" s="44"/>
      <c r="BC236" s="42"/>
      <c r="BD236" s="42"/>
      <c r="BE236" s="42"/>
      <c r="BF236" s="42"/>
      <c r="BG236" s="42"/>
      <c r="BH236" s="42"/>
      <c r="BI236" s="42"/>
      <c r="BJ236" s="44"/>
      <c r="BK236" s="44"/>
      <c r="BL236" s="44"/>
      <c r="BM236" s="44"/>
      <c r="BN236" s="44"/>
      <c r="BO236" s="44"/>
      <c r="BP236" s="44"/>
      <c r="BQ236" s="42"/>
      <c r="BR236" s="42"/>
      <c r="BS236" s="42"/>
      <c r="BT236" s="42"/>
      <c r="BU236" s="42"/>
      <c r="BV236" s="42"/>
      <c r="BW236" s="42"/>
      <c r="BX236" s="44"/>
      <c r="BY236" s="44"/>
      <c r="BZ236" s="44"/>
      <c r="CA236" s="44"/>
      <c r="CB236" s="44"/>
      <c r="CC236" s="44"/>
      <c r="CD236" s="44"/>
      <c r="CE236" s="42"/>
      <c r="CF236" s="42"/>
      <c r="CG236" s="42"/>
      <c r="CH236" s="42"/>
      <c r="CI236" s="42"/>
      <c r="CJ236" s="42"/>
      <c r="CK236" s="42"/>
      <c r="CL236" s="42"/>
      <c r="CM236" s="44"/>
      <c r="CN236" s="44"/>
      <c r="CO236" s="44"/>
      <c r="CP236" s="44"/>
      <c r="CQ236" s="44"/>
      <c r="CR236" s="44"/>
      <c r="CS236" s="44"/>
      <c r="CT236" s="44"/>
      <c r="CU236" s="44"/>
      <c r="CV236" s="44"/>
      <c r="CW236" s="44"/>
      <c r="CX236" s="44"/>
      <c r="CY236" s="44"/>
      <c r="CZ236" s="44"/>
      <c r="DA236" s="44"/>
      <c r="DB236" s="44"/>
      <c r="DC236" s="44"/>
      <c r="DD236" s="44"/>
      <c r="DE236" s="44"/>
      <c r="DF236" s="44"/>
      <c r="DG236" s="44"/>
      <c r="DH236" s="44"/>
      <c r="DI236" s="44"/>
      <c r="DJ236" s="44"/>
      <c r="DK236" s="44"/>
      <c r="DL236" s="44"/>
      <c r="DM236" s="44"/>
      <c r="DN236" s="44"/>
      <c r="DO236" s="44"/>
      <c r="DP236" s="77"/>
      <c r="DQ236" s="77"/>
      <c r="DR236" s="44"/>
      <c r="DS236" s="44"/>
      <c r="DT236" s="44"/>
      <c r="DU236" s="44"/>
      <c r="DV236" s="44"/>
      <c r="DW236" s="44"/>
      <c r="DX236" s="44"/>
      <c r="DY236" s="43"/>
      <c r="DZ236" s="43"/>
      <c r="EA236" s="43"/>
      <c r="EB236" s="44"/>
      <c r="EC236" s="42"/>
      <c r="ED236" s="42"/>
      <c r="EE236" s="42"/>
      <c r="EF236" s="42"/>
      <c r="EG236" s="42"/>
      <c r="EH236" s="42"/>
      <c r="EI236" s="42"/>
      <c r="EJ236" s="42"/>
      <c r="EK236" s="42"/>
      <c r="EL236" s="42"/>
      <c r="EM236" s="42"/>
      <c r="EN236" s="42"/>
      <c r="EO236" s="42"/>
      <c r="EP236" s="42"/>
      <c r="EQ236" s="42"/>
      <c r="ER236" s="42"/>
      <c r="ES236" s="42"/>
      <c r="ET236" s="42"/>
      <c r="EU236" s="42"/>
      <c r="EV236" s="42"/>
      <c r="EW236" s="42"/>
      <c r="EX236" s="42"/>
      <c r="EY236" s="42"/>
      <c r="EZ236" s="42"/>
      <c r="FA236" s="42"/>
      <c r="FB236" s="42"/>
      <c r="FC236" s="42"/>
      <c r="FD236" s="42"/>
      <c r="FE236" s="42"/>
      <c r="FF236" s="42"/>
      <c r="FG236" s="42"/>
      <c r="FH236" s="42"/>
      <c r="FI236" s="42"/>
      <c r="FJ236" s="42"/>
      <c r="FK236" s="42"/>
      <c r="FL236" s="42"/>
      <c r="FM236" s="42"/>
      <c r="FN236" s="42"/>
      <c r="FO236" s="42"/>
      <c r="FP236" s="42"/>
      <c r="FQ236" s="42"/>
      <c r="FR236" s="42"/>
      <c r="FS236" s="42"/>
      <c r="FT236" s="42"/>
      <c r="FU236" s="42"/>
      <c r="FV236" s="42"/>
      <c r="FW236" s="42"/>
      <c r="FX236" s="42"/>
    </row>
    <row r="237" spans="1:180">
      <c r="A237" s="41"/>
      <c r="B237" s="41"/>
      <c r="C237" s="41"/>
      <c r="D237" s="41"/>
      <c r="E237" s="42"/>
      <c r="F237" s="42"/>
      <c r="G237" s="42"/>
      <c r="H237" s="42"/>
      <c r="I237" s="42"/>
      <c r="J237" s="42"/>
      <c r="K237" s="42"/>
      <c r="L237" s="43"/>
      <c r="M237" s="43"/>
      <c r="N237" s="43"/>
      <c r="O237" s="43"/>
      <c r="P237" s="43"/>
      <c r="Q237" s="43"/>
      <c r="R237" s="43"/>
      <c r="S237" s="44"/>
      <c r="T237" s="44"/>
      <c r="U237" s="44"/>
      <c r="V237" s="44"/>
      <c r="W237" s="44"/>
      <c r="X237" s="44"/>
      <c r="Y237" s="44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4"/>
      <c r="AO237" s="44"/>
      <c r="AP237" s="44"/>
      <c r="AQ237" s="44"/>
      <c r="AR237" s="44"/>
      <c r="AS237" s="44"/>
      <c r="AT237" s="44"/>
      <c r="AU237" s="42"/>
      <c r="AV237" s="42"/>
      <c r="AW237" s="42"/>
      <c r="AX237" s="42"/>
      <c r="AY237" s="42"/>
      <c r="AZ237" s="42"/>
      <c r="BA237" s="42"/>
      <c r="BB237" s="44"/>
      <c r="BC237" s="42"/>
      <c r="BD237" s="42"/>
      <c r="BE237" s="42"/>
      <c r="BF237" s="42"/>
      <c r="BG237" s="42"/>
      <c r="BH237" s="42"/>
      <c r="BI237" s="42"/>
      <c r="BJ237" s="44"/>
      <c r="BK237" s="44"/>
      <c r="BL237" s="44"/>
      <c r="BM237" s="44"/>
      <c r="BN237" s="44"/>
      <c r="BO237" s="44"/>
      <c r="BP237" s="44"/>
      <c r="BQ237" s="42"/>
      <c r="BR237" s="42"/>
      <c r="BS237" s="42"/>
      <c r="BT237" s="42"/>
      <c r="BU237" s="42"/>
      <c r="BV237" s="42"/>
      <c r="BW237" s="42"/>
      <c r="BX237" s="44"/>
      <c r="BY237" s="44"/>
      <c r="BZ237" s="44"/>
      <c r="CA237" s="44"/>
      <c r="CB237" s="44"/>
      <c r="CC237" s="44"/>
      <c r="CD237" s="44"/>
      <c r="CE237" s="42"/>
      <c r="CF237" s="42"/>
      <c r="CG237" s="42"/>
      <c r="CH237" s="42"/>
      <c r="CI237" s="42"/>
      <c r="CJ237" s="42"/>
      <c r="CK237" s="42"/>
      <c r="CL237" s="42"/>
      <c r="CM237" s="44"/>
      <c r="CN237" s="44"/>
      <c r="CO237" s="44"/>
      <c r="CP237" s="44"/>
      <c r="CQ237" s="44"/>
      <c r="CR237" s="44"/>
      <c r="CS237" s="44"/>
      <c r="CT237" s="44"/>
      <c r="CU237" s="44"/>
      <c r="CV237" s="44"/>
      <c r="CW237" s="44"/>
      <c r="CX237" s="44"/>
      <c r="CY237" s="44"/>
      <c r="CZ237" s="44"/>
      <c r="DA237" s="44"/>
      <c r="DB237" s="44"/>
      <c r="DC237" s="44"/>
      <c r="DD237" s="44"/>
      <c r="DE237" s="44"/>
      <c r="DF237" s="44"/>
      <c r="DG237" s="44"/>
      <c r="DH237" s="44"/>
      <c r="DI237" s="44"/>
      <c r="DJ237" s="44"/>
      <c r="DK237" s="44"/>
      <c r="DL237" s="44"/>
      <c r="DM237" s="44"/>
      <c r="DN237" s="44"/>
      <c r="DO237" s="44"/>
      <c r="DP237" s="77"/>
      <c r="DQ237" s="77"/>
      <c r="DR237" s="44"/>
      <c r="DS237" s="44"/>
      <c r="DT237" s="44"/>
      <c r="DU237" s="44"/>
      <c r="DV237" s="44"/>
      <c r="DW237" s="44"/>
      <c r="DX237" s="44"/>
      <c r="DY237" s="43"/>
      <c r="DZ237" s="43"/>
      <c r="EA237" s="43"/>
      <c r="EB237" s="44"/>
      <c r="EC237" s="42"/>
      <c r="ED237" s="42"/>
      <c r="EE237" s="42"/>
      <c r="EF237" s="42"/>
      <c r="EG237" s="42"/>
      <c r="EH237" s="42"/>
      <c r="EI237" s="42"/>
      <c r="EJ237" s="42"/>
      <c r="EK237" s="42"/>
      <c r="EL237" s="42"/>
      <c r="EM237" s="42"/>
      <c r="EN237" s="42"/>
      <c r="EO237" s="42"/>
      <c r="EP237" s="42"/>
      <c r="EQ237" s="42"/>
      <c r="ER237" s="42"/>
      <c r="ES237" s="42"/>
      <c r="ET237" s="42"/>
      <c r="EU237" s="42"/>
      <c r="EV237" s="42"/>
      <c r="EW237" s="42"/>
      <c r="EX237" s="42"/>
      <c r="EY237" s="42"/>
      <c r="EZ237" s="42"/>
      <c r="FA237" s="42"/>
      <c r="FB237" s="42"/>
      <c r="FC237" s="42"/>
      <c r="FD237" s="42"/>
      <c r="FE237" s="42"/>
      <c r="FF237" s="42"/>
      <c r="FG237" s="42"/>
      <c r="FH237" s="42"/>
      <c r="FI237" s="42"/>
      <c r="FJ237" s="42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2"/>
    </row>
    <row r="238" spans="1:180">
      <c r="A238" s="41"/>
      <c r="B238" s="41"/>
      <c r="C238" s="41"/>
      <c r="D238" s="41"/>
      <c r="E238" s="42"/>
      <c r="F238" s="42"/>
      <c r="G238" s="42"/>
      <c r="H238" s="42"/>
      <c r="I238" s="42"/>
      <c r="J238" s="42"/>
      <c r="K238" s="42"/>
      <c r="L238" s="43"/>
      <c r="M238" s="43"/>
      <c r="N238" s="43"/>
      <c r="O238" s="43"/>
      <c r="P238" s="43"/>
      <c r="Q238" s="43"/>
      <c r="R238" s="43"/>
      <c r="S238" s="44"/>
      <c r="T238" s="44"/>
      <c r="U238" s="44"/>
      <c r="V238" s="44"/>
      <c r="W238" s="44"/>
      <c r="X238" s="44"/>
      <c r="Y238" s="44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4"/>
      <c r="AO238" s="44"/>
      <c r="AP238" s="44"/>
      <c r="AQ238" s="44"/>
      <c r="AR238" s="44"/>
      <c r="AS238" s="44"/>
      <c r="AT238" s="44"/>
      <c r="AU238" s="42"/>
      <c r="AV238" s="42"/>
      <c r="AW238" s="42"/>
      <c r="AX238" s="42"/>
      <c r="AY238" s="42"/>
      <c r="AZ238" s="42"/>
      <c r="BA238" s="42"/>
      <c r="BB238" s="44"/>
      <c r="BC238" s="42"/>
      <c r="BD238" s="42"/>
      <c r="BE238" s="42"/>
      <c r="BF238" s="42"/>
      <c r="BG238" s="42"/>
      <c r="BH238" s="42"/>
      <c r="BI238" s="42"/>
      <c r="BJ238" s="44"/>
      <c r="BK238" s="44"/>
      <c r="BL238" s="44"/>
      <c r="BM238" s="44"/>
      <c r="BN238" s="44"/>
      <c r="BO238" s="44"/>
      <c r="BP238" s="44"/>
      <c r="BQ238" s="42"/>
      <c r="BR238" s="42"/>
      <c r="BS238" s="42"/>
      <c r="BT238" s="42"/>
      <c r="BU238" s="42"/>
      <c r="BV238" s="42"/>
      <c r="BW238" s="42"/>
      <c r="BX238" s="44"/>
      <c r="BY238" s="44"/>
      <c r="BZ238" s="44"/>
      <c r="CA238" s="44"/>
      <c r="CB238" s="44"/>
      <c r="CC238" s="44"/>
      <c r="CD238" s="44"/>
      <c r="CE238" s="42"/>
      <c r="CF238" s="42"/>
      <c r="CG238" s="42"/>
      <c r="CH238" s="42"/>
      <c r="CI238" s="42"/>
      <c r="CJ238" s="42"/>
      <c r="CK238" s="42"/>
      <c r="CL238" s="42"/>
      <c r="CM238" s="44"/>
      <c r="CN238" s="44"/>
      <c r="CO238" s="44"/>
      <c r="CP238" s="44"/>
      <c r="CQ238" s="44"/>
      <c r="CR238" s="44"/>
      <c r="CS238" s="44"/>
      <c r="CT238" s="44"/>
      <c r="CU238" s="44"/>
      <c r="CV238" s="44"/>
      <c r="CW238" s="44"/>
      <c r="CX238" s="44"/>
      <c r="CY238" s="44"/>
      <c r="CZ238" s="44"/>
      <c r="DA238" s="44"/>
      <c r="DB238" s="44"/>
      <c r="DC238" s="44"/>
      <c r="DD238" s="44"/>
      <c r="DE238" s="44"/>
      <c r="DF238" s="44"/>
      <c r="DG238" s="44"/>
      <c r="DH238" s="44"/>
      <c r="DI238" s="44"/>
      <c r="DJ238" s="44"/>
      <c r="DK238" s="44"/>
      <c r="DL238" s="44"/>
      <c r="DM238" s="44"/>
      <c r="DN238" s="44"/>
      <c r="DO238" s="44"/>
      <c r="DP238" s="77"/>
      <c r="DQ238" s="77"/>
      <c r="DR238" s="44"/>
      <c r="DS238" s="44"/>
      <c r="DT238" s="44"/>
      <c r="DU238" s="44"/>
      <c r="DV238" s="44"/>
      <c r="DW238" s="44"/>
      <c r="DX238" s="44"/>
      <c r="DY238" s="43"/>
      <c r="DZ238" s="43"/>
      <c r="EA238" s="43"/>
      <c r="EB238" s="44"/>
      <c r="EC238" s="42"/>
      <c r="ED238" s="42"/>
      <c r="EE238" s="42"/>
      <c r="EF238" s="42"/>
      <c r="EG238" s="42"/>
      <c r="EH238" s="42"/>
      <c r="EI238" s="42"/>
      <c r="EJ238" s="42"/>
      <c r="EK238" s="42"/>
      <c r="EL238" s="42"/>
      <c r="EM238" s="42"/>
      <c r="EN238" s="42"/>
      <c r="EO238" s="42"/>
      <c r="EP238" s="42"/>
      <c r="EQ238" s="42"/>
      <c r="ER238" s="42"/>
      <c r="ES238" s="42"/>
      <c r="ET238" s="42"/>
      <c r="EU238" s="42"/>
      <c r="EV238" s="42"/>
      <c r="EW238" s="42"/>
      <c r="EX238" s="42"/>
      <c r="EY238" s="42"/>
      <c r="EZ238" s="42"/>
      <c r="FA238" s="42"/>
      <c r="FB238" s="42"/>
      <c r="FC238" s="42"/>
      <c r="FD238" s="42"/>
      <c r="FE238" s="42"/>
      <c r="FF238" s="42"/>
      <c r="FG238" s="42"/>
      <c r="FH238" s="42"/>
      <c r="FI238" s="42"/>
      <c r="FJ238" s="42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2"/>
    </row>
    <row r="239" spans="1:180">
      <c r="A239" s="41"/>
      <c r="B239" s="41"/>
      <c r="C239" s="41"/>
      <c r="D239" s="41"/>
      <c r="E239" s="42"/>
      <c r="F239" s="42"/>
      <c r="G239" s="42"/>
      <c r="H239" s="42"/>
      <c r="I239" s="42"/>
      <c r="J239" s="42"/>
      <c r="K239" s="42"/>
      <c r="L239" s="43"/>
      <c r="M239" s="43"/>
      <c r="N239" s="43"/>
      <c r="O239" s="43"/>
      <c r="P239" s="43"/>
      <c r="Q239" s="43"/>
      <c r="R239" s="43"/>
      <c r="S239" s="44"/>
      <c r="T239" s="44"/>
      <c r="U239" s="44"/>
      <c r="V239" s="44"/>
      <c r="W239" s="44"/>
      <c r="X239" s="44"/>
      <c r="Y239" s="44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4"/>
      <c r="AO239" s="44"/>
      <c r="AP239" s="44"/>
      <c r="AQ239" s="44"/>
      <c r="AR239" s="44"/>
      <c r="AS239" s="44"/>
      <c r="AT239" s="44"/>
      <c r="AU239" s="42"/>
      <c r="AV239" s="42"/>
      <c r="AW239" s="42"/>
      <c r="AX239" s="42"/>
      <c r="AY239" s="42"/>
      <c r="AZ239" s="42"/>
      <c r="BA239" s="42"/>
      <c r="BB239" s="44"/>
      <c r="BC239" s="42"/>
      <c r="BD239" s="42"/>
      <c r="BE239" s="42"/>
      <c r="BF239" s="42"/>
      <c r="BG239" s="42"/>
      <c r="BH239" s="42"/>
      <c r="BI239" s="42"/>
      <c r="BJ239" s="44"/>
      <c r="BK239" s="44"/>
      <c r="BL239" s="44"/>
      <c r="BM239" s="44"/>
      <c r="BN239" s="44"/>
      <c r="BO239" s="44"/>
      <c r="BP239" s="44"/>
      <c r="BQ239" s="42"/>
      <c r="BR239" s="42"/>
      <c r="BS239" s="42"/>
      <c r="BT239" s="42"/>
      <c r="BU239" s="42"/>
      <c r="BV239" s="42"/>
      <c r="BW239" s="42"/>
      <c r="BX239" s="44"/>
      <c r="BY239" s="44"/>
      <c r="BZ239" s="44"/>
      <c r="CA239" s="44"/>
      <c r="CB239" s="44"/>
      <c r="CC239" s="44"/>
      <c r="CD239" s="44"/>
      <c r="CE239" s="42"/>
      <c r="CF239" s="42"/>
      <c r="CG239" s="42"/>
      <c r="CH239" s="42"/>
      <c r="CI239" s="42"/>
      <c r="CJ239" s="42"/>
      <c r="CK239" s="42"/>
      <c r="CL239" s="42"/>
      <c r="CM239" s="44"/>
      <c r="CN239" s="44"/>
      <c r="CO239" s="44"/>
      <c r="CP239" s="44"/>
      <c r="CQ239" s="44"/>
      <c r="CR239" s="44"/>
      <c r="CS239" s="44"/>
      <c r="CT239" s="44"/>
      <c r="CU239" s="44"/>
      <c r="CV239" s="44"/>
      <c r="CW239" s="44"/>
      <c r="CX239" s="44"/>
      <c r="CY239" s="44"/>
      <c r="CZ239" s="44"/>
      <c r="DA239" s="44"/>
      <c r="DB239" s="44"/>
      <c r="DC239" s="44"/>
      <c r="DD239" s="44"/>
      <c r="DE239" s="44"/>
      <c r="DF239" s="44"/>
      <c r="DG239" s="44"/>
      <c r="DH239" s="44"/>
      <c r="DI239" s="44"/>
      <c r="DJ239" s="44"/>
      <c r="DK239" s="44"/>
      <c r="DL239" s="44"/>
      <c r="DM239" s="44"/>
      <c r="DN239" s="44"/>
      <c r="DO239" s="44"/>
      <c r="DP239" s="77"/>
      <c r="DQ239" s="77"/>
      <c r="DR239" s="44"/>
      <c r="DS239" s="44"/>
      <c r="DT239" s="44"/>
      <c r="DU239" s="44"/>
      <c r="DV239" s="44"/>
      <c r="DW239" s="44"/>
      <c r="DX239" s="44"/>
      <c r="DY239" s="43"/>
      <c r="DZ239" s="43"/>
      <c r="EA239" s="43"/>
      <c r="EB239" s="44"/>
      <c r="EC239" s="42"/>
      <c r="ED239" s="42"/>
      <c r="EE239" s="42"/>
      <c r="EF239" s="42"/>
      <c r="EG239" s="42"/>
      <c r="EH239" s="42"/>
      <c r="EI239" s="42"/>
      <c r="EJ239" s="42"/>
      <c r="EK239" s="42"/>
      <c r="EL239" s="42"/>
      <c r="EM239" s="42"/>
      <c r="EN239" s="42"/>
      <c r="EO239" s="42"/>
      <c r="EP239" s="42"/>
      <c r="EQ239" s="42"/>
      <c r="ER239" s="42"/>
      <c r="ES239" s="42"/>
      <c r="ET239" s="42"/>
      <c r="EU239" s="42"/>
      <c r="EV239" s="42"/>
      <c r="EW239" s="42"/>
      <c r="EX239" s="42"/>
      <c r="EY239" s="42"/>
      <c r="EZ239" s="42"/>
      <c r="FA239" s="42"/>
      <c r="FB239" s="42"/>
      <c r="FC239" s="42"/>
      <c r="FD239" s="42"/>
      <c r="FE239" s="42"/>
      <c r="FF239" s="42"/>
      <c r="FG239" s="42"/>
      <c r="FH239" s="42"/>
      <c r="FI239" s="42"/>
      <c r="FJ239" s="42"/>
      <c r="FK239" s="42"/>
      <c r="FL239" s="42"/>
      <c r="FM239" s="42"/>
      <c r="FN239" s="42"/>
      <c r="FO239" s="42"/>
      <c r="FP239" s="42"/>
      <c r="FQ239" s="42"/>
      <c r="FR239" s="42"/>
      <c r="FS239" s="42"/>
      <c r="FT239" s="42"/>
      <c r="FU239" s="42"/>
      <c r="FV239" s="42"/>
      <c r="FW239" s="42"/>
      <c r="FX239" s="42"/>
    </row>
    <row r="240" spans="1:180">
      <c r="A240" s="41"/>
      <c r="B240" s="41"/>
      <c r="C240" s="41"/>
      <c r="D240" s="41"/>
      <c r="E240" s="42"/>
      <c r="F240" s="42"/>
      <c r="G240" s="42"/>
      <c r="H240" s="42"/>
      <c r="I240" s="42"/>
      <c r="J240" s="42"/>
      <c r="K240" s="42"/>
      <c r="L240" s="43"/>
      <c r="M240" s="43"/>
      <c r="N240" s="43"/>
      <c r="O240" s="43"/>
      <c r="P240" s="43"/>
      <c r="Q240" s="43"/>
      <c r="R240" s="43"/>
      <c r="S240" s="44"/>
      <c r="T240" s="44"/>
      <c r="U240" s="44"/>
      <c r="V240" s="44"/>
      <c r="W240" s="44"/>
      <c r="X240" s="44"/>
      <c r="Y240" s="44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4"/>
      <c r="AO240" s="44"/>
      <c r="AP240" s="44"/>
      <c r="AQ240" s="44"/>
      <c r="AR240" s="44"/>
      <c r="AS240" s="44"/>
      <c r="AT240" s="44"/>
      <c r="AU240" s="42"/>
      <c r="AV240" s="42"/>
      <c r="AW240" s="42"/>
      <c r="AX240" s="42"/>
      <c r="AY240" s="42"/>
      <c r="AZ240" s="42"/>
      <c r="BA240" s="42"/>
      <c r="BB240" s="44"/>
      <c r="BC240" s="42"/>
      <c r="BD240" s="42"/>
      <c r="BE240" s="42"/>
      <c r="BF240" s="42"/>
      <c r="BG240" s="42"/>
      <c r="BH240" s="42"/>
      <c r="BI240" s="42"/>
      <c r="BJ240" s="44"/>
      <c r="BK240" s="44"/>
      <c r="BL240" s="44"/>
      <c r="BM240" s="44"/>
      <c r="BN240" s="44"/>
      <c r="BO240" s="44"/>
      <c r="BP240" s="44"/>
      <c r="BQ240" s="42"/>
      <c r="BR240" s="42"/>
      <c r="BS240" s="42"/>
      <c r="BT240" s="42"/>
      <c r="BU240" s="42"/>
      <c r="BV240" s="42"/>
      <c r="BW240" s="42"/>
      <c r="BX240" s="44"/>
      <c r="BY240" s="44"/>
      <c r="BZ240" s="44"/>
      <c r="CA240" s="44"/>
      <c r="CB240" s="44"/>
      <c r="CC240" s="44"/>
      <c r="CD240" s="44"/>
      <c r="CE240" s="42"/>
      <c r="CF240" s="42"/>
      <c r="CG240" s="42"/>
      <c r="CH240" s="42"/>
      <c r="CI240" s="42"/>
      <c r="CJ240" s="42"/>
      <c r="CK240" s="42"/>
      <c r="CL240" s="42"/>
      <c r="CM240" s="44"/>
      <c r="CN240" s="44"/>
      <c r="CO240" s="44"/>
      <c r="CP240" s="44"/>
      <c r="CQ240" s="44"/>
      <c r="CR240" s="44"/>
      <c r="CS240" s="44"/>
      <c r="CT240" s="44"/>
      <c r="CU240" s="44"/>
      <c r="CV240" s="44"/>
      <c r="CW240" s="44"/>
      <c r="CX240" s="44"/>
      <c r="CY240" s="44"/>
      <c r="CZ240" s="44"/>
      <c r="DA240" s="44"/>
      <c r="DB240" s="44"/>
      <c r="DC240" s="44"/>
      <c r="DD240" s="44"/>
      <c r="DE240" s="44"/>
      <c r="DF240" s="44"/>
      <c r="DG240" s="44"/>
      <c r="DH240" s="44"/>
      <c r="DI240" s="44"/>
      <c r="DJ240" s="44"/>
      <c r="DK240" s="44"/>
      <c r="DL240" s="44"/>
      <c r="DM240" s="44"/>
      <c r="DN240" s="44"/>
      <c r="DO240" s="44"/>
      <c r="DP240" s="77"/>
      <c r="DQ240" s="77"/>
      <c r="DR240" s="44"/>
      <c r="DS240" s="44"/>
      <c r="DT240" s="44"/>
      <c r="DU240" s="44"/>
      <c r="DV240" s="44"/>
      <c r="DW240" s="44"/>
      <c r="DX240" s="44"/>
      <c r="DY240" s="43"/>
      <c r="DZ240" s="43"/>
      <c r="EA240" s="43"/>
      <c r="EB240" s="44"/>
      <c r="EC240" s="42"/>
      <c r="ED240" s="42"/>
      <c r="EE240" s="42"/>
      <c r="EF240" s="42"/>
      <c r="EG240" s="42"/>
      <c r="EH240" s="42"/>
      <c r="EI240" s="42"/>
      <c r="EJ240" s="42"/>
      <c r="EK240" s="42"/>
      <c r="EL240" s="42"/>
      <c r="EM240" s="42"/>
      <c r="EN240" s="42"/>
      <c r="EO240" s="42"/>
      <c r="EP240" s="42"/>
      <c r="EQ240" s="42"/>
      <c r="ER240" s="42"/>
      <c r="ES240" s="42"/>
      <c r="ET240" s="42"/>
      <c r="EU240" s="42"/>
      <c r="EV240" s="42"/>
      <c r="EW240" s="42"/>
      <c r="EX240" s="42"/>
      <c r="EY240" s="42"/>
      <c r="EZ240" s="42"/>
      <c r="FA240" s="42"/>
      <c r="FB240" s="42"/>
      <c r="FC240" s="42"/>
      <c r="FD240" s="42"/>
      <c r="FE240" s="42"/>
      <c r="FF240" s="42"/>
      <c r="FG240" s="42"/>
      <c r="FH240" s="42"/>
      <c r="FI240" s="42"/>
      <c r="FJ240" s="42"/>
      <c r="FK240" s="42"/>
      <c r="FL240" s="42"/>
      <c r="FM240" s="42"/>
      <c r="FN240" s="42"/>
      <c r="FO240" s="42"/>
      <c r="FP240" s="42"/>
      <c r="FQ240" s="42"/>
      <c r="FR240" s="42"/>
      <c r="FS240" s="42"/>
      <c r="FT240" s="42"/>
      <c r="FU240" s="42"/>
      <c r="FV240" s="42"/>
      <c r="FW240" s="42"/>
      <c r="FX240" s="42"/>
    </row>
    <row r="241" spans="1:180">
      <c r="A241" s="41"/>
      <c r="B241" s="41"/>
      <c r="C241" s="41"/>
      <c r="D241" s="41"/>
      <c r="E241" s="42"/>
      <c r="F241" s="42"/>
      <c r="G241" s="42"/>
      <c r="H241" s="42"/>
      <c r="I241" s="42"/>
      <c r="J241" s="42"/>
      <c r="K241" s="42"/>
      <c r="L241" s="43"/>
      <c r="M241" s="43"/>
      <c r="N241" s="43"/>
      <c r="O241" s="43"/>
      <c r="P241" s="43"/>
      <c r="Q241" s="43"/>
      <c r="R241" s="43"/>
      <c r="S241" s="44"/>
      <c r="T241" s="44"/>
      <c r="U241" s="44"/>
      <c r="V241" s="44"/>
      <c r="W241" s="44"/>
      <c r="X241" s="44"/>
      <c r="Y241" s="44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4"/>
      <c r="AO241" s="44"/>
      <c r="AP241" s="44"/>
      <c r="AQ241" s="44"/>
      <c r="AR241" s="44"/>
      <c r="AS241" s="44"/>
      <c r="AT241" s="44"/>
      <c r="AU241" s="42"/>
      <c r="AV241" s="42"/>
      <c r="AW241" s="42"/>
      <c r="AX241" s="42"/>
      <c r="AY241" s="42"/>
      <c r="AZ241" s="42"/>
      <c r="BA241" s="42"/>
      <c r="BB241" s="44"/>
      <c r="BC241" s="42"/>
      <c r="BD241" s="42"/>
      <c r="BE241" s="42"/>
      <c r="BF241" s="42"/>
      <c r="BG241" s="42"/>
      <c r="BH241" s="42"/>
      <c r="BI241" s="42"/>
      <c r="BJ241" s="44"/>
      <c r="BK241" s="44"/>
      <c r="BL241" s="44"/>
      <c r="BM241" s="44"/>
      <c r="BN241" s="44"/>
      <c r="BO241" s="44"/>
      <c r="BP241" s="44"/>
      <c r="BQ241" s="42"/>
      <c r="BR241" s="42"/>
      <c r="BS241" s="42"/>
      <c r="BT241" s="42"/>
      <c r="BU241" s="42"/>
      <c r="BV241" s="42"/>
      <c r="BW241" s="42"/>
      <c r="BX241" s="44"/>
      <c r="BY241" s="44"/>
      <c r="BZ241" s="44"/>
      <c r="CA241" s="44"/>
      <c r="CB241" s="44"/>
      <c r="CC241" s="44"/>
      <c r="CD241" s="44"/>
      <c r="CE241" s="42"/>
      <c r="CF241" s="42"/>
      <c r="CG241" s="42"/>
      <c r="CH241" s="42"/>
      <c r="CI241" s="42"/>
      <c r="CJ241" s="42"/>
      <c r="CK241" s="42"/>
      <c r="CL241" s="42"/>
      <c r="CM241" s="44"/>
      <c r="CN241" s="44"/>
      <c r="CO241" s="44"/>
      <c r="CP241" s="44"/>
      <c r="CQ241" s="44"/>
      <c r="CR241" s="44"/>
      <c r="CS241" s="44"/>
      <c r="CT241" s="44"/>
      <c r="CU241" s="44"/>
      <c r="CV241" s="44"/>
      <c r="CW241" s="44"/>
      <c r="CX241" s="44"/>
      <c r="CY241" s="44"/>
      <c r="CZ241" s="44"/>
      <c r="DA241" s="44"/>
      <c r="DB241" s="44"/>
      <c r="DC241" s="44"/>
      <c r="DD241" s="44"/>
      <c r="DE241" s="44"/>
      <c r="DF241" s="44"/>
      <c r="DG241" s="44"/>
      <c r="DH241" s="44"/>
      <c r="DI241" s="44"/>
      <c r="DJ241" s="44"/>
      <c r="DK241" s="44"/>
      <c r="DL241" s="44"/>
      <c r="DM241" s="44"/>
      <c r="DN241" s="44"/>
      <c r="DO241" s="44"/>
      <c r="DP241" s="77"/>
      <c r="DQ241" s="77"/>
      <c r="DR241" s="44"/>
      <c r="DS241" s="44"/>
      <c r="DT241" s="44"/>
      <c r="DU241" s="44"/>
      <c r="DV241" s="44"/>
      <c r="DW241" s="44"/>
      <c r="DX241" s="44"/>
      <c r="DY241" s="43"/>
      <c r="DZ241" s="43"/>
      <c r="EA241" s="43"/>
      <c r="EB241" s="44"/>
      <c r="EC241" s="42"/>
      <c r="ED241" s="42"/>
      <c r="EE241" s="42"/>
      <c r="EF241" s="42"/>
      <c r="EG241" s="42"/>
      <c r="EH241" s="42"/>
      <c r="EI241" s="42"/>
      <c r="EJ241" s="42"/>
      <c r="EK241" s="42"/>
      <c r="EL241" s="42"/>
      <c r="EM241" s="42"/>
      <c r="EN241" s="42"/>
      <c r="EO241" s="42"/>
      <c r="EP241" s="42"/>
      <c r="EQ241" s="42"/>
      <c r="ER241" s="42"/>
      <c r="ES241" s="42"/>
      <c r="ET241" s="42"/>
      <c r="EU241" s="42"/>
      <c r="EV241" s="42"/>
      <c r="EW241" s="42"/>
      <c r="EX241" s="42"/>
      <c r="EY241" s="42"/>
      <c r="EZ241" s="42"/>
      <c r="FA241" s="42"/>
      <c r="FB241" s="42"/>
      <c r="FC241" s="42"/>
      <c r="FD241" s="42"/>
      <c r="FE241" s="42"/>
      <c r="FF241" s="42"/>
      <c r="FG241" s="42"/>
      <c r="FH241" s="42"/>
      <c r="FI241" s="42"/>
      <c r="FJ241" s="42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2"/>
    </row>
    <row r="242" spans="1:180">
      <c r="A242" s="41"/>
      <c r="B242" s="41"/>
      <c r="C242" s="41"/>
      <c r="D242" s="41"/>
      <c r="E242" s="42"/>
      <c r="F242" s="42"/>
      <c r="G242" s="42"/>
      <c r="H242" s="42"/>
      <c r="I242" s="42"/>
      <c r="J242" s="42"/>
      <c r="K242" s="42"/>
      <c r="L242" s="43"/>
      <c r="M242" s="43"/>
      <c r="N242" s="43"/>
      <c r="O242" s="43"/>
      <c r="P242" s="43"/>
      <c r="Q242" s="43"/>
      <c r="R242" s="43"/>
      <c r="S242" s="44"/>
      <c r="T242" s="44"/>
      <c r="U242" s="44"/>
      <c r="V242" s="44"/>
      <c r="W242" s="44"/>
      <c r="X242" s="44"/>
      <c r="Y242" s="44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4"/>
      <c r="AO242" s="44"/>
      <c r="AP242" s="44"/>
      <c r="AQ242" s="44"/>
      <c r="AR242" s="44"/>
      <c r="AS242" s="44"/>
      <c r="AT242" s="44"/>
      <c r="AU242" s="42"/>
      <c r="AV242" s="42"/>
      <c r="AW242" s="42"/>
      <c r="AX242" s="42"/>
      <c r="AY242" s="42"/>
      <c r="AZ242" s="42"/>
      <c r="BA242" s="42"/>
      <c r="BB242" s="44"/>
      <c r="BC242" s="42"/>
      <c r="BD242" s="42"/>
      <c r="BE242" s="42"/>
      <c r="BF242" s="42"/>
      <c r="BG242" s="42"/>
      <c r="BH242" s="42"/>
      <c r="BI242" s="42"/>
      <c r="BJ242" s="44"/>
      <c r="BK242" s="44"/>
      <c r="BL242" s="44"/>
      <c r="BM242" s="44"/>
      <c r="BN242" s="44"/>
      <c r="BO242" s="44"/>
      <c r="BP242" s="44"/>
      <c r="BQ242" s="42"/>
      <c r="BR242" s="42"/>
      <c r="BS242" s="42"/>
      <c r="BT242" s="42"/>
      <c r="BU242" s="42"/>
      <c r="BV242" s="42"/>
      <c r="BW242" s="42"/>
      <c r="BX242" s="44"/>
      <c r="BY242" s="44"/>
      <c r="BZ242" s="44"/>
      <c r="CA242" s="44"/>
      <c r="CB242" s="44"/>
      <c r="CC242" s="44"/>
      <c r="CD242" s="44"/>
      <c r="CE242" s="42"/>
      <c r="CF242" s="42"/>
      <c r="CG242" s="42"/>
      <c r="CH242" s="42"/>
      <c r="CI242" s="42"/>
      <c r="CJ242" s="42"/>
      <c r="CK242" s="42"/>
      <c r="CL242" s="42"/>
      <c r="CM242" s="44"/>
      <c r="CN242" s="44"/>
      <c r="CO242" s="44"/>
      <c r="CP242" s="44"/>
      <c r="CQ242" s="44"/>
      <c r="CR242" s="44"/>
      <c r="CS242" s="44"/>
      <c r="CT242" s="44"/>
      <c r="CU242" s="44"/>
      <c r="CV242" s="44"/>
      <c r="CW242" s="44"/>
      <c r="CX242" s="44"/>
      <c r="CY242" s="44"/>
      <c r="CZ242" s="44"/>
      <c r="DA242" s="44"/>
      <c r="DB242" s="44"/>
      <c r="DC242" s="44"/>
      <c r="DD242" s="44"/>
      <c r="DE242" s="44"/>
      <c r="DF242" s="44"/>
      <c r="DG242" s="44"/>
      <c r="DH242" s="44"/>
      <c r="DI242" s="44"/>
      <c r="DJ242" s="44"/>
      <c r="DK242" s="44"/>
      <c r="DL242" s="44"/>
      <c r="DM242" s="44"/>
      <c r="DN242" s="44"/>
      <c r="DO242" s="44"/>
      <c r="DP242" s="77"/>
      <c r="DQ242" s="77"/>
      <c r="DR242" s="44"/>
      <c r="DS242" s="44"/>
      <c r="DT242" s="44"/>
      <c r="DU242" s="44"/>
      <c r="DV242" s="44"/>
      <c r="DW242" s="44"/>
      <c r="DX242" s="44"/>
      <c r="DY242" s="43"/>
      <c r="DZ242" s="43"/>
      <c r="EA242" s="43"/>
      <c r="EB242" s="44"/>
      <c r="EC242" s="42"/>
      <c r="ED242" s="42"/>
      <c r="EE242" s="42"/>
      <c r="EF242" s="42"/>
      <c r="EG242" s="42"/>
      <c r="EH242" s="42"/>
      <c r="EI242" s="42"/>
      <c r="EJ242" s="42"/>
      <c r="EK242" s="42"/>
      <c r="EL242" s="42"/>
      <c r="EM242" s="42"/>
      <c r="EN242" s="42"/>
      <c r="EO242" s="42"/>
      <c r="EP242" s="42"/>
      <c r="EQ242" s="42"/>
      <c r="ER242" s="42"/>
      <c r="ES242" s="42"/>
      <c r="ET242" s="42"/>
      <c r="EU242" s="42"/>
      <c r="EV242" s="42"/>
      <c r="EW242" s="42"/>
      <c r="EX242" s="42"/>
      <c r="EY242" s="42"/>
      <c r="EZ242" s="42"/>
      <c r="FA242" s="42"/>
      <c r="FB242" s="42"/>
      <c r="FC242" s="42"/>
      <c r="FD242" s="42"/>
      <c r="FE242" s="42"/>
      <c r="FF242" s="42"/>
      <c r="FG242" s="42"/>
      <c r="FH242" s="42"/>
      <c r="FI242" s="42"/>
      <c r="FJ242" s="42"/>
      <c r="FK242" s="42"/>
      <c r="FL242" s="42"/>
      <c r="FM242" s="42"/>
      <c r="FN242" s="42"/>
      <c r="FO242" s="42"/>
      <c r="FP242" s="42"/>
      <c r="FQ242" s="42"/>
      <c r="FR242" s="42"/>
      <c r="FS242" s="42"/>
      <c r="FT242" s="42"/>
      <c r="FU242" s="42"/>
      <c r="FV242" s="42"/>
      <c r="FW242" s="42"/>
      <c r="FX242" s="42"/>
    </row>
    <row r="243" spans="1:180">
      <c r="A243" s="41"/>
      <c r="B243" s="41"/>
      <c r="C243" s="41"/>
      <c r="D243" s="41"/>
      <c r="E243" s="42"/>
      <c r="F243" s="42"/>
      <c r="G243" s="42"/>
      <c r="H243" s="42"/>
      <c r="I243" s="42"/>
      <c r="J243" s="42"/>
      <c r="K243" s="42"/>
      <c r="L243" s="43"/>
      <c r="M243" s="43"/>
      <c r="N243" s="43"/>
      <c r="O243" s="43"/>
      <c r="P243" s="43"/>
      <c r="Q243" s="43"/>
      <c r="R243" s="43"/>
      <c r="S243" s="44"/>
      <c r="T243" s="44"/>
      <c r="U243" s="44"/>
      <c r="V243" s="44"/>
      <c r="W243" s="44"/>
      <c r="X243" s="44"/>
      <c r="Y243" s="44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4"/>
      <c r="AO243" s="44"/>
      <c r="AP243" s="44"/>
      <c r="AQ243" s="44"/>
      <c r="AR243" s="44"/>
      <c r="AS243" s="44"/>
      <c r="AT243" s="44"/>
      <c r="AU243" s="42"/>
      <c r="AV243" s="42"/>
      <c r="AW243" s="42"/>
      <c r="AX243" s="42"/>
      <c r="AY243" s="42"/>
      <c r="AZ243" s="42"/>
      <c r="BA243" s="42"/>
      <c r="BB243" s="44"/>
      <c r="BC243" s="42"/>
      <c r="BD243" s="42"/>
      <c r="BE243" s="42"/>
      <c r="BF243" s="42"/>
      <c r="BG243" s="42"/>
      <c r="BH243" s="42"/>
      <c r="BI243" s="42"/>
      <c r="BJ243" s="44"/>
      <c r="BK243" s="44"/>
      <c r="BL243" s="44"/>
      <c r="BM243" s="44"/>
      <c r="BN243" s="44"/>
      <c r="BO243" s="44"/>
      <c r="BP243" s="44"/>
      <c r="BQ243" s="42"/>
      <c r="BR243" s="42"/>
      <c r="BS243" s="42"/>
      <c r="BT243" s="42"/>
      <c r="BU243" s="42"/>
      <c r="BV243" s="42"/>
      <c r="BW243" s="42"/>
      <c r="BX243" s="44"/>
      <c r="BY243" s="44"/>
      <c r="BZ243" s="44"/>
      <c r="CA243" s="44"/>
      <c r="CB243" s="44"/>
      <c r="CC243" s="44"/>
      <c r="CD243" s="44"/>
      <c r="CE243" s="42"/>
      <c r="CF243" s="42"/>
      <c r="CG243" s="42"/>
      <c r="CH243" s="42"/>
      <c r="CI243" s="42"/>
      <c r="CJ243" s="42"/>
      <c r="CK243" s="42"/>
      <c r="CL243" s="42"/>
      <c r="CM243" s="44"/>
      <c r="CN243" s="44"/>
      <c r="CO243" s="44"/>
      <c r="CP243" s="44"/>
      <c r="CQ243" s="44"/>
      <c r="CR243" s="44"/>
      <c r="CS243" s="44"/>
      <c r="CT243" s="44"/>
      <c r="CU243" s="44"/>
      <c r="CV243" s="44"/>
      <c r="CW243" s="44"/>
      <c r="CX243" s="44"/>
      <c r="CY243" s="44"/>
      <c r="CZ243" s="44"/>
      <c r="DA243" s="44"/>
      <c r="DB243" s="44"/>
      <c r="DC243" s="44"/>
      <c r="DD243" s="44"/>
      <c r="DE243" s="44"/>
      <c r="DF243" s="44"/>
      <c r="DG243" s="44"/>
      <c r="DH243" s="44"/>
      <c r="DI243" s="44"/>
      <c r="DJ243" s="44"/>
      <c r="DK243" s="44"/>
      <c r="DL243" s="44"/>
      <c r="DM243" s="44"/>
      <c r="DN243" s="44"/>
      <c r="DO243" s="44"/>
      <c r="DP243" s="77"/>
      <c r="DQ243" s="77"/>
      <c r="DR243" s="44"/>
      <c r="DS243" s="44"/>
      <c r="DT243" s="44"/>
      <c r="DU243" s="44"/>
      <c r="DV243" s="44"/>
      <c r="DW243" s="44"/>
      <c r="DX243" s="44"/>
      <c r="DY243" s="43"/>
      <c r="DZ243" s="43"/>
      <c r="EA243" s="43"/>
      <c r="EB243" s="44"/>
      <c r="EC243" s="42"/>
      <c r="ED243" s="42"/>
      <c r="EE243" s="42"/>
      <c r="EF243" s="42"/>
      <c r="EG243" s="42"/>
      <c r="EH243" s="42"/>
      <c r="EI243" s="42"/>
      <c r="EJ243" s="42"/>
      <c r="EK243" s="42"/>
      <c r="EL243" s="42"/>
      <c r="EM243" s="42"/>
      <c r="EN243" s="42"/>
      <c r="EO243" s="42"/>
      <c r="EP243" s="42"/>
      <c r="EQ243" s="42"/>
      <c r="ER243" s="42"/>
      <c r="ES243" s="42"/>
      <c r="ET243" s="42"/>
      <c r="EU243" s="42"/>
      <c r="EV243" s="42"/>
      <c r="EW243" s="42"/>
      <c r="EX243" s="42"/>
      <c r="EY243" s="42"/>
      <c r="EZ243" s="42"/>
      <c r="FA243" s="42"/>
      <c r="FB243" s="42"/>
      <c r="FC243" s="42"/>
      <c r="FD243" s="42"/>
      <c r="FE243" s="42"/>
      <c r="FF243" s="42"/>
      <c r="FG243" s="42"/>
      <c r="FH243" s="42"/>
      <c r="FI243" s="42"/>
      <c r="FJ243" s="42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2"/>
    </row>
    <row r="244" spans="1:180">
      <c r="A244" s="41"/>
      <c r="B244" s="41"/>
      <c r="C244" s="41"/>
      <c r="D244" s="41"/>
      <c r="E244" s="42"/>
      <c r="F244" s="42"/>
      <c r="G244" s="42"/>
      <c r="H244" s="42"/>
      <c r="I244" s="42"/>
      <c r="J244" s="42"/>
      <c r="K244" s="42"/>
      <c r="L244" s="43"/>
      <c r="M244" s="43"/>
      <c r="N244" s="43"/>
      <c r="O244" s="43"/>
      <c r="P244" s="43"/>
      <c r="Q244" s="43"/>
      <c r="R244" s="43"/>
      <c r="S244" s="44"/>
      <c r="T244" s="44"/>
      <c r="U244" s="44"/>
      <c r="V244" s="44"/>
      <c r="W244" s="44"/>
      <c r="X244" s="44"/>
      <c r="Y244" s="44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4"/>
      <c r="AO244" s="44"/>
      <c r="AP244" s="44"/>
      <c r="AQ244" s="44"/>
      <c r="AR244" s="44"/>
      <c r="AS244" s="44"/>
      <c r="AT244" s="44"/>
      <c r="AU244" s="42"/>
      <c r="AV244" s="42"/>
      <c r="AW244" s="42"/>
      <c r="AX244" s="42"/>
      <c r="AY244" s="42"/>
      <c r="AZ244" s="42"/>
      <c r="BA244" s="42"/>
      <c r="BB244" s="44"/>
      <c r="BC244" s="42"/>
      <c r="BD244" s="42"/>
      <c r="BE244" s="42"/>
      <c r="BF244" s="42"/>
      <c r="BG244" s="42"/>
      <c r="BH244" s="42"/>
      <c r="BI244" s="42"/>
      <c r="BJ244" s="44"/>
      <c r="BK244" s="44"/>
      <c r="BL244" s="44"/>
      <c r="BM244" s="44"/>
      <c r="BN244" s="44"/>
      <c r="BO244" s="44"/>
      <c r="BP244" s="44"/>
      <c r="BQ244" s="42"/>
      <c r="BR244" s="42"/>
      <c r="BS244" s="42"/>
      <c r="BT244" s="42"/>
      <c r="BU244" s="42"/>
      <c r="BV244" s="42"/>
      <c r="BW244" s="42"/>
      <c r="BX244" s="44"/>
      <c r="BY244" s="44"/>
      <c r="BZ244" s="44"/>
      <c r="CA244" s="44"/>
      <c r="CB244" s="44"/>
      <c r="CC244" s="44"/>
      <c r="CD244" s="44"/>
      <c r="CE244" s="42"/>
      <c r="CF244" s="42"/>
      <c r="CG244" s="42"/>
      <c r="CH244" s="42"/>
      <c r="CI244" s="42"/>
      <c r="CJ244" s="42"/>
      <c r="CK244" s="42"/>
      <c r="CL244" s="42"/>
      <c r="CM244" s="44"/>
      <c r="CN244" s="44"/>
      <c r="CO244" s="44"/>
      <c r="CP244" s="44"/>
      <c r="CQ244" s="44"/>
      <c r="CR244" s="44"/>
      <c r="CS244" s="44"/>
      <c r="CT244" s="44"/>
      <c r="CU244" s="44"/>
      <c r="CV244" s="44"/>
      <c r="CW244" s="44"/>
      <c r="CX244" s="44"/>
      <c r="CY244" s="44"/>
      <c r="CZ244" s="44"/>
      <c r="DA244" s="44"/>
      <c r="DB244" s="44"/>
      <c r="DC244" s="44"/>
      <c r="DD244" s="44"/>
      <c r="DE244" s="44"/>
      <c r="DF244" s="44"/>
      <c r="DG244" s="44"/>
      <c r="DH244" s="44"/>
      <c r="DI244" s="44"/>
      <c r="DJ244" s="44"/>
      <c r="DK244" s="44"/>
      <c r="DL244" s="44"/>
      <c r="DM244" s="44"/>
      <c r="DN244" s="44"/>
      <c r="DO244" s="44"/>
      <c r="DP244" s="77"/>
      <c r="DQ244" s="77"/>
      <c r="DR244" s="44"/>
      <c r="DS244" s="44"/>
      <c r="DT244" s="44"/>
      <c r="DU244" s="44"/>
      <c r="DV244" s="44"/>
      <c r="DW244" s="44"/>
      <c r="DX244" s="44"/>
      <c r="DY244" s="43"/>
      <c r="DZ244" s="43"/>
      <c r="EA244" s="43"/>
      <c r="EB244" s="44"/>
      <c r="EC244" s="42"/>
      <c r="ED244" s="42"/>
      <c r="EE244" s="42"/>
      <c r="EF244" s="42"/>
      <c r="EG244" s="42"/>
      <c r="EH244" s="42"/>
      <c r="EI244" s="42"/>
      <c r="EJ244" s="42"/>
      <c r="EK244" s="42"/>
      <c r="EL244" s="42"/>
      <c r="EM244" s="42"/>
      <c r="EN244" s="42"/>
      <c r="EO244" s="42"/>
      <c r="EP244" s="42"/>
      <c r="EQ244" s="42"/>
      <c r="ER244" s="42"/>
      <c r="ES244" s="42"/>
      <c r="ET244" s="42"/>
      <c r="EU244" s="42"/>
      <c r="EV244" s="42"/>
      <c r="EW244" s="42"/>
      <c r="EX244" s="42"/>
      <c r="EY244" s="42"/>
      <c r="EZ244" s="42"/>
      <c r="FA244" s="42"/>
      <c r="FB244" s="42"/>
      <c r="FC244" s="42"/>
      <c r="FD244" s="42"/>
      <c r="FE244" s="42"/>
      <c r="FF244" s="42"/>
      <c r="FG244" s="42"/>
      <c r="FH244" s="42"/>
      <c r="FI244" s="42"/>
      <c r="FJ244" s="42"/>
      <c r="FK244" s="42"/>
      <c r="FL244" s="42"/>
      <c r="FM244" s="42"/>
      <c r="FN244" s="42"/>
      <c r="FO244" s="42"/>
      <c r="FP244" s="42"/>
      <c r="FQ244" s="42"/>
      <c r="FR244" s="42"/>
      <c r="FS244" s="42"/>
      <c r="FT244" s="42"/>
      <c r="FU244" s="42"/>
      <c r="FV244" s="42"/>
      <c r="FW244" s="42"/>
      <c r="FX244" s="42"/>
    </row>
    <row r="245" spans="1:180">
      <c r="A245" s="41"/>
      <c r="B245" s="41"/>
      <c r="C245" s="41"/>
      <c r="D245" s="41"/>
      <c r="E245" s="42"/>
      <c r="F245" s="42"/>
      <c r="G245" s="42"/>
      <c r="H245" s="42"/>
      <c r="I245" s="42"/>
      <c r="J245" s="42"/>
      <c r="K245" s="42"/>
      <c r="L245" s="43"/>
      <c r="M245" s="43"/>
      <c r="N245" s="43"/>
      <c r="O245" s="43"/>
      <c r="P245" s="43"/>
      <c r="Q245" s="43"/>
      <c r="R245" s="43"/>
      <c r="S245" s="44"/>
      <c r="T245" s="44"/>
      <c r="U245" s="44"/>
      <c r="V245" s="44"/>
      <c r="W245" s="44"/>
      <c r="X245" s="44"/>
      <c r="Y245" s="44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4"/>
      <c r="AO245" s="44"/>
      <c r="AP245" s="44"/>
      <c r="AQ245" s="44"/>
      <c r="AR245" s="44"/>
      <c r="AS245" s="44"/>
      <c r="AT245" s="44"/>
      <c r="AU245" s="42"/>
      <c r="AV245" s="42"/>
      <c r="AW245" s="42"/>
      <c r="AX245" s="42"/>
      <c r="AY245" s="42"/>
      <c r="AZ245" s="42"/>
      <c r="BA245" s="42"/>
      <c r="BB245" s="44"/>
      <c r="BC245" s="42"/>
      <c r="BD245" s="42"/>
      <c r="BE245" s="42"/>
      <c r="BF245" s="42"/>
      <c r="BG245" s="42"/>
      <c r="BH245" s="42"/>
      <c r="BI245" s="42"/>
      <c r="BJ245" s="44"/>
      <c r="BK245" s="44"/>
      <c r="BL245" s="44"/>
      <c r="BM245" s="44"/>
      <c r="BN245" s="44"/>
      <c r="BO245" s="44"/>
      <c r="BP245" s="44"/>
      <c r="BQ245" s="42"/>
      <c r="BR245" s="42"/>
      <c r="BS245" s="42"/>
      <c r="BT245" s="42"/>
      <c r="BU245" s="42"/>
      <c r="BV245" s="42"/>
      <c r="BW245" s="42"/>
      <c r="BX245" s="44"/>
      <c r="BY245" s="44"/>
      <c r="BZ245" s="44"/>
      <c r="CA245" s="44"/>
      <c r="CB245" s="44"/>
      <c r="CC245" s="44"/>
      <c r="CD245" s="44"/>
      <c r="CE245" s="42"/>
      <c r="CF245" s="42"/>
      <c r="CG245" s="42"/>
      <c r="CH245" s="42"/>
      <c r="CI245" s="42"/>
      <c r="CJ245" s="42"/>
      <c r="CK245" s="42"/>
      <c r="CL245" s="42"/>
      <c r="CM245" s="44"/>
      <c r="CN245" s="44"/>
      <c r="CO245" s="44"/>
      <c r="CP245" s="44"/>
      <c r="CQ245" s="44"/>
      <c r="CR245" s="44"/>
      <c r="CS245" s="44"/>
      <c r="CT245" s="44"/>
      <c r="CU245" s="44"/>
      <c r="CV245" s="44"/>
      <c r="CW245" s="44"/>
      <c r="CX245" s="44"/>
      <c r="CY245" s="44"/>
      <c r="CZ245" s="44"/>
      <c r="DA245" s="44"/>
      <c r="DB245" s="44"/>
      <c r="DC245" s="44"/>
      <c r="DD245" s="44"/>
      <c r="DE245" s="44"/>
      <c r="DF245" s="44"/>
      <c r="DG245" s="44"/>
      <c r="DH245" s="44"/>
      <c r="DI245" s="44"/>
      <c r="DJ245" s="44"/>
      <c r="DK245" s="44"/>
      <c r="DL245" s="44"/>
      <c r="DM245" s="44"/>
      <c r="DN245" s="44"/>
      <c r="DO245" s="44"/>
      <c r="DP245" s="77"/>
      <c r="DQ245" s="77"/>
      <c r="DR245" s="44"/>
      <c r="DS245" s="44"/>
      <c r="DT245" s="44"/>
      <c r="DU245" s="44"/>
      <c r="DV245" s="44"/>
      <c r="DW245" s="44"/>
      <c r="DX245" s="44"/>
      <c r="DY245" s="43"/>
      <c r="DZ245" s="43"/>
      <c r="EA245" s="43"/>
      <c r="EB245" s="44"/>
      <c r="EC245" s="42"/>
      <c r="ED245" s="42"/>
      <c r="EE245" s="42"/>
      <c r="EF245" s="42"/>
      <c r="EG245" s="42"/>
      <c r="EH245" s="42"/>
      <c r="EI245" s="42"/>
      <c r="EJ245" s="42"/>
      <c r="EK245" s="42"/>
      <c r="EL245" s="42"/>
      <c r="EM245" s="42"/>
      <c r="EN245" s="42"/>
      <c r="EO245" s="42"/>
      <c r="EP245" s="42"/>
      <c r="EQ245" s="42"/>
      <c r="ER245" s="42"/>
      <c r="ES245" s="42"/>
      <c r="ET245" s="42"/>
      <c r="EU245" s="42"/>
      <c r="EV245" s="42"/>
      <c r="EW245" s="42"/>
      <c r="EX245" s="42"/>
      <c r="EY245" s="42"/>
      <c r="EZ245" s="42"/>
      <c r="FA245" s="42"/>
      <c r="FB245" s="42"/>
      <c r="FC245" s="42"/>
      <c r="FD245" s="42"/>
      <c r="FE245" s="42"/>
      <c r="FF245" s="42"/>
      <c r="FG245" s="42"/>
      <c r="FH245" s="42"/>
      <c r="FI245" s="42"/>
      <c r="FJ245" s="42"/>
      <c r="FK245" s="42"/>
      <c r="FL245" s="42"/>
      <c r="FM245" s="42"/>
      <c r="FN245" s="42"/>
      <c r="FO245" s="42"/>
      <c r="FP245" s="42"/>
      <c r="FQ245" s="42"/>
      <c r="FR245" s="42"/>
      <c r="FS245" s="42"/>
      <c r="FT245" s="42"/>
      <c r="FU245" s="42"/>
      <c r="FV245" s="42"/>
      <c r="FW245" s="42"/>
      <c r="FX245" s="42"/>
    </row>
    <row r="246" spans="1:180">
      <c r="A246" s="41"/>
      <c r="B246" s="41"/>
      <c r="C246" s="41"/>
      <c r="D246" s="41"/>
      <c r="E246" s="42"/>
      <c r="F246" s="42"/>
      <c r="G246" s="42"/>
      <c r="H246" s="42"/>
      <c r="I246" s="42"/>
      <c r="J246" s="42"/>
      <c r="K246" s="42"/>
      <c r="L246" s="43"/>
      <c r="M246" s="43"/>
      <c r="N246" s="43"/>
      <c r="O246" s="43"/>
      <c r="P246" s="43"/>
      <c r="Q246" s="43"/>
      <c r="R246" s="43"/>
      <c r="S246" s="44"/>
      <c r="T246" s="44"/>
      <c r="U246" s="44"/>
      <c r="V246" s="44"/>
      <c r="W246" s="44"/>
      <c r="X246" s="44"/>
      <c r="Y246" s="44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4"/>
      <c r="AO246" s="44"/>
      <c r="AP246" s="44"/>
      <c r="AQ246" s="44"/>
      <c r="AR246" s="44"/>
      <c r="AS246" s="44"/>
      <c r="AT246" s="44"/>
      <c r="AU246" s="42"/>
      <c r="AV246" s="42"/>
      <c r="AW246" s="42"/>
      <c r="AX246" s="42"/>
      <c r="AY246" s="42"/>
      <c r="AZ246" s="42"/>
      <c r="BA246" s="42"/>
      <c r="BB246" s="44"/>
      <c r="BC246" s="42"/>
      <c r="BD246" s="42"/>
      <c r="BE246" s="42"/>
      <c r="BF246" s="42"/>
      <c r="BG246" s="42"/>
      <c r="BH246" s="42"/>
      <c r="BI246" s="42"/>
      <c r="BJ246" s="44"/>
      <c r="BK246" s="44"/>
      <c r="BL246" s="44"/>
      <c r="BM246" s="44"/>
      <c r="BN246" s="44"/>
      <c r="BO246" s="44"/>
      <c r="BP246" s="44"/>
      <c r="BQ246" s="42"/>
      <c r="BR246" s="42"/>
      <c r="BS246" s="42"/>
      <c r="BT246" s="42"/>
      <c r="BU246" s="42"/>
      <c r="BV246" s="42"/>
      <c r="BW246" s="42"/>
      <c r="BX246" s="44"/>
      <c r="BY246" s="44"/>
      <c r="BZ246" s="44"/>
      <c r="CA246" s="44"/>
      <c r="CB246" s="44"/>
      <c r="CC246" s="44"/>
      <c r="CD246" s="44"/>
      <c r="CE246" s="42"/>
      <c r="CF246" s="42"/>
      <c r="CG246" s="42"/>
      <c r="CH246" s="42"/>
      <c r="CI246" s="42"/>
      <c r="CJ246" s="42"/>
      <c r="CK246" s="42"/>
      <c r="CL246" s="42"/>
      <c r="CM246" s="44"/>
      <c r="CN246" s="44"/>
      <c r="CO246" s="44"/>
      <c r="CP246" s="44"/>
      <c r="CQ246" s="44"/>
      <c r="CR246" s="44"/>
      <c r="CS246" s="44"/>
      <c r="CT246" s="44"/>
      <c r="CU246" s="44"/>
      <c r="CV246" s="44"/>
      <c r="CW246" s="44"/>
      <c r="CX246" s="44"/>
      <c r="CY246" s="44"/>
      <c r="CZ246" s="44"/>
      <c r="DA246" s="44"/>
      <c r="DB246" s="44"/>
      <c r="DC246" s="44"/>
      <c r="DD246" s="44"/>
      <c r="DE246" s="44"/>
      <c r="DF246" s="44"/>
      <c r="DG246" s="44"/>
      <c r="DH246" s="44"/>
      <c r="DI246" s="44"/>
      <c r="DJ246" s="44"/>
      <c r="DK246" s="44"/>
      <c r="DL246" s="44"/>
      <c r="DM246" s="44"/>
      <c r="DN246" s="44"/>
      <c r="DO246" s="44"/>
      <c r="DP246" s="77"/>
      <c r="DQ246" s="77"/>
      <c r="DR246" s="44"/>
      <c r="DS246" s="44"/>
      <c r="DT246" s="44"/>
      <c r="DU246" s="44"/>
      <c r="DV246" s="44"/>
      <c r="DW246" s="44"/>
      <c r="DX246" s="44"/>
      <c r="DY246" s="43"/>
      <c r="DZ246" s="43"/>
      <c r="EA246" s="43"/>
      <c r="EB246" s="44"/>
      <c r="EC246" s="42"/>
      <c r="ED246" s="42"/>
      <c r="EE246" s="42"/>
      <c r="EF246" s="42"/>
      <c r="EG246" s="42"/>
      <c r="EH246" s="42"/>
      <c r="EI246" s="42"/>
      <c r="EJ246" s="42"/>
      <c r="EK246" s="42"/>
      <c r="EL246" s="42"/>
      <c r="EM246" s="42"/>
      <c r="EN246" s="42"/>
      <c r="EO246" s="42"/>
      <c r="EP246" s="42"/>
      <c r="EQ246" s="42"/>
      <c r="ER246" s="42"/>
      <c r="ES246" s="42"/>
      <c r="ET246" s="42"/>
      <c r="EU246" s="42"/>
      <c r="EV246" s="42"/>
      <c r="EW246" s="42"/>
      <c r="EX246" s="42"/>
      <c r="EY246" s="42"/>
      <c r="EZ246" s="42"/>
      <c r="FA246" s="42"/>
      <c r="FB246" s="42"/>
      <c r="FC246" s="42"/>
      <c r="FD246" s="42"/>
      <c r="FE246" s="42"/>
      <c r="FF246" s="42"/>
      <c r="FG246" s="42"/>
      <c r="FH246" s="42"/>
      <c r="FI246" s="42"/>
      <c r="FJ246" s="42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2"/>
    </row>
    <row r="247" spans="1:180">
      <c r="A247" s="41"/>
      <c r="B247" s="41"/>
      <c r="C247" s="41"/>
      <c r="D247" s="41"/>
      <c r="E247" s="42"/>
      <c r="F247" s="42"/>
      <c r="G247" s="42"/>
      <c r="H247" s="42"/>
      <c r="I247" s="42"/>
      <c r="J247" s="42"/>
      <c r="K247" s="42"/>
      <c r="L247" s="43"/>
      <c r="M247" s="43"/>
      <c r="N247" s="43"/>
      <c r="O247" s="43"/>
      <c r="P247" s="43"/>
      <c r="Q247" s="43"/>
      <c r="R247" s="43"/>
      <c r="S247" s="44"/>
      <c r="T247" s="44"/>
      <c r="U247" s="44"/>
      <c r="V247" s="44"/>
      <c r="W247" s="44"/>
      <c r="X247" s="44"/>
      <c r="Y247" s="44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4"/>
      <c r="AO247" s="44"/>
      <c r="AP247" s="44"/>
      <c r="AQ247" s="44"/>
      <c r="AR247" s="44"/>
      <c r="AS247" s="44"/>
      <c r="AT247" s="44"/>
      <c r="AU247" s="42"/>
      <c r="AV247" s="42"/>
      <c r="AW247" s="42"/>
      <c r="AX247" s="42"/>
      <c r="AY247" s="42"/>
      <c r="AZ247" s="42"/>
      <c r="BA247" s="42"/>
      <c r="BB247" s="44"/>
      <c r="BC247" s="42"/>
      <c r="BD247" s="42"/>
      <c r="BE247" s="42"/>
      <c r="BF247" s="42"/>
      <c r="BG247" s="42"/>
      <c r="BH247" s="42"/>
      <c r="BI247" s="42"/>
      <c r="BJ247" s="44"/>
      <c r="BK247" s="44"/>
      <c r="BL247" s="44"/>
      <c r="BM247" s="44"/>
      <c r="BN247" s="44"/>
      <c r="BO247" s="44"/>
      <c r="BP247" s="44"/>
      <c r="BQ247" s="42"/>
      <c r="BR247" s="42"/>
      <c r="BS247" s="42"/>
      <c r="BT247" s="42"/>
      <c r="BU247" s="42"/>
      <c r="BV247" s="42"/>
      <c r="BW247" s="42"/>
      <c r="BX247" s="44"/>
      <c r="BY247" s="44"/>
      <c r="BZ247" s="44"/>
      <c r="CA247" s="44"/>
      <c r="CB247" s="44"/>
      <c r="CC247" s="44"/>
      <c r="CD247" s="44"/>
      <c r="CE247" s="42"/>
      <c r="CF247" s="42"/>
      <c r="CG247" s="42"/>
      <c r="CH247" s="42"/>
      <c r="CI247" s="42"/>
      <c r="CJ247" s="42"/>
      <c r="CK247" s="42"/>
      <c r="CL247" s="42"/>
      <c r="CM247" s="44"/>
      <c r="CN247" s="44"/>
      <c r="CO247" s="44"/>
      <c r="CP247" s="44"/>
      <c r="CQ247" s="44"/>
      <c r="CR247" s="44"/>
      <c r="CS247" s="44"/>
      <c r="CT247" s="44"/>
      <c r="CU247" s="44"/>
      <c r="CV247" s="44"/>
      <c r="CW247" s="44"/>
      <c r="CX247" s="44"/>
      <c r="CY247" s="44"/>
      <c r="CZ247" s="44"/>
      <c r="DA247" s="44"/>
      <c r="DB247" s="44"/>
      <c r="DC247" s="44"/>
      <c r="DD247" s="44"/>
      <c r="DE247" s="44"/>
      <c r="DF247" s="44"/>
      <c r="DG247" s="44"/>
      <c r="DH247" s="44"/>
      <c r="DI247" s="44"/>
      <c r="DJ247" s="44"/>
      <c r="DK247" s="44"/>
      <c r="DL247" s="44"/>
      <c r="DM247" s="44"/>
      <c r="DN247" s="44"/>
      <c r="DO247" s="44"/>
      <c r="DP247" s="77"/>
      <c r="DQ247" s="77"/>
      <c r="DR247" s="44"/>
      <c r="DS247" s="44"/>
      <c r="DT247" s="44"/>
      <c r="DU247" s="44"/>
      <c r="DV247" s="44"/>
      <c r="DW247" s="44"/>
      <c r="DX247" s="44"/>
      <c r="DY247" s="43"/>
      <c r="DZ247" s="43"/>
      <c r="EA247" s="43"/>
      <c r="EB247" s="44"/>
      <c r="EC247" s="42"/>
      <c r="ED247" s="42"/>
      <c r="EE247" s="42"/>
      <c r="EF247" s="42"/>
      <c r="EG247" s="42"/>
      <c r="EH247" s="42"/>
      <c r="EI247" s="42"/>
      <c r="EJ247" s="42"/>
      <c r="EK247" s="42"/>
      <c r="EL247" s="42"/>
      <c r="EM247" s="42"/>
      <c r="EN247" s="42"/>
      <c r="EO247" s="42"/>
      <c r="EP247" s="42"/>
      <c r="EQ247" s="42"/>
      <c r="ER247" s="42"/>
      <c r="ES247" s="42"/>
      <c r="ET247" s="42"/>
      <c r="EU247" s="42"/>
      <c r="EV247" s="42"/>
      <c r="EW247" s="42"/>
      <c r="EX247" s="42"/>
      <c r="EY247" s="42"/>
      <c r="EZ247" s="42"/>
      <c r="FA247" s="42"/>
      <c r="FB247" s="42"/>
      <c r="FC247" s="42"/>
      <c r="FD247" s="42"/>
      <c r="FE247" s="42"/>
      <c r="FF247" s="42"/>
      <c r="FG247" s="42"/>
      <c r="FH247" s="42"/>
      <c r="FI247" s="42"/>
      <c r="FJ247" s="42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2"/>
    </row>
    <row r="248" spans="1:180">
      <c r="A248" s="41"/>
      <c r="B248" s="41"/>
      <c r="C248" s="41"/>
      <c r="D248" s="41"/>
      <c r="E248" s="42"/>
      <c r="F248" s="42"/>
      <c r="G248" s="42"/>
      <c r="H248" s="42"/>
      <c r="I248" s="42"/>
      <c r="J248" s="42"/>
      <c r="K248" s="42"/>
      <c r="L248" s="43"/>
      <c r="M248" s="43"/>
      <c r="N248" s="43"/>
      <c r="O248" s="43"/>
      <c r="P248" s="43"/>
      <c r="Q248" s="43"/>
      <c r="R248" s="43"/>
      <c r="S248" s="44"/>
      <c r="T248" s="44"/>
      <c r="U248" s="44"/>
      <c r="V248" s="44"/>
      <c r="W248" s="44"/>
      <c r="X248" s="44"/>
      <c r="Y248" s="44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4"/>
      <c r="AO248" s="44"/>
      <c r="AP248" s="44"/>
      <c r="AQ248" s="44"/>
      <c r="AR248" s="44"/>
      <c r="AS248" s="44"/>
      <c r="AT248" s="44"/>
      <c r="AU248" s="42"/>
      <c r="AV248" s="42"/>
      <c r="AW248" s="42"/>
      <c r="AX248" s="42"/>
      <c r="AY248" s="42"/>
      <c r="AZ248" s="42"/>
      <c r="BA248" s="42"/>
      <c r="BB248" s="44"/>
      <c r="BC248" s="42"/>
      <c r="BD248" s="42"/>
      <c r="BE248" s="42"/>
      <c r="BF248" s="42"/>
      <c r="BG248" s="42"/>
      <c r="BH248" s="42"/>
      <c r="BI248" s="42"/>
      <c r="BJ248" s="44"/>
      <c r="BK248" s="44"/>
      <c r="BL248" s="44"/>
      <c r="BM248" s="44"/>
      <c r="BN248" s="44"/>
      <c r="BO248" s="44"/>
      <c r="BP248" s="44"/>
      <c r="BQ248" s="42"/>
      <c r="BR248" s="42"/>
      <c r="BS248" s="42"/>
      <c r="BT248" s="42"/>
      <c r="BU248" s="42"/>
      <c r="BV248" s="42"/>
      <c r="BW248" s="42"/>
      <c r="BX248" s="44"/>
      <c r="BY248" s="44"/>
      <c r="BZ248" s="44"/>
      <c r="CA248" s="44"/>
      <c r="CB248" s="44"/>
      <c r="CC248" s="44"/>
      <c r="CD248" s="44"/>
      <c r="CE248" s="42"/>
      <c r="CF248" s="42"/>
      <c r="CG248" s="42"/>
      <c r="CH248" s="42"/>
      <c r="CI248" s="42"/>
      <c r="CJ248" s="42"/>
      <c r="CK248" s="42"/>
      <c r="CL248" s="42"/>
      <c r="CM248" s="44"/>
      <c r="CN248" s="44"/>
      <c r="CO248" s="44"/>
      <c r="CP248" s="44"/>
      <c r="CQ248" s="44"/>
      <c r="CR248" s="44"/>
      <c r="CS248" s="44"/>
      <c r="CT248" s="44"/>
      <c r="CU248" s="44"/>
      <c r="CV248" s="44"/>
      <c r="CW248" s="44"/>
      <c r="CX248" s="44"/>
      <c r="CY248" s="44"/>
      <c r="CZ248" s="44"/>
      <c r="DA248" s="44"/>
      <c r="DB248" s="44"/>
      <c r="DC248" s="44"/>
      <c r="DD248" s="44"/>
      <c r="DE248" s="44"/>
      <c r="DF248" s="44"/>
      <c r="DG248" s="44"/>
      <c r="DH248" s="44"/>
      <c r="DI248" s="44"/>
      <c r="DJ248" s="44"/>
      <c r="DK248" s="44"/>
      <c r="DL248" s="44"/>
      <c r="DM248" s="44"/>
      <c r="DN248" s="44"/>
      <c r="DO248" s="44"/>
      <c r="DP248" s="77"/>
      <c r="DQ248" s="77"/>
      <c r="DR248" s="44"/>
      <c r="DS248" s="44"/>
      <c r="DT248" s="44"/>
      <c r="DU248" s="44"/>
      <c r="DV248" s="44"/>
      <c r="DW248" s="44"/>
      <c r="DX248" s="44"/>
      <c r="DY248" s="43"/>
      <c r="DZ248" s="43"/>
      <c r="EA248" s="43"/>
      <c r="EB248" s="44"/>
      <c r="EC248" s="42"/>
      <c r="ED248" s="42"/>
      <c r="EE248" s="42"/>
      <c r="EF248" s="42"/>
      <c r="EG248" s="42"/>
      <c r="EH248" s="42"/>
      <c r="EI248" s="42"/>
      <c r="EJ248" s="42"/>
      <c r="EK248" s="42"/>
      <c r="EL248" s="42"/>
      <c r="EM248" s="42"/>
      <c r="EN248" s="42"/>
      <c r="EO248" s="42"/>
      <c r="EP248" s="42"/>
      <c r="EQ248" s="42"/>
      <c r="ER248" s="42"/>
      <c r="ES248" s="42"/>
      <c r="ET248" s="42"/>
      <c r="EU248" s="42"/>
      <c r="EV248" s="42"/>
      <c r="EW248" s="42"/>
      <c r="EX248" s="42"/>
      <c r="EY248" s="42"/>
      <c r="EZ248" s="42"/>
      <c r="FA248" s="42"/>
      <c r="FB248" s="42"/>
      <c r="FC248" s="42"/>
      <c r="FD248" s="42"/>
      <c r="FE248" s="42"/>
      <c r="FF248" s="42"/>
      <c r="FG248" s="42"/>
      <c r="FH248" s="42"/>
      <c r="FI248" s="42"/>
      <c r="FJ248" s="42"/>
      <c r="FK248" s="42"/>
      <c r="FL248" s="42"/>
      <c r="FM248" s="42"/>
      <c r="FN248" s="42"/>
      <c r="FO248" s="42"/>
      <c r="FP248" s="42"/>
      <c r="FQ248" s="42"/>
      <c r="FR248" s="42"/>
      <c r="FS248" s="42"/>
      <c r="FT248" s="42"/>
      <c r="FU248" s="42"/>
      <c r="FV248" s="42"/>
      <c r="FW248" s="42"/>
      <c r="FX248" s="42"/>
    </row>
    <row r="249" spans="1:180">
      <c r="A249" s="41"/>
      <c r="B249" s="41"/>
      <c r="C249" s="41"/>
      <c r="D249" s="41"/>
      <c r="E249" s="42"/>
      <c r="F249" s="42"/>
      <c r="G249" s="42"/>
      <c r="H249" s="42"/>
      <c r="I249" s="42"/>
      <c r="J249" s="42"/>
      <c r="K249" s="42"/>
      <c r="L249" s="43"/>
      <c r="M249" s="43"/>
      <c r="N249" s="43"/>
      <c r="O249" s="43"/>
      <c r="P249" s="43"/>
      <c r="Q249" s="43"/>
      <c r="R249" s="43"/>
      <c r="S249" s="44"/>
      <c r="T249" s="44"/>
      <c r="U249" s="44"/>
      <c r="V249" s="44"/>
      <c r="W249" s="44"/>
      <c r="X249" s="44"/>
      <c r="Y249" s="44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4"/>
      <c r="AO249" s="44"/>
      <c r="AP249" s="44"/>
      <c r="AQ249" s="44"/>
      <c r="AR249" s="44"/>
      <c r="AS249" s="44"/>
      <c r="AT249" s="44"/>
      <c r="AU249" s="42"/>
      <c r="AV249" s="42"/>
      <c r="AW249" s="42"/>
      <c r="AX249" s="42"/>
      <c r="AY249" s="42"/>
      <c r="AZ249" s="42"/>
      <c r="BA249" s="42"/>
      <c r="BB249" s="44"/>
      <c r="BC249" s="42"/>
      <c r="BD249" s="42"/>
      <c r="BE249" s="42"/>
      <c r="BF249" s="42"/>
      <c r="BG249" s="42"/>
      <c r="BH249" s="42"/>
      <c r="BI249" s="42"/>
      <c r="BJ249" s="44"/>
      <c r="BK249" s="44"/>
      <c r="BL249" s="44"/>
      <c r="BM249" s="44"/>
      <c r="BN249" s="44"/>
      <c r="BO249" s="44"/>
      <c r="BP249" s="44"/>
      <c r="BQ249" s="42"/>
      <c r="BR249" s="42"/>
      <c r="BS249" s="42"/>
      <c r="BT249" s="42"/>
      <c r="BU249" s="42"/>
      <c r="BV249" s="42"/>
      <c r="BW249" s="42"/>
      <c r="BX249" s="44"/>
      <c r="BY249" s="44"/>
      <c r="BZ249" s="44"/>
      <c r="CA249" s="44"/>
      <c r="CB249" s="44"/>
      <c r="CC249" s="44"/>
      <c r="CD249" s="44"/>
      <c r="CE249" s="42"/>
      <c r="CF249" s="42"/>
      <c r="CG249" s="42"/>
      <c r="CH249" s="42"/>
      <c r="CI249" s="42"/>
      <c r="CJ249" s="42"/>
      <c r="CK249" s="42"/>
      <c r="CL249" s="42"/>
      <c r="CM249" s="44"/>
      <c r="CN249" s="44"/>
      <c r="CO249" s="44"/>
      <c r="CP249" s="44"/>
      <c r="CQ249" s="44"/>
      <c r="CR249" s="44"/>
      <c r="CS249" s="44"/>
      <c r="CT249" s="44"/>
      <c r="CU249" s="44"/>
      <c r="CV249" s="44"/>
      <c r="CW249" s="44"/>
      <c r="CX249" s="44"/>
      <c r="CY249" s="44"/>
      <c r="CZ249" s="44"/>
      <c r="DA249" s="44"/>
      <c r="DB249" s="44"/>
      <c r="DC249" s="44"/>
      <c r="DD249" s="44"/>
      <c r="DE249" s="44"/>
      <c r="DF249" s="44"/>
      <c r="DG249" s="44"/>
      <c r="DH249" s="44"/>
      <c r="DI249" s="44"/>
      <c r="DJ249" s="44"/>
      <c r="DK249" s="44"/>
      <c r="DL249" s="44"/>
      <c r="DM249" s="44"/>
      <c r="DN249" s="44"/>
      <c r="DO249" s="44"/>
      <c r="DP249" s="77"/>
      <c r="DQ249" s="77"/>
      <c r="DR249" s="44"/>
      <c r="DS249" s="44"/>
      <c r="DT249" s="44"/>
      <c r="DU249" s="44"/>
      <c r="DV249" s="44"/>
      <c r="DW249" s="44"/>
      <c r="DX249" s="44"/>
      <c r="DY249" s="43"/>
      <c r="DZ249" s="43"/>
      <c r="EA249" s="43"/>
      <c r="EB249" s="44"/>
      <c r="EC249" s="42"/>
      <c r="ED249" s="42"/>
      <c r="EE249" s="42"/>
      <c r="EF249" s="42"/>
      <c r="EG249" s="42"/>
      <c r="EH249" s="42"/>
      <c r="EI249" s="42"/>
      <c r="EJ249" s="42"/>
      <c r="EK249" s="42"/>
      <c r="EL249" s="42"/>
      <c r="EM249" s="42"/>
      <c r="EN249" s="42"/>
      <c r="EO249" s="42"/>
      <c r="EP249" s="42"/>
      <c r="EQ249" s="42"/>
      <c r="ER249" s="42"/>
      <c r="ES249" s="42"/>
      <c r="ET249" s="42"/>
      <c r="EU249" s="42"/>
      <c r="EV249" s="42"/>
      <c r="EW249" s="42"/>
      <c r="EX249" s="42"/>
      <c r="EY249" s="42"/>
      <c r="EZ249" s="42"/>
      <c r="FA249" s="42"/>
      <c r="FB249" s="42"/>
      <c r="FC249" s="42"/>
      <c r="FD249" s="42"/>
      <c r="FE249" s="42"/>
      <c r="FF249" s="42"/>
      <c r="FG249" s="42"/>
      <c r="FH249" s="42"/>
      <c r="FI249" s="42"/>
      <c r="FJ249" s="42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2"/>
    </row>
    <row r="250" spans="1:180">
      <c r="A250" s="41"/>
      <c r="B250" s="41"/>
      <c r="C250" s="41"/>
      <c r="D250" s="41"/>
      <c r="E250" s="42"/>
      <c r="F250" s="42"/>
      <c r="G250" s="42"/>
      <c r="H250" s="42"/>
      <c r="I250" s="42"/>
      <c r="J250" s="42"/>
      <c r="K250" s="42"/>
      <c r="L250" s="43"/>
      <c r="M250" s="43"/>
      <c r="N250" s="43"/>
      <c r="O250" s="43"/>
      <c r="P250" s="43"/>
      <c r="Q250" s="43"/>
      <c r="R250" s="43"/>
      <c r="S250" s="44"/>
      <c r="T250" s="44"/>
      <c r="U250" s="44"/>
      <c r="V250" s="44"/>
      <c r="W250" s="44"/>
      <c r="X250" s="44"/>
      <c r="Y250" s="44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4"/>
      <c r="AO250" s="44"/>
      <c r="AP250" s="44"/>
      <c r="AQ250" s="44"/>
      <c r="AR250" s="44"/>
      <c r="AS250" s="44"/>
      <c r="AT250" s="44"/>
      <c r="AU250" s="42"/>
      <c r="AV250" s="42"/>
      <c r="AW250" s="42"/>
      <c r="AX250" s="42"/>
      <c r="AY250" s="42"/>
      <c r="AZ250" s="42"/>
      <c r="BA250" s="42"/>
      <c r="BB250" s="44"/>
      <c r="BC250" s="42"/>
      <c r="BD250" s="42"/>
      <c r="BE250" s="42"/>
      <c r="BF250" s="42"/>
      <c r="BG250" s="42"/>
      <c r="BH250" s="42"/>
      <c r="BI250" s="42"/>
      <c r="BJ250" s="44"/>
      <c r="BK250" s="44"/>
      <c r="BL250" s="44"/>
      <c r="BM250" s="44"/>
      <c r="BN250" s="44"/>
      <c r="BO250" s="44"/>
      <c r="BP250" s="44"/>
      <c r="BQ250" s="42"/>
      <c r="BR250" s="42"/>
      <c r="BS250" s="42"/>
      <c r="BT250" s="42"/>
      <c r="BU250" s="42"/>
      <c r="BV250" s="42"/>
      <c r="BW250" s="42"/>
      <c r="BX250" s="44"/>
      <c r="BY250" s="44"/>
      <c r="BZ250" s="44"/>
      <c r="CA250" s="44"/>
      <c r="CB250" s="44"/>
      <c r="CC250" s="44"/>
      <c r="CD250" s="44"/>
      <c r="CE250" s="42"/>
      <c r="CF250" s="42"/>
      <c r="CG250" s="42"/>
      <c r="CH250" s="42"/>
      <c r="CI250" s="42"/>
      <c r="CJ250" s="42"/>
      <c r="CK250" s="42"/>
      <c r="CL250" s="42"/>
      <c r="CM250" s="44"/>
      <c r="CN250" s="44"/>
      <c r="CO250" s="44"/>
      <c r="CP250" s="44"/>
      <c r="CQ250" s="44"/>
      <c r="CR250" s="44"/>
      <c r="CS250" s="44"/>
      <c r="CT250" s="44"/>
      <c r="CU250" s="44"/>
      <c r="CV250" s="44"/>
      <c r="CW250" s="44"/>
      <c r="CX250" s="44"/>
      <c r="CY250" s="44"/>
      <c r="CZ250" s="44"/>
      <c r="DA250" s="44"/>
      <c r="DB250" s="44"/>
      <c r="DC250" s="44"/>
      <c r="DD250" s="44"/>
      <c r="DE250" s="44"/>
      <c r="DF250" s="44"/>
      <c r="DG250" s="44"/>
      <c r="DH250" s="44"/>
      <c r="DI250" s="44"/>
      <c r="DJ250" s="44"/>
      <c r="DK250" s="44"/>
      <c r="DL250" s="44"/>
      <c r="DM250" s="44"/>
      <c r="DN250" s="44"/>
      <c r="DO250" s="44"/>
      <c r="DP250" s="77"/>
      <c r="DQ250" s="77"/>
      <c r="DR250" s="44"/>
      <c r="DS250" s="44"/>
      <c r="DT250" s="44"/>
      <c r="DU250" s="44"/>
      <c r="DV250" s="44"/>
      <c r="DW250" s="44"/>
      <c r="DX250" s="44"/>
      <c r="DY250" s="43"/>
      <c r="DZ250" s="43"/>
      <c r="EA250" s="43"/>
      <c r="EB250" s="44"/>
      <c r="EC250" s="42"/>
      <c r="ED250" s="42"/>
      <c r="EE250" s="42"/>
      <c r="EF250" s="42"/>
      <c r="EG250" s="42"/>
      <c r="EH250" s="42"/>
      <c r="EI250" s="42"/>
      <c r="EJ250" s="42"/>
      <c r="EK250" s="42"/>
      <c r="EL250" s="42"/>
      <c r="EM250" s="42"/>
      <c r="EN250" s="42"/>
      <c r="EO250" s="42"/>
      <c r="EP250" s="42"/>
      <c r="EQ250" s="42"/>
      <c r="ER250" s="42"/>
      <c r="ES250" s="42"/>
      <c r="ET250" s="42"/>
      <c r="EU250" s="42"/>
      <c r="EV250" s="42"/>
      <c r="EW250" s="42"/>
      <c r="EX250" s="42"/>
      <c r="EY250" s="42"/>
      <c r="EZ250" s="42"/>
      <c r="FA250" s="42"/>
      <c r="FB250" s="42"/>
      <c r="FC250" s="42"/>
      <c r="FD250" s="42"/>
      <c r="FE250" s="42"/>
      <c r="FF250" s="42"/>
      <c r="FG250" s="42"/>
      <c r="FH250" s="42"/>
      <c r="FI250" s="42"/>
      <c r="FJ250" s="42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2"/>
    </row>
    <row r="251" spans="1:180">
      <c r="A251" s="41"/>
      <c r="B251" s="41"/>
      <c r="C251" s="41"/>
      <c r="D251" s="41"/>
      <c r="E251" s="42"/>
      <c r="F251" s="42"/>
      <c r="G251" s="42"/>
      <c r="H251" s="42"/>
      <c r="I251" s="42"/>
      <c r="J251" s="42"/>
      <c r="K251" s="42"/>
      <c r="L251" s="43"/>
      <c r="M251" s="43"/>
      <c r="N251" s="43"/>
      <c r="O251" s="43"/>
      <c r="P251" s="43"/>
      <c r="Q251" s="43"/>
      <c r="R251" s="43"/>
      <c r="S251" s="44"/>
      <c r="T251" s="44"/>
      <c r="U251" s="44"/>
      <c r="V251" s="44"/>
      <c r="W251" s="44"/>
      <c r="X251" s="44"/>
      <c r="Y251" s="44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4"/>
      <c r="AO251" s="44"/>
      <c r="AP251" s="44"/>
      <c r="AQ251" s="44"/>
      <c r="AR251" s="44"/>
      <c r="AS251" s="44"/>
      <c r="AT251" s="44"/>
      <c r="AU251" s="42"/>
      <c r="AV251" s="42"/>
      <c r="AW251" s="42"/>
      <c r="AX251" s="42"/>
      <c r="AY251" s="42"/>
      <c r="AZ251" s="42"/>
      <c r="BA251" s="42"/>
      <c r="BB251" s="44"/>
      <c r="BC251" s="42"/>
      <c r="BD251" s="42"/>
      <c r="BE251" s="42"/>
      <c r="BF251" s="42"/>
      <c r="BG251" s="42"/>
      <c r="BH251" s="42"/>
      <c r="BI251" s="42"/>
      <c r="BJ251" s="44"/>
      <c r="BK251" s="44"/>
      <c r="BL251" s="44"/>
      <c r="BM251" s="44"/>
      <c r="BN251" s="44"/>
      <c r="BO251" s="44"/>
      <c r="BP251" s="44"/>
      <c r="BQ251" s="42"/>
      <c r="BR251" s="42"/>
      <c r="BS251" s="42"/>
      <c r="BT251" s="42"/>
      <c r="BU251" s="42"/>
      <c r="BV251" s="42"/>
      <c r="BW251" s="42"/>
      <c r="BX251" s="44"/>
      <c r="BY251" s="44"/>
      <c r="BZ251" s="44"/>
      <c r="CA251" s="44"/>
      <c r="CB251" s="44"/>
      <c r="CC251" s="44"/>
      <c r="CD251" s="44"/>
      <c r="CE251" s="42"/>
      <c r="CF251" s="42"/>
      <c r="CG251" s="42"/>
      <c r="CH251" s="42"/>
      <c r="CI251" s="42"/>
      <c r="CJ251" s="42"/>
      <c r="CK251" s="42"/>
      <c r="CL251" s="42"/>
      <c r="CM251" s="44"/>
      <c r="CN251" s="44"/>
      <c r="CO251" s="44"/>
      <c r="CP251" s="44"/>
      <c r="CQ251" s="44"/>
      <c r="CR251" s="44"/>
      <c r="CS251" s="44"/>
      <c r="CT251" s="44"/>
      <c r="CU251" s="44"/>
      <c r="CV251" s="44"/>
      <c r="CW251" s="44"/>
      <c r="CX251" s="44"/>
      <c r="CY251" s="44"/>
      <c r="CZ251" s="44"/>
      <c r="DA251" s="44"/>
      <c r="DB251" s="44"/>
      <c r="DC251" s="44"/>
      <c r="DD251" s="44"/>
      <c r="DE251" s="44"/>
      <c r="DF251" s="44"/>
      <c r="DG251" s="44"/>
      <c r="DH251" s="44"/>
      <c r="DI251" s="44"/>
      <c r="DJ251" s="44"/>
      <c r="DK251" s="44"/>
      <c r="DL251" s="44"/>
      <c r="DM251" s="44"/>
      <c r="DN251" s="44"/>
      <c r="DO251" s="44"/>
      <c r="DP251" s="77"/>
      <c r="DQ251" s="77"/>
      <c r="DR251" s="44"/>
      <c r="DS251" s="44"/>
      <c r="DT251" s="44"/>
      <c r="DU251" s="44"/>
      <c r="DV251" s="44"/>
      <c r="DW251" s="44"/>
      <c r="DX251" s="44"/>
      <c r="DY251" s="43"/>
      <c r="DZ251" s="43"/>
      <c r="EA251" s="43"/>
      <c r="EB251" s="44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</row>
    <row r="252" spans="1:180">
      <c r="A252" s="41"/>
      <c r="B252" s="41"/>
      <c r="C252" s="41"/>
      <c r="D252" s="41"/>
      <c r="E252" s="42"/>
      <c r="F252" s="42"/>
      <c r="G252" s="42"/>
      <c r="H252" s="42"/>
      <c r="I252" s="42"/>
      <c r="J252" s="42"/>
      <c r="K252" s="42"/>
      <c r="L252" s="43"/>
      <c r="M252" s="43"/>
      <c r="N252" s="43"/>
      <c r="O252" s="43"/>
      <c r="P252" s="43"/>
      <c r="Q252" s="43"/>
      <c r="R252" s="43"/>
      <c r="S252" s="44"/>
      <c r="T252" s="44"/>
      <c r="U252" s="44"/>
      <c r="V252" s="44"/>
      <c r="W252" s="44"/>
      <c r="X252" s="44"/>
      <c r="Y252" s="44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4"/>
      <c r="AO252" s="44"/>
      <c r="AP252" s="44"/>
      <c r="AQ252" s="44"/>
      <c r="AR252" s="44"/>
      <c r="AS252" s="44"/>
      <c r="AT252" s="44"/>
      <c r="AU252" s="42"/>
      <c r="AV252" s="42"/>
      <c r="AW252" s="42"/>
      <c r="AX252" s="42"/>
      <c r="AY252" s="42"/>
      <c r="AZ252" s="42"/>
      <c r="BA252" s="42"/>
      <c r="BB252" s="44"/>
      <c r="BC252" s="42"/>
      <c r="BD252" s="42"/>
      <c r="BE252" s="42"/>
      <c r="BF252" s="42"/>
      <c r="BG252" s="42"/>
      <c r="BH252" s="42"/>
      <c r="BI252" s="42"/>
      <c r="BJ252" s="44"/>
      <c r="BK252" s="44"/>
      <c r="BL252" s="44"/>
      <c r="BM252" s="44"/>
      <c r="BN252" s="44"/>
      <c r="BO252" s="44"/>
      <c r="BP252" s="44"/>
      <c r="BQ252" s="42"/>
      <c r="BR252" s="42"/>
      <c r="BS252" s="42"/>
      <c r="BT252" s="42"/>
      <c r="BU252" s="42"/>
      <c r="BV252" s="42"/>
      <c r="BW252" s="42"/>
      <c r="BX252" s="44"/>
      <c r="BY252" s="44"/>
      <c r="BZ252" s="44"/>
      <c r="CA252" s="44"/>
      <c r="CB252" s="44"/>
      <c r="CC252" s="44"/>
      <c r="CD252" s="44"/>
      <c r="CE252" s="42"/>
      <c r="CF252" s="42"/>
      <c r="CG252" s="42"/>
      <c r="CH252" s="42"/>
      <c r="CI252" s="42"/>
      <c r="CJ252" s="42"/>
      <c r="CK252" s="42"/>
      <c r="CL252" s="42"/>
      <c r="CM252" s="44"/>
      <c r="CN252" s="44"/>
      <c r="CO252" s="44"/>
      <c r="CP252" s="44"/>
      <c r="CQ252" s="44"/>
      <c r="CR252" s="44"/>
      <c r="CS252" s="44"/>
      <c r="CT252" s="44"/>
      <c r="CU252" s="44"/>
      <c r="CV252" s="44"/>
      <c r="CW252" s="44"/>
      <c r="CX252" s="44"/>
      <c r="CY252" s="44"/>
      <c r="CZ252" s="44"/>
      <c r="DA252" s="44"/>
      <c r="DB252" s="44"/>
      <c r="DC252" s="44"/>
      <c r="DD252" s="44"/>
      <c r="DE252" s="44"/>
      <c r="DF252" s="44"/>
      <c r="DG252" s="44"/>
      <c r="DH252" s="44"/>
      <c r="DI252" s="44"/>
      <c r="DJ252" s="44"/>
      <c r="DK252" s="44"/>
      <c r="DL252" s="44"/>
      <c r="DM252" s="44"/>
      <c r="DN252" s="44"/>
      <c r="DO252" s="44"/>
      <c r="DP252" s="77"/>
      <c r="DQ252" s="77"/>
      <c r="DR252" s="44"/>
      <c r="DS252" s="44"/>
      <c r="DT252" s="44"/>
      <c r="DU252" s="44"/>
      <c r="DV252" s="44"/>
      <c r="DW252" s="44"/>
      <c r="DX252" s="44"/>
      <c r="DY252" s="43"/>
      <c r="DZ252" s="43"/>
      <c r="EA252" s="43"/>
      <c r="EB252" s="44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</row>
    <row r="253" spans="1:180">
      <c r="A253" s="41"/>
      <c r="B253" s="41"/>
      <c r="C253" s="41"/>
      <c r="D253" s="41"/>
      <c r="E253" s="42"/>
      <c r="F253" s="42"/>
      <c r="G253" s="42"/>
      <c r="H253" s="42"/>
      <c r="I253" s="42"/>
      <c r="J253" s="42"/>
      <c r="K253" s="42"/>
      <c r="L253" s="43"/>
      <c r="M253" s="43"/>
      <c r="N253" s="43"/>
      <c r="O253" s="43"/>
      <c r="P253" s="43"/>
      <c r="Q253" s="43"/>
      <c r="R253" s="43"/>
      <c r="S253" s="44"/>
      <c r="T253" s="44"/>
      <c r="U253" s="44"/>
      <c r="V253" s="44"/>
      <c r="W253" s="44"/>
      <c r="X253" s="44"/>
      <c r="Y253" s="44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4"/>
      <c r="AO253" s="44"/>
      <c r="AP253" s="44"/>
      <c r="AQ253" s="44"/>
      <c r="AR253" s="44"/>
      <c r="AS253" s="44"/>
      <c r="AT253" s="44"/>
      <c r="AU253" s="42"/>
      <c r="AV253" s="42"/>
      <c r="AW253" s="42"/>
      <c r="AX253" s="42"/>
      <c r="AY253" s="42"/>
      <c r="AZ253" s="42"/>
      <c r="BA253" s="42"/>
      <c r="BB253" s="44"/>
      <c r="BC253" s="42"/>
      <c r="BD253" s="42"/>
      <c r="BE253" s="42"/>
      <c r="BF253" s="42"/>
      <c r="BG253" s="42"/>
      <c r="BH253" s="42"/>
      <c r="BI253" s="42"/>
      <c r="BJ253" s="44"/>
      <c r="BK253" s="44"/>
      <c r="BL253" s="44"/>
      <c r="BM253" s="44"/>
      <c r="BN253" s="44"/>
      <c r="BO253" s="44"/>
      <c r="BP253" s="44"/>
      <c r="BQ253" s="42"/>
      <c r="BR253" s="42"/>
      <c r="BS253" s="42"/>
      <c r="BT253" s="42"/>
      <c r="BU253" s="42"/>
      <c r="BV253" s="42"/>
      <c r="BW253" s="42"/>
      <c r="BX253" s="44"/>
      <c r="BY253" s="44"/>
      <c r="BZ253" s="44"/>
      <c r="CA253" s="44"/>
      <c r="CB253" s="44"/>
      <c r="CC253" s="44"/>
      <c r="CD253" s="44"/>
      <c r="CE253" s="42"/>
      <c r="CF253" s="42"/>
      <c r="CG253" s="42"/>
      <c r="CH253" s="42"/>
      <c r="CI253" s="42"/>
      <c r="CJ253" s="42"/>
      <c r="CK253" s="42"/>
      <c r="CL253" s="42"/>
      <c r="CM253" s="44"/>
      <c r="CN253" s="44"/>
      <c r="CO253" s="44"/>
      <c r="CP253" s="44"/>
      <c r="CQ253" s="44"/>
      <c r="CR253" s="44"/>
      <c r="CS253" s="44"/>
      <c r="CT253" s="44"/>
      <c r="CU253" s="44"/>
      <c r="CV253" s="44"/>
      <c r="CW253" s="44"/>
      <c r="CX253" s="44"/>
      <c r="CY253" s="44"/>
      <c r="CZ253" s="44"/>
      <c r="DA253" s="44"/>
      <c r="DB253" s="44"/>
      <c r="DC253" s="44"/>
      <c r="DD253" s="44"/>
      <c r="DE253" s="44"/>
      <c r="DF253" s="44"/>
      <c r="DG253" s="44"/>
      <c r="DH253" s="44"/>
      <c r="DI253" s="44"/>
      <c r="DJ253" s="44"/>
      <c r="DK253" s="44"/>
      <c r="DL253" s="44"/>
      <c r="DM253" s="44"/>
      <c r="DN253" s="44"/>
      <c r="DO253" s="44"/>
      <c r="DP253" s="77"/>
      <c r="DQ253" s="77"/>
      <c r="DR253" s="44"/>
      <c r="DS253" s="44"/>
      <c r="DT253" s="44"/>
      <c r="DU253" s="44"/>
      <c r="DV253" s="44"/>
      <c r="DW253" s="44"/>
      <c r="DX253" s="44"/>
      <c r="DY253" s="43"/>
      <c r="DZ253" s="43"/>
      <c r="EA253" s="43"/>
      <c r="EB253" s="44"/>
      <c r="EC253" s="42"/>
      <c r="ED253" s="42"/>
      <c r="EE253" s="42"/>
      <c r="EF253" s="42"/>
      <c r="EG253" s="42"/>
      <c r="EH253" s="42"/>
      <c r="EI253" s="42"/>
      <c r="EJ253" s="42"/>
      <c r="EK253" s="42"/>
      <c r="EL253" s="42"/>
      <c r="EM253" s="42"/>
      <c r="EN253" s="42"/>
      <c r="EO253" s="42"/>
      <c r="EP253" s="42"/>
      <c r="EQ253" s="42"/>
      <c r="ER253" s="42"/>
      <c r="ES253" s="42"/>
      <c r="ET253" s="42"/>
      <c r="EU253" s="42"/>
      <c r="EV253" s="42"/>
      <c r="EW253" s="42"/>
      <c r="EX253" s="42"/>
      <c r="EY253" s="42"/>
      <c r="EZ253" s="42"/>
      <c r="FA253" s="42"/>
      <c r="FB253" s="42"/>
      <c r="FC253" s="42"/>
      <c r="FD253" s="42"/>
      <c r="FE253" s="42"/>
      <c r="FF253" s="42"/>
      <c r="FG253" s="42"/>
      <c r="FH253" s="42"/>
      <c r="FI253" s="42"/>
      <c r="FJ253" s="42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2"/>
    </row>
    <row r="254" spans="1:180">
      <c r="A254" s="41"/>
      <c r="B254" s="41"/>
      <c r="C254" s="41"/>
      <c r="D254" s="41"/>
      <c r="E254" s="42"/>
      <c r="F254" s="42"/>
      <c r="G254" s="42"/>
      <c r="H254" s="42"/>
      <c r="I254" s="42"/>
      <c r="J254" s="42"/>
      <c r="K254" s="42"/>
      <c r="L254" s="43"/>
      <c r="M254" s="43"/>
      <c r="N254" s="43"/>
      <c r="O254" s="43"/>
      <c r="P254" s="43"/>
      <c r="Q254" s="43"/>
      <c r="R254" s="43"/>
      <c r="S254" s="44"/>
      <c r="T254" s="44"/>
      <c r="U254" s="44"/>
      <c r="V254" s="44"/>
      <c r="W254" s="44"/>
      <c r="X254" s="44"/>
      <c r="Y254" s="44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4"/>
      <c r="AO254" s="44"/>
      <c r="AP254" s="44"/>
      <c r="AQ254" s="44"/>
      <c r="AR254" s="44"/>
      <c r="AS254" s="44"/>
      <c r="AT254" s="44"/>
      <c r="AU254" s="42"/>
      <c r="AV254" s="42"/>
      <c r="AW254" s="42"/>
      <c r="AX254" s="42"/>
      <c r="AY254" s="42"/>
      <c r="AZ254" s="42"/>
      <c r="BA254" s="42"/>
      <c r="BB254" s="44"/>
      <c r="BC254" s="42"/>
      <c r="BD254" s="42"/>
      <c r="BE254" s="42"/>
      <c r="BF254" s="42"/>
      <c r="BG254" s="42"/>
      <c r="BH254" s="42"/>
      <c r="BI254" s="42"/>
      <c r="BJ254" s="44"/>
      <c r="BK254" s="44"/>
      <c r="BL254" s="44"/>
      <c r="BM254" s="44"/>
      <c r="BN254" s="44"/>
      <c r="BO254" s="44"/>
      <c r="BP254" s="44"/>
      <c r="BQ254" s="42"/>
      <c r="BR254" s="42"/>
      <c r="BS254" s="42"/>
      <c r="BT254" s="42"/>
      <c r="BU254" s="42"/>
      <c r="BV254" s="42"/>
      <c r="BW254" s="42"/>
      <c r="BX254" s="44"/>
      <c r="BY254" s="44"/>
      <c r="BZ254" s="44"/>
      <c r="CA254" s="44"/>
      <c r="CB254" s="44"/>
      <c r="CC254" s="44"/>
      <c r="CD254" s="44"/>
      <c r="CE254" s="42"/>
      <c r="CF254" s="42"/>
      <c r="CG254" s="42"/>
      <c r="CH254" s="42"/>
      <c r="CI254" s="42"/>
      <c r="CJ254" s="42"/>
      <c r="CK254" s="42"/>
      <c r="CL254" s="42"/>
      <c r="CM254" s="44"/>
      <c r="CN254" s="44"/>
      <c r="CO254" s="44"/>
      <c r="CP254" s="44"/>
      <c r="CQ254" s="44"/>
      <c r="CR254" s="44"/>
      <c r="CS254" s="44"/>
      <c r="CT254" s="44"/>
      <c r="CU254" s="44"/>
      <c r="CV254" s="44"/>
      <c r="CW254" s="44"/>
      <c r="CX254" s="44"/>
      <c r="CY254" s="44"/>
      <c r="CZ254" s="44"/>
      <c r="DA254" s="44"/>
      <c r="DB254" s="44"/>
      <c r="DC254" s="44"/>
      <c r="DD254" s="44"/>
      <c r="DE254" s="44"/>
      <c r="DF254" s="44"/>
      <c r="DG254" s="44"/>
      <c r="DH254" s="44"/>
      <c r="DI254" s="44"/>
      <c r="DJ254" s="44"/>
      <c r="DK254" s="44"/>
      <c r="DL254" s="44"/>
      <c r="DM254" s="44"/>
      <c r="DN254" s="44"/>
      <c r="DO254" s="44"/>
      <c r="DP254" s="77"/>
      <c r="DQ254" s="77"/>
      <c r="DR254" s="44"/>
      <c r="DS254" s="44"/>
      <c r="DT254" s="44"/>
      <c r="DU254" s="44"/>
      <c r="DV254" s="44"/>
      <c r="DW254" s="44"/>
      <c r="DX254" s="44"/>
      <c r="DY254" s="43"/>
      <c r="DZ254" s="43"/>
      <c r="EA254" s="43"/>
      <c r="EB254" s="44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</row>
    <row r="255" spans="1:180">
      <c r="A255" s="41"/>
      <c r="B255" s="41"/>
      <c r="C255" s="41"/>
      <c r="D255" s="41"/>
      <c r="E255" s="42"/>
      <c r="F255" s="42"/>
      <c r="G255" s="42"/>
      <c r="H255" s="42"/>
      <c r="I255" s="42"/>
      <c r="J255" s="42"/>
      <c r="K255" s="42"/>
      <c r="L255" s="43"/>
      <c r="M255" s="43"/>
      <c r="N255" s="43"/>
      <c r="O255" s="43"/>
      <c r="P255" s="43"/>
      <c r="Q255" s="43"/>
      <c r="R255" s="43"/>
      <c r="S255" s="44"/>
      <c r="T255" s="44"/>
      <c r="U255" s="44"/>
      <c r="V255" s="44"/>
      <c r="W255" s="44"/>
      <c r="X255" s="44"/>
      <c r="Y255" s="44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4"/>
      <c r="AO255" s="44"/>
      <c r="AP255" s="44"/>
      <c r="AQ255" s="44"/>
      <c r="AR255" s="44"/>
      <c r="AS255" s="44"/>
      <c r="AT255" s="44"/>
      <c r="AU255" s="42"/>
      <c r="AV255" s="42"/>
      <c r="AW255" s="42"/>
      <c r="AX255" s="42"/>
      <c r="AY255" s="42"/>
      <c r="AZ255" s="42"/>
      <c r="BA255" s="42"/>
      <c r="BB255" s="44"/>
      <c r="BC255" s="42"/>
      <c r="BD255" s="42"/>
      <c r="BE255" s="42"/>
      <c r="BF255" s="42"/>
      <c r="BG255" s="42"/>
      <c r="BH255" s="42"/>
      <c r="BI255" s="42"/>
      <c r="BJ255" s="44"/>
      <c r="BK255" s="44"/>
      <c r="BL255" s="44"/>
      <c r="BM255" s="44"/>
      <c r="BN255" s="44"/>
      <c r="BO255" s="44"/>
      <c r="BP255" s="44"/>
      <c r="BQ255" s="42"/>
      <c r="BR255" s="42"/>
      <c r="BS255" s="42"/>
      <c r="BT255" s="42"/>
      <c r="BU255" s="42"/>
      <c r="BV255" s="42"/>
      <c r="BW255" s="42"/>
      <c r="BX255" s="44"/>
      <c r="BY255" s="44"/>
      <c r="BZ255" s="44"/>
      <c r="CA255" s="44"/>
      <c r="CB255" s="44"/>
      <c r="CC255" s="44"/>
      <c r="CD255" s="44"/>
      <c r="CE255" s="42"/>
      <c r="CF255" s="42"/>
      <c r="CG255" s="42"/>
      <c r="CH255" s="42"/>
      <c r="CI255" s="42"/>
      <c r="CJ255" s="42"/>
      <c r="CK255" s="42"/>
      <c r="CL255" s="42"/>
      <c r="CM255" s="44"/>
      <c r="CN255" s="44"/>
      <c r="CO255" s="44"/>
      <c r="CP255" s="44"/>
      <c r="CQ255" s="44"/>
      <c r="CR255" s="44"/>
      <c r="CS255" s="44"/>
      <c r="CT255" s="44"/>
      <c r="CU255" s="44"/>
      <c r="CV255" s="44"/>
      <c r="CW255" s="44"/>
      <c r="CX255" s="44"/>
      <c r="CY255" s="44"/>
      <c r="CZ255" s="44"/>
      <c r="DA255" s="44"/>
      <c r="DB255" s="44"/>
      <c r="DC255" s="44"/>
      <c r="DD255" s="44"/>
      <c r="DE255" s="44"/>
      <c r="DF255" s="44"/>
      <c r="DG255" s="44"/>
      <c r="DH255" s="44"/>
      <c r="DI255" s="44"/>
      <c r="DJ255" s="44"/>
      <c r="DK255" s="44"/>
      <c r="DL255" s="44"/>
      <c r="DM255" s="44"/>
      <c r="DN255" s="44"/>
      <c r="DO255" s="44"/>
      <c r="DP255" s="77"/>
      <c r="DQ255" s="77"/>
      <c r="DR255" s="44"/>
      <c r="DS255" s="44"/>
      <c r="DT255" s="44"/>
      <c r="DU255" s="44"/>
      <c r="DV255" s="44"/>
      <c r="DW255" s="44"/>
      <c r="DX255" s="44"/>
      <c r="DY255" s="43"/>
      <c r="DZ255" s="43"/>
      <c r="EA255" s="43"/>
      <c r="EB255" s="44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  <c r="FI255" s="42"/>
      <c r="FJ255" s="42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2"/>
    </row>
    <row r="256" spans="1:180">
      <c r="A256" s="41"/>
      <c r="B256" s="41"/>
      <c r="C256" s="41"/>
      <c r="D256" s="41"/>
      <c r="E256" s="42"/>
      <c r="F256" s="42"/>
      <c r="G256" s="42"/>
      <c r="H256" s="42"/>
      <c r="I256" s="42"/>
      <c r="J256" s="42"/>
      <c r="K256" s="42"/>
      <c r="L256" s="43"/>
      <c r="M256" s="43"/>
      <c r="N256" s="43"/>
      <c r="O256" s="43"/>
      <c r="P256" s="43"/>
      <c r="Q256" s="43"/>
      <c r="R256" s="43"/>
      <c r="S256" s="44"/>
      <c r="T256" s="44"/>
      <c r="U256" s="44"/>
      <c r="V256" s="44"/>
      <c r="W256" s="44"/>
      <c r="X256" s="44"/>
      <c r="Y256" s="44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4"/>
      <c r="AO256" s="44"/>
      <c r="AP256" s="44"/>
      <c r="AQ256" s="44"/>
      <c r="AR256" s="44"/>
      <c r="AS256" s="44"/>
      <c r="AT256" s="44"/>
      <c r="AU256" s="42"/>
      <c r="AV256" s="42"/>
      <c r="AW256" s="42"/>
      <c r="AX256" s="42"/>
      <c r="AY256" s="42"/>
      <c r="AZ256" s="42"/>
      <c r="BA256" s="42"/>
      <c r="BB256" s="44"/>
      <c r="BC256" s="42"/>
      <c r="BD256" s="42"/>
      <c r="BE256" s="42"/>
      <c r="BF256" s="42"/>
      <c r="BG256" s="42"/>
      <c r="BH256" s="42"/>
      <c r="BI256" s="42"/>
      <c r="BJ256" s="44"/>
      <c r="BK256" s="44"/>
      <c r="BL256" s="44"/>
      <c r="BM256" s="44"/>
      <c r="BN256" s="44"/>
      <c r="BO256" s="44"/>
      <c r="BP256" s="44"/>
      <c r="BQ256" s="42"/>
      <c r="BR256" s="42"/>
      <c r="BS256" s="42"/>
      <c r="BT256" s="42"/>
      <c r="BU256" s="42"/>
      <c r="BV256" s="42"/>
      <c r="BW256" s="42"/>
      <c r="BX256" s="44"/>
      <c r="BY256" s="44"/>
      <c r="BZ256" s="44"/>
      <c r="CA256" s="44"/>
      <c r="CB256" s="44"/>
      <c r="CC256" s="44"/>
      <c r="CD256" s="44"/>
      <c r="CE256" s="42"/>
      <c r="CF256" s="42"/>
      <c r="CG256" s="42"/>
      <c r="CH256" s="42"/>
      <c r="CI256" s="42"/>
      <c r="CJ256" s="42"/>
      <c r="CK256" s="42"/>
      <c r="CL256" s="42"/>
      <c r="CM256" s="44"/>
      <c r="CN256" s="44"/>
      <c r="CO256" s="44"/>
      <c r="CP256" s="44"/>
      <c r="CQ256" s="44"/>
      <c r="CR256" s="44"/>
      <c r="CS256" s="44"/>
      <c r="CT256" s="44"/>
      <c r="CU256" s="44"/>
      <c r="CV256" s="44"/>
      <c r="CW256" s="44"/>
      <c r="CX256" s="44"/>
      <c r="CY256" s="44"/>
      <c r="CZ256" s="44"/>
      <c r="DA256" s="44"/>
      <c r="DB256" s="44"/>
      <c r="DC256" s="44"/>
      <c r="DD256" s="44"/>
      <c r="DE256" s="44"/>
      <c r="DF256" s="44"/>
      <c r="DG256" s="44"/>
      <c r="DH256" s="44"/>
      <c r="DI256" s="44"/>
      <c r="DJ256" s="44"/>
      <c r="DK256" s="44"/>
      <c r="DL256" s="44"/>
      <c r="DM256" s="44"/>
      <c r="DN256" s="44"/>
      <c r="DO256" s="44"/>
      <c r="DP256" s="77"/>
      <c r="DQ256" s="77"/>
      <c r="DR256" s="44"/>
      <c r="DS256" s="44"/>
      <c r="DT256" s="44"/>
      <c r="DU256" s="44"/>
      <c r="DV256" s="44"/>
      <c r="DW256" s="44"/>
      <c r="DX256" s="44"/>
      <c r="DY256" s="43"/>
      <c r="DZ256" s="43"/>
      <c r="EA256" s="43"/>
      <c r="EB256" s="44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</row>
    <row r="257" spans="1:180">
      <c r="A257" s="41"/>
      <c r="B257" s="41"/>
      <c r="C257" s="41"/>
      <c r="D257" s="41"/>
      <c r="E257" s="42"/>
      <c r="F257" s="42"/>
      <c r="G257" s="42"/>
      <c r="H257" s="42"/>
      <c r="I257" s="42"/>
      <c r="J257" s="42"/>
      <c r="K257" s="42"/>
      <c r="L257" s="43"/>
      <c r="M257" s="43"/>
      <c r="N257" s="43"/>
      <c r="O257" s="43"/>
      <c r="P257" s="43"/>
      <c r="Q257" s="43"/>
      <c r="R257" s="43"/>
      <c r="S257" s="44"/>
      <c r="T257" s="44"/>
      <c r="U257" s="44"/>
      <c r="V257" s="44"/>
      <c r="W257" s="44"/>
      <c r="X257" s="44"/>
      <c r="Y257" s="44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4"/>
      <c r="AO257" s="44"/>
      <c r="AP257" s="44"/>
      <c r="AQ257" s="44"/>
      <c r="AR257" s="44"/>
      <c r="AS257" s="44"/>
      <c r="AT257" s="44"/>
      <c r="AU257" s="42"/>
      <c r="AV257" s="42"/>
      <c r="AW257" s="42"/>
      <c r="AX257" s="42"/>
      <c r="AY257" s="42"/>
      <c r="AZ257" s="42"/>
      <c r="BA257" s="42"/>
      <c r="BB257" s="44"/>
      <c r="BC257" s="42"/>
      <c r="BD257" s="42"/>
      <c r="BE257" s="42"/>
      <c r="BF257" s="42"/>
      <c r="BG257" s="42"/>
      <c r="BH257" s="42"/>
      <c r="BI257" s="42"/>
      <c r="BJ257" s="44"/>
      <c r="BK257" s="44"/>
      <c r="BL257" s="44"/>
      <c r="BM257" s="44"/>
      <c r="BN257" s="44"/>
      <c r="BO257" s="44"/>
      <c r="BP257" s="44"/>
      <c r="BQ257" s="42"/>
      <c r="BR257" s="42"/>
      <c r="BS257" s="42"/>
      <c r="BT257" s="42"/>
      <c r="BU257" s="42"/>
      <c r="BV257" s="42"/>
      <c r="BW257" s="42"/>
      <c r="BX257" s="44"/>
      <c r="BY257" s="44"/>
      <c r="BZ257" s="44"/>
      <c r="CA257" s="44"/>
      <c r="CB257" s="44"/>
      <c r="CC257" s="44"/>
      <c r="CD257" s="44"/>
      <c r="CE257" s="42"/>
      <c r="CF257" s="42"/>
      <c r="CG257" s="42"/>
      <c r="CH257" s="42"/>
      <c r="CI257" s="42"/>
      <c r="CJ257" s="42"/>
      <c r="CK257" s="42"/>
      <c r="CL257" s="42"/>
      <c r="CM257" s="44"/>
      <c r="CN257" s="44"/>
      <c r="CO257" s="44"/>
      <c r="CP257" s="44"/>
      <c r="CQ257" s="44"/>
      <c r="CR257" s="44"/>
      <c r="CS257" s="44"/>
      <c r="CT257" s="44"/>
      <c r="CU257" s="44"/>
      <c r="CV257" s="44"/>
      <c r="CW257" s="44"/>
      <c r="CX257" s="44"/>
      <c r="CY257" s="44"/>
      <c r="CZ257" s="44"/>
      <c r="DA257" s="44"/>
      <c r="DB257" s="44"/>
      <c r="DC257" s="44"/>
      <c r="DD257" s="44"/>
      <c r="DE257" s="44"/>
      <c r="DF257" s="44"/>
      <c r="DG257" s="44"/>
      <c r="DH257" s="44"/>
      <c r="DI257" s="44"/>
      <c r="DJ257" s="44"/>
      <c r="DK257" s="44"/>
      <c r="DL257" s="44"/>
      <c r="DM257" s="44"/>
      <c r="DN257" s="44"/>
      <c r="DO257" s="44"/>
      <c r="DP257" s="77"/>
      <c r="DQ257" s="77"/>
      <c r="DR257" s="44"/>
      <c r="DS257" s="44"/>
      <c r="DT257" s="44"/>
      <c r="DU257" s="44"/>
      <c r="DV257" s="44"/>
      <c r="DW257" s="44"/>
      <c r="DX257" s="44"/>
      <c r="DY257" s="43"/>
      <c r="DZ257" s="43"/>
      <c r="EA257" s="43"/>
      <c r="EB257" s="44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</row>
    <row r="258" spans="1:180">
      <c r="A258" s="41"/>
      <c r="B258" s="41"/>
      <c r="C258" s="41"/>
      <c r="D258" s="41"/>
      <c r="E258" s="42"/>
      <c r="F258" s="42"/>
      <c r="G258" s="42"/>
      <c r="H258" s="42"/>
      <c r="I258" s="42"/>
      <c r="J258" s="42"/>
      <c r="K258" s="42"/>
      <c r="L258" s="43"/>
      <c r="M258" s="43"/>
      <c r="N258" s="43"/>
      <c r="O258" s="43"/>
      <c r="P258" s="43"/>
      <c r="Q258" s="43"/>
      <c r="R258" s="43"/>
      <c r="S258" s="44"/>
      <c r="T258" s="44"/>
      <c r="U258" s="44"/>
      <c r="V258" s="44"/>
      <c r="W258" s="44"/>
      <c r="X258" s="44"/>
      <c r="Y258" s="44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4"/>
      <c r="AO258" s="44"/>
      <c r="AP258" s="44"/>
      <c r="AQ258" s="44"/>
      <c r="AR258" s="44"/>
      <c r="AS258" s="44"/>
      <c r="AT258" s="44"/>
      <c r="AU258" s="42"/>
      <c r="AV258" s="42"/>
      <c r="AW258" s="42"/>
      <c r="AX258" s="42"/>
      <c r="AY258" s="42"/>
      <c r="AZ258" s="42"/>
      <c r="BA258" s="42"/>
      <c r="BB258" s="44"/>
      <c r="BC258" s="42"/>
      <c r="BD258" s="42"/>
      <c r="BE258" s="42"/>
      <c r="BF258" s="42"/>
      <c r="BG258" s="42"/>
      <c r="BH258" s="42"/>
      <c r="BI258" s="42"/>
      <c r="BJ258" s="44"/>
      <c r="BK258" s="44"/>
      <c r="BL258" s="44"/>
      <c r="BM258" s="44"/>
      <c r="BN258" s="44"/>
      <c r="BO258" s="44"/>
      <c r="BP258" s="44"/>
      <c r="BQ258" s="42"/>
      <c r="BR258" s="42"/>
      <c r="BS258" s="42"/>
      <c r="BT258" s="42"/>
      <c r="BU258" s="42"/>
      <c r="BV258" s="42"/>
      <c r="BW258" s="42"/>
      <c r="BX258" s="44"/>
      <c r="BY258" s="44"/>
      <c r="BZ258" s="44"/>
      <c r="CA258" s="44"/>
      <c r="CB258" s="44"/>
      <c r="CC258" s="44"/>
      <c r="CD258" s="44"/>
      <c r="CE258" s="42"/>
      <c r="CF258" s="42"/>
      <c r="CG258" s="42"/>
      <c r="CH258" s="42"/>
      <c r="CI258" s="42"/>
      <c r="CJ258" s="42"/>
      <c r="CK258" s="42"/>
      <c r="CL258" s="42"/>
      <c r="CM258" s="44"/>
      <c r="CN258" s="44"/>
      <c r="CO258" s="44"/>
      <c r="CP258" s="44"/>
      <c r="CQ258" s="44"/>
      <c r="CR258" s="44"/>
      <c r="CS258" s="44"/>
      <c r="CT258" s="44"/>
      <c r="CU258" s="44"/>
      <c r="CV258" s="44"/>
      <c r="CW258" s="44"/>
      <c r="CX258" s="44"/>
      <c r="CY258" s="44"/>
      <c r="CZ258" s="44"/>
      <c r="DA258" s="44"/>
      <c r="DB258" s="44"/>
      <c r="DC258" s="44"/>
      <c r="DD258" s="44"/>
      <c r="DE258" s="44"/>
      <c r="DF258" s="44"/>
      <c r="DG258" s="44"/>
      <c r="DH258" s="44"/>
      <c r="DI258" s="44"/>
      <c r="DJ258" s="44"/>
      <c r="DK258" s="44"/>
      <c r="DL258" s="44"/>
      <c r="DM258" s="44"/>
      <c r="DN258" s="44"/>
      <c r="DO258" s="44"/>
      <c r="DP258" s="77"/>
      <c r="DQ258" s="77"/>
      <c r="DR258" s="44"/>
      <c r="DS258" s="44"/>
      <c r="DT258" s="44"/>
      <c r="DU258" s="44"/>
      <c r="DV258" s="44"/>
      <c r="DW258" s="44"/>
      <c r="DX258" s="44"/>
      <c r="DY258" s="43"/>
      <c r="DZ258" s="43"/>
      <c r="EA258" s="43"/>
      <c r="EB258" s="44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</row>
    <row r="259" spans="1:180">
      <c r="A259" s="41"/>
      <c r="B259" s="41"/>
      <c r="C259" s="41"/>
      <c r="D259" s="41"/>
      <c r="E259" s="42"/>
      <c r="F259" s="42"/>
      <c r="G259" s="42"/>
      <c r="H259" s="42"/>
      <c r="I259" s="42"/>
      <c r="J259" s="42"/>
      <c r="K259" s="42"/>
      <c r="L259" s="43"/>
      <c r="M259" s="43"/>
      <c r="N259" s="43"/>
      <c r="O259" s="43"/>
      <c r="P259" s="43"/>
      <c r="Q259" s="43"/>
      <c r="R259" s="43"/>
      <c r="S259" s="44"/>
      <c r="T259" s="44"/>
      <c r="U259" s="44"/>
      <c r="V259" s="44"/>
      <c r="W259" s="44"/>
      <c r="X259" s="44"/>
      <c r="Y259" s="44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4"/>
      <c r="AO259" s="44"/>
      <c r="AP259" s="44"/>
      <c r="AQ259" s="44"/>
      <c r="AR259" s="44"/>
      <c r="AS259" s="44"/>
      <c r="AT259" s="44"/>
      <c r="AU259" s="42"/>
      <c r="AV259" s="42"/>
      <c r="AW259" s="42"/>
      <c r="AX259" s="42"/>
      <c r="AY259" s="42"/>
      <c r="AZ259" s="42"/>
      <c r="BA259" s="42"/>
      <c r="BB259" s="44"/>
      <c r="BC259" s="42"/>
      <c r="BD259" s="42"/>
      <c r="BE259" s="42"/>
      <c r="BF259" s="42"/>
      <c r="BG259" s="42"/>
      <c r="BH259" s="42"/>
      <c r="BI259" s="42"/>
      <c r="BJ259" s="44"/>
      <c r="BK259" s="44"/>
      <c r="BL259" s="44"/>
      <c r="BM259" s="44"/>
      <c r="BN259" s="44"/>
      <c r="BO259" s="44"/>
      <c r="BP259" s="44"/>
      <c r="BQ259" s="42"/>
      <c r="BR259" s="42"/>
      <c r="BS259" s="42"/>
      <c r="BT259" s="42"/>
      <c r="BU259" s="42"/>
      <c r="BV259" s="42"/>
      <c r="BW259" s="42"/>
      <c r="BX259" s="44"/>
      <c r="BY259" s="44"/>
      <c r="BZ259" s="44"/>
      <c r="CA259" s="44"/>
      <c r="CB259" s="44"/>
      <c r="CC259" s="44"/>
      <c r="CD259" s="44"/>
      <c r="CE259" s="42"/>
      <c r="CF259" s="42"/>
      <c r="CG259" s="42"/>
      <c r="CH259" s="42"/>
      <c r="CI259" s="42"/>
      <c r="CJ259" s="42"/>
      <c r="CK259" s="42"/>
      <c r="CL259" s="42"/>
      <c r="CM259" s="44"/>
      <c r="CN259" s="44"/>
      <c r="CO259" s="44"/>
      <c r="CP259" s="44"/>
      <c r="CQ259" s="44"/>
      <c r="CR259" s="44"/>
      <c r="CS259" s="44"/>
      <c r="CT259" s="44"/>
      <c r="CU259" s="44"/>
      <c r="CV259" s="44"/>
      <c r="CW259" s="44"/>
      <c r="CX259" s="44"/>
      <c r="CY259" s="44"/>
      <c r="CZ259" s="44"/>
      <c r="DA259" s="44"/>
      <c r="DB259" s="44"/>
      <c r="DC259" s="44"/>
      <c r="DD259" s="44"/>
      <c r="DE259" s="44"/>
      <c r="DF259" s="44"/>
      <c r="DG259" s="44"/>
      <c r="DH259" s="44"/>
      <c r="DI259" s="44"/>
      <c r="DJ259" s="44"/>
      <c r="DK259" s="44"/>
      <c r="DL259" s="44"/>
      <c r="DM259" s="44"/>
      <c r="DN259" s="44"/>
      <c r="DO259" s="44"/>
      <c r="DP259" s="77"/>
      <c r="DQ259" s="77"/>
      <c r="DR259" s="44"/>
      <c r="DS259" s="44"/>
      <c r="DT259" s="44"/>
      <c r="DU259" s="44"/>
      <c r="DV259" s="44"/>
      <c r="DW259" s="44"/>
      <c r="DX259" s="44"/>
      <c r="DY259" s="43"/>
      <c r="DZ259" s="43"/>
      <c r="EA259" s="43"/>
      <c r="EB259" s="44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</row>
    <row r="260" spans="1:180">
      <c r="A260" s="41"/>
      <c r="B260" s="41"/>
      <c r="C260" s="41"/>
      <c r="D260" s="41"/>
      <c r="E260" s="42"/>
      <c r="F260" s="42"/>
      <c r="G260" s="42"/>
      <c r="H260" s="42"/>
      <c r="I260" s="42"/>
      <c r="J260" s="42"/>
      <c r="K260" s="42"/>
      <c r="L260" s="43"/>
      <c r="M260" s="43"/>
      <c r="N260" s="43"/>
      <c r="O260" s="43"/>
      <c r="P260" s="43"/>
      <c r="Q260" s="43"/>
      <c r="R260" s="43"/>
      <c r="S260" s="44"/>
      <c r="T260" s="44"/>
      <c r="U260" s="44"/>
      <c r="V260" s="44"/>
      <c r="W260" s="44"/>
      <c r="X260" s="44"/>
      <c r="Y260" s="44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4"/>
      <c r="AO260" s="44"/>
      <c r="AP260" s="44"/>
      <c r="AQ260" s="44"/>
      <c r="AR260" s="44"/>
      <c r="AS260" s="44"/>
      <c r="AT260" s="44"/>
      <c r="AU260" s="42"/>
      <c r="AV260" s="42"/>
      <c r="AW260" s="42"/>
      <c r="AX260" s="42"/>
      <c r="AY260" s="42"/>
      <c r="AZ260" s="42"/>
      <c r="BA260" s="42"/>
      <c r="BB260" s="44"/>
      <c r="BC260" s="42"/>
      <c r="BD260" s="42"/>
      <c r="BE260" s="42"/>
      <c r="BF260" s="42"/>
      <c r="BG260" s="42"/>
      <c r="BH260" s="42"/>
      <c r="BI260" s="42"/>
      <c r="BJ260" s="44"/>
      <c r="BK260" s="44"/>
      <c r="BL260" s="44"/>
      <c r="BM260" s="44"/>
      <c r="BN260" s="44"/>
      <c r="BO260" s="44"/>
      <c r="BP260" s="44"/>
      <c r="BQ260" s="42"/>
      <c r="BR260" s="42"/>
      <c r="BS260" s="42"/>
      <c r="BT260" s="42"/>
      <c r="BU260" s="42"/>
      <c r="BV260" s="42"/>
      <c r="BW260" s="42"/>
      <c r="BX260" s="44"/>
      <c r="BY260" s="44"/>
      <c r="BZ260" s="44"/>
      <c r="CA260" s="44"/>
      <c r="CB260" s="44"/>
      <c r="CC260" s="44"/>
      <c r="CD260" s="44"/>
      <c r="CE260" s="42"/>
      <c r="CF260" s="42"/>
      <c r="CG260" s="42"/>
      <c r="CH260" s="42"/>
      <c r="CI260" s="42"/>
      <c r="CJ260" s="42"/>
      <c r="CK260" s="42"/>
      <c r="CL260" s="42"/>
      <c r="CM260" s="44"/>
      <c r="CN260" s="44"/>
      <c r="CO260" s="44"/>
      <c r="CP260" s="44"/>
      <c r="CQ260" s="44"/>
      <c r="CR260" s="44"/>
      <c r="CS260" s="44"/>
      <c r="CT260" s="44"/>
      <c r="CU260" s="44"/>
      <c r="CV260" s="44"/>
      <c r="CW260" s="44"/>
      <c r="CX260" s="44"/>
      <c r="CY260" s="44"/>
      <c r="CZ260" s="44"/>
      <c r="DA260" s="44"/>
      <c r="DB260" s="44"/>
      <c r="DC260" s="44"/>
      <c r="DD260" s="44"/>
      <c r="DE260" s="44"/>
      <c r="DF260" s="44"/>
      <c r="DG260" s="44"/>
      <c r="DH260" s="44"/>
      <c r="DI260" s="44"/>
      <c r="DJ260" s="44"/>
      <c r="DK260" s="44"/>
      <c r="DL260" s="44"/>
      <c r="DM260" s="44"/>
      <c r="DN260" s="44"/>
      <c r="DO260" s="44"/>
      <c r="DP260" s="77"/>
      <c r="DQ260" s="77"/>
      <c r="DR260" s="44"/>
      <c r="DS260" s="44"/>
      <c r="DT260" s="44"/>
      <c r="DU260" s="44"/>
      <c r="DV260" s="44"/>
      <c r="DW260" s="44"/>
      <c r="DX260" s="44"/>
      <c r="DY260" s="43"/>
      <c r="DZ260" s="43"/>
      <c r="EA260" s="43"/>
      <c r="EB260" s="44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</row>
    <row r="261" spans="1:180">
      <c r="A261" s="41"/>
      <c r="B261" s="41"/>
      <c r="C261" s="41"/>
      <c r="D261" s="41"/>
      <c r="E261" s="42"/>
      <c r="F261" s="42"/>
      <c r="G261" s="42"/>
      <c r="H261" s="42"/>
      <c r="I261" s="42"/>
      <c r="J261" s="42"/>
      <c r="K261" s="42"/>
      <c r="L261" s="43"/>
      <c r="M261" s="43"/>
      <c r="N261" s="43"/>
      <c r="O261" s="43"/>
      <c r="P261" s="43"/>
      <c r="Q261" s="43"/>
      <c r="R261" s="43"/>
      <c r="S261" s="44"/>
      <c r="T261" s="44"/>
      <c r="U261" s="44"/>
      <c r="V261" s="44"/>
      <c r="W261" s="44"/>
      <c r="X261" s="44"/>
      <c r="Y261" s="44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4"/>
      <c r="AO261" s="44"/>
      <c r="AP261" s="44"/>
      <c r="AQ261" s="44"/>
      <c r="AR261" s="44"/>
      <c r="AS261" s="44"/>
      <c r="AT261" s="44"/>
      <c r="AU261" s="42"/>
      <c r="AV261" s="42"/>
      <c r="AW261" s="42"/>
      <c r="AX261" s="42"/>
      <c r="AY261" s="42"/>
      <c r="AZ261" s="42"/>
      <c r="BA261" s="42"/>
      <c r="BB261" s="44"/>
      <c r="BC261" s="42"/>
      <c r="BD261" s="42"/>
      <c r="BE261" s="42"/>
      <c r="BF261" s="42"/>
      <c r="BG261" s="42"/>
      <c r="BH261" s="42"/>
      <c r="BI261" s="42"/>
      <c r="BJ261" s="44"/>
      <c r="BK261" s="44"/>
      <c r="BL261" s="44"/>
      <c r="BM261" s="44"/>
      <c r="BN261" s="44"/>
      <c r="BO261" s="44"/>
      <c r="BP261" s="44"/>
      <c r="BQ261" s="42"/>
      <c r="BR261" s="42"/>
      <c r="BS261" s="42"/>
      <c r="BT261" s="42"/>
      <c r="BU261" s="42"/>
      <c r="BV261" s="42"/>
      <c r="BW261" s="42"/>
      <c r="BX261" s="44"/>
      <c r="BY261" s="44"/>
      <c r="BZ261" s="44"/>
      <c r="CA261" s="44"/>
      <c r="CB261" s="44"/>
      <c r="CC261" s="44"/>
      <c r="CD261" s="44"/>
      <c r="CE261" s="42"/>
      <c r="CF261" s="42"/>
      <c r="CG261" s="42"/>
      <c r="CH261" s="42"/>
      <c r="CI261" s="42"/>
      <c r="CJ261" s="42"/>
      <c r="CK261" s="42"/>
      <c r="CL261" s="42"/>
      <c r="CM261" s="44"/>
      <c r="CN261" s="44"/>
      <c r="CO261" s="44"/>
      <c r="CP261" s="44"/>
      <c r="CQ261" s="44"/>
      <c r="CR261" s="44"/>
      <c r="CS261" s="44"/>
      <c r="CT261" s="44"/>
      <c r="CU261" s="44"/>
      <c r="CV261" s="44"/>
      <c r="CW261" s="44"/>
      <c r="CX261" s="44"/>
      <c r="CY261" s="44"/>
      <c r="CZ261" s="44"/>
      <c r="DA261" s="44"/>
      <c r="DB261" s="44"/>
      <c r="DC261" s="44"/>
      <c r="DD261" s="44"/>
      <c r="DE261" s="44"/>
      <c r="DF261" s="44"/>
      <c r="DG261" s="44"/>
      <c r="DH261" s="44"/>
      <c r="DI261" s="44"/>
      <c r="DJ261" s="44"/>
      <c r="DK261" s="44"/>
      <c r="DL261" s="44"/>
      <c r="DM261" s="44"/>
      <c r="DN261" s="44"/>
      <c r="DO261" s="44"/>
      <c r="DP261" s="77"/>
      <c r="DQ261" s="77"/>
      <c r="DR261" s="44"/>
      <c r="DS261" s="44"/>
      <c r="DT261" s="44"/>
      <c r="DU261" s="44"/>
      <c r="DV261" s="44"/>
      <c r="DW261" s="44"/>
      <c r="DX261" s="44"/>
      <c r="DY261" s="43"/>
      <c r="DZ261" s="43"/>
      <c r="EA261" s="43"/>
      <c r="EB261" s="44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  <c r="FI261" s="42"/>
      <c r="FJ261" s="42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2"/>
    </row>
    <row r="262" spans="1:180">
      <c r="A262" s="41"/>
      <c r="B262" s="41"/>
      <c r="C262" s="41"/>
      <c r="D262" s="41"/>
      <c r="E262" s="42"/>
      <c r="F262" s="42"/>
      <c r="G262" s="42"/>
      <c r="H262" s="42"/>
      <c r="I262" s="42"/>
      <c r="J262" s="42"/>
      <c r="K262" s="42"/>
      <c r="L262" s="43"/>
      <c r="M262" s="43"/>
      <c r="N262" s="43"/>
      <c r="O262" s="43"/>
      <c r="P262" s="43"/>
      <c r="Q262" s="43"/>
      <c r="R262" s="43"/>
      <c r="S262" s="44"/>
      <c r="T262" s="44"/>
      <c r="U262" s="44"/>
      <c r="V262" s="44"/>
      <c r="W262" s="44"/>
      <c r="X262" s="44"/>
      <c r="Y262" s="44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4"/>
      <c r="AO262" s="44"/>
      <c r="AP262" s="44"/>
      <c r="AQ262" s="44"/>
      <c r="AR262" s="44"/>
      <c r="AS262" s="44"/>
      <c r="AT262" s="44"/>
      <c r="AU262" s="42"/>
      <c r="AV262" s="42"/>
      <c r="AW262" s="42"/>
      <c r="AX262" s="42"/>
      <c r="AY262" s="42"/>
      <c r="AZ262" s="42"/>
      <c r="BA262" s="42"/>
      <c r="BB262" s="44"/>
      <c r="BC262" s="42"/>
      <c r="BD262" s="42"/>
      <c r="BE262" s="42"/>
      <c r="BF262" s="42"/>
      <c r="BG262" s="42"/>
      <c r="BH262" s="42"/>
      <c r="BI262" s="42"/>
      <c r="BJ262" s="44"/>
      <c r="BK262" s="44"/>
      <c r="BL262" s="44"/>
      <c r="BM262" s="44"/>
      <c r="BN262" s="44"/>
      <c r="BO262" s="44"/>
      <c r="BP262" s="44"/>
      <c r="BQ262" s="42"/>
      <c r="BR262" s="42"/>
      <c r="BS262" s="42"/>
      <c r="BT262" s="42"/>
      <c r="BU262" s="42"/>
      <c r="BV262" s="42"/>
      <c r="BW262" s="42"/>
      <c r="BX262" s="44"/>
      <c r="BY262" s="44"/>
      <c r="BZ262" s="44"/>
      <c r="CA262" s="44"/>
      <c r="CB262" s="44"/>
      <c r="CC262" s="44"/>
      <c r="CD262" s="44"/>
      <c r="CE262" s="42"/>
      <c r="CF262" s="42"/>
      <c r="CG262" s="42"/>
      <c r="CH262" s="42"/>
      <c r="CI262" s="42"/>
      <c r="CJ262" s="42"/>
      <c r="CK262" s="42"/>
      <c r="CL262" s="42"/>
      <c r="CM262" s="44"/>
      <c r="CN262" s="44"/>
      <c r="CO262" s="44"/>
      <c r="CP262" s="44"/>
      <c r="CQ262" s="44"/>
      <c r="CR262" s="44"/>
      <c r="CS262" s="44"/>
      <c r="CT262" s="44"/>
      <c r="CU262" s="44"/>
      <c r="CV262" s="44"/>
      <c r="CW262" s="44"/>
      <c r="CX262" s="44"/>
      <c r="CY262" s="44"/>
      <c r="CZ262" s="44"/>
      <c r="DA262" s="44"/>
      <c r="DB262" s="44"/>
      <c r="DC262" s="44"/>
      <c r="DD262" s="44"/>
      <c r="DE262" s="44"/>
      <c r="DF262" s="44"/>
      <c r="DG262" s="44"/>
      <c r="DH262" s="44"/>
      <c r="DI262" s="44"/>
      <c r="DJ262" s="44"/>
      <c r="DK262" s="44"/>
      <c r="DL262" s="44"/>
      <c r="DM262" s="44"/>
      <c r="DN262" s="44"/>
      <c r="DO262" s="44"/>
      <c r="DP262" s="77"/>
      <c r="DQ262" s="77"/>
      <c r="DR262" s="44"/>
      <c r="DS262" s="44"/>
      <c r="DT262" s="44"/>
      <c r="DU262" s="44"/>
      <c r="DV262" s="44"/>
      <c r="DW262" s="44"/>
      <c r="DX262" s="44"/>
      <c r="DY262" s="43"/>
      <c r="DZ262" s="43"/>
      <c r="EA262" s="43"/>
      <c r="EB262" s="44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  <c r="FI262" s="42"/>
      <c r="FJ262" s="42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2"/>
    </row>
    <row r="263" spans="1:180">
      <c r="A263" s="41"/>
      <c r="B263" s="41"/>
      <c r="C263" s="41"/>
      <c r="D263" s="41"/>
      <c r="E263" s="42"/>
      <c r="F263" s="42"/>
      <c r="G263" s="42"/>
      <c r="H263" s="42"/>
      <c r="I263" s="42"/>
      <c r="J263" s="42"/>
      <c r="K263" s="42"/>
      <c r="L263" s="43"/>
      <c r="M263" s="43"/>
      <c r="N263" s="43"/>
      <c r="O263" s="43"/>
      <c r="P263" s="43"/>
      <c r="Q263" s="43"/>
      <c r="R263" s="43"/>
      <c r="S263" s="44"/>
      <c r="T263" s="44"/>
      <c r="U263" s="44"/>
      <c r="V263" s="44"/>
      <c r="W263" s="44"/>
      <c r="X263" s="44"/>
      <c r="Y263" s="44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4"/>
      <c r="AO263" s="44"/>
      <c r="AP263" s="44"/>
      <c r="AQ263" s="44"/>
      <c r="AR263" s="44"/>
      <c r="AS263" s="44"/>
      <c r="AT263" s="44"/>
      <c r="AU263" s="42"/>
      <c r="AV263" s="42"/>
      <c r="AW263" s="42"/>
      <c r="AX263" s="42"/>
      <c r="AY263" s="42"/>
      <c r="AZ263" s="42"/>
      <c r="BA263" s="42"/>
      <c r="BB263" s="44"/>
      <c r="BC263" s="42"/>
      <c r="BD263" s="42"/>
      <c r="BE263" s="42"/>
      <c r="BF263" s="42"/>
      <c r="BG263" s="42"/>
      <c r="BH263" s="42"/>
      <c r="BI263" s="42"/>
      <c r="BJ263" s="44"/>
      <c r="BK263" s="44"/>
      <c r="BL263" s="44"/>
      <c r="BM263" s="44"/>
      <c r="BN263" s="44"/>
      <c r="BO263" s="44"/>
      <c r="BP263" s="44"/>
      <c r="BQ263" s="42"/>
      <c r="BR263" s="42"/>
      <c r="BS263" s="42"/>
      <c r="BT263" s="42"/>
      <c r="BU263" s="42"/>
      <c r="BV263" s="42"/>
      <c r="BW263" s="42"/>
      <c r="BX263" s="44"/>
      <c r="BY263" s="44"/>
      <c r="BZ263" s="44"/>
      <c r="CA263" s="44"/>
      <c r="CB263" s="44"/>
      <c r="CC263" s="44"/>
      <c r="CD263" s="44"/>
      <c r="CE263" s="42"/>
      <c r="CF263" s="42"/>
      <c r="CG263" s="42"/>
      <c r="CH263" s="42"/>
      <c r="CI263" s="42"/>
      <c r="CJ263" s="42"/>
      <c r="CK263" s="42"/>
      <c r="CL263" s="42"/>
      <c r="CM263" s="44"/>
      <c r="CN263" s="44"/>
      <c r="CO263" s="44"/>
      <c r="CP263" s="44"/>
      <c r="CQ263" s="44"/>
      <c r="CR263" s="44"/>
      <c r="CS263" s="44"/>
      <c r="CT263" s="44"/>
      <c r="CU263" s="44"/>
      <c r="CV263" s="44"/>
      <c r="CW263" s="44"/>
      <c r="CX263" s="44"/>
      <c r="CY263" s="44"/>
      <c r="CZ263" s="44"/>
      <c r="DA263" s="44"/>
      <c r="DB263" s="44"/>
      <c r="DC263" s="44"/>
      <c r="DD263" s="44"/>
      <c r="DE263" s="44"/>
      <c r="DF263" s="44"/>
      <c r="DG263" s="44"/>
      <c r="DH263" s="44"/>
      <c r="DI263" s="44"/>
      <c r="DJ263" s="44"/>
      <c r="DK263" s="44"/>
      <c r="DL263" s="44"/>
      <c r="DM263" s="44"/>
      <c r="DN263" s="44"/>
      <c r="DO263" s="44"/>
      <c r="DP263" s="77"/>
      <c r="DQ263" s="77"/>
      <c r="DR263" s="44"/>
      <c r="DS263" s="44"/>
      <c r="DT263" s="44"/>
      <c r="DU263" s="44"/>
      <c r="DV263" s="44"/>
      <c r="DW263" s="44"/>
      <c r="DX263" s="44"/>
      <c r="DY263" s="43"/>
      <c r="DZ263" s="43"/>
      <c r="EA263" s="43"/>
      <c r="EB263" s="44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  <c r="FI263" s="42"/>
      <c r="FJ263" s="42"/>
      <c r="FK263" s="42"/>
      <c r="FL263" s="42"/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2"/>
    </row>
    <row r="264" spans="1:180">
      <c r="A264" s="41"/>
      <c r="B264" s="41"/>
      <c r="C264" s="41"/>
      <c r="D264" s="41"/>
      <c r="E264" s="42"/>
      <c r="F264" s="42"/>
      <c r="G264" s="42"/>
      <c r="H264" s="42"/>
      <c r="I264" s="42"/>
      <c r="J264" s="42"/>
      <c r="K264" s="42"/>
      <c r="L264" s="43"/>
      <c r="M264" s="43"/>
      <c r="N264" s="43"/>
      <c r="O264" s="43"/>
      <c r="P264" s="43"/>
      <c r="Q264" s="43"/>
      <c r="R264" s="43"/>
      <c r="S264" s="44"/>
      <c r="T264" s="44"/>
      <c r="U264" s="44"/>
      <c r="V264" s="44"/>
      <c r="W264" s="44"/>
      <c r="X264" s="44"/>
      <c r="Y264" s="44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4"/>
      <c r="AO264" s="44"/>
      <c r="AP264" s="44"/>
      <c r="AQ264" s="44"/>
      <c r="AR264" s="44"/>
      <c r="AS264" s="44"/>
      <c r="AT264" s="44"/>
      <c r="AU264" s="42"/>
      <c r="AV264" s="42"/>
      <c r="AW264" s="42"/>
      <c r="AX264" s="42"/>
      <c r="AY264" s="42"/>
      <c r="AZ264" s="42"/>
      <c r="BA264" s="42"/>
      <c r="BB264" s="44"/>
      <c r="BC264" s="42"/>
      <c r="BD264" s="42"/>
      <c r="BE264" s="42"/>
      <c r="BF264" s="42"/>
      <c r="BG264" s="42"/>
      <c r="BH264" s="42"/>
      <c r="BI264" s="42"/>
      <c r="BJ264" s="44"/>
      <c r="BK264" s="44"/>
      <c r="BL264" s="44"/>
      <c r="BM264" s="44"/>
      <c r="BN264" s="44"/>
      <c r="BO264" s="44"/>
      <c r="BP264" s="44"/>
      <c r="BQ264" s="42"/>
      <c r="BR264" s="42"/>
      <c r="BS264" s="42"/>
      <c r="BT264" s="42"/>
      <c r="BU264" s="42"/>
      <c r="BV264" s="42"/>
      <c r="BW264" s="42"/>
      <c r="BX264" s="44"/>
      <c r="BY264" s="44"/>
      <c r="BZ264" s="44"/>
      <c r="CA264" s="44"/>
      <c r="CB264" s="44"/>
      <c r="CC264" s="44"/>
      <c r="CD264" s="44"/>
      <c r="CE264" s="42"/>
      <c r="CF264" s="42"/>
      <c r="CG264" s="42"/>
      <c r="CH264" s="42"/>
      <c r="CI264" s="42"/>
      <c r="CJ264" s="42"/>
      <c r="CK264" s="42"/>
      <c r="CL264" s="42"/>
      <c r="CM264" s="44"/>
      <c r="CN264" s="44"/>
      <c r="CO264" s="44"/>
      <c r="CP264" s="44"/>
      <c r="CQ264" s="44"/>
      <c r="CR264" s="44"/>
      <c r="CS264" s="44"/>
      <c r="CT264" s="44"/>
      <c r="CU264" s="44"/>
      <c r="CV264" s="44"/>
      <c r="CW264" s="44"/>
      <c r="CX264" s="44"/>
      <c r="CY264" s="44"/>
      <c r="CZ264" s="44"/>
      <c r="DA264" s="44"/>
      <c r="DB264" s="44"/>
      <c r="DC264" s="44"/>
      <c r="DD264" s="44"/>
      <c r="DE264" s="44"/>
      <c r="DF264" s="44"/>
      <c r="DG264" s="44"/>
      <c r="DH264" s="44"/>
      <c r="DI264" s="44"/>
      <c r="DJ264" s="44"/>
      <c r="DK264" s="44"/>
      <c r="DL264" s="44"/>
      <c r="DM264" s="44"/>
      <c r="DN264" s="44"/>
      <c r="DO264" s="44"/>
      <c r="DP264" s="77"/>
      <c r="DQ264" s="77"/>
      <c r="DR264" s="44"/>
      <c r="DS264" s="44"/>
      <c r="DT264" s="44"/>
      <c r="DU264" s="44"/>
      <c r="DV264" s="44"/>
      <c r="DW264" s="44"/>
      <c r="DX264" s="44"/>
      <c r="DY264" s="43"/>
      <c r="DZ264" s="43"/>
      <c r="EA264" s="43"/>
      <c r="EB264" s="44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  <c r="FI264" s="42"/>
      <c r="FJ264" s="42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2"/>
    </row>
    <row r="265" spans="1:180">
      <c r="A265" s="41"/>
      <c r="B265" s="41"/>
      <c r="C265" s="41"/>
      <c r="D265" s="41"/>
      <c r="E265" s="42"/>
      <c r="F265" s="42"/>
      <c r="G265" s="42"/>
      <c r="H265" s="42"/>
      <c r="I265" s="42"/>
      <c r="J265" s="42"/>
      <c r="K265" s="42"/>
      <c r="L265" s="43"/>
      <c r="M265" s="43"/>
      <c r="N265" s="43"/>
      <c r="O265" s="43"/>
      <c r="P265" s="43"/>
      <c r="Q265" s="43"/>
      <c r="R265" s="43"/>
      <c r="S265" s="44"/>
      <c r="T265" s="44"/>
      <c r="U265" s="44"/>
      <c r="V265" s="44"/>
      <c r="W265" s="44"/>
      <c r="X265" s="44"/>
      <c r="Y265" s="44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4"/>
      <c r="AO265" s="44"/>
      <c r="AP265" s="44"/>
      <c r="AQ265" s="44"/>
      <c r="AR265" s="44"/>
      <c r="AS265" s="44"/>
      <c r="AT265" s="44"/>
      <c r="AU265" s="42"/>
      <c r="AV265" s="42"/>
      <c r="AW265" s="42"/>
      <c r="AX265" s="42"/>
      <c r="AY265" s="42"/>
      <c r="AZ265" s="42"/>
      <c r="BA265" s="42"/>
      <c r="BB265" s="44"/>
      <c r="BC265" s="42"/>
      <c r="BD265" s="42"/>
      <c r="BE265" s="42"/>
      <c r="BF265" s="42"/>
      <c r="BG265" s="42"/>
      <c r="BH265" s="42"/>
      <c r="BI265" s="42"/>
      <c r="BJ265" s="44"/>
      <c r="BK265" s="44"/>
      <c r="BL265" s="44"/>
      <c r="BM265" s="44"/>
      <c r="BN265" s="44"/>
      <c r="BO265" s="44"/>
      <c r="BP265" s="44"/>
      <c r="BQ265" s="42"/>
      <c r="BR265" s="42"/>
      <c r="BS265" s="42"/>
      <c r="BT265" s="42"/>
      <c r="BU265" s="42"/>
      <c r="BV265" s="42"/>
      <c r="BW265" s="42"/>
      <c r="BX265" s="44"/>
      <c r="BY265" s="44"/>
      <c r="BZ265" s="44"/>
      <c r="CA265" s="44"/>
      <c r="CB265" s="44"/>
      <c r="CC265" s="44"/>
      <c r="CD265" s="44"/>
      <c r="CE265" s="42"/>
      <c r="CF265" s="42"/>
      <c r="CG265" s="42"/>
      <c r="CH265" s="42"/>
      <c r="CI265" s="42"/>
      <c r="CJ265" s="42"/>
      <c r="CK265" s="42"/>
      <c r="CL265" s="42"/>
      <c r="CM265" s="44"/>
      <c r="CN265" s="44"/>
      <c r="CO265" s="44"/>
      <c r="CP265" s="44"/>
      <c r="CQ265" s="44"/>
      <c r="CR265" s="44"/>
      <c r="CS265" s="44"/>
      <c r="CT265" s="44"/>
      <c r="CU265" s="44"/>
      <c r="CV265" s="44"/>
      <c r="CW265" s="44"/>
      <c r="CX265" s="44"/>
      <c r="CY265" s="44"/>
      <c r="CZ265" s="44"/>
      <c r="DA265" s="44"/>
      <c r="DB265" s="44"/>
      <c r="DC265" s="44"/>
      <c r="DD265" s="44"/>
      <c r="DE265" s="44"/>
      <c r="DF265" s="44"/>
      <c r="DG265" s="44"/>
      <c r="DH265" s="44"/>
      <c r="DI265" s="44"/>
      <c r="DJ265" s="44"/>
      <c r="DK265" s="44"/>
      <c r="DL265" s="44"/>
      <c r="DM265" s="44"/>
      <c r="DN265" s="44"/>
      <c r="DO265" s="44"/>
      <c r="DP265" s="77"/>
      <c r="DQ265" s="77"/>
      <c r="DR265" s="44"/>
      <c r="DS265" s="44"/>
      <c r="DT265" s="44"/>
      <c r="DU265" s="44"/>
      <c r="DV265" s="44"/>
      <c r="DW265" s="44"/>
      <c r="DX265" s="44"/>
      <c r="DY265" s="43"/>
      <c r="DZ265" s="43"/>
      <c r="EA265" s="43"/>
      <c r="EB265" s="44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  <c r="FI265" s="42"/>
      <c r="FJ265" s="42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2"/>
    </row>
    <row r="266" spans="1:180">
      <c r="A266" s="41"/>
      <c r="B266" s="41"/>
      <c r="C266" s="41"/>
      <c r="D266" s="41"/>
      <c r="E266" s="42"/>
      <c r="F266" s="42"/>
      <c r="G266" s="42"/>
      <c r="H266" s="42"/>
      <c r="I266" s="42"/>
      <c r="J266" s="42"/>
      <c r="K266" s="42"/>
      <c r="L266" s="43"/>
      <c r="M266" s="43"/>
      <c r="N266" s="43"/>
      <c r="O266" s="43"/>
      <c r="P266" s="43"/>
      <c r="Q266" s="43"/>
      <c r="R266" s="43"/>
      <c r="S266" s="44"/>
      <c r="T266" s="44"/>
      <c r="U266" s="44"/>
      <c r="V266" s="44"/>
      <c r="W266" s="44"/>
      <c r="X266" s="44"/>
      <c r="Y266" s="44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4"/>
      <c r="AO266" s="44"/>
      <c r="AP266" s="44"/>
      <c r="AQ266" s="44"/>
      <c r="AR266" s="44"/>
      <c r="AS266" s="44"/>
      <c r="AT266" s="44"/>
      <c r="AU266" s="42"/>
      <c r="AV266" s="42"/>
      <c r="AW266" s="42"/>
      <c r="AX266" s="42"/>
      <c r="AY266" s="42"/>
      <c r="AZ266" s="42"/>
      <c r="BA266" s="42"/>
      <c r="BB266" s="44"/>
      <c r="BC266" s="42"/>
      <c r="BD266" s="42"/>
      <c r="BE266" s="42"/>
      <c r="BF266" s="42"/>
      <c r="BG266" s="42"/>
      <c r="BH266" s="42"/>
      <c r="BI266" s="42"/>
      <c r="BJ266" s="44"/>
      <c r="BK266" s="44"/>
      <c r="BL266" s="44"/>
      <c r="BM266" s="44"/>
      <c r="BN266" s="44"/>
      <c r="BO266" s="44"/>
      <c r="BP266" s="44"/>
      <c r="BQ266" s="42"/>
      <c r="BR266" s="42"/>
      <c r="BS266" s="42"/>
      <c r="BT266" s="42"/>
      <c r="BU266" s="42"/>
      <c r="BV266" s="42"/>
      <c r="BW266" s="42"/>
      <c r="BX266" s="44"/>
      <c r="BY266" s="44"/>
      <c r="BZ266" s="44"/>
      <c r="CA266" s="44"/>
      <c r="CB266" s="44"/>
      <c r="CC266" s="44"/>
      <c r="CD266" s="44"/>
      <c r="CE266" s="42"/>
      <c r="CF266" s="42"/>
      <c r="CG266" s="42"/>
      <c r="CH266" s="42"/>
      <c r="CI266" s="42"/>
      <c r="CJ266" s="42"/>
      <c r="CK266" s="42"/>
      <c r="CL266" s="42"/>
      <c r="CM266" s="44"/>
      <c r="CN266" s="44"/>
      <c r="CO266" s="44"/>
      <c r="CP266" s="44"/>
      <c r="CQ266" s="44"/>
      <c r="CR266" s="44"/>
      <c r="CS266" s="44"/>
      <c r="CT266" s="44"/>
      <c r="CU266" s="44"/>
      <c r="CV266" s="44"/>
      <c r="CW266" s="44"/>
      <c r="CX266" s="44"/>
      <c r="CY266" s="44"/>
      <c r="CZ266" s="44"/>
      <c r="DA266" s="44"/>
      <c r="DB266" s="44"/>
      <c r="DC266" s="44"/>
      <c r="DD266" s="44"/>
      <c r="DE266" s="44"/>
      <c r="DF266" s="44"/>
      <c r="DG266" s="44"/>
      <c r="DH266" s="44"/>
      <c r="DI266" s="44"/>
      <c r="DJ266" s="44"/>
      <c r="DK266" s="44"/>
      <c r="DL266" s="44"/>
      <c r="DM266" s="44"/>
      <c r="DN266" s="44"/>
      <c r="DO266" s="44"/>
      <c r="DP266" s="77"/>
      <c r="DQ266" s="77"/>
      <c r="DR266" s="44"/>
      <c r="DS266" s="44"/>
      <c r="DT266" s="44"/>
      <c r="DU266" s="44"/>
      <c r="DV266" s="44"/>
      <c r="DW266" s="44"/>
      <c r="DX266" s="44"/>
      <c r="DY266" s="43"/>
      <c r="DZ266" s="43"/>
      <c r="EA266" s="43"/>
      <c r="EB266" s="44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  <c r="FI266" s="42"/>
      <c r="FJ266" s="42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2"/>
    </row>
    <row r="267" spans="1:180">
      <c r="A267" s="41"/>
      <c r="B267" s="41"/>
      <c r="C267" s="41"/>
      <c r="D267" s="41"/>
      <c r="E267" s="42"/>
      <c r="F267" s="42"/>
      <c r="G267" s="42"/>
      <c r="H267" s="42"/>
      <c r="I267" s="42"/>
      <c r="J267" s="42"/>
      <c r="K267" s="42"/>
      <c r="L267" s="43"/>
      <c r="M267" s="43"/>
      <c r="N267" s="43"/>
      <c r="O267" s="43"/>
      <c r="P267" s="43"/>
      <c r="Q267" s="43"/>
      <c r="R267" s="43"/>
      <c r="S267" s="44"/>
      <c r="T267" s="44"/>
      <c r="U267" s="44"/>
      <c r="V267" s="44"/>
      <c r="W267" s="44"/>
      <c r="X267" s="44"/>
      <c r="Y267" s="44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4"/>
      <c r="AO267" s="44"/>
      <c r="AP267" s="44"/>
      <c r="AQ267" s="44"/>
      <c r="AR267" s="44"/>
      <c r="AS267" s="44"/>
      <c r="AT267" s="44"/>
      <c r="AU267" s="42"/>
      <c r="AV267" s="42"/>
      <c r="AW267" s="42"/>
      <c r="AX267" s="42"/>
      <c r="AY267" s="42"/>
      <c r="AZ267" s="42"/>
      <c r="BA267" s="42"/>
      <c r="BB267" s="44"/>
      <c r="BC267" s="42"/>
      <c r="BD267" s="42"/>
      <c r="BE267" s="42"/>
      <c r="BF267" s="42"/>
      <c r="BG267" s="42"/>
      <c r="BH267" s="42"/>
      <c r="BI267" s="42"/>
      <c r="BJ267" s="44"/>
      <c r="BK267" s="44"/>
      <c r="BL267" s="44"/>
      <c r="BM267" s="44"/>
      <c r="BN267" s="44"/>
      <c r="BO267" s="44"/>
      <c r="BP267" s="44"/>
      <c r="BQ267" s="42"/>
      <c r="BR267" s="42"/>
      <c r="BS267" s="42"/>
      <c r="BT267" s="42"/>
      <c r="BU267" s="42"/>
      <c r="BV267" s="42"/>
      <c r="BW267" s="42"/>
      <c r="BX267" s="44"/>
      <c r="BY267" s="44"/>
      <c r="BZ267" s="44"/>
      <c r="CA267" s="44"/>
      <c r="CB267" s="44"/>
      <c r="CC267" s="44"/>
      <c r="CD267" s="44"/>
      <c r="CE267" s="42"/>
      <c r="CF267" s="42"/>
      <c r="CG267" s="42"/>
      <c r="CH267" s="42"/>
      <c r="CI267" s="42"/>
      <c r="CJ267" s="42"/>
      <c r="CK267" s="42"/>
      <c r="CL267" s="42"/>
      <c r="CM267" s="44"/>
      <c r="CN267" s="44"/>
      <c r="CO267" s="44"/>
      <c r="CP267" s="44"/>
      <c r="CQ267" s="44"/>
      <c r="CR267" s="44"/>
      <c r="CS267" s="44"/>
      <c r="CT267" s="44"/>
      <c r="CU267" s="44"/>
      <c r="CV267" s="44"/>
      <c r="CW267" s="44"/>
      <c r="CX267" s="44"/>
      <c r="CY267" s="44"/>
      <c r="CZ267" s="44"/>
      <c r="DA267" s="44"/>
      <c r="DB267" s="44"/>
      <c r="DC267" s="44"/>
      <c r="DD267" s="44"/>
      <c r="DE267" s="44"/>
      <c r="DF267" s="44"/>
      <c r="DG267" s="44"/>
      <c r="DH267" s="44"/>
      <c r="DI267" s="44"/>
      <c r="DJ267" s="44"/>
      <c r="DK267" s="44"/>
      <c r="DL267" s="44"/>
      <c r="DM267" s="44"/>
      <c r="DN267" s="44"/>
      <c r="DO267" s="44"/>
      <c r="DP267" s="77"/>
      <c r="DQ267" s="77"/>
      <c r="DR267" s="44"/>
      <c r="DS267" s="44"/>
      <c r="DT267" s="44"/>
      <c r="DU267" s="44"/>
      <c r="DV267" s="44"/>
      <c r="DW267" s="44"/>
      <c r="DX267" s="44"/>
      <c r="DY267" s="43"/>
      <c r="DZ267" s="43"/>
      <c r="EA267" s="43"/>
      <c r="EB267" s="44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  <c r="FI267" s="42"/>
      <c r="FJ267" s="42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2"/>
    </row>
    <row r="268" spans="1:180">
      <c r="A268" s="41"/>
      <c r="B268" s="41"/>
      <c r="C268" s="41"/>
      <c r="D268" s="41"/>
      <c r="E268" s="42"/>
      <c r="F268" s="42"/>
      <c r="G268" s="42"/>
      <c r="H268" s="42"/>
      <c r="I268" s="42"/>
      <c r="J268" s="42"/>
      <c r="K268" s="42"/>
      <c r="L268" s="43"/>
      <c r="M268" s="43"/>
      <c r="N268" s="43"/>
      <c r="O268" s="43"/>
      <c r="P268" s="43"/>
      <c r="Q268" s="43"/>
      <c r="R268" s="43"/>
      <c r="S268" s="44"/>
      <c r="T268" s="44"/>
      <c r="U268" s="44"/>
      <c r="V268" s="44"/>
      <c r="W268" s="44"/>
      <c r="X268" s="44"/>
      <c r="Y268" s="44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4"/>
      <c r="AO268" s="44"/>
      <c r="AP268" s="44"/>
      <c r="AQ268" s="44"/>
      <c r="AR268" s="44"/>
      <c r="AS268" s="44"/>
      <c r="AT268" s="44"/>
      <c r="AU268" s="42"/>
      <c r="AV268" s="42"/>
      <c r="AW268" s="42"/>
      <c r="AX268" s="42"/>
      <c r="AY268" s="42"/>
      <c r="AZ268" s="42"/>
      <c r="BA268" s="42"/>
      <c r="BB268" s="44"/>
      <c r="BC268" s="42"/>
      <c r="BD268" s="42"/>
      <c r="BE268" s="42"/>
      <c r="BF268" s="42"/>
      <c r="BG268" s="42"/>
      <c r="BH268" s="42"/>
      <c r="BI268" s="42"/>
      <c r="BJ268" s="44"/>
      <c r="BK268" s="44"/>
      <c r="BL268" s="44"/>
      <c r="BM268" s="44"/>
      <c r="BN268" s="44"/>
      <c r="BO268" s="44"/>
      <c r="BP268" s="44"/>
      <c r="BQ268" s="42"/>
      <c r="BR268" s="42"/>
      <c r="BS268" s="42"/>
      <c r="BT268" s="42"/>
      <c r="BU268" s="42"/>
      <c r="BV268" s="42"/>
      <c r="BW268" s="42"/>
      <c r="BX268" s="44"/>
      <c r="BY268" s="44"/>
      <c r="BZ268" s="44"/>
      <c r="CA268" s="44"/>
      <c r="CB268" s="44"/>
      <c r="CC268" s="44"/>
      <c r="CD268" s="44"/>
      <c r="CE268" s="42"/>
      <c r="CF268" s="42"/>
      <c r="CG268" s="42"/>
      <c r="CH268" s="42"/>
      <c r="CI268" s="42"/>
      <c r="CJ268" s="42"/>
      <c r="CK268" s="42"/>
      <c r="CL268" s="42"/>
      <c r="CM268" s="44"/>
      <c r="CN268" s="44"/>
      <c r="CO268" s="44"/>
      <c r="CP268" s="44"/>
      <c r="CQ268" s="44"/>
      <c r="CR268" s="44"/>
      <c r="CS268" s="44"/>
      <c r="CT268" s="44"/>
      <c r="CU268" s="44"/>
      <c r="CV268" s="44"/>
      <c r="CW268" s="44"/>
      <c r="CX268" s="44"/>
      <c r="CY268" s="44"/>
      <c r="CZ268" s="44"/>
      <c r="DA268" s="44"/>
      <c r="DB268" s="44"/>
      <c r="DC268" s="44"/>
      <c r="DD268" s="44"/>
      <c r="DE268" s="44"/>
      <c r="DF268" s="44"/>
      <c r="DG268" s="44"/>
      <c r="DH268" s="44"/>
      <c r="DI268" s="44"/>
      <c r="DJ268" s="44"/>
      <c r="DK268" s="44"/>
      <c r="DL268" s="44"/>
      <c r="DM268" s="44"/>
      <c r="DN268" s="44"/>
      <c r="DO268" s="44"/>
      <c r="DP268" s="77"/>
      <c r="DQ268" s="77"/>
      <c r="DR268" s="44"/>
      <c r="DS268" s="44"/>
      <c r="DT268" s="44"/>
      <c r="DU268" s="44"/>
      <c r="DV268" s="44"/>
      <c r="DW268" s="44"/>
      <c r="DX268" s="44"/>
      <c r="DY268" s="43"/>
      <c r="DZ268" s="43"/>
      <c r="EA268" s="43"/>
      <c r="EB268" s="44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  <c r="FI268" s="42"/>
      <c r="FJ268" s="42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/>
      <c r="FU268" s="42"/>
      <c r="FV268" s="42"/>
      <c r="FW268" s="42"/>
      <c r="FX268" s="42"/>
    </row>
    <row r="269" spans="1:180">
      <c r="A269" s="41"/>
      <c r="B269" s="41"/>
      <c r="C269" s="41"/>
      <c r="D269" s="41"/>
      <c r="E269" s="42"/>
      <c r="F269" s="42"/>
      <c r="G269" s="42"/>
      <c r="H269" s="42"/>
      <c r="I269" s="42"/>
      <c r="J269" s="42"/>
      <c r="K269" s="42"/>
      <c r="L269" s="43"/>
      <c r="M269" s="43"/>
      <c r="N269" s="43"/>
      <c r="O269" s="43"/>
      <c r="P269" s="43"/>
      <c r="Q269" s="43"/>
      <c r="R269" s="43"/>
      <c r="S269" s="44"/>
      <c r="T269" s="44"/>
      <c r="U269" s="44"/>
      <c r="V269" s="44"/>
      <c r="W269" s="44"/>
      <c r="X269" s="44"/>
      <c r="Y269" s="44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4"/>
      <c r="AO269" s="44"/>
      <c r="AP269" s="44"/>
      <c r="AQ269" s="44"/>
      <c r="AR269" s="44"/>
      <c r="AS269" s="44"/>
      <c r="AT269" s="44"/>
      <c r="AU269" s="42"/>
      <c r="AV269" s="42"/>
      <c r="AW269" s="42"/>
      <c r="AX269" s="42"/>
      <c r="AY269" s="42"/>
      <c r="AZ269" s="42"/>
      <c r="BA269" s="42"/>
      <c r="BB269" s="44"/>
      <c r="BC269" s="42"/>
      <c r="BD269" s="42"/>
      <c r="BE269" s="42"/>
      <c r="BF269" s="42"/>
      <c r="BG269" s="42"/>
      <c r="BH269" s="42"/>
      <c r="BI269" s="42"/>
      <c r="BJ269" s="44"/>
      <c r="BK269" s="44"/>
      <c r="BL269" s="44"/>
      <c r="BM269" s="44"/>
      <c r="BN269" s="44"/>
      <c r="BO269" s="44"/>
      <c r="BP269" s="44"/>
      <c r="BQ269" s="42"/>
      <c r="BR269" s="42"/>
      <c r="BS269" s="42"/>
      <c r="BT269" s="42"/>
      <c r="BU269" s="42"/>
      <c r="BV269" s="42"/>
      <c r="BW269" s="42"/>
      <c r="BX269" s="44"/>
      <c r="BY269" s="44"/>
      <c r="BZ269" s="44"/>
      <c r="CA269" s="44"/>
      <c r="CB269" s="44"/>
      <c r="CC269" s="44"/>
      <c r="CD269" s="44"/>
      <c r="CE269" s="42"/>
      <c r="CF269" s="42"/>
      <c r="CG269" s="42"/>
      <c r="CH269" s="42"/>
      <c r="CI269" s="42"/>
      <c r="CJ269" s="42"/>
      <c r="CK269" s="42"/>
      <c r="CL269" s="42"/>
      <c r="CM269" s="44"/>
      <c r="CN269" s="44"/>
      <c r="CO269" s="44"/>
      <c r="CP269" s="44"/>
      <c r="CQ269" s="44"/>
      <c r="CR269" s="44"/>
      <c r="CS269" s="44"/>
      <c r="CT269" s="44"/>
      <c r="CU269" s="44"/>
      <c r="CV269" s="44"/>
      <c r="CW269" s="44"/>
      <c r="CX269" s="44"/>
      <c r="CY269" s="44"/>
      <c r="CZ269" s="44"/>
      <c r="DA269" s="44"/>
      <c r="DB269" s="44"/>
      <c r="DC269" s="44"/>
      <c r="DD269" s="44"/>
      <c r="DE269" s="44"/>
      <c r="DF269" s="44"/>
      <c r="DG269" s="44"/>
      <c r="DH269" s="44"/>
      <c r="DI269" s="44"/>
      <c r="DJ269" s="44"/>
      <c r="DK269" s="44"/>
      <c r="DL269" s="44"/>
      <c r="DM269" s="44"/>
      <c r="DN269" s="44"/>
      <c r="DO269" s="44"/>
      <c r="DP269" s="77"/>
      <c r="DQ269" s="77"/>
      <c r="DR269" s="44"/>
      <c r="DS269" s="44"/>
      <c r="DT269" s="44"/>
      <c r="DU269" s="44"/>
      <c r="DV269" s="44"/>
      <c r="DW269" s="44"/>
      <c r="DX269" s="44"/>
      <c r="DY269" s="43"/>
      <c r="DZ269" s="43"/>
      <c r="EA269" s="43"/>
      <c r="EB269" s="44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  <c r="FI269" s="42"/>
      <c r="FJ269" s="42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2"/>
    </row>
    <row r="270" spans="1:180">
      <c r="A270" s="41"/>
      <c r="B270" s="41"/>
      <c r="C270" s="41"/>
      <c r="D270" s="41"/>
      <c r="E270" s="42"/>
      <c r="F270" s="42"/>
      <c r="G270" s="42"/>
      <c r="H270" s="42"/>
      <c r="I270" s="42"/>
      <c r="J270" s="42"/>
      <c r="K270" s="42"/>
      <c r="L270" s="43"/>
      <c r="M270" s="43"/>
      <c r="N270" s="43"/>
      <c r="O270" s="43"/>
      <c r="P270" s="43"/>
      <c r="Q270" s="43"/>
      <c r="R270" s="43"/>
      <c r="S270" s="44"/>
      <c r="T270" s="44"/>
      <c r="U270" s="44"/>
      <c r="V270" s="44"/>
      <c r="W270" s="44"/>
      <c r="X270" s="44"/>
      <c r="Y270" s="44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4"/>
      <c r="AO270" s="44"/>
      <c r="AP270" s="44"/>
      <c r="AQ270" s="44"/>
      <c r="AR270" s="44"/>
      <c r="AS270" s="44"/>
      <c r="AT270" s="44"/>
      <c r="AU270" s="42"/>
      <c r="AV270" s="42"/>
      <c r="AW270" s="42"/>
      <c r="AX270" s="42"/>
      <c r="AY270" s="42"/>
      <c r="AZ270" s="42"/>
      <c r="BA270" s="42"/>
      <c r="BB270" s="44"/>
      <c r="BC270" s="42"/>
      <c r="BD270" s="42"/>
      <c r="BE270" s="42"/>
      <c r="BF270" s="42"/>
      <c r="BG270" s="42"/>
      <c r="BH270" s="42"/>
      <c r="BI270" s="42"/>
      <c r="BJ270" s="44"/>
      <c r="BK270" s="44"/>
      <c r="BL270" s="44"/>
      <c r="BM270" s="44"/>
      <c r="BN270" s="44"/>
      <c r="BO270" s="44"/>
      <c r="BP270" s="44"/>
      <c r="BQ270" s="42"/>
      <c r="BR270" s="42"/>
      <c r="BS270" s="42"/>
      <c r="BT270" s="42"/>
      <c r="BU270" s="42"/>
      <c r="BV270" s="42"/>
      <c r="BW270" s="42"/>
      <c r="BX270" s="44"/>
      <c r="BY270" s="44"/>
      <c r="BZ270" s="44"/>
      <c r="CA270" s="44"/>
      <c r="CB270" s="44"/>
      <c r="CC270" s="44"/>
      <c r="CD270" s="44"/>
      <c r="CE270" s="42"/>
      <c r="CF270" s="42"/>
      <c r="CG270" s="42"/>
      <c r="CH270" s="42"/>
      <c r="CI270" s="42"/>
      <c r="CJ270" s="42"/>
      <c r="CK270" s="42"/>
      <c r="CL270" s="42"/>
      <c r="CM270" s="44"/>
      <c r="CN270" s="44"/>
      <c r="CO270" s="44"/>
      <c r="CP270" s="44"/>
      <c r="CQ270" s="44"/>
      <c r="CR270" s="44"/>
      <c r="CS270" s="44"/>
      <c r="CT270" s="44"/>
      <c r="CU270" s="44"/>
      <c r="CV270" s="44"/>
      <c r="CW270" s="44"/>
      <c r="CX270" s="44"/>
      <c r="CY270" s="44"/>
      <c r="CZ270" s="44"/>
      <c r="DA270" s="44"/>
      <c r="DB270" s="44"/>
      <c r="DC270" s="44"/>
      <c r="DD270" s="44"/>
      <c r="DE270" s="44"/>
      <c r="DF270" s="44"/>
      <c r="DG270" s="44"/>
      <c r="DH270" s="44"/>
      <c r="DI270" s="44"/>
      <c r="DJ270" s="44"/>
      <c r="DK270" s="44"/>
      <c r="DL270" s="44"/>
      <c r="DM270" s="44"/>
      <c r="DN270" s="44"/>
      <c r="DO270" s="44"/>
      <c r="DP270" s="77"/>
      <c r="DQ270" s="77"/>
      <c r="DR270" s="44"/>
      <c r="DS270" s="44"/>
      <c r="DT270" s="44"/>
      <c r="DU270" s="44"/>
      <c r="DV270" s="44"/>
      <c r="DW270" s="44"/>
      <c r="DX270" s="44"/>
      <c r="DY270" s="43"/>
      <c r="DZ270" s="43"/>
      <c r="EA270" s="43"/>
      <c r="EB270" s="44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  <c r="FI270" s="42"/>
      <c r="FJ270" s="42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2"/>
    </row>
    <row r="271" spans="1:180">
      <c r="A271" s="41"/>
      <c r="B271" s="41"/>
      <c r="C271" s="41"/>
      <c r="D271" s="41"/>
      <c r="E271" s="42"/>
      <c r="F271" s="42"/>
      <c r="G271" s="42"/>
      <c r="H271" s="42"/>
      <c r="I271" s="42"/>
      <c r="J271" s="42"/>
      <c r="K271" s="42"/>
      <c r="L271" s="43"/>
      <c r="M271" s="43"/>
      <c r="N271" s="43"/>
      <c r="O271" s="43"/>
      <c r="P271" s="43"/>
      <c r="Q271" s="43"/>
      <c r="R271" s="43"/>
      <c r="S271" s="44"/>
      <c r="T271" s="44"/>
      <c r="U271" s="44"/>
      <c r="V271" s="44"/>
      <c r="W271" s="44"/>
      <c r="X271" s="44"/>
      <c r="Y271" s="44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4"/>
      <c r="AO271" s="44"/>
      <c r="AP271" s="44"/>
      <c r="AQ271" s="44"/>
      <c r="AR271" s="44"/>
      <c r="AS271" s="44"/>
      <c r="AT271" s="44"/>
      <c r="AU271" s="42"/>
      <c r="AV271" s="42"/>
      <c r="AW271" s="42"/>
      <c r="AX271" s="42"/>
      <c r="AY271" s="42"/>
      <c r="AZ271" s="42"/>
      <c r="BA271" s="42"/>
      <c r="BB271" s="44"/>
      <c r="BC271" s="42"/>
      <c r="BD271" s="42"/>
      <c r="BE271" s="42"/>
      <c r="BF271" s="42"/>
      <c r="BG271" s="42"/>
      <c r="BH271" s="42"/>
      <c r="BI271" s="42"/>
      <c r="BJ271" s="44"/>
      <c r="BK271" s="44"/>
      <c r="BL271" s="44"/>
      <c r="BM271" s="44"/>
      <c r="BN271" s="44"/>
      <c r="BO271" s="44"/>
      <c r="BP271" s="44"/>
      <c r="BQ271" s="42"/>
      <c r="BR271" s="42"/>
      <c r="BS271" s="42"/>
      <c r="BT271" s="42"/>
      <c r="BU271" s="42"/>
      <c r="BV271" s="42"/>
      <c r="BW271" s="42"/>
      <c r="BX271" s="44"/>
      <c r="BY271" s="44"/>
      <c r="BZ271" s="44"/>
      <c r="CA271" s="44"/>
      <c r="CB271" s="44"/>
      <c r="CC271" s="44"/>
      <c r="CD271" s="44"/>
      <c r="CE271" s="42"/>
      <c r="CF271" s="42"/>
      <c r="CG271" s="42"/>
      <c r="CH271" s="42"/>
      <c r="CI271" s="42"/>
      <c r="CJ271" s="42"/>
      <c r="CK271" s="42"/>
      <c r="CL271" s="42"/>
      <c r="CM271" s="44"/>
      <c r="CN271" s="44"/>
      <c r="CO271" s="44"/>
      <c r="CP271" s="44"/>
      <c r="CQ271" s="44"/>
      <c r="CR271" s="44"/>
      <c r="CS271" s="44"/>
      <c r="CT271" s="44"/>
      <c r="CU271" s="44"/>
      <c r="CV271" s="44"/>
      <c r="CW271" s="44"/>
      <c r="CX271" s="44"/>
      <c r="CY271" s="44"/>
      <c r="CZ271" s="44"/>
      <c r="DA271" s="44"/>
      <c r="DB271" s="44"/>
      <c r="DC271" s="44"/>
      <c r="DD271" s="44"/>
      <c r="DE271" s="44"/>
      <c r="DF271" s="44"/>
      <c r="DG271" s="44"/>
      <c r="DH271" s="44"/>
      <c r="DI271" s="44"/>
      <c r="DJ271" s="44"/>
      <c r="DK271" s="44"/>
      <c r="DL271" s="44"/>
      <c r="DM271" s="44"/>
      <c r="DN271" s="44"/>
      <c r="DO271" s="44"/>
      <c r="DP271" s="77"/>
      <c r="DQ271" s="77"/>
      <c r="DR271" s="44"/>
      <c r="DS271" s="44"/>
      <c r="DT271" s="44"/>
      <c r="DU271" s="44"/>
      <c r="DV271" s="44"/>
      <c r="DW271" s="44"/>
      <c r="DX271" s="44"/>
      <c r="DY271" s="43"/>
      <c r="DZ271" s="43"/>
      <c r="EA271" s="43"/>
      <c r="EB271" s="44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  <c r="FI271" s="42"/>
      <c r="FJ271" s="42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2"/>
    </row>
    <row r="272" spans="1:180">
      <c r="A272" s="41"/>
      <c r="B272" s="41"/>
      <c r="C272" s="41"/>
      <c r="D272" s="41"/>
      <c r="E272" s="42"/>
      <c r="F272" s="42"/>
      <c r="G272" s="42"/>
      <c r="H272" s="42"/>
      <c r="I272" s="42"/>
      <c r="J272" s="42"/>
      <c r="K272" s="42"/>
      <c r="L272" s="43"/>
      <c r="M272" s="43"/>
      <c r="N272" s="43"/>
      <c r="O272" s="43"/>
      <c r="P272" s="43"/>
      <c r="Q272" s="43"/>
      <c r="R272" s="43"/>
      <c r="S272" s="44"/>
      <c r="T272" s="44"/>
      <c r="U272" s="44"/>
      <c r="V272" s="44"/>
      <c r="W272" s="44"/>
      <c r="X272" s="44"/>
      <c r="Y272" s="44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4"/>
      <c r="AO272" s="44"/>
      <c r="AP272" s="44"/>
      <c r="AQ272" s="44"/>
      <c r="AR272" s="44"/>
      <c r="AS272" s="44"/>
      <c r="AT272" s="44"/>
      <c r="AU272" s="42"/>
      <c r="AV272" s="42"/>
      <c r="AW272" s="42"/>
      <c r="AX272" s="42"/>
      <c r="AY272" s="42"/>
      <c r="AZ272" s="42"/>
      <c r="BA272" s="42"/>
      <c r="BB272" s="44"/>
      <c r="BC272" s="42"/>
      <c r="BD272" s="42"/>
      <c r="BE272" s="42"/>
      <c r="BF272" s="42"/>
      <c r="BG272" s="42"/>
      <c r="BH272" s="42"/>
      <c r="BI272" s="42"/>
      <c r="BJ272" s="44"/>
      <c r="BK272" s="44"/>
      <c r="BL272" s="44"/>
      <c r="BM272" s="44"/>
      <c r="BN272" s="44"/>
      <c r="BO272" s="44"/>
      <c r="BP272" s="44"/>
      <c r="BQ272" s="42"/>
      <c r="BR272" s="42"/>
      <c r="BS272" s="42"/>
      <c r="BT272" s="42"/>
      <c r="BU272" s="42"/>
      <c r="BV272" s="42"/>
      <c r="BW272" s="42"/>
      <c r="BX272" s="44"/>
      <c r="BY272" s="44"/>
      <c r="BZ272" s="44"/>
      <c r="CA272" s="44"/>
      <c r="CB272" s="44"/>
      <c r="CC272" s="44"/>
      <c r="CD272" s="44"/>
      <c r="CE272" s="42"/>
      <c r="CF272" s="42"/>
      <c r="CG272" s="42"/>
      <c r="CH272" s="42"/>
      <c r="CI272" s="42"/>
      <c r="CJ272" s="42"/>
      <c r="CK272" s="42"/>
      <c r="CL272" s="42"/>
      <c r="CM272" s="44"/>
      <c r="CN272" s="44"/>
      <c r="CO272" s="44"/>
      <c r="CP272" s="44"/>
      <c r="CQ272" s="44"/>
      <c r="CR272" s="44"/>
      <c r="CS272" s="44"/>
      <c r="CT272" s="44"/>
      <c r="CU272" s="44"/>
      <c r="CV272" s="44"/>
      <c r="CW272" s="44"/>
      <c r="CX272" s="44"/>
      <c r="CY272" s="44"/>
      <c r="CZ272" s="44"/>
      <c r="DA272" s="44"/>
      <c r="DB272" s="44"/>
      <c r="DC272" s="44"/>
      <c r="DD272" s="44"/>
      <c r="DE272" s="44"/>
      <c r="DF272" s="44"/>
      <c r="DG272" s="44"/>
      <c r="DH272" s="44"/>
      <c r="DI272" s="44"/>
      <c r="DJ272" s="44"/>
      <c r="DK272" s="44"/>
      <c r="DL272" s="44"/>
      <c r="DM272" s="44"/>
      <c r="DN272" s="44"/>
      <c r="DO272" s="44"/>
      <c r="DP272" s="77"/>
      <c r="DQ272" s="77"/>
      <c r="DR272" s="44"/>
      <c r="DS272" s="44"/>
      <c r="DT272" s="44"/>
      <c r="DU272" s="44"/>
      <c r="DV272" s="44"/>
      <c r="DW272" s="44"/>
      <c r="DX272" s="44"/>
      <c r="DY272" s="43"/>
      <c r="DZ272" s="43"/>
      <c r="EA272" s="43"/>
      <c r="EB272" s="44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  <c r="FI272" s="42"/>
      <c r="FJ272" s="42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2"/>
    </row>
    <row r="273" spans="1:180">
      <c r="A273" s="41"/>
      <c r="B273" s="41"/>
      <c r="C273" s="41"/>
      <c r="D273" s="41"/>
      <c r="E273" s="42"/>
      <c r="F273" s="42"/>
      <c r="G273" s="42"/>
      <c r="H273" s="42"/>
      <c r="I273" s="42"/>
      <c r="J273" s="42"/>
      <c r="K273" s="42"/>
      <c r="L273" s="43"/>
      <c r="M273" s="43"/>
      <c r="N273" s="43"/>
      <c r="O273" s="43"/>
      <c r="P273" s="43"/>
      <c r="Q273" s="43"/>
      <c r="R273" s="43"/>
      <c r="S273" s="44"/>
      <c r="T273" s="44"/>
      <c r="U273" s="44"/>
      <c r="V273" s="44"/>
      <c r="W273" s="44"/>
      <c r="X273" s="44"/>
      <c r="Y273" s="44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4"/>
      <c r="AO273" s="44"/>
      <c r="AP273" s="44"/>
      <c r="AQ273" s="44"/>
      <c r="AR273" s="44"/>
      <c r="AS273" s="44"/>
      <c r="AT273" s="44"/>
      <c r="AU273" s="42"/>
      <c r="AV273" s="42"/>
      <c r="AW273" s="42"/>
      <c r="AX273" s="42"/>
      <c r="AY273" s="42"/>
      <c r="AZ273" s="42"/>
      <c r="BA273" s="42"/>
      <c r="BB273" s="44"/>
      <c r="BC273" s="42"/>
      <c r="BD273" s="42"/>
      <c r="BE273" s="42"/>
      <c r="BF273" s="42"/>
      <c r="BG273" s="42"/>
      <c r="BH273" s="42"/>
      <c r="BI273" s="42"/>
      <c r="BJ273" s="44"/>
      <c r="BK273" s="44"/>
      <c r="BL273" s="44"/>
      <c r="BM273" s="44"/>
      <c r="BN273" s="44"/>
      <c r="BO273" s="44"/>
      <c r="BP273" s="44"/>
      <c r="BQ273" s="42"/>
      <c r="BR273" s="42"/>
      <c r="BS273" s="42"/>
      <c r="BT273" s="42"/>
      <c r="BU273" s="42"/>
      <c r="BV273" s="42"/>
      <c r="BW273" s="42"/>
      <c r="BX273" s="44"/>
      <c r="BY273" s="44"/>
      <c r="BZ273" s="44"/>
      <c r="CA273" s="44"/>
      <c r="CB273" s="44"/>
      <c r="CC273" s="44"/>
      <c r="CD273" s="44"/>
      <c r="CE273" s="42"/>
      <c r="CF273" s="42"/>
      <c r="CG273" s="42"/>
      <c r="CH273" s="42"/>
      <c r="CI273" s="42"/>
      <c r="CJ273" s="42"/>
      <c r="CK273" s="42"/>
      <c r="CL273" s="42"/>
      <c r="CM273" s="44"/>
      <c r="CN273" s="44"/>
      <c r="CO273" s="44"/>
      <c r="CP273" s="44"/>
      <c r="CQ273" s="44"/>
      <c r="CR273" s="44"/>
      <c r="CS273" s="44"/>
      <c r="CT273" s="44"/>
      <c r="CU273" s="44"/>
      <c r="CV273" s="44"/>
      <c r="CW273" s="44"/>
      <c r="CX273" s="44"/>
      <c r="CY273" s="44"/>
      <c r="CZ273" s="44"/>
      <c r="DA273" s="44"/>
      <c r="DB273" s="44"/>
      <c r="DC273" s="44"/>
      <c r="DD273" s="44"/>
      <c r="DE273" s="44"/>
      <c r="DF273" s="44"/>
      <c r="DG273" s="44"/>
      <c r="DH273" s="44"/>
      <c r="DI273" s="44"/>
      <c r="DJ273" s="44"/>
      <c r="DK273" s="44"/>
      <c r="DL273" s="44"/>
      <c r="DM273" s="44"/>
      <c r="DN273" s="44"/>
      <c r="DO273" s="44"/>
      <c r="DP273" s="77"/>
      <c r="DQ273" s="77"/>
      <c r="DR273" s="44"/>
      <c r="DS273" s="44"/>
      <c r="DT273" s="44"/>
      <c r="DU273" s="44"/>
      <c r="DV273" s="44"/>
      <c r="DW273" s="44"/>
      <c r="DX273" s="44"/>
      <c r="DY273" s="43"/>
      <c r="DZ273" s="43"/>
      <c r="EA273" s="43"/>
      <c r="EB273" s="44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  <c r="FI273" s="42"/>
      <c r="FJ273" s="42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2"/>
    </row>
    <row r="274" spans="1:180">
      <c r="A274" s="41"/>
      <c r="B274" s="41"/>
      <c r="C274" s="41"/>
      <c r="D274" s="41"/>
      <c r="E274" s="42"/>
      <c r="F274" s="42"/>
      <c r="G274" s="42"/>
      <c r="H274" s="42"/>
      <c r="I274" s="42"/>
      <c r="J274" s="42"/>
      <c r="K274" s="42"/>
      <c r="L274" s="43"/>
      <c r="M274" s="43"/>
      <c r="N274" s="43"/>
      <c r="O274" s="43"/>
      <c r="P274" s="43"/>
      <c r="Q274" s="43"/>
      <c r="R274" s="43"/>
      <c r="S274" s="44"/>
      <c r="T274" s="44"/>
      <c r="U274" s="44"/>
      <c r="V274" s="44"/>
      <c r="W274" s="44"/>
      <c r="X274" s="44"/>
      <c r="Y274" s="44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4"/>
      <c r="AO274" s="44"/>
      <c r="AP274" s="44"/>
      <c r="AQ274" s="44"/>
      <c r="AR274" s="44"/>
      <c r="AS274" s="44"/>
      <c r="AT274" s="44"/>
      <c r="AU274" s="42"/>
      <c r="AV274" s="42"/>
      <c r="AW274" s="42"/>
      <c r="AX274" s="42"/>
      <c r="AY274" s="42"/>
      <c r="AZ274" s="42"/>
      <c r="BA274" s="42"/>
      <c r="BB274" s="44"/>
      <c r="BC274" s="42"/>
      <c r="BD274" s="42"/>
      <c r="BE274" s="42"/>
      <c r="BF274" s="42"/>
      <c r="BG274" s="42"/>
      <c r="BH274" s="42"/>
      <c r="BI274" s="42"/>
      <c r="BJ274" s="44"/>
      <c r="BK274" s="44"/>
      <c r="BL274" s="44"/>
      <c r="BM274" s="44"/>
      <c r="BN274" s="44"/>
      <c r="BO274" s="44"/>
      <c r="BP274" s="44"/>
      <c r="BQ274" s="42"/>
      <c r="BR274" s="42"/>
      <c r="BS274" s="42"/>
      <c r="BT274" s="42"/>
      <c r="BU274" s="42"/>
      <c r="BV274" s="42"/>
      <c r="BW274" s="42"/>
      <c r="BX274" s="44"/>
      <c r="BY274" s="44"/>
      <c r="BZ274" s="44"/>
      <c r="CA274" s="44"/>
      <c r="CB274" s="44"/>
      <c r="CC274" s="44"/>
      <c r="CD274" s="44"/>
      <c r="CE274" s="42"/>
      <c r="CF274" s="42"/>
      <c r="CG274" s="42"/>
      <c r="CH274" s="42"/>
      <c r="CI274" s="42"/>
      <c r="CJ274" s="42"/>
      <c r="CK274" s="42"/>
      <c r="CL274" s="42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77"/>
      <c r="DQ274" s="77"/>
      <c r="DR274" s="44"/>
      <c r="DS274" s="44"/>
      <c r="DT274" s="44"/>
      <c r="DU274" s="44"/>
      <c r="DV274" s="44"/>
      <c r="DW274" s="44"/>
      <c r="DX274" s="44"/>
      <c r="DY274" s="43"/>
      <c r="DZ274" s="43"/>
      <c r="EA274" s="43"/>
      <c r="EB274" s="44"/>
      <c r="EC274" s="42"/>
      <c r="ED274" s="42"/>
      <c r="EE274" s="42"/>
      <c r="EF274" s="42"/>
      <c r="EG274" s="42"/>
      <c r="EH274" s="42"/>
      <c r="EI274" s="42"/>
      <c r="EJ274" s="42"/>
      <c r="EK274" s="42"/>
      <c r="EL274" s="42"/>
      <c r="EM274" s="42"/>
      <c r="EN274" s="42"/>
      <c r="EO274" s="42"/>
      <c r="EP274" s="42"/>
      <c r="EQ274" s="42"/>
      <c r="ER274" s="42"/>
      <c r="ES274" s="42"/>
      <c r="ET274" s="42"/>
      <c r="EU274" s="42"/>
      <c r="EV274" s="42"/>
      <c r="EW274" s="42"/>
      <c r="EX274" s="42"/>
      <c r="EY274" s="42"/>
      <c r="EZ274" s="42"/>
      <c r="FA274" s="42"/>
      <c r="FB274" s="42"/>
      <c r="FC274" s="42"/>
      <c r="FD274" s="42"/>
      <c r="FE274" s="42"/>
      <c r="FF274" s="42"/>
      <c r="FG274" s="42"/>
      <c r="FH274" s="42"/>
      <c r="FI274" s="42"/>
      <c r="FJ274" s="42"/>
      <c r="FK274" s="42"/>
      <c r="FL274" s="42"/>
      <c r="FM274" s="42"/>
      <c r="FN274" s="42"/>
      <c r="FO274" s="42"/>
      <c r="FP274" s="42"/>
      <c r="FQ274" s="42"/>
      <c r="FR274" s="42"/>
      <c r="FS274" s="42"/>
      <c r="FT274" s="42"/>
      <c r="FU274" s="42"/>
      <c r="FV274" s="42"/>
      <c r="FW274" s="42"/>
      <c r="FX274" s="42"/>
    </row>
    <row r="275" spans="1:180">
      <c r="A275" s="41"/>
      <c r="B275" s="41"/>
      <c r="C275" s="41"/>
      <c r="D275" s="41"/>
      <c r="E275" s="42"/>
      <c r="F275" s="42"/>
      <c r="G275" s="42"/>
      <c r="H275" s="42"/>
      <c r="I275" s="42"/>
      <c r="J275" s="42"/>
      <c r="K275" s="42"/>
      <c r="L275" s="43"/>
      <c r="M275" s="43"/>
      <c r="N275" s="43"/>
      <c r="O275" s="43"/>
      <c r="P275" s="43"/>
      <c r="Q275" s="43"/>
      <c r="R275" s="43"/>
      <c r="S275" s="44"/>
      <c r="T275" s="44"/>
      <c r="U275" s="44"/>
      <c r="V275" s="44"/>
      <c r="W275" s="44"/>
      <c r="X275" s="44"/>
      <c r="Y275" s="44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4"/>
      <c r="AO275" s="44"/>
      <c r="AP275" s="44"/>
      <c r="AQ275" s="44"/>
      <c r="AR275" s="44"/>
      <c r="AS275" s="44"/>
      <c r="AT275" s="44"/>
      <c r="AU275" s="42"/>
      <c r="AV275" s="42"/>
      <c r="AW275" s="42"/>
      <c r="AX275" s="42"/>
      <c r="AY275" s="42"/>
      <c r="AZ275" s="42"/>
      <c r="BA275" s="42"/>
      <c r="BB275" s="44"/>
      <c r="BC275" s="42"/>
      <c r="BD275" s="42"/>
      <c r="BE275" s="42"/>
      <c r="BF275" s="42"/>
      <c r="BG275" s="42"/>
      <c r="BH275" s="42"/>
      <c r="BI275" s="42"/>
      <c r="BJ275" s="44"/>
      <c r="BK275" s="44"/>
      <c r="BL275" s="44"/>
      <c r="BM275" s="44"/>
      <c r="BN275" s="44"/>
      <c r="BO275" s="44"/>
      <c r="BP275" s="44"/>
      <c r="BQ275" s="42"/>
      <c r="BR275" s="42"/>
      <c r="BS275" s="42"/>
      <c r="BT275" s="42"/>
      <c r="BU275" s="42"/>
      <c r="BV275" s="42"/>
      <c r="BW275" s="42"/>
      <c r="BX275" s="44"/>
      <c r="BY275" s="44"/>
      <c r="BZ275" s="44"/>
      <c r="CA275" s="44"/>
      <c r="CB275" s="44"/>
      <c r="CC275" s="44"/>
      <c r="CD275" s="44"/>
      <c r="CE275" s="42"/>
      <c r="CF275" s="42"/>
      <c r="CG275" s="42"/>
      <c r="CH275" s="42"/>
      <c r="CI275" s="42"/>
      <c r="CJ275" s="42"/>
      <c r="CK275" s="42"/>
      <c r="CL275" s="42"/>
      <c r="CM275" s="44"/>
      <c r="CN275" s="44"/>
      <c r="CO275" s="44"/>
      <c r="CP275" s="44"/>
      <c r="CQ275" s="44"/>
      <c r="CR275" s="44"/>
      <c r="CS275" s="44"/>
      <c r="CT275" s="44"/>
      <c r="CU275" s="44"/>
      <c r="CV275" s="44"/>
      <c r="CW275" s="44"/>
      <c r="CX275" s="44"/>
      <c r="CY275" s="44"/>
      <c r="CZ275" s="44"/>
      <c r="DA275" s="44"/>
      <c r="DB275" s="44"/>
      <c r="DC275" s="44"/>
      <c r="DD275" s="44"/>
      <c r="DE275" s="44"/>
      <c r="DF275" s="44"/>
      <c r="DG275" s="44"/>
      <c r="DH275" s="44"/>
      <c r="DI275" s="44"/>
      <c r="DJ275" s="44"/>
      <c r="DK275" s="44"/>
      <c r="DL275" s="44"/>
      <c r="DM275" s="44"/>
      <c r="DN275" s="44"/>
      <c r="DO275" s="44"/>
      <c r="DP275" s="77"/>
      <c r="DQ275" s="77"/>
      <c r="DR275" s="44"/>
      <c r="DS275" s="44"/>
      <c r="DT275" s="44"/>
      <c r="DU275" s="44"/>
      <c r="DV275" s="44"/>
      <c r="DW275" s="44"/>
      <c r="DX275" s="44"/>
      <c r="DY275" s="43"/>
      <c r="DZ275" s="43"/>
      <c r="EA275" s="43"/>
      <c r="EB275" s="44"/>
      <c r="EC275" s="42"/>
      <c r="ED275" s="42"/>
      <c r="EE275" s="42"/>
      <c r="EF275" s="42"/>
      <c r="EG275" s="42"/>
      <c r="EH275" s="42"/>
      <c r="EI275" s="42"/>
      <c r="EJ275" s="42"/>
      <c r="EK275" s="42"/>
      <c r="EL275" s="42"/>
      <c r="EM275" s="42"/>
      <c r="EN275" s="42"/>
      <c r="EO275" s="42"/>
      <c r="EP275" s="42"/>
      <c r="EQ275" s="42"/>
      <c r="ER275" s="42"/>
      <c r="ES275" s="42"/>
      <c r="ET275" s="42"/>
      <c r="EU275" s="42"/>
      <c r="EV275" s="42"/>
      <c r="EW275" s="42"/>
      <c r="EX275" s="42"/>
      <c r="EY275" s="42"/>
      <c r="EZ275" s="42"/>
      <c r="FA275" s="42"/>
      <c r="FB275" s="42"/>
      <c r="FC275" s="42"/>
      <c r="FD275" s="42"/>
      <c r="FE275" s="42"/>
      <c r="FF275" s="42"/>
      <c r="FG275" s="42"/>
      <c r="FH275" s="42"/>
      <c r="FI275" s="42"/>
      <c r="FJ275" s="42"/>
      <c r="FK275" s="42"/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2"/>
    </row>
    <row r="276" spans="1:180">
      <c r="A276" s="41"/>
      <c r="B276" s="41"/>
      <c r="C276" s="41"/>
      <c r="D276" s="41"/>
      <c r="E276" s="42"/>
      <c r="F276" s="42"/>
      <c r="G276" s="42"/>
      <c r="H276" s="42"/>
      <c r="I276" s="42"/>
      <c r="J276" s="42"/>
      <c r="K276" s="42"/>
      <c r="L276" s="43"/>
      <c r="M276" s="43"/>
      <c r="N276" s="43"/>
      <c r="O276" s="43"/>
      <c r="P276" s="43"/>
      <c r="Q276" s="43"/>
      <c r="R276" s="43"/>
      <c r="S276" s="44"/>
      <c r="T276" s="44"/>
      <c r="U276" s="44"/>
      <c r="V276" s="44"/>
      <c r="W276" s="44"/>
      <c r="X276" s="44"/>
      <c r="Y276" s="44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4"/>
      <c r="AO276" s="44"/>
      <c r="AP276" s="44"/>
      <c r="AQ276" s="44"/>
      <c r="AR276" s="44"/>
      <c r="AS276" s="44"/>
      <c r="AT276" s="44"/>
      <c r="AU276" s="42"/>
      <c r="AV276" s="42"/>
      <c r="AW276" s="42"/>
      <c r="AX276" s="42"/>
      <c r="AY276" s="42"/>
      <c r="AZ276" s="42"/>
      <c r="BA276" s="42"/>
      <c r="BB276" s="44"/>
      <c r="BC276" s="42"/>
      <c r="BD276" s="42"/>
      <c r="BE276" s="42"/>
      <c r="BF276" s="42"/>
      <c r="BG276" s="42"/>
      <c r="BH276" s="42"/>
      <c r="BI276" s="42"/>
      <c r="BJ276" s="44"/>
      <c r="BK276" s="44"/>
      <c r="BL276" s="44"/>
      <c r="BM276" s="44"/>
      <c r="BN276" s="44"/>
      <c r="BO276" s="44"/>
      <c r="BP276" s="44"/>
      <c r="BQ276" s="42"/>
      <c r="BR276" s="42"/>
      <c r="BS276" s="42"/>
      <c r="BT276" s="42"/>
      <c r="BU276" s="42"/>
      <c r="BV276" s="42"/>
      <c r="BW276" s="42"/>
      <c r="BX276" s="44"/>
      <c r="BY276" s="44"/>
      <c r="BZ276" s="44"/>
      <c r="CA276" s="44"/>
      <c r="CB276" s="44"/>
      <c r="CC276" s="44"/>
      <c r="CD276" s="44"/>
      <c r="CE276" s="42"/>
      <c r="CF276" s="42"/>
      <c r="CG276" s="42"/>
      <c r="CH276" s="42"/>
      <c r="CI276" s="42"/>
      <c r="CJ276" s="42"/>
      <c r="CK276" s="42"/>
      <c r="CL276" s="42"/>
      <c r="CM276" s="44"/>
      <c r="CN276" s="44"/>
      <c r="CO276" s="44"/>
      <c r="CP276" s="44"/>
      <c r="CQ276" s="44"/>
      <c r="CR276" s="44"/>
      <c r="CS276" s="44"/>
      <c r="CT276" s="44"/>
      <c r="CU276" s="44"/>
      <c r="CV276" s="44"/>
      <c r="CW276" s="44"/>
      <c r="CX276" s="44"/>
      <c r="CY276" s="44"/>
      <c r="CZ276" s="44"/>
      <c r="DA276" s="44"/>
      <c r="DB276" s="44"/>
      <c r="DC276" s="44"/>
      <c r="DD276" s="44"/>
      <c r="DE276" s="44"/>
      <c r="DF276" s="44"/>
      <c r="DG276" s="44"/>
      <c r="DH276" s="44"/>
      <c r="DI276" s="44"/>
      <c r="DJ276" s="44"/>
      <c r="DK276" s="44"/>
      <c r="DL276" s="44"/>
      <c r="DM276" s="44"/>
      <c r="DN276" s="44"/>
      <c r="DO276" s="44"/>
      <c r="DP276" s="77"/>
      <c r="DQ276" s="77"/>
      <c r="DR276" s="44"/>
      <c r="DS276" s="44"/>
      <c r="DT276" s="44"/>
      <c r="DU276" s="44"/>
      <c r="DV276" s="44"/>
      <c r="DW276" s="44"/>
      <c r="DX276" s="44"/>
      <c r="DY276" s="43"/>
      <c r="DZ276" s="43"/>
      <c r="EA276" s="43"/>
      <c r="EB276" s="44"/>
      <c r="EC276" s="42"/>
      <c r="ED276" s="42"/>
      <c r="EE276" s="42"/>
      <c r="EF276" s="42"/>
      <c r="EG276" s="42"/>
      <c r="EH276" s="42"/>
      <c r="EI276" s="42"/>
      <c r="EJ276" s="42"/>
      <c r="EK276" s="42"/>
      <c r="EL276" s="42"/>
      <c r="EM276" s="42"/>
      <c r="EN276" s="42"/>
      <c r="EO276" s="42"/>
      <c r="EP276" s="42"/>
      <c r="EQ276" s="42"/>
      <c r="ER276" s="42"/>
      <c r="ES276" s="42"/>
      <c r="ET276" s="42"/>
      <c r="EU276" s="42"/>
      <c r="EV276" s="42"/>
      <c r="EW276" s="42"/>
      <c r="EX276" s="42"/>
      <c r="EY276" s="42"/>
      <c r="EZ276" s="42"/>
      <c r="FA276" s="42"/>
      <c r="FB276" s="42"/>
      <c r="FC276" s="42"/>
      <c r="FD276" s="42"/>
      <c r="FE276" s="42"/>
      <c r="FF276" s="42"/>
      <c r="FG276" s="42"/>
      <c r="FH276" s="42"/>
      <c r="FI276" s="42"/>
      <c r="FJ276" s="42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2"/>
    </row>
    <row r="277" spans="1:180">
      <c r="A277" s="41"/>
      <c r="B277" s="41"/>
      <c r="C277" s="41"/>
      <c r="D277" s="41"/>
      <c r="E277" s="42"/>
      <c r="F277" s="42"/>
      <c r="G277" s="42"/>
      <c r="H277" s="42"/>
      <c r="I277" s="42"/>
      <c r="J277" s="42"/>
      <c r="K277" s="42"/>
      <c r="L277" s="43"/>
      <c r="M277" s="43"/>
      <c r="N277" s="43"/>
      <c r="O277" s="43"/>
      <c r="P277" s="43"/>
      <c r="Q277" s="43"/>
      <c r="R277" s="43"/>
      <c r="S277" s="44"/>
      <c r="T277" s="44"/>
      <c r="U277" s="44"/>
      <c r="V277" s="44"/>
      <c r="W277" s="44"/>
      <c r="X277" s="44"/>
      <c r="Y277" s="44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4"/>
      <c r="AO277" s="44"/>
      <c r="AP277" s="44"/>
      <c r="AQ277" s="44"/>
      <c r="AR277" s="44"/>
      <c r="AS277" s="44"/>
      <c r="AT277" s="44"/>
      <c r="AU277" s="42"/>
      <c r="AV277" s="42"/>
      <c r="AW277" s="42"/>
      <c r="AX277" s="42"/>
      <c r="AY277" s="42"/>
      <c r="AZ277" s="42"/>
      <c r="BA277" s="42"/>
      <c r="BB277" s="44"/>
      <c r="BC277" s="42"/>
      <c r="BD277" s="42"/>
      <c r="BE277" s="42"/>
      <c r="BF277" s="42"/>
      <c r="BG277" s="42"/>
      <c r="BH277" s="42"/>
      <c r="BI277" s="42"/>
      <c r="BJ277" s="44"/>
      <c r="BK277" s="44"/>
      <c r="BL277" s="44"/>
      <c r="BM277" s="44"/>
      <c r="BN277" s="44"/>
      <c r="BO277" s="44"/>
      <c r="BP277" s="44"/>
      <c r="BQ277" s="42"/>
      <c r="BR277" s="42"/>
      <c r="BS277" s="42"/>
      <c r="BT277" s="42"/>
      <c r="BU277" s="42"/>
      <c r="BV277" s="42"/>
      <c r="BW277" s="42"/>
      <c r="BX277" s="44"/>
      <c r="BY277" s="44"/>
      <c r="BZ277" s="44"/>
      <c r="CA277" s="44"/>
      <c r="CB277" s="44"/>
      <c r="CC277" s="44"/>
      <c r="CD277" s="44"/>
      <c r="CE277" s="42"/>
      <c r="CF277" s="42"/>
      <c r="CG277" s="42"/>
      <c r="CH277" s="42"/>
      <c r="CI277" s="42"/>
      <c r="CJ277" s="42"/>
      <c r="CK277" s="42"/>
      <c r="CL277" s="42"/>
      <c r="CM277" s="44"/>
      <c r="CN277" s="44"/>
      <c r="CO277" s="44"/>
      <c r="CP277" s="44"/>
      <c r="CQ277" s="44"/>
      <c r="CR277" s="44"/>
      <c r="CS277" s="44"/>
      <c r="CT277" s="44"/>
      <c r="CU277" s="44"/>
      <c r="CV277" s="44"/>
      <c r="CW277" s="44"/>
      <c r="CX277" s="44"/>
      <c r="CY277" s="44"/>
      <c r="CZ277" s="44"/>
      <c r="DA277" s="44"/>
      <c r="DB277" s="44"/>
      <c r="DC277" s="44"/>
      <c r="DD277" s="44"/>
      <c r="DE277" s="44"/>
      <c r="DF277" s="44"/>
      <c r="DG277" s="44"/>
      <c r="DH277" s="44"/>
      <c r="DI277" s="44"/>
      <c r="DJ277" s="44"/>
      <c r="DK277" s="44"/>
      <c r="DL277" s="44"/>
      <c r="DM277" s="44"/>
      <c r="DN277" s="44"/>
      <c r="DO277" s="44"/>
      <c r="DP277" s="77"/>
      <c r="DQ277" s="77"/>
      <c r="DR277" s="44"/>
      <c r="DS277" s="44"/>
      <c r="DT277" s="44"/>
      <c r="DU277" s="44"/>
      <c r="DV277" s="44"/>
      <c r="DW277" s="44"/>
      <c r="DX277" s="44"/>
      <c r="DY277" s="43"/>
      <c r="DZ277" s="43"/>
      <c r="EA277" s="43"/>
      <c r="EB277" s="44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</row>
    <row r="278" spans="1:180">
      <c r="A278" s="41"/>
      <c r="B278" s="41"/>
      <c r="C278" s="41"/>
      <c r="D278" s="41"/>
      <c r="E278" s="42"/>
      <c r="F278" s="42"/>
      <c r="G278" s="42"/>
      <c r="H278" s="42"/>
      <c r="I278" s="42"/>
      <c r="J278" s="42"/>
      <c r="K278" s="42"/>
      <c r="L278" s="43"/>
      <c r="M278" s="43"/>
      <c r="N278" s="43"/>
      <c r="O278" s="43"/>
      <c r="P278" s="43"/>
      <c r="Q278" s="43"/>
      <c r="R278" s="43"/>
      <c r="S278" s="44"/>
      <c r="T278" s="44"/>
      <c r="U278" s="44"/>
      <c r="V278" s="44"/>
      <c r="W278" s="44"/>
      <c r="X278" s="44"/>
      <c r="Y278" s="44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4"/>
      <c r="AO278" s="44"/>
      <c r="AP278" s="44"/>
      <c r="AQ278" s="44"/>
      <c r="AR278" s="44"/>
      <c r="AS278" s="44"/>
      <c r="AT278" s="44"/>
      <c r="AU278" s="42"/>
      <c r="AV278" s="42"/>
      <c r="AW278" s="42"/>
      <c r="AX278" s="42"/>
      <c r="AY278" s="42"/>
      <c r="AZ278" s="42"/>
      <c r="BA278" s="42"/>
      <c r="BB278" s="44"/>
      <c r="BC278" s="42"/>
      <c r="BD278" s="42"/>
      <c r="BE278" s="42"/>
      <c r="BF278" s="42"/>
      <c r="BG278" s="42"/>
      <c r="BH278" s="42"/>
      <c r="BI278" s="42"/>
      <c r="BJ278" s="44"/>
      <c r="BK278" s="44"/>
      <c r="BL278" s="44"/>
      <c r="BM278" s="44"/>
      <c r="BN278" s="44"/>
      <c r="BO278" s="44"/>
      <c r="BP278" s="44"/>
      <c r="BQ278" s="42"/>
      <c r="BR278" s="42"/>
      <c r="BS278" s="42"/>
      <c r="BT278" s="42"/>
      <c r="BU278" s="42"/>
      <c r="BV278" s="42"/>
      <c r="BW278" s="42"/>
      <c r="BX278" s="44"/>
      <c r="BY278" s="44"/>
      <c r="BZ278" s="44"/>
      <c r="CA278" s="44"/>
      <c r="CB278" s="44"/>
      <c r="CC278" s="44"/>
      <c r="CD278" s="44"/>
      <c r="CE278" s="42"/>
      <c r="CF278" s="42"/>
      <c r="CG278" s="42"/>
      <c r="CH278" s="42"/>
      <c r="CI278" s="42"/>
      <c r="CJ278" s="42"/>
      <c r="CK278" s="42"/>
      <c r="CL278" s="42"/>
      <c r="CM278" s="44"/>
      <c r="CN278" s="44"/>
      <c r="CO278" s="44"/>
      <c r="CP278" s="44"/>
      <c r="CQ278" s="44"/>
      <c r="CR278" s="44"/>
      <c r="CS278" s="44"/>
      <c r="CT278" s="44"/>
      <c r="CU278" s="44"/>
      <c r="CV278" s="44"/>
      <c r="CW278" s="44"/>
      <c r="CX278" s="44"/>
      <c r="CY278" s="44"/>
      <c r="CZ278" s="44"/>
      <c r="DA278" s="44"/>
      <c r="DB278" s="44"/>
      <c r="DC278" s="44"/>
      <c r="DD278" s="44"/>
      <c r="DE278" s="44"/>
      <c r="DF278" s="44"/>
      <c r="DG278" s="44"/>
      <c r="DH278" s="44"/>
      <c r="DI278" s="44"/>
      <c r="DJ278" s="44"/>
      <c r="DK278" s="44"/>
      <c r="DL278" s="44"/>
      <c r="DM278" s="44"/>
      <c r="DN278" s="44"/>
      <c r="DO278" s="44"/>
      <c r="DP278" s="77"/>
      <c r="DQ278" s="77"/>
      <c r="DR278" s="44"/>
      <c r="DS278" s="44"/>
      <c r="DT278" s="44"/>
      <c r="DU278" s="44"/>
      <c r="DV278" s="44"/>
      <c r="DW278" s="44"/>
      <c r="DX278" s="44"/>
      <c r="DY278" s="43"/>
      <c r="DZ278" s="43"/>
      <c r="EA278" s="43"/>
      <c r="EB278" s="44"/>
      <c r="EC278" s="42"/>
      <c r="ED278" s="42"/>
      <c r="EE278" s="42"/>
      <c r="EF278" s="42"/>
      <c r="EG278" s="42"/>
      <c r="EH278" s="42"/>
      <c r="EI278" s="42"/>
      <c r="EJ278" s="42"/>
      <c r="EK278" s="42"/>
      <c r="EL278" s="42"/>
      <c r="EM278" s="42"/>
      <c r="EN278" s="42"/>
      <c r="EO278" s="42"/>
      <c r="EP278" s="42"/>
      <c r="EQ278" s="42"/>
      <c r="ER278" s="42"/>
      <c r="ES278" s="42"/>
      <c r="ET278" s="42"/>
      <c r="EU278" s="42"/>
      <c r="EV278" s="42"/>
      <c r="EW278" s="42"/>
      <c r="EX278" s="42"/>
      <c r="EY278" s="42"/>
      <c r="EZ278" s="42"/>
      <c r="FA278" s="42"/>
      <c r="FB278" s="42"/>
      <c r="FC278" s="42"/>
      <c r="FD278" s="42"/>
      <c r="FE278" s="42"/>
      <c r="FF278" s="42"/>
      <c r="FG278" s="42"/>
      <c r="FH278" s="42"/>
      <c r="FI278" s="42"/>
      <c r="FJ278" s="42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2"/>
    </row>
    <row r="279" spans="1:180">
      <c r="A279" s="41"/>
      <c r="B279" s="41"/>
      <c r="C279" s="41"/>
      <c r="D279" s="41"/>
      <c r="E279" s="42"/>
      <c r="F279" s="42"/>
      <c r="G279" s="42"/>
      <c r="H279" s="42"/>
      <c r="I279" s="42"/>
      <c r="J279" s="42"/>
      <c r="K279" s="42"/>
      <c r="L279" s="43"/>
      <c r="M279" s="43"/>
      <c r="N279" s="43"/>
      <c r="O279" s="43"/>
      <c r="P279" s="43"/>
      <c r="Q279" s="43"/>
      <c r="R279" s="43"/>
      <c r="S279" s="44"/>
      <c r="T279" s="44"/>
      <c r="U279" s="44"/>
      <c r="V279" s="44"/>
      <c r="W279" s="44"/>
      <c r="X279" s="44"/>
      <c r="Y279" s="44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4"/>
      <c r="AO279" s="44"/>
      <c r="AP279" s="44"/>
      <c r="AQ279" s="44"/>
      <c r="AR279" s="44"/>
      <c r="AS279" s="44"/>
      <c r="AT279" s="44"/>
      <c r="AU279" s="42"/>
      <c r="AV279" s="42"/>
      <c r="AW279" s="42"/>
      <c r="AX279" s="42"/>
      <c r="AY279" s="42"/>
      <c r="AZ279" s="42"/>
      <c r="BA279" s="42"/>
      <c r="BB279" s="44"/>
      <c r="BC279" s="42"/>
      <c r="BD279" s="42"/>
      <c r="BE279" s="42"/>
      <c r="BF279" s="42"/>
      <c r="BG279" s="42"/>
      <c r="BH279" s="42"/>
      <c r="BI279" s="42"/>
      <c r="BJ279" s="44"/>
      <c r="BK279" s="44"/>
      <c r="BL279" s="44"/>
      <c r="BM279" s="44"/>
      <c r="BN279" s="44"/>
      <c r="BO279" s="44"/>
      <c r="BP279" s="44"/>
      <c r="BQ279" s="42"/>
      <c r="BR279" s="42"/>
      <c r="BS279" s="42"/>
      <c r="BT279" s="42"/>
      <c r="BU279" s="42"/>
      <c r="BV279" s="42"/>
      <c r="BW279" s="42"/>
      <c r="BX279" s="44"/>
      <c r="BY279" s="44"/>
      <c r="BZ279" s="44"/>
      <c r="CA279" s="44"/>
      <c r="CB279" s="44"/>
      <c r="CC279" s="44"/>
      <c r="CD279" s="44"/>
      <c r="CE279" s="42"/>
      <c r="CF279" s="42"/>
      <c r="CG279" s="42"/>
      <c r="CH279" s="42"/>
      <c r="CI279" s="42"/>
      <c r="CJ279" s="42"/>
      <c r="CK279" s="42"/>
      <c r="CL279" s="42"/>
      <c r="CM279" s="44"/>
      <c r="CN279" s="44"/>
      <c r="CO279" s="44"/>
      <c r="CP279" s="44"/>
      <c r="CQ279" s="44"/>
      <c r="CR279" s="44"/>
      <c r="CS279" s="44"/>
      <c r="CT279" s="44"/>
      <c r="CU279" s="44"/>
      <c r="CV279" s="44"/>
      <c r="CW279" s="44"/>
      <c r="CX279" s="44"/>
      <c r="CY279" s="44"/>
      <c r="CZ279" s="44"/>
      <c r="DA279" s="44"/>
      <c r="DB279" s="44"/>
      <c r="DC279" s="44"/>
      <c r="DD279" s="44"/>
      <c r="DE279" s="44"/>
      <c r="DF279" s="44"/>
      <c r="DG279" s="44"/>
      <c r="DH279" s="44"/>
      <c r="DI279" s="44"/>
      <c r="DJ279" s="44"/>
      <c r="DK279" s="44"/>
      <c r="DL279" s="44"/>
      <c r="DM279" s="44"/>
      <c r="DN279" s="44"/>
      <c r="DO279" s="44"/>
      <c r="DP279" s="77"/>
      <c r="DQ279" s="77"/>
      <c r="DR279" s="44"/>
      <c r="DS279" s="44"/>
      <c r="DT279" s="44"/>
      <c r="DU279" s="44"/>
      <c r="DV279" s="44"/>
      <c r="DW279" s="44"/>
      <c r="DX279" s="44"/>
      <c r="DY279" s="43"/>
      <c r="DZ279" s="43"/>
      <c r="EA279" s="43"/>
      <c r="EB279" s="44"/>
      <c r="EC279" s="42"/>
      <c r="ED279" s="42"/>
      <c r="EE279" s="42"/>
      <c r="EF279" s="42"/>
      <c r="EG279" s="42"/>
      <c r="EH279" s="42"/>
      <c r="EI279" s="42"/>
      <c r="EJ279" s="42"/>
      <c r="EK279" s="42"/>
      <c r="EL279" s="42"/>
      <c r="EM279" s="42"/>
      <c r="EN279" s="42"/>
      <c r="EO279" s="42"/>
      <c r="EP279" s="42"/>
      <c r="EQ279" s="42"/>
      <c r="ER279" s="42"/>
      <c r="ES279" s="42"/>
      <c r="ET279" s="42"/>
      <c r="EU279" s="42"/>
      <c r="EV279" s="42"/>
      <c r="EW279" s="42"/>
      <c r="EX279" s="42"/>
      <c r="EY279" s="42"/>
      <c r="EZ279" s="42"/>
      <c r="FA279" s="42"/>
      <c r="FB279" s="42"/>
      <c r="FC279" s="42"/>
      <c r="FD279" s="42"/>
      <c r="FE279" s="42"/>
      <c r="FF279" s="42"/>
      <c r="FG279" s="42"/>
      <c r="FH279" s="42"/>
      <c r="FI279" s="42"/>
      <c r="FJ279" s="42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2"/>
    </row>
    <row r="280" spans="1:180">
      <c r="A280" s="41"/>
      <c r="B280" s="41"/>
      <c r="C280" s="41"/>
      <c r="D280" s="41"/>
      <c r="E280" s="42"/>
      <c r="F280" s="42"/>
      <c r="G280" s="42"/>
      <c r="H280" s="42"/>
      <c r="I280" s="42"/>
      <c r="J280" s="42"/>
      <c r="K280" s="42"/>
      <c r="L280" s="43"/>
      <c r="M280" s="43"/>
      <c r="N280" s="43"/>
      <c r="O280" s="43"/>
      <c r="P280" s="43"/>
      <c r="Q280" s="43"/>
      <c r="R280" s="43"/>
      <c r="S280" s="44"/>
      <c r="T280" s="44"/>
      <c r="U280" s="44"/>
      <c r="V280" s="44"/>
      <c r="W280" s="44"/>
      <c r="X280" s="44"/>
      <c r="Y280" s="44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4"/>
      <c r="AO280" s="44"/>
      <c r="AP280" s="44"/>
      <c r="AQ280" s="44"/>
      <c r="AR280" s="44"/>
      <c r="AS280" s="44"/>
      <c r="AT280" s="44"/>
      <c r="AU280" s="42"/>
      <c r="AV280" s="42"/>
      <c r="AW280" s="42"/>
      <c r="AX280" s="42"/>
      <c r="AY280" s="42"/>
      <c r="AZ280" s="42"/>
      <c r="BA280" s="42"/>
      <c r="BB280" s="44"/>
      <c r="BC280" s="42"/>
      <c r="BD280" s="42"/>
      <c r="BE280" s="42"/>
      <c r="BF280" s="42"/>
      <c r="BG280" s="42"/>
      <c r="BH280" s="42"/>
      <c r="BI280" s="42"/>
      <c r="BJ280" s="44"/>
      <c r="BK280" s="44"/>
      <c r="BL280" s="44"/>
      <c r="BM280" s="44"/>
      <c r="BN280" s="44"/>
      <c r="BO280" s="44"/>
      <c r="BP280" s="44"/>
      <c r="BQ280" s="42"/>
      <c r="BR280" s="42"/>
      <c r="BS280" s="42"/>
      <c r="BT280" s="42"/>
      <c r="BU280" s="42"/>
      <c r="BV280" s="42"/>
      <c r="BW280" s="42"/>
      <c r="BX280" s="44"/>
      <c r="BY280" s="44"/>
      <c r="BZ280" s="44"/>
      <c r="CA280" s="44"/>
      <c r="CB280" s="44"/>
      <c r="CC280" s="44"/>
      <c r="CD280" s="44"/>
      <c r="CE280" s="42"/>
      <c r="CF280" s="42"/>
      <c r="CG280" s="42"/>
      <c r="CH280" s="42"/>
      <c r="CI280" s="42"/>
      <c r="CJ280" s="42"/>
      <c r="CK280" s="42"/>
      <c r="CL280" s="42"/>
      <c r="CM280" s="44"/>
      <c r="CN280" s="44"/>
      <c r="CO280" s="44"/>
      <c r="CP280" s="44"/>
      <c r="CQ280" s="44"/>
      <c r="CR280" s="44"/>
      <c r="CS280" s="44"/>
      <c r="CT280" s="44"/>
      <c r="CU280" s="44"/>
      <c r="CV280" s="44"/>
      <c r="CW280" s="44"/>
      <c r="CX280" s="44"/>
      <c r="CY280" s="44"/>
      <c r="CZ280" s="44"/>
      <c r="DA280" s="44"/>
      <c r="DB280" s="44"/>
      <c r="DC280" s="44"/>
      <c r="DD280" s="44"/>
      <c r="DE280" s="44"/>
      <c r="DF280" s="44"/>
      <c r="DG280" s="44"/>
      <c r="DH280" s="44"/>
      <c r="DI280" s="44"/>
      <c r="DJ280" s="44"/>
      <c r="DK280" s="44"/>
      <c r="DL280" s="44"/>
      <c r="DM280" s="44"/>
      <c r="DN280" s="44"/>
      <c r="DO280" s="44"/>
      <c r="DP280" s="77"/>
      <c r="DQ280" s="77"/>
      <c r="DR280" s="44"/>
      <c r="DS280" s="44"/>
      <c r="DT280" s="44"/>
      <c r="DU280" s="44"/>
      <c r="DV280" s="44"/>
      <c r="DW280" s="44"/>
      <c r="DX280" s="44"/>
      <c r="DY280" s="43"/>
      <c r="DZ280" s="43"/>
      <c r="EA280" s="43"/>
      <c r="EB280" s="44"/>
      <c r="EC280" s="42"/>
      <c r="ED280" s="42"/>
      <c r="EE280" s="42"/>
      <c r="EF280" s="42"/>
      <c r="EG280" s="42"/>
      <c r="EH280" s="42"/>
      <c r="EI280" s="42"/>
      <c r="EJ280" s="42"/>
      <c r="EK280" s="42"/>
      <c r="EL280" s="42"/>
      <c r="EM280" s="42"/>
      <c r="EN280" s="42"/>
      <c r="EO280" s="42"/>
      <c r="EP280" s="42"/>
      <c r="EQ280" s="42"/>
      <c r="ER280" s="42"/>
      <c r="ES280" s="42"/>
      <c r="ET280" s="42"/>
      <c r="EU280" s="42"/>
      <c r="EV280" s="42"/>
      <c r="EW280" s="42"/>
      <c r="EX280" s="42"/>
      <c r="EY280" s="42"/>
      <c r="EZ280" s="42"/>
      <c r="FA280" s="42"/>
      <c r="FB280" s="42"/>
      <c r="FC280" s="42"/>
      <c r="FD280" s="42"/>
      <c r="FE280" s="42"/>
      <c r="FF280" s="42"/>
      <c r="FG280" s="42"/>
      <c r="FH280" s="42"/>
      <c r="FI280" s="42"/>
      <c r="FJ280" s="42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2"/>
    </row>
    <row r="281" spans="1:180">
      <c r="A281" s="41"/>
      <c r="B281" s="41"/>
      <c r="C281" s="41"/>
      <c r="D281" s="41"/>
      <c r="E281" s="42"/>
      <c r="F281" s="42"/>
      <c r="G281" s="42"/>
      <c r="H281" s="42"/>
      <c r="I281" s="42"/>
      <c r="J281" s="42"/>
      <c r="K281" s="42"/>
      <c r="L281" s="43"/>
      <c r="M281" s="43"/>
      <c r="N281" s="43"/>
      <c r="O281" s="43"/>
      <c r="P281" s="43"/>
      <c r="Q281" s="43"/>
      <c r="R281" s="43"/>
      <c r="S281" s="44"/>
      <c r="T281" s="44"/>
      <c r="U281" s="44"/>
      <c r="V281" s="44"/>
      <c r="W281" s="44"/>
      <c r="X281" s="44"/>
      <c r="Y281" s="44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4"/>
      <c r="AO281" s="44"/>
      <c r="AP281" s="44"/>
      <c r="AQ281" s="44"/>
      <c r="AR281" s="44"/>
      <c r="AS281" s="44"/>
      <c r="AT281" s="44"/>
      <c r="AU281" s="42"/>
      <c r="AV281" s="42"/>
      <c r="AW281" s="42"/>
      <c r="AX281" s="42"/>
      <c r="AY281" s="42"/>
      <c r="AZ281" s="42"/>
      <c r="BA281" s="42"/>
      <c r="BB281" s="44"/>
      <c r="BC281" s="42"/>
      <c r="BD281" s="42"/>
      <c r="BE281" s="42"/>
      <c r="BF281" s="42"/>
      <c r="BG281" s="42"/>
      <c r="BH281" s="42"/>
      <c r="BI281" s="42"/>
      <c r="BJ281" s="44"/>
      <c r="BK281" s="44"/>
      <c r="BL281" s="44"/>
      <c r="BM281" s="44"/>
      <c r="BN281" s="44"/>
      <c r="BO281" s="44"/>
      <c r="BP281" s="44"/>
      <c r="BQ281" s="42"/>
      <c r="BR281" s="42"/>
      <c r="BS281" s="42"/>
      <c r="BT281" s="42"/>
      <c r="BU281" s="42"/>
      <c r="BV281" s="42"/>
      <c r="BW281" s="42"/>
      <c r="BX281" s="44"/>
      <c r="BY281" s="44"/>
      <c r="BZ281" s="44"/>
      <c r="CA281" s="44"/>
      <c r="CB281" s="44"/>
      <c r="CC281" s="44"/>
      <c r="CD281" s="44"/>
      <c r="CE281" s="42"/>
      <c r="CF281" s="42"/>
      <c r="CG281" s="42"/>
      <c r="CH281" s="42"/>
      <c r="CI281" s="42"/>
      <c r="CJ281" s="42"/>
      <c r="CK281" s="42"/>
      <c r="CL281" s="42"/>
      <c r="CM281" s="44"/>
      <c r="CN281" s="44"/>
      <c r="CO281" s="44"/>
      <c r="CP281" s="44"/>
      <c r="CQ281" s="44"/>
      <c r="CR281" s="44"/>
      <c r="CS281" s="44"/>
      <c r="CT281" s="44"/>
      <c r="CU281" s="44"/>
      <c r="CV281" s="44"/>
      <c r="CW281" s="44"/>
      <c r="CX281" s="44"/>
      <c r="CY281" s="44"/>
      <c r="CZ281" s="44"/>
      <c r="DA281" s="44"/>
      <c r="DB281" s="44"/>
      <c r="DC281" s="44"/>
      <c r="DD281" s="44"/>
      <c r="DE281" s="44"/>
      <c r="DF281" s="44"/>
      <c r="DG281" s="44"/>
      <c r="DH281" s="44"/>
      <c r="DI281" s="44"/>
      <c r="DJ281" s="44"/>
      <c r="DK281" s="44"/>
      <c r="DL281" s="44"/>
      <c r="DM281" s="44"/>
      <c r="DN281" s="44"/>
      <c r="DO281" s="44"/>
      <c r="DP281" s="77"/>
      <c r="DQ281" s="77"/>
      <c r="DR281" s="44"/>
      <c r="DS281" s="44"/>
      <c r="DT281" s="44"/>
      <c r="DU281" s="44"/>
      <c r="DV281" s="44"/>
      <c r="DW281" s="44"/>
      <c r="DX281" s="44"/>
      <c r="DY281" s="43"/>
      <c r="DZ281" s="43"/>
      <c r="EA281" s="43"/>
      <c r="EB281" s="44"/>
      <c r="EC281" s="42"/>
      <c r="ED281" s="42"/>
      <c r="EE281" s="42"/>
      <c r="EF281" s="42"/>
      <c r="EG281" s="42"/>
      <c r="EH281" s="42"/>
      <c r="EI281" s="42"/>
      <c r="EJ281" s="42"/>
      <c r="EK281" s="42"/>
      <c r="EL281" s="42"/>
      <c r="EM281" s="42"/>
      <c r="EN281" s="42"/>
      <c r="EO281" s="42"/>
      <c r="EP281" s="42"/>
      <c r="EQ281" s="42"/>
      <c r="ER281" s="42"/>
      <c r="ES281" s="42"/>
      <c r="ET281" s="42"/>
      <c r="EU281" s="42"/>
      <c r="EV281" s="42"/>
      <c r="EW281" s="42"/>
      <c r="EX281" s="42"/>
      <c r="EY281" s="42"/>
      <c r="EZ281" s="42"/>
      <c r="FA281" s="42"/>
      <c r="FB281" s="42"/>
      <c r="FC281" s="42"/>
      <c r="FD281" s="42"/>
      <c r="FE281" s="42"/>
      <c r="FF281" s="42"/>
      <c r="FG281" s="42"/>
      <c r="FH281" s="42"/>
      <c r="FI281" s="42"/>
      <c r="FJ281" s="42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2"/>
    </row>
    <row r="282" spans="1:180">
      <c r="A282" s="41"/>
      <c r="B282" s="41"/>
      <c r="C282" s="41"/>
      <c r="D282" s="41"/>
      <c r="E282" s="42"/>
      <c r="F282" s="42"/>
      <c r="G282" s="42"/>
      <c r="H282" s="42"/>
      <c r="I282" s="42"/>
      <c r="J282" s="42"/>
      <c r="K282" s="42"/>
      <c r="L282" s="43"/>
      <c r="M282" s="43"/>
      <c r="N282" s="43"/>
      <c r="O282" s="43"/>
      <c r="P282" s="43"/>
      <c r="Q282" s="43"/>
      <c r="R282" s="43"/>
      <c r="S282" s="44"/>
      <c r="T282" s="44"/>
      <c r="U282" s="44"/>
      <c r="V282" s="44"/>
      <c r="W282" s="44"/>
      <c r="X282" s="44"/>
      <c r="Y282" s="44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4"/>
      <c r="AO282" s="44"/>
      <c r="AP282" s="44"/>
      <c r="AQ282" s="44"/>
      <c r="AR282" s="44"/>
      <c r="AS282" s="44"/>
      <c r="AT282" s="44"/>
      <c r="AU282" s="42"/>
      <c r="AV282" s="42"/>
      <c r="AW282" s="42"/>
      <c r="AX282" s="42"/>
      <c r="AY282" s="42"/>
      <c r="AZ282" s="42"/>
      <c r="BA282" s="42"/>
      <c r="BB282" s="44"/>
      <c r="BC282" s="42"/>
      <c r="BD282" s="42"/>
      <c r="BE282" s="42"/>
      <c r="BF282" s="42"/>
      <c r="BG282" s="42"/>
      <c r="BH282" s="42"/>
      <c r="BI282" s="42"/>
      <c r="BJ282" s="44"/>
      <c r="BK282" s="44"/>
      <c r="BL282" s="44"/>
      <c r="BM282" s="44"/>
      <c r="BN282" s="44"/>
      <c r="BO282" s="44"/>
      <c r="BP282" s="44"/>
      <c r="BQ282" s="42"/>
      <c r="BR282" s="42"/>
      <c r="BS282" s="42"/>
      <c r="BT282" s="42"/>
      <c r="BU282" s="42"/>
      <c r="BV282" s="42"/>
      <c r="BW282" s="42"/>
      <c r="BX282" s="44"/>
      <c r="BY282" s="44"/>
      <c r="BZ282" s="44"/>
      <c r="CA282" s="44"/>
      <c r="CB282" s="44"/>
      <c r="CC282" s="44"/>
      <c r="CD282" s="44"/>
      <c r="CE282" s="42"/>
      <c r="CF282" s="42"/>
      <c r="CG282" s="42"/>
      <c r="CH282" s="42"/>
      <c r="CI282" s="42"/>
      <c r="CJ282" s="42"/>
      <c r="CK282" s="42"/>
      <c r="CL282" s="42"/>
      <c r="CM282" s="44"/>
      <c r="CN282" s="44"/>
      <c r="CO282" s="44"/>
      <c r="CP282" s="44"/>
      <c r="CQ282" s="44"/>
      <c r="CR282" s="44"/>
      <c r="CS282" s="44"/>
      <c r="CT282" s="44"/>
      <c r="CU282" s="44"/>
      <c r="CV282" s="44"/>
      <c r="CW282" s="44"/>
      <c r="CX282" s="44"/>
      <c r="CY282" s="44"/>
      <c r="CZ282" s="44"/>
      <c r="DA282" s="44"/>
      <c r="DB282" s="44"/>
      <c r="DC282" s="44"/>
      <c r="DD282" s="44"/>
      <c r="DE282" s="44"/>
      <c r="DF282" s="44"/>
      <c r="DG282" s="44"/>
      <c r="DH282" s="44"/>
      <c r="DI282" s="44"/>
      <c r="DJ282" s="44"/>
      <c r="DK282" s="44"/>
      <c r="DL282" s="44"/>
      <c r="DM282" s="44"/>
      <c r="DN282" s="44"/>
      <c r="DO282" s="44"/>
      <c r="DP282" s="77"/>
      <c r="DQ282" s="77"/>
      <c r="DR282" s="44"/>
      <c r="DS282" s="44"/>
      <c r="DT282" s="44"/>
      <c r="DU282" s="44"/>
      <c r="DV282" s="44"/>
      <c r="DW282" s="44"/>
      <c r="DX282" s="44"/>
      <c r="DY282" s="43"/>
      <c r="DZ282" s="43"/>
      <c r="EA282" s="43"/>
      <c r="EB282" s="44"/>
      <c r="EC282" s="42"/>
      <c r="ED282" s="42"/>
      <c r="EE282" s="42"/>
      <c r="EF282" s="42"/>
      <c r="EG282" s="42"/>
      <c r="EH282" s="42"/>
      <c r="EI282" s="42"/>
      <c r="EJ282" s="42"/>
      <c r="EK282" s="42"/>
      <c r="EL282" s="42"/>
      <c r="EM282" s="42"/>
      <c r="EN282" s="42"/>
      <c r="EO282" s="42"/>
      <c r="EP282" s="42"/>
      <c r="EQ282" s="42"/>
      <c r="ER282" s="42"/>
      <c r="ES282" s="42"/>
      <c r="ET282" s="42"/>
      <c r="EU282" s="42"/>
      <c r="EV282" s="42"/>
      <c r="EW282" s="42"/>
      <c r="EX282" s="42"/>
      <c r="EY282" s="42"/>
      <c r="EZ282" s="42"/>
      <c r="FA282" s="42"/>
      <c r="FB282" s="42"/>
      <c r="FC282" s="42"/>
      <c r="FD282" s="42"/>
      <c r="FE282" s="42"/>
      <c r="FF282" s="42"/>
      <c r="FG282" s="42"/>
      <c r="FH282" s="42"/>
      <c r="FI282" s="42"/>
      <c r="FJ282" s="42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/>
      <c r="FU282" s="42"/>
      <c r="FV282" s="42"/>
      <c r="FW282" s="42"/>
      <c r="FX282" s="42"/>
    </row>
    <row r="283" spans="1:180">
      <c r="A283" s="41"/>
      <c r="B283" s="41"/>
      <c r="C283" s="41"/>
      <c r="D283" s="41"/>
      <c r="E283" s="42"/>
      <c r="F283" s="42"/>
      <c r="G283" s="42"/>
      <c r="H283" s="42"/>
      <c r="I283" s="42"/>
      <c r="J283" s="42"/>
      <c r="K283" s="42"/>
      <c r="L283" s="43"/>
      <c r="M283" s="43"/>
      <c r="N283" s="43"/>
      <c r="O283" s="43"/>
      <c r="P283" s="43"/>
      <c r="Q283" s="43"/>
      <c r="R283" s="43"/>
      <c r="S283" s="44"/>
      <c r="T283" s="44"/>
      <c r="U283" s="44"/>
      <c r="V283" s="44"/>
      <c r="W283" s="44"/>
      <c r="X283" s="44"/>
      <c r="Y283" s="44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4"/>
      <c r="AO283" s="44"/>
      <c r="AP283" s="44"/>
      <c r="AQ283" s="44"/>
      <c r="AR283" s="44"/>
      <c r="AS283" s="44"/>
      <c r="AT283" s="44"/>
      <c r="AU283" s="42"/>
      <c r="AV283" s="42"/>
      <c r="AW283" s="42"/>
      <c r="AX283" s="42"/>
      <c r="AY283" s="42"/>
      <c r="AZ283" s="42"/>
      <c r="BA283" s="42"/>
      <c r="BB283" s="44"/>
      <c r="BC283" s="42"/>
      <c r="BD283" s="42"/>
      <c r="BE283" s="42"/>
      <c r="BF283" s="42"/>
      <c r="BG283" s="42"/>
      <c r="BH283" s="42"/>
      <c r="BI283" s="42"/>
      <c r="BJ283" s="44"/>
      <c r="BK283" s="44"/>
      <c r="BL283" s="44"/>
      <c r="BM283" s="44"/>
      <c r="BN283" s="44"/>
      <c r="BO283" s="44"/>
      <c r="BP283" s="44"/>
      <c r="BQ283" s="42"/>
      <c r="BR283" s="42"/>
      <c r="BS283" s="42"/>
      <c r="BT283" s="42"/>
      <c r="BU283" s="42"/>
      <c r="BV283" s="42"/>
      <c r="BW283" s="42"/>
      <c r="BX283" s="44"/>
      <c r="BY283" s="44"/>
      <c r="BZ283" s="44"/>
      <c r="CA283" s="44"/>
      <c r="CB283" s="44"/>
      <c r="CC283" s="44"/>
      <c r="CD283" s="44"/>
      <c r="CE283" s="42"/>
      <c r="CF283" s="42"/>
      <c r="CG283" s="42"/>
      <c r="CH283" s="42"/>
      <c r="CI283" s="42"/>
      <c r="CJ283" s="42"/>
      <c r="CK283" s="42"/>
      <c r="CL283" s="42"/>
      <c r="CM283" s="44"/>
      <c r="CN283" s="44"/>
      <c r="CO283" s="44"/>
      <c r="CP283" s="44"/>
      <c r="CQ283" s="44"/>
      <c r="CR283" s="44"/>
      <c r="CS283" s="44"/>
      <c r="CT283" s="44"/>
      <c r="CU283" s="44"/>
      <c r="CV283" s="44"/>
      <c r="CW283" s="44"/>
      <c r="CX283" s="44"/>
      <c r="CY283" s="44"/>
      <c r="CZ283" s="44"/>
      <c r="DA283" s="44"/>
      <c r="DB283" s="44"/>
      <c r="DC283" s="44"/>
      <c r="DD283" s="44"/>
      <c r="DE283" s="44"/>
      <c r="DF283" s="44"/>
      <c r="DG283" s="44"/>
      <c r="DH283" s="44"/>
      <c r="DI283" s="44"/>
      <c r="DJ283" s="44"/>
      <c r="DK283" s="44"/>
      <c r="DL283" s="44"/>
      <c r="DM283" s="44"/>
      <c r="DN283" s="44"/>
      <c r="DO283" s="44"/>
      <c r="DP283" s="77"/>
      <c r="DQ283" s="77"/>
      <c r="DR283" s="44"/>
      <c r="DS283" s="44"/>
      <c r="DT283" s="44"/>
      <c r="DU283" s="44"/>
      <c r="DV283" s="44"/>
      <c r="DW283" s="44"/>
      <c r="DX283" s="44"/>
      <c r="DY283" s="43"/>
      <c r="DZ283" s="43"/>
      <c r="EA283" s="43"/>
      <c r="EB283" s="44"/>
      <c r="EC283" s="42"/>
      <c r="ED283" s="42"/>
      <c r="EE283" s="42"/>
      <c r="EF283" s="42"/>
      <c r="EG283" s="42"/>
      <c r="EH283" s="42"/>
      <c r="EI283" s="42"/>
      <c r="EJ283" s="42"/>
      <c r="EK283" s="42"/>
      <c r="EL283" s="42"/>
      <c r="EM283" s="42"/>
      <c r="EN283" s="42"/>
      <c r="EO283" s="42"/>
      <c r="EP283" s="42"/>
      <c r="EQ283" s="42"/>
      <c r="ER283" s="42"/>
      <c r="ES283" s="42"/>
      <c r="ET283" s="42"/>
      <c r="EU283" s="42"/>
      <c r="EV283" s="42"/>
      <c r="EW283" s="42"/>
      <c r="EX283" s="42"/>
      <c r="EY283" s="42"/>
      <c r="EZ283" s="42"/>
      <c r="FA283" s="42"/>
      <c r="FB283" s="42"/>
      <c r="FC283" s="42"/>
      <c r="FD283" s="42"/>
      <c r="FE283" s="42"/>
      <c r="FF283" s="42"/>
      <c r="FG283" s="42"/>
      <c r="FH283" s="42"/>
      <c r="FI283" s="42"/>
      <c r="FJ283" s="42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2"/>
    </row>
    <row r="284" spans="1:180">
      <c r="A284" s="41"/>
      <c r="B284" s="41"/>
      <c r="C284" s="41"/>
      <c r="D284" s="41"/>
      <c r="E284" s="42"/>
      <c r="F284" s="42"/>
      <c r="G284" s="42"/>
      <c r="H284" s="42"/>
      <c r="I284" s="42"/>
      <c r="J284" s="42"/>
      <c r="K284" s="42"/>
      <c r="L284" s="43"/>
      <c r="M284" s="43"/>
      <c r="N284" s="43"/>
      <c r="O284" s="43"/>
      <c r="P284" s="43"/>
      <c r="Q284" s="43"/>
      <c r="R284" s="43"/>
      <c r="S284" s="44"/>
      <c r="T284" s="44"/>
      <c r="U284" s="44"/>
      <c r="V284" s="44"/>
      <c r="W284" s="44"/>
      <c r="X284" s="44"/>
      <c r="Y284" s="44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4"/>
      <c r="AO284" s="44"/>
      <c r="AP284" s="44"/>
      <c r="AQ284" s="44"/>
      <c r="AR284" s="44"/>
      <c r="AS284" s="44"/>
      <c r="AT284" s="44"/>
      <c r="AU284" s="42"/>
      <c r="AV284" s="42"/>
      <c r="AW284" s="42"/>
      <c r="AX284" s="42"/>
      <c r="AY284" s="42"/>
      <c r="AZ284" s="42"/>
      <c r="BA284" s="42"/>
      <c r="BB284" s="44"/>
      <c r="BC284" s="42"/>
      <c r="BD284" s="42"/>
      <c r="BE284" s="42"/>
      <c r="BF284" s="42"/>
      <c r="BG284" s="42"/>
      <c r="BH284" s="42"/>
      <c r="BI284" s="42"/>
      <c r="BJ284" s="44"/>
      <c r="BK284" s="44"/>
      <c r="BL284" s="44"/>
      <c r="BM284" s="44"/>
      <c r="BN284" s="44"/>
      <c r="BO284" s="44"/>
      <c r="BP284" s="44"/>
      <c r="BQ284" s="42"/>
      <c r="BR284" s="42"/>
      <c r="BS284" s="42"/>
      <c r="BT284" s="42"/>
      <c r="BU284" s="42"/>
      <c r="BV284" s="42"/>
      <c r="BW284" s="42"/>
      <c r="BX284" s="44"/>
      <c r="BY284" s="44"/>
      <c r="BZ284" s="44"/>
      <c r="CA284" s="44"/>
      <c r="CB284" s="44"/>
      <c r="CC284" s="44"/>
      <c r="CD284" s="44"/>
      <c r="CE284" s="42"/>
      <c r="CF284" s="42"/>
      <c r="CG284" s="42"/>
      <c r="CH284" s="42"/>
      <c r="CI284" s="42"/>
      <c r="CJ284" s="42"/>
      <c r="CK284" s="42"/>
      <c r="CL284" s="42"/>
      <c r="CM284" s="44"/>
      <c r="CN284" s="44"/>
      <c r="CO284" s="44"/>
      <c r="CP284" s="44"/>
      <c r="CQ284" s="44"/>
      <c r="CR284" s="44"/>
      <c r="CS284" s="44"/>
      <c r="CT284" s="44"/>
      <c r="CU284" s="44"/>
      <c r="CV284" s="44"/>
      <c r="CW284" s="44"/>
      <c r="CX284" s="44"/>
      <c r="CY284" s="44"/>
      <c r="CZ284" s="44"/>
      <c r="DA284" s="44"/>
      <c r="DB284" s="44"/>
      <c r="DC284" s="44"/>
      <c r="DD284" s="44"/>
      <c r="DE284" s="44"/>
      <c r="DF284" s="44"/>
      <c r="DG284" s="44"/>
      <c r="DH284" s="44"/>
      <c r="DI284" s="44"/>
      <c r="DJ284" s="44"/>
      <c r="DK284" s="44"/>
      <c r="DL284" s="44"/>
      <c r="DM284" s="44"/>
      <c r="DN284" s="44"/>
      <c r="DO284" s="44"/>
      <c r="DP284" s="77"/>
      <c r="DQ284" s="77"/>
      <c r="DR284" s="44"/>
      <c r="DS284" s="44"/>
      <c r="DT284" s="44"/>
      <c r="DU284" s="44"/>
      <c r="DV284" s="44"/>
      <c r="DW284" s="44"/>
      <c r="DX284" s="44"/>
      <c r="DY284" s="43"/>
      <c r="DZ284" s="43"/>
      <c r="EA284" s="43"/>
      <c r="EB284" s="44"/>
      <c r="EC284" s="42"/>
      <c r="ED284" s="42"/>
      <c r="EE284" s="42"/>
      <c r="EF284" s="42"/>
      <c r="EG284" s="42"/>
      <c r="EH284" s="42"/>
      <c r="EI284" s="42"/>
      <c r="EJ284" s="42"/>
      <c r="EK284" s="42"/>
      <c r="EL284" s="42"/>
      <c r="EM284" s="42"/>
      <c r="EN284" s="42"/>
      <c r="EO284" s="42"/>
      <c r="EP284" s="42"/>
      <c r="EQ284" s="42"/>
      <c r="ER284" s="42"/>
      <c r="ES284" s="42"/>
      <c r="ET284" s="42"/>
      <c r="EU284" s="42"/>
      <c r="EV284" s="42"/>
      <c r="EW284" s="42"/>
      <c r="EX284" s="42"/>
      <c r="EY284" s="42"/>
      <c r="EZ284" s="42"/>
      <c r="FA284" s="42"/>
      <c r="FB284" s="42"/>
      <c r="FC284" s="42"/>
      <c r="FD284" s="42"/>
      <c r="FE284" s="42"/>
      <c r="FF284" s="42"/>
      <c r="FG284" s="42"/>
      <c r="FH284" s="42"/>
      <c r="FI284" s="42"/>
      <c r="FJ284" s="42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2"/>
    </row>
    <row r="285" spans="1:180">
      <c r="A285" s="41"/>
      <c r="B285" s="41"/>
      <c r="C285" s="41"/>
      <c r="D285" s="41"/>
      <c r="E285" s="42"/>
      <c r="F285" s="42"/>
      <c r="G285" s="42"/>
      <c r="H285" s="42"/>
      <c r="I285" s="42"/>
      <c r="J285" s="42"/>
      <c r="K285" s="42"/>
      <c r="L285" s="43"/>
      <c r="M285" s="43"/>
      <c r="N285" s="43"/>
      <c r="O285" s="43"/>
      <c r="P285" s="43"/>
      <c r="Q285" s="43"/>
      <c r="R285" s="43"/>
      <c r="S285" s="44"/>
      <c r="T285" s="44"/>
      <c r="U285" s="44"/>
      <c r="V285" s="44"/>
      <c r="W285" s="44"/>
      <c r="X285" s="44"/>
      <c r="Y285" s="44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4"/>
      <c r="AO285" s="44"/>
      <c r="AP285" s="44"/>
      <c r="AQ285" s="44"/>
      <c r="AR285" s="44"/>
      <c r="AS285" s="44"/>
      <c r="AT285" s="44"/>
      <c r="AU285" s="42"/>
      <c r="AV285" s="42"/>
      <c r="AW285" s="42"/>
      <c r="AX285" s="42"/>
      <c r="AY285" s="42"/>
      <c r="AZ285" s="42"/>
      <c r="BA285" s="42"/>
      <c r="BB285" s="44"/>
      <c r="BC285" s="42"/>
      <c r="BD285" s="42"/>
      <c r="BE285" s="42"/>
      <c r="BF285" s="42"/>
      <c r="BG285" s="42"/>
      <c r="BH285" s="42"/>
      <c r="BI285" s="42"/>
      <c r="BJ285" s="44"/>
      <c r="BK285" s="44"/>
      <c r="BL285" s="44"/>
      <c r="BM285" s="44"/>
      <c r="BN285" s="44"/>
      <c r="BO285" s="44"/>
      <c r="BP285" s="44"/>
      <c r="BQ285" s="42"/>
      <c r="BR285" s="42"/>
      <c r="BS285" s="42"/>
      <c r="BT285" s="42"/>
      <c r="BU285" s="42"/>
      <c r="BV285" s="42"/>
      <c r="BW285" s="42"/>
      <c r="BX285" s="44"/>
      <c r="BY285" s="44"/>
      <c r="BZ285" s="44"/>
      <c r="CA285" s="44"/>
      <c r="CB285" s="44"/>
      <c r="CC285" s="44"/>
      <c r="CD285" s="44"/>
      <c r="CE285" s="42"/>
      <c r="CF285" s="42"/>
      <c r="CG285" s="42"/>
      <c r="CH285" s="42"/>
      <c r="CI285" s="42"/>
      <c r="CJ285" s="42"/>
      <c r="CK285" s="42"/>
      <c r="CL285" s="42"/>
      <c r="CM285" s="44"/>
      <c r="CN285" s="44"/>
      <c r="CO285" s="44"/>
      <c r="CP285" s="44"/>
      <c r="CQ285" s="44"/>
      <c r="CR285" s="44"/>
      <c r="CS285" s="44"/>
      <c r="CT285" s="44"/>
      <c r="CU285" s="44"/>
      <c r="CV285" s="44"/>
      <c r="CW285" s="44"/>
      <c r="CX285" s="44"/>
      <c r="CY285" s="44"/>
      <c r="CZ285" s="44"/>
      <c r="DA285" s="44"/>
      <c r="DB285" s="44"/>
      <c r="DC285" s="44"/>
      <c r="DD285" s="44"/>
      <c r="DE285" s="44"/>
      <c r="DF285" s="44"/>
      <c r="DG285" s="44"/>
      <c r="DH285" s="44"/>
      <c r="DI285" s="44"/>
      <c r="DJ285" s="44"/>
      <c r="DK285" s="44"/>
      <c r="DL285" s="44"/>
      <c r="DM285" s="44"/>
      <c r="DN285" s="44"/>
      <c r="DO285" s="44"/>
      <c r="DP285" s="77"/>
      <c r="DQ285" s="77"/>
      <c r="DR285" s="44"/>
      <c r="DS285" s="44"/>
      <c r="DT285" s="44"/>
      <c r="DU285" s="44"/>
      <c r="DV285" s="44"/>
      <c r="DW285" s="44"/>
      <c r="DX285" s="44"/>
      <c r="DY285" s="43"/>
      <c r="DZ285" s="43"/>
      <c r="EA285" s="43"/>
      <c r="EB285" s="44"/>
      <c r="EC285" s="42"/>
      <c r="ED285" s="42"/>
      <c r="EE285" s="42"/>
      <c r="EF285" s="42"/>
      <c r="EG285" s="42"/>
      <c r="EH285" s="42"/>
      <c r="EI285" s="42"/>
      <c r="EJ285" s="42"/>
      <c r="EK285" s="42"/>
      <c r="EL285" s="42"/>
      <c r="EM285" s="42"/>
      <c r="EN285" s="42"/>
      <c r="EO285" s="42"/>
      <c r="EP285" s="42"/>
      <c r="EQ285" s="42"/>
      <c r="ER285" s="42"/>
      <c r="ES285" s="42"/>
      <c r="ET285" s="42"/>
      <c r="EU285" s="42"/>
      <c r="EV285" s="42"/>
      <c r="EW285" s="42"/>
      <c r="EX285" s="42"/>
      <c r="EY285" s="42"/>
      <c r="EZ285" s="42"/>
      <c r="FA285" s="42"/>
      <c r="FB285" s="42"/>
      <c r="FC285" s="42"/>
      <c r="FD285" s="42"/>
      <c r="FE285" s="42"/>
      <c r="FF285" s="42"/>
      <c r="FG285" s="42"/>
      <c r="FH285" s="42"/>
      <c r="FI285" s="42"/>
      <c r="FJ285" s="42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2"/>
    </row>
    <row r="286" spans="1:180">
      <c r="A286" s="41"/>
      <c r="B286" s="41"/>
      <c r="C286" s="41"/>
      <c r="D286" s="41"/>
      <c r="E286" s="42"/>
      <c r="F286" s="42"/>
      <c r="G286" s="42"/>
      <c r="H286" s="42"/>
      <c r="I286" s="42"/>
      <c r="J286" s="42"/>
      <c r="K286" s="42"/>
      <c r="L286" s="43"/>
      <c r="M286" s="43"/>
      <c r="N286" s="43"/>
      <c r="O286" s="43"/>
      <c r="P286" s="43"/>
      <c r="Q286" s="43"/>
      <c r="R286" s="43"/>
      <c r="S286" s="44"/>
      <c r="T286" s="44"/>
      <c r="U286" s="44"/>
      <c r="V286" s="44"/>
      <c r="W286" s="44"/>
      <c r="X286" s="44"/>
      <c r="Y286" s="44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4"/>
      <c r="AO286" s="44"/>
      <c r="AP286" s="44"/>
      <c r="AQ286" s="44"/>
      <c r="AR286" s="44"/>
      <c r="AS286" s="44"/>
      <c r="AT286" s="44"/>
      <c r="AU286" s="42"/>
      <c r="AV286" s="42"/>
      <c r="AW286" s="42"/>
      <c r="AX286" s="42"/>
      <c r="AY286" s="42"/>
      <c r="AZ286" s="42"/>
      <c r="BA286" s="42"/>
      <c r="BB286" s="44"/>
      <c r="BC286" s="42"/>
      <c r="BD286" s="42"/>
      <c r="BE286" s="42"/>
      <c r="BF286" s="42"/>
      <c r="BG286" s="42"/>
      <c r="BH286" s="42"/>
      <c r="BI286" s="42"/>
      <c r="BJ286" s="44"/>
      <c r="BK286" s="44"/>
      <c r="BL286" s="44"/>
      <c r="BM286" s="44"/>
      <c r="BN286" s="44"/>
      <c r="BO286" s="44"/>
      <c r="BP286" s="44"/>
      <c r="BQ286" s="42"/>
      <c r="BR286" s="42"/>
      <c r="BS286" s="42"/>
      <c r="BT286" s="42"/>
      <c r="BU286" s="42"/>
      <c r="BV286" s="42"/>
      <c r="BW286" s="42"/>
      <c r="BX286" s="44"/>
      <c r="BY286" s="44"/>
      <c r="BZ286" s="44"/>
      <c r="CA286" s="44"/>
      <c r="CB286" s="44"/>
      <c r="CC286" s="44"/>
      <c r="CD286" s="44"/>
      <c r="CE286" s="42"/>
      <c r="CF286" s="42"/>
      <c r="CG286" s="42"/>
      <c r="CH286" s="42"/>
      <c r="CI286" s="42"/>
      <c r="CJ286" s="42"/>
      <c r="CK286" s="42"/>
      <c r="CL286" s="42"/>
      <c r="CM286" s="44"/>
      <c r="CN286" s="44"/>
      <c r="CO286" s="44"/>
      <c r="CP286" s="44"/>
      <c r="CQ286" s="44"/>
      <c r="CR286" s="44"/>
      <c r="CS286" s="44"/>
      <c r="CT286" s="44"/>
      <c r="CU286" s="44"/>
      <c r="CV286" s="44"/>
      <c r="CW286" s="44"/>
      <c r="CX286" s="44"/>
      <c r="CY286" s="44"/>
      <c r="CZ286" s="44"/>
      <c r="DA286" s="44"/>
      <c r="DB286" s="44"/>
      <c r="DC286" s="44"/>
      <c r="DD286" s="44"/>
      <c r="DE286" s="44"/>
      <c r="DF286" s="44"/>
      <c r="DG286" s="44"/>
      <c r="DH286" s="44"/>
      <c r="DI286" s="44"/>
      <c r="DJ286" s="44"/>
      <c r="DK286" s="44"/>
      <c r="DL286" s="44"/>
      <c r="DM286" s="44"/>
      <c r="DN286" s="44"/>
      <c r="DO286" s="44"/>
      <c r="DP286" s="77"/>
      <c r="DQ286" s="77"/>
      <c r="DR286" s="44"/>
      <c r="DS286" s="44"/>
      <c r="DT286" s="44"/>
      <c r="DU286" s="44"/>
      <c r="DV286" s="44"/>
      <c r="DW286" s="44"/>
      <c r="DX286" s="44"/>
      <c r="DY286" s="43"/>
      <c r="DZ286" s="43"/>
      <c r="EA286" s="43"/>
      <c r="EB286" s="44"/>
      <c r="EC286" s="42"/>
      <c r="ED286" s="42"/>
      <c r="EE286" s="42"/>
      <c r="EF286" s="42"/>
      <c r="EG286" s="42"/>
      <c r="EH286" s="42"/>
      <c r="EI286" s="42"/>
      <c r="EJ286" s="42"/>
      <c r="EK286" s="42"/>
      <c r="EL286" s="42"/>
      <c r="EM286" s="42"/>
      <c r="EN286" s="42"/>
      <c r="EO286" s="42"/>
      <c r="EP286" s="42"/>
      <c r="EQ286" s="42"/>
      <c r="ER286" s="42"/>
      <c r="ES286" s="42"/>
      <c r="ET286" s="42"/>
      <c r="EU286" s="42"/>
      <c r="EV286" s="42"/>
      <c r="EW286" s="42"/>
      <c r="EX286" s="42"/>
      <c r="EY286" s="42"/>
      <c r="EZ286" s="42"/>
      <c r="FA286" s="42"/>
      <c r="FB286" s="42"/>
      <c r="FC286" s="42"/>
      <c r="FD286" s="42"/>
      <c r="FE286" s="42"/>
      <c r="FF286" s="42"/>
      <c r="FG286" s="42"/>
      <c r="FH286" s="42"/>
      <c r="FI286" s="42"/>
      <c r="FJ286" s="42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2"/>
    </row>
    <row r="287" spans="1:180">
      <c r="A287" s="41"/>
      <c r="B287" s="41"/>
      <c r="C287" s="41"/>
      <c r="D287" s="41"/>
      <c r="E287" s="42"/>
      <c r="F287" s="42"/>
      <c r="G287" s="42"/>
      <c r="H287" s="42"/>
      <c r="I287" s="42"/>
      <c r="J287" s="42"/>
      <c r="K287" s="42"/>
      <c r="L287" s="43"/>
      <c r="M287" s="43"/>
      <c r="N287" s="43"/>
      <c r="O287" s="43"/>
      <c r="P287" s="43"/>
      <c r="Q287" s="43"/>
      <c r="R287" s="43"/>
      <c r="S287" s="44"/>
      <c r="T287" s="44"/>
      <c r="U287" s="44"/>
      <c r="V287" s="44"/>
      <c r="W287" s="44"/>
      <c r="X287" s="44"/>
      <c r="Y287" s="44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4"/>
      <c r="AO287" s="44"/>
      <c r="AP287" s="44"/>
      <c r="AQ287" s="44"/>
      <c r="AR287" s="44"/>
      <c r="AS287" s="44"/>
      <c r="AT287" s="44"/>
      <c r="AU287" s="42"/>
      <c r="AV287" s="42"/>
      <c r="AW287" s="42"/>
      <c r="AX287" s="42"/>
      <c r="AY287" s="42"/>
      <c r="AZ287" s="42"/>
      <c r="BA287" s="42"/>
      <c r="BB287" s="44"/>
      <c r="BC287" s="42"/>
      <c r="BD287" s="42"/>
      <c r="BE287" s="42"/>
      <c r="BF287" s="42"/>
      <c r="BG287" s="42"/>
      <c r="BH287" s="42"/>
      <c r="BI287" s="42"/>
      <c r="BJ287" s="44"/>
      <c r="BK287" s="44"/>
      <c r="BL287" s="44"/>
      <c r="BM287" s="44"/>
      <c r="BN287" s="44"/>
      <c r="BO287" s="44"/>
      <c r="BP287" s="44"/>
      <c r="BQ287" s="42"/>
      <c r="BR287" s="42"/>
      <c r="BS287" s="42"/>
      <c r="BT287" s="42"/>
      <c r="BU287" s="42"/>
      <c r="BV287" s="42"/>
      <c r="BW287" s="42"/>
      <c r="BX287" s="44"/>
      <c r="BY287" s="44"/>
      <c r="BZ287" s="44"/>
      <c r="CA287" s="44"/>
      <c r="CB287" s="44"/>
      <c r="CC287" s="44"/>
      <c r="CD287" s="44"/>
      <c r="CE287" s="42"/>
      <c r="CF287" s="42"/>
      <c r="CG287" s="42"/>
      <c r="CH287" s="42"/>
      <c r="CI287" s="42"/>
      <c r="CJ287" s="42"/>
      <c r="CK287" s="42"/>
      <c r="CL287" s="42"/>
      <c r="CM287" s="44"/>
      <c r="CN287" s="44"/>
      <c r="CO287" s="44"/>
      <c r="CP287" s="44"/>
      <c r="CQ287" s="44"/>
      <c r="CR287" s="44"/>
      <c r="CS287" s="44"/>
      <c r="CT287" s="44"/>
      <c r="CU287" s="44"/>
      <c r="CV287" s="44"/>
      <c r="CW287" s="44"/>
      <c r="CX287" s="44"/>
      <c r="CY287" s="44"/>
      <c r="CZ287" s="44"/>
      <c r="DA287" s="44"/>
      <c r="DB287" s="44"/>
      <c r="DC287" s="44"/>
      <c r="DD287" s="44"/>
      <c r="DE287" s="44"/>
      <c r="DF287" s="44"/>
      <c r="DG287" s="44"/>
      <c r="DH287" s="44"/>
      <c r="DI287" s="44"/>
      <c r="DJ287" s="44"/>
      <c r="DK287" s="44"/>
      <c r="DL287" s="44"/>
      <c r="DM287" s="44"/>
      <c r="DN287" s="44"/>
      <c r="DO287" s="44"/>
      <c r="DP287" s="77"/>
      <c r="DQ287" s="77"/>
      <c r="DR287" s="44"/>
      <c r="DS287" s="44"/>
      <c r="DT287" s="44"/>
      <c r="DU287" s="44"/>
      <c r="DV287" s="44"/>
      <c r="DW287" s="44"/>
      <c r="DX287" s="44"/>
      <c r="DY287" s="43"/>
      <c r="DZ287" s="43"/>
      <c r="EA287" s="43"/>
      <c r="EB287" s="44"/>
      <c r="EC287" s="42"/>
      <c r="ED287" s="42"/>
      <c r="EE287" s="42"/>
      <c r="EF287" s="42"/>
      <c r="EG287" s="42"/>
      <c r="EH287" s="42"/>
      <c r="EI287" s="42"/>
      <c r="EJ287" s="42"/>
      <c r="EK287" s="42"/>
      <c r="EL287" s="42"/>
      <c r="EM287" s="42"/>
      <c r="EN287" s="42"/>
      <c r="EO287" s="42"/>
      <c r="EP287" s="42"/>
      <c r="EQ287" s="42"/>
      <c r="ER287" s="42"/>
      <c r="ES287" s="42"/>
      <c r="ET287" s="42"/>
      <c r="EU287" s="42"/>
      <c r="EV287" s="42"/>
      <c r="EW287" s="42"/>
      <c r="EX287" s="42"/>
      <c r="EY287" s="42"/>
      <c r="EZ287" s="42"/>
      <c r="FA287" s="42"/>
      <c r="FB287" s="42"/>
      <c r="FC287" s="42"/>
      <c r="FD287" s="42"/>
      <c r="FE287" s="42"/>
      <c r="FF287" s="42"/>
      <c r="FG287" s="42"/>
      <c r="FH287" s="42"/>
      <c r="FI287" s="42"/>
      <c r="FJ287" s="42"/>
      <c r="FK287" s="42"/>
      <c r="FL287" s="42"/>
      <c r="FM287" s="42"/>
      <c r="FN287" s="42"/>
      <c r="FO287" s="42"/>
      <c r="FP287" s="42"/>
      <c r="FQ287" s="42"/>
      <c r="FR287" s="42"/>
      <c r="FS287" s="42"/>
      <c r="FT287" s="42"/>
      <c r="FU287" s="42"/>
      <c r="FV287" s="42"/>
      <c r="FW287" s="42"/>
      <c r="FX287" s="42"/>
    </row>
    <row r="288" spans="1:180">
      <c r="A288" s="41"/>
      <c r="B288" s="41"/>
      <c r="C288" s="41"/>
      <c r="D288" s="41"/>
      <c r="E288" s="42"/>
      <c r="F288" s="42"/>
      <c r="G288" s="42"/>
      <c r="H288" s="42"/>
      <c r="I288" s="42"/>
      <c r="J288" s="42"/>
      <c r="K288" s="42"/>
      <c r="L288" s="43"/>
      <c r="M288" s="43"/>
      <c r="N288" s="43"/>
      <c r="O288" s="43"/>
      <c r="P288" s="43"/>
      <c r="Q288" s="43"/>
      <c r="R288" s="43"/>
      <c r="S288" s="44"/>
      <c r="T288" s="44"/>
      <c r="U288" s="44"/>
      <c r="V288" s="44"/>
      <c r="W288" s="44"/>
      <c r="X288" s="44"/>
      <c r="Y288" s="44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4"/>
      <c r="AO288" s="44"/>
      <c r="AP288" s="44"/>
      <c r="AQ288" s="44"/>
      <c r="AR288" s="44"/>
      <c r="AS288" s="44"/>
      <c r="AT288" s="44"/>
      <c r="AU288" s="42"/>
      <c r="AV288" s="42"/>
      <c r="AW288" s="42"/>
      <c r="AX288" s="42"/>
      <c r="AY288" s="42"/>
      <c r="AZ288" s="42"/>
      <c r="BA288" s="42"/>
      <c r="BB288" s="44"/>
      <c r="BC288" s="42"/>
      <c r="BD288" s="42"/>
      <c r="BE288" s="42"/>
      <c r="BF288" s="42"/>
      <c r="BG288" s="42"/>
      <c r="BH288" s="42"/>
      <c r="BI288" s="42"/>
      <c r="BJ288" s="44"/>
      <c r="BK288" s="44"/>
      <c r="BL288" s="44"/>
      <c r="BM288" s="44"/>
      <c r="BN288" s="44"/>
      <c r="BO288" s="44"/>
      <c r="BP288" s="44"/>
      <c r="BQ288" s="42"/>
      <c r="BR288" s="42"/>
      <c r="BS288" s="42"/>
      <c r="BT288" s="42"/>
      <c r="BU288" s="42"/>
      <c r="BV288" s="42"/>
      <c r="BW288" s="42"/>
      <c r="BX288" s="44"/>
      <c r="BY288" s="44"/>
      <c r="BZ288" s="44"/>
      <c r="CA288" s="44"/>
      <c r="CB288" s="44"/>
      <c r="CC288" s="44"/>
      <c r="CD288" s="44"/>
      <c r="CE288" s="42"/>
      <c r="CF288" s="42"/>
      <c r="CG288" s="42"/>
      <c r="CH288" s="42"/>
      <c r="CI288" s="42"/>
      <c r="CJ288" s="42"/>
      <c r="CK288" s="42"/>
      <c r="CL288" s="42"/>
      <c r="CM288" s="44"/>
      <c r="CN288" s="44"/>
      <c r="CO288" s="44"/>
      <c r="CP288" s="44"/>
      <c r="CQ288" s="44"/>
      <c r="CR288" s="44"/>
      <c r="CS288" s="44"/>
      <c r="CT288" s="44"/>
      <c r="CU288" s="44"/>
      <c r="CV288" s="44"/>
      <c r="CW288" s="44"/>
      <c r="CX288" s="44"/>
      <c r="CY288" s="44"/>
      <c r="CZ288" s="44"/>
      <c r="DA288" s="44"/>
      <c r="DB288" s="44"/>
      <c r="DC288" s="44"/>
      <c r="DD288" s="44"/>
      <c r="DE288" s="44"/>
      <c r="DF288" s="44"/>
      <c r="DG288" s="44"/>
      <c r="DH288" s="44"/>
      <c r="DI288" s="44"/>
      <c r="DJ288" s="44"/>
      <c r="DK288" s="44"/>
      <c r="DL288" s="44"/>
      <c r="DM288" s="44"/>
      <c r="DN288" s="44"/>
      <c r="DO288" s="44"/>
      <c r="DP288" s="77"/>
      <c r="DQ288" s="77"/>
      <c r="DR288" s="44"/>
      <c r="DS288" s="44"/>
      <c r="DT288" s="44"/>
      <c r="DU288" s="44"/>
      <c r="DV288" s="44"/>
      <c r="DW288" s="44"/>
      <c r="DX288" s="44"/>
      <c r="DY288" s="43"/>
      <c r="DZ288" s="43"/>
      <c r="EA288" s="43"/>
      <c r="EB288" s="44"/>
      <c r="EC288" s="42"/>
      <c r="ED288" s="42"/>
      <c r="EE288" s="42"/>
      <c r="EF288" s="42"/>
      <c r="EG288" s="42"/>
      <c r="EH288" s="42"/>
      <c r="EI288" s="42"/>
      <c r="EJ288" s="42"/>
      <c r="EK288" s="42"/>
      <c r="EL288" s="42"/>
      <c r="EM288" s="42"/>
      <c r="EN288" s="42"/>
      <c r="EO288" s="42"/>
      <c r="EP288" s="42"/>
      <c r="EQ288" s="42"/>
      <c r="ER288" s="42"/>
      <c r="ES288" s="42"/>
      <c r="ET288" s="42"/>
      <c r="EU288" s="42"/>
      <c r="EV288" s="42"/>
      <c r="EW288" s="42"/>
      <c r="EX288" s="42"/>
      <c r="EY288" s="42"/>
      <c r="EZ288" s="42"/>
      <c r="FA288" s="42"/>
      <c r="FB288" s="42"/>
      <c r="FC288" s="42"/>
      <c r="FD288" s="42"/>
      <c r="FE288" s="42"/>
      <c r="FF288" s="42"/>
      <c r="FG288" s="42"/>
      <c r="FH288" s="42"/>
      <c r="FI288" s="42"/>
      <c r="FJ288" s="42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2"/>
    </row>
    <row r="289" spans="1:180">
      <c r="A289" s="41"/>
      <c r="B289" s="41"/>
      <c r="C289" s="41"/>
      <c r="D289" s="41"/>
      <c r="E289" s="42"/>
      <c r="F289" s="42"/>
      <c r="G289" s="42"/>
      <c r="H289" s="42"/>
      <c r="I289" s="42"/>
      <c r="J289" s="42"/>
      <c r="K289" s="42"/>
      <c r="L289" s="43"/>
      <c r="M289" s="43"/>
      <c r="N289" s="43"/>
      <c r="O289" s="43"/>
      <c r="P289" s="43"/>
      <c r="Q289" s="43"/>
      <c r="R289" s="43"/>
      <c r="S289" s="44"/>
      <c r="T289" s="44"/>
      <c r="U289" s="44"/>
      <c r="V289" s="44"/>
      <c r="W289" s="44"/>
      <c r="X289" s="44"/>
      <c r="Y289" s="44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4"/>
      <c r="AO289" s="44"/>
      <c r="AP289" s="44"/>
      <c r="AQ289" s="44"/>
      <c r="AR289" s="44"/>
      <c r="AS289" s="44"/>
      <c r="AT289" s="44"/>
      <c r="AU289" s="42"/>
      <c r="AV289" s="42"/>
      <c r="AW289" s="42"/>
      <c r="AX289" s="42"/>
      <c r="AY289" s="42"/>
      <c r="AZ289" s="42"/>
      <c r="BA289" s="42"/>
      <c r="BB289" s="44"/>
      <c r="BC289" s="42"/>
      <c r="BD289" s="42"/>
      <c r="BE289" s="42"/>
      <c r="BF289" s="42"/>
      <c r="BG289" s="42"/>
      <c r="BH289" s="42"/>
      <c r="BI289" s="42"/>
      <c r="BJ289" s="44"/>
      <c r="BK289" s="44"/>
      <c r="BL289" s="44"/>
      <c r="BM289" s="44"/>
      <c r="BN289" s="44"/>
      <c r="BO289" s="44"/>
      <c r="BP289" s="44"/>
      <c r="BQ289" s="42"/>
      <c r="BR289" s="42"/>
      <c r="BS289" s="42"/>
      <c r="BT289" s="42"/>
      <c r="BU289" s="42"/>
      <c r="BV289" s="42"/>
      <c r="BW289" s="42"/>
      <c r="BX289" s="44"/>
      <c r="BY289" s="44"/>
      <c r="BZ289" s="44"/>
      <c r="CA289" s="44"/>
      <c r="CB289" s="44"/>
      <c r="CC289" s="44"/>
      <c r="CD289" s="44"/>
      <c r="CE289" s="42"/>
      <c r="CF289" s="42"/>
      <c r="CG289" s="42"/>
      <c r="CH289" s="42"/>
      <c r="CI289" s="42"/>
      <c r="CJ289" s="42"/>
      <c r="CK289" s="42"/>
      <c r="CL289" s="42"/>
      <c r="CM289" s="44"/>
      <c r="CN289" s="44"/>
      <c r="CO289" s="44"/>
      <c r="CP289" s="44"/>
      <c r="CQ289" s="44"/>
      <c r="CR289" s="44"/>
      <c r="CS289" s="44"/>
      <c r="CT289" s="44"/>
      <c r="CU289" s="44"/>
      <c r="CV289" s="44"/>
      <c r="CW289" s="44"/>
      <c r="CX289" s="44"/>
      <c r="CY289" s="44"/>
      <c r="CZ289" s="44"/>
      <c r="DA289" s="44"/>
      <c r="DB289" s="44"/>
      <c r="DC289" s="44"/>
      <c r="DD289" s="44"/>
      <c r="DE289" s="44"/>
      <c r="DF289" s="44"/>
      <c r="DG289" s="44"/>
      <c r="DH289" s="44"/>
      <c r="DI289" s="44"/>
      <c r="DJ289" s="44"/>
      <c r="DK289" s="44"/>
      <c r="DL289" s="44"/>
      <c r="DM289" s="44"/>
      <c r="DN289" s="44"/>
      <c r="DO289" s="44"/>
      <c r="DP289" s="77"/>
      <c r="DQ289" s="77"/>
      <c r="DR289" s="44"/>
      <c r="DS289" s="44"/>
      <c r="DT289" s="44"/>
      <c r="DU289" s="44"/>
      <c r="DV289" s="44"/>
      <c r="DW289" s="44"/>
      <c r="DX289" s="44"/>
      <c r="DY289" s="43"/>
      <c r="DZ289" s="43"/>
      <c r="EA289" s="43"/>
      <c r="EB289" s="44"/>
      <c r="EC289" s="42"/>
      <c r="ED289" s="42"/>
      <c r="EE289" s="42"/>
      <c r="EF289" s="42"/>
      <c r="EG289" s="42"/>
      <c r="EH289" s="42"/>
      <c r="EI289" s="42"/>
      <c r="EJ289" s="42"/>
      <c r="EK289" s="42"/>
      <c r="EL289" s="42"/>
      <c r="EM289" s="42"/>
      <c r="EN289" s="42"/>
      <c r="EO289" s="42"/>
      <c r="EP289" s="42"/>
      <c r="EQ289" s="42"/>
      <c r="ER289" s="42"/>
      <c r="ES289" s="42"/>
      <c r="ET289" s="42"/>
      <c r="EU289" s="42"/>
      <c r="EV289" s="42"/>
      <c r="EW289" s="42"/>
      <c r="EX289" s="42"/>
      <c r="EY289" s="42"/>
      <c r="EZ289" s="42"/>
      <c r="FA289" s="42"/>
      <c r="FB289" s="42"/>
      <c r="FC289" s="42"/>
      <c r="FD289" s="42"/>
      <c r="FE289" s="42"/>
      <c r="FF289" s="42"/>
      <c r="FG289" s="42"/>
      <c r="FH289" s="42"/>
      <c r="FI289" s="42"/>
      <c r="FJ289" s="42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2"/>
    </row>
    <row r="290" spans="1:180">
      <c r="A290" s="41"/>
      <c r="B290" s="41"/>
      <c r="C290" s="41"/>
      <c r="D290" s="41"/>
      <c r="E290" s="42"/>
      <c r="F290" s="42"/>
      <c r="G290" s="42"/>
      <c r="H290" s="42"/>
      <c r="I290" s="42"/>
      <c r="J290" s="42"/>
      <c r="K290" s="42"/>
      <c r="L290" s="43"/>
      <c r="M290" s="43"/>
      <c r="N290" s="43"/>
      <c r="O290" s="43"/>
      <c r="P290" s="43"/>
      <c r="Q290" s="43"/>
      <c r="R290" s="43"/>
      <c r="S290" s="44"/>
      <c r="T290" s="44"/>
      <c r="U290" s="44"/>
      <c r="V290" s="44"/>
      <c r="W290" s="44"/>
      <c r="X290" s="44"/>
      <c r="Y290" s="44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4"/>
      <c r="AO290" s="44"/>
      <c r="AP290" s="44"/>
      <c r="AQ290" s="44"/>
      <c r="AR290" s="44"/>
      <c r="AS290" s="44"/>
      <c r="AT290" s="44"/>
      <c r="AU290" s="42"/>
      <c r="AV290" s="42"/>
      <c r="AW290" s="42"/>
      <c r="AX290" s="42"/>
      <c r="AY290" s="42"/>
      <c r="AZ290" s="42"/>
      <c r="BA290" s="42"/>
      <c r="BB290" s="44"/>
      <c r="BC290" s="42"/>
      <c r="BD290" s="42"/>
      <c r="BE290" s="42"/>
      <c r="BF290" s="42"/>
      <c r="BG290" s="42"/>
      <c r="BH290" s="42"/>
      <c r="BI290" s="42"/>
      <c r="BJ290" s="44"/>
      <c r="BK290" s="44"/>
      <c r="BL290" s="44"/>
      <c r="BM290" s="44"/>
      <c r="BN290" s="44"/>
      <c r="BO290" s="44"/>
      <c r="BP290" s="44"/>
      <c r="BQ290" s="42"/>
      <c r="BR290" s="42"/>
      <c r="BS290" s="42"/>
      <c r="BT290" s="42"/>
      <c r="BU290" s="42"/>
      <c r="BV290" s="42"/>
      <c r="BW290" s="42"/>
      <c r="BX290" s="44"/>
      <c r="BY290" s="44"/>
      <c r="BZ290" s="44"/>
      <c r="CA290" s="44"/>
      <c r="CB290" s="44"/>
      <c r="CC290" s="44"/>
      <c r="CD290" s="44"/>
      <c r="CE290" s="42"/>
      <c r="CF290" s="42"/>
      <c r="CG290" s="42"/>
      <c r="CH290" s="42"/>
      <c r="CI290" s="42"/>
      <c r="CJ290" s="42"/>
      <c r="CK290" s="42"/>
      <c r="CL290" s="42"/>
      <c r="CM290" s="44"/>
      <c r="CN290" s="44"/>
      <c r="CO290" s="44"/>
      <c r="CP290" s="44"/>
      <c r="CQ290" s="44"/>
      <c r="CR290" s="44"/>
      <c r="CS290" s="44"/>
      <c r="CT290" s="44"/>
      <c r="CU290" s="44"/>
      <c r="CV290" s="44"/>
      <c r="CW290" s="44"/>
      <c r="CX290" s="44"/>
      <c r="CY290" s="44"/>
      <c r="CZ290" s="44"/>
      <c r="DA290" s="44"/>
      <c r="DB290" s="44"/>
      <c r="DC290" s="44"/>
      <c r="DD290" s="44"/>
      <c r="DE290" s="44"/>
      <c r="DF290" s="44"/>
      <c r="DG290" s="44"/>
      <c r="DH290" s="44"/>
      <c r="DI290" s="44"/>
      <c r="DJ290" s="44"/>
      <c r="DK290" s="44"/>
      <c r="DL290" s="44"/>
      <c r="DM290" s="44"/>
      <c r="DN290" s="44"/>
      <c r="DO290" s="44"/>
      <c r="DP290" s="77"/>
      <c r="DQ290" s="77"/>
      <c r="DR290" s="44"/>
      <c r="DS290" s="44"/>
      <c r="DT290" s="44"/>
      <c r="DU290" s="44"/>
      <c r="DV290" s="44"/>
      <c r="DW290" s="44"/>
      <c r="DX290" s="44"/>
      <c r="DY290" s="43"/>
      <c r="DZ290" s="43"/>
      <c r="EA290" s="43"/>
      <c r="EB290" s="44"/>
      <c r="EC290" s="42"/>
      <c r="ED290" s="42"/>
      <c r="EE290" s="42"/>
      <c r="EF290" s="42"/>
      <c r="EG290" s="42"/>
      <c r="EH290" s="42"/>
      <c r="EI290" s="42"/>
      <c r="EJ290" s="42"/>
      <c r="EK290" s="42"/>
      <c r="EL290" s="42"/>
      <c r="EM290" s="42"/>
      <c r="EN290" s="42"/>
      <c r="EO290" s="42"/>
      <c r="EP290" s="42"/>
      <c r="EQ290" s="42"/>
      <c r="ER290" s="42"/>
      <c r="ES290" s="42"/>
      <c r="ET290" s="42"/>
      <c r="EU290" s="42"/>
      <c r="EV290" s="42"/>
      <c r="EW290" s="42"/>
      <c r="EX290" s="42"/>
      <c r="EY290" s="42"/>
      <c r="EZ290" s="42"/>
      <c r="FA290" s="42"/>
      <c r="FB290" s="42"/>
      <c r="FC290" s="42"/>
      <c r="FD290" s="42"/>
      <c r="FE290" s="42"/>
      <c r="FF290" s="42"/>
      <c r="FG290" s="42"/>
      <c r="FH290" s="42"/>
      <c r="FI290" s="42"/>
      <c r="FJ290" s="42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2"/>
    </row>
    <row r="291" spans="1:180">
      <c r="A291" s="41"/>
      <c r="B291" s="41"/>
      <c r="C291" s="41"/>
      <c r="D291" s="41"/>
      <c r="E291" s="42"/>
      <c r="F291" s="42"/>
      <c r="G291" s="42"/>
      <c r="H291" s="42"/>
      <c r="I291" s="42"/>
      <c r="J291" s="42"/>
      <c r="K291" s="42"/>
      <c r="L291" s="43"/>
      <c r="M291" s="43"/>
      <c r="N291" s="43"/>
      <c r="O291" s="43"/>
      <c r="P291" s="43"/>
      <c r="Q291" s="43"/>
      <c r="R291" s="43"/>
      <c r="S291" s="44"/>
      <c r="T291" s="44"/>
      <c r="U291" s="44"/>
      <c r="V291" s="44"/>
      <c r="W291" s="44"/>
      <c r="X291" s="44"/>
      <c r="Y291" s="44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4"/>
      <c r="AO291" s="44"/>
      <c r="AP291" s="44"/>
      <c r="AQ291" s="44"/>
      <c r="AR291" s="44"/>
      <c r="AS291" s="44"/>
      <c r="AT291" s="44"/>
      <c r="AU291" s="42"/>
      <c r="AV291" s="42"/>
      <c r="AW291" s="42"/>
      <c r="AX291" s="42"/>
      <c r="AY291" s="42"/>
      <c r="AZ291" s="42"/>
      <c r="BA291" s="42"/>
      <c r="BB291" s="44"/>
      <c r="BC291" s="42"/>
      <c r="BD291" s="42"/>
      <c r="BE291" s="42"/>
      <c r="BF291" s="42"/>
      <c r="BG291" s="42"/>
      <c r="BH291" s="42"/>
      <c r="BI291" s="42"/>
      <c r="BJ291" s="44"/>
      <c r="BK291" s="44"/>
      <c r="BL291" s="44"/>
      <c r="BM291" s="44"/>
      <c r="BN291" s="44"/>
      <c r="BO291" s="44"/>
      <c r="BP291" s="44"/>
      <c r="BQ291" s="42"/>
      <c r="BR291" s="42"/>
      <c r="BS291" s="42"/>
      <c r="BT291" s="42"/>
      <c r="BU291" s="42"/>
      <c r="BV291" s="42"/>
      <c r="BW291" s="42"/>
      <c r="BX291" s="44"/>
      <c r="BY291" s="44"/>
      <c r="BZ291" s="44"/>
      <c r="CA291" s="44"/>
      <c r="CB291" s="44"/>
      <c r="CC291" s="44"/>
      <c r="CD291" s="44"/>
      <c r="CE291" s="42"/>
      <c r="CF291" s="42"/>
      <c r="CG291" s="42"/>
      <c r="CH291" s="42"/>
      <c r="CI291" s="42"/>
      <c r="CJ291" s="42"/>
      <c r="CK291" s="42"/>
      <c r="CL291" s="42"/>
      <c r="CM291" s="44"/>
      <c r="CN291" s="44"/>
      <c r="CO291" s="44"/>
      <c r="CP291" s="44"/>
      <c r="CQ291" s="44"/>
      <c r="CR291" s="44"/>
      <c r="CS291" s="44"/>
      <c r="CT291" s="44"/>
      <c r="CU291" s="44"/>
      <c r="CV291" s="44"/>
      <c r="CW291" s="44"/>
      <c r="CX291" s="44"/>
      <c r="CY291" s="44"/>
      <c r="CZ291" s="44"/>
      <c r="DA291" s="44"/>
      <c r="DB291" s="44"/>
      <c r="DC291" s="44"/>
      <c r="DD291" s="44"/>
      <c r="DE291" s="44"/>
      <c r="DF291" s="44"/>
      <c r="DG291" s="44"/>
      <c r="DH291" s="44"/>
      <c r="DI291" s="44"/>
      <c r="DJ291" s="44"/>
      <c r="DK291" s="44"/>
      <c r="DL291" s="44"/>
      <c r="DM291" s="44"/>
      <c r="DN291" s="44"/>
      <c r="DO291" s="44"/>
      <c r="DP291" s="77"/>
      <c r="DQ291" s="77"/>
      <c r="DR291" s="44"/>
      <c r="DS291" s="44"/>
      <c r="DT291" s="44"/>
      <c r="DU291" s="44"/>
      <c r="DV291" s="44"/>
      <c r="DW291" s="44"/>
      <c r="DX291" s="44"/>
      <c r="DY291" s="43"/>
      <c r="DZ291" s="43"/>
      <c r="EA291" s="43"/>
      <c r="EB291" s="44"/>
      <c r="EC291" s="42"/>
      <c r="ED291" s="42"/>
      <c r="EE291" s="42"/>
      <c r="EF291" s="42"/>
      <c r="EG291" s="42"/>
      <c r="EH291" s="42"/>
      <c r="EI291" s="42"/>
      <c r="EJ291" s="42"/>
      <c r="EK291" s="42"/>
      <c r="EL291" s="42"/>
      <c r="EM291" s="42"/>
      <c r="EN291" s="42"/>
      <c r="EO291" s="42"/>
      <c r="EP291" s="42"/>
      <c r="EQ291" s="42"/>
      <c r="ER291" s="42"/>
      <c r="ES291" s="42"/>
      <c r="ET291" s="42"/>
      <c r="EU291" s="42"/>
      <c r="EV291" s="42"/>
      <c r="EW291" s="42"/>
      <c r="EX291" s="42"/>
      <c r="EY291" s="42"/>
      <c r="EZ291" s="42"/>
      <c r="FA291" s="42"/>
      <c r="FB291" s="42"/>
      <c r="FC291" s="42"/>
      <c r="FD291" s="42"/>
      <c r="FE291" s="42"/>
      <c r="FF291" s="42"/>
      <c r="FG291" s="42"/>
      <c r="FH291" s="42"/>
      <c r="FI291" s="42"/>
      <c r="FJ291" s="42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2"/>
    </row>
    <row r="292" spans="1:180">
      <c r="A292" s="41"/>
      <c r="B292" s="41"/>
      <c r="C292" s="41"/>
      <c r="D292" s="41"/>
      <c r="E292" s="42"/>
      <c r="F292" s="42"/>
      <c r="G292" s="42"/>
      <c r="H292" s="42"/>
      <c r="I292" s="42"/>
      <c r="J292" s="42"/>
      <c r="K292" s="42"/>
      <c r="L292" s="43"/>
      <c r="M292" s="43"/>
      <c r="N292" s="43"/>
      <c r="O292" s="43"/>
      <c r="P292" s="43"/>
      <c r="Q292" s="43"/>
      <c r="R292" s="43"/>
      <c r="S292" s="44"/>
      <c r="T292" s="44"/>
      <c r="U292" s="44"/>
      <c r="V292" s="44"/>
      <c r="W292" s="44"/>
      <c r="X292" s="44"/>
      <c r="Y292" s="44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4"/>
      <c r="AO292" s="44"/>
      <c r="AP292" s="44"/>
      <c r="AQ292" s="44"/>
      <c r="AR292" s="44"/>
      <c r="AS292" s="44"/>
      <c r="AT292" s="44"/>
      <c r="AU292" s="42"/>
      <c r="AV292" s="42"/>
      <c r="AW292" s="42"/>
      <c r="AX292" s="42"/>
      <c r="AY292" s="42"/>
      <c r="AZ292" s="42"/>
      <c r="BA292" s="42"/>
      <c r="BB292" s="44"/>
      <c r="BC292" s="42"/>
      <c r="BD292" s="42"/>
      <c r="BE292" s="42"/>
      <c r="BF292" s="42"/>
      <c r="BG292" s="42"/>
      <c r="BH292" s="42"/>
      <c r="BI292" s="42"/>
      <c r="BJ292" s="44"/>
      <c r="BK292" s="44"/>
      <c r="BL292" s="44"/>
      <c r="BM292" s="44"/>
      <c r="BN292" s="44"/>
      <c r="BO292" s="44"/>
      <c r="BP292" s="44"/>
      <c r="BQ292" s="42"/>
      <c r="BR292" s="42"/>
      <c r="BS292" s="42"/>
      <c r="BT292" s="42"/>
      <c r="BU292" s="42"/>
      <c r="BV292" s="42"/>
      <c r="BW292" s="42"/>
      <c r="BX292" s="44"/>
      <c r="BY292" s="44"/>
      <c r="BZ292" s="44"/>
      <c r="CA292" s="44"/>
      <c r="CB292" s="44"/>
      <c r="CC292" s="44"/>
      <c r="CD292" s="44"/>
      <c r="CE292" s="42"/>
      <c r="CF292" s="42"/>
      <c r="CG292" s="42"/>
      <c r="CH292" s="42"/>
      <c r="CI292" s="42"/>
      <c r="CJ292" s="42"/>
      <c r="CK292" s="42"/>
      <c r="CL292" s="42"/>
      <c r="CM292" s="44"/>
      <c r="CN292" s="44"/>
      <c r="CO292" s="44"/>
      <c r="CP292" s="44"/>
      <c r="CQ292" s="44"/>
      <c r="CR292" s="44"/>
      <c r="CS292" s="44"/>
      <c r="CT292" s="44"/>
      <c r="CU292" s="44"/>
      <c r="CV292" s="44"/>
      <c r="CW292" s="44"/>
      <c r="CX292" s="44"/>
      <c r="CY292" s="44"/>
      <c r="CZ292" s="44"/>
      <c r="DA292" s="44"/>
      <c r="DB292" s="44"/>
      <c r="DC292" s="44"/>
      <c r="DD292" s="44"/>
      <c r="DE292" s="44"/>
      <c r="DF292" s="44"/>
      <c r="DG292" s="44"/>
      <c r="DH292" s="44"/>
      <c r="DI292" s="44"/>
      <c r="DJ292" s="44"/>
      <c r="DK292" s="44"/>
      <c r="DL292" s="44"/>
      <c r="DM292" s="44"/>
      <c r="DN292" s="44"/>
      <c r="DO292" s="44"/>
      <c r="DP292" s="77"/>
      <c r="DQ292" s="77"/>
      <c r="DR292" s="44"/>
      <c r="DS292" s="44"/>
      <c r="DT292" s="44"/>
      <c r="DU292" s="44"/>
      <c r="DV292" s="44"/>
      <c r="DW292" s="44"/>
      <c r="DX292" s="44"/>
      <c r="DY292" s="43"/>
      <c r="DZ292" s="43"/>
      <c r="EA292" s="43"/>
      <c r="EB292" s="44"/>
      <c r="EC292" s="42"/>
      <c r="ED292" s="42"/>
      <c r="EE292" s="42"/>
      <c r="EF292" s="42"/>
      <c r="EG292" s="42"/>
      <c r="EH292" s="42"/>
      <c r="EI292" s="42"/>
      <c r="EJ292" s="42"/>
      <c r="EK292" s="42"/>
      <c r="EL292" s="42"/>
      <c r="EM292" s="42"/>
      <c r="EN292" s="42"/>
      <c r="EO292" s="42"/>
      <c r="EP292" s="42"/>
      <c r="EQ292" s="42"/>
      <c r="ER292" s="42"/>
      <c r="ES292" s="42"/>
      <c r="ET292" s="42"/>
      <c r="EU292" s="42"/>
      <c r="EV292" s="42"/>
      <c r="EW292" s="42"/>
      <c r="EX292" s="42"/>
      <c r="EY292" s="42"/>
      <c r="EZ292" s="42"/>
      <c r="FA292" s="42"/>
      <c r="FB292" s="42"/>
      <c r="FC292" s="42"/>
      <c r="FD292" s="42"/>
      <c r="FE292" s="42"/>
      <c r="FF292" s="42"/>
      <c r="FG292" s="42"/>
      <c r="FH292" s="42"/>
      <c r="FI292" s="42"/>
      <c r="FJ292" s="42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2"/>
    </row>
    <row r="293" spans="1:180">
      <c r="A293" s="41"/>
      <c r="B293" s="41"/>
      <c r="C293" s="41"/>
      <c r="D293" s="41"/>
      <c r="E293" s="42"/>
      <c r="F293" s="42"/>
      <c r="G293" s="42"/>
      <c r="H293" s="42"/>
      <c r="I293" s="42"/>
      <c r="J293" s="42"/>
      <c r="K293" s="42"/>
      <c r="L293" s="43"/>
      <c r="M293" s="43"/>
      <c r="N293" s="43"/>
      <c r="O293" s="43"/>
      <c r="P293" s="43"/>
      <c r="Q293" s="43"/>
      <c r="R293" s="43"/>
      <c r="S293" s="44"/>
      <c r="T293" s="44"/>
      <c r="U293" s="44"/>
      <c r="V293" s="44"/>
      <c r="W293" s="44"/>
      <c r="X293" s="44"/>
      <c r="Y293" s="44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4"/>
      <c r="AO293" s="44"/>
      <c r="AP293" s="44"/>
      <c r="AQ293" s="44"/>
      <c r="AR293" s="44"/>
      <c r="AS293" s="44"/>
      <c r="AT293" s="44"/>
      <c r="AU293" s="42"/>
      <c r="AV293" s="42"/>
      <c r="AW293" s="42"/>
      <c r="AX293" s="42"/>
      <c r="AY293" s="42"/>
      <c r="AZ293" s="42"/>
      <c r="BA293" s="42"/>
      <c r="BB293" s="44"/>
      <c r="BC293" s="42"/>
      <c r="BD293" s="42"/>
      <c r="BE293" s="42"/>
      <c r="BF293" s="42"/>
      <c r="BG293" s="42"/>
      <c r="BH293" s="42"/>
      <c r="BI293" s="42"/>
      <c r="BJ293" s="44"/>
      <c r="BK293" s="44"/>
      <c r="BL293" s="44"/>
      <c r="BM293" s="44"/>
      <c r="BN293" s="44"/>
      <c r="BO293" s="44"/>
      <c r="BP293" s="44"/>
      <c r="BQ293" s="42"/>
      <c r="BR293" s="42"/>
      <c r="BS293" s="42"/>
      <c r="BT293" s="42"/>
      <c r="BU293" s="42"/>
      <c r="BV293" s="42"/>
      <c r="BW293" s="42"/>
      <c r="BX293" s="44"/>
      <c r="BY293" s="44"/>
      <c r="BZ293" s="44"/>
      <c r="CA293" s="44"/>
      <c r="CB293" s="44"/>
      <c r="CC293" s="44"/>
      <c r="CD293" s="44"/>
      <c r="CE293" s="42"/>
      <c r="CF293" s="42"/>
      <c r="CG293" s="42"/>
      <c r="CH293" s="42"/>
      <c r="CI293" s="42"/>
      <c r="CJ293" s="42"/>
      <c r="CK293" s="42"/>
      <c r="CL293" s="42"/>
      <c r="CM293" s="44"/>
      <c r="CN293" s="44"/>
      <c r="CO293" s="44"/>
      <c r="CP293" s="44"/>
      <c r="CQ293" s="44"/>
      <c r="CR293" s="44"/>
      <c r="CS293" s="44"/>
      <c r="CT293" s="44"/>
      <c r="CU293" s="44"/>
      <c r="CV293" s="44"/>
      <c r="CW293" s="44"/>
      <c r="CX293" s="44"/>
      <c r="CY293" s="44"/>
      <c r="CZ293" s="44"/>
      <c r="DA293" s="44"/>
      <c r="DB293" s="44"/>
      <c r="DC293" s="44"/>
      <c r="DD293" s="44"/>
      <c r="DE293" s="44"/>
      <c r="DF293" s="44"/>
      <c r="DG293" s="44"/>
      <c r="DH293" s="44"/>
      <c r="DI293" s="44"/>
      <c r="DJ293" s="44"/>
      <c r="DK293" s="44"/>
      <c r="DL293" s="44"/>
      <c r="DM293" s="44"/>
      <c r="DN293" s="44"/>
      <c r="DO293" s="44"/>
      <c r="DP293" s="77"/>
      <c r="DQ293" s="77"/>
      <c r="DR293" s="44"/>
      <c r="DS293" s="44"/>
      <c r="DT293" s="44"/>
      <c r="DU293" s="44"/>
      <c r="DV293" s="44"/>
      <c r="DW293" s="44"/>
      <c r="DX293" s="44"/>
      <c r="DY293" s="43"/>
      <c r="DZ293" s="43"/>
      <c r="EA293" s="43"/>
      <c r="EB293" s="44"/>
      <c r="EC293" s="42"/>
      <c r="ED293" s="42"/>
      <c r="EE293" s="42"/>
      <c r="EF293" s="42"/>
      <c r="EG293" s="42"/>
      <c r="EH293" s="42"/>
      <c r="EI293" s="42"/>
      <c r="EJ293" s="42"/>
      <c r="EK293" s="42"/>
      <c r="EL293" s="42"/>
      <c r="EM293" s="42"/>
      <c r="EN293" s="42"/>
      <c r="EO293" s="42"/>
      <c r="EP293" s="42"/>
      <c r="EQ293" s="42"/>
      <c r="ER293" s="42"/>
      <c r="ES293" s="42"/>
      <c r="ET293" s="42"/>
      <c r="EU293" s="42"/>
      <c r="EV293" s="42"/>
      <c r="EW293" s="42"/>
      <c r="EX293" s="42"/>
      <c r="EY293" s="42"/>
      <c r="EZ293" s="42"/>
      <c r="FA293" s="42"/>
      <c r="FB293" s="42"/>
      <c r="FC293" s="42"/>
      <c r="FD293" s="42"/>
      <c r="FE293" s="42"/>
      <c r="FF293" s="42"/>
      <c r="FG293" s="42"/>
      <c r="FH293" s="42"/>
      <c r="FI293" s="42"/>
      <c r="FJ293" s="42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2"/>
    </row>
    <row r="294" spans="1:180">
      <c r="A294" s="41"/>
      <c r="B294" s="41"/>
      <c r="C294" s="41"/>
      <c r="D294" s="41"/>
      <c r="E294" s="42"/>
      <c r="F294" s="42"/>
      <c r="G294" s="42"/>
      <c r="H294" s="42"/>
      <c r="I294" s="42"/>
      <c r="J294" s="42"/>
      <c r="K294" s="42"/>
      <c r="L294" s="43"/>
      <c r="M294" s="43"/>
      <c r="N294" s="43"/>
      <c r="O294" s="43"/>
      <c r="P294" s="43"/>
      <c r="Q294" s="43"/>
      <c r="R294" s="43"/>
      <c r="S294" s="44"/>
      <c r="T294" s="44"/>
      <c r="U294" s="44"/>
      <c r="V294" s="44"/>
      <c r="W294" s="44"/>
      <c r="X294" s="44"/>
      <c r="Y294" s="44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4"/>
      <c r="AO294" s="44"/>
      <c r="AP294" s="44"/>
      <c r="AQ294" s="44"/>
      <c r="AR294" s="44"/>
      <c r="AS294" s="44"/>
      <c r="AT294" s="44"/>
      <c r="AU294" s="42"/>
      <c r="AV294" s="42"/>
      <c r="AW294" s="42"/>
      <c r="AX294" s="42"/>
      <c r="AY294" s="42"/>
      <c r="AZ294" s="42"/>
      <c r="BA294" s="42"/>
      <c r="BB294" s="44"/>
      <c r="BC294" s="42"/>
      <c r="BD294" s="42"/>
      <c r="BE294" s="42"/>
      <c r="BF294" s="42"/>
      <c r="BG294" s="42"/>
      <c r="BH294" s="42"/>
      <c r="BI294" s="42"/>
      <c r="BJ294" s="44"/>
      <c r="BK294" s="44"/>
      <c r="BL294" s="44"/>
      <c r="BM294" s="44"/>
      <c r="BN294" s="44"/>
      <c r="BO294" s="44"/>
      <c r="BP294" s="44"/>
      <c r="BQ294" s="42"/>
      <c r="BR294" s="42"/>
      <c r="BS294" s="42"/>
      <c r="BT294" s="42"/>
      <c r="BU294" s="42"/>
      <c r="BV294" s="42"/>
      <c r="BW294" s="42"/>
      <c r="BX294" s="44"/>
      <c r="BY294" s="44"/>
      <c r="BZ294" s="44"/>
      <c r="CA294" s="44"/>
      <c r="CB294" s="44"/>
      <c r="CC294" s="44"/>
      <c r="CD294" s="44"/>
      <c r="CE294" s="42"/>
      <c r="CF294" s="42"/>
      <c r="CG294" s="42"/>
      <c r="CH294" s="42"/>
      <c r="CI294" s="42"/>
      <c r="CJ294" s="42"/>
      <c r="CK294" s="42"/>
      <c r="CL294" s="42"/>
      <c r="CM294" s="44"/>
      <c r="CN294" s="44"/>
      <c r="CO294" s="44"/>
      <c r="CP294" s="44"/>
      <c r="CQ294" s="44"/>
      <c r="CR294" s="44"/>
      <c r="CS294" s="44"/>
      <c r="CT294" s="44"/>
      <c r="CU294" s="44"/>
      <c r="CV294" s="44"/>
      <c r="CW294" s="44"/>
      <c r="CX294" s="44"/>
      <c r="CY294" s="44"/>
      <c r="CZ294" s="44"/>
      <c r="DA294" s="44"/>
      <c r="DB294" s="44"/>
      <c r="DC294" s="44"/>
      <c r="DD294" s="44"/>
      <c r="DE294" s="44"/>
      <c r="DF294" s="44"/>
      <c r="DG294" s="44"/>
      <c r="DH294" s="44"/>
      <c r="DI294" s="44"/>
      <c r="DJ294" s="44"/>
      <c r="DK294" s="44"/>
      <c r="DL294" s="44"/>
      <c r="DM294" s="44"/>
      <c r="DN294" s="44"/>
      <c r="DO294" s="44"/>
      <c r="DP294" s="77"/>
      <c r="DQ294" s="77"/>
      <c r="DR294" s="44"/>
      <c r="DS294" s="44"/>
      <c r="DT294" s="44"/>
      <c r="DU294" s="44"/>
      <c r="DV294" s="44"/>
      <c r="DW294" s="44"/>
      <c r="DX294" s="44"/>
      <c r="DY294" s="43"/>
      <c r="DZ294" s="43"/>
      <c r="EA294" s="43"/>
      <c r="EB294" s="44"/>
      <c r="EC294" s="42"/>
      <c r="ED294" s="42"/>
      <c r="EE294" s="42"/>
      <c r="EF294" s="42"/>
      <c r="EG294" s="42"/>
      <c r="EH294" s="42"/>
      <c r="EI294" s="42"/>
      <c r="EJ294" s="42"/>
      <c r="EK294" s="42"/>
      <c r="EL294" s="42"/>
      <c r="EM294" s="42"/>
      <c r="EN294" s="42"/>
      <c r="EO294" s="42"/>
      <c r="EP294" s="42"/>
      <c r="EQ294" s="42"/>
      <c r="ER294" s="42"/>
      <c r="ES294" s="42"/>
      <c r="ET294" s="42"/>
      <c r="EU294" s="42"/>
      <c r="EV294" s="42"/>
      <c r="EW294" s="42"/>
      <c r="EX294" s="42"/>
      <c r="EY294" s="42"/>
      <c r="EZ294" s="42"/>
      <c r="FA294" s="42"/>
      <c r="FB294" s="42"/>
      <c r="FC294" s="42"/>
      <c r="FD294" s="42"/>
      <c r="FE294" s="42"/>
      <c r="FF294" s="42"/>
      <c r="FG294" s="42"/>
      <c r="FH294" s="42"/>
      <c r="FI294" s="42"/>
      <c r="FJ294" s="42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2"/>
    </row>
    <row r="295" spans="1:180">
      <c r="A295" s="41"/>
      <c r="B295" s="41"/>
      <c r="C295" s="41"/>
      <c r="D295" s="41"/>
      <c r="E295" s="42"/>
      <c r="F295" s="42"/>
      <c r="G295" s="42"/>
      <c r="H295" s="42"/>
      <c r="I295" s="42"/>
      <c r="J295" s="42"/>
      <c r="K295" s="42"/>
      <c r="L295" s="43"/>
      <c r="M295" s="43"/>
      <c r="N295" s="43"/>
      <c r="O295" s="43"/>
      <c r="P295" s="43"/>
      <c r="Q295" s="43"/>
      <c r="R295" s="43"/>
      <c r="S295" s="44"/>
      <c r="T295" s="44"/>
      <c r="U295" s="44"/>
      <c r="V295" s="44"/>
      <c r="W295" s="44"/>
      <c r="X295" s="44"/>
      <c r="Y295" s="44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4"/>
      <c r="AO295" s="44"/>
      <c r="AP295" s="44"/>
      <c r="AQ295" s="44"/>
      <c r="AR295" s="44"/>
      <c r="AS295" s="44"/>
      <c r="AT295" s="44"/>
      <c r="AU295" s="42"/>
      <c r="AV295" s="42"/>
      <c r="AW295" s="42"/>
      <c r="AX295" s="42"/>
      <c r="AY295" s="42"/>
      <c r="AZ295" s="42"/>
      <c r="BA295" s="42"/>
      <c r="BB295" s="44"/>
      <c r="BC295" s="42"/>
      <c r="BD295" s="42"/>
      <c r="BE295" s="42"/>
      <c r="BF295" s="42"/>
      <c r="BG295" s="42"/>
      <c r="BH295" s="42"/>
      <c r="BI295" s="42"/>
      <c r="BJ295" s="44"/>
      <c r="BK295" s="44"/>
      <c r="BL295" s="44"/>
      <c r="BM295" s="44"/>
      <c r="BN295" s="44"/>
      <c r="BO295" s="44"/>
      <c r="BP295" s="44"/>
      <c r="BQ295" s="42"/>
      <c r="BR295" s="42"/>
      <c r="BS295" s="42"/>
      <c r="BT295" s="42"/>
      <c r="BU295" s="42"/>
      <c r="BV295" s="42"/>
      <c r="BW295" s="42"/>
      <c r="BX295" s="44"/>
      <c r="BY295" s="44"/>
      <c r="BZ295" s="44"/>
      <c r="CA295" s="44"/>
      <c r="CB295" s="44"/>
      <c r="CC295" s="44"/>
      <c r="CD295" s="44"/>
      <c r="CE295" s="42"/>
      <c r="CF295" s="42"/>
      <c r="CG295" s="42"/>
      <c r="CH295" s="42"/>
      <c r="CI295" s="42"/>
      <c r="CJ295" s="42"/>
      <c r="CK295" s="42"/>
      <c r="CL295" s="42"/>
      <c r="CM295" s="44"/>
      <c r="CN295" s="44"/>
      <c r="CO295" s="44"/>
      <c r="CP295" s="44"/>
      <c r="CQ295" s="44"/>
      <c r="CR295" s="44"/>
      <c r="CS295" s="44"/>
      <c r="CT295" s="44"/>
      <c r="CU295" s="44"/>
      <c r="CV295" s="44"/>
      <c r="CW295" s="44"/>
      <c r="CX295" s="44"/>
      <c r="CY295" s="44"/>
      <c r="CZ295" s="44"/>
      <c r="DA295" s="44"/>
      <c r="DB295" s="44"/>
      <c r="DC295" s="44"/>
      <c r="DD295" s="44"/>
      <c r="DE295" s="44"/>
      <c r="DF295" s="44"/>
      <c r="DG295" s="44"/>
      <c r="DH295" s="44"/>
      <c r="DI295" s="44"/>
      <c r="DJ295" s="44"/>
      <c r="DK295" s="44"/>
      <c r="DL295" s="44"/>
      <c r="DM295" s="44"/>
      <c r="DN295" s="44"/>
      <c r="DO295" s="44"/>
      <c r="DP295" s="77"/>
      <c r="DQ295" s="77"/>
      <c r="DR295" s="44"/>
      <c r="DS295" s="44"/>
      <c r="DT295" s="44"/>
      <c r="DU295" s="44"/>
      <c r="DV295" s="44"/>
      <c r="DW295" s="44"/>
      <c r="DX295" s="44"/>
      <c r="DY295" s="43"/>
      <c r="DZ295" s="43"/>
      <c r="EA295" s="43"/>
      <c r="EB295" s="44"/>
      <c r="EC295" s="42"/>
      <c r="ED295" s="42"/>
      <c r="EE295" s="42"/>
      <c r="EF295" s="42"/>
      <c r="EG295" s="42"/>
      <c r="EH295" s="42"/>
      <c r="EI295" s="42"/>
      <c r="EJ295" s="42"/>
      <c r="EK295" s="42"/>
      <c r="EL295" s="42"/>
      <c r="EM295" s="42"/>
      <c r="EN295" s="42"/>
      <c r="EO295" s="42"/>
      <c r="EP295" s="42"/>
      <c r="EQ295" s="42"/>
      <c r="ER295" s="42"/>
      <c r="ES295" s="42"/>
      <c r="ET295" s="42"/>
      <c r="EU295" s="42"/>
      <c r="EV295" s="42"/>
      <c r="EW295" s="42"/>
      <c r="EX295" s="42"/>
      <c r="EY295" s="42"/>
      <c r="EZ295" s="42"/>
      <c r="FA295" s="42"/>
      <c r="FB295" s="42"/>
      <c r="FC295" s="42"/>
      <c r="FD295" s="42"/>
      <c r="FE295" s="42"/>
      <c r="FF295" s="42"/>
      <c r="FG295" s="42"/>
      <c r="FH295" s="42"/>
      <c r="FI295" s="42"/>
      <c r="FJ295" s="42"/>
      <c r="FK295" s="42"/>
      <c r="FL295" s="42"/>
      <c r="FM295" s="42"/>
      <c r="FN295" s="42"/>
      <c r="FO295" s="42"/>
      <c r="FP295" s="42"/>
      <c r="FQ295" s="42"/>
      <c r="FR295" s="42"/>
      <c r="FS295" s="42"/>
      <c r="FT295" s="42"/>
      <c r="FU295" s="42"/>
      <c r="FV295" s="42"/>
      <c r="FW295" s="42"/>
      <c r="FX295" s="42"/>
    </row>
    <row r="296" spans="1:180">
      <c r="A296" s="41"/>
      <c r="B296" s="41"/>
      <c r="C296" s="41"/>
      <c r="D296" s="41"/>
      <c r="E296" s="42"/>
      <c r="F296" s="42"/>
      <c r="G296" s="42"/>
      <c r="H296" s="42"/>
      <c r="I296" s="42"/>
      <c r="J296" s="42"/>
      <c r="K296" s="42"/>
      <c r="L296" s="43"/>
      <c r="M296" s="43"/>
      <c r="N296" s="43"/>
      <c r="O296" s="43"/>
      <c r="P296" s="43"/>
      <c r="Q296" s="43"/>
      <c r="R296" s="43"/>
      <c r="S296" s="44"/>
      <c r="T296" s="44"/>
      <c r="U296" s="44"/>
      <c r="V296" s="44"/>
      <c r="W296" s="44"/>
      <c r="X296" s="44"/>
      <c r="Y296" s="44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4"/>
      <c r="AO296" s="44"/>
      <c r="AP296" s="44"/>
      <c r="AQ296" s="44"/>
      <c r="AR296" s="44"/>
      <c r="AS296" s="44"/>
      <c r="AT296" s="44"/>
      <c r="AU296" s="42"/>
      <c r="AV296" s="42"/>
      <c r="AW296" s="42"/>
      <c r="AX296" s="42"/>
      <c r="AY296" s="42"/>
      <c r="AZ296" s="42"/>
      <c r="BA296" s="42"/>
      <c r="BB296" s="44"/>
      <c r="BC296" s="42"/>
      <c r="BD296" s="42"/>
      <c r="BE296" s="42"/>
      <c r="BF296" s="42"/>
      <c r="BG296" s="42"/>
      <c r="BH296" s="42"/>
      <c r="BI296" s="42"/>
      <c r="BJ296" s="44"/>
      <c r="BK296" s="44"/>
      <c r="BL296" s="44"/>
      <c r="BM296" s="44"/>
      <c r="BN296" s="44"/>
      <c r="BO296" s="44"/>
      <c r="BP296" s="44"/>
      <c r="BQ296" s="42"/>
      <c r="BR296" s="42"/>
      <c r="BS296" s="42"/>
      <c r="BT296" s="42"/>
      <c r="BU296" s="42"/>
      <c r="BV296" s="42"/>
      <c r="BW296" s="42"/>
      <c r="BX296" s="44"/>
      <c r="BY296" s="44"/>
      <c r="BZ296" s="44"/>
      <c r="CA296" s="44"/>
      <c r="CB296" s="44"/>
      <c r="CC296" s="44"/>
      <c r="CD296" s="44"/>
      <c r="CE296" s="42"/>
      <c r="CF296" s="42"/>
      <c r="CG296" s="42"/>
      <c r="CH296" s="42"/>
      <c r="CI296" s="42"/>
      <c r="CJ296" s="42"/>
      <c r="CK296" s="42"/>
      <c r="CL296" s="42"/>
      <c r="CM296" s="44"/>
      <c r="CN296" s="44"/>
      <c r="CO296" s="44"/>
      <c r="CP296" s="44"/>
      <c r="CQ296" s="44"/>
      <c r="CR296" s="44"/>
      <c r="CS296" s="44"/>
      <c r="CT296" s="44"/>
      <c r="CU296" s="44"/>
      <c r="CV296" s="44"/>
      <c r="CW296" s="44"/>
      <c r="CX296" s="44"/>
      <c r="CY296" s="44"/>
      <c r="CZ296" s="44"/>
      <c r="DA296" s="44"/>
      <c r="DB296" s="44"/>
      <c r="DC296" s="44"/>
      <c r="DD296" s="44"/>
      <c r="DE296" s="44"/>
      <c r="DF296" s="44"/>
      <c r="DG296" s="44"/>
      <c r="DH296" s="44"/>
      <c r="DI296" s="44"/>
      <c r="DJ296" s="44"/>
      <c r="DK296" s="44"/>
      <c r="DL296" s="44"/>
      <c r="DM296" s="44"/>
      <c r="DN296" s="44"/>
      <c r="DO296" s="44"/>
      <c r="DP296" s="77"/>
      <c r="DQ296" s="77"/>
      <c r="DR296" s="44"/>
      <c r="DS296" s="44"/>
      <c r="DT296" s="44"/>
      <c r="DU296" s="44"/>
      <c r="DV296" s="44"/>
      <c r="DW296" s="44"/>
      <c r="DX296" s="44"/>
      <c r="DY296" s="43"/>
      <c r="DZ296" s="43"/>
      <c r="EA296" s="43"/>
      <c r="EB296" s="44"/>
      <c r="EC296" s="42"/>
      <c r="ED296" s="42"/>
      <c r="EE296" s="42"/>
      <c r="EF296" s="42"/>
      <c r="EG296" s="42"/>
      <c r="EH296" s="42"/>
      <c r="EI296" s="42"/>
      <c r="EJ296" s="42"/>
      <c r="EK296" s="42"/>
      <c r="EL296" s="42"/>
      <c r="EM296" s="42"/>
      <c r="EN296" s="42"/>
      <c r="EO296" s="42"/>
      <c r="EP296" s="42"/>
      <c r="EQ296" s="42"/>
      <c r="ER296" s="42"/>
      <c r="ES296" s="42"/>
      <c r="ET296" s="42"/>
      <c r="EU296" s="42"/>
      <c r="EV296" s="42"/>
      <c r="EW296" s="42"/>
      <c r="EX296" s="42"/>
      <c r="EY296" s="42"/>
      <c r="EZ296" s="42"/>
      <c r="FA296" s="42"/>
      <c r="FB296" s="42"/>
      <c r="FC296" s="42"/>
      <c r="FD296" s="42"/>
      <c r="FE296" s="42"/>
      <c r="FF296" s="42"/>
      <c r="FG296" s="42"/>
      <c r="FH296" s="42"/>
      <c r="FI296" s="42"/>
      <c r="FJ296" s="42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2"/>
    </row>
    <row r="297" spans="1:180">
      <c r="A297" s="41"/>
      <c r="B297" s="41"/>
      <c r="C297" s="41"/>
      <c r="D297" s="41"/>
      <c r="E297" s="42"/>
      <c r="F297" s="42"/>
      <c r="G297" s="42"/>
      <c r="H297" s="42"/>
      <c r="I297" s="42"/>
      <c r="J297" s="42"/>
      <c r="K297" s="42"/>
      <c r="L297" s="43"/>
      <c r="M297" s="43"/>
      <c r="N297" s="43"/>
      <c r="O297" s="43"/>
      <c r="P297" s="43"/>
      <c r="Q297" s="43"/>
      <c r="R297" s="43"/>
      <c r="S297" s="44"/>
      <c r="T297" s="44"/>
      <c r="U297" s="44"/>
      <c r="V297" s="44"/>
      <c r="W297" s="44"/>
      <c r="X297" s="44"/>
      <c r="Y297" s="44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4"/>
      <c r="AO297" s="44"/>
      <c r="AP297" s="44"/>
      <c r="AQ297" s="44"/>
      <c r="AR297" s="44"/>
      <c r="AS297" s="44"/>
      <c r="AT297" s="44"/>
      <c r="AU297" s="42"/>
      <c r="AV297" s="42"/>
      <c r="AW297" s="42"/>
      <c r="AX297" s="42"/>
      <c r="AY297" s="42"/>
      <c r="AZ297" s="42"/>
      <c r="BA297" s="42"/>
      <c r="BB297" s="44"/>
      <c r="BC297" s="42"/>
      <c r="BD297" s="42"/>
      <c r="BE297" s="42"/>
      <c r="BF297" s="42"/>
      <c r="BG297" s="42"/>
      <c r="BH297" s="42"/>
      <c r="BI297" s="42"/>
      <c r="BJ297" s="44"/>
      <c r="BK297" s="44"/>
      <c r="BL297" s="44"/>
      <c r="BM297" s="44"/>
      <c r="BN297" s="44"/>
      <c r="BO297" s="44"/>
      <c r="BP297" s="44"/>
      <c r="BQ297" s="42"/>
      <c r="BR297" s="42"/>
      <c r="BS297" s="42"/>
      <c r="BT297" s="42"/>
      <c r="BU297" s="42"/>
      <c r="BV297" s="42"/>
      <c r="BW297" s="42"/>
      <c r="BX297" s="44"/>
      <c r="BY297" s="44"/>
      <c r="BZ297" s="44"/>
      <c r="CA297" s="44"/>
      <c r="CB297" s="44"/>
      <c r="CC297" s="44"/>
      <c r="CD297" s="44"/>
      <c r="CE297" s="42"/>
      <c r="CF297" s="42"/>
      <c r="CG297" s="42"/>
      <c r="CH297" s="42"/>
      <c r="CI297" s="42"/>
      <c r="CJ297" s="42"/>
      <c r="CK297" s="42"/>
      <c r="CL297" s="42"/>
      <c r="CM297" s="44"/>
      <c r="CN297" s="44"/>
      <c r="CO297" s="44"/>
      <c r="CP297" s="44"/>
      <c r="CQ297" s="44"/>
      <c r="CR297" s="44"/>
      <c r="CS297" s="44"/>
      <c r="CT297" s="44"/>
      <c r="CU297" s="44"/>
      <c r="CV297" s="44"/>
      <c r="CW297" s="44"/>
      <c r="CX297" s="44"/>
      <c r="CY297" s="44"/>
      <c r="CZ297" s="44"/>
      <c r="DA297" s="44"/>
      <c r="DB297" s="44"/>
      <c r="DC297" s="44"/>
      <c r="DD297" s="44"/>
      <c r="DE297" s="44"/>
      <c r="DF297" s="44"/>
      <c r="DG297" s="44"/>
      <c r="DH297" s="44"/>
      <c r="DI297" s="44"/>
      <c r="DJ297" s="44"/>
      <c r="DK297" s="44"/>
      <c r="DL297" s="44"/>
      <c r="DM297" s="44"/>
      <c r="DN297" s="44"/>
      <c r="DO297" s="44"/>
      <c r="DP297" s="77"/>
      <c r="DQ297" s="77"/>
      <c r="DR297" s="44"/>
      <c r="DS297" s="44"/>
      <c r="DT297" s="44"/>
      <c r="DU297" s="44"/>
      <c r="DV297" s="44"/>
      <c r="DW297" s="44"/>
      <c r="DX297" s="44"/>
      <c r="DY297" s="43"/>
      <c r="DZ297" s="43"/>
      <c r="EA297" s="43"/>
      <c r="EB297" s="44"/>
      <c r="EC297" s="42"/>
      <c r="ED297" s="42"/>
      <c r="EE297" s="42"/>
      <c r="EF297" s="42"/>
      <c r="EG297" s="42"/>
      <c r="EH297" s="42"/>
      <c r="EI297" s="42"/>
      <c r="EJ297" s="42"/>
      <c r="EK297" s="42"/>
      <c r="EL297" s="42"/>
      <c r="EM297" s="42"/>
      <c r="EN297" s="42"/>
      <c r="EO297" s="42"/>
      <c r="EP297" s="42"/>
      <c r="EQ297" s="42"/>
      <c r="ER297" s="42"/>
      <c r="ES297" s="42"/>
      <c r="ET297" s="42"/>
      <c r="EU297" s="42"/>
      <c r="EV297" s="42"/>
      <c r="EW297" s="42"/>
      <c r="EX297" s="42"/>
      <c r="EY297" s="42"/>
      <c r="EZ297" s="42"/>
      <c r="FA297" s="42"/>
      <c r="FB297" s="42"/>
      <c r="FC297" s="42"/>
      <c r="FD297" s="42"/>
      <c r="FE297" s="42"/>
      <c r="FF297" s="42"/>
      <c r="FG297" s="42"/>
      <c r="FH297" s="42"/>
      <c r="FI297" s="42"/>
      <c r="FJ297" s="42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2"/>
    </row>
    <row r="298" spans="1:180">
      <c r="A298" s="41"/>
      <c r="B298" s="41"/>
      <c r="C298" s="41"/>
      <c r="D298" s="41"/>
      <c r="E298" s="42"/>
      <c r="F298" s="42"/>
      <c r="G298" s="42"/>
      <c r="H298" s="42"/>
      <c r="I298" s="42"/>
      <c r="J298" s="42"/>
      <c r="K298" s="42"/>
      <c r="L298" s="43"/>
      <c r="M298" s="43"/>
      <c r="N298" s="43"/>
      <c r="O298" s="43"/>
      <c r="P298" s="43"/>
      <c r="Q298" s="43"/>
      <c r="R298" s="43"/>
      <c r="S298" s="44"/>
      <c r="T298" s="44"/>
      <c r="U298" s="44"/>
      <c r="V298" s="44"/>
      <c r="W298" s="44"/>
      <c r="X298" s="44"/>
      <c r="Y298" s="44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4"/>
      <c r="AO298" s="44"/>
      <c r="AP298" s="44"/>
      <c r="AQ298" s="44"/>
      <c r="AR298" s="44"/>
      <c r="AS298" s="44"/>
      <c r="AT298" s="44"/>
      <c r="AU298" s="42"/>
      <c r="AV298" s="42"/>
      <c r="AW298" s="42"/>
      <c r="AX298" s="42"/>
      <c r="AY298" s="42"/>
      <c r="AZ298" s="42"/>
      <c r="BA298" s="42"/>
      <c r="BB298" s="44"/>
      <c r="BC298" s="42"/>
      <c r="BD298" s="42"/>
      <c r="BE298" s="42"/>
      <c r="BF298" s="42"/>
      <c r="BG298" s="42"/>
      <c r="BH298" s="42"/>
      <c r="BI298" s="42"/>
      <c r="BJ298" s="44"/>
      <c r="BK298" s="44"/>
      <c r="BL298" s="44"/>
      <c r="BM298" s="44"/>
      <c r="BN298" s="44"/>
      <c r="BO298" s="44"/>
      <c r="BP298" s="44"/>
      <c r="BQ298" s="42"/>
      <c r="BR298" s="42"/>
      <c r="BS298" s="42"/>
      <c r="BT298" s="42"/>
      <c r="BU298" s="42"/>
      <c r="BV298" s="42"/>
      <c r="BW298" s="42"/>
      <c r="BX298" s="44"/>
      <c r="BY298" s="44"/>
      <c r="BZ298" s="44"/>
      <c r="CA298" s="44"/>
      <c r="CB298" s="44"/>
      <c r="CC298" s="44"/>
      <c r="CD298" s="44"/>
      <c r="CE298" s="42"/>
      <c r="CF298" s="42"/>
      <c r="CG298" s="42"/>
      <c r="CH298" s="42"/>
      <c r="CI298" s="42"/>
      <c r="CJ298" s="42"/>
      <c r="CK298" s="42"/>
      <c r="CL298" s="42"/>
      <c r="CM298" s="44"/>
      <c r="CN298" s="44"/>
      <c r="CO298" s="44"/>
      <c r="CP298" s="44"/>
      <c r="CQ298" s="44"/>
      <c r="CR298" s="44"/>
      <c r="CS298" s="44"/>
      <c r="CT298" s="44"/>
      <c r="CU298" s="44"/>
      <c r="CV298" s="44"/>
      <c r="CW298" s="44"/>
      <c r="CX298" s="44"/>
      <c r="CY298" s="44"/>
      <c r="CZ298" s="44"/>
      <c r="DA298" s="44"/>
      <c r="DB298" s="44"/>
      <c r="DC298" s="44"/>
      <c r="DD298" s="44"/>
      <c r="DE298" s="44"/>
      <c r="DF298" s="44"/>
      <c r="DG298" s="44"/>
      <c r="DH298" s="44"/>
      <c r="DI298" s="44"/>
      <c r="DJ298" s="44"/>
      <c r="DK298" s="44"/>
      <c r="DL298" s="44"/>
      <c r="DM298" s="44"/>
      <c r="DN298" s="44"/>
      <c r="DO298" s="44"/>
      <c r="DP298" s="77"/>
      <c r="DQ298" s="77"/>
      <c r="DR298" s="44"/>
      <c r="DS298" s="44"/>
      <c r="DT298" s="44"/>
      <c r="DU298" s="44"/>
      <c r="DV298" s="44"/>
      <c r="DW298" s="44"/>
      <c r="DX298" s="44"/>
      <c r="DY298" s="43"/>
      <c r="DZ298" s="43"/>
      <c r="EA298" s="43"/>
      <c r="EB298" s="44"/>
      <c r="EC298" s="42"/>
      <c r="ED298" s="42"/>
      <c r="EE298" s="42"/>
      <c r="EF298" s="42"/>
      <c r="EG298" s="42"/>
      <c r="EH298" s="42"/>
      <c r="EI298" s="42"/>
      <c r="EJ298" s="42"/>
      <c r="EK298" s="42"/>
      <c r="EL298" s="42"/>
      <c r="EM298" s="42"/>
      <c r="EN298" s="42"/>
      <c r="EO298" s="42"/>
      <c r="EP298" s="42"/>
      <c r="EQ298" s="42"/>
      <c r="ER298" s="42"/>
      <c r="ES298" s="42"/>
      <c r="ET298" s="42"/>
      <c r="EU298" s="42"/>
      <c r="EV298" s="42"/>
      <c r="EW298" s="42"/>
      <c r="EX298" s="42"/>
      <c r="EY298" s="42"/>
      <c r="EZ298" s="42"/>
      <c r="FA298" s="42"/>
      <c r="FB298" s="42"/>
      <c r="FC298" s="42"/>
      <c r="FD298" s="42"/>
      <c r="FE298" s="42"/>
      <c r="FF298" s="42"/>
      <c r="FG298" s="42"/>
      <c r="FH298" s="42"/>
      <c r="FI298" s="42"/>
      <c r="FJ298" s="42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2"/>
    </row>
    <row r="299" spans="1:180">
      <c r="A299" s="41"/>
      <c r="B299" s="41"/>
      <c r="C299" s="41"/>
      <c r="D299" s="41"/>
      <c r="E299" s="42"/>
      <c r="F299" s="42"/>
      <c r="G299" s="42"/>
      <c r="H299" s="42"/>
      <c r="I299" s="42"/>
      <c r="J299" s="42"/>
      <c r="K299" s="42"/>
      <c r="L299" s="43"/>
      <c r="M299" s="43"/>
      <c r="N299" s="43"/>
      <c r="O299" s="43"/>
      <c r="P299" s="43"/>
      <c r="Q299" s="43"/>
      <c r="R299" s="43"/>
      <c r="S299" s="44"/>
      <c r="T299" s="44"/>
      <c r="U299" s="44"/>
      <c r="V299" s="44"/>
      <c r="W299" s="44"/>
      <c r="X299" s="44"/>
      <c r="Y299" s="44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4"/>
      <c r="AO299" s="44"/>
      <c r="AP299" s="44"/>
      <c r="AQ299" s="44"/>
      <c r="AR299" s="44"/>
      <c r="AS299" s="44"/>
      <c r="AT299" s="44"/>
      <c r="AU299" s="42"/>
      <c r="AV299" s="42"/>
      <c r="AW299" s="42"/>
      <c r="AX299" s="42"/>
      <c r="AY299" s="42"/>
      <c r="AZ299" s="42"/>
      <c r="BA299" s="42"/>
      <c r="BB299" s="44"/>
      <c r="BC299" s="42"/>
      <c r="BD299" s="42"/>
      <c r="BE299" s="42"/>
      <c r="BF299" s="42"/>
      <c r="BG299" s="42"/>
      <c r="BH299" s="42"/>
      <c r="BI299" s="42"/>
      <c r="BJ299" s="44"/>
      <c r="BK299" s="44"/>
      <c r="BL299" s="44"/>
      <c r="BM299" s="44"/>
      <c r="BN299" s="44"/>
      <c r="BO299" s="44"/>
      <c r="BP299" s="44"/>
      <c r="BQ299" s="42"/>
      <c r="BR299" s="42"/>
      <c r="BS299" s="42"/>
      <c r="BT299" s="42"/>
      <c r="BU299" s="42"/>
      <c r="BV299" s="42"/>
      <c r="BW299" s="42"/>
      <c r="BX299" s="44"/>
      <c r="BY299" s="44"/>
      <c r="BZ299" s="44"/>
      <c r="CA299" s="44"/>
      <c r="CB299" s="44"/>
      <c r="CC299" s="44"/>
      <c r="CD299" s="44"/>
      <c r="CE299" s="42"/>
      <c r="CF299" s="42"/>
      <c r="CG299" s="42"/>
      <c r="CH299" s="42"/>
      <c r="CI299" s="42"/>
      <c r="CJ299" s="42"/>
      <c r="CK299" s="42"/>
      <c r="CL299" s="42"/>
      <c r="CM299" s="44"/>
      <c r="CN299" s="44"/>
      <c r="CO299" s="44"/>
      <c r="CP299" s="44"/>
      <c r="CQ299" s="44"/>
      <c r="CR299" s="44"/>
      <c r="CS299" s="44"/>
      <c r="CT299" s="44"/>
      <c r="CU299" s="44"/>
      <c r="CV299" s="44"/>
      <c r="CW299" s="44"/>
      <c r="CX299" s="44"/>
      <c r="CY299" s="44"/>
      <c r="CZ299" s="44"/>
      <c r="DA299" s="44"/>
      <c r="DB299" s="44"/>
      <c r="DC299" s="44"/>
      <c r="DD299" s="44"/>
      <c r="DE299" s="44"/>
      <c r="DF299" s="44"/>
      <c r="DG299" s="44"/>
      <c r="DH299" s="44"/>
      <c r="DI299" s="44"/>
      <c r="DJ299" s="44"/>
      <c r="DK299" s="44"/>
      <c r="DL299" s="44"/>
      <c r="DM299" s="44"/>
      <c r="DN299" s="44"/>
      <c r="DO299" s="44"/>
      <c r="DP299" s="77"/>
      <c r="DQ299" s="77"/>
      <c r="DR299" s="44"/>
      <c r="DS299" s="44"/>
      <c r="DT299" s="44"/>
      <c r="DU299" s="44"/>
      <c r="DV299" s="44"/>
      <c r="DW299" s="44"/>
      <c r="DX299" s="44"/>
      <c r="DY299" s="43"/>
      <c r="DZ299" s="43"/>
      <c r="EA299" s="43"/>
      <c r="EB299" s="44"/>
      <c r="EC299" s="42"/>
      <c r="ED299" s="42"/>
      <c r="EE299" s="42"/>
      <c r="EF299" s="42"/>
      <c r="EG299" s="42"/>
      <c r="EH299" s="42"/>
      <c r="EI299" s="42"/>
      <c r="EJ299" s="42"/>
      <c r="EK299" s="42"/>
      <c r="EL299" s="42"/>
      <c r="EM299" s="42"/>
      <c r="EN299" s="42"/>
      <c r="EO299" s="42"/>
      <c r="EP299" s="42"/>
      <c r="EQ299" s="42"/>
      <c r="ER299" s="42"/>
      <c r="ES299" s="42"/>
      <c r="ET299" s="42"/>
      <c r="EU299" s="42"/>
      <c r="EV299" s="42"/>
      <c r="EW299" s="42"/>
      <c r="EX299" s="42"/>
      <c r="EY299" s="42"/>
      <c r="EZ299" s="42"/>
      <c r="FA299" s="42"/>
      <c r="FB299" s="42"/>
      <c r="FC299" s="42"/>
      <c r="FD299" s="42"/>
      <c r="FE299" s="42"/>
      <c r="FF299" s="42"/>
      <c r="FG299" s="42"/>
      <c r="FH299" s="42"/>
      <c r="FI299" s="42"/>
      <c r="FJ299" s="42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2"/>
    </row>
    <row r="300" spans="1:180">
      <c r="A300" s="41"/>
      <c r="B300" s="41"/>
      <c r="C300" s="41"/>
      <c r="D300" s="41"/>
      <c r="E300" s="42"/>
      <c r="F300" s="42"/>
      <c r="G300" s="42"/>
      <c r="H300" s="42"/>
      <c r="I300" s="42"/>
      <c r="J300" s="42"/>
      <c r="K300" s="42"/>
      <c r="L300" s="43"/>
      <c r="M300" s="43"/>
      <c r="N300" s="43"/>
      <c r="O300" s="43"/>
      <c r="P300" s="43"/>
      <c r="Q300" s="43"/>
      <c r="R300" s="43"/>
      <c r="S300" s="44"/>
      <c r="T300" s="44"/>
      <c r="U300" s="44"/>
      <c r="V300" s="44"/>
      <c r="W300" s="44"/>
      <c r="X300" s="44"/>
      <c r="Y300" s="44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4"/>
      <c r="AO300" s="44"/>
      <c r="AP300" s="44"/>
      <c r="AQ300" s="44"/>
      <c r="AR300" s="44"/>
      <c r="AS300" s="44"/>
      <c r="AT300" s="44"/>
      <c r="AU300" s="42"/>
      <c r="AV300" s="42"/>
      <c r="AW300" s="42"/>
      <c r="AX300" s="42"/>
      <c r="AY300" s="42"/>
      <c r="AZ300" s="42"/>
      <c r="BA300" s="42"/>
      <c r="BB300" s="44"/>
      <c r="BC300" s="42"/>
      <c r="BD300" s="42"/>
      <c r="BE300" s="42"/>
      <c r="BF300" s="42"/>
      <c r="BG300" s="42"/>
      <c r="BH300" s="42"/>
      <c r="BI300" s="42"/>
      <c r="BJ300" s="44"/>
      <c r="BK300" s="44"/>
      <c r="BL300" s="44"/>
      <c r="BM300" s="44"/>
      <c r="BN300" s="44"/>
      <c r="BO300" s="44"/>
      <c r="BP300" s="44"/>
      <c r="BQ300" s="42"/>
      <c r="BR300" s="42"/>
      <c r="BS300" s="42"/>
      <c r="BT300" s="42"/>
      <c r="BU300" s="42"/>
      <c r="BV300" s="42"/>
      <c r="BW300" s="42"/>
      <c r="BX300" s="44"/>
      <c r="BY300" s="44"/>
      <c r="BZ300" s="44"/>
      <c r="CA300" s="44"/>
      <c r="CB300" s="44"/>
      <c r="CC300" s="44"/>
      <c r="CD300" s="44"/>
      <c r="CE300" s="42"/>
      <c r="CF300" s="42"/>
      <c r="CG300" s="42"/>
      <c r="CH300" s="42"/>
      <c r="CI300" s="42"/>
      <c r="CJ300" s="42"/>
      <c r="CK300" s="42"/>
      <c r="CL300" s="42"/>
      <c r="CM300" s="44"/>
      <c r="CN300" s="44"/>
      <c r="CO300" s="44"/>
      <c r="CP300" s="44"/>
      <c r="CQ300" s="44"/>
      <c r="CR300" s="44"/>
      <c r="CS300" s="44"/>
      <c r="CT300" s="44"/>
      <c r="CU300" s="44"/>
      <c r="CV300" s="44"/>
      <c r="CW300" s="44"/>
      <c r="CX300" s="44"/>
      <c r="CY300" s="44"/>
      <c r="CZ300" s="44"/>
      <c r="DA300" s="44"/>
      <c r="DB300" s="44"/>
      <c r="DC300" s="44"/>
      <c r="DD300" s="44"/>
      <c r="DE300" s="44"/>
      <c r="DF300" s="44"/>
      <c r="DG300" s="44"/>
      <c r="DH300" s="44"/>
      <c r="DI300" s="44"/>
      <c r="DJ300" s="44"/>
      <c r="DK300" s="44"/>
      <c r="DL300" s="44"/>
      <c r="DM300" s="44"/>
      <c r="DN300" s="44"/>
      <c r="DO300" s="44"/>
      <c r="DP300" s="77"/>
      <c r="DQ300" s="77"/>
      <c r="DR300" s="44"/>
      <c r="DS300" s="44"/>
      <c r="DT300" s="44"/>
      <c r="DU300" s="44"/>
      <c r="DV300" s="44"/>
      <c r="DW300" s="44"/>
      <c r="DX300" s="44"/>
      <c r="DY300" s="43"/>
      <c r="DZ300" s="43"/>
      <c r="EA300" s="43"/>
      <c r="EB300" s="44"/>
      <c r="EC300" s="42"/>
      <c r="ED300" s="42"/>
      <c r="EE300" s="42"/>
      <c r="EF300" s="42"/>
      <c r="EG300" s="42"/>
      <c r="EH300" s="42"/>
      <c r="EI300" s="42"/>
      <c r="EJ300" s="42"/>
      <c r="EK300" s="42"/>
      <c r="EL300" s="42"/>
      <c r="EM300" s="42"/>
      <c r="EN300" s="42"/>
      <c r="EO300" s="42"/>
      <c r="EP300" s="42"/>
      <c r="EQ300" s="42"/>
      <c r="ER300" s="42"/>
      <c r="ES300" s="42"/>
      <c r="ET300" s="42"/>
      <c r="EU300" s="42"/>
      <c r="EV300" s="42"/>
      <c r="EW300" s="42"/>
      <c r="EX300" s="42"/>
      <c r="EY300" s="42"/>
      <c r="EZ300" s="42"/>
      <c r="FA300" s="42"/>
      <c r="FB300" s="42"/>
      <c r="FC300" s="42"/>
      <c r="FD300" s="42"/>
      <c r="FE300" s="42"/>
      <c r="FF300" s="42"/>
      <c r="FG300" s="42"/>
      <c r="FH300" s="42"/>
      <c r="FI300" s="42"/>
      <c r="FJ300" s="42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2"/>
    </row>
    <row r="301" spans="1:180">
      <c r="A301" s="41"/>
      <c r="B301" s="41"/>
      <c r="C301" s="41"/>
      <c r="D301" s="41"/>
      <c r="E301" s="42"/>
      <c r="F301" s="42"/>
      <c r="G301" s="42"/>
      <c r="H301" s="42"/>
      <c r="I301" s="42"/>
      <c r="J301" s="42"/>
      <c r="K301" s="42"/>
      <c r="L301" s="43"/>
      <c r="M301" s="43"/>
      <c r="N301" s="43"/>
      <c r="O301" s="43"/>
      <c r="P301" s="43"/>
      <c r="Q301" s="43"/>
      <c r="R301" s="43"/>
      <c r="S301" s="44"/>
      <c r="T301" s="44"/>
      <c r="U301" s="44"/>
      <c r="V301" s="44"/>
      <c r="W301" s="44"/>
      <c r="X301" s="44"/>
      <c r="Y301" s="44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4"/>
      <c r="AO301" s="44"/>
      <c r="AP301" s="44"/>
      <c r="AQ301" s="44"/>
      <c r="AR301" s="44"/>
      <c r="AS301" s="44"/>
      <c r="AT301" s="44"/>
      <c r="AU301" s="42"/>
      <c r="AV301" s="42"/>
      <c r="AW301" s="42"/>
      <c r="AX301" s="42"/>
      <c r="AY301" s="42"/>
      <c r="AZ301" s="42"/>
      <c r="BA301" s="42"/>
      <c r="BB301" s="44"/>
      <c r="BC301" s="42"/>
      <c r="BD301" s="42"/>
      <c r="BE301" s="42"/>
      <c r="BF301" s="42"/>
      <c r="BG301" s="42"/>
      <c r="BH301" s="42"/>
      <c r="BI301" s="42"/>
      <c r="BJ301" s="44"/>
      <c r="BK301" s="44"/>
      <c r="BL301" s="44"/>
      <c r="BM301" s="44"/>
      <c r="BN301" s="44"/>
      <c r="BO301" s="44"/>
      <c r="BP301" s="44"/>
      <c r="BQ301" s="42"/>
      <c r="BR301" s="42"/>
      <c r="BS301" s="42"/>
      <c r="BT301" s="42"/>
      <c r="BU301" s="42"/>
      <c r="BV301" s="42"/>
      <c r="BW301" s="42"/>
      <c r="BX301" s="44"/>
      <c r="BY301" s="44"/>
      <c r="BZ301" s="44"/>
      <c r="CA301" s="44"/>
      <c r="CB301" s="44"/>
      <c r="CC301" s="44"/>
      <c r="CD301" s="44"/>
      <c r="CE301" s="42"/>
      <c r="CF301" s="42"/>
      <c r="CG301" s="42"/>
      <c r="CH301" s="42"/>
      <c r="CI301" s="42"/>
      <c r="CJ301" s="42"/>
      <c r="CK301" s="42"/>
      <c r="CL301" s="42"/>
      <c r="CM301" s="44"/>
      <c r="CN301" s="44"/>
      <c r="CO301" s="44"/>
      <c r="CP301" s="44"/>
      <c r="CQ301" s="44"/>
      <c r="CR301" s="44"/>
      <c r="CS301" s="44"/>
      <c r="CT301" s="44"/>
      <c r="CU301" s="44"/>
      <c r="CV301" s="44"/>
      <c r="CW301" s="44"/>
      <c r="CX301" s="44"/>
      <c r="CY301" s="44"/>
      <c r="CZ301" s="44"/>
      <c r="DA301" s="44"/>
      <c r="DB301" s="44"/>
      <c r="DC301" s="44"/>
      <c r="DD301" s="44"/>
      <c r="DE301" s="44"/>
      <c r="DF301" s="44"/>
      <c r="DG301" s="44"/>
      <c r="DH301" s="44"/>
      <c r="DI301" s="44"/>
      <c r="DJ301" s="44"/>
      <c r="DK301" s="44"/>
      <c r="DL301" s="44"/>
      <c r="DM301" s="44"/>
      <c r="DN301" s="44"/>
      <c r="DO301" s="44"/>
      <c r="DP301" s="77"/>
      <c r="DQ301" s="77"/>
      <c r="DR301" s="44"/>
      <c r="DS301" s="44"/>
      <c r="DT301" s="44"/>
      <c r="DU301" s="44"/>
      <c r="DV301" s="44"/>
      <c r="DW301" s="44"/>
      <c r="DX301" s="44"/>
      <c r="DY301" s="43"/>
      <c r="DZ301" s="43"/>
      <c r="EA301" s="43"/>
      <c r="EB301" s="44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2"/>
    </row>
    <row r="302" spans="1:180">
      <c r="A302" s="41"/>
      <c r="B302" s="41"/>
      <c r="C302" s="41"/>
      <c r="D302" s="41"/>
      <c r="E302" s="42"/>
      <c r="F302" s="42"/>
      <c r="G302" s="42"/>
      <c r="H302" s="42"/>
      <c r="I302" s="42"/>
      <c r="J302" s="42"/>
      <c r="K302" s="42"/>
      <c r="L302" s="43"/>
      <c r="M302" s="43"/>
      <c r="N302" s="43"/>
      <c r="O302" s="43"/>
      <c r="P302" s="43"/>
      <c r="Q302" s="43"/>
      <c r="R302" s="43"/>
      <c r="S302" s="44"/>
      <c r="T302" s="44"/>
      <c r="U302" s="44"/>
      <c r="V302" s="44"/>
      <c r="W302" s="44"/>
      <c r="X302" s="44"/>
      <c r="Y302" s="44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4"/>
      <c r="AO302" s="44"/>
      <c r="AP302" s="44"/>
      <c r="AQ302" s="44"/>
      <c r="AR302" s="44"/>
      <c r="AS302" s="44"/>
      <c r="AT302" s="44"/>
      <c r="AU302" s="42"/>
      <c r="AV302" s="42"/>
      <c r="AW302" s="42"/>
      <c r="AX302" s="42"/>
      <c r="AY302" s="42"/>
      <c r="AZ302" s="42"/>
      <c r="BA302" s="42"/>
      <c r="BB302" s="44"/>
      <c r="BC302" s="42"/>
      <c r="BD302" s="42"/>
      <c r="BE302" s="42"/>
      <c r="BF302" s="42"/>
      <c r="BG302" s="42"/>
      <c r="BH302" s="42"/>
      <c r="BI302" s="42"/>
      <c r="BJ302" s="44"/>
      <c r="BK302" s="44"/>
      <c r="BL302" s="44"/>
      <c r="BM302" s="44"/>
      <c r="BN302" s="44"/>
      <c r="BO302" s="44"/>
      <c r="BP302" s="44"/>
      <c r="BQ302" s="42"/>
      <c r="BR302" s="42"/>
      <c r="BS302" s="42"/>
      <c r="BT302" s="42"/>
      <c r="BU302" s="42"/>
      <c r="BV302" s="42"/>
      <c r="BW302" s="42"/>
      <c r="BX302" s="44"/>
      <c r="BY302" s="44"/>
      <c r="BZ302" s="44"/>
      <c r="CA302" s="44"/>
      <c r="CB302" s="44"/>
      <c r="CC302" s="44"/>
      <c r="CD302" s="44"/>
      <c r="CE302" s="42"/>
      <c r="CF302" s="42"/>
      <c r="CG302" s="42"/>
      <c r="CH302" s="42"/>
      <c r="CI302" s="42"/>
      <c r="CJ302" s="42"/>
      <c r="CK302" s="42"/>
      <c r="CL302" s="42"/>
      <c r="CM302" s="44"/>
      <c r="CN302" s="44"/>
      <c r="CO302" s="44"/>
      <c r="CP302" s="44"/>
      <c r="CQ302" s="44"/>
      <c r="CR302" s="44"/>
      <c r="CS302" s="44"/>
      <c r="CT302" s="44"/>
      <c r="CU302" s="44"/>
      <c r="CV302" s="44"/>
      <c r="CW302" s="44"/>
      <c r="CX302" s="44"/>
      <c r="CY302" s="44"/>
      <c r="CZ302" s="44"/>
      <c r="DA302" s="44"/>
      <c r="DB302" s="44"/>
      <c r="DC302" s="44"/>
      <c r="DD302" s="44"/>
      <c r="DE302" s="44"/>
      <c r="DF302" s="44"/>
      <c r="DG302" s="44"/>
      <c r="DH302" s="44"/>
      <c r="DI302" s="44"/>
      <c r="DJ302" s="44"/>
      <c r="DK302" s="44"/>
      <c r="DL302" s="44"/>
      <c r="DM302" s="44"/>
      <c r="DN302" s="44"/>
      <c r="DO302" s="44"/>
      <c r="DP302" s="77"/>
      <c r="DQ302" s="77"/>
      <c r="DR302" s="44"/>
      <c r="DS302" s="44"/>
      <c r="DT302" s="44"/>
      <c r="DU302" s="44"/>
      <c r="DV302" s="44"/>
      <c r="DW302" s="44"/>
      <c r="DX302" s="44"/>
      <c r="DY302" s="43"/>
      <c r="DZ302" s="43"/>
      <c r="EA302" s="43"/>
      <c r="EB302" s="44"/>
      <c r="EC302" s="42"/>
      <c r="ED302" s="42"/>
      <c r="EE302" s="42"/>
      <c r="EF302" s="42"/>
      <c r="EG302" s="42"/>
      <c r="EH302" s="42"/>
      <c r="EI302" s="42"/>
      <c r="EJ302" s="42"/>
      <c r="EK302" s="42"/>
      <c r="EL302" s="42"/>
      <c r="EM302" s="42"/>
      <c r="EN302" s="42"/>
      <c r="EO302" s="42"/>
      <c r="EP302" s="42"/>
      <c r="EQ302" s="42"/>
      <c r="ER302" s="42"/>
      <c r="ES302" s="42"/>
      <c r="ET302" s="42"/>
      <c r="EU302" s="42"/>
      <c r="EV302" s="42"/>
      <c r="EW302" s="42"/>
      <c r="EX302" s="42"/>
      <c r="EY302" s="42"/>
      <c r="EZ302" s="42"/>
      <c r="FA302" s="42"/>
      <c r="FB302" s="42"/>
      <c r="FC302" s="42"/>
      <c r="FD302" s="42"/>
      <c r="FE302" s="42"/>
      <c r="FF302" s="42"/>
      <c r="FG302" s="42"/>
      <c r="FH302" s="42"/>
      <c r="FI302" s="42"/>
      <c r="FJ302" s="42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2"/>
    </row>
    <row r="303" spans="1:180">
      <c r="A303" s="41"/>
      <c r="B303" s="41"/>
      <c r="C303" s="41"/>
      <c r="D303" s="41"/>
      <c r="E303" s="42"/>
      <c r="F303" s="42"/>
      <c r="G303" s="42"/>
      <c r="H303" s="42"/>
      <c r="I303" s="42"/>
      <c r="J303" s="42"/>
      <c r="K303" s="42"/>
      <c r="L303" s="43"/>
      <c r="M303" s="43"/>
      <c r="N303" s="43"/>
      <c r="O303" s="43"/>
      <c r="P303" s="43"/>
      <c r="Q303" s="43"/>
      <c r="R303" s="43"/>
      <c r="S303" s="44"/>
      <c r="T303" s="44"/>
      <c r="U303" s="44"/>
      <c r="V303" s="44"/>
      <c r="W303" s="44"/>
      <c r="X303" s="44"/>
      <c r="Y303" s="44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4"/>
      <c r="AO303" s="44"/>
      <c r="AP303" s="44"/>
      <c r="AQ303" s="44"/>
      <c r="AR303" s="44"/>
      <c r="AS303" s="44"/>
      <c r="AT303" s="44"/>
      <c r="AU303" s="42"/>
      <c r="AV303" s="42"/>
      <c r="AW303" s="42"/>
      <c r="AX303" s="42"/>
      <c r="AY303" s="42"/>
      <c r="AZ303" s="42"/>
      <c r="BA303" s="42"/>
      <c r="BB303" s="44"/>
      <c r="BC303" s="42"/>
      <c r="BD303" s="42"/>
      <c r="BE303" s="42"/>
      <c r="BF303" s="42"/>
      <c r="BG303" s="42"/>
      <c r="BH303" s="42"/>
      <c r="BI303" s="42"/>
      <c r="BJ303" s="44"/>
      <c r="BK303" s="44"/>
      <c r="BL303" s="44"/>
      <c r="BM303" s="44"/>
      <c r="BN303" s="44"/>
      <c r="BO303" s="44"/>
      <c r="BP303" s="44"/>
      <c r="BQ303" s="42"/>
      <c r="BR303" s="42"/>
      <c r="BS303" s="42"/>
      <c r="BT303" s="42"/>
      <c r="BU303" s="42"/>
      <c r="BV303" s="42"/>
      <c r="BW303" s="42"/>
      <c r="BX303" s="44"/>
      <c r="BY303" s="44"/>
      <c r="BZ303" s="44"/>
      <c r="CA303" s="44"/>
      <c r="CB303" s="44"/>
      <c r="CC303" s="44"/>
      <c r="CD303" s="44"/>
      <c r="CE303" s="42"/>
      <c r="CF303" s="42"/>
      <c r="CG303" s="42"/>
      <c r="CH303" s="42"/>
      <c r="CI303" s="42"/>
      <c r="CJ303" s="42"/>
      <c r="CK303" s="42"/>
      <c r="CL303" s="42"/>
      <c r="CM303" s="44"/>
      <c r="CN303" s="44"/>
      <c r="CO303" s="44"/>
      <c r="CP303" s="44"/>
      <c r="CQ303" s="44"/>
      <c r="CR303" s="44"/>
      <c r="CS303" s="44"/>
      <c r="CT303" s="44"/>
      <c r="CU303" s="44"/>
      <c r="CV303" s="44"/>
      <c r="CW303" s="44"/>
      <c r="CX303" s="44"/>
      <c r="CY303" s="44"/>
      <c r="CZ303" s="44"/>
      <c r="DA303" s="44"/>
      <c r="DB303" s="44"/>
      <c r="DC303" s="44"/>
      <c r="DD303" s="44"/>
      <c r="DE303" s="44"/>
      <c r="DF303" s="44"/>
      <c r="DG303" s="44"/>
      <c r="DH303" s="44"/>
      <c r="DI303" s="44"/>
      <c r="DJ303" s="44"/>
      <c r="DK303" s="44"/>
      <c r="DL303" s="44"/>
      <c r="DM303" s="44"/>
      <c r="DN303" s="44"/>
      <c r="DO303" s="44"/>
      <c r="DP303" s="77"/>
      <c r="DQ303" s="77"/>
      <c r="DR303" s="44"/>
      <c r="DS303" s="44"/>
      <c r="DT303" s="44"/>
      <c r="DU303" s="44"/>
      <c r="DV303" s="44"/>
      <c r="DW303" s="44"/>
      <c r="DX303" s="44"/>
      <c r="DY303" s="43"/>
      <c r="DZ303" s="43"/>
      <c r="EA303" s="43"/>
      <c r="EB303" s="44"/>
      <c r="EC303" s="42"/>
      <c r="ED303" s="42"/>
      <c r="EE303" s="42"/>
      <c r="EF303" s="42"/>
      <c r="EG303" s="42"/>
      <c r="EH303" s="42"/>
      <c r="EI303" s="42"/>
      <c r="EJ303" s="42"/>
      <c r="EK303" s="42"/>
      <c r="EL303" s="42"/>
      <c r="EM303" s="42"/>
      <c r="EN303" s="42"/>
      <c r="EO303" s="42"/>
      <c r="EP303" s="42"/>
      <c r="EQ303" s="42"/>
      <c r="ER303" s="42"/>
      <c r="ES303" s="42"/>
      <c r="ET303" s="42"/>
      <c r="EU303" s="42"/>
      <c r="EV303" s="42"/>
      <c r="EW303" s="42"/>
      <c r="EX303" s="42"/>
      <c r="EY303" s="42"/>
      <c r="EZ303" s="42"/>
      <c r="FA303" s="42"/>
      <c r="FB303" s="42"/>
      <c r="FC303" s="42"/>
      <c r="FD303" s="42"/>
      <c r="FE303" s="42"/>
      <c r="FF303" s="42"/>
      <c r="FG303" s="42"/>
      <c r="FH303" s="42"/>
      <c r="FI303" s="42"/>
      <c r="FJ303" s="42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2"/>
    </row>
    <row r="304" spans="1:180">
      <c r="A304" s="41"/>
      <c r="B304" s="41"/>
      <c r="C304" s="41"/>
      <c r="D304" s="41"/>
      <c r="E304" s="42"/>
      <c r="F304" s="42"/>
      <c r="G304" s="42"/>
      <c r="H304" s="42"/>
      <c r="I304" s="42"/>
      <c r="J304" s="42"/>
      <c r="K304" s="42"/>
      <c r="L304" s="43"/>
      <c r="M304" s="43"/>
      <c r="N304" s="43"/>
      <c r="O304" s="43"/>
      <c r="P304" s="43"/>
      <c r="Q304" s="43"/>
      <c r="R304" s="43"/>
      <c r="S304" s="44"/>
      <c r="T304" s="44"/>
      <c r="U304" s="44"/>
      <c r="V304" s="44"/>
      <c r="W304" s="44"/>
      <c r="X304" s="44"/>
      <c r="Y304" s="44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4"/>
      <c r="AO304" s="44"/>
      <c r="AP304" s="44"/>
      <c r="AQ304" s="44"/>
      <c r="AR304" s="44"/>
      <c r="AS304" s="44"/>
      <c r="AT304" s="44"/>
      <c r="AU304" s="42"/>
      <c r="AV304" s="42"/>
      <c r="AW304" s="42"/>
      <c r="AX304" s="42"/>
      <c r="AY304" s="42"/>
      <c r="AZ304" s="42"/>
      <c r="BA304" s="42"/>
      <c r="BB304" s="44"/>
      <c r="BC304" s="42"/>
      <c r="BD304" s="42"/>
      <c r="BE304" s="42"/>
      <c r="BF304" s="42"/>
      <c r="BG304" s="42"/>
      <c r="BH304" s="42"/>
      <c r="BI304" s="42"/>
      <c r="BJ304" s="44"/>
      <c r="BK304" s="44"/>
      <c r="BL304" s="44"/>
      <c r="BM304" s="44"/>
      <c r="BN304" s="44"/>
      <c r="BO304" s="44"/>
      <c r="BP304" s="44"/>
      <c r="BQ304" s="42"/>
      <c r="BR304" s="42"/>
      <c r="BS304" s="42"/>
      <c r="BT304" s="42"/>
      <c r="BU304" s="42"/>
      <c r="BV304" s="42"/>
      <c r="BW304" s="42"/>
      <c r="BX304" s="44"/>
      <c r="BY304" s="44"/>
      <c r="BZ304" s="44"/>
      <c r="CA304" s="44"/>
      <c r="CB304" s="44"/>
      <c r="CC304" s="44"/>
      <c r="CD304" s="44"/>
      <c r="CE304" s="42"/>
      <c r="CF304" s="42"/>
      <c r="CG304" s="42"/>
      <c r="CH304" s="42"/>
      <c r="CI304" s="42"/>
      <c r="CJ304" s="42"/>
      <c r="CK304" s="42"/>
      <c r="CL304" s="42"/>
      <c r="CM304" s="44"/>
      <c r="CN304" s="44"/>
      <c r="CO304" s="44"/>
      <c r="CP304" s="44"/>
      <c r="CQ304" s="44"/>
      <c r="CR304" s="44"/>
      <c r="CS304" s="44"/>
      <c r="CT304" s="44"/>
      <c r="CU304" s="44"/>
      <c r="CV304" s="44"/>
      <c r="CW304" s="44"/>
      <c r="CX304" s="44"/>
      <c r="CY304" s="44"/>
      <c r="CZ304" s="44"/>
      <c r="DA304" s="44"/>
      <c r="DB304" s="44"/>
      <c r="DC304" s="44"/>
      <c r="DD304" s="44"/>
      <c r="DE304" s="44"/>
      <c r="DF304" s="44"/>
      <c r="DG304" s="44"/>
      <c r="DH304" s="44"/>
      <c r="DI304" s="44"/>
      <c r="DJ304" s="44"/>
      <c r="DK304" s="44"/>
      <c r="DL304" s="44"/>
      <c r="DM304" s="44"/>
      <c r="DN304" s="44"/>
      <c r="DO304" s="44"/>
      <c r="DP304" s="77"/>
      <c r="DQ304" s="77"/>
      <c r="DR304" s="44"/>
      <c r="DS304" s="44"/>
      <c r="DT304" s="44"/>
      <c r="DU304" s="44"/>
      <c r="DV304" s="44"/>
      <c r="DW304" s="44"/>
      <c r="DX304" s="44"/>
      <c r="DY304" s="43"/>
      <c r="DZ304" s="43"/>
      <c r="EA304" s="43"/>
      <c r="EB304" s="44"/>
      <c r="EC304" s="42"/>
      <c r="ED304" s="42"/>
      <c r="EE304" s="42"/>
      <c r="EF304" s="42"/>
      <c r="EG304" s="42"/>
      <c r="EH304" s="42"/>
      <c r="EI304" s="42"/>
      <c r="EJ304" s="42"/>
      <c r="EK304" s="42"/>
      <c r="EL304" s="42"/>
      <c r="EM304" s="42"/>
      <c r="EN304" s="42"/>
      <c r="EO304" s="42"/>
      <c r="EP304" s="42"/>
      <c r="EQ304" s="42"/>
      <c r="ER304" s="42"/>
      <c r="ES304" s="42"/>
      <c r="ET304" s="42"/>
      <c r="EU304" s="42"/>
      <c r="EV304" s="42"/>
      <c r="EW304" s="42"/>
      <c r="EX304" s="42"/>
      <c r="EY304" s="42"/>
      <c r="EZ304" s="42"/>
      <c r="FA304" s="42"/>
      <c r="FB304" s="42"/>
      <c r="FC304" s="42"/>
      <c r="FD304" s="42"/>
      <c r="FE304" s="42"/>
      <c r="FF304" s="42"/>
      <c r="FG304" s="42"/>
      <c r="FH304" s="42"/>
      <c r="FI304" s="42"/>
      <c r="FJ304" s="42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2"/>
    </row>
    <row r="305" spans="1:180">
      <c r="A305" s="41"/>
      <c r="B305" s="41"/>
      <c r="C305" s="41"/>
      <c r="D305" s="41"/>
      <c r="E305" s="42"/>
      <c r="F305" s="42"/>
      <c r="G305" s="42"/>
      <c r="H305" s="42"/>
      <c r="I305" s="42"/>
      <c r="J305" s="42"/>
      <c r="K305" s="42"/>
      <c r="L305" s="43"/>
      <c r="M305" s="43"/>
      <c r="N305" s="43"/>
      <c r="O305" s="43"/>
      <c r="P305" s="43"/>
      <c r="Q305" s="43"/>
      <c r="R305" s="43"/>
      <c r="S305" s="44"/>
      <c r="T305" s="44"/>
      <c r="U305" s="44"/>
      <c r="V305" s="44"/>
      <c r="W305" s="44"/>
      <c r="X305" s="44"/>
      <c r="Y305" s="44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4"/>
      <c r="AO305" s="44"/>
      <c r="AP305" s="44"/>
      <c r="AQ305" s="44"/>
      <c r="AR305" s="44"/>
      <c r="AS305" s="44"/>
      <c r="AT305" s="44"/>
      <c r="AU305" s="42"/>
      <c r="AV305" s="42"/>
      <c r="AW305" s="42"/>
      <c r="AX305" s="42"/>
      <c r="AY305" s="42"/>
      <c r="AZ305" s="42"/>
      <c r="BA305" s="42"/>
      <c r="BB305" s="44"/>
      <c r="BC305" s="42"/>
      <c r="BD305" s="42"/>
      <c r="BE305" s="42"/>
      <c r="BF305" s="42"/>
      <c r="BG305" s="42"/>
      <c r="BH305" s="42"/>
      <c r="BI305" s="42"/>
      <c r="BJ305" s="44"/>
      <c r="BK305" s="44"/>
      <c r="BL305" s="44"/>
      <c r="BM305" s="44"/>
      <c r="BN305" s="44"/>
      <c r="BO305" s="44"/>
      <c r="BP305" s="44"/>
      <c r="BQ305" s="42"/>
      <c r="BR305" s="42"/>
      <c r="BS305" s="42"/>
      <c r="BT305" s="42"/>
      <c r="BU305" s="42"/>
      <c r="BV305" s="42"/>
      <c r="BW305" s="42"/>
      <c r="BX305" s="44"/>
      <c r="BY305" s="44"/>
      <c r="BZ305" s="44"/>
      <c r="CA305" s="44"/>
      <c r="CB305" s="44"/>
      <c r="CC305" s="44"/>
      <c r="CD305" s="44"/>
      <c r="CE305" s="42"/>
      <c r="CF305" s="42"/>
      <c r="CG305" s="42"/>
      <c r="CH305" s="42"/>
      <c r="CI305" s="42"/>
      <c r="CJ305" s="42"/>
      <c r="CK305" s="42"/>
      <c r="CL305" s="42"/>
      <c r="CM305" s="44"/>
      <c r="CN305" s="44"/>
      <c r="CO305" s="44"/>
      <c r="CP305" s="44"/>
      <c r="CQ305" s="44"/>
      <c r="CR305" s="44"/>
      <c r="CS305" s="44"/>
      <c r="CT305" s="44"/>
      <c r="CU305" s="44"/>
      <c r="CV305" s="44"/>
      <c r="CW305" s="44"/>
      <c r="CX305" s="44"/>
      <c r="CY305" s="44"/>
      <c r="CZ305" s="44"/>
      <c r="DA305" s="44"/>
      <c r="DB305" s="44"/>
      <c r="DC305" s="44"/>
      <c r="DD305" s="44"/>
      <c r="DE305" s="44"/>
      <c r="DF305" s="44"/>
      <c r="DG305" s="44"/>
      <c r="DH305" s="44"/>
      <c r="DI305" s="44"/>
      <c r="DJ305" s="44"/>
      <c r="DK305" s="44"/>
      <c r="DL305" s="44"/>
      <c r="DM305" s="44"/>
      <c r="DN305" s="44"/>
      <c r="DO305" s="44"/>
      <c r="DP305" s="77"/>
      <c r="DQ305" s="77"/>
      <c r="DR305" s="44"/>
      <c r="DS305" s="44"/>
      <c r="DT305" s="44"/>
      <c r="DU305" s="44"/>
      <c r="DV305" s="44"/>
      <c r="DW305" s="44"/>
      <c r="DX305" s="44"/>
      <c r="DY305" s="43"/>
      <c r="DZ305" s="43"/>
      <c r="EA305" s="43"/>
      <c r="EB305" s="44"/>
      <c r="EC305" s="42"/>
      <c r="ED305" s="42"/>
      <c r="EE305" s="42"/>
      <c r="EF305" s="42"/>
      <c r="EG305" s="42"/>
      <c r="EH305" s="42"/>
      <c r="EI305" s="42"/>
      <c r="EJ305" s="42"/>
      <c r="EK305" s="42"/>
      <c r="EL305" s="42"/>
      <c r="EM305" s="42"/>
      <c r="EN305" s="42"/>
      <c r="EO305" s="42"/>
      <c r="EP305" s="42"/>
      <c r="EQ305" s="42"/>
      <c r="ER305" s="42"/>
      <c r="ES305" s="42"/>
      <c r="ET305" s="42"/>
      <c r="EU305" s="42"/>
      <c r="EV305" s="42"/>
      <c r="EW305" s="42"/>
      <c r="EX305" s="42"/>
      <c r="EY305" s="42"/>
      <c r="EZ305" s="42"/>
      <c r="FA305" s="42"/>
      <c r="FB305" s="42"/>
      <c r="FC305" s="42"/>
      <c r="FD305" s="42"/>
      <c r="FE305" s="42"/>
      <c r="FF305" s="42"/>
      <c r="FG305" s="42"/>
      <c r="FH305" s="42"/>
      <c r="FI305" s="42"/>
      <c r="FJ305" s="42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2"/>
    </row>
    <row r="306" spans="1:180">
      <c r="A306" s="41"/>
      <c r="B306" s="41"/>
      <c r="C306" s="41"/>
      <c r="D306" s="41"/>
      <c r="E306" s="42"/>
      <c r="F306" s="42"/>
      <c r="G306" s="42"/>
      <c r="H306" s="42"/>
      <c r="I306" s="42"/>
      <c r="J306" s="42"/>
      <c r="K306" s="42"/>
      <c r="L306" s="43"/>
      <c r="M306" s="43"/>
      <c r="N306" s="43"/>
      <c r="O306" s="43"/>
      <c r="P306" s="43"/>
      <c r="Q306" s="43"/>
      <c r="R306" s="43"/>
      <c r="S306" s="44"/>
      <c r="T306" s="44"/>
      <c r="U306" s="44"/>
      <c r="V306" s="44"/>
      <c r="W306" s="44"/>
      <c r="X306" s="44"/>
      <c r="Y306" s="44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4"/>
      <c r="AO306" s="44"/>
      <c r="AP306" s="44"/>
      <c r="AQ306" s="44"/>
      <c r="AR306" s="44"/>
      <c r="AS306" s="44"/>
      <c r="AT306" s="44"/>
      <c r="AU306" s="42"/>
      <c r="AV306" s="42"/>
      <c r="AW306" s="42"/>
      <c r="AX306" s="42"/>
      <c r="AY306" s="42"/>
      <c r="AZ306" s="42"/>
      <c r="BA306" s="42"/>
      <c r="BB306" s="44"/>
      <c r="BC306" s="42"/>
      <c r="BD306" s="42"/>
      <c r="BE306" s="42"/>
      <c r="BF306" s="42"/>
      <c r="BG306" s="42"/>
      <c r="BH306" s="42"/>
      <c r="BI306" s="42"/>
      <c r="BJ306" s="44"/>
      <c r="BK306" s="44"/>
      <c r="BL306" s="44"/>
      <c r="BM306" s="44"/>
      <c r="BN306" s="44"/>
      <c r="BO306" s="44"/>
      <c r="BP306" s="44"/>
      <c r="BQ306" s="42"/>
      <c r="BR306" s="42"/>
      <c r="BS306" s="42"/>
      <c r="BT306" s="42"/>
      <c r="BU306" s="42"/>
      <c r="BV306" s="42"/>
      <c r="BW306" s="42"/>
      <c r="BX306" s="44"/>
      <c r="BY306" s="44"/>
      <c r="BZ306" s="44"/>
      <c r="CA306" s="44"/>
      <c r="CB306" s="44"/>
      <c r="CC306" s="44"/>
      <c r="CD306" s="44"/>
      <c r="CE306" s="42"/>
      <c r="CF306" s="42"/>
      <c r="CG306" s="42"/>
      <c r="CH306" s="42"/>
      <c r="CI306" s="42"/>
      <c r="CJ306" s="42"/>
      <c r="CK306" s="42"/>
      <c r="CL306" s="42"/>
      <c r="CM306" s="44"/>
      <c r="CN306" s="44"/>
      <c r="CO306" s="44"/>
      <c r="CP306" s="44"/>
      <c r="CQ306" s="44"/>
      <c r="CR306" s="44"/>
      <c r="CS306" s="44"/>
      <c r="CT306" s="44"/>
      <c r="CU306" s="44"/>
      <c r="CV306" s="44"/>
      <c r="CW306" s="44"/>
      <c r="CX306" s="44"/>
      <c r="CY306" s="44"/>
      <c r="CZ306" s="44"/>
      <c r="DA306" s="44"/>
      <c r="DB306" s="44"/>
      <c r="DC306" s="44"/>
      <c r="DD306" s="44"/>
      <c r="DE306" s="44"/>
      <c r="DF306" s="44"/>
      <c r="DG306" s="44"/>
      <c r="DH306" s="44"/>
      <c r="DI306" s="44"/>
      <c r="DJ306" s="44"/>
      <c r="DK306" s="44"/>
      <c r="DL306" s="44"/>
      <c r="DM306" s="44"/>
      <c r="DN306" s="44"/>
      <c r="DO306" s="44"/>
      <c r="DP306" s="77"/>
      <c r="DQ306" s="77"/>
      <c r="DR306" s="44"/>
      <c r="DS306" s="44"/>
      <c r="DT306" s="44"/>
      <c r="DU306" s="44"/>
      <c r="DV306" s="44"/>
      <c r="DW306" s="44"/>
      <c r="DX306" s="44"/>
      <c r="DY306" s="43"/>
      <c r="DZ306" s="43"/>
      <c r="EA306" s="43"/>
      <c r="EB306" s="44"/>
      <c r="EC306" s="42"/>
      <c r="ED306" s="42"/>
      <c r="EE306" s="42"/>
      <c r="EF306" s="42"/>
      <c r="EG306" s="42"/>
      <c r="EH306" s="42"/>
      <c r="EI306" s="42"/>
      <c r="EJ306" s="42"/>
      <c r="EK306" s="42"/>
      <c r="EL306" s="42"/>
      <c r="EM306" s="42"/>
      <c r="EN306" s="42"/>
      <c r="EO306" s="42"/>
      <c r="EP306" s="42"/>
      <c r="EQ306" s="42"/>
      <c r="ER306" s="42"/>
      <c r="ES306" s="42"/>
      <c r="ET306" s="42"/>
      <c r="EU306" s="42"/>
      <c r="EV306" s="42"/>
      <c r="EW306" s="42"/>
      <c r="EX306" s="42"/>
      <c r="EY306" s="42"/>
      <c r="EZ306" s="42"/>
      <c r="FA306" s="42"/>
      <c r="FB306" s="42"/>
      <c r="FC306" s="42"/>
      <c r="FD306" s="42"/>
      <c r="FE306" s="42"/>
      <c r="FF306" s="42"/>
      <c r="FG306" s="42"/>
      <c r="FH306" s="42"/>
      <c r="FI306" s="42"/>
      <c r="FJ306" s="42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2"/>
    </row>
    <row r="307" spans="1:180">
      <c r="A307" s="41"/>
      <c r="B307" s="41"/>
      <c r="C307" s="41"/>
      <c r="D307" s="41"/>
      <c r="E307" s="42"/>
      <c r="F307" s="42"/>
      <c r="G307" s="42"/>
      <c r="H307" s="42"/>
      <c r="I307" s="42"/>
      <c r="J307" s="42"/>
      <c r="K307" s="42"/>
      <c r="L307" s="43"/>
      <c r="M307" s="43"/>
      <c r="N307" s="43"/>
      <c r="O307" s="43"/>
      <c r="P307" s="43"/>
      <c r="Q307" s="43"/>
      <c r="R307" s="43"/>
      <c r="S307" s="44"/>
      <c r="T307" s="44"/>
      <c r="U307" s="44"/>
      <c r="V307" s="44"/>
      <c r="W307" s="44"/>
      <c r="X307" s="44"/>
      <c r="Y307" s="44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4"/>
      <c r="AO307" s="44"/>
      <c r="AP307" s="44"/>
      <c r="AQ307" s="44"/>
      <c r="AR307" s="44"/>
      <c r="AS307" s="44"/>
      <c r="AT307" s="44"/>
      <c r="AU307" s="42"/>
      <c r="AV307" s="42"/>
      <c r="AW307" s="42"/>
      <c r="AX307" s="42"/>
      <c r="AY307" s="42"/>
      <c r="AZ307" s="42"/>
      <c r="BA307" s="42"/>
      <c r="BB307" s="44"/>
      <c r="BC307" s="42"/>
      <c r="BD307" s="42"/>
      <c r="BE307" s="42"/>
      <c r="BF307" s="42"/>
      <c r="BG307" s="42"/>
      <c r="BH307" s="42"/>
      <c r="BI307" s="42"/>
      <c r="BJ307" s="44"/>
      <c r="BK307" s="44"/>
      <c r="BL307" s="44"/>
      <c r="BM307" s="44"/>
      <c r="BN307" s="44"/>
      <c r="BO307" s="44"/>
      <c r="BP307" s="44"/>
      <c r="BQ307" s="42"/>
      <c r="BR307" s="42"/>
      <c r="BS307" s="42"/>
      <c r="BT307" s="42"/>
      <c r="BU307" s="42"/>
      <c r="BV307" s="42"/>
      <c r="BW307" s="42"/>
      <c r="BX307" s="44"/>
      <c r="BY307" s="44"/>
      <c r="BZ307" s="44"/>
      <c r="CA307" s="44"/>
      <c r="CB307" s="44"/>
      <c r="CC307" s="44"/>
      <c r="CD307" s="44"/>
      <c r="CE307" s="42"/>
      <c r="CF307" s="42"/>
      <c r="CG307" s="42"/>
      <c r="CH307" s="42"/>
      <c r="CI307" s="42"/>
      <c r="CJ307" s="42"/>
      <c r="CK307" s="42"/>
      <c r="CL307" s="42"/>
      <c r="CM307" s="44"/>
      <c r="CN307" s="44"/>
      <c r="CO307" s="44"/>
      <c r="CP307" s="44"/>
      <c r="CQ307" s="44"/>
      <c r="CR307" s="44"/>
      <c r="CS307" s="44"/>
      <c r="CT307" s="44"/>
      <c r="CU307" s="44"/>
      <c r="CV307" s="44"/>
      <c r="CW307" s="44"/>
      <c r="CX307" s="44"/>
      <c r="CY307" s="44"/>
      <c r="CZ307" s="44"/>
      <c r="DA307" s="44"/>
      <c r="DB307" s="44"/>
      <c r="DC307" s="44"/>
      <c r="DD307" s="44"/>
      <c r="DE307" s="44"/>
      <c r="DF307" s="44"/>
      <c r="DG307" s="44"/>
      <c r="DH307" s="44"/>
      <c r="DI307" s="44"/>
      <c r="DJ307" s="44"/>
      <c r="DK307" s="44"/>
      <c r="DL307" s="44"/>
      <c r="DM307" s="44"/>
      <c r="DN307" s="44"/>
      <c r="DO307" s="44"/>
      <c r="DP307" s="77"/>
      <c r="DQ307" s="77"/>
      <c r="DR307" s="44"/>
      <c r="DS307" s="44"/>
      <c r="DT307" s="44"/>
      <c r="DU307" s="44"/>
      <c r="DV307" s="44"/>
      <c r="DW307" s="44"/>
      <c r="DX307" s="44"/>
      <c r="DY307" s="43"/>
      <c r="DZ307" s="43"/>
      <c r="EA307" s="43"/>
      <c r="EB307" s="44"/>
      <c r="EC307" s="42"/>
      <c r="ED307" s="42"/>
      <c r="EE307" s="42"/>
      <c r="EF307" s="42"/>
      <c r="EG307" s="42"/>
      <c r="EH307" s="42"/>
      <c r="EI307" s="42"/>
      <c r="EJ307" s="42"/>
      <c r="EK307" s="42"/>
      <c r="EL307" s="42"/>
      <c r="EM307" s="42"/>
      <c r="EN307" s="42"/>
      <c r="EO307" s="42"/>
      <c r="EP307" s="42"/>
      <c r="EQ307" s="42"/>
      <c r="ER307" s="42"/>
      <c r="ES307" s="42"/>
      <c r="ET307" s="42"/>
      <c r="EU307" s="42"/>
      <c r="EV307" s="42"/>
      <c r="EW307" s="42"/>
      <c r="EX307" s="42"/>
      <c r="EY307" s="42"/>
      <c r="EZ307" s="42"/>
      <c r="FA307" s="42"/>
      <c r="FB307" s="42"/>
      <c r="FC307" s="42"/>
      <c r="FD307" s="42"/>
      <c r="FE307" s="42"/>
      <c r="FF307" s="42"/>
      <c r="FG307" s="42"/>
      <c r="FH307" s="42"/>
      <c r="FI307" s="42"/>
      <c r="FJ307" s="42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2"/>
    </row>
    <row r="308" spans="1:180">
      <c r="A308" s="41"/>
      <c r="B308" s="41"/>
      <c r="C308" s="41"/>
      <c r="D308" s="41"/>
      <c r="E308" s="42"/>
      <c r="F308" s="42"/>
      <c r="G308" s="42"/>
      <c r="H308" s="42"/>
      <c r="I308" s="42"/>
      <c r="J308" s="42"/>
      <c r="K308" s="42"/>
      <c r="L308" s="43"/>
      <c r="M308" s="43"/>
      <c r="N308" s="43"/>
      <c r="O308" s="43"/>
      <c r="P308" s="43"/>
      <c r="Q308" s="43"/>
      <c r="R308" s="43"/>
      <c r="S308" s="44"/>
      <c r="T308" s="44"/>
      <c r="U308" s="44"/>
      <c r="V308" s="44"/>
      <c r="W308" s="44"/>
      <c r="X308" s="44"/>
      <c r="Y308" s="44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4"/>
      <c r="AO308" s="44"/>
      <c r="AP308" s="44"/>
      <c r="AQ308" s="44"/>
      <c r="AR308" s="44"/>
      <c r="AS308" s="44"/>
      <c r="AT308" s="44"/>
      <c r="AU308" s="42"/>
      <c r="AV308" s="42"/>
      <c r="AW308" s="42"/>
      <c r="AX308" s="42"/>
      <c r="AY308" s="42"/>
      <c r="AZ308" s="42"/>
      <c r="BA308" s="42"/>
      <c r="BB308" s="44"/>
      <c r="BC308" s="42"/>
      <c r="BD308" s="42"/>
      <c r="BE308" s="42"/>
      <c r="BF308" s="42"/>
      <c r="BG308" s="42"/>
      <c r="BH308" s="42"/>
      <c r="BI308" s="42"/>
      <c r="BJ308" s="44"/>
      <c r="BK308" s="44"/>
      <c r="BL308" s="44"/>
      <c r="BM308" s="44"/>
      <c r="BN308" s="44"/>
      <c r="BO308" s="44"/>
      <c r="BP308" s="44"/>
      <c r="BQ308" s="42"/>
      <c r="BR308" s="42"/>
      <c r="BS308" s="42"/>
      <c r="BT308" s="42"/>
      <c r="BU308" s="42"/>
      <c r="BV308" s="42"/>
      <c r="BW308" s="42"/>
      <c r="BX308" s="44"/>
      <c r="BY308" s="44"/>
      <c r="BZ308" s="44"/>
      <c r="CA308" s="44"/>
      <c r="CB308" s="44"/>
      <c r="CC308" s="44"/>
      <c r="CD308" s="44"/>
      <c r="CE308" s="42"/>
      <c r="CF308" s="42"/>
      <c r="CG308" s="42"/>
      <c r="CH308" s="42"/>
      <c r="CI308" s="42"/>
      <c r="CJ308" s="42"/>
      <c r="CK308" s="42"/>
      <c r="CL308" s="42"/>
      <c r="CM308" s="44"/>
      <c r="CN308" s="44"/>
      <c r="CO308" s="44"/>
      <c r="CP308" s="44"/>
      <c r="CQ308" s="44"/>
      <c r="CR308" s="44"/>
      <c r="CS308" s="44"/>
      <c r="CT308" s="44"/>
      <c r="CU308" s="44"/>
      <c r="CV308" s="44"/>
      <c r="CW308" s="44"/>
      <c r="CX308" s="44"/>
      <c r="CY308" s="44"/>
      <c r="CZ308" s="44"/>
      <c r="DA308" s="44"/>
      <c r="DB308" s="44"/>
      <c r="DC308" s="44"/>
      <c r="DD308" s="44"/>
      <c r="DE308" s="44"/>
      <c r="DF308" s="44"/>
      <c r="DG308" s="44"/>
      <c r="DH308" s="44"/>
      <c r="DI308" s="44"/>
      <c r="DJ308" s="44"/>
      <c r="DK308" s="44"/>
      <c r="DL308" s="44"/>
      <c r="DM308" s="44"/>
      <c r="DN308" s="44"/>
      <c r="DO308" s="44"/>
      <c r="DP308" s="77"/>
      <c r="DQ308" s="77"/>
      <c r="DR308" s="44"/>
      <c r="DS308" s="44"/>
      <c r="DT308" s="44"/>
      <c r="DU308" s="44"/>
      <c r="DV308" s="44"/>
      <c r="DW308" s="44"/>
      <c r="DX308" s="44"/>
      <c r="DY308" s="43"/>
      <c r="DZ308" s="43"/>
      <c r="EA308" s="43"/>
      <c r="EB308" s="44"/>
      <c r="EC308" s="42"/>
      <c r="ED308" s="42"/>
      <c r="EE308" s="42"/>
      <c r="EF308" s="42"/>
      <c r="EG308" s="42"/>
      <c r="EH308" s="42"/>
      <c r="EI308" s="42"/>
      <c r="EJ308" s="42"/>
      <c r="EK308" s="42"/>
      <c r="EL308" s="42"/>
      <c r="EM308" s="42"/>
      <c r="EN308" s="42"/>
      <c r="EO308" s="42"/>
      <c r="EP308" s="42"/>
      <c r="EQ308" s="42"/>
      <c r="ER308" s="42"/>
      <c r="ES308" s="42"/>
      <c r="ET308" s="42"/>
      <c r="EU308" s="42"/>
      <c r="EV308" s="42"/>
      <c r="EW308" s="42"/>
      <c r="EX308" s="42"/>
      <c r="EY308" s="42"/>
      <c r="EZ308" s="42"/>
      <c r="FA308" s="42"/>
      <c r="FB308" s="42"/>
      <c r="FC308" s="42"/>
      <c r="FD308" s="42"/>
      <c r="FE308" s="42"/>
      <c r="FF308" s="42"/>
      <c r="FG308" s="42"/>
      <c r="FH308" s="42"/>
      <c r="FI308" s="42"/>
      <c r="FJ308" s="42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2"/>
    </row>
    <row r="309" spans="1:180">
      <c r="A309" s="41"/>
      <c r="B309" s="41"/>
      <c r="C309" s="41"/>
      <c r="D309" s="41"/>
      <c r="E309" s="42"/>
      <c r="F309" s="42"/>
      <c r="G309" s="42"/>
      <c r="H309" s="42"/>
      <c r="I309" s="42"/>
      <c r="J309" s="42"/>
      <c r="K309" s="42"/>
      <c r="L309" s="43"/>
      <c r="M309" s="43"/>
      <c r="N309" s="43"/>
      <c r="O309" s="43"/>
      <c r="P309" s="43"/>
      <c r="Q309" s="43"/>
      <c r="R309" s="43"/>
      <c r="S309" s="44"/>
      <c r="T309" s="44"/>
      <c r="U309" s="44"/>
      <c r="V309" s="44"/>
      <c r="W309" s="44"/>
      <c r="X309" s="44"/>
      <c r="Y309" s="44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4"/>
      <c r="AO309" s="44"/>
      <c r="AP309" s="44"/>
      <c r="AQ309" s="44"/>
      <c r="AR309" s="44"/>
      <c r="AS309" s="44"/>
      <c r="AT309" s="44"/>
      <c r="AU309" s="42"/>
      <c r="AV309" s="42"/>
      <c r="AW309" s="42"/>
      <c r="AX309" s="42"/>
      <c r="AY309" s="42"/>
      <c r="AZ309" s="42"/>
      <c r="BA309" s="42"/>
      <c r="BB309" s="44"/>
      <c r="BC309" s="42"/>
      <c r="BD309" s="42"/>
      <c r="BE309" s="42"/>
      <c r="BF309" s="42"/>
      <c r="BG309" s="42"/>
      <c r="BH309" s="42"/>
      <c r="BI309" s="42"/>
      <c r="BJ309" s="44"/>
      <c r="BK309" s="44"/>
      <c r="BL309" s="44"/>
      <c r="BM309" s="44"/>
      <c r="BN309" s="44"/>
      <c r="BO309" s="44"/>
      <c r="BP309" s="44"/>
      <c r="BQ309" s="42"/>
      <c r="BR309" s="42"/>
      <c r="BS309" s="42"/>
      <c r="BT309" s="42"/>
      <c r="BU309" s="42"/>
      <c r="BV309" s="42"/>
      <c r="BW309" s="42"/>
      <c r="BX309" s="44"/>
      <c r="BY309" s="44"/>
      <c r="BZ309" s="44"/>
      <c r="CA309" s="44"/>
      <c r="CB309" s="44"/>
      <c r="CC309" s="44"/>
      <c r="CD309" s="44"/>
      <c r="CE309" s="42"/>
      <c r="CF309" s="42"/>
      <c r="CG309" s="42"/>
      <c r="CH309" s="42"/>
      <c r="CI309" s="42"/>
      <c r="CJ309" s="42"/>
      <c r="CK309" s="42"/>
      <c r="CL309" s="42"/>
      <c r="CM309" s="44"/>
      <c r="CN309" s="44"/>
      <c r="CO309" s="44"/>
      <c r="CP309" s="44"/>
      <c r="CQ309" s="44"/>
      <c r="CR309" s="44"/>
      <c r="CS309" s="44"/>
      <c r="CT309" s="44"/>
      <c r="CU309" s="44"/>
      <c r="CV309" s="44"/>
      <c r="CW309" s="44"/>
      <c r="CX309" s="44"/>
      <c r="CY309" s="44"/>
      <c r="CZ309" s="44"/>
      <c r="DA309" s="44"/>
      <c r="DB309" s="44"/>
      <c r="DC309" s="44"/>
      <c r="DD309" s="44"/>
      <c r="DE309" s="44"/>
      <c r="DF309" s="44"/>
      <c r="DG309" s="44"/>
      <c r="DH309" s="44"/>
      <c r="DI309" s="44"/>
      <c r="DJ309" s="44"/>
      <c r="DK309" s="44"/>
      <c r="DL309" s="44"/>
      <c r="DM309" s="44"/>
      <c r="DN309" s="44"/>
      <c r="DO309" s="44"/>
      <c r="DP309" s="77"/>
      <c r="DQ309" s="77"/>
      <c r="DR309" s="44"/>
      <c r="DS309" s="44"/>
      <c r="DT309" s="44"/>
      <c r="DU309" s="44"/>
      <c r="DV309" s="44"/>
      <c r="DW309" s="44"/>
      <c r="DX309" s="44"/>
      <c r="DY309" s="43"/>
      <c r="DZ309" s="43"/>
      <c r="EA309" s="43"/>
      <c r="EB309" s="44"/>
      <c r="EC309" s="42"/>
      <c r="ED309" s="42"/>
      <c r="EE309" s="42"/>
      <c r="EF309" s="42"/>
      <c r="EG309" s="42"/>
      <c r="EH309" s="42"/>
      <c r="EI309" s="42"/>
      <c r="EJ309" s="42"/>
      <c r="EK309" s="42"/>
      <c r="EL309" s="42"/>
      <c r="EM309" s="42"/>
      <c r="EN309" s="42"/>
      <c r="EO309" s="42"/>
      <c r="EP309" s="42"/>
      <c r="EQ309" s="42"/>
      <c r="ER309" s="42"/>
      <c r="ES309" s="42"/>
      <c r="ET309" s="42"/>
      <c r="EU309" s="42"/>
      <c r="EV309" s="42"/>
      <c r="EW309" s="42"/>
      <c r="EX309" s="42"/>
      <c r="EY309" s="42"/>
      <c r="EZ309" s="42"/>
      <c r="FA309" s="42"/>
      <c r="FB309" s="42"/>
      <c r="FC309" s="42"/>
      <c r="FD309" s="42"/>
      <c r="FE309" s="42"/>
      <c r="FF309" s="42"/>
      <c r="FG309" s="42"/>
      <c r="FH309" s="42"/>
      <c r="FI309" s="42"/>
      <c r="FJ309" s="42"/>
      <c r="FK309" s="42"/>
      <c r="FL309" s="42"/>
      <c r="FM309" s="42"/>
      <c r="FN309" s="42"/>
      <c r="FO309" s="42"/>
      <c r="FP309" s="42"/>
      <c r="FQ309" s="42"/>
      <c r="FR309" s="42"/>
      <c r="FS309" s="42"/>
      <c r="FT309" s="42"/>
      <c r="FU309" s="42"/>
      <c r="FV309" s="42"/>
      <c r="FW309" s="42"/>
      <c r="FX309" s="42"/>
    </row>
    <row r="310" spans="1:180">
      <c r="A310" s="41"/>
      <c r="B310" s="41"/>
      <c r="C310" s="41"/>
      <c r="D310" s="41"/>
      <c r="E310" s="42"/>
      <c r="F310" s="42"/>
      <c r="G310" s="42"/>
      <c r="H310" s="42"/>
      <c r="I310" s="42"/>
      <c r="J310" s="42"/>
      <c r="K310" s="42"/>
      <c r="L310" s="43"/>
      <c r="M310" s="43"/>
      <c r="N310" s="43"/>
      <c r="O310" s="43"/>
      <c r="P310" s="43"/>
      <c r="Q310" s="43"/>
      <c r="R310" s="43"/>
      <c r="S310" s="44"/>
      <c r="T310" s="44"/>
      <c r="U310" s="44"/>
      <c r="V310" s="44"/>
      <c r="W310" s="44"/>
      <c r="X310" s="44"/>
      <c r="Y310" s="44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4"/>
      <c r="AO310" s="44"/>
      <c r="AP310" s="44"/>
      <c r="AQ310" s="44"/>
      <c r="AR310" s="44"/>
      <c r="AS310" s="44"/>
      <c r="AT310" s="44"/>
      <c r="AU310" s="42"/>
      <c r="AV310" s="42"/>
      <c r="AW310" s="42"/>
      <c r="AX310" s="42"/>
      <c r="AY310" s="42"/>
      <c r="AZ310" s="42"/>
      <c r="BA310" s="42"/>
      <c r="BB310" s="44"/>
      <c r="BC310" s="42"/>
      <c r="BD310" s="42"/>
      <c r="BE310" s="42"/>
      <c r="BF310" s="42"/>
      <c r="BG310" s="42"/>
      <c r="BH310" s="42"/>
      <c r="BI310" s="42"/>
      <c r="BJ310" s="44"/>
      <c r="BK310" s="44"/>
      <c r="BL310" s="44"/>
      <c r="BM310" s="44"/>
      <c r="BN310" s="44"/>
      <c r="BO310" s="44"/>
      <c r="BP310" s="44"/>
      <c r="BQ310" s="42"/>
      <c r="BR310" s="42"/>
      <c r="BS310" s="42"/>
      <c r="BT310" s="42"/>
      <c r="BU310" s="42"/>
      <c r="BV310" s="42"/>
      <c r="BW310" s="42"/>
      <c r="BX310" s="44"/>
      <c r="BY310" s="44"/>
      <c r="BZ310" s="44"/>
      <c r="CA310" s="44"/>
      <c r="CB310" s="44"/>
      <c r="CC310" s="44"/>
      <c r="CD310" s="44"/>
      <c r="CE310" s="42"/>
      <c r="CF310" s="42"/>
      <c r="CG310" s="42"/>
      <c r="CH310" s="42"/>
      <c r="CI310" s="42"/>
      <c r="CJ310" s="42"/>
      <c r="CK310" s="42"/>
      <c r="CL310" s="42"/>
      <c r="CM310" s="44"/>
      <c r="CN310" s="44"/>
      <c r="CO310" s="44"/>
      <c r="CP310" s="44"/>
      <c r="CQ310" s="44"/>
      <c r="CR310" s="44"/>
      <c r="CS310" s="44"/>
      <c r="CT310" s="44"/>
      <c r="CU310" s="44"/>
      <c r="CV310" s="44"/>
      <c r="CW310" s="44"/>
      <c r="CX310" s="44"/>
      <c r="CY310" s="44"/>
      <c r="CZ310" s="44"/>
      <c r="DA310" s="44"/>
      <c r="DB310" s="44"/>
      <c r="DC310" s="44"/>
      <c r="DD310" s="44"/>
      <c r="DE310" s="44"/>
      <c r="DF310" s="44"/>
      <c r="DG310" s="44"/>
      <c r="DH310" s="44"/>
      <c r="DI310" s="44"/>
      <c r="DJ310" s="44"/>
      <c r="DK310" s="44"/>
      <c r="DL310" s="44"/>
      <c r="DM310" s="44"/>
      <c r="DN310" s="44"/>
      <c r="DO310" s="44"/>
      <c r="DP310" s="77"/>
      <c r="DQ310" s="77"/>
      <c r="DR310" s="44"/>
      <c r="DS310" s="44"/>
      <c r="DT310" s="44"/>
      <c r="DU310" s="44"/>
      <c r="DV310" s="44"/>
      <c r="DW310" s="44"/>
      <c r="DX310" s="44"/>
      <c r="DY310" s="43"/>
      <c r="DZ310" s="43"/>
      <c r="EA310" s="43"/>
      <c r="EB310" s="44"/>
      <c r="EC310" s="42"/>
      <c r="ED310" s="42"/>
      <c r="EE310" s="42"/>
      <c r="EF310" s="42"/>
      <c r="EG310" s="42"/>
      <c r="EH310" s="42"/>
      <c r="EI310" s="42"/>
      <c r="EJ310" s="42"/>
      <c r="EK310" s="42"/>
      <c r="EL310" s="42"/>
      <c r="EM310" s="42"/>
      <c r="EN310" s="42"/>
      <c r="EO310" s="42"/>
      <c r="EP310" s="42"/>
      <c r="EQ310" s="42"/>
      <c r="ER310" s="42"/>
      <c r="ES310" s="42"/>
      <c r="ET310" s="42"/>
      <c r="EU310" s="42"/>
      <c r="EV310" s="42"/>
      <c r="EW310" s="42"/>
      <c r="EX310" s="42"/>
      <c r="EY310" s="42"/>
      <c r="EZ310" s="42"/>
      <c r="FA310" s="42"/>
      <c r="FB310" s="42"/>
      <c r="FC310" s="42"/>
      <c r="FD310" s="42"/>
      <c r="FE310" s="42"/>
      <c r="FF310" s="42"/>
      <c r="FG310" s="42"/>
      <c r="FH310" s="42"/>
      <c r="FI310" s="42"/>
      <c r="FJ310" s="42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2"/>
    </row>
    <row r="311" spans="1:180">
      <c r="A311" s="41"/>
      <c r="B311" s="41"/>
      <c r="C311" s="41"/>
      <c r="D311" s="41"/>
      <c r="E311" s="42"/>
      <c r="F311" s="42"/>
      <c r="G311" s="42"/>
      <c r="H311" s="42"/>
      <c r="I311" s="42"/>
      <c r="J311" s="42"/>
      <c r="K311" s="42"/>
      <c r="L311" s="43"/>
      <c r="M311" s="43"/>
      <c r="N311" s="43"/>
      <c r="O311" s="43"/>
      <c r="P311" s="43"/>
      <c r="Q311" s="43"/>
      <c r="R311" s="43"/>
      <c r="S311" s="44"/>
      <c r="T311" s="44"/>
      <c r="U311" s="44"/>
      <c r="V311" s="44"/>
      <c r="W311" s="44"/>
      <c r="X311" s="44"/>
      <c r="Y311" s="44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4"/>
      <c r="AO311" s="44"/>
      <c r="AP311" s="44"/>
      <c r="AQ311" s="44"/>
      <c r="AR311" s="44"/>
      <c r="AS311" s="44"/>
      <c r="AT311" s="44"/>
      <c r="AU311" s="42"/>
      <c r="AV311" s="42"/>
      <c r="AW311" s="42"/>
      <c r="AX311" s="42"/>
      <c r="AY311" s="42"/>
      <c r="AZ311" s="42"/>
      <c r="BA311" s="42"/>
      <c r="BB311" s="44"/>
      <c r="BC311" s="42"/>
      <c r="BD311" s="42"/>
      <c r="BE311" s="42"/>
      <c r="BF311" s="42"/>
      <c r="BG311" s="42"/>
      <c r="BH311" s="42"/>
      <c r="BI311" s="42"/>
      <c r="BJ311" s="44"/>
      <c r="BK311" s="44"/>
      <c r="BL311" s="44"/>
      <c r="BM311" s="44"/>
      <c r="BN311" s="44"/>
      <c r="BO311" s="44"/>
      <c r="BP311" s="44"/>
      <c r="BQ311" s="42"/>
      <c r="BR311" s="42"/>
      <c r="BS311" s="42"/>
      <c r="BT311" s="42"/>
      <c r="BU311" s="42"/>
      <c r="BV311" s="42"/>
      <c r="BW311" s="42"/>
      <c r="BX311" s="44"/>
      <c r="BY311" s="44"/>
      <c r="BZ311" s="44"/>
      <c r="CA311" s="44"/>
      <c r="CB311" s="44"/>
      <c r="CC311" s="44"/>
      <c r="CD311" s="44"/>
      <c r="CE311" s="42"/>
      <c r="CF311" s="42"/>
      <c r="CG311" s="42"/>
      <c r="CH311" s="42"/>
      <c r="CI311" s="42"/>
      <c r="CJ311" s="42"/>
      <c r="CK311" s="42"/>
      <c r="CL311" s="42"/>
      <c r="CM311" s="44"/>
      <c r="CN311" s="44"/>
      <c r="CO311" s="44"/>
      <c r="CP311" s="44"/>
      <c r="CQ311" s="44"/>
      <c r="CR311" s="44"/>
      <c r="CS311" s="44"/>
      <c r="CT311" s="44"/>
      <c r="CU311" s="44"/>
      <c r="CV311" s="44"/>
      <c r="CW311" s="44"/>
      <c r="CX311" s="44"/>
      <c r="CY311" s="44"/>
      <c r="CZ311" s="44"/>
      <c r="DA311" s="44"/>
      <c r="DB311" s="44"/>
      <c r="DC311" s="44"/>
      <c r="DD311" s="44"/>
      <c r="DE311" s="44"/>
      <c r="DF311" s="44"/>
      <c r="DG311" s="44"/>
      <c r="DH311" s="44"/>
      <c r="DI311" s="44"/>
      <c r="DJ311" s="44"/>
      <c r="DK311" s="44"/>
      <c r="DL311" s="44"/>
      <c r="DM311" s="44"/>
      <c r="DN311" s="44"/>
      <c r="DO311" s="44"/>
      <c r="DP311" s="77"/>
      <c r="DQ311" s="77"/>
      <c r="DR311" s="44"/>
      <c r="DS311" s="44"/>
      <c r="DT311" s="44"/>
      <c r="DU311" s="44"/>
      <c r="DV311" s="44"/>
      <c r="DW311" s="44"/>
      <c r="DX311" s="44"/>
      <c r="DY311" s="43"/>
      <c r="DZ311" s="43"/>
      <c r="EA311" s="43"/>
      <c r="EB311" s="44"/>
      <c r="EC311" s="42"/>
      <c r="ED311" s="42"/>
      <c r="EE311" s="42"/>
      <c r="EF311" s="42"/>
      <c r="EG311" s="42"/>
      <c r="EH311" s="42"/>
      <c r="EI311" s="42"/>
      <c r="EJ311" s="42"/>
      <c r="EK311" s="42"/>
      <c r="EL311" s="42"/>
      <c r="EM311" s="42"/>
      <c r="EN311" s="42"/>
      <c r="EO311" s="42"/>
      <c r="EP311" s="42"/>
      <c r="EQ311" s="42"/>
      <c r="ER311" s="42"/>
      <c r="ES311" s="42"/>
      <c r="ET311" s="42"/>
      <c r="EU311" s="42"/>
      <c r="EV311" s="42"/>
      <c r="EW311" s="42"/>
      <c r="EX311" s="42"/>
      <c r="EY311" s="42"/>
      <c r="EZ311" s="42"/>
      <c r="FA311" s="42"/>
      <c r="FB311" s="42"/>
      <c r="FC311" s="42"/>
      <c r="FD311" s="42"/>
      <c r="FE311" s="42"/>
      <c r="FF311" s="42"/>
      <c r="FG311" s="42"/>
      <c r="FH311" s="42"/>
      <c r="FI311" s="42"/>
      <c r="FJ311" s="42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2"/>
    </row>
    <row r="312" spans="1:180">
      <c r="A312" s="41"/>
      <c r="B312" s="41"/>
      <c r="C312" s="41"/>
      <c r="D312" s="41"/>
      <c r="E312" s="42"/>
      <c r="F312" s="42"/>
      <c r="G312" s="42"/>
      <c r="H312" s="42"/>
      <c r="I312" s="42"/>
      <c r="J312" s="42"/>
      <c r="K312" s="42"/>
      <c r="L312" s="43"/>
      <c r="M312" s="43"/>
      <c r="N312" s="43"/>
      <c r="O312" s="43"/>
      <c r="P312" s="43"/>
      <c r="Q312" s="43"/>
      <c r="R312" s="43"/>
      <c r="S312" s="44"/>
      <c r="T312" s="44"/>
      <c r="U312" s="44"/>
      <c r="V312" s="44"/>
      <c r="W312" s="44"/>
      <c r="X312" s="44"/>
      <c r="Y312" s="44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4"/>
      <c r="AO312" s="44"/>
      <c r="AP312" s="44"/>
      <c r="AQ312" s="44"/>
      <c r="AR312" s="44"/>
      <c r="AS312" s="44"/>
      <c r="AT312" s="44"/>
      <c r="AU312" s="42"/>
      <c r="AV312" s="42"/>
      <c r="AW312" s="42"/>
      <c r="AX312" s="42"/>
      <c r="AY312" s="42"/>
      <c r="AZ312" s="42"/>
      <c r="BA312" s="42"/>
      <c r="BB312" s="44"/>
      <c r="BC312" s="42"/>
      <c r="BD312" s="42"/>
      <c r="BE312" s="42"/>
      <c r="BF312" s="42"/>
      <c r="BG312" s="42"/>
      <c r="BH312" s="42"/>
      <c r="BI312" s="42"/>
      <c r="BJ312" s="44"/>
      <c r="BK312" s="44"/>
      <c r="BL312" s="44"/>
      <c r="BM312" s="44"/>
      <c r="BN312" s="44"/>
      <c r="BO312" s="44"/>
      <c r="BP312" s="44"/>
      <c r="BQ312" s="42"/>
      <c r="BR312" s="42"/>
      <c r="BS312" s="42"/>
      <c r="BT312" s="42"/>
      <c r="BU312" s="42"/>
      <c r="BV312" s="42"/>
      <c r="BW312" s="42"/>
      <c r="BX312" s="44"/>
      <c r="BY312" s="44"/>
      <c r="BZ312" s="44"/>
      <c r="CA312" s="44"/>
      <c r="CB312" s="44"/>
      <c r="CC312" s="44"/>
      <c r="CD312" s="44"/>
      <c r="CE312" s="42"/>
      <c r="CF312" s="42"/>
      <c r="CG312" s="42"/>
      <c r="CH312" s="42"/>
      <c r="CI312" s="42"/>
      <c r="CJ312" s="42"/>
      <c r="CK312" s="42"/>
      <c r="CL312" s="42"/>
      <c r="CM312" s="44"/>
      <c r="CN312" s="44"/>
      <c r="CO312" s="44"/>
      <c r="CP312" s="44"/>
      <c r="CQ312" s="44"/>
      <c r="CR312" s="44"/>
      <c r="CS312" s="44"/>
      <c r="CT312" s="44"/>
      <c r="CU312" s="44"/>
      <c r="CV312" s="44"/>
      <c r="CW312" s="44"/>
      <c r="CX312" s="44"/>
      <c r="CY312" s="44"/>
      <c r="CZ312" s="44"/>
      <c r="DA312" s="44"/>
      <c r="DB312" s="44"/>
      <c r="DC312" s="44"/>
      <c r="DD312" s="44"/>
      <c r="DE312" s="44"/>
      <c r="DF312" s="44"/>
      <c r="DG312" s="44"/>
      <c r="DH312" s="44"/>
      <c r="DI312" s="44"/>
      <c r="DJ312" s="44"/>
      <c r="DK312" s="44"/>
      <c r="DL312" s="44"/>
      <c r="DM312" s="44"/>
      <c r="DN312" s="44"/>
      <c r="DO312" s="44"/>
      <c r="DP312" s="77"/>
      <c r="DQ312" s="77"/>
      <c r="DR312" s="44"/>
      <c r="DS312" s="44"/>
      <c r="DT312" s="44"/>
      <c r="DU312" s="44"/>
      <c r="DV312" s="44"/>
      <c r="DW312" s="44"/>
      <c r="DX312" s="44"/>
      <c r="DY312" s="43"/>
      <c r="DZ312" s="43"/>
      <c r="EA312" s="43"/>
      <c r="EB312" s="44"/>
      <c r="EC312" s="42"/>
      <c r="ED312" s="42"/>
      <c r="EE312" s="42"/>
      <c r="EF312" s="42"/>
      <c r="EG312" s="42"/>
      <c r="EH312" s="42"/>
      <c r="EI312" s="42"/>
      <c r="EJ312" s="42"/>
      <c r="EK312" s="42"/>
      <c r="EL312" s="42"/>
      <c r="EM312" s="42"/>
      <c r="EN312" s="42"/>
      <c r="EO312" s="42"/>
      <c r="EP312" s="42"/>
      <c r="EQ312" s="42"/>
      <c r="ER312" s="42"/>
      <c r="ES312" s="42"/>
      <c r="ET312" s="42"/>
      <c r="EU312" s="42"/>
      <c r="EV312" s="42"/>
      <c r="EW312" s="42"/>
      <c r="EX312" s="42"/>
      <c r="EY312" s="42"/>
      <c r="EZ312" s="42"/>
      <c r="FA312" s="42"/>
      <c r="FB312" s="42"/>
      <c r="FC312" s="42"/>
      <c r="FD312" s="42"/>
      <c r="FE312" s="42"/>
      <c r="FF312" s="42"/>
      <c r="FG312" s="42"/>
      <c r="FH312" s="42"/>
      <c r="FI312" s="42"/>
      <c r="FJ312" s="42"/>
      <c r="FK312" s="42"/>
      <c r="FL312" s="42"/>
      <c r="FM312" s="42"/>
      <c r="FN312" s="42"/>
      <c r="FO312" s="42"/>
      <c r="FP312" s="42"/>
      <c r="FQ312" s="42"/>
      <c r="FR312" s="42"/>
      <c r="FS312" s="42"/>
      <c r="FT312" s="42"/>
      <c r="FU312" s="42"/>
      <c r="FV312" s="42"/>
      <c r="FW312" s="42"/>
      <c r="FX312" s="42"/>
    </row>
    <row r="313" spans="1:180">
      <c r="A313" s="41"/>
      <c r="B313" s="41"/>
      <c r="C313" s="41"/>
      <c r="D313" s="41"/>
      <c r="E313" s="42"/>
      <c r="F313" s="42"/>
      <c r="G313" s="42"/>
      <c r="H313" s="42"/>
      <c r="I313" s="42"/>
      <c r="J313" s="42"/>
      <c r="K313" s="42"/>
      <c r="L313" s="43"/>
      <c r="M313" s="43"/>
      <c r="N313" s="43"/>
      <c r="O313" s="43"/>
      <c r="P313" s="43"/>
      <c r="Q313" s="43"/>
      <c r="R313" s="43"/>
      <c r="S313" s="44"/>
      <c r="T313" s="44"/>
      <c r="U313" s="44"/>
      <c r="V313" s="44"/>
      <c r="W313" s="44"/>
      <c r="X313" s="44"/>
      <c r="Y313" s="44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4"/>
      <c r="AO313" s="44"/>
      <c r="AP313" s="44"/>
      <c r="AQ313" s="44"/>
      <c r="AR313" s="44"/>
      <c r="AS313" s="44"/>
      <c r="AT313" s="44"/>
      <c r="AU313" s="42"/>
      <c r="AV313" s="42"/>
      <c r="AW313" s="42"/>
      <c r="AX313" s="42"/>
      <c r="AY313" s="42"/>
      <c r="AZ313" s="42"/>
      <c r="BA313" s="42"/>
      <c r="BB313" s="44"/>
      <c r="BC313" s="42"/>
      <c r="BD313" s="42"/>
      <c r="BE313" s="42"/>
      <c r="BF313" s="42"/>
      <c r="BG313" s="42"/>
      <c r="BH313" s="42"/>
      <c r="BI313" s="42"/>
      <c r="BJ313" s="44"/>
      <c r="BK313" s="44"/>
      <c r="BL313" s="44"/>
      <c r="BM313" s="44"/>
      <c r="BN313" s="44"/>
      <c r="BO313" s="44"/>
      <c r="BP313" s="44"/>
      <c r="BQ313" s="42"/>
      <c r="BR313" s="42"/>
      <c r="BS313" s="42"/>
      <c r="BT313" s="42"/>
      <c r="BU313" s="42"/>
      <c r="BV313" s="42"/>
      <c r="BW313" s="42"/>
      <c r="BX313" s="44"/>
      <c r="BY313" s="44"/>
      <c r="BZ313" s="44"/>
      <c r="CA313" s="44"/>
      <c r="CB313" s="44"/>
      <c r="CC313" s="44"/>
      <c r="CD313" s="44"/>
      <c r="CE313" s="42"/>
      <c r="CF313" s="42"/>
      <c r="CG313" s="42"/>
      <c r="CH313" s="42"/>
      <c r="CI313" s="42"/>
      <c r="CJ313" s="42"/>
      <c r="CK313" s="42"/>
      <c r="CL313" s="42"/>
      <c r="CM313" s="44"/>
      <c r="CN313" s="44"/>
      <c r="CO313" s="44"/>
      <c r="CP313" s="44"/>
      <c r="CQ313" s="44"/>
      <c r="CR313" s="44"/>
      <c r="CS313" s="44"/>
      <c r="CT313" s="44"/>
      <c r="CU313" s="44"/>
      <c r="CV313" s="44"/>
      <c r="CW313" s="44"/>
      <c r="CX313" s="44"/>
      <c r="CY313" s="44"/>
      <c r="CZ313" s="44"/>
      <c r="DA313" s="44"/>
      <c r="DB313" s="44"/>
      <c r="DC313" s="44"/>
      <c r="DD313" s="44"/>
      <c r="DE313" s="44"/>
      <c r="DF313" s="44"/>
      <c r="DG313" s="44"/>
      <c r="DH313" s="44"/>
      <c r="DI313" s="44"/>
      <c r="DJ313" s="44"/>
      <c r="DK313" s="44"/>
      <c r="DL313" s="44"/>
      <c r="DM313" s="44"/>
      <c r="DN313" s="44"/>
      <c r="DO313" s="44"/>
      <c r="DP313" s="77"/>
      <c r="DQ313" s="77"/>
      <c r="DR313" s="44"/>
      <c r="DS313" s="44"/>
      <c r="DT313" s="44"/>
      <c r="DU313" s="44"/>
      <c r="DV313" s="44"/>
      <c r="DW313" s="44"/>
      <c r="DX313" s="44"/>
      <c r="DY313" s="43"/>
      <c r="DZ313" s="43"/>
      <c r="EA313" s="43"/>
      <c r="EB313" s="44"/>
      <c r="EC313" s="42"/>
      <c r="ED313" s="42"/>
      <c r="EE313" s="42"/>
      <c r="EF313" s="42"/>
      <c r="EG313" s="42"/>
      <c r="EH313" s="42"/>
      <c r="EI313" s="42"/>
      <c r="EJ313" s="42"/>
      <c r="EK313" s="42"/>
      <c r="EL313" s="42"/>
      <c r="EM313" s="42"/>
      <c r="EN313" s="42"/>
      <c r="EO313" s="42"/>
      <c r="EP313" s="42"/>
      <c r="EQ313" s="42"/>
      <c r="ER313" s="42"/>
      <c r="ES313" s="42"/>
      <c r="ET313" s="42"/>
      <c r="EU313" s="42"/>
      <c r="EV313" s="42"/>
      <c r="EW313" s="42"/>
      <c r="EX313" s="42"/>
      <c r="EY313" s="42"/>
      <c r="EZ313" s="42"/>
      <c r="FA313" s="42"/>
      <c r="FB313" s="42"/>
      <c r="FC313" s="42"/>
      <c r="FD313" s="42"/>
      <c r="FE313" s="42"/>
      <c r="FF313" s="42"/>
      <c r="FG313" s="42"/>
      <c r="FH313" s="42"/>
      <c r="FI313" s="42"/>
      <c r="FJ313" s="42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2"/>
    </row>
    <row r="314" spans="1:180">
      <c r="A314" s="41"/>
      <c r="B314" s="41"/>
      <c r="C314" s="41"/>
      <c r="D314" s="41"/>
      <c r="E314" s="42"/>
      <c r="F314" s="42"/>
      <c r="G314" s="42"/>
      <c r="H314" s="42"/>
      <c r="I314" s="42"/>
      <c r="J314" s="42"/>
      <c r="K314" s="42"/>
      <c r="L314" s="43"/>
      <c r="M314" s="43"/>
      <c r="N314" s="43"/>
      <c r="O314" s="43"/>
      <c r="P314" s="43"/>
      <c r="Q314" s="43"/>
      <c r="R314" s="43"/>
      <c r="S314" s="44"/>
      <c r="T314" s="44"/>
      <c r="U314" s="44"/>
      <c r="V314" s="44"/>
      <c r="W314" s="44"/>
      <c r="X314" s="44"/>
      <c r="Y314" s="44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4"/>
      <c r="AO314" s="44"/>
      <c r="AP314" s="44"/>
      <c r="AQ314" s="44"/>
      <c r="AR314" s="44"/>
      <c r="AS314" s="44"/>
      <c r="AT314" s="44"/>
      <c r="AU314" s="42"/>
      <c r="AV314" s="42"/>
      <c r="AW314" s="42"/>
      <c r="AX314" s="42"/>
      <c r="AY314" s="42"/>
      <c r="AZ314" s="42"/>
      <c r="BA314" s="42"/>
      <c r="BB314" s="44"/>
      <c r="BC314" s="42"/>
      <c r="BD314" s="42"/>
      <c r="BE314" s="42"/>
      <c r="BF314" s="42"/>
      <c r="BG314" s="42"/>
      <c r="BH314" s="42"/>
      <c r="BI314" s="42"/>
      <c r="BJ314" s="44"/>
      <c r="BK314" s="44"/>
      <c r="BL314" s="44"/>
      <c r="BM314" s="44"/>
      <c r="BN314" s="44"/>
      <c r="BO314" s="44"/>
      <c r="BP314" s="44"/>
      <c r="BQ314" s="42"/>
      <c r="BR314" s="42"/>
      <c r="BS314" s="42"/>
      <c r="BT314" s="42"/>
      <c r="BU314" s="42"/>
      <c r="BV314" s="42"/>
      <c r="BW314" s="42"/>
      <c r="BX314" s="44"/>
      <c r="BY314" s="44"/>
      <c r="BZ314" s="44"/>
      <c r="CA314" s="44"/>
      <c r="CB314" s="44"/>
      <c r="CC314" s="44"/>
      <c r="CD314" s="44"/>
      <c r="CE314" s="42"/>
      <c r="CF314" s="42"/>
      <c r="CG314" s="42"/>
      <c r="CH314" s="42"/>
      <c r="CI314" s="42"/>
      <c r="CJ314" s="42"/>
      <c r="CK314" s="42"/>
      <c r="CL314" s="42"/>
      <c r="CM314" s="44"/>
      <c r="CN314" s="44"/>
      <c r="CO314" s="44"/>
      <c r="CP314" s="44"/>
      <c r="CQ314" s="44"/>
      <c r="CR314" s="44"/>
      <c r="CS314" s="44"/>
      <c r="CT314" s="44"/>
      <c r="CU314" s="44"/>
      <c r="CV314" s="44"/>
      <c r="CW314" s="44"/>
      <c r="CX314" s="44"/>
      <c r="CY314" s="44"/>
      <c r="CZ314" s="44"/>
      <c r="DA314" s="44"/>
      <c r="DB314" s="44"/>
      <c r="DC314" s="44"/>
      <c r="DD314" s="44"/>
      <c r="DE314" s="44"/>
      <c r="DF314" s="44"/>
      <c r="DG314" s="44"/>
      <c r="DH314" s="44"/>
      <c r="DI314" s="44"/>
      <c r="DJ314" s="44"/>
      <c r="DK314" s="44"/>
      <c r="DL314" s="44"/>
      <c r="DM314" s="44"/>
      <c r="DN314" s="44"/>
      <c r="DO314" s="44"/>
      <c r="DP314" s="77"/>
      <c r="DQ314" s="77"/>
      <c r="DR314" s="44"/>
      <c r="DS314" s="44"/>
      <c r="DT314" s="44"/>
      <c r="DU314" s="44"/>
      <c r="DV314" s="44"/>
      <c r="DW314" s="44"/>
      <c r="DX314" s="44"/>
      <c r="DY314" s="43"/>
      <c r="DZ314" s="43"/>
      <c r="EA314" s="43"/>
      <c r="EB314" s="44"/>
      <c r="EC314" s="42"/>
      <c r="ED314" s="42"/>
      <c r="EE314" s="42"/>
      <c r="EF314" s="42"/>
      <c r="EG314" s="42"/>
      <c r="EH314" s="42"/>
      <c r="EI314" s="42"/>
      <c r="EJ314" s="42"/>
      <c r="EK314" s="42"/>
      <c r="EL314" s="42"/>
      <c r="EM314" s="42"/>
      <c r="EN314" s="42"/>
      <c r="EO314" s="42"/>
      <c r="EP314" s="42"/>
      <c r="EQ314" s="42"/>
      <c r="ER314" s="42"/>
      <c r="ES314" s="42"/>
      <c r="ET314" s="42"/>
      <c r="EU314" s="42"/>
      <c r="EV314" s="42"/>
      <c r="EW314" s="42"/>
      <c r="EX314" s="42"/>
      <c r="EY314" s="42"/>
      <c r="EZ314" s="42"/>
      <c r="FA314" s="42"/>
      <c r="FB314" s="42"/>
      <c r="FC314" s="42"/>
      <c r="FD314" s="42"/>
      <c r="FE314" s="42"/>
      <c r="FF314" s="42"/>
      <c r="FG314" s="42"/>
      <c r="FH314" s="42"/>
      <c r="FI314" s="42"/>
      <c r="FJ314" s="42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2"/>
    </row>
    <row r="315" spans="1:180">
      <c r="A315" s="41"/>
      <c r="B315" s="41"/>
      <c r="C315" s="41"/>
      <c r="D315" s="41"/>
      <c r="E315" s="42"/>
      <c r="F315" s="42"/>
      <c r="G315" s="42"/>
      <c r="H315" s="42"/>
      <c r="I315" s="42"/>
      <c r="J315" s="42"/>
      <c r="K315" s="42"/>
      <c r="L315" s="43"/>
      <c r="M315" s="43"/>
      <c r="N315" s="43"/>
      <c r="O315" s="43"/>
      <c r="P315" s="43"/>
      <c r="Q315" s="43"/>
      <c r="R315" s="43"/>
      <c r="S315" s="44"/>
      <c r="T315" s="44"/>
      <c r="U315" s="44"/>
      <c r="V315" s="44"/>
      <c r="W315" s="44"/>
      <c r="X315" s="44"/>
      <c r="Y315" s="44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4"/>
      <c r="AO315" s="44"/>
      <c r="AP315" s="44"/>
      <c r="AQ315" s="44"/>
      <c r="AR315" s="44"/>
      <c r="AS315" s="44"/>
      <c r="AT315" s="44"/>
      <c r="AU315" s="42"/>
      <c r="AV315" s="42"/>
      <c r="AW315" s="42"/>
      <c r="AX315" s="42"/>
      <c r="AY315" s="42"/>
      <c r="AZ315" s="42"/>
      <c r="BA315" s="42"/>
      <c r="BB315" s="44"/>
      <c r="BC315" s="42"/>
      <c r="BD315" s="42"/>
      <c r="BE315" s="42"/>
      <c r="BF315" s="42"/>
      <c r="BG315" s="42"/>
      <c r="BH315" s="42"/>
      <c r="BI315" s="42"/>
      <c r="BJ315" s="44"/>
      <c r="BK315" s="44"/>
      <c r="BL315" s="44"/>
      <c r="BM315" s="44"/>
      <c r="BN315" s="44"/>
      <c r="BO315" s="44"/>
      <c r="BP315" s="44"/>
      <c r="BQ315" s="42"/>
      <c r="BR315" s="42"/>
      <c r="BS315" s="42"/>
      <c r="BT315" s="42"/>
      <c r="BU315" s="42"/>
      <c r="BV315" s="42"/>
      <c r="BW315" s="42"/>
      <c r="BX315" s="44"/>
      <c r="BY315" s="44"/>
      <c r="BZ315" s="44"/>
      <c r="CA315" s="44"/>
      <c r="CB315" s="44"/>
      <c r="CC315" s="44"/>
      <c r="CD315" s="44"/>
      <c r="CE315" s="42"/>
      <c r="CF315" s="42"/>
      <c r="CG315" s="42"/>
      <c r="CH315" s="42"/>
      <c r="CI315" s="42"/>
      <c r="CJ315" s="42"/>
      <c r="CK315" s="42"/>
      <c r="CL315" s="42"/>
      <c r="CM315" s="44"/>
      <c r="CN315" s="44"/>
      <c r="CO315" s="44"/>
      <c r="CP315" s="44"/>
      <c r="CQ315" s="44"/>
      <c r="CR315" s="44"/>
      <c r="CS315" s="44"/>
      <c r="CT315" s="44"/>
      <c r="CU315" s="44"/>
      <c r="CV315" s="44"/>
      <c r="CW315" s="44"/>
      <c r="CX315" s="44"/>
      <c r="CY315" s="44"/>
      <c r="CZ315" s="44"/>
      <c r="DA315" s="44"/>
      <c r="DB315" s="44"/>
      <c r="DC315" s="44"/>
      <c r="DD315" s="44"/>
      <c r="DE315" s="44"/>
      <c r="DF315" s="44"/>
      <c r="DG315" s="44"/>
      <c r="DH315" s="44"/>
      <c r="DI315" s="44"/>
      <c r="DJ315" s="44"/>
      <c r="DK315" s="44"/>
      <c r="DL315" s="44"/>
      <c r="DM315" s="44"/>
      <c r="DN315" s="44"/>
      <c r="DO315" s="44"/>
      <c r="DP315" s="77"/>
      <c r="DQ315" s="77"/>
      <c r="DR315" s="44"/>
      <c r="DS315" s="44"/>
      <c r="DT315" s="44"/>
      <c r="DU315" s="44"/>
      <c r="DV315" s="44"/>
      <c r="DW315" s="44"/>
      <c r="DX315" s="44"/>
      <c r="DY315" s="43"/>
      <c r="DZ315" s="43"/>
      <c r="EA315" s="43"/>
      <c r="EB315" s="44"/>
      <c r="EC315" s="42"/>
      <c r="ED315" s="42"/>
      <c r="EE315" s="42"/>
      <c r="EF315" s="42"/>
      <c r="EG315" s="42"/>
      <c r="EH315" s="42"/>
      <c r="EI315" s="42"/>
      <c r="EJ315" s="42"/>
      <c r="EK315" s="42"/>
      <c r="EL315" s="42"/>
      <c r="EM315" s="42"/>
      <c r="EN315" s="42"/>
      <c r="EO315" s="42"/>
      <c r="EP315" s="42"/>
      <c r="EQ315" s="42"/>
      <c r="ER315" s="42"/>
      <c r="ES315" s="42"/>
      <c r="ET315" s="42"/>
      <c r="EU315" s="42"/>
      <c r="EV315" s="42"/>
      <c r="EW315" s="42"/>
      <c r="EX315" s="42"/>
      <c r="EY315" s="42"/>
      <c r="EZ315" s="42"/>
      <c r="FA315" s="42"/>
      <c r="FB315" s="42"/>
      <c r="FC315" s="42"/>
      <c r="FD315" s="42"/>
      <c r="FE315" s="42"/>
      <c r="FF315" s="42"/>
      <c r="FG315" s="42"/>
      <c r="FH315" s="42"/>
      <c r="FI315" s="42"/>
      <c r="FJ315" s="42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2"/>
    </row>
    <row r="316" spans="1:180">
      <c r="A316" s="41"/>
      <c r="B316" s="41"/>
      <c r="C316" s="41"/>
      <c r="D316" s="41"/>
      <c r="E316" s="42"/>
      <c r="F316" s="42"/>
      <c r="G316" s="42"/>
      <c r="H316" s="42"/>
      <c r="I316" s="42"/>
      <c r="J316" s="42"/>
      <c r="K316" s="42"/>
      <c r="L316" s="43"/>
      <c r="M316" s="43"/>
      <c r="N316" s="43"/>
      <c r="O316" s="43"/>
      <c r="P316" s="43"/>
      <c r="Q316" s="43"/>
      <c r="R316" s="43"/>
      <c r="S316" s="44"/>
      <c r="T316" s="44"/>
      <c r="U316" s="44"/>
      <c r="V316" s="44"/>
      <c r="W316" s="44"/>
      <c r="X316" s="44"/>
      <c r="Y316" s="44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4"/>
      <c r="AO316" s="44"/>
      <c r="AP316" s="44"/>
      <c r="AQ316" s="44"/>
      <c r="AR316" s="44"/>
      <c r="AS316" s="44"/>
      <c r="AT316" s="44"/>
      <c r="AU316" s="42"/>
      <c r="AV316" s="42"/>
      <c r="AW316" s="42"/>
      <c r="AX316" s="42"/>
      <c r="AY316" s="42"/>
      <c r="AZ316" s="42"/>
      <c r="BA316" s="42"/>
      <c r="BB316" s="44"/>
      <c r="BC316" s="42"/>
      <c r="BD316" s="42"/>
      <c r="BE316" s="42"/>
      <c r="BF316" s="42"/>
      <c r="BG316" s="42"/>
      <c r="BH316" s="42"/>
      <c r="BI316" s="42"/>
      <c r="BJ316" s="44"/>
      <c r="BK316" s="44"/>
      <c r="BL316" s="44"/>
      <c r="BM316" s="44"/>
      <c r="BN316" s="44"/>
      <c r="BO316" s="44"/>
      <c r="BP316" s="44"/>
      <c r="BQ316" s="42"/>
      <c r="BR316" s="42"/>
      <c r="BS316" s="42"/>
      <c r="BT316" s="42"/>
      <c r="BU316" s="42"/>
      <c r="BV316" s="42"/>
      <c r="BW316" s="42"/>
      <c r="BX316" s="44"/>
      <c r="BY316" s="44"/>
      <c r="BZ316" s="44"/>
      <c r="CA316" s="44"/>
      <c r="CB316" s="44"/>
      <c r="CC316" s="44"/>
      <c r="CD316" s="44"/>
      <c r="CE316" s="42"/>
      <c r="CF316" s="42"/>
      <c r="CG316" s="42"/>
      <c r="CH316" s="42"/>
      <c r="CI316" s="42"/>
      <c r="CJ316" s="42"/>
      <c r="CK316" s="42"/>
      <c r="CL316" s="42"/>
      <c r="CM316" s="44"/>
      <c r="CN316" s="44"/>
      <c r="CO316" s="44"/>
      <c r="CP316" s="44"/>
      <c r="CQ316" s="44"/>
      <c r="CR316" s="44"/>
      <c r="CS316" s="44"/>
      <c r="CT316" s="44"/>
      <c r="CU316" s="44"/>
      <c r="CV316" s="44"/>
      <c r="CW316" s="44"/>
      <c r="CX316" s="44"/>
      <c r="CY316" s="44"/>
      <c r="CZ316" s="44"/>
      <c r="DA316" s="44"/>
      <c r="DB316" s="44"/>
      <c r="DC316" s="44"/>
      <c r="DD316" s="44"/>
      <c r="DE316" s="44"/>
      <c r="DF316" s="44"/>
      <c r="DG316" s="44"/>
      <c r="DH316" s="44"/>
      <c r="DI316" s="44"/>
      <c r="DJ316" s="44"/>
      <c r="DK316" s="44"/>
      <c r="DL316" s="44"/>
      <c r="DM316" s="44"/>
      <c r="DN316" s="44"/>
      <c r="DO316" s="44"/>
      <c r="DP316" s="77"/>
      <c r="DQ316" s="77"/>
      <c r="DR316" s="44"/>
      <c r="DS316" s="44"/>
      <c r="DT316" s="44"/>
      <c r="DU316" s="44"/>
      <c r="DV316" s="44"/>
      <c r="DW316" s="44"/>
      <c r="DX316" s="44"/>
      <c r="DY316" s="43"/>
      <c r="DZ316" s="43"/>
      <c r="EA316" s="43"/>
      <c r="EB316" s="44"/>
      <c r="EC316" s="42"/>
      <c r="ED316" s="42"/>
      <c r="EE316" s="42"/>
      <c r="EF316" s="42"/>
      <c r="EG316" s="42"/>
      <c r="EH316" s="42"/>
      <c r="EI316" s="42"/>
      <c r="EJ316" s="42"/>
      <c r="EK316" s="42"/>
      <c r="EL316" s="42"/>
      <c r="EM316" s="42"/>
      <c r="EN316" s="42"/>
      <c r="EO316" s="42"/>
      <c r="EP316" s="42"/>
      <c r="EQ316" s="42"/>
      <c r="ER316" s="42"/>
      <c r="ES316" s="42"/>
      <c r="ET316" s="42"/>
      <c r="EU316" s="42"/>
      <c r="EV316" s="42"/>
      <c r="EW316" s="42"/>
      <c r="EX316" s="42"/>
      <c r="EY316" s="42"/>
      <c r="EZ316" s="42"/>
      <c r="FA316" s="42"/>
      <c r="FB316" s="42"/>
      <c r="FC316" s="42"/>
      <c r="FD316" s="42"/>
      <c r="FE316" s="42"/>
      <c r="FF316" s="42"/>
      <c r="FG316" s="42"/>
      <c r="FH316" s="42"/>
      <c r="FI316" s="42"/>
      <c r="FJ316" s="42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2"/>
    </row>
    <row r="317" spans="1:180">
      <c r="A317" s="41"/>
      <c r="B317" s="41"/>
      <c r="C317" s="41"/>
      <c r="D317" s="41"/>
      <c r="E317" s="42"/>
      <c r="F317" s="42"/>
      <c r="G317" s="42"/>
      <c r="H317" s="42"/>
      <c r="I317" s="42"/>
      <c r="J317" s="42"/>
      <c r="K317" s="42"/>
      <c r="L317" s="43"/>
      <c r="M317" s="43"/>
      <c r="N317" s="43"/>
      <c r="O317" s="43"/>
      <c r="P317" s="43"/>
      <c r="Q317" s="43"/>
      <c r="R317" s="43"/>
      <c r="S317" s="44"/>
      <c r="T317" s="44"/>
      <c r="U317" s="44"/>
      <c r="V317" s="44"/>
      <c r="W317" s="44"/>
      <c r="X317" s="44"/>
      <c r="Y317" s="44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4"/>
      <c r="AO317" s="44"/>
      <c r="AP317" s="44"/>
      <c r="AQ317" s="44"/>
      <c r="AR317" s="44"/>
      <c r="AS317" s="44"/>
      <c r="AT317" s="44"/>
      <c r="AU317" s="42"/>
      <c r="AV317" s="42"/>
      <c r="AW317" s="42"/>
      <c r="AX317" s="42"/>
      <c r="AY317" s="42"/>
      <c r="AZ317" s="42"/>
      <c r="BA317" s="42"/>
      <c r="BB317" s="44"/>
      <c r="BC317" s="42"/>
      <c r="BD317" s="42"/>
      <c r="BE317" s="42"/>
      <c r="BF317" s="42"/>
      <c r="BG317" s="42"/>
      <c r="BH317" s="42"/>
      <c r="BI317" s="42"/>
      <c r="BJ317" s="44"/>
      <c r="BK317" s="44"/>
      <c r="BL317" s="44"/>
      <c r="BM317" s="44"/>
      <c r="BN317" s="44"/>
      <c r="BO317" s="44"/>
      <c r="BP317" s="44"/>
      <c r="BQ317" s="42"/>
      <c r="BR317" s="42"/>
      <c r="BS317" s="42"/>
      <c r="BT317" s="42"/>
      <c r="BU317" s="42"/>
      <c r="BV317" s="42"/>
      <c r="BW317" s="42"/>
      <c r="BX317" s="44"/>
      <c r="BY317" s="44"/>
      <c r="BZ317" s="44"/>
      <c r="CA317" s="44"/>
      <c r="CB317" s="44"/>
      <c r="CC317" s="44"/>
      <c r="CD317" s="44"/>
      <c r="CE317" s="42"/>
      <c r="CF317" s="42"/>
      <c r="CG317" s="42"/>
      <c r="CH317" s="42"/>
      <c r="CI317" s="42"/>
      <c r="CJ317" s="42"/>
      <c r="CK317" s="42"/>
      <c r="CL317" s="42"/>
      <c r="CM317" s="44"/>
      <c r="CN317" s="44"/>
      <c r="CO317" s="44"/>
      <c r="CP317" s="44"/>
      <c r="CQ317" s="44"/>
      <c r="CR317" s="44"/>
      <c r="CS317" s="44"/>
      <c r="CT317" s="44"/>
      <c r="CU317" s="44"/>
      <c r="CV317" s="44"/>
      <c r="CW317" s="44"/>
      <c r="CX317" s="44"/>
      <c r="CY317" s="44"/>
      <c r="CZ317" s="44"/>
      <c r="DA317" s="44"/>
      <c r="DB317" s="44"/>
      <c r="DC317" s="44"/>
      <c r="DD317" s="44"/>
      <c r="DE317" s="44"/>
      <c r="DF317" s="44"/>
      <c r="DG317" s="44"/>
      <c r="DH317" s="44"/>
      <c r="DI317" s="44"/>
      <c r="DJ317" s="44"/>
      <c r="DK317" s="44"/>
      <c r="DL317" s="44"/>
      <c r="DM317" s="44"/>
      <c r="DN317" s="44"/>
      <c r="DO317" s="44"/>
      <c r="DP317" s="77"/>
      <c r="DQ317" s="77"/>
      <c r="DR317" s="44"/>
      <c r="DS317" s="44"/>
      <c r="DT317" s="44"/>
      <c r="DU317" s="44"/>
      <c r="DV317" s="44"/>
      <c r="DW317" s="44"/>
      <c r="DX317" s="44"/>
      <c r="DY317" s="43"/>
      <c r="DZ317" s="43"/>
      <c r="EA317" s="43"/>
      <c r="EB317" s="44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  <c r="FI317" s="42"/>
      <c r="FJ317" s="42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2"/>
    </row>
    <row r="318" spans="1:180">
      <c r="A318" s="41"/>
      <c r="B318" s="41"/>
      <c r="C318" s="41"/>
      <c r="D318" s="41"/>
      <c r="E318" s="42"/>
      <c r="F318" s="42"/>
      <c r="G318" s="42"/>
      <c r="H318" s="42"/>
      <c r="I318" s="42"/>
      <c r="J318" s="42"/>
      <c r="K318" s="42"/>
      <c r="L318" s="43"/>
      <c r="M318" s="43"/>
      <c r="N318" s="43"/>
      <c r="O318" s="43"/>
      <c r="P318" s="43"/>
      <c r="Q318" s="43"/>
      <c r="R318" s="43"/>
      <c r="S318" s="44"/>
      <c r="T318" s="44"/>
      <c r="U318" s="44"/>
      <c r="V318" s="44"/>
      <c r="W318" s="44"/>
      <c r="X318" s="44"/>
      <c r="Y318" s="44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4"/>
      <c r="AO318" s="44"/>
      <c r="AP318" s="44"/>
      <c r="AQ318" s="44"/>
      <c r="AR318" s="44"/>
      <c r="AS318" s="44"/>
      <c r="AT318" s="44"/>
      <c r="AU318" s="42"/>
      <c r="AV318" s="42"/>
      <c r="AW318" s="42"/>
      <c r="AX318" s="42"/>
      <c r="AY318" s="42"/>
      <c r="AZ318" s="42"/>
      <c r="BA318" s="42"/>
      <c r="BB318" s="44"/>
      <c r="BC318" s="42"/>
      <c r="BD318" s="42"/>
      <c r="BE318" s="42"/>
      <c r="BF318" s="42"/>
      <c r="BG318" s="42"/>
      <c r="BH318" s="42"/>
      <c r="BI318" s="42"/>
      <c r="BJ318" s="44"/>
      <c r="BK318" s="44"/>
      <c r="BL318" s="44"/>
      <c r="BM318" s="44"/>
      <c r="BN318" s="44"/>
      <c r="BO318" s="44"/>
      <c r="BP318" s="44"/>
      <c r="BQ318" s="42"/>
      <c r="BR318" s="42"/>
      <c r="BS318" s="42"/>
      <c r="BT318" s="42"/>
      <c r="BU318" s="42"/>
      <c r="BV318" s="42"/>
      <c r="BW318" s="42"/>
      <c r="BX318" s="44"/>
      <c r="BY318" s="44"/>
      <c r="BZ318" s="44"/>
      <c r="CA318" s="44"/>
      <c r="CB318" s="44"/>
      <c r="CC318" s="44"/>
      <c r="CD318" s="44"/>
      <c r="CE318" s="42"/>
      <c r="CF318" s="42"/>
      <c r="CG318" s="42"/>
      <c r="CH318" s="42"/>
      <c r="CI318" s="42"/>
      <c r="CJ318" s="42"/>
      <c r="CK318" s="42"/>
      <c r="CL318" s="42"/>
      <c r="CM318" s="44"/>
      <c r="CN318" s="44"/>
      <c r="CO318" s="44"/>
      <c r="CP318" s="44"/>
      <c r="CQ318" s="44"/>
      <c r="CR318" s="44"/>
      <c r="CS318" s="44"/>
      <c r="CT318" s="44"/>
      <c r="CU318" s="44"/>
      <c r="CV318" s="44"/>
      <c r="CW318" s="44"/>
      <c r="CX318" s="44"/>
      <c r="CY318" s="44"/>
      <c r="CZ318" s="44"/>
      <c r="DA318" s="44"/>
      <c r="DB318" s="44"/>
      <c r="DC318" s="44"/>
      <c r="DD318" s="44"/>
      <c r="DE318" s="44"/>
      <c r="DF318" s="44"/>
      <c r="DG318" s="44"/>
      <c r="DH318" s="44"/>
      <c r="DI318" s="44"/>
      <c r="DJ318" s="44"/>
      <c r="DK318" s="44"/>
      <c r="DL318" s="44"/>
      <c r="DM318" s="44"/>
      <c r="DN318" s="44"/>
      <c r="DO318" s="44"/>
      <c r="DP318" s="77"/>
      <c r="DQ318" s="77"/>
      <c r="DR318" s="44"/>
      <c r="DS318" s="44"/>
      <c r="DT318" s="44"/>
      <c r="DU318" s="44"/>
      <c r="DV318" s="44"/>
      <c r="DW318" s="44"/>
      <c r="DX318" s="44"/>
      <c r="DY318" s="43"/>
      <c r="DZ318" s="43"/>
      <c r="EA318" s="43"/>
      <c r="EB318" s="44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  <c r="FI318" s="42"/>
      <c r="FJ318" s="42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2"/>
    </row>
    <row r="319" spans="1:180">
      <c r="A319" s="41"/>
      <c r="B319" s="41"/>
      <c r="C319" s="41"/>
      <c r="D319" s="41"/>
      <c r="E319" s="42"/>
      <c r="F319" s="42"/>
      <c r="G319" s="42"/>
      <c r="H319" s="42"/>
      <c r="I319" s="42"/>
      <c r="J319" s="42"/>
      <c r="K319" s="42"/>
      <c r="L319" s="43"/>
      <c r="M319" s="43"/>
      <c r="N319" s="43"/>
      <c r="O319" s="43"/>
      <c r="P319" s="43"/>
      <c r="Q319" s="43"/>
      <c r="R319" s="43"/>
      <c r="S319" s="44"/>
      <c r="T319" s="44"/>
      <c r="U319" s="44"/>
      <c r="V319" s="44"/>
      <c r="W319" s="44"/>
      <c r="X319" s="44"/>
      <c r="Y319" s="44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4"/>
      <c r="AO319" s="44"/>
      <c r="AP319" s="44"/>
      <c r="AQ319" s="44"/>
      <c r="AR319" s="44"/>
      <c r="AS319" s="44"/>
      <c r="AT319" s="44"/>
      <c r="AU319" s="42"/>
      <c r="AV319" s="42"/>
      <c r="AW319" s="42"/>
      <c r="AX319" s="42"/>
      <c r="AY319" s="42"/>
      <c r="AZ319" s="42"/>
      <c r="BA319" s="42"/>
      <c r="BB319" s="44"/>
      <c r="BC319" s="42"/>
      <c r="BD319" s="42"/>
      <c r="BE319" s="42"/>
      <c r="BF319" s="42"/>
      <c r="BG319" s="42"/>
      <c r="BH319" s="42"/>
      <c r="BI319" s="42"/>
      <c r="BJ319" s="44"/>
      <c r="BK319" s="44"/>
      <c r="BL319" s="44"/>
      <c r="BM319" s="44"/>
      <c r="BN319" s="44"/>
      <c r="BO319" s="44"/>
      <c r="BP319" s="44"/>
      <c r="BQ319" s="42"/>
      <c r="BR319" s="42"/>
      <c r="BS319" s="42"/>
      <c r="BT319" s="42"/>
      <c r="BU319" s="42"/>
      <c r="BV319" s="42"/>
      <c r="BW319" s="42"/>
      <c r="BX319" s="44"/>
      <c r="BY319" s="44"/>
      <c r="BZ319" s="44"/>
      <c r="CA319" s="44"/>
      <c r="CB319" s="44"/>
      <c r="CC319" s="44"/>
      <c r="CD319" s="44"/>
      <c r="CE319" s="42"/>
      <c r="CF319" s="42"/>
      <c r="CG319" s="42"/>
      <c r="CH319" s="42"/>
      <c r="CI319" s="42"/>
      <c r="CJ319" s="42"/>
      <c r="CK319" s="42"/>
      <c r="CL319" s="42"/>
      <c r="CM319" s="44"/>
      <c r="CN319" s="44"/>
      <c r="CO319" s="44"/>
      <c r="CP319" s="44"/>
      <c r="CQ319" s="44"/>
      <c r="CR319" s="44"/>
      <c r="CS319" s="44"/>
      <c r="CT319" s="44"/>
      <c r="CU319" s="44"/>
      <c r="CV319" s="44"/>
      <c r="CW319" s="44"/>
      <c r="CX319" s="44"/>
      <c r="CY319" s="44"/>
      <c r="CZ319" s="44"/>
      <c r="DA319" s="44"/>
      <c r="DB319" s="44"/>
      <c r="DC319" s="44"/>
      <c r="DD319" s="44"/>
      <c r="DE319" s="44"/>
      <c r="DF319" s="44"/>
      <c r="DG319" s="44"/>
      <c r="DH319" s="44"/>
      <c r="DI319" s="44"/>
      <c r="DJ319" s="44"/>
      <c r="DK319" s="44"/>
      <c r="DL319" s="44"/>
      <c r="DM319" s="44"/>
      <c r="DN319" s="44"/>
      <c r="DO319" s="44"/>
      <c r="DP319" s="77"/>
      <c r="DQ319" s="77"/>
      <c r="DR319" s="44"/>
      <c r="DS319" s="44"/>
      <c r="DT319" s="44"/>
      <c r="DU319" s="44"/>
      <c r="DV319" s="44"/>
      <c r="DW319" s="44"/>
      <c r="DX319" s="44"/>
      <c r="DY319" s="43"/>
      <c r="DZ319" s="43"/>
      <c r="EA319" s="43"/>
      <c r="EB319" s="44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  <c r="FI319" s="42"/>
      <c r="FJ319" s="42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2"/>
    </row>
    <row r="320" spans="1:180">
      <c r="A320" s="41"/>
      <c r="B320" s="41"/>
      <c r="C320" s="41"/>
      <c r="D320" s="41"/>
      <c r="E320" s="42"/>
      <c r="F320" s="42"/>
      <c r="G320" s="42"/>
      <c r="H320" s="42"/>
      <c r="I320" s="42"/>
      <c r="J320" s="42"/>
      <c r="K320" s="42"/>
      <c r="L320" s="43"/>
      <c r="M320" s="43"/>
      <c r="N320" s="43"/>
      <c r="O320" s="43"/>
      <c r="P320" s="43"/>
      <c r="Q320" s="43"/>
      <c r="R320" s="43"/>
      <c r="S320" s="44"/>
      <c r="T320" s="44"/>
      <c r="U320" s="44"/>
      <c r="V320" s="44"/>
      <c r="W320" s="44"/>
      <c r="X320" s="44"/>
      <c r="Y320" s="44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4"/>
      <c r="AO320" s="44"/>
      <c r="AP320" s="44"/>
      <c r="AQ320" s="44"/>
      <c r="AR320" s="44"/>
      <c r="AS320" s="44"/>
      <c r="AT320" s="44"/>
      <c r="AU320" s="42"/>
      <c r="AV320" s="42"/>
      <c r="AW320" s="42"/>
      <c r="AX320" s="42"/>
      <c r="AY320" s="42"/>
      <c r="AZ320" s="42"/>
      <c r="BA320" s="42"/>
      <c r="BB320" s="44"/>
      <c r="BC320" s="42"/>
      <c r="BD320" s="42"/>
      <c r="BE320" s="42"/>
      <c r="BF320" s="42"/>
      <c r="BG320" s="42"/>
      <c r="BH320" s="42"/>
      <c r="BI320" s="42"/>
      <c r="BJ320" s="44"/>
      <c r="BK320" s="44"/>
      <c r="BL320" s="44"/>
      <c r="BM320" s="44"/>
      <c r="BN320" s="44"/>
      <c r="BO320" s="44"/>
      <c r="BP320" s="44"/>
      <c r="BQ320" s="42"/>
      <c r="BR320" s="42"/>
      <c r="BS320" s="42"/>
      <c r="BT320" s="42"/>
      <c r="BU320" s="42"/>
      <c r="BV320" s="42"/>
      <c r="BW320" s="42"/>
      <c r="BX320" s="44"/>
      <c r="BY320" s="44"/>
      <c r="BZ320" s="44"/>
      <c r="CA320" s="44"/>
      <c r="CB320" s="44"/>
      <c r="CC320" s="44"/>
      <c r="CD320" s="44"/>
      <c r="CE320" s="42"/>
      <c r="CF320" s="42"/>
      <c r="CG320" s="42"/>
      <c r="CH320" s="42"/>
      <c r="CI320" s="42"/>
      <c r="CJ320" s="42"/>
      <c r="CK320" s="42"/>
      <c r="CL320" s="42"/>
      <c r="CM320" s="44"/>
      <c r="CN320" s="44"/>
      <c r="CO320" s="44"/>
      <c r="CP320" s="44"/>
      <c r="CQ320" s="44"/>
      <c r="CR320" s="44"/>
      <c r="CS320" s="44"/>
      <c r="CT320" s="44"/>
      <c r="CU320" s="44"/>
      <c r="CV320" s="44"/>
      <c r="CW320" s="44"/>
      <c r="CX320" s="44"/>
      <c r="CY320" s="44"/>
      <c r="CZ320" s="44"/>
      <c r="DA320" s="44"/>
      <c r="DB320" s="44"/>
      <c r="DC320" s="44"/>
      <c r="DD320" s="44"/>
      <c r="DE320" s="44"/>
      <c r="DF320" s="44"/>
      <c r="DG320" s="44"/>
      <c r="DH320" s="44"/>
      <c r="DI320" s="44"/>
      <c r="DJ320" s="44"/>
      <c r="DK320" s="44"/>
      <c r="DL320" s="44"/>
      <c r="DM320" s="44"/>
      <c r="DN320" s="44"/>
      <c r="DO320" s="44"/>
      <c r="DP320" s="77"/>
      <c r="DQ320" s="77"/>
      <c r="DR320" s="44"/>
      <c r="DS320" s="44"/>
      <c r="DT320" s="44"/>
      <c r="DU320" s="44"/>
      <c r="DV320" s="44"/>
      <c r="DW320" s="44"/>
      <c r="DX320" s="44"/>
      <c r="DY320" s="43"/>
      <c r="DZ320" s="43"/>
      <c r="EA320" s="43"/>
      <c r="EB320" s="44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</row>
    <row r="321" spans="1:180">
      <c r="A321" s="41"/>
      <c r="B321" s="41"/>
      <c r="C321" s="41"/>
      <c r="D321" s="41"/>
      <c r="E321" s="42"/>
      <c r="F321" s="42"/>
      <c r="G321" s="42"/>
      <c r="H321" s="42"/>
      <c r="I321" s="42"/>
      <c r="J321" s="42"/>
      <c r="K321" s="42"/>
      <c r="L321" s="43"/>
      <c r="M321" s="43"/>
      <c r="N321" s="43"/>
      <c r="O321" s="43"/>
      <c r="P321" s="43"/>
      <c r="Q321" s="43"/>
      <c r="R321" s="43"/>
      <c r="S321" s="44"/>
      <c r="T321" s="44"/>
      <c r="U321" s="44"/>
      <c r="V321" s="44"/>
      <c r="W321" s="44"/>
      <c r="X321" s="44"/>
      <c r="Y321" s="44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4"/>
      <c r="AO321" s="44"/>
      <c r="AP321" s="44"/>
      <c r="AQ321" s="44"/>
      <c r="AR321" s="44"/>
      <c r="AS321" s="44"/>
      <c r="AT321" s="44"/>
      <c r="AU321" s="42"/>
      <c r="AV321" s="42"/>
      <c r="AW321" s="42"/>
      <c r="AX321" s="42"/>
      <c r="AY321" s="42"/>
      <c r="AZ321" s="42"/>
      <c r="BA321" s="42"/>
      <c r="BB321" s="44"/>
      <c r="BC321" s="42"/>
      <c r="BD321" s="42"/>
      <c r="BE321" s="42"/>
      <c r="BF321" s="42"/>
      <c r="BG321" s="42"/>
      <c r="BH321" s="42"/>
      <c r="BI321" s="42"/>
      <c r="BJ321" s="44"/>
      <c r="BK321" s="44"/>
      <c r="BL321" s="44"/>
      <c r="BM321" s="44"/>
      <c r="BN321" s="44"/>
      <c r="BO321" s="44"/>
      <c r="BP321" s="44"/>
      <c r="BQ321" s="42"/>
      <c r="BR321" s="42"/>
      <c r="BS321" s="42"/>
      <c r="BT321" s="42"/>
      <c r="BU321" s="42"/>
      <c r="BV321" s="42"/>
      <c r="BW321" s="42"/>
      <c r="BX321" s="44"/>
      <c r="BY321" s="44"/>
      <c r="BZ321" s="44"/>
      <c r="CA321" s="44"/>
      <c r="CB321" s="44"/>
      <c r="CC321" s="44"/>
      <c r="CD321" s="44"/>
      <c r="CE321" s="42"/>
      <c r="CF321" s="42"/>
      <c r="CG321" s="42"/>
      <c r="CH321" s="42"/>
      <c r="CI321" s="42"/>
      <c r="CJ321" s="42"/>
      <c r="CK321" s="42"/>
      <c r="CL321" s="42"/>
      <c r="CM321" s="44"/>
      <c r="CN321" s="44"/>
      <c r="CO321" s="44"/>
      <c r="CP321" s="44"/>
      <c r="CQ321" s="44"/>
      <c r="CR321" s="44"/>
      <c r="CS321" s="44"/>
      <c r="CT321" s="44"/>
      <c r="CU321" s="44"/>
      <c r="CV321" s="44"/>
      <c r="CW321" s="44"/>
      <c r="CX321" s="44"/>
      <c r="CY321" s="44"/>
      <c r="CZ321" s="44"/>
      <c r="DA321" s="44"/>
      <c r="DB321" s="44"/>
      <c r="DC321" s="44"/>
      <c r="DD321" s="44"/>
      <c r="DE321" s="44"/>
      <c r="DF321" s="44"/>
      <c r="DG321" s="44"/>
      <c r="DH321" s="44"/>
      <c r="DI321" s="44"/>
      <c r="DJ321" s="44"/>
      <c r="DK321" s="44"/>
      <c r="DL321" s="44"/>
      <c r="DM321" s="44"/>
      <c r="DN321" s="44"/>
      <c r="DO321" s="44"/>
      <c r="DP321" s="77"/>
      <c r="DQ321" s="77"/>
      <c r="DR321" s="44"/>
      <c r="DS321" s="44"/>
      <c r="DT321" s="44"/>
      <c r="DU321" s="44"/>
      <c r="DV321" s="44"/>
      <c r="DW321" s="44"/>
      <c r="DX321" s="44"/>
      <c r="DY321" s="43"/>
      <c r="DZ321" s="43"/>
      <c r="EA321" s="43"/>
      <c r="EB321" s="44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</row>
    <row r="322" spans="1:180">
      <c r="A322" s="41"/>
      <c r="B322" s="41"/>
      <c r="C322" s="41"/>
      <c r="D322" s="41"/>
      <c r="E322" s="42"/>
      <c r="F322" s="42"/>
      <c r="G322" s="42"/>
      <c r="H322" s="42"/>
      <c r="I322" s="42"/>
      <c r="J322" s="42"/>
      <c r="K322" s="42"/>
      <c r="L322" s="43"/>
      <c r="M322" s="43"/>
      <c r="N322" s="43"/>
      <c r="O322" s="43"/>
      <c r="P322" s="43"/>
      <c r="Q322" s="43"/>
      <c r="R322" s="43"/>
      <c r="S322" s="44"/>
      <c r="T322" s="44"/>
      <c r="U322" s="44"/>
      <c r="V322" s="44"/>
      <c r="W322" s="44"/>
      <c r="X322" s="44"/>
      <c r="Y322" s="44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4"/>
      <c r="AO322" s="44"/>
      <c r="AP322" s="44"/>
      <c r="AQ322" s="44"/>
      <c r="AR322" s="44"/>
      <c r="AS322" s="44"/>
      <c r="AT322" s="44"/>
      <c r="AU322" s="42"/>
      <c r="AV322" s="42"/>
      <c r="AW322" s="42"/>
      <c r="AX322" s="42"/>
      <c r="AY322" s="42"/>
      <c r="AZ322" s="42"/>
      <c r="BA322" s="42"/>
      <c r="BB322" s="44"/>
      <c r="BC322" s="42"/>
      <c r="BD322" s="42"/>
      <c r="BE322" s="42"/>
      <c r="BF322" s="42"/>
      <c r="BG322" s="42"/>
      <c r="BH322" s="42"/>
      <c r="BI322" s="42"/>
      <c r="BJ322" s="44"/>
      <c r="BK322" s="44"/>
      <c r="BL322" s="44"/>
      <c r="BM322" s="44"/>
      <c r="BN322" s="44"/>
      <c r="BO322" s="44"/>
      <c r="BP322" s="44"/>
      <c r="BQ322" s="42"/>
      <c r="BR322" s="42"/>
      <c r="BS322" s="42"/>
      <c r="BT322" s="42"/>
      <c r="BU322" s="42"/>
      <c r="BV322" s="42"/>
      <c r="BW322" s="42"/>
      <c r="BX322" s="44"/>
      <c r="BY322" s="44"/>
      <c r="BZ322" s="44"/>
      <c r="CA322" s="44"/>
      <c r="CB322" s="44"/>
      <c r="CC322" s="44"/>
      <c r="CD322" s="44"/>
      <c r="CE322" s="42"/>
      <c r="CF322" s="42"/>
      <c r="CG322" s="42"/>
      <c r="CH322" s="42"/>
      <c r="CI322" s="42"/>
      <c r="CJ322" s="42"/>
      <c r="CK322" s="42"/>
      <c r="CL322" s="42"/>
      <c r="CM322" s="44"/>
      <c r="CN322" s="44"/>
      <c r="CO322" s="44"/>
      <c r="CP322" s="44"/>
      <c r="CQ322" s="44"/>
      <c r="CR322" s="44"/>
      <c r="CS322" s="44"/>
      <c r="CT322" s="44"/>
      <c r="CU322" s="44"/>
      <c r="CV322" s="44"/>
      <c r="CW322" s="44"/>
      <c r="CX322" s="44"/>
      <c r="CY322" s="44"/>
      <c r="CZ322" s="44"/>
      <c r="DA322" s="44"/>
      <c r="DB322" s="44"/>
      <c r="DC322" s="44"/>
      <c r="DD322" s="44"/>
      <c r="DE322" s="44"/>
      <c r="DF322" s="44"/>
      <c r="DG322" s="44"/>
      <c r="DH322" s="44"/>
      <c r="DI322" s="44"/>
      <c r="DJ322" s="44"/>
      <c r="DK322" s="44"/>
      <c r="DL322" s="44"/>
      <c r="DM322" s="44"/>
      <c r="DN322" s="44"/>
      <c r="DO322" s="44"/>
      <c r="DP322" s="77"/>
      <c r="DQ322" s="77"/>
      <c r="DR322" s="44"/>
      <c r="DS322" s="44"/>
      <c r="DT322" s="44"/>
      <c r="DU322" s="44"/>
      <c r="DV322" s="44"/>
      <c r="DW322" s="44"/>
      <c r="DX322" s="44"/>
      <c r="DY322" s="43"/>
      <c r="DZ322" s="43"/>
      <c r="EA322" s="43"/>
      <c r="EB322" s="44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/>
    </row>
    <row r="323" spans="1:180">
      <c r="A323" s="41"/>
      <c r="B323" s="41"/>
      <c r="C323" s="41"/>
      <c r="D323" s="41"/>
      <c r="E323" s="42"/>
      <c r="F323" s="42"/>
      <c r="G323" s="42"/>
      <c r="H323" s="42"/>
      <c r="I323" s="42"/>
      <c r="J323" s="42"/>
      <c r="K323" s="42"/>
      <c r="L323" s="43"/>
      <c r="M323" s="43"/>
      <c r="N323" s="43"/>
      <c r="O323" s="43"/>
      <c r="P323" s="43"/>
      <c r="Q323" s="43"/>
      <c r="R323" s="43"/>
      <c r="S323" s="44"/>
      <c r="T323" s="44"/>
      <c r="U323" s="44"/>
      <c r="V323" s="44"/>
      <c r="W323" s="44"/>
      <c r="X323" s="44"/>
      <c r="Y323" s="44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4"/>
      <c r="AO323" s="44"/>
      <c r="AP323" s="44"/>
      <c r="AQ323" s="44"/>
      <c r="AR323" s="44"/>
      <c r="AS323" s="44"/>
      <c r="AT323" s="44"/>
      <c r="AU323" s="42"/>
      <c r="AV323" s="42"/>
      <c r="AW323" s="42"/>
      <c r="AX323" s="42"/>
      <c r="AY323" s="42"/>
      <c r="AZ323" s="42"/>
      <c r="BA323" s="42"/>
      <c r="BB323" s="44"/>
      <c r="BC323" s="42"/>
      <c r="BD323" s="42"/>
      <c r="BE323" s="42"/>
      <c r="BF323" s="42"/>
      <c r="BG323" s="42"/>
      <c r="BH323" s="42"/>
      <c r="BI323" s="42"/>
      <c r="BJ323" s="44"/>
      <c r="BK323" s="44"/>
      <c r="BL323" s="44"/>
      <c r="BM323" s="44"/>
      <c r="BN323" s="44"/>
      <c r="BO323" s="44"/>
      <c r="BP323" s="44"/>
      <c r="BQ323" s="42"/>
      <c r="BR323" s="42"/>
      <c r="BS323" s="42"/>
      <c r="BT323" s="42"/>
      <c r="BU323" s="42"/>
      <c r="BV323" s="42"/>
      <c r="BW323" s="42"/>
      <c r="BX323" s="44"/>
      <c r="BY323" s="44"/>
      <c r="BZ323" s="44"/>
      <c r="CA323" s="44"/>
      <c r="CB323" s="44"/>
      <c r="CC323" s="44"/>
      <c r="CD323" s="44"/>
      <c r="CE323" s="42"/>
      <c r="CF323" s="42"/>
      <c r="CG323" s="42"/>
      <c r="CH323" s="42"/>
      <c r="CI323" s="42"/>
      <c r="CJ323" s="42"/>
      <c r="CK323" s="42"/>
      <c r="CL323" s="42"/>
      <c r="CM323" s="44"/>
      <c r="CN323" s="44"/>
      <c r="CO323" s="44"/>
      <c r="CP323" s="44"/>
      <c r="CQ323" s="44"/>
      <c r="CR323" s="44"/>
      <c r="CS323" s="44"/>
      <c r="CT323" s="44"/>
      <c r="CU323" s="44"/>
      <c r="CV323" s="44"/>
      <c r="CW323" s="44"/>
      <c r="CX323" s="44"/>
      <c r="CY323" s="44"/>
      <c r="CZ323" s="44"/>
      <c r="DA323" s="44"/>
      <c r="DB323" s="44"/>
      <c r="DC323" s="44"/>
      <c r="DD323" s="44"/>
      <c r="DE323" s="44"/>
      <c r="DF323" s="44"/>
      <c r="DG323" s="44"/>
      <c r="DH323" s="44"/>
      <c r="DI323" s="44"/>
      <c r="DJ323" s="44"/>
      <c r="DK323" s="44"/>
      <c r="DL323" s="44"/>
      <c r="DM323" s="44"/>
      <c r="DN323" s="44"/>
      <c r="DO323" s="44"/>
      <c r="DP323" s="77"/>
      <c r="DQ323" s="77"/>
      <c r="DR323" s="44"/>
      <c r="DS323" s="44"/>
      <c r="DT323" s="44"/>
      <c r="DU323" s="44"/>
      <c r="DV323" s="44"/>
      <c r="DW323" s="44"/>
      <c r="DX323" s="44"/>
      <c r="DY323" s="43"/>
      <c r="DZ323" s="43"/>
      <c r="EA323" s="43"/>
      <c r="EB323" s="44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/>
      <c r="FU323" s="42"/>
      <c r="FV323" s="42"/>
      <c r="FW323" s="42"/>
      <c r="FX323" s="42"/>
    </row>
    <row r="324" spans="1:180">
      <c r="A324" s="41"/>
      <c r="B324" s="41"/>
      <c r="C324" s="41"/>
      <c r="D324" s="41"/>
      <c r="E324" s="42"/>
      <c r="F324" s="42"/>
      <c r="G324" s="42"/>
      <c r="H324" s="42"/>
      <c r="I324" s="42"/>
      <c r="J324" s="42"/>
      <c r="K324" s="42"/>
      <c r="L324" s="43"/>
      <c r="M324" s="43"/>
      <c r="N324" s="43"/>
      <c r="O324" s="43"/>
      <c r="P324" s="43"/>
      <c r="Q324" s="43"/>
      <c r="R324" s="43"/>
      <c r="S324" s="44"/>
      <c r="T324" s="44"/>
      <c r="U324" s="44"/>
      <c r="V324" s="44"/>
      <c r="W324" s="44"/>
      <c r="X324" s="44"/>
      <c r="Y324" s="44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4"/>
      <c r="AO324" s="44"/>
      <c r="AP324" s="44"/>
      <c r="AQ324" s="44"/>
      <c r="AR324" s="44"/>
      <c r="AS324" s="44"/>
      <c r="AT324" s="44"/>
      <c r="AU324" s="42"/>
      <c r="AV324" s="42"/>
      <c r="AW324" s="42"/>
      <c r="AX324" s="42"/>
      <c r="AY324" s="42"/>
      <c r="AZ324" s="42"/>
      <c r="BA324" s="42"/>
      <c r="BB324" s="44"/>
      <c r="BC324" s="42"/>
      <c r="BD324" s="42"/>
      <c r="BE324" s="42"/>
      <c r="BF324" s="42"/>
      <c r="BG324" s="42"/>
      <c r="BH324" s="42"/>
      <c r="BI324" s="42"/>
      <c r="BJ324" s="44"/>
      <c r="BK324" s="44"/>
      <c r="BL324" s="44"/>
      <c r="BM324" s="44"/>
      <c r="BN324" s="44"/>
      <c r="BO324" s="44"/>
      <c r="BP324" s="44"/>
      <c r="BQ324" s="42"/>
      <c r="BR324" s="42"/>
      <c r="BS324" s="42"/>
      <c r="BT324" s="42"/>
      <c r="BU324" s="42"/>
      <c r="BV324" s="42"/>
      <c r="BW324" s="42"/>
      <c r="BX324" s="44"/>
      <c r="BY324" s="44"/>
      <c r="BZ324" s="44"/>
      <c r="CA324" s="44"/>
      <c r="CB324" s="44"/>
      <c r="CC324" s="44"/>
      <c r="CD324" s="44"/>
      <c r="CE324" s="42"/>
      <c r="CF324" s="42"/>
      <c r="CG324" s="42"/>
      <c r="CH324" s="42"/>
      <c r="CI324" s="42"/>
      <c r="CJ324" s="42"/>
      <c r="CK324" s="42"/>
      <c r="CL324" s="42"/>
      <c r="CM324" s="44"/>
      <c r="CN324" s="44"/>
      <c r="CO324" s="44"/>
      <c r="CP324" s="44"/>
      <c r="CQ324" s="44"/>
      <c r="CR324" s="44"/>
      <c r="CS324" s="44"/>
      <c r="CT324" s="44"/>
      <c r="CU324" s="44"/>
      <c r="CV324" s="44"/>
      <c r="CW324" s="44"/>
      <c r="CX324" s="44"/>
      <c r="CY324" s="44"/>
      <c r="CZ324" s="44"/>
      <c r="DA324" s="44"/>
      <c r="DB324" s="44"/>
      <c r="DC324" s="44"/>
      <c r="DD324" s="44"/>
      <c r="DE324" s="44"/>
      <c r="DF324" s="44"/>
      <c r="DG324" s="44"/>
      <c r="DH324" s="44"/>
      <c r="DI324" s="44"/>
      <c r="DJ324" s="44"/>
      <c r="DK324" s="44"/>
      <c r="DL324" s="44"/>
      <c r="DM324" s="44"/>
      <c r="DN324" s="44"/>
      <c r="DO324" s="44"/>
      <c r="DP324" s="77"/>
      <c r="DQ324" s="77"/>
      <c r="DR324" s="44"/>
      <c r="DS324" s="44"/>
      <c r="DT324" s="44"/>
      <c r="DU324" s="44"/>
      <c r="DV324" s="44"/>
      <c r="DW324" s="44"/>
      <c r="DX324" s="44"/>
      <c r="DY324" s="43"/>
      <c r="DZ324" s="43"/>
      <c r="EA324" s="43"/>
      <c r="EB324" s="44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</row>
    <row r="325" spans="1:180">
      <c r="A325" s="41"/>
      <c r="B325" s="41"/>
      <c r="C325" s="41"/>
      <c r="D325" s="41"/>
      <c r="E325" s="42"/>
      <c r="F325" s="42"/>
      <c r="G325" s="42"/>
      <c r="H325" s="42"/>
      <c r="I325" s="42"/>
      <c r="J325" s="42"/>
      <c r="K325" s="42"/>
      <c r="L325" s="43"/>
      <c r="M325" s="43"/>
      <c r="N325" s="43"/>
      <c r="O325" s="43"/>
      <c r="P325" s="43"/>
      <c r="Q325" s="43"/>
      <c r="R325" s="43"/>
      <c r="S325" s="44"/>
      <c r="T325" s="44"/>
      <c r="U325" s="44"/>
      <c r="V325" s="44"/>
      <c r="W325" s="44"/>
      <c r="X325" s="44"/>
      <c r="Y325" s="44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4"/>
      <c r="AO325" s="44"/>
      <c r="AP325" s="44"/>
      <c r="AQ325" s="44"/>
      <c r="AR325" s="44"/>
      <c r="AS325" s="44"/>
      <c r="AT325" s="44"/>
      <c r="AU325" s="42"/>
      <c r="AV325" s="42"/>
      <c r="AW325" s="42"/>
      <c r="AX325" s="42"/>
      <c r="AY325" s="42"/>
      <c r="AZ325" s="42"/>
      <c r="BA325" s="42"/>
      <c r="BB325" s="44"/>
      <c r="BC325" s="42"/>
      <c r="BD325" s="42"/>
      <c r="BE325" s="42"/>
      <c r="BF325" s="42"/>
      <c r="BG325" s="42"/>
      <c r="BH325" s="42"/>
      <c r="BI325" s="42"/>
      <c r="BJ325" s="44"/>
      <c r="BK325" s="44"/>
      <c r="BL325" s="44"/>
      <c r="BM325" s="44"/>
      <c r="BN325" s="44"/>
      <c r="BO325" s="44"/>
      <c r="BP325" s="44"/>
      <c r="BQ325" s="42"/>
      <c r="BR325" s="42"/>
      <c r="BS325" s="42"/>
      <c r="BT325" s="42"/>
      <c r="BU325" s="42"/>
      <c r="BV325" s="42"/>
      <c r="BW325" s="42"/>
      <c r="BX325" s="44"/>
      <c r="BY325" s="44"/>
      <c r="BZ325" s="44"/>
      <c r="CA325" s="44"/>
      <c r="CB325" s="44"/>
      <c r="CC325" s="44"/>
      <c r="CD325" s="44"/>
      <c r="CE325" s="42"/>
      <c r="CF325" s="42"/>
      <c r="CG325" s="42"/>
      <c r="CH325" s="42"/>
      <c r="CI325" s="42"/>
      <c r="CJ325" s="42"/>
      <c r="CK325" s="42"/>
      <c r="CL325" s="42"/>
      <c r="CM325" s="44"/>
      <c r="CN325" s="44"/>
      <c r="CO325" s="44"/>
      <c r="CP325" s="44"/>
      <c r="CQ325" s="44"/>
      <c r="CR325" s="44"/>
      <c r="CS325" s="44"/>
      <c r="CT325" s="44"/>
      <c r="CU325" s="44"/>
      <c r="CV325" s="44"/>
      <c r="CW325" s="44"/>
      <c r="CX325" s="44"/>
      <c r="CY325" s="44"/>
      <c r="CZ325" s="44"/>
      <c r="DA325" s="44"/>
      <c r="DB325" s="44"/>
      <c r="DC325" s="44"/>
      <c r="DD325" s="44"/>
      <c r="DE325" s="44"/>
      <c r="DF325" s="44"/>
      <c r="DG325" s="44"/>
      <c r="DH325" s="44"/>
      <c r="DI325" s="44"/>
      <c r="DJ325" s="44"/>
      <c r="DK325" s="44"/>
      <c r="DL325" s="44"/>
      <c r="DM325" s="44"/>
      <c r="DN325" s="44"/>
      <c r="DO325" s="44"/>
      <c r="DP325" s="77"/>
      <c r="DQ325" s="77"/>
      <c r="DR325" s="44"/>
      <c r="DS325" s="44"/>
      <c r="DT325" s="44"/>
      <c r="DU325" s="44"/>
      <c r="DV325" s="44"/>
      <c r="DW325" s="44"/>
      <c r="DX325" s="44"/>
      <c r="DY325" s="43"/>
      <c r="DZ325" s="43"/>
      <c r="EA325" s="43"/>
      <c r="EB325" s="44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</row>
    <row r="326" spans="1:180">
      <c r="A326" s="41"/>
      <c r="B326" s="41"/>
      <c r="C326" s="41"/>
      <c r="D326" s="41"/>
      <c r="E326" s="42"/>
      <c r="F326" s="42"/>
      <c r="G326" s="42"/>
      <c r="H326" s="42"/>
      <c r="I326" s="42"/>
      <c r="J326" s="42"/>
      <c r="K326" s="42"/>
      <c r="L326" s="43"/>
      <c r="M326" s="43"/>
      <c r="N326" s="43"/>
      <c r="O326" s="43"/>
      <c r="P326" s="43"/>
      <c r="Q326" s="43"/>
      <c r="R326" s="43"/>
      <c r="S326" s="44"/>
      <c r="T326" s="44"/>
      <c r="U326" s="44"/>
      <c r="V326" s="44"/>
      <c r="W326" s="44"/>
      <c r="X326" s="44"/>
      <c r="Y326" s="44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4"/>
      <c r="AO326" s="44"/>
      <c r="AP326" s="44"/>
      <c r="AQ326" s="44"/>
      <c r="AR326" s="44"/>
      <c r="AS326" s="44"/>
      <c r="AT326" s="44"/>
      <c r="AU326" s="42"/>
      <c r="AV326" s="42"/>
      <c r="AW326" s="42"/>
      <c r="AX326" s="42"/>
      <c r="AY326" s="42"/>
      <c r="AZ326" s="42"/>
      <c r="BA326" s="42"/>
      <c r="BB326" s="44"/>
      <c r="BC326" s="42"/>
      <c r="BD326" s="42"/>
      <c r="BE326" s="42"/>
      <c r="BF326" s="42"/>
      <c r="BG326" s="42"/>
      <c r="BH326" s="42"/>
      <c r="BI326" s="42"/>
      <c r="BJ326" s="44"/>
      <c r="BK326" s="44"/>
      <c r="BL326" s="44"/>
      <c r="BM326" s="44"/>
      <c r="BN326" s="44"/>
      <c r="BO326" s="44"/>
      <c r="BP326" s="44"/>
      <c r="BQ326" s="42"/>
      <c r="BR326" s="42"/>
      <c r="BS326" s="42"/>
      <c r="BT326" s="42"/>
      <c r="BU326" s="42"/>
      <c r="BV326" s="42"/>
      <c r="BW326" s="42"/>
      <c r="BX326" s="44"/>
      <c r="BY326" s="44"/>
      <c r="BZ326" s="44"/>
      <c r="CA326" s="44"/>
      <c r="CB326" s="44"/>
      <c r="CC326" s="44"/>
      <c r="CD326" s="44"/>
      <c r="CE326" s="42"/>
      <c r="CF326" s="42"/>
      <c r="CG326" s="42"/>
      <c r="CH326" s="42"/>
      <c r="CI326" s="42"/>
      <c r="CJ326" s="42"/>
      <c r="CK326" s="42"/>
      <c r="CL326" s="42"/>
      <c r="CM326" s="44"/>
      <c r="CN326" s="44"/>
      <c r="CO326" s="44"/>
      <c r="CP326" s="44"/>
      <c r="CQ326" s="44"/>
      <c r="CR326" s="44"/>
      <c r="CS326" s="44"/>
      <c r="CT326" s="44"/>
      <c r="CU326" s="44"/>
      <c r="CV326" s="44"/>
      <c r="CW326" s="44"/>
      <c r="CX326" s="44"/>
      <c r="CY326" s="44"/>
      <c r="CZ326" s="44"/>
      <c r="DA326" s="44"/>
      <c r="DB326" s="44"/>
      <c r="DC326" s="44"/>
      <c r="DD326" s="44"/>
      <c r="DE326" s="44"/>
      <c r="DF326" s="44"/>
      <c r="DG326" s="44"/>
      <c r="DH326" s="44"/>
      <c r="DI326" s="44"/>
      <c r="DJ326" s="44"/>
      <c r="DK326" s="44"/>
      <c r="DL326" s="44"/>
      <c r="DM326" s="44"/>
      <c r="DN326" s="44"/>
      <c r="DO326" s="44"/>
      <c r="DP326" s="77"/>
      <c r="DQ326" s="77"/>
      <c r="DR326" s="44"/>
      <c r="DS326" s="44"/>
      <c r="DT326" s="44"/>
      <c r="DU326" s="44"/>
      <c r="DV326" s="44"/>
      <c r="DW326" s="44"/>
      <c r="DX326" s="44"/>
      <c r="DY326" s="43"/>
      <c r="DZ326" s="43"/>
      <c r="EA326" s="43"/>
      <c r="EB326" s="44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</row>
    <row r="327" spans="1:180">
      <c r="A327" s="41"/>
      <c r="B327" s="41"/>
      <c r="C327" s="41"/>
      <c r="D327" s="41"/>
      <c r="E327" s="42"/>
      <c r="F327" s="42"/>
      <c r="G327" s="42"/>
      <c r="H327" s="42"/>
      <c r="I327" s="42"/>
      <c r="J327" s="42"/>
      <c r="K327" s="42"/>
      <c r="L327" s="43"/>
      <c r="M327" s="43"/>
      <c r="N327" s="43"/>
      <c r="O327" s="43"/>
      <c r="P327" s="43"/>
      <c r="Q327" s="43"/>
      <c r="R327" s="43"/>
      <c r="S327" s="44"/>
      <c r="T327" s="44"/>
      <c r="U327" s="44"/>
      <c r="V327" s="44"/>
      <c r="W327" s="44"/>
      <c r="X327" s="44"/>
      <c r="Y327" s="44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4"/>
      <c r="AO327" s="44"/>
      <c r="AP327" s="44"/>
      <c r="AQ327" s="44"/>
      <c r="AR327" s="44"/>
      <c r="AS327" s="44"/>
      <c r="AT327" s="44"/>
      <c r="AU327" s="42"/>
      <c r="AV327" s="42"/>
      <c r="AW327" s="42"/>
      <c r="AX327" s="42"/>
      <c r="AY327" s="42"/>
      <c r="AZ327" s="42"/>
      <c r="BA327" s="42"/>
      <c r="BB327" s="44"/>
      <c r="BC327" s="42"/>
      <c r="BD327" s="42"/>
      <c r="BE327" s="42"/>
      <c r="BF327" s="42"/>
      <c r="BG327" s="42"/>
      <c r="BH327" s="42"/>
      <c r="BI327" s="42"/>
      <c r="BJ327" s="44"/>
      <c r="BK327" s="44"/>
      <c r="BL327" s="44"/>
      <c r="BM327" s="44"/>
      <c r="BN327" s="44"/>
      <c r="BO327" s="44"/>
      <c r="BP327" s="44"/>
      <c r="BQ327" s="42"/>
      <c r="BR327" s="42"/>
      <c r="BS327" s="42"/>
      <c r="BT327" s="42"/>
      <c r="BU327" s="42"/>
      <c r="BV327" s="42"/>
      <c r="BW327" s="42"/>
      <c r="BX327" s="44"/>
      <c r="BY327" s="44"/>
      <c r="BZ327" s="44"/>
      <c r="CA327" s="44"/>
      <c r="CB327" s="44"/>
      <c r="CC327" s="44"/>
      <c r="CD327" s="44"/>
      <c r="CE327" s="42"/>
      <c r="CF327" s="42"/>
      <c r="CG327" s="42"/>
      <c r="CH327" s="42"/>
      <c r="CI327" s="42"/>
      <c r="CJ327" s="42"/>
      <c r="CK327" s="42"/>
      <c r="CL327" s="42"/>
      <c r="CM327" s="44"/>
      <c r="CN327" s="44"/>
      <c r="CO327" s="44"/>
      <c r="CP327" s="44"/>
      <c r="CQ327" s="44"/>
      <c r="CR327" s="44"/>
      <c r="CS327" s="44"/>
      <c r="CT327" s="44"/>
      <c r="CU327" s="44"/>
      <c r="CV327" s="44"/>
      <c r="CW327" s="44"/>
      <c r="CX327" s="44"/>
      <c r="CY327" s="44"/>
      <c r="CZ327" s="44"/>
      <c r="DA327" s="44"/>
      <c r="DB327" s="44"/>
      <c r="DC327" s="44"/>
      <c r="DD327" s="44"/>
      <c r="DE327" s="44"/>
      <c r="DF327" s="44"/>
      <c r="DG327" s="44"/>
      <c r="DH327" s="44"/>
      <c r="DI327" s="44"/>
      <c r="DJ327" s="44"/>
      <c r="DK327" s="44"/>
      <c r="DL327" s="44"/>
      <c r="DM327" s="44"/>
      <c r="DN327" s="44"/>
      <c r="DO327" s="44"/>
      <c r="DP327" s="77"/>
      <c r="DQ327" s="77"/>
      <c r="DR327" s="44"/>
      <c r="DS327" s="44"/>
      <c r="DT327" s="44"/>
      <c r="DU327" s="44"/>
      <c r="DV327" s="44"/>
      <c r="DW327" s="44"/>
      <c r="DX327" s="44"/>
      <c r="DY327" s="43"/>
      <c r="DZ327" s="43"/>
      <c r="EA327" s="43"/>
      <c r="EB327" s="44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</row>
    <row r="328" spans="1:180">
      <c r="A328" s="41"/>
      <c r="B328" s="41"/>
      <c r="C328" s="41"/>
      <c r="D328" s="41"/>
      <c r="E328" s="42"/>
      <c r="F328" s="42"/>
      <c r="G328" s="42"/>
      <c r="H328" s="42"/>
      <c r="I328" s="42"/>
      <c r="J328" s="42"/>
      <c r="K328" s="42"/>
      <c r="L328" s="43"/>
      <c r="M328" s="43"/>
      <c r="N328" s="43"/>
      <c r="O328" s="43"/>
      <c r="P328" s="43"/>
      <c r="Q328" s="43"/>
      <c r="R328" s="43"/>
      <c r="S328" s="44"/>
      <c r="T328" s="44"/>
      <c r="U328" s="44"/>
      <c r="V328" s="44"/>
      <c r="W328" s="44"/>
      <c r="X328" s="44"/>
      <c r="Y328" s="44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4"/>
      <c r="AO328" s="44"/>
      <c r="AP328" s="44"/>
      <c r="AQ328" s="44"/>
      <c r="AR328" s="44"/>
      <c r="AS328" s="44"/>
      <c r="AT328" s="44"/>
      <c r="AU328" s="42"/>
      <c r="AV328" s="42"/>
      <c r="AW328" s="42"/>
      <c r="AX328" s="42"/>
      <c r="AY328" s="42"/>
      <c r="AZ328" s="42"/>
      <c r="BA328" s="42"/>
      <c r="BB328" s="44"/>
      <c r="BC328" s="42"/>
      <c r="BD328" s="42"/>
      <c r="BE328" s="42"/>
      <c r="BF328" s="42"/>
      <c r="BG328" s="42"/>
      <c r="BH328" s="42"/>
      <c r="BI328" s="42"/>
      <c r="BJ328" s="44"/>
      <c r="BK328" s="44"/>
      <c r="BL328" s="44"/>
      <c r="BM328" s="44"/>
      <c r="BN328" s="44"/>
      <c r="BO328" s="44"/>
      <c r="BP328" s="44"/>
      <c r="BQ328" s="42"/>
      <c r="BR328" s="42"/>
      <c r="BS328" s="42"/>
      <c r="BT328" s="42"/>
      <c r="BU328" s="42"/>
      <c r="BV328" s="42"/>
      <c r="BW328" s="42"/>
      <c r="BX328" s="44"/>
      <c r="BY328" s="44"/>
      <c r="BZ328" s="44"/>
      <c r="CA328" s="44"/>
      <c r="CB328" s="44"/>
      <c r="CC328" s="44"/>
      <c r="CD328" s="44"/>
      <c r="CE328" s="42"/>
      <c r="CF328" s="42"/>
      <c r="CG328" s="42"/>
      <c r="CH328" s="42"/>
      <c r="CI328" s="42"/>
      <c r="CJ328" s="42"/>
      <c r="CK328" s="42"/>
      <c r="CL328" s="42"/>
      <c r="CM328" s="44"/>
      <c r="CN328" s="44"/>
      <c r="CO328" s="44"/>
      <c r="CP328" s="44"/>
      <c r="CQ328" s="44"/>
      <c r="CR328" s="44"/>
      <c r="CS328" s="44"/>
      <c r="CT328" s="44"/>
      <c r="CU328" s="44"/>
      <c r="CV328" s="44"/>
      <c r="CW328" s="44"/>
      <c r="CX328" s="44"/>
      <c r="CY328" s="44"/>
      <c r="CZ328" s="44"/>
      <c r="DA328" s="44"/>
      <c r="DB328" s="44"/>
      <c r="DC328" s="44"/>
      <c r="DD328" s="44"/>
      <c r="DE328" s="44"/>
      <c r="DF328" s="44"/>
      <c r="DG328" s="44"/>
      <c r="DH328" s="44"/>
      <c r="DI328" s="44"/>
      <c r="DJ328" s="44"/>
      <c r="DK328" s="44"/>
      <c r="DL328" s="44"/>
      <c r="DM328" s="44"/>
      <c r="DN328" s="44"/>
      <c r="DO328" s="44"/>
      <c r="DP328" s="77"/>
      <c r="DQ328" s="77"/>
      <c r="DR328" s="44"/>
      <c r="DS328" s="44"/>
      <c r="DT328" s="44"/>
      <c r="DU328" s="44"/>
      <c r="DV328" s="44"/>
      <c r="DW328" s="44"/>
      <c r="DX328" s="44"/>
      <c r="DY328" s="43"/>
      <c r="DZ328" s="43"/>
      <c r="EA328" s="43"/>
      <c r="EB328" s="44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</row>
    <row r="329" spans="1:180">
      <c r="A329" s="41"/>
      <c r="B329" s="41"/>
      <c r="C329" s="41"/>
      <c r="D329" s="41"/>
      <c r="E329" s="42"/>
      <c r="F329" s="42"/>
      <c r="G329" s="42"/>
      <c r="H329" s="42"/>
      <c r="I329" s="42"/>
      <c r="J329" s="42"/>
      <c r="K329" s="42"/>
      <c r="L329" s="43"/>
      <c r="M329" s="43"/>
      <c r="N329" s="43"/>
      <c r="O329" s="43"/>
      <c r="P329" s="43"/>
      <c r="Q329" s="43"/>
      <c r="R329" s="43"/>
      <c r="S329" s="44"/>
      <c r="T329" s="44"/>
      <c r="U329" s="44"/>
      <c r="V329" s="44"/>
      <c r="W329" s="44"/>
      <c r="X329" s="44"/>
      <c r="Y329" s="44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4"/>
      <c r="AO329" s="44"/>
      <c r="AP329" s="44"/>
      <c r="AQ329" s="44"/>
      <c r="AR329" s="44"/>
      <c r="AS329" s="44"/>
      <c r="AT329" s="44"/>
      <c r="AU329" s="42"/>
      <c r="AV329" s="42"/>
      <c r="AW329" s="42"/>
      <c r="AX329" s="42"/>
      <c r="AY329" s="42"/>
      <c r="AZ329" s="42"/>
      <c r="BA329" s="42"/>
      <c r="BB329" s="44"/>
      <c r="BC329" s="42"/>
      <c r="BD329" s="42"/>
      <c r="BE329" s="42"/>
      <c r="BF329" s="42"/>
      <c r="BG329" s="42"/>
      <c r="BH329" s="42"/>
      <c r="BI329" s="42"/>
      <c r="BJ329" s="44"/>
      <c r="BK329" s="44"/>
      <c r="BL329" s="44"/>
      <c r="BM329" s="44"/>
      <c r="BN329" s="44"/>
      <c r="BO329" s="44"/>
      <c r="BP329" s="44"/>
      <c r="BQ329" s="42"/>
      <c r="BR329" s="42"/>
      <c r="BS329" s="42"/>
      <c r="BT329" s="42"/>
      <c r="BU329" s="42"/>
      <c r="BV329" s="42"/>
      <c r="BW329" s="42"/>
      <c r="BX329" s="44"/>
      <c r="BY329" s="44"/>
      <c r="BZ329" s="44"/>
      <c r="CA329" s="44"/>
      <c r="CB329" s="44"/>
      <c r="CC329" s="44"/>
      <c r="CD329" s="44"/>
      <c r="CE329" s="42"/>
      <c r="CF329" s="42"/>
      <c r="CG329" s="42"/>
      <c r="CH329" s="42"/>
      <c r="CI329" s="42"/>
      <c r="CJ329" s="42"/>
      <c r="CK329" s="42"/>
      <c r="CL329" s="42"/>
      <c r="CM329" s="44"/>
      <c r="CN329" s="44"/>
      <c r="CO329" s="44"/>
      <c r="CP329" s="44"/>
      <c r="CQ329" s="44"/>
      <c r="CR329" s="44"/>
      <c r="CS329" s="44"/>
      <c r="CT329" s="44"/>
      <c r="CU329" s="44"/>
      <c r="CV329" s="44"/>
      <c r="CW329" s="44"/>
      <c r="CX329" s="44"/>
      <c r="CY329" s="44"/>
      <c r="CZ329" s="44"/>
      <c r="DA329" s="44"/>
      <c r="DB329" s="44"/>
      <c r="DC329" s="44"/>
      <c r="DD329" s="44"/>
      <c r="DE329" s="44"/>
      <c r="DF329" s="44"/>
      <c r="DG329" s="44"/>
      <c r="DH329" s="44"/>
      <c r="DI329" s="44"/>
      <c r="DJ329" s="44"/>
      <c r="DK329" s="44"/>
      <c r="DL329" s="44"/>
      <c r="DM329" s="44"/>
      <c r="DN329" s="44"/>
      <c r="DO329" s="44"/>
      <c r="DP329" s="77"/>
      <c r="DQ329" s="77"/>
      <c r="DR329" s="44"/>
      <c r="DS329" s="44"/>
      <c r="DT329" s="44"/>
      <c r="DU329" s="44"/>
      <c r="DV329" s="44"/>
      <c r="DW329" s="44"/>
      <c r="DX329" s="44"/>
      <c r="DY329" s="43"/>
      <c r="DZ329" s="43"/>
      <c r="EA329" s="43"/>
      <c r="EB329" s="44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</row>
    <row r="330" spans="1:180">
      <c r="A330" s="41"/>
      <c r="B330" s="41"/>
      <c r="C330" s="41"/>
      <c r="D330" s="41"/>
      <c r="E330" s="42"/>
      <c r="F330" s="42"/>
      <c r="G330" s="42"/>
      <c r="H330" s="42"/>
      <c r="I330" s="42"/>
      <c r="J330" s="42"/>
      <c r="K330" s="42"/>
      <c r="L330" s="43"/>
      <c r="M330" s="43"/>
      <c r="N330" s="43"/>
      <c r="O330" s="43"/>
      <c r="P330" s="43"/>
      <c r="Q330" s="43"/>
      <c r="R330" s="43"/>
      <c r="S330" s="44"/>
      <c r="T330" s="44"/>
      <c r="U330" s="44"/>
      <c r="V330" s="44"/>
      <c r="W330" s="44"/>
      <c r="X330" s="44"/>
      <c r="Y330" s="44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4"/>
      <c r="AO330" s="44"/>
      <c r="AP330" s="44"/>
      <c r="AQ330" s="44"/>
      <c r="AR330" s="44"/>
      <c r="AS330" s="44"/>
      <c r="AT330" s="44"/>
      <c r="AU330" s="42"/>
      <c r="AV330" s="42"/>
      <c r="AW330" s="42"/>
      <c r="AX330" s="42"/>
      <c r="AY330" s="42"/>
      <c r="AZ330" s="42"/>
      <c r="BA330" s="42"/>
      <c r="BB330" s="44"/>
      <c r="BC330" s="42"/>
      <c r="BD330" s="42"/>
      <c r="BE330" s="42"/>
      <c r="BF330" s="42"/>
      <c r="BG330" s="42"/>
      <c r="BH330" s="42"/>
      <c r="BI330" s="42"/>
      <c r="BJ330" s="44"/>
      <c r="BK330" s="44"/>
      <c r="BL330" s="44"/>
      <c r="BM330" s="44"/>
      <c r="BN330" s="44"/>
      <c r="BO330" s="44"/>
      <c r="BP330" s="44"/>
      <c r="BQ330" s="42"/>
      <c r="BR330" s="42"/>
      <c r="BS330" s="42"/>
      <c r="BT330" s="42"/>
      <c r="BU330" s="42"/>
      <c r="BV330" s="42"/>
      <c r="BW330" s="42"/>
      <c r="BX330" s="44"/>
      <c r="BY330" s="44"/>
      <c r="BZ330" s="44"/>
      <c r="CA330" s="44"/>
      <c r="CB330" s="44"/>
      <c r="CC330" s="44"/>
      <c r="CD330" s="44"/>
      <c r="CE330" s="42"/>
      <c r="CF330" s="42"/>
      <c r="CG330" s="42"/>
      <c r="CH330" s="42"/>
      <c r="CI330" s="42"/>
      <c r="CJ330" s="42"/>
      <c r="CK330" s="42"/>
      <c r="CL330" s="42"/>
      <c r="CM330" s="44"/>
      <c r="CN330" s="44"/>
      <c r="CO330" s="44"/>
      <c r="CP330" s="44"/>
      <c r="CQ330" s="44"/>
      <c r="CR330" s="44"/>
      <c r="CS330" s="44"/>
      <c r="CT330" s="44"/>
      <c r="CU330" s="44"/>
      <c r="CV330" s="44"/>
      <c r="CW330" s="44"/>
      <c r="CX330" s="44"/>
      <c r="CY330" s="44"/>
      <c r="CZ330" s="44"/>
      <c r="DA330" s="44"/>
      <c r="DB330" s="44"/>
      <c r="DC330" s="44"/>
      <c r="DD330" s="44"/>
      <c r="DE330" s="44"/>
      <c r="DF330" s="44"/>
      <c r="DG330" s="44"/>
      <c r="DH330" s="44"/>
      <c r="DI330" s="44"/>
      <c r="DJ330" s="44"/>
      <c r="DK330" s="44"/>
      <c r="DL330" s="44"/>
      <c r="DM330" s="44"/>
      <c r="DN330" s="44"/>
      <c r="DO330" s="44"/>
      <c r="DP330" s="77"/>
      <c r="DQ330" s="77"/>
      <c r="DR330" s="44"/>
      <c r="DS330" s="44"/>
      <c r="DT330" s="44"/>
      <c r="DU330" s="44"/>
      <c r="DV330" s="44"/>
      <c r="DW330" s="44"/>
      <c r="DX330" s="44"/>
      <c r="DY330" s="43"/>
      <c r="DZ330" s="43"/>
      <c r="EA330" s="43"/>
      <c r="EB330" s="44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  <c r="FI330" s="42"/>
      <c r="FJ330" s="42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2"/>
    </row>
    <row r="331" spans="1:180">
      <c r="A331" s="41"/>
      <c r="B331" s="41"/>
      <c r="C331" s="41"/>
      <c r="D331" s="41"/>
      <c r="E331" s="42"/>
      <c r="F331" s="42"/>
      <c r="G331" s="42"/>
      <c r="H331" s="42"/>
      <c r="I331" s="42"/>
      <c r="J331" s="42"/>
      <c r="K331" s="42"/>
      <c r="L331" s="43"/>
      <c r="M331" s="43"/>
      <c r="N331" s="43"/>
      <c r="O331" s="43"/>
      <c r="P331" s="43"/>
      <c r="Q331" s="43"/>
      <c r="R331" s="43"/>
      <c r="S331" s="44"/>
      <c r="T331" s="44"/>
      <c r="U331" s="44"/>
      <c r="V331" s="44"/>
      <c r="W331" s="44"/>
      <c r="X331" s="44"/>
      <c r="Y331" s="44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4"/>
      <c r="AO331" s="44"/>
      <c r="AP331" s="44"/>
      <c r="AQ331" s="44"/>
      <c r="AR331" s="44"/>
      <c r="AS331" s="44"/>
      <c r="AT331" s="44"/>
      <c r="AU331" s="42"/>
      <c r="AV331" s="42"/>
      <c r="AW331" s="42"/>
      <c r="AX331" s="42"/>
      <c r="AY331" s="42"/>
      <c r="AZ331" s="42"/>
      <c r="BA331" s="42"/>
      <c r="BB331" s="44"/>
      <c r="BC331" s="42"/>
      <c r="BD331" s="42"/>
      <c r="BE331" s="42"/>
      <c r="BF331" s="42"/>
      <c r="BG331" s="42"/>
      <c r="BH331" s="42"/>
      <c r="BI331" s="42"/>
      <c r="BJ331" s="44"/>
      <c r="BK331" s="44"/>
      <c r="BL331" s="44"/>
      <c r="BM331" s="44"/>
      <c r="BN331" s="44"/>
      <c r="BO331" s="44"/>
      <c r="BP331" s="44"/>
      <c r="BQ331" s="42"/>
      <c r="BR331" s="42"/>
      <c r="BS331" s="42"/>
      <c r="BT331" s="42"/>
      <c r="BU331" s="42"/>
      <c r="BV331" s="42"/>
      <c r="BW331" s="42"/>
      <c r="BX331" s="44"/>
      <c r="BY331" s="44"/>
      <c r="BZ331" s="44"/>
      <c r="CA331" s="44"/>
      <c r="CB331" s="44"/>
      <c r="CC331" s="44"/>
      <c r="CD331" s="44"/>
      <c r="CE331" s="42"/>
      <c r="CF331" s="42"/>
      <c r="CG331" s="42"/>
      <c r="CH331" s="42"/>
      <c r="CI331" s="42"/>
      <c r="CJ331" s="42"/>
      <c r="CK331" s="42"/>
      <c r="CL331" s="42"/>
      <c r="CM331" s="44"/>
      <c r="CN331" s="44"/>
      <c r="CO331" s="44"/>
      <c r="CP331" s="44"/>
      <c r="CQ331" s="44"/>
      <c r="CR331" s="44"/>
      <c r="CS331" s="44"/>
      <c r="CT331" s="44"/>
      <c r="CU331" s="44"/>
      <c r="CV331" s="44"/>
      <c r="CW331" s="44"/>
      <c r="CX331" s="44"/>
      <c r="CY331" s="44"/>
      <c r="CZ331" s="44"/>
      <c r="DA331" s="44"/>
      <c r="DB331" s="44"/>
      <c r="DC331" s="44"/>
      <c r="DD331" s="44"/>
      <c r="DE331" s="44"/>
      <c r="DF331" s="44"/>
      <c r="DG331" s="44"/>
      <c r="DH331" s="44"/>
      <c r="DI331" s="44"/>
      <c r="DJ331" s="44"/>
      <c r="DK331" s="44"/>
      <c r="DL331" s="44"/>
      <c r="DM331" s="44"/>
      <c r="DN331" s="44"/>
      <c r="DO331" s="44"/>
      <c r="DP331" s="77"/>
      <c r="DQ331" s="77"/>
      <c r="DR331" s="44"/>
      <c r="DS331" s="44"/>
      <c r="DT331" s="44"/>
      <c r="DU331" s="44"/>
      <c r="DV331" s="44"/>
      <c r="DW331" s="44"/>
      <c r="DX331" s="44"/>
      <c r="DY331" s="43"/>
      <c r="DZ331" s="43"/>
      <c r="EA331" s="43"/>
      <c r="EB331" s="44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  <c r="FI331" s="42"/>
      <c r="FJ331" s="42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2"/>
    </row>
    <row r="332" spans="1:180">
      <c r="A332" s="41"/>
      <c r="B332" s="41"/>
      <c r="C332" s="41"/>
      <c r="D332" s="41"/>
      <c r="E332" s="42"/>
      <c r="F332" s="42"/>
      <c r="G332" s="42"/>
      <c r="H332" s="42"/>
      <c r="I332" s="42"/>
      <c r="J332" s="42"/>
      <c r="K332" s="42"/>
      <c r="L332" s="43"/>
      <c r="M332" s="43"/>
      <c r="N332" s="43"/>
      <c r="O332" s="43"/>
      <c r="P332" s="43"/>
      <c r="Q332" s="43"/>
      <c r="R332" s="43"/>
      <c r="S332" s="44"/>
      <c r="T332" s="44"/>
      <c r="U332" s="44"/>
      <c r="V332" s="44"/>
      <c r="W332" s="44"/>
      <c r="X332" s="44"/>
      <c r="Y332" s="44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4"/>
      <c r="AO332" s="44"/>
      <c r="AP332" s="44"/>
      <c r="AQ332" s="44"/>
      <c r="AR332" s="44"/>
      <c r="AS332" s="44"/>
      <c r="AT332" s="44"/>
      <c r="AU332" s="42"/>
      <c r="AV332" s="42"/>
      <c r="AW332" s="42"/>
      <c r="AX332" s="42"/>
      <c r="AY332" s="42"/>
      <c r="AZ332" s="42"/>
      <c r="BA332" s="42"/>
      <c r="BB332" s="44"/>
      <c r="BC332" s="42"/>
      <c r="BD332" s="42"/>
      <c r="BE332" s="42"/>
      <c r="BF332" s="42"/>
      <c r="BG332" s="42"/>
      <c r="BH332" s="42"/>
      <c r="BI332" s="42"/>
      <c r="BJ332" s="44"/>
      <c r="BK332" s="44"/>
      <c r="BL332" s="44"/>
      <c r="BM332" s="44"/>
      <c r="BN332" s="44"/>
      <c r="BO332" s="44"/>
      <c r="BP332" s="44"/>
      <c r="BQ332" s="42"/>
      <c r="BR332" s="42"/>
      <c r="BS332" s="42"/>
      <c r="BT332" s="42"/>
      <c r="BU332" s="42"/>
      <c r="BV332" s="42"/>
      <c r="BW332" s="42"/>
      <c r="BX332" s="44"/>
      <c r="BY332" s="44"/>
      <c r="BZ332" s="44"/>
      <c r="CA332" s="44"/>
      <c r="CB332" s="44"/>
      <c r="CC332" s="44"/>
      <c r="CD332" s="44"/>
      <c r="CE332" s="42"/>
      <c r="CF332" s="42"/>
      <c r="CG332" s="42"/>
      <c r="CH332" s="42"/>
      <c r="CI332" s="42"/>
      <c r="CJ332" s="42"/>
      <c r="CK332" s="42"/>
      <c r="CL332" s="42"/>
      <c r="CM332" s="44"/>
      <c r="CN332" s="44"/>
      <c r="CO332" s="44"/>
      <c r="CP332" s="44"/>
      <c r="CQ332" s="44"/>
      <c r="CR332" s="44"/>
      <c r="CS332" s="44"/>
      <c r="CT332" s="44"/>
      <c r="CU332" s="44"/>
      <c r="CV332" s="44"/>
      <c r="CW332" s="44"/>
      <c r="CX332" s="44"/>
      <c r="CY332" s="44"/>
      <c r="CZ332" s="44"/>
      <c r="DA332" s="44"/>
      <c r="DB332" s="44"/>
      <c r="DC332" s="44"/>
      <c r="DD332" s="44"/>
      <c r="DE332" s="44"/>
      <c r="DF332" s="44"/>
      <c r="DG332" s="44"/>
      <c r="DH332" s="44"/>
      <c r="DI332" s="44"/>
      <c r="DJ332" s="44"/>
      <c r="DK332" s="44"/>
      <c r="DL332" s="44"/>
      <c r="DM332" s="44"/>
      <c r="DN332" s="44"/>
      <c r="DO332" s="44"/>
      <c r="DP332" s="77"/>
      <c r="DQ332" s="77"/>
      <c r="DR332" s="44"/>
      <c r="DS332" s="44"/>
      <c r="DT332" s="44"/>
      <c r="DU332" s="44"/>
      <c r="DV332" s="44"/>
      <c r="DW332" s="44"/>
      <c r="DX332" s="44"/>
      <c r="DY332" s="43"/>
      <c r="DZ332" s="43"/>
      <c r="EA332" s="43"/>
      <c r="EB332" s="44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  <c r="FI332" s="42"/>
      <c r="FJ332" s="42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2"/>
    </row>
    <row r="333" spans="1:180">
      <c r="A333" s="41"/>
      <c r="B333" s="41"/>
      <c r="C333" s="41"/>
      <c r="D333" s="41"/>
      <c r="E333" s="42"/>
      <c r="F333" s="42"/>
      <c r="G333" s="42"/>
      <c r="H333" s="42"/>
      <c r="I333" s="42"/>
      <c r="J333" s="42"/>
      <c r="K333" s="42"/>
      <c r="L333" s="43"/>
      <c r="M333" s="43"/>
      <c r="N333" s="43"/>
      <c r="O333" s="43"/>
      <c r="P333" s="43"/>
      <c r="Q333" s="43"/>
      <c r="R333" s="43"/>
      <c r="S333" s="44"/>
      <c r="T333" s="44"/>
      <c r="U333" s="44"/>
      <c r="V333" s="44"/>
      <c r="W333" s="44"/>
      <c r="X333" s="44"/>
      <c r="Y333" s="44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4"/>
      <c r="AO333" s="44"/>
      <c r="AP333" s="44"/>
      <c r="AQ333" s="44"/>
      <c r="AR333" s="44"/>
      <c r="AS333" s="44"/>
      <c r="AT333" s="44"/>
      <c r="AU333" s="42"/>
      <c r="AV333" s="42"/>
      <c r="AW333" s="42"/>
      <c r="AX333" s="42"/>
      <c r="AY333" s="42"/>
      <c r="AZ333" s="42"/>
      <c r="BA333" s="42"/>
      <c r="BB333" s="44"/>
      <c r="BC333" s="42"/>
      <c r="BD333" s="42"/>
      <c r="BE333" s="42"/>
      <c r="BF333" s="42"/>
      <c r="BG333" s="42"/>
      <c r="BH333" s="42"/>
      <c r="BI333" s="42"/>
      <c r="BJ333" s="44"/>
      <c r="BK333" s="44"/>
      <c r="BL333" s="44"/>
      <c r="BM333" s="44"/>
      <c r="BN333" s="44"/>
      <c r="BO333" s="44"/>
      <c r="BP333" s="44"/>
      <c r="BQ333" s="42"/>
      <c r="BR333" s="42"/>
      <c r="BS333" s="42"/>
      <c r="BT333" s="42"/>
      <c r="BU333" s="42"/>
      <c r="BV333" s="42"/>
      <c r="BW333" s="42"/>
      <c r="BX333" s="44"/>
      <c r="BY333" s="44"/>
      <c r="BZ333" s="44"/>
      <c r="CA333" s="44"/>
      <c r="CB333" s="44"/>
      <c r="CC333" s="44"/>
      <c r="CD333" s="44"/>
      <c r="CE333" s="42"/>
      <c r="CF333" s="42"/>
      <c r="CG333" s="42"/>
      <c r="CH333" s="42"/>
      <c r="CI333" s="42"/>
      <c r="CJ333" s="42"/>
      <c r="CK333" s="42"/>
      <c r="CL333" s="42"/>
      <c r="CM333" s="44"/>
      <c r="CN333" s="44"/>
      <c r="CO333" s="44"/>
      <c r="CP333" s="44"/>
      <c r="CQ333" s="44"/>
      <c r="CR333" s="44"/>
      <c r="CS333" s="44"/>
      <c r="CT333" s="44"/>
      <c r="CU333" s="44"/>
      <c r="CV333" s="44"/>
      <c r="CW333" s="44"/>
      <c r="CX333" s="44"/>
      <c r="CY333" s="44"/>
      <c r="CZ333" s="44"/>
      <c r="DA333" s="44"/>
      <c r="DB333" s="44"/>
      <c r="DC333" s="44"/>
      <c r="DD333" s="44"/>
      <c r="DE333" s="44"/>
      <c r="DF333" s="44"/>
      <c r="DG333" s="44"/>
      <c r="DH333" s="44"/>
      <c r="DI333" s="44"/>
      <c r="DJ333" s="44"/>
      <c r="DK333" s="44"/>
      <c r="DL333" s="44"/>
      <c r="DM333" s="44"/>
      <c r="DN333" s="44"/>
      <c r="DO333" s="44"/>
      <c r="DP333" s="77"/>
      <c r="DQ333" s="77"/>
      <c r="DR333" s="44"/>
      <c r="DS333" s="44"/>
      <c r="DT333" s="44"/>
      <c r="DU333" s="44"/>
      <c r="DV333" s="44"/>
      <c r="DW333" s="44"/>
      <c r="DX333" s="44"/>
      <c r="DY333" s="43"/>
      <c r="DZ333" s="43"/>
      <c r="EA333" s="43"/>
      <c r="EB333" s="44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  <c r="FI333" s="42"/>
      <c r="FJ333" s="42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2"/>
    </row>
    <row r="334" spans="1:180">
      <c r="A334" s="41"/>
      <c r="B334" s="41"/>
      <c r="C334" s="41"/>
      <c r="D334" s="41"/>
      <c r="E334" s="42"/>
      <c r="F334" s="42"/>
      <c r="G334" s="42"/>
      <c r="H334" s="42"/>
      <c r="I334" s="42"/>
      <c r="J334" s="42"/>
      <c r="K334" s="42"/>
      <c r="L334" s="43"/>
      <c r="M334" s="43"/>
      <c r="N334" s="43"/>
      <c r="O334" s="43"/>
      <c r="P334" s="43"/>
      <c r="Q334" s="43"/>
      <c r="R334" s="43"/>
      <c r="S334" s="44"/>
      <c r="T334" s="44"/>
      <c r="U334" s="44"/>
      <c r="V334" s="44"/>
      <c r="W334" s="44"/>
      <c r="X334" s="44"/>
      <c r="Y334" s="44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4"/>
      <c r="AO334" s="44"/>
      <c r="AP334" s="44"/>
      <c r="AQ334" s="44"/>
      <c r="AR334" s="44"/>
      <c r="AS334" s="44"/>
      <c r="AT334" s="44"/>
      <c r="AU334" s="42"/>
      <c r="AV334" s="42"/>
      <c r="AW334" s="42"/>
      <c r="AX334" s="42"/>
      <c r="AY334" s="42"/>
      <c r="AZ334" s="42"/>
      <c r="BA334" s="42"/>
      <c r="BB334" s="44"/>
      <c r="BC334" s="42"/>
      <c r="BD334" s="42"/>
      <c r="BE334" s="42"/>
      <c r="BF334" s="42"/>
      <c r="BG334" s="42"/>
      <c r="BH334" s="42"/>
      <c r="BI334" s="42"/>
      <c r="BJ334" s="44"/>
      <c r="BK334" s="44"/>
      <c r="BL334" s="44"/>
      <c r="BM334" s="44"/>
      <c r="BN334" s="44"/>
      <c r="BO334" s="44"/>
      <c r="BP334" s="44"/>
      <c r="BQ334" s="42"/>
      <c r="BR334" s="42"/>
      <c r="BS334" s="42"/>
      <c r="BT334" s="42"/>
      <c r="BU334" s="42"/>
      <c r="BV334" s="42"/>
      <c r="BW334" s="42"/>
      <c r="BX334" s="44"/>
      <c r="BY334" s="44"/>
      <c r="BZ334" s="44"/>
      <c r="CA334" s="44"/>
      <c r="CB334" s="44"/>
      <c r="CC334" s="44"/>
      <c r="CD334" s="44"/>
      <c r="CE334" s="42"/>
      <c r="CF334" s="42"/>
      <c r="CG334" s="42"/>
      <c r="CH334" s="42"/>
      <c r="CI334" s="42"/>
      <c r="CJ334" s="42"/>
      <c r="CK334" s="42"/>
      <c r="CL334" s="42"/>
      <c r="CM334" s="44"/>
      <c r="CN334" s="44"/>
      <c r="CO334" s="44"/>
      <c r="CP334" s="44"/>
      <c r="CQ334" s="44"/>
      <c r="CR334" s="44"/>
      <c r="CS334" s="44"/>
      <c r="CT334" s="44"/>
      <c r="CU334" s="44"/>
      <c r="CV334" s="44"/>
      <c r="CW334" s="44"/>
      <c r="CX334" s="44"/>
      <c r="CY334" s="44"/>
      <c r="CZ334" s="44"/>
      <c r="DA334" s="44"/>
      <c r="DB334" s="44"/>
      <c r="DC334" s="44"/>
      <c r="DD334" s="44"/>
      <c r="DE334" s="44"/>
      <c r="DF334" s="44"/>
      <c r="DG334" s="44"/>
      <c r="DH334" s="44"/>
      <c r="DI334" s="44"/>
      <c r="DJ334" s="44"/>
      <c r="DK334" s="44"/>
      <c r="DL334" s="44"/>
      <c r="DM334" s="44"/>
      <c r="DN334" s="44"/>
      <c r="DO334" s="44"/>
      <c r="DP334" s="77"/>
      <c r="DQ334" s="77"/>
      <c r="DR334" s="44"/>
      <c r="DS334" s="44"/>
      <c r="DT334" s="44"/>
      <c r="DU334" s="44"/>
      <c r="DV334" s="44"/>
      <c r="DW334" s="44"/>
      <c r="DX334" s="44"/>
      <c r="DY334" s="43"/>
      <c r="DZ334" s="43"/>
      <c r="EA334" s="43"/>
      <c r="EB334" s="44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  <c r="FI334" s="42"/>
      <c r="FJ334" s="42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2"/>
    </row>
    <row r="335" spans="1:180">
      <c r="A335" s="41"/>
      <c r="B335" s="41"/>
      <c r="C335" s="41"/>
      <c r="D335" s="41"/>
      <c r="E335" s="42"/>
      <c r="F335" s="42"/>
      <c r="G335" s="42"/>
      <c r="H335" s="42"/>
      <c r="I335" s="42"/>
      <c r="J335" s="42"/>
      <c r="K335" s="42"/>
      <c r="L335" s="43"/>
      <c r="M335" s="43"/>
      <c r="N335" s="43"/>
      <c r="O335" s="43"/>
      <c r="P335" s="43"/>
      <c r="Q335" s="43"/>
      <c r="R335" s="43"/>
      <c r="S335" s="44"/>
      <c r="T335" s="44"/>
      <c r="U335" s="44"/>
      <c r="V335" s="44"/>
      <c r="W335" s="44"/>
      <c r="X335" s="44"/>
      <c r="Y335" s="44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4"/>
      <c r="AO335" s="44"/>
      <c r="AP335" s="44"/>
      <c r="AQ335" s="44"/>
      <c r="AR335" s="44"/>
      <c r="AS335" s="44"/>
      <c r="AT335" s="44"/>
      <c r="AU335" s="42"/>
      <c r="AV335" s="42"/>
      <c r="AW335" s="42"/>
      <c r="AX335" s="42"/>
      <c r="AY335" s="42"/>
      <c r="AZ335" s="42"/>
      <c r="BA335" s="42"/>
      <c r="BB335" s="44"/>
      <c r="BC335" s="42"/>
      <c r="BD335" s="42"/>
      <c r="BE335" s="42"/>
      <c r="BF335" s="42"/>
      <c r="BG335" s="42"/>
      <c r="BH335" s="42"/>
      <c r="BI335" s="42"/>
      <c r="BJ335" s="44"/>
      <c r="BK335" s="44"/>
      <c r="BL335" s="44"/>
      <c r="BM335" s="44"/>
      <c r="BN335" s="44"/>
      <c r="BO335" s="44"/>
      <c r="BP335" s="44"/>
      <c r="BQ335" s="42"/>
      <c r="BR335" s="42"/>
      <c r="BS335" s="42"/>
      <c r="BT335" s="42"/>
      <c r="BU335" s="42"/>
      <c r="BV335" s="42"/>
      <c r="BW335" s="42"/>
      <c r="BX335" s="44"/>
      <c r="BY335" s="44"/>
      <c r="BZ335" s="44"/>
      <c r="CA335" s="44"/>
      <c r="CB335" s="44"/>
      <c r="CC335" s="44"/>
      <c r="CD335" s="44"/>
      <c r="CE335" s="42"/>
      <c r="CF335" s="42"/>
      <c r="CG335" s="42"/>
      <c r="CH335" s="42"/>
      <c r="CI335" s="42"/>
      <c r="CJ335" s="42"/>
      <c r="CK335" s="42"/>
      <c r="CL335" s="42"/>
      <c r="CM335" s="44"/>
      <c r="CN335" s="44"/>
      <c r="CO335" s="44"/>
      <c r="CP335" s="44"/>
      <c r="CQ335" s="44"/>
      <c r="CR335" s="44"/>
      <c r="CS335" s="44"/>
      <c r="CT335" s="44"/>
      <c r="CU335" s="44"/>
      <c r="CV335" s="44"/>
      <c r="CW335" s="44"/>
      <c r="CX335" s="44"/>
      <c r="CY335" s="44"/>
      <c r="CZ335" s="44"/>
      <c r="DA335" s="44"/>
      <c r="DB335" s="44"/>
      <c r="DC335" s="44"/>
      <c r="DD335" s="44"/>
      <c r="DE335" s="44"/>
      <c r="DF335" s="44"/>
      <c r="DG335" s="44"/>
      <c r="DH335" s="44"/>
      <c r="DI335" s="44"/>
      <c r="DJ335" s="44"/>
      <c r="DK335" s="44"/>
      <c r="DL335" s="44"/>
      <c r="DM335" s="44"/>
      <c r="DN335" s="44"/>
      <c r="DO335" s="44"/>
      <c r="DP335" s="77"/>
      <c r="DQ335" s="77"/>
      <c r="DR335" s="44"/>
      <c r="DS335" s="44"/>
      <c r="DT335" s="44"/>
      <c r="DU335" s="44"/>
      <c r="DV335" s="44"/>
      <c r="DW335" s="44"/>
      <c r="DX335" s="44"/>
      <c r="DY335" s="43"/>
      <c r="DZ335" s="43"/>
      <c r="EA335" s="43"/>
      <c r="EB335" s="44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  <c r="FI335" s="42"/>
      <c r="FJ335" s="42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2"/>
    </row>
    <row r="336" spans="1:180">
      <c r="A336" s="41"/>
      <c r="B336" s="41"/>
      <c r="C336" s="41"/>
      <c r="D336" s="41"/>
      <c r="E336" s="42"/>
      <c r="F336" s="42"/>
      <c r="G336" s="42"/>
      <c r="H336" s="42"/>
      <c r="I336" s="42"/>
      <c r="J336" s="42"/>
      <c r="K336" s="42"/>
      <c r="L336" s="43"/>
      <c r="M336" s="43"/>
      <c r="N336" s="43"/>
      <c r="O336" s="43"/>
      <c r="P336" s="43"/>
      <c r="Q336" s="43"/>
      <c r="R336" s="43"/>
      <c r="S336" s="44"/>
      <c r="T336" s="44"/>
      <c r="U336" s="44"/>
      <c r="V336" s="44"/>
      <c r="W336" s="44"/>
      <c r="X336" s="44"/>
      <c r="Y336" s="44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4"/>
      <c r="AO336" s="44"/>
      <c r="AP336" s="44"/>
      <c r="AQ336" s="44"/>
      <c r="AR336" s="44"/>
      <c r="AS336" s="44"/>
      <c r="AT336" s="44"/>
      <c r="AU336" s="42"/>
      <c r="AV336" s="42"/>
      <c r="AW336" s="42"/>
      <c r="AX336" s="42"/>
      <c r="AY336" s="42"/>
      <c r="AZ336" s="42"/>
      <c r="BA336" s="42"/>
      <c r="BB336" s="44"/>
      <c r="BC336" s="42"/>
      <c r="BD336" s="42"/>
      <c r="BE336" s="42"/>
      <c r="BF336" s="42"/>
      <c r="BG336" s="42"/>
      <c r="BH336" s="42"/>
      <c r="BI336" s="42"/>
      <c r="BJ336" s="44"/>
      <c r="BK336" s="44"/>
      <c r="BL336" s="44"/>
      <c r="BM336" s="44"/>
      <c r="BN336" s="44"/>
      <c r="BO336" s="44"/>
      <c r="BP336" s="44"/>
      <c r="BQ336" s="42"/>
      <c r="BR336" s="42"/>
      <c r="BS336" s="42"/>
      <c r="BT336" s="42"/>
      <c r="BU336" s="42"/>
      <c r="BV336" s="42"/>
      <c r="BW336" s="42"/>
      <c r="BX336" s="44"/>
      <c r="BY336" s="44"/>
      <c r="BZ336" s="44"/>
      <c r="CA336" s="44"/>
      <c r="CB336" s="44"/>
      <c r="CC336" s="44"/>
      <c r="CD336" s="44"/>
      <c r="CE336" s="42"/>
      <c r="CF336" s="42"/>
      <c r="CG336" s="42"/>
      <c r="CH336" s="42"/>
      <c r="CI336" s="42"/>
      <c r="CJ336" s="42"/>
      <c r="CK336" s="42"/>
      <c r="CL336" s="42"/>
      <c r="CM336" s="44"/>
      <c r="CN336" s="44"/>
      <c r="CO336" s="44"/>
      <c r="CP336" s="44"/>
      <c r="CQ336" s="44"/>
      <c r="CR336" s="44"/>
      <c r="CS336" s="44"/>
      <c r="CT336" s="44"/>
      <c r="CU336" s="44"/>
      <c r="CV336" s="44"/>
      <c r="CW336" s="44"/>
      <c r="CX336" s="44"/>
      <c r="CY336" s="44"/>
      <c r="CZ336" s="44"/>
      <c r="DA336" s="44"/>
      <c r="DB336" s="44"/>
      <c r="DC336" s="44"/>
      <c r="DD336" s="44"/>
      <c r="DE336" s="44"/>
      <c r="DF336" s="44"/>
      <c r="DG336" s="44"/>
      <c r="DH336" s="44"/>
      <c r="DI336" s="44"/>
      <c r="DJ336" s="44"/>
      <c r="DK336" s="44"/>
      <c r="DL336" s="44"/>
      <c r="DM336" s="44"/>
      <c r="DN336" s="44"/>
      <c r="DO336" s="44"/>
      <c r="DP336" s="77"/>
      <c r="DQ336" s="77"/>
      <c r="DR336" s="44"/>
      <c r="DS336" s="44"/>
      <c r="DT336" s="44"/>
      <c r="DU336" s="44"/>
      <c r="DV336" s="44"/>
      <c r="DW336" s="44"/>
      <c r="DX336" s="44"/>
      <c r="DY336" s="43"/>
      <c r="DZ336" s="43"/>
      <c r="EA336" s="43"/>
      <c r="EB336" s="44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  <c r="FI336" s="42"/>
      <c r="FJ336" s="42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2"/>
    </row>
    <row r="337" spans="1:180">
      <c r="A337" s="41"/>
      <c r="B337" s="41"/>
      <c r="C337" s="41"/>
      <c r="D337" s="41"/>
      <c r="E337" s="42"/>
      <c r="F337" s="42"/>
      <c r="G337" s="42"/>
      <c r="H337" s="42"/>
      <c r="I337" s="42"/>
      <c r="J337" s="42"/>
      <c r="K337" s="42"/>
      <c r="L337" s="43"/>
      <c r="M337" s="43"/>
      <c r="N337" s="43"/>
      <c r="O337" s="43"/>
      <c r="P337" s="43"/>
      <c r="Q337" s="43"/>
      <c r="R337" s="43"/>
      <c r="S337" s="44"/>
      <c r="T337" s="44"/>
      <c r="U337" s="44"/>
      <c r="V337" s="44"/>
      <c r="W337" s="44"/>
      <c r="X337" s="44"/>
      <c r="Y337" s="44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4"/>
      <c r="AO337" s="44"/>
      <c r="AP337" s="44"/>
      <c r="AQ337" s="44"/>
      <c r="AR337" s="44"/>
      <c r="AS337" s="44"/>
      <c r="AT337" s="44"/>
      <c r="AU337" s="42"/>
      <c r="AV337" s="42"/>
      <c r="AW337" s="42"/>
      <c r="AX337" s="42"/>
      <c r="AY337" s="42"/>
      <c r="AZ337" s="42"/>
      <c r="BA337" s="42"/>
      <c r="BB337" s="44"/>
      <c r="BC337" s="42"/>
      <c r="BD337" s="42"/>
      <c r="BE337" s="42"/>
      <c r="BF337" s="42"/>
      <c r="BG337" s="42"/>
      <c r="BH337" s="42"/>
      <c r="BI337" s="42"/>
      <c r="BJ337" s="44"/>
      <c r="BK337" s="44"/>
      <c r="BL337" s="44"/>
      <c r="BM337" s="44"/>
      <c r="BN337" s="44"/>
      <c r="BO337" s="44"/>
      <c r="BP337" s="44"/>
      <c r="BQ337" s="42"/>
      <c r="BR337" s="42"/>
      <c r="BS337" s="42"/>
      <c r="BT337" s="42"/>
      <c r="BU337" s="42"/>
      <c r="BV337" s="42"/>
      <c r="BW337" s="42"/>
      <c r="BX337" s="44"/>
      <c r="BY337" s="44"/>
      <c r="BZ337" s="44"/>
      <c r="CA337" s="44"/>
      <c r="CB337" s="44"/>
      <c r="CC337" s="44"/>
      <c r="CD337" s="44"/>
      <c r="CE337" s="42"/>
      <c r="CF337" s="42"/>
      <c r="CG337" s="42"/>
      <c r="CH337" s="42"/>
      <c r="CI337" s="42"/>
      <c r="CJ337" s="42"/>
      <c r="CK337" s="42"/>
      <c r="CL337" s="42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77"/>
      <c r="DQ337" s="77"/>
      <c r="DR337" s="44"/>
      <c r="DS337" s="44"/>
      <c r="DT337" s="44"/>
      <c r="DU337" s="44"/>
      <c r="DV337" s="44"/>
      <c r="DW337" s="44"/>
      <c r="DX337" s="44"/>
      <c r="DY337" s="43"/>
      <c r="DZ337" s="43"/>
      <c r="EA337" s="43"/>
      <c r="EB337" s="44"/>
      <c r="EC337" s="42"/>
      <c r="ED337" s="42"/>
      <c r="EE337" s="42"/>
      <c r="EF337" s="42"/>
      <c r="EG337" s="42"/>
      <c r="EH337" s="42"/>
      <c r="EI337" s="42"/>
      <c r="EJ337" s="42"/>
      <c r="EK337" s="42"/>
      <c r="EL337" s="42"/>
      <c r="EM337" s="42"/>
      <c r="EN337" s="42"/>
      <c r="EO337" s="42"/>
      <c r="EP337" s="42"/>
      <c r="EQ337" s="42"/>
      <c r="ER337" s="42"/>
      <c r="ES337" s="42"/>
      <c r="ET337" s="42"/>
      <c r="EU337" s="42"/>
      <c r="EV337" s="42"/>
      <c r="EW337" s="42"/>
      <c r="EX337" s="42"/>
      <c r="EY337" s="42"/>
      <c r="EZ337" s="42"/>
      <c r="FA337" s="42"/>
      <c r="FB337" s="42"/>
      <c r="FC337" s="42"/>
      <c r="FD337" s="42"/>
      <c r="FE337" s="42"/>
      <c r="FF337" s="42"/>
      <c r="FG337" s="42"/>
      <c r="FH337" s="42"/>
      <c r="FI337" s="42"/>
      <c r="FJ337" s="42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2"/>
    </row>
    <row r="338" spans="1:180">
      <c r="A338" s="41"/>
      <c r="B338" s="41"/>
      <c r="C338" s="41"/>
      <c r="D338" s="41"/>
      <c r="E338" s="42"/>
      <c r="F338" s="42"/>
      <c r="G338" s="42"/>
      <c r="H338" s="42"/>
      <c r="I338" s="42"/>
      <c r="J338" s="42"/>
      <c r="K338" s="42"/>
      <c r="L338" s="43"/>
      <c r="M338" s="43"/>
      <c r="N338" s="43"/>
      <c r="O338" s="43"/>
      <c r="P338" s="43"/>
      <c r="Q338" s="43"/>
      <c r="R338" s="43"/>
      <c r="S338" s="44"/>
      <c r="T338" s="44"/>
      <c r="U338" s="44"/>
      <c r="V338" s="44"/>
      <c r="W338" s="44"/>
      <c r="X338" s="44"/>
      <c r="Y338" s="44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4"/>
      <c r="AO338" s="44"/>
      <c r="AP338" s="44"/>
      <c r="AQ338" s="44"/>
      <c r="AR338" s="44"/>
      <c r="AS338" s="44"/>
      <c r="AT338" s="44"/>
      <c r="AU338" s="42"/>
      <c r="AV338" s="42"/>
      <c r="AW338" s="42"/>
      <c r="AX338" s="42"/>
      <c r="AY338" s="42"/>
      <c r="AZ338" s="42"/>
      <c r="BA338" s="42"/>
      <c r="BB338" s="44"/>
      <c r="BC338" s="42"/>
      <c r="BD338" s="42"/>
      <c r="BE338" s="42"/>
      <c r="BF338" s="42"/>
      <c r="BG338" s="42"/>
      <c r="BH338" s="42"/>
      <c r="BI338" s="42"/>
      <c r="BJ338" s="44"/>
      <c r="BK338" s="44"/>
      <c r="BL338" s="44"/>
      <c r="BM338" s="44"/>
      <c r="BN338" s="44"/>
      <c r="BO338" s="44"/>
      <c r="BP338" s="44"/>
      <c r="BQ338" s="42"/>
      <c r="BR338" s="42"/>
      <c r="BS338" s="42"/>
      <c r="BT338" s="42"/>
      <c r="BU338" s="42"/>
      <c r="BV338" s="42"/>
      <c r="BW338" s="42"/>
      <c r="BX338" s="44"/>
      <c r="BY338" s="44"/>
      <c r="BZ338" s="44"/>
      <c r="CA338" s="44"/>
      <c r="CB338" s="44"/>
      <c r="CC338" s="44"/>
      <c r="CD338" s="44"/>
      <c r="CE338" s="42"/>
      <c r="CF338" s="42"/>
      <c r="CG338" s="42"/>
      <c r="CH338" s="42"/>
      <c r="CI338" s="42"/>
      <c r="CJ338" s="42"/>
      <c r="CK338" s="42"/>
      <c r="CL338" s="42"/>
      <c r="CM338" s="44"/>
      <c r="CN338" s="44"/>
      <c r="CO338" s="44"/>
      <c r="CP338" s="44"/>
      <c r="CQ338" s="44"/>
      <c r="CR338" s="44"/>
      <c r="CS338" s="44"/>
      <c r="CT338" s="44"/>
      <c r="CU338" s="44"/>
      <c r="CV338" s="44"/>
      <c r="CW338" s="44"/>
      <c r="CX338" s="44"/>
      <c r="CY338" s="44"/>
      <c r="CZ338" s="44"/>
      <c r="DA338" s="44"/>
      <c r="DB338" s="44"/>
      <c r="DC338" s="44"/>
      <c r="DD338" s="44"/>
      <c r="DE338" s="44"/>
      <c r="DF338" s="44"/>
      <c r="DG338" s="44"/>
      <c r="DH338" s="44"/>
      <c r="DI338" s="44"/>
      <c r="DJ338" s="44"/>
      <c r="DK338" s="44"/>
      <c r="DL338" s="44"/>
      <c r="DM338" s="44"/>
      <c r="DN338" s="44"/>
      <c r="DO338" s="44"/>
      <c r="DP338" s="77"/>
      <c r="DQ338" s="77"/>
      <c r="DR338" s="44"/>
      <c r="DS338" s="44"/>
      <c r="DT338" s="44"/>
      <c r="DU338" s="44"/>
      <c r="DV338" s="44"/>
      <c r="DW338" s="44"/>
      <c r="DX338" s="44"/>
      <c r="DY338" s="43"/>
      <c r="DZ338" s="43"/>
      <c r="EA338" s="43"/>
      <c r="EB338" s="44"/>
      <c r="EC338" s="42"/>
      <c r="ED338" s="42"/>
      <c r="EE338" s="42"/>
      <c r="EF338" s="42"/>
      <c r="EG338" s="42"/>
      <c r="EH338" s="42"/>
      <c r="EI338" s="42"/>
      <c r="EJ338" s="42"/>
      <c r="EK338" s="42"/>
      <c r="EL338" s="42"/>
      <c r="EM338" s="42"/>
      <c r="EN338" s="42"/>
      <c r="EO338" s="42"/>
      <c r="EP338" s="42"/>
      <c r="EQ338" s="42"/>
      <c r="ER338" s="42"/>
      <c r="ES338" s="42"/>
      <c r="ET338" s="42"/>
      <c r="EU338" s="42"/>
      <c r="EV338" s="42"/>
      <c r="EW338" s="42"/>
      <c r="EX338" s="42"/>
      <c r="EY338" s="42"/>
      <c r="EZ338" s="42"/>
      <c r="FA338" s="42"/>
      <c r="FB338" s="42"/>
      <c r="FC338" s="42"/>
      <c r="FD338" s="42"/>
      <c r="FE338" s="42"/>
      <c r="FF338" s="42"/>
      <c r="FG338" s="42"/>
      <c r="FH338" s="42"/>
      <c r="FI338" s="42"/>
      <c r="FJ338" s="42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2"/>
    </row>
    <row r="339" spans="1:180">
      <c r="A339" s="41"/>
      <c r="B339" s="41"/>
      <c r="C339" s="41"/>
      <c r="D339" s="41"/>
      <c r="E339" s="42"/>
      <c r="F339" s="42"/>
      <c r="G339" s="42"/>
      <c r="H339" s="42"/>
      <c r="I339" s="42"/>
      <c r="J339" s="42"/>
      <c r="K339" s="42"/>
      <c r="L339" s="43"/>
      <c r="M339" s="43"/>
      <c r="N339" s="43"/>
      <c r="O339" s="43"/>
      <c r="P339" s="43"/>
      <c r="Q339" s="43"/>
      <c r="R339" s="43"/>
      <c r="S339" s="44"/>
      <c r="T339" s="44"/>
      <c r="U339" s="44"/>
      <c r="V339" s="44"/>
      <c r="W339" s="44"/>
      <c r="X339" s="44"/>
      <c r="Y339" s="44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4"/>
      <c r="AO339" s="44"/>
      <c r="AP339" s="44"/>
      <c r="AQ339" s="44"/>
      <c r="AR339" s="44"/>
      <c r="AS339" s="44"/>
      <c r="AT339" s="44"/>
      <c r="AU339" s="42"/>
      <c r="AV339" s="42"/>
      <c r="AW339" s="42"/>
      <c r="AX339" s="42"/>
      <c r="AY339" s="42"/>
      <c r="AZ339" s="42"/>
      <c r="BA339" s="42"/>
      <c r="BB339" s="44"/>
      <c r="BC339" s="42"/>
      <c r="BD339" s="42"/>
      <c r="BE339" s="42"/>
      <c r="BF339" s="42"/>
      <c r="BG339" s="42"/>
      <c r="BH339" s="42"/>
      <c r="BI339" s="42"/>
      <c r="BJ339" s="44"/>
      <c r="BK339" s="44"/>
      <c r="BL339" s="44"/>
      <c r="BM339" s="44"/>
      <c r="BN339" s="44"/>
      <c r="BO339" s="44"/>
      <c r="BP339" s="44"/>
      <c r="BQ339" s="42"/>
      <c r="BR339" s="42"/>
      <c r="BS339" s="42"/>
      <c r="BT339" s="42"/>
      <c r="BU339" s="42"/>
      <c r="BV339" s="42"/>
      <c r="BW339" s="42"/>
      <c r="BX339" s="44"/>
      <c r="BY339" s="44"/>
      <c r="BZ339" s="44"/>
      <c r="CA339" s="44"/>
      <c r="CB339" s="44"/>
      <c r="CC339" s="44"/>
      <c r="CD339" s="44"/>
      <c r="CE339" s="42"/>
      <c r="CF339" s="42"/>
      <c r="CG339" s="42"/>
      <c r="CH339" s="42"/>
      <c r="CI339" s="42"/>
      <c r="CJ339" s="42"/>
      <c r="CK339" s="42"/>
      <c r="CL339" s="42"/>
      <c r="CM339" s="44"/>
      <c r="CN339" s="44"/>
      <c r="CO339" s="44"/>
      <c r="CP339" s="44"/>
      <c r="CQ339" s="44"/>
      <c r="CR339" s="44"/>
      <c r="CS339" s="44"/>
      <c r="CT339" s="44"/>
      <c r="CU339" s="44"/>
      <c r="CV339" s="44"/>
      <c r="CW339" s="44"/>
      <c r="CX339" s="44"/>
      <c r="CY339" s="44"/>
      <c r="CZ339" s="44"/>
      <c r="DA339" s="44"/>
      <c r="DB339" s="44"/>
      <c r="DC339" s="44"/>
      <c r="DD339" s="44"/>
      <c r="DE339" s="44"/>
      <c r="DF339" s="44"/>
      <c r="DG339" s="44"/>
      <c r="DH339" s="44"/>
      <c r="DI339" s="44"/>
      <c r="DJ339" s="44"/>
      <c r="DK339" s="44"/>
      <c r="DL339" s="44"/>
      <c r="DM339" s="44"/>
      <c r="DN339" s="44"/>
      <c r="DO339" s="44"/>
      <c r="DP339" s="77"/>
      <c r="DQ339" s="77"/>
      <c r="DR339" s="44"/>
      <c r="DS339" s="44"/>
      <c r="DT339" s="44"/>
      <c r="DU339" s="44"/>
      <c r="DV339" s="44"/>
      <c r="DW339" s="44"/>
      <c r="DX339" s="44"/>
      <c r="DY339" s="43"/>
      <c r="DZ339" s="43"/>
      <c r="EA339" s="43"/>
      <c r="EB339" s="44"/>
      <c r="EC339" s="42"/>
      <c r="ED339" s="42"/>
      <c r="EE339" s="42"/>
      <c r="EF339" s="42"/>
      <c r="EG339" s="42"/>
      <c r="EH339" s="42"/>
      <c r="EI339" s="42"/>
      <c r="EJ339" s="42"/>
      <c r="EK339" s="42"/>
      <c r="EL339" s="42"/>
      <c r="EM339" s="42"/>
      <c r="EN339" s="42"/>
      <c r="EO339" s="42"/>
      <c r="EP339" s="42"/>
      <c r="EQ339" s="42"/>
      <c r="ER339" s="42"/>
      <c r="ES339" s="42"/>
      <c r="ET339" s="42"/>
      <c r="EU339" s="42"/>
      <c r="EV339" s="42"/>
      <c r="EW339" s="42"/>
      <c r="EX339" s="42"/>
      <c r="EY339" s="42"/>
      <c r="EZ339" s="42"/>
      <c r="FA339" s="42"/>
      <c r="FB339" s="42"/>
      <c r="FC339" s="42"/>
      <c r="FD339" s="42"/>
      <c r="FE339" s="42"/>
      <c r="FF339" s="42"/>
      <c r="FG339" s="42"/>
      <c r="FH339" s="42"/>
      <c r="FI339" s="42"/>
      <c r="FJ339" s="42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2"/>
    </row>
    <row r="340" spans="1:180">
      <c r="A340" s="41"/>
      <c r="B340" s="41"/>
      <c r="C340" s="41"/>
      <c r="D340" s="41"/>
      <c r="E340" s="42"/>
      <c r="F340" s="42"/>
      <c r="G340" s="42"/>
      <c r="H340" s="42"/>
      <c r="I340" s="42"/>
      <c r="J340" s="42"/>
      <c r="K340" s="42"/>
      <c r="L340" s="43"/>
      <c r="M340" s="43"/>
      <c r="N340" s="43"/>
      <c r="O340" s="43"/>
      <c r="P340" s="43"/>
      <c r="Q340" s="43"/>
      <c r="R340" s="43"/>
      <c r="S340" s="44"/>
      <c r="T340" s="44"/>
      <c r="U340" s="44"/>
      <c r="V340" s="44"/>
      <c r="W340" s="44"/>
      <c r="X340" s="44"/>
      <c r="Y340" s="44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4"/>
      <c r="AO340" s="44"/>
      <c r="AP340" s="44"/>
      <c r="AQ340" s="44"/>
      <c r="AR340" s="44"/>
      <c r="AS340" s="44"/>
      <c r="AT340" s="44"/>
      <c r="AU340" s="42"/>
      <c r="AV340" s="42"/>
      <c r="AW340" s="42"/>
      <c r="AX340" s="42"/>
      <c r="AY340" s="42"/>
      <c r="AZ340" s="42"/>
      <c r="BA340" s="42"/>
      <c r="BB340" s="44"/>
      <c r="BC340" s="42"/>
      <c r="BD340" s="42"/>
      <c r="BE340" s="42"/>
      <c r="BF340" s="42"/>
      <c r="BG340" s="42"/>
      <c r="BH340" s="42"/>
      <c r="BI340" s="42"/>
      <c r="BJ340" s="44"/>
      <c r="BK340" s="44"/>
      <c r="BL340" s="44"/>
      <c r="BM340" s="44"/>
      <c r="BN340" s="44"/>
      <c r="BO340" s="44"/>
      <c r="BP340" s="44"/>
      <c r="BQ340" s="42"/>
      <c r="BR340" s="42"/>
      <c r="BS340" s="42"/>
      <c r="BT340" s="42"/>
      <c r="BU340" s="42"/>
      <c r="BV340" s="42"/>
      <c r="BW340" s="42"/>
      <c r="BX340" s="44"/>
      <c r="BY340" s="44"/>
      <c r="BZ340" s="44"/>
      <c r="CA340" s="44"/>
      <c r="CB340" s="44"/>
      <c r="CC340" s="44"/>
      <c r="CD340" s="44"/>
      <c r="CE340" s="42"/>
      <c r="CF340" s="42"/>
      <c r="CG340" s="42"/>
      <c r="CH340" s="42"/>
      <c r="CI340" s="42"/>
      <c r="CJ340" s="42"/>
      <c r="CK340" s="42"/>
      <c r="CL340" s="42"/>
      <c r="CM340" s="44"/>
      <c r="CN340" s="44"/>
      <c r="CO340" s="44"/>
      <c r="CP340" s="44"/>
      <c r="CQ340" s="44"/>
      <c r="CR340" s="44"/>
      <c r="CS340" s="44"/>
      <c r="CT340" s="44"/>
      <c r="CU340" s="44"/>
      <c r="CV340" s="44"/>
      <c r="CW340" s="44"/>
      <c r="CX340" s="44"/>
      <c r="CY340" s="44"/>
      <c r="CZ340" s="44"/>
      <c r="DA340" s="44"/>
      <c r="DB340" s="44"/>
      <c r="DC340" s="44"/>
      <c r="DD340" s="44"/>
      <c r="DE340" s="44"/>
      <c r="DF340" s="44"/>
      <c r="DG340" s="44"/>
      <c r="DH340" s="44"/>
      <c r="DI340" s="44"/>
      <c r="DJ340" s="44"/>
      <c r="DK340" s="44"/>
      <c r="DL340" s="44"/>
      <c r="DM340" s="44"/>
      <c r="DN340" s="44"/>
      <c r="DO340" s="44"/>
      <c r="DP340" s="77"/>
      <c r="DQ340" s="77"/>
      <c r="DR340" s="44"/>
      <c r="DS340" s="44"/>
      <c r="DT340" s="44"/>
      <c r="DU340" s="44"/>
      <c r="DV340" s="44"/>
      <c r="DW340" s="44"/>
      <c r="DX340" s="44"/>
      <c r="DY340" s="43"/>
      <c r="DZ340" s="43"/>
      <c r="EA340" s="43"/>
      <c r="EB340" s="44"/>
      <c r="EC340" s="42"/>
      <c r="ED340" s="42"/>
      <c r="EE340" s="42"/>
      <c r="EF340" s="42"/>
      <c r="EG340" s="42"/>
      <c r="EH340" s="42"/>
      <c r="EI340" s="42"/>
      <c r="EJ340" s="42"/>
      <c r="EK340" s="42"/>
      <c r="EL340" s="42"/>
      <c r="EM340" s="42"/>
      <c r="EN340" s="42"/>
      <c r="EO340" s="42"/>
      <c r="EP340" s="42"/>
      <c r="EQ340" s="42"/>
      <c r="ER340" s="42"/>
      <c r="ES340" s="42"/>
      <c r="ET340" s="42"/>
      <c r="EU340" s="42"/>
      <c r="EV340" s="42"/>
      <c r="EW340" s="42"/>
      <c r="EX340" s="42"/>
      <c r="EY340" s="42"/>
      <c r="EZ340" s="42"/>
      <c r="FA340" s="42"/>
      <c r="FB340" s="42"/>
      <c r="FC340" s="42"/>
      <c r="FD340" s="42"/>
      <c r="FE340" s="42"/>
      <c r="FF340" s="42"/>
      <c r="FG340" s="42"/>
      <c r="FH340" s="42"/>
      <c r="FI340" s="42"/>
      <c r="FJ340" s="42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2"/>
    </row>
    <row r="341" spans="1:180">
      <c r="A341" s="41"/>
      <c r="B341" s="41"/>
      <c r="C341" s="41"/>
      <c r="D341" s="41"/>
      <c r="E341" s="42"/>
      <c r="F341" s="42"/>
      <c r="G341" s="42"/>
      <c r="H341" s="42"/>
      <c r="I341" s="42"/>
      <c r="J341" s="42"/>
      <c r="K341" s="42"/>
      <c r="L341" s="43"/>
      <c r="M341" s="43"/>
      <c r="N341" s="43"/>
      <c r="O341" s="43"/>
      <c r="P341" s="43"/>
      <c r="Q341" s="43"/>
      <c r="R341" s="43"/>
      <c r="S341" s="44"/>
      <c r="T341" s="44"/>
      <c r="U341" s="44"/>
      <c r="V341" s="44"/>
      <c r="W341" s="44"/>
      <c r="X341" s="44"/>
      <c r="Y341" s="44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4"/>
      <c r="AO341" s="44"/>
      <c r="AP341" s="44"/>
      <c r="AQ341" s="44"/>
      <c r="AR341" s="44"/>
      <c r="AS341" s="44"/>
      <c r="AT341" s="44"/>
      <c r="AU341" s="42"/>
      <c r="AV341" s="42"/>
      <c r="AW341" s="42"/>
      <c r="AX341" s="42"/>
      <c r="AY341" s="42"/>
      <c r="AZ341" s="42"/>
      <c r="BA341" s="42"/>
      <c r="BB341" s="44"/>
      <c r="BC341" s="42"/>
      <c r="BD341" s="42"/>
      <c r="BE341" s="42"/>
      <c r="BF341" s="42"/>
      <c r="BG341" s="42"/>
      <c r="BH341" s="42"/>
      <c r="BI341" s="42"/>
      <c r="BJ341" s="44"/>
      <c r="BK341" s="44"/>
      <c r="BL341" s="44"/>
      <c r="BM341" s="44"/>
      <c r="BN341" s="44"/>
      <c r="BO341" s="44"/>
      <c r="BP341" s="44"/>
      <c r="BQ341" s="42"/>
      <c r="BR341" s="42"/>
      <c r="BS341" s="42"/>
      <c r="BT341" s="42"/>
      <c r="BU341" s="42"/>
      <c r="BV341" s="42"/>
      <c r="BW341" s="42"/>
      <c r="BX341" s="44"/>
      <c r="BY341" s="44"/>
      <c r="BZ341" s="44"/>
      <c r="CA341" s="44"/>
      <c r="CB341" s="44"/>
      <c r="CC341" s="44"/>
      <c r="CD341" s="44"/>
      <c r="CE341" s="42"/>
      <c r="CF341" s="42"/>
      <c r="CG341" s="42"/>
      <c r="CH341" s="42"/>
      <c r="CI341" s="42"/>
      <c r="CJ341" s="42"/>
      <c r="CK341" s="42"/>
      <c r="CL341" s="42"/>
      <c r="CM341" s="44"/>
      <c r="CN341" s="44"/>
      <c r="CO341" s="44"/>
      <c r="CP341" s="44"/>
      <c r="CQ341" s="44"/>
      <c r="CR341" s="44"/>
      <c r="CS341" s="44"/>
      <c r="CT341" s="44"/>
      <c r="CU341" s="44"/>
      <c r="CV341" s="44"/>
      <c r="CW341" s="44"/>
      <c r="CX341" s="44"/>
      <c r="CY341" s="44"/>
      <c r="CZ341" s="44"/>
      <c r="DA341" s="44"/>
      <c r="DB341" s="44"/>
      <c r="DC341" s="44"/>
      <c r="DD341" s="44"/>
      <c r="DE341" s="44"/>
      <c r="DF341" s="44"/>
      <c r="DG341" s="44"/>
      <c r="DH341" s="44"/>
      <c r="DI341" s="44"/>
      <c r="DJ341" s="44"/>
      <c r="DK341" s="44"/>
      <c r="DL341" s="44"/>
      <c r="DM341" s="44"/>
      <c r="DN341" s="44"/>
      <c r="DO341" s="44"/>
      <c r="DP341" s="77"/>
      <c r="DQ341" s="77"/>
      <c r="DR341" s="44"/>
      <c r="DS341" s="44"/>
      <c r="DT341" s="44"/>
      <c r="DU341" s="44"/>
      <c r="DV341" s="44"/>
      <c r="DW341" s="44"/>
      <c r="DX341" s="44"/>
      <c r="DY341" s="43"/>
      <c r="DZ341" s="43"/>
      <c r="EA341" s="43"/>
      <c r="EB341" s="44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2"/>
    </row>
    <row r="342" spans="1:180">
      <c r="A342" s="41"/>
      <c r="B342" s="41"/>
      <c r="C342" s="41"/>
      <c r="D342" s="41"/>
      <c r="E342" s="42"/>
      <c r="F342" s="42"/>
      <c r="G342" s="42"/>
      <c r="H342" s="42"/>
      <c r="I342" s="42"/>
      <c r="J342" s="42"/>
      <c r="K342" s="42"/>
      <c r="L342" s="43"/>
      <c r="M342" s="43"/>
      <c r="N342" s="43"/>
      <c r="O342" s="43"/>
      <c r="P342" s="43"/>
      <c r="Q342" s="43"/>
      <c r="R342" s="43"/>
      <c r="S342" s="44"/>
      <c r="T342" s="44"/>
      <c r="U342" s="44"/>
      <c r="V342" s="44"/>
      <c r="W342" s="44"/>
      <c r="X342" s="44"/>
      <c r="Y342" s="44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4"/>
      <c r="AO342" s="44"/>
      <c r="AP342" s="44"/>
      <c r="AQ342" s="44"/>
      <c r="AR342" s="44"/>
      <c r="AS342" s="44"/>
      <c r="AT342" s="44"/>
      <c r="AU342" s="42"/>
      <c r="AV342" s="42"/>
      <c r="AW342" s="42"/>
      <c r="AX342" s="42"/>
      <c r="AY342" s="42"/>
      <c r="AZ342" s="42"/>
      <c r="BA342" s="42"/>
      <c r="BB342" s="44"/>
      <c r="BC342" s="42"/>
      <c r="BD342" s="42"/>
      <c r="BE342" s="42"/>
      <c r="BF342" s="42"/>
      <c r="BG342" s="42"/>
      <c r="BH342" s="42"/>
      <c r="BI342" s="42"/>
      <c r="BJ342" s="44"/>
      <c r="BK342" s="44"/>
      <c r="BL342" s="44"/>
      <c r="BM342" s="44"/>
      <c r="BN342" s="44"/>
      <c r="BO342" s="44"/>
      <c r="BP342" s="44"/>
      <c r="BQ342" s="42"/>
      <c r="BR342" s="42"/>
      <c r="BS342" s="42"/>
      <c r="BT342" s="42"/>
      <c r="BU342" s="42"/>
      <c r="BV342" s="42"/>
      <c r="BW342" s="42"/>
      <c r="BX342" s="44"/>
      <c r="BY342" s="44"/>
      <c r="BZ342" s="44"/>
      <c r="CA342" s="44"/>
      <c r="CB342" s="44"/>
      <c r="CC342" s="44"/>
      <c r="CD342" s="44"/>
      <c r="CE342" s="42"/>
      <c r="CF342" s="42"/>
      <c r="CG342" s="42"/>
      <c r="CH342" s="42"/>
      <c r="CI342" s="42"/>
      <c r="CJ342" s="42"/>
      <c r="CK342" s="42"/>
      <c r="CL342" s="42"/>
      <c r="CM342" s="44"/>
      <c r="CN342" s="44"/>
      <c r="CO342" s="44"/>
      <c r="CP342" s="44"/>
      <c r="CQ342" s="44"/>
      <c r="CR342" s="44"/>
      <c r="CS342" s="44"/>
      <c r="CT342" s="44"/>
      <c r="CU342" s="44"/>
      <c r="CV342" s="44"/>
      <c r="CW342" s="44"/>
      <c r="CX342" s="44"/>
      <c r="CY342" s="44"/>
      <c r="CZ342" s="44"/>
      <c r="DA342" s="44"/>
      <c r="DB342" s="44"/>
      <c r="DC342" s="44"/>
      <c r="DD342" s="44"/>
      <c r="DE342" s="44"/>
      <c r="DF342" s="44"/>
      <c r="DG342" s="44"/>
      <c r="DH342" s="44"/>
      <c r="DI342" s="44"/>
      <c r="DJ342" s="44"/>
      <c r="DK342" s="44"/>
      <c r="DL342" s="44"/>
      <c r="DM342" s="44"/>
      <c r="DN342" s="44"/>
      <c r="DO342" s="44"/>
      <c r="DP342" s="77"/>
      <c r="DQ342" s="77"/>
      <c r="DR342" s="44"/>
      <c r="DS342" s="44"/>
      <c r="DT342" s="44"/>
      <c r="DU342" s="44"/>
      <c r="DV342" s="44"/>
      <c r="DW342" s="44"/>
      <c r="DX342" s="44"/>
      <c r="DY342" s="43"/>
      <c r="DZ342" s="43"/>
      <c r="EA342" s="43"/>
      <c r="EB342" s="44"/>
      <c r="EC342" s="42"/>
      <c r="ED342" s="42"/>
      <c r="EE342" s="42"/>
      <c r="EF342" s="42"/>
      <c r="EG342" s="42"/>
      <c r="EH342" s="42"/>
      <c r="EI342" s="42"/>
      <c r="EJ342" s="42"/>
      <c r="EK342" s="42"/>
      <c r="EL342" s="42"/>
      <c r="EM342" s="42"/>
      <c r="EN342" s="42"/>
      <c r="EO342" s="42"/>
      <c r="EP342" s="42"/>
      <c r="EQ342" s="42"/>
      <c r="ER342" s="42"/>
      <c r="ES342" s="42"/>
      <c r="ET342" s="42"/>
      <c r="EU342" s="42"/>
      <c r="EV342" s="42"/>
      <c r="EW342" s="42"/>
      <c r="EX342" s="42"/>
      <c r="EY342" s="42"/>
      <c r="EZ342" s="42"/>
      <c r="FA342" s="42"/>
      <c r="FB342" s="42"/>
      <c r="FC342" s="42"/>
      <c r="FD342" s="42"/>
      <c r="FE342" s="42"/>
      <c r="FF342" s="42"/>
      <c r="FG342" s="42"/>
      <c r="FH342" s="42"/>
      <c r="FI342" s="42"/>
      <c r="FJ342" s="42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2"/>
    </row>
    <row r="343" spans="1:180">
      <c r="A343" s="41"/>
      <c r="B343" s="41"/>
      <c r="C343" s="41"/>
      <c r="D343" s="41"/>
      <c r="E343" s="42"/>
      <c r="F343" s="42"/>
      <c r="G343" s="42"/>
      <c r="H343" s="42"/>
      <c r="I343" s="42"/>
      <c r="J343" s="42"/>
      <c r="K343" s="42"/>
      <c r="L343" s="43"/>
      <c r="M343" s="43"/>
      <c r="N343" s="43"/>
      <c r="O343" s="43"/>
      <c r="P343" s="43"/>
      <c r="Q343" s="43"/>
      <c r="R343" s="43"/>
      <c r="S343" s="44"/>
      <c r="T343" s="44"/>
      <c r="U343" s="44"/>
      <c r="V343" s="44"/>
      <c r="W343" s="44"/>
      <c r="X343" s="44"/>
      <c r="Y343" s="44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4"/>
      <c r="AO343" s="44"/>
      <c r="AP343" s="44"/>
      <c r="AQ343" s="44"/>
      <c r="AR343" s="44"/>
      <c r="AS343" s="44"/>
      <c r="AT343" s="44"/>
      <c r="AU343" s="42"/>
      <c r="AV343" s="42"/>
      <c r="AW343" s="42"/>
      <c r="AX343" s="42"/>
      <c r="AY343" s="42"/>
      <c r="AZ343" s="42"/>
      <c r="BA343" s="42"/>
      <c r="BB343" s="44"/>
      <c r="BC343" s="42"/>
      <c r="BD343" s="42"/>
      <c r="BE343" s="42"/>
      <c r="BF343" s="42"/>
      <c r="BG343" s="42"/>
      <c r="BH343" s="42"/>
      <c r="BI343" s="42"/>
      <c r="BJ343" s="44"/>
      <c r="BK343" s="44"/>
      <c r="BL343" s="44"/>
      <c r="BM343" s="44"/>
      <c r="BN343" s="44"/>
      <c r="BO343" s="44"/>
      <c r="BP343" s="44"/>
      <c r="BQ343" s="42"/>
      <c r="BR343" s="42"/>
      <c r="BS343" s="42"/>
      <c r="BT343" s="42"/>
      <c r="BU343" s="42"/>
      <c r="BV343" s="42"/>
      <c r="BW343" s="42"/>
      <c r="BX343" s="44"/>
      <c r="BY343" s="44"/>
      <c r="BZ343" s="44"/>
      <c r="CA343" s="44"/>
      <c r="CB343" s="44"/>
      <c r="CC343" s="44"/>
      <c r="CD343" s="44"/>
      <c r="CE343" s="42"/>
      <c r="CF343" s="42"/>
      <c r="CG343" s="42"/>
      <c r="CH343" s="42"/>
      <c r="CI343" s="42"/>
      <c r="CJ343" s="42"/>
      <c r="CK343" s="42"/>
      <c r="CL343" s="42"/>
      <c r="CM343" s="44"/>
      <c r="CN343" s="44"/>
      <c r="CO343" s="44"/>
      <c r="CP343" s="44"/>
      <c r="CQ343" s="44"/>
      <c r="CR343" s="44"/>
      <c r="CS343" s="44"/>
      <c r="CT343" s="44"/>
      <c r="CU343" s="44"/>
      <c r="CV343" s="44"/>
      <c r="CW343" s="44"/>
      <c r="CX343" s="44"/>
      <c r="CY343" s="44"/>
      <c r="CZ343" s="44"/>
      <c r="DA343" s="44"/>
      <c r="DB343" s="44"/>
      <c r="DC343" s="44"/>
      <c r="DD343" s="44"/>
      <c r="DE343" s="44"/>
      <c r="DF343" s="44"/>
      <c r="DG343" s="44"/>
      <c r="DH343" s="44"/>
      <c r="DI343" s="44"/>
      <c r="DJ343" s="44"/>
      <c r="DK343" s="44"/>
      <c r="DL343" s="44"/>
      <c r="DM343" s="44"/>
      <c r="DN343" s="44"/>
      <c r="DO343" s="44"/>
      <c r="DP343" s="77"/>
      <c r="DQ343" s="77"/>
      <c r="DR343" s="44"/>
      <c r="DS343" s="44"/>
      <c r="DT343" s="44"/>
      <c r="DU343" s="44"/>
      <c r="DV343" s="44"/>
      <c r="DW343" s="44"/>
      <c r="DX343" s="44"/>
      <c r="DY343" s="43"/>
      <c r="DZ343" s="43"/>
      <c r="EA343" s="43"/>
      <c r="EB343" s="44"/>
      <c r="EC343" s="42"/>
      <c r="ED343" s="42"/>
      <c r="EE343" s="42"/>
      <c r="EF343" s="42"/>
      <c r="EG343" s="42"/>
      <c r="EH343" s="42"/>
      <c r="EI343" s="42"/>
      <c r="EJ343" s="42"/>
      <c r="EK343" s="42"/>
      <c r="EL343" s="42"/>
      <c r="EM343" s="42"/>
      <c r="EN343" s="42"/>
      <c r="EO343" s="42"/>
      <c r="EP343" s="42"/>
      <c r="EQ343" s="42"/>
      <c r="ER343" s="42"/>
      <c r="ES343" s="42"/>
      <c r="ET343" s="42"/>
      <c r="EU343" s="42"/>
      <c r="EV343" s="42"/>
      <c r="EW343" s="42"/>
      <c r="EX343" s="42"/>
      <c r="EY343" s="42"/>
      <c r="EZ343" s="42"/>
      <c r="FA343" s="42"/>
      <c r="FB343" s="42"/>
      <c r="FC343" s="42"/>
      <c r="FD343" s="42"/>
      <c r="FE343" s="42"/>
      <c r="FF343" s="42"/>
      <c r="FG343" s="42"/>
      <c r="FH343" s="42"/>
      <c r="FI343" s="42"/>
      <c r="FJ343" s="42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2"/>
    </row>
    <row r="344" spans="1:180">
      <c r="A344" s="41"/>
      <c r="B344" s="41"/>
      <c r="C344" s="41"/>
      <c r="D344" s="41"/>
      <c r="E344" s="42"/>
      <c r="F344" s="42"/>
      <c r="G344" s="42"/>
      <c r="H344" s="42"/>
      <c r="I344" s="42"/>
      <c r="J344" s="42"/>
      <c r="K344" s="42"/>
      <c r="L344" s="43"/>
      <c r="M344" s="43"/>
      <c r="N344" s="43"/>
      <c r="O344" s="43"/>
      <c r="P344" s="43"/>
      <c r="Q344" s="43"/>
      <c r="R344" s="43"/>
      <c r="S344" s="44"/>
      <c r="T344" s="44"/>
      <c r="U344" s="44"/>
      <c r="V344" s="44"/>
      <c r="W344" s="44"/>
      <c r="X344" s="44"/>
      <c r="Y344" s="44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4"/>
      <c r="AO344" s="44"/>
      <c r="AP344" s="44"/>
      <c r="AQ344" s="44"/>
      <c r="AR344" s="44"/>
      <c r="AS344" s="44"/>
      <c r="AT344" s="44"/>
      <c r="AU344" s="42"/>
      <c r="AV344" s="42"/>
      <c r="AW344" s="42"/>
      <c r="AX344" s="42"/>
      <c r="AY344" s="42"/>
      <c r="AZ344" s="42"/>
      <c r="BA344" s="42"/>
      <c r="BB344" s="44"/>
      <c r="BC344" s="42"/>
      <c r="BD344" s="42"/>
      <c r="BE344" s="42"/>
      <c r="BF344" s="42"/>
      <c r="BG344" s="42"/>
      <c r="BH344" s="42"/>
      <c r="BI344" s="42"/>
      <c r="BJ344" s="44"/>
      <c r="BK344" s="44"/>
      <c r="BL344" s="44"/>
      <c r="BM344" s="44"/>
      <c r="BN344" s="44"/>
      <c r="BO344" s="44"/>
      <c r="BP344" s="44"/>
      <c r="BQ344" s="42"/>
      <c r="BR344" s="42"/>
      <c r="BS344" s="42"/>
      <c r="BT344" s="42"/>
      <c r="BU344" s="42"/>
      <c r="BV344" s="42"/>
      <c r="BW344" s="42"/>
      <c r="BX344" s="44"/>
      <c r="BY344" s="44"/>
      <c r="BZ344" s="44"/>
      <c r="CA344" s="44"/>
      <c r="CB344" s="44"/>
      <c r="CC344" s="44"/>
      <c r="CD344" s="44"/>
      <c r="CE344" s="42"/>
      <c r="CF344" s="42"/>
      <c r="CG344" s="42"/>
      <c r="CH344" s="42"/>
      <c r="CI344" s="42"/>
      <c r="CJ344" s="42"/>
      <c r="CK344" s="42"/>
      <c r="CL344" s="42"/>
      <c r="CM344" s="44"/>
      <c r="CN344" s="44"/>
      <c r="CO344" s="44"/>
      <c r="CP344" s="44"/>
      <c r="CQ344" s="44"/>
      <c r="CR344" s="44"/>
      <c r="CS344" s="44"/>
      <c r="CT344" s="44"/>
      <c r="CU344" s="44"/>
      <c r="CV344" s="44"/>
      <c r="CW344" s="44"/>
      <c r="CX344" s="44"/>
      <c r="CY344" s="44"/>
      <c r="CZ344" s="44"/>
      <c r="DA344" s="44"/>
      <c r="DB344" s="44"/>
      <c r="DC344" s="44"/>
      <c r="DD344" s="44"/>
      <c r="DE344" s="44"/>
      <c r="DF344" s="44"/>
      <c r="DG344" s="44"/>
      <c r="DH344" s="44"/>
      <c r="DI344" s="44"/>
      <c r="DJ344" s="44"/>
      <c r="DK344" s="44"/>
      <c r="DL344" s="44"/>
      <c r="DM344" s="44"/>
      <c r="DN344" s="44"/>
      <c r="DO344" s="44"/>
      <c r="DP344" s="77"/>
      <c r="DQ344" s="77"/>
      <c r="DR344" s="44"/>
      <c r="DS344" s="44"/>
      <c r="DT344" s="44"/>
      <c r="DU344" s="44"/>
      <c r="DV344" s="44"/>
      <c r="DW344" s="44"/>
      <c r="DX344" s="44"/>
      <c r="DY344" s="43"/>
      <c r="DZ344" s="43"/>
      <c r="EA344" s="43"/>
      <c r="EB344" s="44"/>
      <c r="EC344" s="42"/>
      <c r="ED344" s="42"/>
      <c r="EE344" s="42"/>
      <c r="EF344" s="42"/>
      <c r="EG344" s="42"/>
      <c r="EH344" s="42"/>
      <c r="EI344" s="42"/>
      <c r="EJ344" s="42"/>
      <c r="EK344" s="42"/>
      <c r="EL344" s="42"/>
      <c r="EM344" s="42"/>
      <c r="EN344" s="42"/>
      <c r="EO344" s="42"/>
      <c r="EP344" s="42"/>
      <c r="EQ344" s="42"/>
      <c r="ER344" s="42"/>
      <c r="ES344" s="42"/>
      <c r="ET344" s="42"/>
      <c r="EU344" s="42"/>
      <c r="EV344" s="42"/>
      <c r="EW344" s="42"/>
      <c r="EX344" s="42"/>
      <c r="EY344" s="42"/>
      <c r="EZ344" s="42"/>
      <c r="FA344" s="42"/>
      <c r="FB344" s="42"/>
      <c r="FC344" s="42"/>
      <c r="FD344" s="42"/>
      <c r="FE344" s="42"/>
      <c r="FF344" s="42"/>
      <c r="FG344" s="42"/>
      <c r="FH344" s="42"/>
      <c r="FI344" s="42"/>
      <c r="FJ344" s="42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2"/>
    </row>
    <row r="345" spans="1:180">
      <c r="A345" s="41"/>
      <c r="B345" s="41"/>
      <c r="C345" s="41"/>
      <c r="D345" s="41"/>
      <c r="E345" s="42"/>
      <c r="F345" s="42"/>
      <c r="G345" s="42"/>
      <c r="H345" s="42"/>
      <c r="I345" s="42"/>
      <c r="J345" s="42"/>
      <c r="K345" s="42"/>
      <c r="L345" s="43"/>
      <c r="M345" s="43"/>
      <c r="N345" s="43"/>
      <c r="O345" s="43"/>
      <c r="P345" s="43"/>
      <c r="Q345" s="43"/>
      <c r="R345" s="43"/>
      <c r="S345" s="44"/>
      <c r="T345" s="44"/>
      <c r="U345" s="44"/>
      <c r="V345" s="44"/>
      <c r="W345" s="44"/>
      <c r="X345" s="44"/>
      <c r="Y345" s="44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4"/>
      <c r="AO345" s="44"/>
      <c r="AP345" s="44"/>
      <c r="AQ345" s="44"/>
      <c r="AR345" s="44"/>
      <c r="AS345" s="44"/>
      <c r="AT345" s="44"/>
      <c r="AU345" s="42"/>
      <c r="AV345" s="42"/>
      <c r="AW345" s="42"/>
      <c r="AX345" s="42"/>
      <c r="AY345" s="42"/>
      <c r="AZ345" s="42"/>
      <c r="BA345" s="42"/>
      <c r="BB345" s="44"/>
      <c r="BC345" s="42"/>
      <c r="BD345" s="42"/>
      <c r="BE345" s="42"/>
      <c r="BF345" s="42"/>
      <c r="BG345" s="42"/>
      <c r="BH345" s="42"/>
      <c r="BI345" s="42"/>
      <c r="BJ345" s="44"/>
      <c r="BK345" s="44"/>
      <c r="BL345" s="44"/>
      <c r="BM345" s="44"/>
      <c r="BN345" s="44"/>
      <c r="BO345" s="44"/>
      <c r="BP345" s="44"/>
      <c r="BQ345" s="42"/>
      <c r="BR345" s="42"/>
      <c r="BS345" s="42"/>
      <c r="BT345" s="42"/>
      <c r="BU345" s="42"/>
      <c r="BV345" s="42"/>
      <c r="BW345" s="42"/>
      <c r="BX345" s="44"/>
      <c r="BY345" s="44"/>
      <c r="BZ345" s="44"/>
      <c r="CA345" s="44"/>
      <c r="CB345" s="44"/>
      <c r="CC345" s="44"/>
      <c r="CD345" s="44"/>
      <c r="CE345" s="42"/>
      <c r="CF345" s="42"/>
      <c r="CG345" s="42"/>
      <c r="CH345" s="42"/>
      <c r="CI345" s="42"/>
      <c r="CJ345" s="42"/>
      <c r="CK345" s="42"/>
      <c r="CL345" s="42"/>
      <c r="CM345" s="44"/>
      <c r="CN345" s="44"/>
      <c r="CO345" s="44"/>
      <c r="CP345" s="44"/>
      <c r="CQ345" s="44"/>
      <c r="CR345" s="44"/>
      <c r="CS345" s="44"/>
      <c r="CT345" s="44"/>
      <c r="CU345" s="44"/>
      <c r="CV345" s="44"/>
      <c r="CW345" s="44"/>
      <c r="CX345" s="44"/>
      <c r="CY345" s="44"/>
      <c r="CZ345" s="44"/>
      <c r="DA345" s="44"/>
      <c r="DB345" s="44"/>
      <c r="DC345" s="44"/>
      <c r="DD345" s="44"/>
      <c r="DE345" s="44"/>
      <c r="DF345" s="44"/>
      <c r="DG345" s="44"/>
      <c r="DH345" s="44"/>
      <c r="DI345" s="44"/>
      <c r="DJ345" s="44"/>
      <c r="DK345" s="44"/>
      <c r="DL345" s="44"/>
      <c r="DM345" s="44"/>
      <c r="DN345" s="44"/>
      <c r="DO345" s="44"/>
      <c r="DP345" s="77"/>
      <c r="DQ345" s="77"/>
      <c r="DR345" s="44"/>
      <c r="DS345" s="44"/>
      <c r="DT345" s="44"/>
      <c r="DU345" s="44"/>
      <c r="DV345" s="44"/>
      <c r="DW345" s="44"/>
      <c r="DX345" s="44"/>
      <c r="DY345" s="43"/>
      <c r="DZ345" s="43"/>
      <c r="EA345" s="43"/>
      <c r="EB345" s="44"/>
      <c r="EC345" s="42"/>
      <c r="ED345" s="42"/>
      <c r="EE345" s="42"/>
      <c r="EF345" s="42"/>
      <c r="EG345" s="42"/>
      <c r="EH345" s="42"/>
      <c r="EI345" s="42"/>
      <c r="EJ345" s="42"/>
      <c r="EK345" s="42"/>
      <c r="EL345" s="42"/>
      <c r="EM345" s="42"/>
      <c r="EN345" s="42"/>
      <c r="EO345" s="42"/>
      <c r="EP345" s="42"/>
      <c r="EQ345" s="42"/>
      <c r="ER345" s="42"/>
      <c r="ES345" s="42"/>
      <c r="ET345" s="42"/>
      <c r="EU345" s="42"/>
      <c r="EV345" s="42"/>
      <c r="EW345" s="42"/>
      <c r="EX345" s="42"/>
      <c r="EY345" s="42"/>
      <c r="EZ345" s="42"/>
      <c r="FA345" s="42"/>
      <c r="FB345" s="42"/>
      <c r="FC345" s="42"/>
      <c r="FD345" s="42"/>
      <c r="FE345" s="42"/>
      <c r="FF345" s="42"/>
      <c r="FG345" s="42"/>
      <c r="FH345" s="42"/>
      <c r="FI345" s="42"/>
      <c r="FJ345" s="42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2"/>
    </row>
    <row r="346" spans="1:180">
      <c r="A346" s="41"/>
      <c r="B346" s="41"/>
      <c r="C346" s="41"/>
      <c r="D346" s="41"/>
      <c r="E346" s="42"/>
      <c r="F346" s="42"/>
      <c r="G346" s="42"/>
      <c r="H346" s="42"/>
      <c r="I346" s="42"/>
      <c r="J346" s="42"/>
      <c r="K346" s="42"/>
      <c r="L346" s="43"/>
      <c r="M346" s="43"/>
      <c r="N346" s="43"/>
      <c r="O346" s="43"/>
      <c r="P346" s="43"/>
      <c r="Q346" s="43"/>
      <c r="R346" s="43"/>
      <c r="S346" s="44"/>
      <c r="T346" s="44"/>
      <c r="U346" s="44"/>
      <c r="V346" s="44"/>
      <c r="W346" s="44"/>
      <c r="X346" s="44"/>
      <c r="Y346" s="44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4"/>
      <c r="AO346" s="44"/>
      <c r="AP346" s="44"/>
      <c r="AQ346" s="44"/>
      <c r="AR346" s="44"/>
      <c r="AS346" s="44"/>
      <c r="AT346" s="44"/>
      <c r="AU346" s="42"/>
      <c r="AV346" s="42"/>
      <c r="AW346" s="42"/>
      <c r="AX346" s="42"/>
      <c r="AY346" s="42"/>
      <c r="AZ346" s="42"/>
      <c r="BA346" s="42"/>
      <c r="BB346" s="44"/>
      <c r="BC346" s="42"/>
      <c r="BD346" s="42"/>
      <c r="BE346" s="42"/>
      <c r="BF346" s="42"/>
      <c r="BG346" s="42"/>
      <c r="BH346" s="42"/>
      <c r="BI346" s="42"/>
      <c r="BJ346" s="44"/>
      <c r="BK346" s="44"/>
      <c r="BL346" s="44"/>
      <c r="BM346" s="44"/>
      <c r="BN346" s="44"/>
      <c r="BO346" s="44"/>
      <c r="BP346" s="44"/>
      <c r="BQ346" s="42"/>
      <c r="BR346" s="42"/>
      <c r="BS346" s="42"/>
      <c r="BT346" s="42"/>
      <c r="BU346" s="42"/>
      <c r="BV346" s="42"/>
      <c r="BW346" s="42"/>
      <c r="BX346" s="44"/>
      <c r="BY346" s="44"/>
      <c r="BZ346" s="44"/>
      <c r="CA346" s="44"/>
      <c r="CB346" s="44"/>
      <c r="CC346" s="44"/>
      <c r="CD346" s="44"/>
      <c r="CE346" s="42"/>
      <c r="CF346" s="42"/>
      <c r="CG346" s="42"/>
      <c r="CH346" s="42"/>
      <c r="CI346" s="42"/>
      <c r="CJ346" s="42"/>
      <c r="CK346" s="42"/>
      <c r="CL346" s="42"/>
      <c r="CM346" s="44"/>
      <c r="CN346" s="44"/>
      <c r="CO346" s="44"/>
      <c r="CP346" s="44"/>
      <c r="CQ346" s="44"/>
      <c r="CR346" s="44"/>
      <c r="CS346" s="44"/>
      <c r="CT346" s="44"/>
      <c r="CU346" s="44"/>
      <c r="CV346" s="44"/>
      <c r="CW346" s="44"/>
      <c r="CX346" s="44"/>
      <c r="CY346" s="44"/>
      <c r="CZ346" s="44"/>
      <c r="DA346" s="44"/>
      <c r="DB346" s="44"/>
      <c r="DC346" s="44"/>
      <c r="DD346" s="44"/>
      <c r="DE346" s="44"/>
      <c r="DF346" s="44"/>
      <c r="DG346" s="44"/>
      <c r="DH346" s="44"/>
      <c r="DI346" s="44"/>
      <c r="DJ346" s="44"/>
      <c r="DK346" s="44"/>
      <c r="DL346" s="44"/>
      <c r="DM346" s="44"/>
      <c r="DN346" s="44"/>
      <c r="DO346" s="44"/>
      <c r="DP346" s="77"/>
      <c r="DQ346" s="77"/>
      <c r="DR346" s="44"/>
      <c r="DS346" s="44"/>
      <c r="DT346" s="44"/>
      <c r="DU346" s="44"/>
      <c r="DV346" s="44"/>
      <c r="DW346" s="44"/>
      <c r="DX346" s="44"/>
      <c r="DY346" s="43"/>
      <c r="DZ346" s="43"/>
      <c r="EA346" s="43"/>
      <c r="EB346" s="44"/>
      <c r="EC346" s="42"/>
      <c r="ED346" s="42"/>
      <c r="EE346" s="42"/>
      <c r="EF346" s="42"/>
      <c r="EG346" s="42"/>
      <c r="EH346" s="42"/>
      <c r="EI346" s="42"/>
      <c r="EJ346" s="42"/>
      <c r="EK346" s="42"/>
      <c r="EL346" s="42"/>
      <c r="EM346" s="42"/>
      <c r="EN346" s="42"/>
      <c r="EO346" s="42"/>
      <c r="EP346" s="42"/>
      <c r="EQ346" s="42"/>
      <c r="ER346" s="42"/>
      <c r="ES346" s="42"/>
      <c r="ET346" s="42"/>
      <c r="EU346" s="42"/>
      <c r="EV346" s="42"/>
      <c r="EW346" s="42"/>
      <c r="EX346" s="42"/>
      <c r="EY346" s="42"/>
      <c r="EZ346" s="42"/>
      <c r="FA346" s="42"/>
      <c r="FB346" s="42"/>
      <c r="FC346" s="42"/>
      <c r="FD346" s="42"/>
      <c r="FE346" s="42"/>
      <c r="FF346" s="42"/>
      <c r="FG346" s="42"/>
      <c r="FH346" s="42"/>
      <c r="FI346" s="42"/>
      <c r="FJ346" s="42"/>
      <c r="FK346" s="42"/>
      <c r="FL346" s="42"/>
      <c r="FM346" s="42"/>
      <c r="FN346" s="42"/>
      <c r="FO346" s="42"/>
      <c r="FP346" s="42"/>
      <c r="FQ346" s="42"/>
      <c r="FR346" s="42"/>
      <c r="FS346" s="42"/>
      <c r="FT346" s="42"/>
      <c r="FU346" s="42"/>
      <c r="FV346" s="42"/>
      <c r="FW346" s="42"/>
      <c r="FX346" s="42"/>
    </row>
    <row r="347" spans="1:180">
      <c r="A347" s="41"/>
      <c r="B347" s="41"/>
      <c r="C347" s="41"/>
      <c r="D347" s="41"/>
      <c r="E347" s="42"/>
      <c r="F347" s="42"/>
      <c r="G347" s="42"/>
      <c r="H347" s="42"/>
      <c r="I347" s="42"/>
      <c r="J347" s="42"/>
      <c r="K347" s="42"/>
      <c r="L347" s="43"/>
      <c r="M347" s="43"/>
      <c r="N347" s="43"/>
      <c r="O347" s="43"/>
      <c r="P347" s="43"/>
      <c r="Q347" s="43"/>
      <c r="R347" s="43"/>
      <c r="S347" s="44"/>
      <c r="T347" s="44"/>
      <c r="U347" s="44"/>
      <c r="V347" s="44"/>
      <c r="W347" s="44"/>
      <c r="X347" s="44"/>
      <c r="Y347" s="44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4"/>
      <c r="AO347" s="44"/>
      <c r="AP347" s="44"/>
      <c r="AQ347" s="44"/>
      <c r="AR347" s="44"/>
      <c r="AS347" s="44"/>
      <c r="AT347" s="44"/>
      <c r="AU347" s="42"/>
      <c r="AV347" s="42"/>
      <c r="AW347" s="42"/>
      <c r="AX347" s="42"/>
      <c r="AY347" s="42"/>
      <c r="AZ347" s="42"/>
      <c r="BA347" s="42"/>
      <c r="BB347" s="44"/>
      <c r="BC347" s="42"/>
      <c r="BD347" s="42"/>
      <c r="BE347" s="42"/>
      <c r="BF347" s="42"/>
      <c r="BG347" s="42"/>
      <c r="BH347" s="42"/>
      <c r="BI347" s="42"/>
      <c r="BJ347" s="44"/>
      <c r="BK347" s="44"/>
      <c r="BL347" s="44"/>
      <c r="BM347" s="44"/>
      <c r="BN347" s="44"/>
      <c r="BO347" s="44"/>
      <c r="BP347" s="44"/>
      <c r="BQ347" s="42"/>
      <c r="BR347" s="42"/>
      <c r="BS347" s="42"/>
      <c r="BT347" s="42"/>
      <c r="BU347" s="42"/>
      <c r="BV347" s="42"/>
      <c r="BW347" s="42"/>
      <c r="BX347" s="44"/>
      <c r="BY347" s="44"/>
      <c r="BZ347" s="44"/>
      <c r="CA347" s="44"/>
      <c r="CB347" s="44"/>
      <c r="CC347" s="44"/>
      <c r="CD347" s="44"/>
      <c r="CE347" s="42"/>
      <c r="CF347" s="42"/>
      <c r="CG347" s="42"/>
      <c r="CH347" s="42"/>
      <c r="CI347" s="42"/>
      <c r="CJ347" s="42"/>
      <c r="CK347" s="42"/>
      <c r="CL347" s="42"/>
      <c r="CM347" s="44"/>
      <c r="CN347" s="44"/>
      <c r="CO347" s="44"/>
      <c r="CP347" s="44"/>
      <c r="CQ347" s="44"/>
      <c r="CR347" s="44"/>
      <c r="CS347" s="44"/>
      <c r="CT347" s="44"/>
      <c r="CU347" s="44"/>
      <c r="CV347" s="44"/>
      <c r="CW347" s="44"/>
      <c r="CX347" s="44"/>
      <c r="CY347" s="44"/>
      <c r="CZ347" s="44"/>
      <c r="DA347" s="44"/>
      <c r="DB347" s="44"/>
      <c r="DC347" s="44"/>
      <c r="DD347" s="44"/>
      <c r="DE347" s="44"/>
      <c r="DF347" s="44"/>
      <c r="DG347" s="44"/>
      <c r="DH347" s="44"/>
      <c r="DI347" s="44"/>
      <c r="DJ347" s="44"/>
      <c r="DK347" s="44"/>
      <c r="DL347" s="44"/>
      <c r="DM347" s="44"/>
      <c r="DN347" s="44"/>
      <c r="DO347" s="44"/>
      <c r="DP347" s="77"/>
      <c r="DQ347" s="77"/>
      <c r="DR347" s="44"/>
      <c r="DS347" s="44"/>
      <c r="DT347" s="44"/>
      <c r="DU347" s="44"/>
      <c r="DV347" s="44"/>
      <c r="DW347" s="44"/>
      <c r="DX347" s="44"/>
      <c r="DY347" s="43"/>
      <c r="DZ347" s="43"/>
      <c r="EA347" s="43"/>
      <c r="EB347" s="44"/>
      <c r="EC347" s="42"/>
      <c r="ED347" s="42"/>
      <c r="EE347" s="42"/>
      <c r="EF347" s="42"/>
      <c r="EG347" s="42"/>
      <c r="EH347" s="42"/>
      <c r="EI347" s="42"/>
      <c r="EJ347" s="42"/>
      <c r="EK347" s="42"/>
      <c r="EL347" s="42"/>
      <c r="EM347" s="42"/>
      <c r="EN347" s="42"/>
      <c r="EO347" s="42"/>
      <c r="EP347" s="42"/>
      <c r="EQ347" s="42"/>
      <c r="ER347" s="42"/>
      <c r="ES347" s="42"/>
      <c r="ET347" s="42"/>
      <c r="EU347" s="42"/>
      <c r="EV347" s="42"/>
      <c r="EW347" s="42"/>
      <c r="EX347" s="42"/>
      <c r="EY347" s="42"/>
      <c r="EZ347" s="42"/>
      <c r="FA347" s="42"/>
      <c r="FB347" s="42"/>
      <c r="FC347" s="42"/>
      <c r="FD347" s="42"/>
      <c r="FE347" s="42"/>
      <c r="FF347" s="42"/>
      <c r="FG347" s="42"/>
      <c r="FH347" s="42"/>
      <c r="FI347" s="42"/>
      <c r="FJ347" s="42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2"/>
    </row>
    <row r="348" spans="1:180">
      <c r="A348" s="41"/>
      <c r="B348" s="41"/>
      <c r="C348" s="41"/>
      <c r="D348" s="41"/>
      <c r="E348" s="42"/>
      <c r="F348" s="42"/>
      <c r="G348" s="42"/>
      <c r="H348" s="42"/>
      <c r="I348" s="42"/>
      <c r="J348" s="42"/>
      <c r="K348" s="42"/>
      <c r="L348" s="43"/>
      <c r="M348" s="43"/>
      <c r="N348" s="43"/>
      <c r="O348" s="43"/>
      <c r="P348" s="43"/>
      <c r="Q348" s="43"/>
      <c r="R348" s="43"/>
      <c r="S348" s="44"/>
      <c r="T348" s="44"/>
      <c r="U348" s="44"/>
      <c r="V348" s="44"/>
      <c r="W348" s="44"/>
      <c r="X348" s="44"/>
      <c r="Y348" s="44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4"/>
      <c r="AO348" s="44"/>
      <c r="AP348" s="44"/>
      <c r="AQ348" s="44"/>
      <c r="AR348" s="44"/>
      <c r="AS348" s="44"/>
      <c r="AT348" s="44"/>
      <c r="AU348" s="42"/>
      <c r="AV348" s="42"/>
      <c r="AW348" s="42"/>
      <c r="AX348" s="42"/>
      <c r="AY348" s="42"/>
      <c r="AZ348" s="42"/>
      <c r="BA348" s="42"/>
      <c r="BB348" s="44"/>
      <c r="BC348" s="42"/>
      <c r="BD348" s="42"/>
      <c r="BE348" s="42"/>
      <c r="BF348" s="42"/>
      <c r="BG348" s="42"/>
      <c r="BH348" s="42"/>
      <c r="BI348" s="42"/>
      <c r="BJ348" s="44"/>
      <c r="BK348" s="44"/>
      <c r="BL348" s="44"/>
      <c r="BM348" s="44"/>
      <c r="BN348" s="44"/>
      <c r="BO348" s="44"/>
      <c r="BP348" s="44"/>
      <c r="BQ348" s="42"/>
      <c r="BR348" s="42"/>
      <c r="BS348" s="42"/>
      <c r="BT348" s="42"/>
      <c r="BU348" s="42"/>
      <c r="BV348" s="42"/>
      <c r="BW348" s="42"/>
      <c r="BX348" s="44"/>
      <c r="BY348" s="44"/>
      <c r="BZ348" s="44"/>
      <c r="CA348" s="44"/>
      <c r="CB348" s="44"/>
      <c r="CC348" s="44"/>
      <c r="CD348" s="44"/>
      <c r="CE348" s="42"/>
      <c r="CF348" s="42"/>
      <c r="CG348" s="42"/>
      <c r="CH348" s="42"/>
      <c r="CI348" s="42"/>
      <c r="CJ348" s="42"/>
      <c r="CK348" s="42"/>
      <c r="CL348" s="42"/>
      <c r="CM348" s="44"/>
      <c r="CN348" s="44"/>
      <c r="CO348" s="44"/>
      <c r="CP348" s="44"/>
      <c r="CQ348" s="44"/>
      <c r="CR348" s="44"/>
      <c r="CS348" s="44"/>
      <c r="CT348" s="44"/>
      <c r="CU348" s="44"/>
      <c r="CV348" s="44"/>
      <c r="CW348" s="44"/>
      <c r="CX348" s="44"/>
      <c r="CY348" s="44"/>
      <c r="CZ348" s="44"/>
      <c r="DA348" s="44"/>
      <c r="DB348" s="44"/>
      <c r="DC348" s="44"/>
      <c r="DD348" s="44"/>
      <c r="DE348" s="44"/>
      <c r="DF348" s="44"/>
      <c r="DG348" s="44"/>
      <c r="DH348" s="44"/>
      <c r="DI348" s="44"/>
      <c r="DJ348" s="44"/>
      <c r="DK348" s="44"/>
      <c r="DL348" s="44"/>
      <c r="DM348" s="44"/>
      <c r="DN348" s="44"/>
      <c r="DO348" s="44"/>
      <c r="DP348" s="77"/>
      <c r="DQ348" s="77"/>
      <c r="DR348" s="44"/>
      <c r="DS348" s="44"/>
      <c r="DT348" s="44"/>
      <c r="DU348" s="44"/>
      <c r="DV348" s="44"/>
      <c r="DW348" s="44"/>
      <c r="DX348" s="44"/>
      <c r="DY348" s="43"/>
      <c r="DZ348" s="43"/>
      <c r="EA348" s="43"/>
      <c r="EB348" s="44"/>
      <c r="EC348" s="42"/>
      <c r="ED348" s="42"/>
      <c r="EE348" s="42"/>
      <c r="EF348" s="42"/>
      <c r="EG348" s="42"/>
      <c r="EH348" s="42"/>
      <c r="EI348" s="42"/>
      <c r="EJ348" s="42"/>
      <c r="EK348" s="42"/>
      <c r="EL348" s="42"/>
      <c r="EM348" s="42"/>
      <c r="EN348" s="42"/>
      <c r="EO348" s="42"/>
      <c r="EP348" s="42"/>
      <c r="EQ348" s="42"/>
      <c r="ER348" s="42"/>
      <c r="ES348" s="42"/>
      <c r="ET348" s="42"/>
      <c r="EU348" s="42"/>
      <c r="EV348" s="42"/>
      <c r="EW348" s="42"/>
      <c r="EX348" s="42"/>
      <c r="EY348" s="42"/>
      <c r="EZ348" s="42"/>
      <c r="FA348" s="42"/>
      <c r="FB348" s="42"/>
      <c r="FC348" s="42"/>
      <c r="FD348" s="42"/>
      <c r="FE348" s="42"/>
      <c r="FF348" s="42"/>
      <c r="FG348" s="42"/>
      <c r="FH348" s="42"/>
      <c r="FI348" s="42"/>
      <c r="FJ348" s="42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2"/>
    </row>
    <row r="349" spans="1:180">
      <c r="A349" s="41"/>
      <c r="B349" s="41"/>
      <c r="C349" s="41"/>
      <c r="D349" s="41"/>
      <c r="E349" s="42"/>
      <c r="F349" s="42"/>
      <c r="G349" s="42"/>
      <c r="H349" s="42"/>
      <c r="I349" s="42"/>
      <c r="J349" s="42"/>
      <c r="K349" s="42"/>
      <c r="L349" s="43"/>
      <c r="M349" s="43"/>
      <c r="N349" s="43"/>
      <c r="O349" s="43"/>
      <c r="P349" s="43"/>
      <c r="Q349" s="43"/>
      <c r="R349" s="43"/>
      <c r="S349" s="44"/>
      <c r="T349" s="44"/>
      <c r="U349" s="44"/>
      <c r="V349" s="44"/>
      <c r="W349" s="44"/>
      <c r="X349" s="44"/>
      <c r="Y349" s="44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4"/>
      <c r="AO349" s="44"/>
      <c r="AP349" s="44"/>
      <c r="AQ349" s="44"/>
      <c r="AR349" s="44"/>
      <c r="AS349" s="44"/>
      <c r="AT349" s="44"/>
      <c r="AU349" s="42"/>
      <c r="AV349" s="42"/>
      <c r="AW349" s="42"/>
      <c r="AX349" s="42"/>
      <c r="AY349" s="42"/>
      <c r="AZ349" s="42"/>
      <c r="BA349" s="42"/>
      <c r="BB349" s="44"/>
      <c r="BC349" s="42"/>
      <c r="BD349" s="42"/>
      <c r="BE349" s="42"/>
      <c r="BF349" s="42"/>
      <c r="BG349" s="42"/>
      <c r="BH349" s="42"/>
      <c r="BI349" s="42"/>
      <c r="BJ349" s="44"/>
      <c r="BK349" s="44"/>
      <c r="BL349" s="44"/>
      <c r="BM349" s="44"/>
      <c r="BN349" s="44"/>
      <c r="BO349" s="44"/>
      <c r="BP349" s="44"/>
      <c r="BQ349" s="42"/>
      <c r="BR349" s="42"/>
      <c r="BS349" s="42"/>
      <c r="BT349" s="42"/>
      <c r="BU349" s="42"/>
      <c r="BV349" s="42"/>
      <c r="BW349" s="42"/>
      <c r="BX349" s="44"/>
      <c r="BY349" s="44"/>
      <c r="BZ349" s="44"/>
      <c r="CA349" s="44"/>
      <c r="CB349" s="44"/>
      <c r="CC349" s="44"/>
      <c r="CD349" s="44"/>
      <c r="CE349" s="42"/>
      <c r="CF349" s="42"/>
      <c r="CG349" s="42"/>
      <c r="CH349" s="42"/>
      <c r="CI349" s="42"/>
      <c r="CJ349" s="42"/>
      <c r="CK349" s="42"/>
      <c r="CL349" s="42"/>
      <c r="CM349" s="44"/>
      <c r="CN349" s="44"/>
      <c r="CO349" s="44"/>
      <c r="CP349" s="44"/>
      <c r="CQ349" s="44"/>
      <c r="CR349" s="44"/>
      <c r="CS349" s="44"/>
      <c r="CT349" s="44"/>
      <c r="CU349" s="44"/>
      <c r="CV349" s="44"/>
      <c r="CW349" s="44"/>
      <c r="CX349" s="44"/>
      <c r="CY349" s="44"/>
      <c r="CZ349" s="44"/>
      <c r="DA349" s="44"/>
      <c r="DB349" s="44"/>
      <c r="DC349" s="44"/>
      <c r="DD349" s="44"/>
      <c r="DE349" s="44"/>
      <c r="DF349" s="44"/>
      <c r="DG349" s="44"/>
      <c r="DH349" s="44"/>
      <c r="DI349" s="44"/>
      <c r="DJ349" s="44"/>
      <c r="DK349" s="44"/>
      <c r="DL349" s="44"/>
      <c r="DM349" s="44"/>
      <c r="DN349" s="44"/>
      <c r="DO349" s="44"/>
      <c r="DP349" s="77"/>
      <c r="DQ349" s="77"/>
      <c r="DR349" s="44"/>
      <c r="DS349" s="44"/>
      <c r="DT349" s="44"/>
      <c r="DU349" s="44"/>
      <c r="DV349" s="44"/>
      <c r="DW349" s="44"/>
      <c r="DX349" s="44"/>
      <c r="DY349" s="43"/>
      <c r="DZ349" s="43"/>
      <c r="EA349" s="43"/>
      <c r="EB349" s="44"/>
      <c r="EC349" s="42"/>
      <c r="ED349" s="42"/>
      <c r="EE349" s="42"/>
      <c r="EF349" s="42"/>
      <c r="EG349" s="42"/>
      <c r="EH349" s="42"/>
      <c r="EI349" s="42"/>
      <c r="EJ349" s="42"/>
      <c r="EK349" s="42"/>
      <c r="EL349" s="42"/>
      <c r="EM349" s="42"/>
      <c r="EN349" s="42"/>
      <c r="EO349" s="42"/>
      <c r="EP349" s="42"/>
      <c r="EQ349" s="42"/>
      <c r="ER349" s="42"/>
      <c r="ES349" s="42"/>
      <c r="ET349" s="42"/>
      <c r="EU349" s="42"/>
      <c r="EV349" s="42"/>
      <c r="EW349" s="42"/>
      <c r="EX349" s="42"/>
      <c r="EY349" s="42"/>
      <c r="EZ349" s="42"/>
      <c r="FA349" s="42"/>
      <c r="FB349" s="42"/>
      <c r="FC349" s="42"/>
      <c r="FD349" s="42"/>
      <c r="FE349" s="42"/>
      <c r="FF349" s="42"/>
      <c r="FG349" s="42"/>
      <c r="FH349" s="42"/>
      <c r="FI349" s="42"/>
      <c r="FJ349" s="42"/>
      <c r="FK349" s="42"/>
      <c r="FL349" s="42"/>
      <c r="FM349" s="42"/>
      <c r="FN349" s="42"/>
      <c r="FO349" s="42"/>
      <c r="FP349" s="42"/>
      <c r="FQ349" s="42"/>
      <c r="FR349" s="42"/>
      <c r="FS349" s="42"/>
      <c r="FT349" s="42"/>
      <c r="FU349" s="42"/>
      <c r="FV349" s="42"/>
      <c r="FW349" s="42"/>
      <c r="FX349" s="42"/>
    </row>
    <row r="350" spans="1:180">
      <c r="A350" s="41"/>
      <c r="B350" s="41"/>
      <c r="C350" s="41"/>
      <c r="D350" s="41"/>
      <c r="E350" s="42"/>
      <c r="F350" s="42"/>
      <c r="G350" s="42"/>
      <c r="H350" s="42"/>
      <c r="I350" s="42"/>
      <c r="J350" s="42"/>
      <c r="K350" s="42"/>
      <c r="L350" s="43"/>
      <c r="M350" s="43"/>
      <c r="N350" s="43"/>
      <c r="O350" s="43"/>
      <c r="P350" s="43"/>
      <c r="Q350" s="43"/>
      <c r="R350" s="43"/>
      <c r="S350" s="44"/>
      <c r="T350" s="44"/>
      <c r="U350" s="44"/>
      <c r="V350" s="44"/>
      <c r="W350" s="44"/>
      <c r="X350" s="44"/>
      <c r="Y350" s="44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4"/>
      <c r="AO350" s="44"/>
      <c r="AP350" s="44"/>
      <c r="AQ350" s="44"/>
      <c r="AR350" s="44"/>
      <c r="AS350" s="44"/>
      <c r="AT350" s="44"/>
      <c r="AU350" s="42"/>
      <c r="AV350" s="42"/>
      <c r="AW350" s="42"/>
      <c r="AX350" s="42"/>
      <c r="AY350" s="42"/>
      <c r="AZ350" s="42"/>
      <c r="BA350" s="42"/>
      <c r="BB350" s="44"/>
      <c r="BC350" s="42"/>
      <c r="BD350" s="42"/>
      <c r="BE350" s="42"/>
      <c r="BF350" s="42"/>
      <c r="BG350" s="42"/>
      <c r="BH350" s="42"/>
      <c r="BI350" s="42"/>
      <c r="BJ350" s="44"/>
      <c r="BK350" s="44"/>
      <c r="BL350" s="44"/>
      <c r="BM350" s="44"/>
      <c r="BN350" s="44"/>
      <c r="BO350" s="44"/>
      <c r="BP350" s="44"/>
      <c r="BQ350" s="42"/>
      <c r="BR350" s="42"/>
      <c r="BS350" s="42"/>
      <c r="BT350" s="42"/>
      <c r="BU350" s="42"/>
      <c r="BV350" s="42"/>
      <c r="BW350" s="42"/>
      <c r="BX350" s="44"/>
      <c r="BY350" s="44"/>
      <c r="BZ350" s="44"/>
      <c r="CA350" s="44"/>
      <c r="CB350" s="44"/>
      <c r="CC350" s="44"/>
      <c r="CD350" s="44"/>
      <c r="CE350" s="42"/>
      <c r="CF350" s="42"/>
      <c r="CG350" s="42"/>
      <c r="CH350" s="42"/>
      <c r="CI350" s="42"/>
      <c r="CJ350" s="42"/>
      <c r="CK350" s="42"/>
      <c r="CL350" s="42"/>
      <c r="CM350" s="44"/>
      <c r="CN350" s="44"/>
      <c r="CO350" s="44"/>
      <c r="CP350" s="44"/>
      <c r="CQ350" s="44"/>
      <c r="CR350" s="44"/>
      <c r="CS350" s="44"/>
      <c r="CT350" s="44"/>
      <c r="CU350" s="44"/>
      <c r="CV350" s="44"/>
      <c r="CW350" s="44"/>
      <c r="CX350" s="44"/>
      <c r="CY350" s="44"/>
      <c r="CZ350" s="44"/>
      <c r="DA350" s="44"/>
      <c r="DB350" s="44"/>
      <c r="DC350" s="44"/>
      <c r="DD350" s="44"/>
      <c r="DE350" s="44"/>
      <c r="DF350" s="44"/>
      <c r="DG350" s="44"/>
      <c r="DH350" s="44"/>
      <c r="DI350" s="44"/>
      <c r="DJ350" s="44"/>
      <c r="DK350" s="44"/>
      <c r="DL350" s="44"/>
      <c r="DM350" s="44"/>
      <c r="DN350" s="44"/>
      <c r="DO350" s="44"/>
      <c r="DP350" s="77"/>
      <c r="DQ350" s="77"/>
      <c r="DR350" s="44"/>
      <c r="DS350" s="44"/>
      <c r="DT350" s="44"/>
      <c r="DU350" s="44"/>
      <c r="DV350" s="44"/>
      <c r="DW350" s="44"/>
      <c r="DX350" s="44"/>
      <c r="DY350" s="43"/>
      <c r="DZ350" s="43"/>
      <c r="EA350" s="43"/>
      <c r="EB350" s="44"/>
      <c r="EC350" s="42"/>
      <c r="ED350" s="42"/>
      <c r="EE350" s="42"/>
      <c r="EF350" s="42"/>
      <c r="EG350" s="42"/>
      <c r="EH350" s="42"/>
      <c r="EI350" s="42"/>
      <c r="EJ350" s="42"/>
      <c r="EK350" s="42"/>
      <c r="EL350" s="42"/>
      <c r="EM350" s="42"/>
      <c r="EN350" s="42"/>
      <c r="EO350" s="42"/>
      <c r="EP350" s="42"/>
      <c r="EQ350" s="42"/>
      <c r="ER350" s="42"/>
      <c r="ES350" s="42"/>
      <c r="ET350" s="42"/>
      <c r="EU350" s="42"/>
      <c r="EV350" s="42"/>
      <c r="EW350" s="42"/>
      <c r="EX350" s="42"/>
      <c r="EY350" s="42"/>
      <c r="EZ350" s="42"/>
      <c r="FA350" s="42"/>
      <c r="FB350" s="42"/>
      <c r="FC350" s="42"/>
      <c r="FD350" s="42"/>
      <c r="FE350" s="42"/>
      <c r="FF350" s="42"/>
      <c r="FG350" s="42"/>
      <c r="FH350" s="42"/>
      <c r="FI350" s="42"/>
      <c r="FJ350" s="42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2"/>
    </row>
    <row r="351" spans="1:180">
      <c r="A351" s="41"/>
      <c r="B351" s="41"/>
      <c r="C351" s="41"/>
      <c r="D351" s="41"/>
      <c r="E351" s="42"/>
      <c r="F351" s="42"/>
      <c r="G351" s="42"/>
      <c r="H351" s="42"/>
      <c r="I351" s="42"/>
      <c r="J351" s="42"/>
      <c r="K351" s="42"/>
      <c r="L351" s="43"/>
      <c r="M351" s="43"/>
      <c r="N351" s="43"/>
      <c r="O351" s="43"/>
      <c r="P351" s="43"/>
      <c r="Q351" s="43"/>
      <c r="R351" s="43"/>
      <c r="S351" s="44"/>
      <c r="T351" s="44"/>
      <c r="U351" s="44"/>
      <c r="V351" s="44"/>
      <c r="W351" s="44"/>
      <c r="X351" s="44"/>
      <c r="Y351" s="44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4"/>
      <c r="AO351" s="44"/>
      <c r="AP351" s="44"/>
      <c r="AQ351" s="44"/>
      <c r="AR351" s="44"/>
      <c r="AS351" s="44"/>
      <c r="AT351" s="44"/>
      <c r="AU351" s="42"/>
      <c r="AV351" s="42"/>
      <c r="AW351" s="42"/>
      <c r="AX351" s="42"/>
      <c r="AY351" s="42"/>
      <c r="AZ351" s="42"/>
      <c r="BA351" s="42"/>
      <c r="BB351" s="44"/>
      <c r="BC351" s="42"/>
      <c r="BD351" s="42"/>
      <c r="BE351" s="42"/>
      <c r="BF351" s="42"/>
      <c r="BG351" s="42"/>
      <c r="BH351" s="42"/>
      <c r="BI351" s="42"/>
      <c r="BJ351" s="44"/>
      <c r="BK351" s="44"/>
      <c r="BL351" s="44"/>
      <c r="BM351" s="44"/>
      <c r="BN351" s="44"/>
      <c r="BO351" s="44"/>
      <c r="BP351" s="44"/>
      <c r="BQ351" s="42"/>
      <c r="BR351" s="42"/>
      <c r="BS351" s="42"/>
      <c r="BT351" s="42"/>
      <c r="BU351" s="42"/>
      <c r="BV351" s="42"/>
      <c r="BW351" s="42"/>
      <c r="BX351" s="44"/>
      <c r="BY351" s="44"/>
      <c r="BZ351" s="44"/>
      <c r="CA351" s="44"/>
      <c r="CB351" s="44"/>
      <c r="CC351" s="44"/>
      <c r="CD351" s="44"/>
      <c r="CE351" s="42"/>
      <c r="CF351" s="42"/>
      <c r="CG351" s="42"/>
      <c r="CH351" s="42"/>
      <c r="CI351" s="42"/>
      <c r="CJ351" s="42"/>
      <c r="CK351" s="42"/>
      <c r="CL351" s="42"/>
      <c r="CM351" s="44"/>
      <c r="CN351" s="44"/>
      <c r="CO351" s="44"/>
      <c r="CP351" s="44"/>
      <c r="CQ351" s="44"/>
      <c r="CR351" s="44"/>
      <c r="CS351" s="44"/>
      <c r="CT351" s="44"/>
      <c r="CU351" s="44"/>
      <c r="CV351" s="44"/>
      <c r="CW351" s="44"/>
      <c r="CX351" s="44"/>
      <c r="CY351" s="44"/>
      <c r="CZ351" s="44"/>
      <c r="DA351" s="44"/>
      <c r="DB351" s="44"/>
      <c r="DC351" s="44"/>
      <c r="DD351" s="44"/>
      <c r="DE351" s="44"/>
      <c r="DF351" s="44"/>
      <c r="DG351" s="44"/>
      <c r="DH351" s="44"/>
      <c r="DI351" s="44"/>
      <c r="DJ351" s="44"/>
      <c r="DK351" s="44"/>
      <c r="DL351" s="44"/>
      <c r="DM351" s="44"/>
      <c r="DN351" s="44"/>
      <c r="DO351" s="44"/>
      <c r="DP351" s="77"/>
      <c r="DQ351" s="77"/>
      <c r="DR351" s="44"/>
      <c r="DS351" s="44"/>
      <c r="DT351" s="44"/>
      <c r="DU351" s="44"/>
      <c r="DV351" s="44"/>
      <c r="DW351" s="44"/>
      <c r="DX351" s="44"/>
      <c r="DY351" s="43"/>
      <c r="DZ351" s="43"/>
      <c r="EA351" s="43"/>
      <c r="EB351" s="44"/>
      <c r="EC351" s="42"/>
      <c r="ED351" s="42"/>
      <c r="EE351" s="42"/>
      <c r="EF351" s="42"/>
      <c r="EG351" s="42"/>
      <c r="EH351" s="42"/>
      <c r="EI351" s="42"/>
      <c r="EJ351" s="42"/>
      <c r="EK351" s="42"/>
      <c r="EL351" s="42"/>
      <c r="EM351" s="42"/>
      <c r="EN351" s="42"/>
      <c r="EO351" s="42"/>
      <c r="EP351" s="42"/>
      <c r="EQ351" s="42"/>
      <c r="ER351" s="42"/>
      <c r="ES351" s="42"/>
      <c r="ET351" s="42"/>
      <c r="EU351" s="42"/>
      <c r="EV351" s="42"/>
      <c r="EW351" s="42"/>
      <c r="EX351" s="42"/>
      <c r="EY351" s="42"/>
      <c r="EZ351" s="42"/>
      <c r="FA351" s="42"/>
      <c r="FB351" s="42"/>
      <c r="FC351" s="42"/>
      <c r="FD351" s="42"/>
      <c r="FE351" s="42"/>
      <c r="FF351" s="42"/>
      <c r="FG351" s="42"/>
      <c r="FH351" s="42"/>
      <c r="FI351" s="42"/>
      <c r="FJ351" s="42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2"/>
    </row>
    <row r="352" spans="1:180">
      <c r="A352" s="41"/>
      <c r="B352" s="41"/>
      <c r="C352" s="41"/>
      <c r="D352" s="41"/>
      <c r="E352" s="42"/>
      <c r="F352" s="42"/>
      <c r="G352" s="42"/>
      <c r="H352" s="42"/>
      <c r="I352" s="42"/>
      <c r="J352" s="42"/>
      <c r="K352" s="42"/>
      <c r="L352" s="43"/>
      <c r="M352" s="43"/>
      <c r="N352" s="43"/>
      <c r="O352" s="43"/>
      <c r="P352" s="43"/>
      <c r="Q352" s="43"/>
      <c r="R352" s="43"/>
      <c r="S352" s="44"/>
      <c r="T352" s="44"/>
      <c r="U352" s="44"/>
      <c r="V352" s="44"/>
      <c r="W352" s="44"/>
      <c r="X352" s="44"/>
      <c r="Y352" s="44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4"/>
      <c r="AO352" s="44"/>
      <c r="AP352" s="44"/>
      <c r="AQ352" s="44"/>
      <c r="AR352" s="44"/>
      <c r="AS352" s="44"/>
      <c r="AT352" s="44"/>
      <c r="AU352" s="42"/>
      <c r="AV352" s="42"/>
      <c r="AW352" s="42"/>
      <c r="AX352" s="42"/>
      <c r="AY352" s="42"/>
      <c r="AZ352" s="42"/>
      <c r="BA352" s="42"/>
      <c r="BB352" s="44"/>
      <c r="BC352" s="42"/>
      <c r="BD352" s="42"/>
      <c r="BE352" s="42"/>
      <c r="BF352" s="42"/>
      <c r="BG352" s="42"/>
      <c r="BH352" s="42"/>
      <c r="BI352" s="42"/>
      <c r="BJ352" s="44"/>
      <c r="BK352" s="44"/>
      <c r="BL352" s="44"/>
      <c r="BM352" s="44"/>
      <c r="BN352" s="44"/>
      <c r="BO352" s="44"/>
      <c r="BP352" s="44"/>
      <c r="BQ352" s="42"/>
      <c r="BR352" s="42"/>
      <c r="BS352" s="42"/>
      <c r="BT352" s="42"/>
      <c r="BU352" s="42"/>
      <c r="BV352" s="42"/>
      <c r="BW352" s="42"/>
      <c r="BX352" s="44"/>
      <c r="BY352" s="44"/>
      <c r="BZ352" s="44"/>
      <c r="CA352" s="44"/>
      <c r="CB352" s="44"/>
      <c r="CC352" s="44"/>
      <c r="CD352" s="44"/>
      <c r="CE352" s="42"/>
      <c r="CF352" s="42"/>
      <c r="CG352" s="42"/>
      <c r="CH352" s="42"/>
      <c r="CI352" s="42"/>
      <c r="CJ352" s="42"/>
      <c r="CK352" s="42"/>
      <c r="CL352" s="42"/>
      <c r="CM352" s="44"/>
      <c r="CN352" s="44"/>
      <c r="CO352" s="44"/>
      <c r="CP352" s="44"/>
      <c r="CQ352" s="44"/>
      <c r="CR352" s="44"/>
      <c r="CS352" s="44"/>
      <c r="CT352" s="44"/>
      <c r="CU352" s="44"/>
      <c r="CV352" s="44"/>
      <c r="CW352" s="44"/>
      <c r="CX352" s="44"/>
      <c r="CY352" s="44"/>
      <c r="CZ352" s="44"/>
      <c r="DA352" s="44"/>
      <c r="DB352" s="44"/>
      <c r="DC352" s="44"/>
      <c r="DD352" s="44"/>
      <c r="DE352" s="44"/>
      <c r="DF352" s="44"/>
      <c r="DG352" s="44"/>
      <c r="DH352" s="44"/>
      <c r="DI352" s="44"/>
      <c r="DJ352" s="44"/>
      <c r="DK352" s="44"/>
      <c r="DL352" s="44"/>
      <c r="DM352" s="44"/>
      <c r="DN352" s="44"/>
      <c r="DO352" s="44"/>
      <c r="DP352" s="77"/>
      <c r="DQ352" s="77"/>
      <c r="DR352" s="44"/>
      <c r="DS352" s="44"/>
      <c r="DT352" s="44"/>
      <c r="DU352" s="44"/>
      <c r="DV352" s="44"/>
      <c r="DW352" s="44"/>
      <c r="DX352" s="44"/>
      <c r="DY352" s="43"/>
      <c r="DZ352" s="43"/>
      <c r="EA352" s="43"/>
      <c r="EB352" s="44"/>
      <c r="EC352" s="42"/>
      <c r="ED352" s="42"/>
      <c r="EE352" s="42"/>
      <c r="EF352" s="42"/>
      <c r="EG352" s="42"/>
      <c r="EH352" s="42"/>
      <c r="EI352" s="42"/>
      <c r="EJ352" s="42"/>
      <c r="EK352" s="42"/>
      <c r="EL352" s="42"/>
      <c r="EM352" s="42"/>
      <c r="EN352" s="42"/>
      <c r="EO352" s="42"/>
      <c r="EP352" s="42"/>
      <c r="EQ352" s="42"/>
      <c r="ER352" s="42"/>
      <c r="ES352" s="42"/>
      <c r="ET352" s="42"/>
      <c r="EU352" s="42"/>
      <c r="EV352" s="42"/>
      <c r="EW352" s="42"/>
      <c r="EX352" s="42"/>
      <c r="EY352" s="42"/>
      <c r="EZ352" s="42"/>
      <c r="FA352" s="42"/>
      <c r="FB352" s="42"/>
      <c r="FC352" s="42"/>
      <c r="FD352" s="42"/>
      <c r="FE352" s="42"/>
      <c r="FF352" s="42"/>
      <c r="FG352" s="42"/>
      <c r="FH352" s="42"/>
      <c r="FI352" s="42"/>
      <c r="FJ352" s="42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2"/>
    </row>
    <row r="353" spans="1:180">
      <c r="A353" s="41"/>
      <c r="B353" s="41"/>
      <c r="C353" s="41"/>
      <c r="D353" s="41"/>
      <c r="E353" s="42"/>
      <c r="F353" s="42"/>
      <c r="G353" s="42"/>
      <c r="H353" s="42"/>
      <c r="I353" s="42"/>
      <c r="J353" s="42"/>
      <c r="K353" s="42"/>
      <c r="L353" s="43"/>
      <c r="M353" s="43"/>
      <c r="N353" s="43"/>
      <c r="O353" s="43"/>
      <c r="P353" s="43"/>
      <c r="Q353" s="43"/>
      <c r="R353" s="43"/>
      <c r="S353" s="44"/>
      <c r="T353" s="44"/>
      <c r="U353" s="44"/>
      <c r="V353" s="44"/>
      <c r="W353" s="44"/>
      <c r="X353" s="44"/>
      <c r="Y353" s="44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4"/>
      <c r="AO353" s="44"/>
      <c r="AP353" s="44"/>
      <c r="AQ353" s="44"/>
      <c r="AR353" s="44"/>
      <c r="AS353" s="44"/>
      <c r="AT353" s="44"/>
      <c r="AU353" s="42"/>
      <c r="AV353" s="42"/>
      <c r="AW353" s="42"/>
      <c r="AX353" s="42"/>
      <c r="AY353" s="42"/>
      <c r="AZ353" s="42"/>
      <c r="BA353" s="42"/>
      <c r="BB353" s="44"/>
      <c r="BC353" s="42"/>
      <c r="BD353" s="42"/>
      <c r="BE353" s="42"/>
      <c r="BF353" s="42"/>
      <c r="BG353" s="42"/>
      <c r="BH353" s="42"/>
      <c r="BI353" s="42"/>
      <c r="BJ353" s="44"/>
      <c r="BK353" s="44"/>
      <c r="BL353" s="44"/>
      <c r="BM353" s="44"/>
      <c r="BN353" s="44"/>
      <c r="BO353" s="44"/>
      <c r="BP353" s="44"/>
      <c r="BQ353" s="42"/>
      <c r="BR353" s="42"/>
      <c r="BS353" s="42"/>
      <c r="BT353" s="42"/>
      <c r="BU353" s="42"/>
      <c r="BV353" s="42"/>
      <c r="BW353" s="42"/>
      <c r="BX353" s="44"/>
      <c r="BY353" s="44"/>
      <c r="BZ353" s="44"/>
      <c r="CA353" s="44"/>
      <c r="CB353" s="44"/>
      <c r="CC353" s="44"/>
      <c r="CD353" s="44"/>
      <c r="CE353" s="42"/>
      <c r="CF353" s="42"/>
      <c r="CG353" s="42"/>
      <c r="CH353" s="42"/>
      <c r="CI353" s="42"/>
      <c r="CJ353" s="42"/>
      <c r="CK353" s="42"/>
      <c r="CL353" s="42"/>
      <c r="CM353" s="44"/>
      <c r="CN353" s="44"/>
      <c r="CO353" s="44"/>
      <c r="CP353" s="44"/>
      <c r="CQ353" s="44"/>
      <c r="CR353" s="44"/>
      <c r="CS353" s="44"/>
      <c r="CT353" s="44"/>
      <c r="CU353" s="44"/>
      <c r="CV353" s="44"/>
      <c r="CW353" s="44"/>
      <c r="CX353" s="44"/>
      <c r="CY353" s="44"/>
      <c r="CZ353" s="44"/>
      <c r="DA353" s="44"/>
      <c r="DB353" s="44"/>
      <c r="DC353" s="44"/>
      <c r="DD353" s="44"/>
      <c r="DE353" s="44"/>
      <c r="DF353" s="44"/>
      <c r="DG353" s="44"/>
      <c r="DH353" s="44"/>
      <c r="DI353" s="44"/>
      <c r="DJ353" s="44"/>
      <c r="DK353" s="44"/>
      <c r="DL353" s="44"/>
      <c r="DM353" s="44"/>
      <c r="DN353" s="44"/>
      <c r="DO353" s="44"/>
      <c r="DP353" s="77"/>
      <c r="DQ353" s="77"/>
      <c r="DR353" s="44"/>
      <c r="DS353" s="44"/>
      <c r="DT353" s="44"/>
      <c r="DU353" s="44"/>
      <c r="DV353" s="44"/>
      <c r="DW353" s="44"/>
      <c r="DX353" s="44"/>
      <c r="DY353" s="43"/>
      <c r="DZ353" s="43"/>
      <c r="EA353" s="43"/>
      <c r="EB353" s="44"/>
      <c r="EC353" s="42"/>
      <c r="ED353" s="42"/>
      <c r="EE353" s="42"/>
      <c r="EF353" s="42"/>
      <c r="EG353" s="42"/>
      <c r="EH353" s="42"/>
      <c r="EI353" s="42"/>
      <c r="EJ353" s="42"/>
      <c r="EK353" s="42"/>
      <c r="EL353" s="42"/>
      <c r="EM353" s="42"/>
      <c r="EN353" s="42"/>
      <c r="EO353" s="42"/>
      <c r="EP353" s="42"/>
      <c r="EQ353" s="42"/>
      <c r="ER353" s="42"/>
      <c r="ES353" s="42"/>
      <c r="ET353" s="42"/>
      <c r="EU353" s="42"/>
      <c r="EV353" s="42"/>
      <c r="EW353" s="42"/>
      <c r="EX353" s="42"/>
      <c r="EY353" s="42"/>
      <c r="EZ353" s="42"/>
      <c r="FA353" s="42"/>
      <c r="FB353" s="42"/>
      <c r="FC353" s="42"/>
      <c r="FD353" s="42"/>
      <c r="FE353" s="42"/>
      <c r="FF353" s="42"/>
      <c r="FG353" s="42"/>
      <c r="FH353" s="42"/>
      <c r="FI353" s="42"/>
      <c r="FJ353" s="42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2"/>
    </row>
    <row r="354" spans="1:180">
      <c r="A354" s="41"/>
      <c r="B354" s="41"/>
      <c r="C354" s="41"/>
      <c r="D354" s="41"/>
      <c r="E354" s="42"/>
      <c r="F354" s="42"/>
      <c r="G354" s="42"/>
      <c r="H354" s="42"/>
      <c r="I354" s="42"/>
      <c r="J354" s="42"/>
      <c r="K354" s="42"/>
      <c r="L354" s="43"/>
      <c r="M354" s="43"/>
      <c r="N354" s="43"/>
      <c r="O354" s="43"/>
      <c r="P354" s="43"/>
      <c r="Q354" s="43"/>
      <c r="R354" s="43"/>
      <c r="S354" s="44"/>
      <c r="T354" s="44"/>
      <c r="U354" s="44"/>
      <c r="V354" s="44"/>
      <c r="W354" s="44"/>
      <c r="X354" s="44"/>
      <c r="Y354" s="44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4"/>
      <c r="AO354" s="44"/>
      <c r="AP354" s="44"/>
      <c r="AQ354" s="44"/>
      <c r="AR354" s="44"/>
      <c r="AS354" s="44"/>
      <c r="AT354" s="44"/>
      <c r="AU354" s="42"/>
      <c r="AV354" s="42"/>
      <c r="AW354" s="42"/>
      <c r="AX354" s="42"/>
      <c r="AY354" s="42"/>
      <c r="AZ354" s="42"/>
      <c r="BA354" s="42"/>
      <c r="BB354" s="44"/>
      <c r="BC354" s="42"/>
      <c r="BD354" s="42"/>
      <c r="BE354" s="42"/>
      <c r="BF354" s="42"/>
      <c r="BG354" s="42"/>
      <c r="BH354" s="42"/>
      <c r="BI354" s="42"/>
      <c r="BJ354" s="44"/>
      <c r="BK354" s="44"/>
      <c r="BL354" s="44"/>
      <c r="BM354" s="44"/>
      <c r="BN354" s="44"/>
      <c r="BO354" s="44"/>
      <c r="BP354" s="44"/>
      <c r="BQ354" s="42"/>
      <c r="BR354" s="42"/>
      <c r="BS354" s="42"/>
      <c r="BT354" s="42"/>
      <c r="BU354" s="42"/>
      <c r="BV354" s="42"/>
      <c r="BW354" s="42"/>
      <c r="BX354" s="44"/>
      <c r="BY354" s="44"/>
      <c r="BZ354" s="44"/>
      <c r="CA354" s="44"/>
      <c r="CB354" s="44"/>
      <c r="CC354" s="44"/>
      <c r="CD354" s="44"/>
      <c r="CE354" s="42"/>
      <c r="CF354" s="42"/>
      <c r="CG354" s="42"/>
      <c r="CH354" s="42"/>
      <c r="CI354" s="42"/>
      <c r="CJ354" s="42"/>
      <c r="CK354" s="42"/>
      <c r="CL354" s="42"/>
      <c r="CM354" s="44"/>
      <c r="CN354" s="44"/>
      <c r="CO354" s="44"/>
      <c r="CP354" s="44"/>
      <c r="CQ354" s="44"/>
      <c r="CR354" s="44"/>
      <c r="CS354" s="44"/>
      <c r="CT354" s="44"/>
      <c r="CU354" s="44"/>
      <c r="CV354" s="44"/>
      <c r="CW354" s="44"/>
      <c r="CX354" s="44"/>
      <c r="CY354" s="44"/>
      <c r="CZ354" s="44"/>
      <c r="DA354" s="44"/>
      <c r="DB354" s="44"/>
      <c r="DC354" s="44"/>
      <c r="DD354" s="44"/>
      <c r="DE354" s="44"/>
      <c r="DF354" s="44"/>
      <c r="DG354" s="44"/>
      <c r="DH354" s="44"/>
      <c r="DI354" s="44"/>
      <c r="DJ354" s="44"/>
      <c r="DK354" s="44"/>
      <c r="DL354" s="44"/>
      <c r="DM354" s="44"/>
      <c r="DN354" s="44"/>
      <c r="DO354" s="44"/>
      <c r="DP354" s="77"/>
      <c r="DQ354" s="77"/>
      <c r="DR354" s="44"/>
      <c r="DS354" s="44"/>
      <c r="DT354" s="44"/>
      <c r="DU354" s="44"/>
      <c r="DV354" s="44"/>
      <c r="DW354" s="44"/>
      <c r="DX354" s="44"/>
      <c r="DY354" s="43"/>
      <c r="DZ354" s="43"/>
      <c r="EA354" s="43"/>
      <c r="EB354" s="44"/>
      <c r="EC354" s="42"/>
      <c r="ED354" s="42"/>
      <c r="EE354" s="42"/>
      <c r="EF354" s="42"/>
      <c r="EG354" s="42"/>
      <c r="EH354" s="42"/>
      <c r="EI354" s="42"/>
      <c r="EJ354" s="42"/>
      <c r="EK354" s="42"/>
      <c r="EL354" s="42"/>
      <c r="EM354" s="42"/>
      <c r="EN354" s="42"/>
      <c r="EO354" s="42"/>
      <c r="EP354" s="42"/>
      <c r="EQ354" s="42"/>
      <c r="ER354" s="42"/>
      <c r="ES354" s="42"/>
      <c r="ET354" s="42"/>
      <c r="EU354" s="42"/>
      <c r="EV354" s="42"/>
      <c r="EW354" s="42"/>
      <c r="EX354" s="42"/>
      <c r="EY354" s="42"/>
      <c r="EZ354" s="42"/>
      <c r="FA354" s="42"/>
      <c r="FB354" s="42"/>
      <c r="FC354" s="42"/>
      <c r="FD354" s="42"/>
      <c r="FE354" s="42"/>
      <c r="FF354" s="42"/>
      <c r="FG354" s="42"/>
      <c r="FH354" s="42"/>
      <c r="FI354" s="42"/>
      <c r="FJ354" s="42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2"/>
    </row>
    <row r="355" spans="1:180">
      <c r="A355" s="41"/>
      <c r="B355" s="41"/>
      <c r="C355" s="41"/>
      <c r="D355" s="41"/>
      <c r="E355" s="42"/>
      <c r="F355" s="42"/>
      <c r="G355" s="42"/>
      <c r="H355" s="42"/>
      <c r="I355" s="42"/>
      <c r="J355" s="42"/>
      <c r="K355" s="42"/>
      <c r="L355" s="43"/>
      <c r="M355" s="43"/>
      <c r="N355" s="43"/>
      <c r="O355" s="43"/>
      <c r="P355" s="43"/>
      <c r="Q355" s="43"/>
      <c r="R355" s="43"/>
      <c r="S355" s="44"/>
      <c r="T355" s="44"/>
      <c r="U355" s="44"/>
      <c r="V355" s="44"/>
      <c r="W355" s="44"/>
      <c r="X355" s="44"/>
      <c r="Y355" s="44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4"/>
      <c r="AO355" s="44"/>
      <c r="AP355" s="44"/>
      <c r="AQ355" s="44"/>
      <c r="AR355" s="44"/>
      <c r="AS355" s="44"/>
      <c r="AT355" s="44"/>
      <c r="AU355" s="42"/>
      <c r="AV355" s="42"/>
      <c r="AW355" s="42"/>
      <c r="AX355" s="42"/>
      <c r="AY355" s="42"/>
      <c r="AZ355" s="42"/>
      <c r="BA355" s="42"/>
      <c r="BB355" s="44"/>
      <c r="BC355" s="42"/>
      <c r="BD355" s="42"/>
      <c r="BE355" s="42"/>
      <c r="BF355" s="42"/>
      <c r="BG355" s="42"/>
      <c r="BH355" s="42"/>
      <c r="BI355" s="42"/>
      <c r="BJ355" s="44"/>
      <c r="BK355" s="44"/>
      <c r="BL355" s="44"/>
      <c r="BM355" s="44"/>
      <c r="BN355" s="44"/>
      <c r="BO355" s="44"/>
      <c r="BP355" s="44"/>
      <c r="BQ355" s="42"/>
      <c r="BR355" s="42"/>
      <c r="BS355" s="42"/>
      <c r="BT355" s="42"/>
      <c r="BU355" s="42"/>
      <c r="BV355" s="42"/>
      <c r="BW355" s="42"/>
      <c r="BX355" s="44"/>
      <c r="BY355" s="44"/>
      <c r="BZ355" s="44"/>
      <c r="CA355" s="44"/>
      <c r="CB355" s="44"/>
      <c r="CC355" s="44"/>
      <c r="CD355" s="44"/>
      <c r="CE355" s="42"/>
      <c r="CF355" s="42"/>
      <c r="CG355" s="42"/>
      <c r="CH355" s="42"/>
      <c r="CI355" s="42"/>
      <c r="CJ355" s="42"/>
      <c r="CK355" s="42"/>
      <c r="CL355" s="42"/>
      <c r="CM355" s="44"/>
      <c r="CN355" s="44"/>
      <c r="CO355" s="44"/>
      <c r="CP355" s="44"/>
      <c r="CQ355" s="44"/>
      <c r="CR355" s="44"/>
      <c r="CS355" s="44"/>
      <c r="CT355" s="44"/>
      <c r="CU355" s="44"/>
      <c r="CV355" s="44"/>
      <c r="CW355" s="44"/>
      <c r="CX355" s="44"/>
      <c r="CY355" s="44"/>
      <c r="CZ355" s="44"/>
      <c r="DA355" s="44"/>
      <c r="DB355" s="44"/>
      <c r="DC355" s="44"/>
      <c r="DD355" s="44"/>
      <c r="DE355" s="44"/>
      <c r="DF355" s="44"/>
      <c r="DG355" s="44"/>
      <c r="DH355" s="44"/>
      <c r="DI355" s="44"/>
      <c r="DJ355" s="44"/>
      <c r="DK355" s="44"/>
      <c r="DL355" s="44"/>
      <c r="DM355" s="44"/>
      <c r="DN355" s="44"/>
      <c r="DO355" s="44"/>
      <c r="DP355" s="77"/>
      <c r="DQ355" s="77"/>
      <c r="DR355" s="44"/>
      <c r="DS355" s="44"/>
      <c r="DT355" s="44"/>
      <c r="DU355" s="44"/>
      <c r="DV355" s="44"/>
      <c r="DW355" s="44"/>
      <c r="DX355" s="44"/>
      <c r="DY355" s="43"/>
      <c r="DZ355" s="43"/>
      <c r="EA355" s="43"/>
      <c r="EB355" s="44"/>
      <c r="EC355" s="42"/>
      <c r="ED355" s="42"/>
      <c r="EE355" s="42"/>
      <c r="EF355" s="42"/>
      <c r="EG355" s="42"/>
      <c r="EH355" s="42"/>
      <c r="EI355" s="42"/>
      <c r="EJ355" s="42"/>
      <c r="EK355" s="42"/>
      <c r="EL355" s="42"/>
      <c r="EM355" s="42"/>
      <c r="EN355" s="42"/>
      <c r="EO355" s="42"/>
      <c r="EP355" s="42"/>
      <c r="EQ355" s="42"/>
      <c r="ER355" s="42"/>
      <c r="ES355" s="42"/>
      <c r="ET355" s="42"/>
      <c r="EU355" s="42"/>
      <c r="EV355" s="42"/>
      <c r="EW355" s="42"/>
      <c r="EX355" s="42"/>
      <c r="EY355" s="42"/>
      <c r="EZ355" s="42"/>
      <c r="FA355" s="42"/>
      <c r="FB355" s="42"/>
      <c r="FC355" s="42"/>
      <c r="FD355" s="42"/>
      <c r="FE355" s="42"/>
      <c r="FF355" s="42"/>
      <c r="FG355" s="42"/>
      <c r="FH355" s="42"/>
      <c r="FI355" s="42"/>
      <c r="FJ355" s="42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2"/>
    </row>
    <row r="356" spans="1:180">
      <c r="A356" s="41"/>
      <c r="B356" s="41"/>
      <c r="C356" s="41"/>
      <c r="D356" s="41"/>
      <c r="E356" s="42"/>
      <c r="F356" s="42"/>
      <c r="G356" s="42"/>
      <c r="H356" s="42"/>
      <c r="I356" s="42"/>
      <c r="J356" s="42"/>
      <c r="K356" s="42"/>
      <c r="L356" s="43"/>
      <c r="M356" s="43"/>
      <c r="N356" s="43"/>
      <c r="O356" s="43"/>
      <c r="P356" s="43"/>
      <c r="Q356" s="43"/>
      <c r="R356" s="43"/>
      <c r="S356" s="44"/>
      <c r="T356" s="44"/>
      <c r="U356" s="44"/>
      <c r="V356" s="44"/>
      <c r="W356" s="44"/>
      <c r="X356" s="44"/>
      <c r="Y356" s="44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4"/>
      <c r="AO356" s="44"/>
      <c r="AP356" s="44"/>
      <c r="AQ356" s="44"/>
      <c r="AR356" s="44"/>
      <c r="AS356" s="44"/>
      <c r="AT356" s="44"/>
      <c r="AU356" s="42"/>
      <c r="AV356" s="42"/>
      <c r="AW356" s="42"/>
      <c r="AX356" s="42"/>
      <c r="AY356" s="42"/>
      <c r="AZ356" s="42"/>
      <c r="BA356" s="42"/>
      <c r="BB356" s="44"/>
      <c r="BC356" s="42"/>
      <c r="BD356" s="42"/>
      <c r="BE356" s="42"/>
      <c r="BF356" s="42"/>
      <c r="BG356" s="42"/>
      <c r="BH356" s="42"/>
      <c r="BI356" s="42"/>
      <c r="BJ356" s="44"/>
      <c r="BK356" s="44"/>
      <c r="BL356" s="44"/>
      <c r="BM356" s="44"/>
      <c r="BN356" s="44"/>
      <c r="BO356" s="44"/>
      <c r="BP356" s="44"/>
      <c r="BQ356" s="42"/>
      <c r="BR356" s="42"/>
      <c r="BS356" s="42"/>
      <c r="BT356" s="42"/>
      <c r="BU356" s="42"/>
      <c r="BV356" s="42"/>
      <c r="BW356" s="42"/>
      <c r="BX356" s="44"/>
      <c r="BY356" s="44"/>
      <c r="BZ356" s="44"/>
      <c r="CA356" s="44"/>
      <c r="CB356" s="44"/>
      <c r="CC356" s="44"/>
      <c r="CD356" s="44"/>
      <c r="CE356" s="42"/>
      <c r="CF356" s="42"/>
      <c r="CG356" s="42"/>
      <c r="CH356" s="42"/>
      <c r="CI356" s="42"/>
      <c r="CJ356" s="42"/>
      <c r="CK356" s="42"/>
      <c r="CL356" s="42"/>
      <c r="CM356" s="44"/>
      <c r="CN356" s="44"/>
      <c r="CO356" s="44"/>
      <c r="CP356" s="44"/>
      <c r="CQ356" s="44"/>
      <c r="CR356" s="44"/>
      <c r="CS356" s="44"/>
      <c r="CT356" s="44"/>
      <c r="CU356" s="44"/>
      <c r="CV356" s="44"/>
      <c r="CW356" s="44"/>
      <c r="CX356" s="44"/>
      <c r="CY356" s="44"/>
      <c r="CZ356" s="44"/>
      <c r="DA356" s="44"/>
      <c r="DB356" s="44"/>
      <c r="DC356" s="44"/>
      <c r="DD356" s="44"/>
      <c r="DE356" s="44"/>
      <c r="DF356" s="44"/>
      <c r="DG356" s="44"/>
      <c r="DH356" s="44"/>
      <c r="DI356" s="44"/>
      <c r="DJ356" s="44"/>
      <c r="DK356" s="44"/>
      <c r="DL356" s="44"/>
      <c r="DM356" s="44"/>
      <c r="DN356" s="44"/>
      <c r="DO356" s="44"/>
      <c r="DP356" s="77"/>
      <c r="DQ356" s="77"/>
      <c r="DR356" s="44"/>
      <c r="DS356" s="44"/>
      <c r="DT356" s="44"/>
      <c r="DU356" s="44"/>
      <c r="DV356" s="44"/>
      <c r="DW356" s="44"/>
      <c r="DX356" s="44"/>
      <c r="DY356" s="43"/>
      <c r="DZ356" s="43"/>
      <c r="EA356" s="43"/>
      <c r="EB356" s="44"/>
      <c r="EC356" s="42"/>
      <c r="ED356" s="42"/>
      <c r="EE356" s="42"/>
      <c r="EF356" s="42"/>
      <c r="EG356" s="42"/>
      <c r="EH356" s="42"/>
      <c r="EI356" s="42"/>
      <c r="EJ356" s="42"/>
      <c r="EK356" s="42"/>
      <c r="EL356" s="42"/>
      <c r="EM356" s="42"/>
      <c r="EN356" s="42"/>
      <c r="EO356" s="42"/>
      <c r="EP356" s="42"/>
      <c r="EQ356" s="42"/>
      <c r="ER356" s="42"/>
      <c r="ES356" s="42"/>
      <c r="ET356" s="42"/>
      <c r="EU356" s="42"/>
      <c r="EV356" s="42"/>
      <c r="EW356" s="42"/>
      <c r="EX356" s="42"/>
      <c r="EY356" s="42"/>
      <c r="EZ356" s="42"/>
      <c r="FA356" s="42"/>
      <c r="FB356" s="42"/>
      <c r="FC356" s="42"/>
      <c r="FD356" s="42"/>
      <c r="FE356" s="42"/>
      <c r="FF356" s="42"/>
      <c r="FG356" s="42"/>
      <c r="FH356" s="42"/>
      <c r="FI356" s="42"/>
      <c r="FJ356" s="42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2"/>
    </row>
    <row r="357" spans="1:180">
      <c r="A357" s="41"/>
      <c r="B357" s="41"/>
      <c r="C357" s="41"/>
      <c r="D357" s="41"/>
      <c r="E357" s="42"/>
      <c r="F357" s="42"/>
      <c r="G357" s="42"/>
      <c r="H357" s="42"/>
      <c r="I357" s="42"/>
      <c r="J357" s="42"/>
      <c r="K357" s="42"/>
      <c r="L357" s="43"/>
      <c r="M357" s="43"/>
      <c r="N357" s="43"/>
      <c r="O357" s="43"/>
      <c r="P357" s="43"/>
      <c r="Q357" s="43"/>
      <c r="R357" s="43"/>
      <c r="S357" s="44"/>
      <c r="T357" s="44"/>
      <c r="U357" s="44"/>
      <c r="V357" s="44"/>
      <c r="W357" s="44"/>
      <c r="X357" s="44"/>
      <c r="Y357" s="44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4"/>
      <c r="AO357" s="44"/>
      <c r="AP357" s="44"/>
      <c r="AQ357" s="44"/>
      <c r="AR357" s="44"/>
      <c r="AS357" s="44"/>
      <c r="AT357" s="44"/>
      <c r="AU357" s="42"/>
      <c r="AV357" s="42"/>
      <c r="AW357" s="42"/>
      <c r="AX357" s="42"/>
      <c r="AY357" s="42"/>
      <c r="AZ357" s="42"/>
      <c r="BA357" s="42"/>
      <c r="BB357" s="44"/>
      <c r="BC357" s="42"/>
      <c r="BD357" s="42"/>
      <c r="BE357" s="42"/>
      <c r="BF357" s="42"/>
      <c r="BG357" s="42"/>
      <c r="BH357" s="42"/>
      <c r="BI357" s="42"/>
      <c r="BJ357" s="44"/>
      <c r="BK357" s="44"/>
      <c r="BL357" s="44"/>
      <c r="BM357" s="44"/>
      <c r="BN357" s="44"/>
      <c r="BO357" s="44"/>
      <c r="BP357" s="44"/>
      <c r="BQ357" s="42"/>
      <c r="BR357" s="42"/>
      <c r="BS357" s="42"/>
      <c r="BT357" s="42"/>
      <c r="BU357" s="42"/>
      <c r="BV357" s="42"/>
      <c r="BW357" s="42"/>
      <c r="BX357" s="44"/>
      <c r="BY357" s="44"/>
      <c r="BZ357" s="44"/>
      <c r="CA357" s="44"/>
      <c r="CB357" s="44"/>
      <c r="CC357" s="44"/>
      <c r="CD357" s="44"/>
      <c r="CE357" s="42"/>
      <c r="CF357" s="42"/>
      <c r="CG357" s="42"/>
      <c r="CH357" s="42"/>
      <c r="CI357" s="42"/>
      <c r="CJ357" s="42"/>
      <c r="CK357" s="42"/>
      <c r="CL357" s="42"/>
      <c r="CM357" s="44"/>
      <c r="CN357" s="44"/>
      <c r="CO357" s="44"/>
      <c r="CP357" s="44"/>
      <c r="CQ357" s="44"/>
      <c r="CR357" s="44"/>
      <c r="CS357" s="44"/>
      <c r="CT357" s="44"/>
      <c r="CU357" s="44"/>
      <c r="CV357" s="44"/>
      <c r="CW357" s="44"/>
      <c r="CX357" s="44"/>
      <c r="CY357" s="44"/>
      <c r="CZ357" s="44"/>
      <c r="DA357" s="44"/>
      <c r="DB357" s="44"/>
      <c r="DC357" s="44"/>
      <c r="DD357" s="44"/>
      <c r="DE357" s="44"/>
      <c r="DF357" s="44"/>
      <c r="DG357" s="44"/>
      <c r="DH357" s="44"/>
      <c r="DI357" s="44"/>
      <c r="DJ357" s="44"/>
      <c r="DK357" s="44"/>
      <c r="DL357" s="44"/>
      <c r="DM357" s="44"/>
      <c r="DN357" s="44"/>
      <c r="DO357" s="44"/>
      <c r="DP357" s="77"/>
      <c r="DQ357" s="77"/>
      <c r="DR357" s="44"/>
      <c r="DS357" s="44"/>
      <c r="DT357" s="44"/>
      <c r="DU357" s="44"/>
      <c r="DV357" s="44"/>
      <c r="DW357" s="44"/>
      <c r="DX357" s="44"/>
      <c r="DY357" s="43"/>
      <c r="DZ357" s="43"/>
      <c r="EA357" s="43"/>
      <c r="EB357" s="44"/>
      <c r="EC357" s="42"/>
      <c r="ED357" s="42"/>
      <c r="EE357" s="42"/>
      <c r="EF357" s="42"/>
      <c r="EG357" s="42"/>
      <c r="EH357" s="42"/>
      <c r="EI357" s="42"/>
      <c r="EJ357" s="42"/>
      <c r="EK357" s="42"/>
      <c r="EL357" s="42"/>
      <c r="EM357" s="42"/>
      <c r="EN357" s="42"/>
      <c r="EO357" s="42"/>
      <c r="EP357" s="42"/>
      <c r="EQ357" s="42"/>
      <c r="ER357" s="42"/>
      <c r="ES357" s="42"/>
      <c r="ET357" s="42"/>
      <c r="EU357" s="42"/>
      <c r="EV357" s="42"/>
      <c r="EW357" s="42"/>
      <c r="EX357" s="42"/>
      <c r="EY357" s="42"/>
      <c r="EZ357" s="42"/>
      <c r="FA357" s="42"/>
      <c r="FB357" s="42"/>
      <c r="FC357" s="42"/>
      <c r="FD357" s="42"/>
      <c r="FE357" s="42"/>
      <c r="FF357" s="42"/>
      <c r="FG357" s="42"/>
      <c r="FH357" s="42"/>
      <c r="FI357" s="42"/>
      <c r="FJ357" s="42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2"/>
    </row>
    <row r="358" spans="1:180">
      <c r="A358" s="41"/>
      <c r="B358" s="41"/>
      <c r="C358" s="41"/>
      <c r="D358" s="41"/>
      <c r="E358" s="42"/>
      <c r="F358" s="42"/>
      <c r="G358" s="42"/>
      <c r="H358" s="42"/>
      <c r="I358" s="42"/>
      <c r="J358" s="42"/>
      <c r="K358" s="42"/>
      <c r="L358" s="43"/>
      <c r="M358" s="43"/>
      <c r="N358" s="43"/>
      <c r="O358" s="43"/>
      <c r="P358" s="43"/>
      <c r="Q358" s="43"/>
      <c r="R358" s="43"/>
      <c r="S358" s="44"/>
      <c r="T358" s="44"/>
      <c r="U358" s="44"/>
      <c r="V358" s="44"/>
      <c r="W358" s="44"/>
      <c r="X358" s="44"/>
      <c r="Y358" s="44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4"/>
      <c r="AO358" s="44"/>
      <c r="AP358" s="44"/>
      <c r="AQ358" s="44"/>
      <c r="AR358" s="44"/>
      <c r="AS358" s="44"/>
      <c r="AT358" s="44"/>
      <c r="AU358" s="42"/>
      <c r="AV358" s="42"/>
      <c r="AW358" s="42"/>
      <c r="AX358" s="42"/>
      <c r="AY358" s="42"/>
      <c r="AZ358" s="42"/>
      <c r="BA358" s="42"/>
      <c r="BB358" s="44"/>
      <c r="BC358" s="42"/>
      <c r="BD358" s="42"/>
      <c r="BE358" s="42"/>
      <c r="BF358" s="42"/>
      <c r="BG358" s="42"/>
      <c r="BH358" s="42"/>
      <c r="BI358" s="42"/>
      <c r="BJ358" s="44"/>
      <c r="BK358" s="44"/>
      <c r="BL358" s="44"/>
      <c r="BM358" s="44"/>
      <c r="BN358" s="44"/>
      <c r="BO358" s="44"/>
      <c r="BP358" s="44"/>
      <c r="BQ358" s="42"/>
      <c r="BR358" s="42"/>
      <c r="BS358" s="42"/>
      <c r="BT358" s="42"/>
      <c r="BU358" s="42"/>
      <c r="BV358" s="42"/>
      <c r="BW358" s="42"/>
      <c r="BX358" s="44"/>
      <c r="BY358" s="44"/>
      <c r="BZ358" s="44"/>
      <c r="CA358" s="44"/>
      <c r="CB358" s="44"/>
      <c r="CC358" s="44"/>
      <c r="CD358" s="44"/>
      <c r="CE358" s="42"/>
      <c r="CF358" s="42"/>
      <c r="CG358" s="42"/>
      <c r="CH358" s="42"/>
      <c r="CI358" s="42"/>
      <c r="CJ358" s="42"/>
      <c r="CK358" s="42"/>
      <c r="CL358" s="42"/>
      <c r="CM358" s="44"/>
      <c r="CN358" s="44"/>
      <c r="CO358" s="44"/>
      <c r="CP358" s="44"/>
      <c r="CQ358" s="44"/>
      <c r="CR358" s="44"/>
      <c r="CS358" s="44"/>
      <c r="CT358" s="44"/>
      <c r="CU358" s="44"/>
      <c r="CV358" s="44"/>
      <c r="CW358" s="44"/>
      <c r="CX358" s="44"/>
      <c r="CY358" s="44"/>
      <c r="CZ358" s="44"/>
      <c r="DA358" s="44"/>
      <c r="DB358" s="44"/>
      <c r="DC358" s="44"/>
      <c r="DD358" s="44"/>
      <c r="DE358" s="44"/>
      <c r="DF358" s="44"/>
      <c r="DG358" s="44"/>
      <c r="DH358" s="44"/>
      <c r="DI358" s="44"/>
      <c r="DJ358" s="44"/>
      <c r="DK358" s="44"/>
      <c r="DL358" s="44"/>
      <c r="DM358" s="44"/>
      <c r="DN358" s="44"/>
      <c r="DO358" s="44"/>
      <c r="DP358" s="77"/>
      <c r="DQ358" s="77"/>
      <c r="DR358" s="44"/>
      <c r="DS358" s="44"/>
      <c r="DT358" s="44"/>
      <c r="DU358" s="44"/>
      <c r="DV358" s="44"/>
      <c r="DW358" s="44"/>
      <c r="DX358" s="44"/>
      <c r="DY358" s="43"/>
      <c r="DZ358" s="43"/>
      <c r="EA358" s="43"/>
      <c r="EB358" s="44"/>
      <c r="EC358" s="42"/>
      <c r="ED358" s="42"/>
      <c r="EE358" s="42"/>
      <c r="EF358" s="42"/>
      <c r="EG358" s="42"/>
      <c r="EH358" s="42"/>
      <c r="EI358" s="42"/>
      <c r="EJ358" s="42"/>
      <c r="EK358" s="42"/>
      <c r="EL358" s="42"/>
      <c r="EM358" s="42"/>
      <c r="EN358" s="42"/>
      <c r="EO358" s="42"/>
      <c r="EP358" s="42"/>
      <c r="EQ358" s="42"/>
      <c r="ER358" s="42"/>
      <c r="ES358" s="42"/>
      <c r="ET358" s="42"/>
      <c r="EU358" s="42"/>
      <c r="EV358" s="42"/>
      <c r="EW358" s="42"/>
      <c r="EX358" s="42"/>
      <c r="EY358" s="42"/>
      <c r="EZ358" s="42"/>
      <c r="FA358" s="42"/>
      <c r="FB358" s="42"/>
      <c r="FC358" s="42"/>
      <c r="FD358" s="42"/>
      <c r="FE358" s="42"/>
      <c r="FF358" s="42"/>
      <c r="FG358" s="42"/>
      <c r="FH358" s="42"/>
      <c r="FI358" s="42"/>
      <c r="FJ358" s="42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2"/>
    </row>
    <row r="359" spans="1:180">
      <c r="A359" s="41"/>
      <c r="B359" s="41"/>
      <c r="C359" s="41"/>
      <c r="D359" s="41"/>
      <c r="E359" s="42"/>
      <c r="F359" s="42"/>
      <c r="G359" s="42"/>
      <c r="H359" s="42"/>
      <c r="I359" s="42"/>
      <c r="J359" s="42"/>
      <c r="K359" s="42"/>
      <c r="L359" s="43"/>
      <c r="M359" s="43"/>
      <c r="N359" s="43"/>
      <c r="O359" s="43"/>
      <c r="P359" s="43"/>
      <c r="Q359" s="43"/>
      <c r="R359" s="43"/>
      <c r="S359" s="44"/>
      <c r="T359" s="44"/>
      <c r="U359" s="44"/>
      <c r="V359" s="44"/>
      <c r="W359" s="44"/>
      <c r="X359" s="44"/>
      <c r="Y359" s="44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4"/>
      <c r="AO359" s="44"/>
      <c r="AP359" s="44"/>
      <c r="AQ359" s="44"/>
      <c r="AR359" s="44"/>
      <c r="AS359" s="44"/>
      <c r="AT359" s="44"/>
      <c r="AU359" s="42"/>
      <c r="AV359" s="42"/>
      <c r="AW359" s="42"/>
      <c r="AX359" s="42"/>
      <c r="AY359" s="42"/>
      <c r="AZ359" s="42"/>
      <c r="BA359" s="42"/>
      <c r="BB359" s="44"/>
      <c r="BC359" s="42"/>
      <c r="BD359" s="42"/>
      <c r="BE359" s="42"/>
      <c r="BF359" s="42"/>
      <c r="BG359" s="42"/>
      <c r="BH359" s="42"/>
      <c r="BI359" s="42"/>
      <c r="BJ359" s="44"/>
      <c r="BK359" s="44"/>
      <c r="BL359" s="44"/>
      <c r="BM359" s="44"/>
      <c r="BN359" s="44"/>
      <c r="BO359" s="44"/>
      <c r="BP359" s="44"/>
      <c r="BQ359" s="42"/>
      <c r="BR359" s="42"/>
      <c r="BS359" s="42"/>
      <c r="BT359" s="42"/>
      <c r="BU359" s="42"/>
      <c r="BV359" s="42"/>
      <c r="BW359" s="42"/>
      <c r="BX359" s="44"/>
      <c r="BY359" s="44"/>
      <c r="BZ359" s="44"/>
      <c r="CA359" s="44"/>
      <c r="CB359" s="44"/>
      <c r="CC359" s="44"/>
      <c r="CD359" s="44"/>
      <c r="CE359" s="42"/>
      <c r="CF359" s="42"/>
      <c r="CG359" s="42"/>
      <c r="CH359" s="42"/>
      <c r="CI359" s="42"/>
      <c r="CJ359" s="42"/>
      <c r="CK359" s="42"/>
      <c r="CL359" s="42"/>
      <c r="CM359" s="44"/>
      <c r="CN359" s="44"/>
      <c r="CO359" s="44"/>
      <c r="CP359" s="44"/>
      <c r="CQ359" s="44"/>
      <c r="CR359" s="44"/>
      <c r="CS359" s="44"/>
      <c r="CT359" s="44"/>
      <c r="CU359" s="44"/>
      <c r="CV359" s="44"/>
      <c r="CW359" s="44"/>
      <c r="CX359" s="44"/>
      <c r="CY359" s="44"/>
      <c r="CZ359" s="44"/>
      <c r="DA359" s="44"/>
      <c r="DB359" s="44"/>
      <c r="DC359" s="44"/>
      <c r="DD359" s="44"/>
      <c r="DE359" s="44"/>
      <c r="DF359" s="44"/>
      <c r="DG359" s="44"/>
      <c r="DH359" s="44"/>
      <c r="DI359" s="44"/>
      <c r="DJ359" s="44"/>
      <c r="DK359" s="44"/>
      <c r="DL359" s="44"/>
      <c r="DM359" s="44"/>
      <c r="DN359" s="44"/>
      <c r="DO359" s="44"/>
      <c r="DP359" s="77"/>
      <c r="DQ359" s="77"/>
      <c r="DR359" s="44"/>
      <c r="DS359" s="44"/>
      <c r="DT359" s="44"/>
      <c r="DU359" s="44"/>
      <c r="DV359" s="44"/>
      <c r="DW359" s="44"/>
      <c r="DX359" s="44"/>
      <c r="DY359" s="43"/>
      <c r="DZ359" s="43"/>
      <c r="EA359" s="43"/>
      <c r="EB359" s="44"/>
      <c r="EC359" s="42"/>
      <c r="ED359" s="42"/>
      <c r="EE359" s="42"/>
      <c r="EF359" s="42"/>
      <c r="EG359" s="42"/>
      <c r="EH359" s="42"/>
      <c r="EI359" s="42"/>
      <c r="EJ359" s="42"/>
      <c r="EK359" s="42"/>
      <c r="EL359" s="42"/>
      <c r="EM359" s="42"/>
      <c r="EN359" s="42"/>
      <c r="EO359" s="42"/>
      <c r="EP359" s="42"/>
      <c r="EQ359" s="42"/>
      <c r="ER359" s="42"/>
      <c r="ES359" s="42"/>
      <c r="ET359" s="42"/>
      <c r="EU359" s="42"/>
      <c r="EV359" s="42"/>
      <c r="EW359" s="42"/>
      <c r="EX359" s="42"/>
      <c r="EY359" s="42"/>
      <c r="EZ359" s="42"/>
      <c r="FA359" s="42"/>
      <c r="FB359" s="42"/>
      <c r="FC359" s="42"/>
      <c r="FD359" s="42"/>
      <c r="FE359" s="42"/>
      <c r="FF359" s="42"/>
      <c r="FG359" s="42"/>
      <c r="FH359" s="42"/>
      <c r="FI359" s="42"/>
      <c r="FJ359" s="42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2"/>
    </row>
    <row r="360" spans="1:180">
      <c r="A360" s="41"/>
      <c r="B360" s="41"/>
      <c r="C360" s="41"/>
      <c r="D360" s="41"/>
      <c r="E360" s="42"/>
      <c r="F360" s="42"/>
      <c r="G360" s="42"/>
      <c r="H360" s="42"/>
      <c r="I360" s="42"/>
      <c r="J360" s="42"/>
      <c r="K360" s="42"/>
      <c r="L360" s="43"/>
      <c r="M360" s="43"/>
      <c r="N360" s="43"/>
      <c r="O360" s="43"/>
      <c r="P360" s="43"/>
      <c r="Q360" s="43"/>
      <c r="R360" s="43"/>
      <c r="S360" s="44"/>
      <c r="T360" s="44"/>
      <c r="U360" s="44"/>
      <c r="V360" s="44"/>
      <c r="W360" s="44"/>
      <c r="X360" s="44"/>
      <c r="Y360" s="44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4"/>
      <c r="AO360" s="44"/>
      <c r="AP360" s="44"/>
      <c r="AQ360" s="44"/>
      <c r="AR360" s="44"/>
      <c r="AS360" s="44"/>
      <c r="AT360" s="44"/>
      <c r="AU360" s="42"/>
      <c r="AV360" s="42"/>
      <c r="AW360" s="42"/>
      <c r="AX360" s="42"/>
      <c r="AY360" s="42"/>
      <c r="AZ360" s="42"/>
      <c r="BA360" s="42"/>
      <c r="BB360" s="44"/>
      <c r="BC360" s="42"/>
      <c r="BD360" s="42"/>
      <c r="BE360" s="42"/>
      <c r="BF360" s="42"/>
      <c r="BG360" s="42"/>
      <c r="BH360" s="42"/>
      <c r="BI360" s="42"/>
      <c r="BJ360" s="44"/>
      <c r="BK360" s="44"/>
      <c r="BL360" s="44"/>
      <c r="BM360" s="44"/>
      <c r="BN360" s="44"/>
      <c r="BO360" s="44"/>
      <c r="BP360" s="44"/>
      <c r="BQ360" s="42"/>
      <c r="BR360" s="42"/>
      <c r="BS360" s="42"/>
      <c r="BT360" s="42"/>
      <c r="BU360" s="42"/>
      <c r="BV360" s="42"/>
      <c r="BW360" s="42"/>
      <c r="BX360" s="44"/>
      <c r="BY360" s="44"/>
      <c r="BZ360" s="44"/>
      <c r="CA360" s="44"/>
      <c r="CB360" s="44"/>
      <c r="CC360" s="44"/>
      <c r="CD360" s="44"/>
      <c r="CE360" s="42"/>
      <c r="CF360" s="42"/>
      <c r="CG360" s="42"/>
      <c r="CH360" s="42"/>
      <c r="CI360" s="42"/>
      <c r="CJ360" s="42"/>
      <c r="CK360" s="42"/>
      <c r="CL360" s="42"/>
      <c r="CM360" s="44"/>
      <c r="CN360" s="44"/>
      <c r="CO360" s="44"/>
      <c r="CP360" s="44"/>
      <c r="CQ360" s="44"/>
      <c r="CR360" s="44"/>
      <c r="CS360" s="44"/>
      <c r="CT360" s="44"/>
      <c r="CU360" s="44"/>
      <c r="CV360" s="44"/>
      <c r="CW360" s="44"/>
      <c r="CX360" s="44"/>
      <c r="CY360" s="44"/>
      <c r="CZ360" s="44"/>
      <c r="DA360" s="44"/>
      <c r="DB360" s="44"/>
      <c r="DC360" s="44"/>
      <c r="DD360" s="44"/>
      <c r="DE360" s="44"/>
      <c r="DF360" s="44"/>
      <c r="DG360" s="44"/>
      <c r="DH360" s="44"/>
      <c r="DI360" s="44"/>
      <c r="DJ360" s="44"/>
      <c r="DK360" s="44"/>
      <c r="DL360" s="44"/>
      <c r="DM360" s="44"/>
      <c r="DN360" s="44"/>
      <c r="DO360" s="44"/>
      <c r="DP360" s="77"/>
      <c r="DQ360" s="77"/>
      <c r="DR360" s="44"/>
      <c r="DS360" s="44"/>
      <c r="DT360" s="44"/>
      <c r="DU360" s="44"/>
      <c r="DV360" s="44"/>
      <c r="DW360" s="44"/>
      <c r="DX360" s="44"/>
      <c r="DY360" s="43"/>
      <c r="DZ360" s="43"/>
      <c r="EA360" s="43"/>
      <c r="EB360" s="44"/>
      <c r="EC360" s="42"/>
      <c r="ED360" s="42"/>
      <c r="EE360" s="42"/>
      <c r="EF360" s="42"/>
      <c r="EG360" s="42"/>
      <c r="EH360" s="42"/>
      <c r="EI360" s="42"/>
      <c r="EJ360" s="42"/>
      <c r="EK360" s="42"/>
      <c r="EL360" s="42"/>
      <c r="EM360" s="42"/>
      <c r="EN360" s="42"/>
      <c r="EO360" s="42"/>
      <c r="EP360" s="42"/>
      <c r="EQ360" s="42"/>
      <c r="ER360" s="42"/>
      <c r="ES360" s="42"/>
      <c r="ET360" s="42"/>
      <c r="EU360" s="42"/>
      <c r="EV360" s="42"/>
      <c r="EW360" s="42"/>
      <c r="EX360" s="42"/>
      <c r="EY360" s="42"/>
      <c r="EZ360" s="42"/>
      <c r="FA360" s="42"/>
      <c r="FB360" s="42"/>
      <c r="FC360" s="42"/>
      <c r="FD360" s="42"/>
      <c r="FE360" s="42"/>
      <c r="FF360" s="42"/>
      <c r="FG360" s="42"/>
      <c r="FH360" s="42"/>
      <c r="FI360" s="42"/>
      <c r="FJ360" s="42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2"/>
    </row>
    <row r="361" spans="1:180">
      <c r="A361" s="41"/>
      <c r="B361" s="41"/>
      <c r="C361" s="41"/>
      <c r="D361" s="41"/>
      <c r="E361" s="42"/>
      <c r="F361" s="42"/>
      <c r="G361" s="42"/>
      <c r="H361" s="42"/>
      <c r="I361" s="42"/>
      <c r="J361" s="42"/>
      <c r="K361" s="42"/>
      <c r="L361" s="43"/>
      <c r="M361" s="43"/>
      <c r="N361" s="43"/>
      <c r="O361" s="43"/>
      <c r="P361" s="43"/>
      <c r="Q361" s="43"/>
      <c r="R361" s="43"/>
      <c r="S361" s="44"/>
      <c r="T361" s="44"/>
      <c r="U361" s="44"/>
      <c r="V361" s="44"/>
      <c r="W361" s="44"/>
      <c r="X361" s="44"/>
      <c r="Y361" s="44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4"/>
      <c r="AO361" s="44"/>
      <c r="AP361" s="44"/>
      <c r="AQ361" s="44"/>
      <c r="AR361" s="44"/>
      <c r="AS361" s="44"/>
      <c r="AT361" s="44"/>
      <c r="AU361" s="42"/>
      <c r="AV361" s="42"/>
      <c r="AW361" s="42"/>
      <c r="AX361" s="42"/>
      <c r="AY361" s="42"/>
      <c r="AZ361" s="42"/>
      <c r="BA361" s="42"/>
      <c r="BB361" s="44"/>
      <c r="BC361" s="42"/>
      <c r="BD361" s="42"/>
      <c r="BE361" s="42"/>
      <c r="BF361" s="42"/>
      <c r="BG361" s="42"/>
      <c r="BH361" s="42"/>
      <c r="BI361" s="42"/>
      <c r="BJ361" s="44"/>
      <c r="BK361" s="44"/>
      <c r="BL361" s="44"/>
      <c r="BM361" s="44"/>
      <c r="BN361" s="44"/>
      <c r="BO361" s="44"/>
      <c r="BP361" s="44"/>
      <c r="BQ361" s="42"/>
      <c r="BR361" s="42"/>
      <c r="BS361" s="42"/>
      <c r="BT361" s="42"/>
      <c r="BU361" s="42"/>
      <c r="BV361" s="42"/>
      <c r="BW361" s="42"/>
      <c r="BX361" s="44"/>
      <c r="BY361" s="44"/>
      <c r="BZ361" s="44"/>
      <c r="CA361" s="44"/>
      <c r="CB361" s="44"/>
      <c r="CC361" s="44"/>
      <c r="CD361" s="44"/>
      <c r="CE361" s="42"/>
      <c r="CF361" s="42"/>
      <c r="CG361" s="42"/>
      <c r="CH361" s="42"/>
      <c r="CI361" s="42"/>
      <c r="CJ361" s="42"/>
      <c r="CK361" s="42"/>
      <c r="CL361" s="42"/>
      <c r="CM361" s="44"/>
      <c r="CN361" s="44"/>
      <c r="CO361" s="44"/>
      <c r="CP361" s="44"/>
      <c r="CQ361" s="44"/>
      <c r="CR361" s="44"/>
      <c r="CS361" s="44"/>
      <c r="CT361" s="44"/>
      <c r="CU361" s="44"/>
      <c r="CV361" s="44"/>
      <c r="CW361" s="44"/>
      <c r="CX361" s="44"/>
      <c r="CY361" s="44"/>
      <c r="CZ361" s="44"/>
      <c r="DA361" s="44"/>
      <c r="DB361" s="44"/>
      <c r="DC361" s="44"/>
      <c r="DD361" s="44"/>
      <c r="DE361" s="44"/>
      <c r="DF361" s="44"/>
      <c r="DG361" s="44"/>
      <c r="DH361" s="44"/>
      <c r="DI361" s="44"/>
      <c r="DJ361" s="44"/>
      <c r="DK361" s="44"/>
      <c r="DL361" s="44"/>
      <c r="DM361" s="44"/>
      <c r="DN361" s="44"/>
      <c r="DO361" s="44"/>
      <c r="DP361" s="77"/>
      <c r="DQ361" s="77"/>
      <c r="DR361" s="44"/>
      <c r="DS361" s="44"/>
      <c r="DT361" s="44"/>
      <c r="DU361" s="44"/>
      <c r="DV361" s="44"/>
      <c r="DW361" s="44"/>
      <c r="DX361" s="44"/>
      <c r="DY361" s="43"/>
      <c r="DZ361" s="43"/>
      <c r="EA361" s="43"/>
      <c r="EB361" s="44"/>
      <c r="EC361" s="42"/>
      <c r="ED361" s="42"/>
      <c r="EE361" s="42"/>
      <c r="EF361" s="42"/>
      <c r="EG361" s="42"/>
      <c r="EH361" s="42"/>
      <c r="EI361" s="42"/>
      <c r="EJ361" s="42"/>
      <c r="EK361" s="42"/>
      <c r="EL361" s="42"/>
      <c r="EM361" s="42"/>
      <c r="EN361" s="42"/>
      <c r="EO361" s="42"/>
      <c r="EP361" s="42"/>
      <c r="EQ361" s="42"/>
      <c r="ER361" s="42"/>
      <c r="ES361" s="42"/>
      <c r="ET361" s="42"/>
      <c r="EU361" s="42"/>
      <c r="EV361" s="42"/>
      <c r="EW361" s="42"/>
      <c r="EX361" s="42"/>
      <c r="EY361" s="42"/>
      <c r="EZ361" s="42"/>
      <c r="FA361" s="42"/>
      <c r="FB361" s="42"/>
      <c r="FC361" s="42"/>
      <c r="FD361" s="42"/>
      <c r="FE361" s="42"/>
      <c r="FF361" s="42"/>
      <c r="FG361" s="42"/>
      <c r="FH361" s="42"/>
      <c r="FI361" s="42"/>
      <c r="FJ361" s="42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2"/>
    </row>
    <row r="362" spans="1:180">
      <c r="A362" s="41"/>
      <c r="B362" s="41"/>
      <c r="C362" s="41"/>
      <c r="D362" s="41"/>
      <c r="E362" s="42"/>
      <c r="F362" s="42"/>
      <c r="G362" s="42"/>
      <c r="H362" s="42"/>
      <c r="I362" s="42"/>
      <c r="J362" s="42"/>
      <c r="K362" s="42"/>
      <c r="L362" s="43"/>
      <c r="M362" s="43"/>
      <c r="N362" s="43"/>
      <c r="O362" s="43"/>
      <c r="P362" s="43"/>
      <c r="Q362" s="43"/>
      <c r="R362" s="43"/>
      <c r="S362" s="44"/>
      <c r="T362" s="44"/>
      <c r="U362" s="44"/>
      <c r="V362" s="44"/>
      <c r="W362" s="44"/>
      <c r="X362" s="44"/>
      <c r="Y362" s="44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4"/>
      <c r="AO362" s="44"/>
      <c r="AP362" s="44"/>
      <c r="AQ362" s="44"/>
      <c r="AR362" s="44"/>
      <c r="AS362" s="44"/>
      <c r="AT362" s="44"/>
      <c r="AU362" s="42"/>
      <c r="AV362" s="42"/>
      <c r="AW362" s="42"/>
      <c r="AX362" s="42"/>
      <c r="AY362" s="42"/>
      <c r="AZ362" s="42"/>
      <c r="BA362" s="42"/>
      <c r="BB362" s="44"/>
      <c r="BC362" s="42"/>
      <c r="BD362" s="42"/>
      <c r="BE362" s="42"/>
      <c r="BF362" s="42"/>
      <c r="BG362" s="42"/>
      <c r="BH362" s="42"/>
      <c r="BI362" s="42"/>
      <c r="BJ362" s="44"/>
      <c r="BK362" s="44"/>
      <c r="BL362" s="44"/>
      <c r="BM362" s="44"/>
      <c r="BN362" s="44"/>
      <c r="BO362" s="44"/>
      <c r="BP362" s="44"/>
      <c r="BQ362" s="42"/>
      <c r="BR362" s="42"/>
      <c r="BS362" s="42"/>
      <c r="BT362" s="42"/>
      <c r="BU362" s="42"/>
      <c r="BV362" s="42"/>
      <c r="BW362" s="42"/>
      <c r="BX362" s="44"/>
      <c r="BY362" s="44"/>
      <c r="BZ362" s="44"/>
      <c r="CA362" s="44"/>
      <c r="CB362" s="44"/>
      <c r="CC362" s="44"/>
      <c r="CD362" s="44"/>
      <c r="CE362" s="42"/>
      <c r="CF362" s="42"/>
      <c r="CG362" s="42"/>
      <c r="CH362" s="42"/>
      <c r="CI362" s="42"/>
      <c r="CJ362" s="42"/>
      <c r="CK362" s="42"/>
      <c r="CL362" s="42"/>
      <c r="CM362" s="44"/>
      <c r="CN362" s="44"/>
      <c r="CO362" s="44"/>
      <c r="CP362" s="44"/>
      <c r="CQ362" s="44"/>
      <c r="CR362" s="44"/>
      <c r="CS362" s="44"/>
      <c r="CT362" s="44"/>
      <c r="CU362" s="44"/>
      <c r="CV362" s="44"/>
      <c r="CW362" s="44"/>
      <c r="CX362" s="44"/>
      <c r="CY362" s="44"/>
      <c r="CZ362" s="44"/>
      <c r="DA362" s="44"/>
      <c r="DB362" s="44"/>
      <c r="DC362" s="44"/>
      <c r="DD362" s="44"/>
      <c r="DE362" s="44"/>
      <c r="DF362" s="44"/>
      <c r="DG362" s="44"/>
      <c r="DH362" s="44"/>
      <c r="DI362" s="44"/>
      <c r="DJ362" s="44"/>
      <c r="DK362" s="44"/>
      <c r="DL362" s="44"/>
      <c r="DM362" s="44"/>
      <c r="DN362" s="44"/>
      <c r="DO362" s="44"/>
      <c r="DP362" s="77"/>
      <c r="DQ362" s="77"/>
      <c r="DR362" s="44"/>
      <c r="DS362" s="44"/>
      <c r="DT362" s="44"/>
      <c r="DU362" s="44"/>
      <c r="DV362" s="44"/>
      <c r="DW362" s="44"/>
      <c r="DX362" s="44"/>
      <c r="DY362" s="43"/>
      <c r="DZ362" s="43"/>
      <c r="EA362" s="43"/>
      <c r="EB362" s="44"/>
      <c r="EC362" s="42"/>
      <c r="ED362" s="42"/>
      <c r="EE362" s="42"/>
      <c r="EF362" s="42"/>
      <c r="EG362" s="42"/>
      <c r="EH362" s="42"/>
      <c r="EI362" s="42"/>
      <c r="EJ362" s="42"/>
      <c r="EK362" s="42"/>
      <c r="EL362" s="42"/>
      <c r="EM362" s="42"/>
      <c r="EN362" s="42"/>
      <c r="EO362" s="42"/>
      <c r="EP362" s="42"/>
      <c r="EQ362" s="42"/>
      <c r="ER362" s="42"/>
      <c r="ES362" s="42"/>
      <c r="ET362" s="42"/>
      <c r="EU362" s="42"/>
      <c r="EV362" s="42"/>
      <c r="EW362" s="42"/>
      <c r="EX362" s="42"/>
      <c r="EY362" s="42"/>
      <c r="EZ362" s="42"/>
      <c r="FA362" s="42"/>
      <c r="FB362" s="42"/>
      <c r="FC362" s="42"/>
      <c r="FD362" s="42"/>
      <c r="FE362" s="42"/>
      <c r="FF362" s="42"/>
      <c r="FG362" s="42"/>
      <c r="FH362" s="42"/>
      <c r="FI362" s="42"/>
      <c r="FJ362" s="42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2"/>
    </row>
    <row r="363" spans="1:180">
      <c r="A363" s="41"/>
      <c r="B363" s="41"/>
      <c r="C363" s="41"/>
      <c r="D363" s="41"/>
      <c r="E363" s="42"/>
      <c r="F363" s="42"/>
      <c r="G363" s="42"/>
      <c r="H363" s="42"/>
      <c r="I363" s="42"/>
      <c r="J363" s="42"/>
      <c r="K363" s="42"/>
      <c r="L363" s="43"/>
      <c r="M363" s="43"/>
      <c r="N363" s="43"/>
      <c r="O363" s="43"/>
      <c r="P363" s="43"/>
      <c r="Q363" s="43"/>
      <c r="R363" s="43"/>
      <c r="S363" s="44"/>
      <c r="T363" s="44"/>
      <c r="U363" s="44"/>
      <c r="V363" s="44"/>
      <c r="W363" s="44"/>
      <c r="X363" s="44"/>
      <c r="Y363" s="44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4"/>
      <c r="AO363" s="44"/>
      <c r="AP363" s="44"/>
      <c r="AQ363" s="44"/>
      <c r="AR363" s="44"/>
      <c r="AS363" s="44"/>
      <c r="AT363" s="44"/>
      <c r="AU363" s="42"/>
      <c r="AV363" s="42"/>
      <c r="AW363" s="42"/>
      <c r="AX363" s="42"/>
      <c r="AY363" s="42"/>
      <c r="AZ363" s="42"/>
      <c r="BA363" s="42"/>
      <c r="BB363" s="44"/>
      <c r="BC363" s="42"/>
      <c r="BD363" s="42"/>
      <c r="BE363" s="42"/>
      <c r="BF363" s="42"/>
      <c r="BG363" s="42"/>
      <c r="BH363" s="42"/>
      <c r="BI363" s="42"/>
      <c r="BJ363" s="44"/>
      <c r="BK363" s="44"/>
      <c r="BL363" s="44"/>
      <c r="BM363" s="44"/>
      <c r="BN363" s="44"/>
      <c r="BO363" s="44"/>
      <c r="BP363" s="44"/>
      <c r="BQ363" s="42"/>
      <c r="BR363" s="42"/>
      <c r="BS363" s="42"/>
      <c r="BT363" s="42"/>
      <c r="BU363" s="42"/>
      <c r="BV363" s="42"/>
      <c r="BW363" s="42"/>
      <c r="BX363" s="44"/>
      <c r="BY363" s="44"/>
      <c r="BZ363" s="44"/>
      <c r="CA363" s="44"/>
      <c r="CB363" s="44"/>
      <c r="CC363" s="44"/>
      <c r="CD363" s="44"/>
      <c r="CE363" s="42"/>
      <c r="CF363" s="42"/>
      <c r="CG363" s="42"/>
      <c r="CH363" s="42"/>
      <c r="CI363" s="42"/>
      <c r="CJ363" s="42"/>
      <c r="CK363" s="42"/>
      <c r="CL363" s="42"/>
      <c r="CM363" s="44"/>
      <c r="CN363" s="44"/>
      <c r="CO363" s="44"/>
      <c r="CP363" s="44"/>
      <c r="CQ363" s="44"/>
      <c r="CR363" s="44"/>
      <c r="CS363" s="44"/>
      <c r="CT363" s="44"/>
      <c r="CU363" s="44"/>
      <c r="CV363" s="44"/>
      <c r="CW363" s="44"/>
      <c r="CX363" s="44"/>
      <c r="CY363" s="44"/>
      <c r="CZ363" s="44"/>
      <c r="DA363" s="44"/>
      <c r="DB363" s="44"/>
      <c r="DC363" s="44"/>
      <c r="DD363" s="44"/>
      <c r="DE363" s="44"/>
      <c r="DF363" s="44"/>
      <c r="DG363" s="44"/>
      <c r="DH363" s="44"/>
      <c r="DI363" s="44"/>
      <c r="DJ363" s="44"/>
      <c r="DK363" s="44"/>
      <c r="DL363" s="44"/>
      <c r="DM363" s="44"/>
      <c r="DN363" s="44"/>
      <c r="DO363" s="44"/>
      <c r="DP363" s="77"/>
      <c r="DQ363" s="77"/>
      <c r="DR363" s="44"/>
      <c r="DS363" s="44"/>
      <c r="DT363" s="44"/>
      <c r="DU363" s="44"/>
      <c r="DV363" s="44"/>
      <c r="DW363" s="44"/>
      <c r="DX363" s="44"/>
      <c r="DY363" s="43"/>
      <c r="DZ363" s="43"/>
      <c r="EA363" s="43"/>
      <c r="EB363" s="44"/>
      <c r="EC363" s="42"/>
      <c r="ED363" s="42"/>
      <c r="EE363" s="42"/>
      <c r="EF363" s="42"/>
      <c r="EG363" s="42"/>
      <c r="EH363" s="42"/>
      <c r="EI363" s="42"/>
      <c r="EJ363" s="42"/>
      <c r="EK363" s="42"/>
      <c r="EL363" s="42"/>
      <c r="EM363" s="42"/>
      <c r="EN363" s="42"/>
      <c r="EO363" s="42"/>
      <c r="EP363" s="42"/>
      <c r="EQ363" s="42"/>
      <c r="ER363" s="42"/>
      <c r="ES363" s="42"/>
      <c r="ET363" s="42"/>
      <c r="EU363" s="42"/>
      <c r="EV363" s="42"/>
      <c r="EW363" s="42"/>
      <c r="EX363" s="42"/>
      <c r="EY363" s="42"/>
      <c r="EZ363" s="42"/>
      <c r="FA363" s="42"/>
      <c r="FB363" s="42"/>
      <c r="FC363" s="42"/>
      <c r="FD363" s="42"/>
      <c r="FE363" s="42"/>
      <c r="FF363" s="42"/>
      <c r="FG363" s="42"/>
      <c r="FH363" s="42"/>
      <c r="FI363" s="42"/>
      <c r="FJ363" s="42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2"/>
    </row>
    <row r="364" spans="1:180">
      <c r="A364" s="41"/>
      <c r="B364" s="41"/>
      <c r="C364" s="41"/>
      <c r="D364" s="41"/>
      <c r="E364" s="42"/>
      <c r="F364" s="42"/>
      <c r="G364" s="42"/>
      <c r="H364" s="42"/>
      <c r="I364" s="42"/>
      <c r="J364" s="42"/>
      <c r="K364" s="42"/>
      <c r="L364" s="43"/>
      <c r="M364" s="43"/>
      <c r="N364" s="43"/>
      <c r="O364" s="43"/>
      <c r="P364" s="43"/>
      <c r="Q364" s="43"/>
      <c r="R364" s="43"/>
      <c r="S364" s="44"/>
      <c r="T364" s="44"/>
      <c r="U364" s="44"/>
      <c r="V364" s="44"/>
      <c r="W364" s="44"/>
      <c r="X364" s="44"/>
      <c r="Y364" s="44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4"/>
      <c r="AO364" s="44"/>
      <c r="AP364" s="44"/>
      <c r="AQ364" s="44"/>
      <c r="AR364" s="44"/>
      <c r="AS364" s="44"/>
      <c r="AT364" s="44"/>
      <c r="AU364" s="42"/>
      <c r="AV364" s="42"/>
      <c r="AW364" s="42"/>
      <c r="AX364" s="42"/>
      <c r="AY364" s="42"/>
      <c r="AZ364" s="42"/>
      <c r="BA364" s="42"/>
      <c r="BB364" s="44"/>
      <c r="BC364" s="42"/>
      <c r="BD364" s="42"/>
      <c r="BE364" s="42"/>
      <c r="BF364" s="42"/>
      <c r="BG364" s="42"/>
      <c r="BH364" s="42"/>
      <c r="BI364" s="42"/>
      <c r="BJ364" s="44"/>
      <c r="BK364" s="44"/>
      <c r="BL364" s="44"/>
      <c r="BM364" s="44"/>
      <c r="BN364" s="44"/>
      <c r="BO364" s="44"/>
      <c r="BP364" s="44"/>
      <c r="BQ364" s="42"/>
      <c r="BR364" s="42"/>
      <c r="BS364" s="42"/>
      <c r="BT364" s="42"/>
      <c r="BU364" s="42"/>
      <c r="BV364" s="42"/>
      <c r="BW364" s="42"/>
      <c r="BX364" s="44"/>
      <c r="BY364" s="44"/>
      <c r="BZ364" s="44"/>
      <c r="CA364" s="44"/>
      <c r="CB364" s="44"/>
      <c r="CC364" s="44"/>
      <c r="CD364" s="44"/>
      <c r="CE364" s="42"/>
      <c r="CF364" s="42"/>
      <c r="CG364" s="42"/>
      <c r="CH364" s="42"/>
      <c r="CI364" s="42"/>
      <c r="CJ364" s="42"/>
      <c r="CK364" s="42"/>
      <c r="CL364" s="42"/>
      <c r="CM364" s="44"/>
      <c r="CN364" s="44"/>
      <c r="CO364" s="44"/>
      <c r="CP364" s="44"/>
      <c r="CQ364" s="44"/>
      <c r="CR364" s="44"/>
      <c r="CS364" s="44"/>
      <c r="CT364" s="44"/>
      <c r="CU364" s="44"/>
      <c r="CV364" s="44"/>
      <c r="CW364" s="44"/>
      <c r="CX364" s="44"/>
      <c r="CY364" s="44"/>
      <c r="CZ364" s="44"/>
      <c r="DA364" s="44"/>
      <c r="DB364" s="44"/>
      <c r="DC364" s="44"/>
      <c r="DD364" s="44"/>
      <c r="DE364" s="44"/>
      <c r="DF364" s="44"/>
      <c r="DG364" s="44"/>
      <c r="DH364" s="44"/>
      <c r="DI364" s="44"/>
      <c r="DJ364" s="44"/>
      <c r="DK364" s="44"/>
      <c r="DL364" s="44"/>
      <c r="DM364" s="44"/>
      <c r="DN364" s="44"/>
      <c r="DO364" s="44"/>
      <c r="DP364" s="77"/>
      <c r="DQ364" s="77"/>
      <c r="DR364" s="44"/>
      <c r="DS364" s="44"/>
      <c r="DT364" s="44"/>
      <c r="DU364" s="44"/>
      <c r="DV364" s="44"/>
      <c r="DW364" s="44"/>
      <c r="DX364" s="44"/>
      <c r="DY364" s="43"/>
      <c r="DZ364" s="43"/>
      <c r="EA364" s="43"/>
      <c r="EB364" s="44"/>
      <c r="EC364" s="42"/>
      <c r="ED364" s="42"/>
      <c r="EE364" s="42"/>
      <c r="EF364" s="42"/>
      <c r="EG364" s="42"/>
      <c r="EH364" s="42"/>
      <c r="EI364" s="42"/>
      <c r="EJ364" s="42"/>
      <c r="EK364" s="42"/>
      <c r="EL364" s="42"/>
      <c r="EM364" s="42"/>
      <c r="EN364" s="42"/>
      <c r="EO364" s="42"/>
      <c r="EP364" s="42"/>
      <c r="EQ364" s="42"/>
      <c r="ER364" s="42"/>
      <c r="ES364" s="42"/>
      <c r="ET364" s="42"/>
      <c r="EU364" s="42"/>
      <c r="EV364" s="42"/>
      <c r="EW364" s="42"/>
      <c r="EX364" s="42"/>
      <c r="EY364" s="42"/>
      <c r="EZ364" s="42"/>
      <c r="FA364" s="42"/>
      <c r="FB364" s="42"/>
      <c r="FC364" s="42"/>
      <c r="FD364" s="42"/>
      <c r="FE364" s="42"/>
      <c r="FF364" s="42"/>
      <c r="FG364" s="42"/>
      <c r="FH364" s="42"/>
      <c r="FI364" s="42"/>
      <c r="FJ364" s="42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2"/>
    </row>
    <row r="365" spans="1:180">
      <c r="A365" s="41"/>
      <c r="B365" s="41"/>
      <c r="C365" s="41"/>
      <c r="D365" s="41"/>
      <c r="E365" s="42"/>
      <c r="F365" s="42"/>
      <c r="G365" s="42"/>
      <c r="H365" s="42"/>
      <c r="I365" s="42"/>
      <c r="J365" s="42"/>
      <c r="K365" s="42"/>
      <c r="L365" s="43"/>
      <c r="M365" s="43"/>
      <c r="N365" s="43"/>
      <c r="O365" s="43"/>
      <c r="P365" s="43"/>
      <c r="Q365" s="43"/>
      <c r="R365" s="43"/>
      <c r="S365" s="44"/>
      <c r="T365" s="44"/>
      <c r="U365" s="44"/>
      <c r="V365" s="44"/>
      <c r="W365" s="44"/>
      <c r="X365" s="44"/>
      <c r="Y365" s="44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4"/>
      <c r="AO365" s="44"/>
      <c r="AP365" s="44"/>
      <c r="AQ365" s="44"/>
      <c r="AR365" s="44"/>
      <c r="AS365" s="44"/>
      <c r="AT365" s="44"/>
      <c r="AU365" s="42"/>
      <c r="AV365" s="42"/>
      <c r="AW365" s="42"/>
      <c r="AX365" s="42"/>
      <c r="AY365" s="42"/>
      <c r="AZ365" s="42"/>
      <c r="BA365" s="42"/>
      <c r="BB365" s="44"/>
      <c r="BC365" s="42"/>
      <c r="BD365" s="42"/>
      <c r="BE365" s="42"/>
      <c r="BF365" s="42"/>
      <c r="BG365" s="42"/>
      <c r="BH365" s="42"/>
      <c r="BI365" s="42"/>
      <c r="BJ365" s="44"/>
      <c r="BK365" s="44"/>
      <c r="BL365" s="44"/>
      <c r="BM365" s="44"/>
      <c r="BN365" s="44"/>
      <c r="BO365" s="44"/>
      <c r="BP365" s="44"/>
      <c r="BQ365" s="42"/>
      <c r="BR365" s="42"/>
      <c r="BS365" s="42"/>
      <c r="BT365" s="42"/>
      <c r="BU365" s="42"/>
      <c r="BV365" s="42"/>
      <c r="BW365" s="42"/>
      <c r="BX365" s="44"/>
      <c r="BY365" s="44"/>
      <c r="BZ365" s="44"/>
      <c r="CA365" s="44"/>
      <c r="CB365" s="44"/>
      <c r="CC365" s="44"/>
      <c r="CD365" s="44"/>
      <c r="CE365" s="42"/>
      <c r="CF365" s="42"/>
      <c r="CG365" s="42"/>
      <c r="CH365" s="42"/>
      <c r="CI365" s="42"/>
      <c r="CJ365" s="42"/>
      <c r="CK365" s="42"/>
      <c r="CL365" s="42"/>
      <c r="CM365" s="44"/>
      <c r="CN365" s="44"/>
      <c r="CO365" s="44"/>
      <c r="CP365" s="44"/>
      <c r="CQ365" s="44"/>
      <c r="CR365" s="44"/>
      <c r="CS365" s="44"/>
      <c r="CT365" s="44"/>
      <c r="CU365" s="44"/>
      <c r="CV365" s="44"/>
      <c r="CW365" s="44"/>
      <c r="CX365" s="44"/>
      <c r="CY365" s="44"/>
      <c r="CZ365" s="44"/>
      <c r="DA365" s="44"/>
      <c r="DB365" s="44"/>
      <c r="DC365" s="44"/>
      <c r="DD365" s="44"/>
      <c r="DE365" s="44"/>
      <c r="DF365" s="44"/>
      <c r="DG365" s="44"/>
      <c r="DH365" s="44"/>
      <c r="DI365" s="44"/>
      <c r="DJ365" s="44"/>
      <c r="DK365" s="44"/>
      <c r="DL365" s="44"/>
      <c r="DM365" s="44"/>
      <c r="DN365" s="44"/>
      <c r="DO365" s="44"/>
      <c r="DP365" s="77"/>
      <c r="DQ365" s="77"/>
      <c r="DR365" s="44"/>
      <c r="DS365" s="44"/>
      <c r="DT365" s="44"/>
      <c r="DU365" s="44"/>
      <c r="DV365" s="44"/>
      <c r="DW365" s="44"/>
      <c r="DX365" s="44"/>
      <c r="DY365" s="43"/>
      <c r="DZ365" s="43"/>
      <c r="EA365" s="43"/>
      <c r="EB365" s="44"/>
      <c r="EC365" s="42"/>
      <c r="ED365" s="42"/>
      <c r="EE365" s="42"/>
      <c r="EF365" s="42"/>
      <c r="EG365" s="42"/>
      <c r="EH365" s="42"/>
      <c r="EI365" s="42"/>
      <c r="EJ365" s="42"/>
      <c r="EK365" s="42"/>
      <c r="EL365" s="42"/>
      <c r="EM365" s="42"/>
      <c r="EN365" s="42"/>
      <c r="EO365" s="42"/>
      <c r="EP365" s="42"/>
      <c r="EQ365" s="42"/>
      <c r="ER365" s="42"/>
      <c r="ES365" s="42"/>
      <c r="ET365" s="42"/>
      <c r="EU365" s="42"/>
      <c r="EV365" s="42"/>
      <c r="EW365" s="42"/>
      <c r="EX365" s="42"/>
      <c r="EY365" s="42"/>
      <c r="EZ365" s="42"/>
      <c r="FA365" s="42"/>
      <c r="FB365" s="42"/>
      <c r="FC365" s="42"/>
      <c r="FD365" s="42"/>
      <c r="FE365" s="42"/>
      <c r="FF365" s="42"/>
      <c r="FG365" s="42"/>
      <c r="FH365" s="42"/>
      <c r="FI365" s="42"/>
      <c r="FJ365" s="42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2"/>
    </row>
    <row r="366" spans="1:180">
      <c r="A366" s="41"/>
      <c r="B366" s="41"/>
      <c r="C366" s="41"/>
      <c r="D366" s="41"/>
      <c r="E366" s="42"/>
      <c r="F366" s="42"/>
      <c r="G366" s="42"/>
      <c r="H366" s="42"/>
      <c r="I366" s="42"/>
      <c r="J366" s="42"/>
      <c r="K366" s="42"/>
      <c r="L366" s="43"/>
      <c r="M366" s="43"/>
      <c r="N366" s="43"/>
      <c r="O366" s="43"/>
      <c r="P366" s="43"/>
      <c r="Q366" s="43"/>
      <c r="R366" s="43"/>
      <c r="S366" s="44"/>
      <c r="T366" s="44"/>
      <c r="U366" s="44"/>
      <c r="V366" s="44"/>
      <c r="W366" s="44"/>
      <c r="X366" s="44"/>
      <c r="Y366" s="44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4"/>
      <c r="AO366" s="44"/>
      <c r="AP366" s="44"/>
      <c r="AQ366" s="44"/>
      <c r="AR366" s="44"/>
      <c r="AS366" s="44"/>
      <c r="AT366" s="44"/>
      <c r="AU366" s="42"/>
      <c r="AV366" s="42"/>
      <c r="AW366" s="42"/>
      <c r="AX366" s="42"/>
      <c r="AY366" s="42"/>
      <c r="AZ366" s="42"/>
      <c r="BA366" s="42"/>
      <c r="BB366" s="44"/>
      <c r="BC366" s="42"/>
      <c r="BD366" s="42"/>
      <c r="BE366" s="42"/>
      <c r="BF366" s="42"/>
      <c r="BG366" s="42"/>
      <c r="BH366" s="42"/>
      <c r="BI366" s="42"/>
      <c r="BJ366" s="44"/>
      <c r="BK366" s="44"/>
      <c r="BL366" s="44"/>
      <c r="BM366" s="44"/>
      <c r="BN366" s="44"/>
      <c r="BO366" s="44"/>
      <c r="BP366" s="44"/>
      <c r="BQ366" s="42"/>
      <c r="BR366" s="42"/>
      <c r="BS366" s="42"/>
      <c r="BT366" s="42"/>
      <c r="BU366" s="42"/>
      <c r="BV366" s="42"/>
      <c r="BW366" s="42"/>
      <c r="BX366" s="44"/>
      <c r="BY366" s="44"/>
      <c r="BZ366" s="44"/>
      <c r="CA366" s="44"/>
      <c r="CB366" s="44"/>
      <c r="CC366" s="44"/>
      <c r="CD366" s="44"/>
      <c r="CE366" s="42"/>
      <c r="CF366" s="42"/>
      <c r="CG366" s="42"/>
      <c r="CH366" s="42"/>
      <c r="CI366" s="42"/>
      <c r="CJ366" s="42"/>
      <c r="CK366" s="42"/>
      <c r="CL366" s="42"/>
      <c r="CM366" s="44"/>
      <c r="CN366" s="44"/>
      <c r="CO366" s="44"/>
      <c r="CP366" s="44"/>
      <c r="CQ366" s="44"/>
      <c r="CR366" s="44"/>
      <c r="CS366" s="44"/>
      <c r="CT366" s="44"/>
      <c r="CU366" s="44"/>
      <c r="CV366" s="44"/>
      <c r="CW366" s="44"/>
      <c r="CX366" s="44"/>
      <c r="CY366" s="44"/>
      <c r="CZ366" s="44"/>
      <c r="DA366" s="44"/>
      <c r="DB366" s="44"/>
      <c r="DC366" s="44"/>
      <c r="DD366" s="44"/>
      <c r="DE366" s="44"/>
      <c r="DF366" s="44"/>
      <c r="DG366" s="44"/>
      <c r="DH366" s="44"/>
      <c r="DI366" s="44"/>
      <c r="DJ366" s="44"/>
      <c r="DK366" s="44"/>
      <c r="DL366" s="44"/>
      <c r="DM366" s="44"/>
      <c r="DN366" s="44"/>
      <c r="DO366" s="44"/>
      <c r="DP366" s="77"/>
      <c r="DQ366" s="77"/>
      <c r="DR366" s="44"/>
      <c r="DS366" s="44"/>
      <c r="DT366" s="44"/>
      <c r="DU366" s="44"/>
      <c r="DV366" s="44"/>
      <c r="DW366" s="44"/>
      <c r="DX366" s="44"/>
      <c r="DY366" s="43"/>
      <c r="DZ366" s="43"/>
      <c r="EA366" s="43"/>
      <c r="EB366" s="44"/>
      <c r="EC366" s="42"/>
      <c r="ED366" s="42"/>
      <c r="EE366" s="42"/>
      <c r="EF366" s="42"/>
      <c r="EG366" s="42"/>
      <c r="EH366" s="42"/>
      <c r="EI366" s="42"/>
      <c r="EJ366" s="42"/>
      <c r="EK366" s="42"/>
      <c r="EL366" s="42"/>
      <c r="EM366" s="42"/>
      <c r="EN366" s="42"/>
      <c r="EO366" s="42"/>
      <c r="EP366" s="42"/>
      <c r="EQ366" s="42"/>
      <c r="ER366" s="42"/>
      <c r="ES366" s="42"/>
      <c r="ET366" s="42"/>
      <c r="EU366" s="42"/>
      <c r="EV366" s="42"/>
      <c r="EW366" s="42"/>
      <c r="EX366" s="42"/>
      <c r="EY366" s="42"/>
      <c r="EZ366" s="42"/>
      <c r="FA366" s="42"/>
      <c r="FB366" s="42"/>
      <c r="FC366" s="42"/>
      <c r="FD366" s="42"/>
      <c r="FE366" s="42"/>
      <c r="FF366" s="42"/>
      <c r="FG366" s="42"/>
      <c r="FH366" s="42"/>
      <c r="FI366" s="42"/>
      <c r="FJ366" s="42"/>
      <c r="FK366" s="42"/>
      <c r="FL366" s="42"/>
      <c r="FM366" s="42"/>
      <c r="FN366" s="42"/>
      <c r="FO366" s="42"/>
      <c r="FP366" s="42"/>
      <c r="FQ366" s="42"/>
      <c r="FR366" s="42"/>
      <c r="FS366" s="42"/>
      <c r="FT366" s="42"/>
      <c r="FU366" s="42"/>
      <c r="FV366" s="42"/>
      <c r="FW366" s="42"/>
      <c r="FX366" s="42"/>
    </row>
    <row r="367" spans="1:180">
      <c r="A367" s="41"/>
      <c r="B367" s="41"/>
      <c r="C367" s="41"/>
      <c r="D367" s="41"/>
      <c r="E367" s="42"/>
      <c r="F367" s="42"/>
      <c r="G367" s="42"/>
      <c r="H367" s="42"/>
      <c r="I367" s="42"/>
      <c r="J367" s="42"/>
      <c r="K367" s="42"/>
      <c r="L367" s="43"/>
      <c r="M367" s="43"/>
      <c r="N367" s="43"/>
      <c r="O367" s="43"/>
      <c r="P367" s="43"/>
      <c r="Q367" s="43"/>
      <c r="R367" s="43"/>
      <c r="S367" s="44"/>
      <c r="T367" s="44"/>
      <c r="U367" s="44"/>
      <c r="V367" s="44"/>
      <c r="W367" s="44"/>
      <c r="X367" s="44"/>
      <c r="Y367" s="44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4"/>
      <c r="AO367" s="44"/>
      <c r="AP367" s="44"/>
      <c r="AQ367" s="44"/>
      <c r="AR367" s="44"/>
      <c r="AS367" s="44"/>
      <c r="AT367" s="44"/>
      <c r="AU367" s="42"/>
      <c r="AV367" s="42"/>
      <c r="AW367" s="42"/>
      <c r="AX367" s="42"/>
      <c r="AY367" s="42"/>
      <c r="AZ367" s="42"/>
      <c r="BA367" s="42"/>
      <c r="BB367" s="44"/>
      <c r="BC367" s="42"/>
      <c r="BD367" s="42"/>
      <c r="BE367" s="42"/>
      <c r="BF367" s="42"/>
      <c r="BG367" s="42"/>
      <c r="BH367" s="42"/>
      <c r="BI367" s="42"/>
      <c r="BJ367" s="44"/>
      <c r="BK367" s="44"/>
      <c r="BL367" s="44"/>
      <c r="BM367" s="44"/>
      <c r="BN367" s="44"/>
      <c r="BO367" s="44"/>
      <c r="BP367" s="44"/>
      <c r="BQ367" s="42"/>
      <c r="BR367" s="42"/>
      <c r="BS367" s="42"/>
      <c r="BT367" s="42"/>
      <c r="BU367" s="42"/>
      <c r="BV367" s="42"/>
      <c r="BW367" s="42"/>
      <c r="BX367" s="44"/>
      <c r="BY367" s="44"/>
      <c r="BZ367" s="44"/>
      <c r="CA367" s="44"/>
      <c r="CB367" s="44"/>
      <c r="CC367" s="44"/>
      <c r="CD367" s="44"/>
      <c r="CE367" s="42"/>
      <c r="CF367" s="42"/>
      <c r="CG367" s="42"/>
      <c r="CH367" s="42"/>
      <c r="CI367" s="42"/>
      <c r="CJ367" s="42"/>
      <c r="CK367" s="42"/>
      <c r="CL367" s="42"/>
      <c r="CM367" s="44"/>
      <c r="CN367" s="44"/>
      <c r="CO367" s="44"/>
      <c r="CP367" s="44"/>
      <c r="CQ367" s="44"/>
      <c r="CR367" s="44"/>
      <c r="CS367" s="44"/>
      <c r="CT367" s="44"/>
      <c r="CU367" s="44"/>
      <c r="CV367" s="44"/>
      <c r="CW367" s="44"/>
      <c r="CX367" s="44"/>
      <c r="CY367" s="44"/>
      <c r="CZ367" s="44"/>
      <c r="DA367" s="44"/>
      <c r="DB367" s="44"/>
      <c r="DC367" s="44"/>
      <c r="DD367" s="44"/>
      <c r="DE367" s="44"/>
      <c r="DF367" s="44"/>
      <c r="DG367" s="44"/>
      <c r="DH367" s="44"/>
      <c r="DI367" s="44"/>
      <c r="DJ367" s="44"/>
      <c r="DK367" s="44"/>
      <c r="DL367" s="44"/>
      <c r="DM367" s="44"/>
      <c r="DN367" s="44"/>
      <c r="DO367" s="44"/>
      <c r="DP367" s="77"/>
      <c r="DQ367" s="77"/>
      <c r="DR367" s="44"/>
      <c r="DS367" s="44"/>
      <c r="DT367" s="44"/>
      <c r="DU367" s="44"/>
      <c r="DV367" s="44"/>
      <c r="DW367" s="44"/>
      <c r="DX367" s="44"/>
      <c r="DY367" s="43"/>
      <c r="DZ367" s="43"/>
      <c r="EA367" s="43"/>
      <c r="EB367" s="44"/>
      <c r="EC367" s="42"/>
      <c r="ED367" s="42"/>
      <c r="EE367" s="42"/>
      <c r="EF367" s="42"/>
      <c r="EG367" s="42"/>
      <c r="EH367" s="42"/>
      <c r="EI367" s="42"/>
      <c r="EJ367" s="42"/>
      <c r="EK367" s="42"/>
      <c r="EL367" s="42"/>
      <c r="EM367" s="42"/>
      <c r="EN367" s="42"/>
      <c r="EO367" s="42"/>
      <c r="EP367" s="42"/>
      <c r="EQ367" s="42"/>
      <c r="ER367" s="42"/>
      <c r="ES367" s="42"/>
      <c r="ET367" s="42"/>
      <c r="EU367" s="42"/>
      <c r="EV367" s="42"/>
      <c r="EW367" s="42"/>
      <c r="EX367" s="42"/>
      <c r="EY367" s="42"/>
      <c r="EZ367" s="42"/>
      <c r="FA367" s="42"/>
      <c r="FB367" s="42"/>
      <c r="FC367" s="42"/>
      <c r="FD367" s="42"/>
      <c r="FE367" s="42"/>
      <c r="FF367" s="42"/>
      <c r="FG367" s="42"/>
      <c r="FH367" s="42"/>
      <c r="FI367" s="42"/>
      <c r="FJ367" s="42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2"/>
    </row>
    <row r="368" spans="1:180">
      <c r="A368" s="41"/>
      <c r="B368" s="41"/>
      <c r="C368" s="41"/>
      <c r="D368" s="41"/>
      <c r="E368" s="42"/>
      <c r="F368" s="42"/>
      <c r="G368" s="42"/>
      <c r="H368" s="42"/>
      <c r="I368" s="42"/>
      <c r="J368" s="42"/>
      <c r="K368" s="42"/>
      <c r="L368" s="43"/>
      <c r="M368" s="43"/>
      <c r="N368" s="43"/>
      <c r="O368" s="43"/>
      <c r="P368" s="43"/>
      <c r="Q368" s="43"/>
      <c r="R368" s="43"/>
      <c r="S368" s="44"/>
      <c r="T368" s="44"/>
      <c r="U368" s="44"/>
      <c r="V368" s="44"/>
      <c r="W368" s="44"/>
      <c r="X368" s="44"/>
      <c r="Y368" s="44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4"/>
      <c r="AO368" s="44"/>
      <c r="AP368" s="44"/>
      <c r="AQ368" s="44"/>
      <c r="AR368" s="44"/>
      <c r="AS368" s="44"/>
      <c r="AT368" s="44"/>
      <c r="AU368" s="42"/>
      <c r="AV368" s="42"/>
      <c r="AW368" s="42"/>
      <c r="AX368" s="42"/>
      <c r="AY368" s="42"/>
      <c r="AZ368" s="42"/>
      <c r="BA368" s="42"/>
      <c r="BB368" s="44"/>
      <c r="BC368" s="42"/>
      <c r="BD368" s="42"/>
      <c r="BE368" s="42"/>
      <c r="BF368" s="42"/>
      <c r="BG368" s="42"/>
      <c r="BH368" s="42"/>
      <c r="BI368" s="42"/>
      <c r="BJ368" s="44"/>
      <c r="BK368" s="44"/>
      <c r="BL368" s="44"/>
      <c r="BM368" s="44"/>
      <c r="BN368" s="44"/>
      <c r="BO368" s="44"/>
      <c r="BP368" s="44"/>
      <c r="BQ368" s="42"/>
      <c r="BR368" s="42"/>
      <c r="BS368" s="42"/>
      <c r="BT368" s="42"/>
      <c r="BU368" s="42"/>
      <c r="BV368" s="42"/>
      <c r="BW368" s="42"/>
      <c r="BX368" s="44"/>
      <c r="BY368" s="44"/>
      <c r="BZ368" s="44"/>
      <c r="CA368" s="44"/>
      <c r="CB368" s="44"/>
      <c r="CC368" s="44"/>
      <c r="CD368" s="44"/>
      <c r="CE368" s="42"/>
      <c r="CF368" s="42"/>
      <c r="CG368" s="42"/>
      <c r="CH368" s="42"/>
      <c r="CI368" s="42"/>
      <c r="CJ368" s="42"/>
      <c r="CK368" s="42"/>
      <c r="CL368" s="42"/>
      <c r="CM368" s="44"/>
      <c r="CN368" s="44"/>
      <c r="CO368" s="44"/>
      <c r="CP368" s="44"/>
      <c r="CQ368" s="44"/>
      <c r="CR368" s="44"/>
      <c r="CS368" s="44"/>
      <c r="CT368" s="44"/>
      <c r="CU368" s="44"/>
      <c r="CV368" s="44"/>
      <c r="CW368" s="44"/>
      <c r="CX368" s="44"/>
      <c r="CY368" s="44"/>
      <c r="CZ368" s="44"/>
      <c r="DA368" s="44"/>
      <c r="DB368" s="44"/>
      <c r="DC368" s="44"/>
      <c r="DD368" s="44"/>
      <c r="DE368" s="44"/>
      <c r="DF368" s="44"/>
      <c r="DG368" s="44"/>
      <c r="DH368" s="44"/>
      <c r="DI368" s="44"/>
      <c r="DJ368" s="44"/>
      <c r="DK368" s="44"/>
      <c r="DL368" s="44"/>
      <c r="DM368" s="44"/>
      <c r="DN368" s="44"/>
      <c r="DO368" s="44"/>
      <c r="DP368" s="77"/>
      <c r="DQ368" s="77"/>
      <c r="DR368" s="44"/>
      <c r="DS368" s="44"/>
      <c r="DT368" s="44"/>
      <c r="DU368" s="44"/>
      <c r="DV368" s="44"/>
      <c r="DW368" s="44"/>
      <c r="DX368" s="44"/>
      <c r="DY368" s="43"/>
      <c r="DZ368" s="43"/>
      <c r="EA368" s="43"/>
      <c r="EB368" s="44"/>
      <c r="EC368" s="42"/>
      <c r="ED368" s="42"/>
      <c r="EE368" s="42"/>
      <c r="EF368" s="42"/>
      <c r="EG368" s="42"/>
      <c r="EH368" s="42"/>
      <c r="EI368" s="42"/>
      <c r="EJ368" s="42"/>
      <c r="EK368" s="42"/>
      <c r="EL368" s="42"/>
      <c r="EM368" s="42"/>
      <c r="EN368" s="42"/>
      <c r="EO368" s="42"/>
      <c r="EP368" s="42"/>
      <c r="EQ368" s="42"/>
      <c r="ER368" s="42"/>
      <c r="ES368" s="42"/>
      <c r="ET368" s="42"/>
      <c r="EU368" s="42"/>
      <c r="EV368" s="42"/>
      <c r="EW368" s="42"/>
      <c r="EX368" s="42"/>
      <c r="EY368" s="42"/>
      <c r="EZ368" s="42"/>
      <c r="FA368" s="42"/>
      <c r="FB368" s="42"/>
      <c r="FC368" s="42"/>
      <c r="FD368" s="42"/>
      <c r="FE368" s="42"/>
      <c r="FF368" s="42"/>
      <c r="FG368" s="42"/>
      <c r="FH368" s="42"/>
      <c r="FI368" s="42"/>
      <c r="FJ368" s="42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2"/>
    </row>
    <row r="369" spans="1:180">
      <c r="A369" s="41"/>
      <c r="B369" s="41"/>
      <c r="C369" s="41"/>
      <c r="D369" s="41"/>
      <c r="E369" s="42"/>
      <c r="F369" s="42"/>
      <c r="G369" s="42"/>
      <c r="H369" s="42"/>
      <c r="I369" s="42"/>
      <c r="J369" s="42"/>
      <c r="K369" s="42"/>
      <c r="L369" s="43"/>
      <c r="M369" s="43"/>
      <c r="N369" s="43"/>
      <c r="O369" s="43"/>
      <c r="P369" s="43"/>
      <c r="Q369" s="43"/>
      <c r="R369" s="43"/>
      <c r="S369" s="44"/>
      <c r="T369" s="44"/>
      <c r="U369" s="44"/>
      <c r="V369" s="44"/>
      <c r="W369" s="44"/>
      <c r="X369" s="44"/>
      <c r="Y369" s="44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4"/>
      <c r="AO369" s="44"/>
      <c r="AP369" s="44"/>
      <c r="AQ369" s="44"/>
      <c r="AR369" s="44"/>
      <c r="AS369" s="44"/>
      <c r="AT369" s="44"/>
      <c r="AU369" s="42"/>
      <c r="AV369" s="42"/>
      <c r="AW369" s="42"/>
      <c r="AX369" s="42"/>
      <c r="AY369" s="42"/>
      <c r="AZ369" s="42"/>
      <c r="BA369" s="42"/>
      <c r="BB369" s="44"/>
      <c r="BC369" s="42"/>
      <c r="BD369" s="42"/>
      <c r="BE369" s="42"/>
      <c r="BF369" s="42"/>
      <c r="BG369" s="42"/>
      <c r="BH369" s="42"/>
      <c r="BI369" s="42"/>
      <c r="BJ369" s="44"/>
      <c r="BK369" s="44"/>
      <c r="BL369" s="44"/>
      <c r="BM369" s="44"/>
      <c r="BN369" s="44"/>
      <c r="BO369" s="44"/>
      <c r="BP369" s="44"/>
      <c r="BQ369" s="42"/>
      <c r="BR369" s="42"/>
      <c r="BS369" s="42"/>
      <c r="BT369" s="42"/>
      <c r="BU369" s="42"/>
      <c r="BV369" s="42"/>
      <c r="BW369" s="42"/>
      <c r="BX369" s="44"/>
      <c r="BY369" s="44"/>
      <c r="BZ369" s="44"/>
      <c r="CA369" s="44"/>
      <c r="CB369" s="44"/>
      <c r="CC369" s="44"/>
      <c r="CD369" s="44"/>
      <c r="CE369" s="42"/>
      <c r="CF369" s="42"/>
      <c r="CG369" s="42"/>
      <c r="CH369" s="42"/>
      <c r="CI369" s="42"/>
      <c r="CJ369" s="42"/>
      <c r="CK369" s="42"/>
      <c r="CL369" s="42"/>
      <c r="CM369" s="44"/>
      <c r="CN369" s="44"/>
      <c r="CO369" s="44"/>
      <c r="CP369" s="44"/>
      <c r="CQ369" s="44"/>
      <c r="CR369" s="44"/>
      <c r="CS369" s="44"/>
      <c r="CT369" s="44"/>
      <c r="CU369" s="44"/>
      <c r="CV369" s="44"/>
      <c r="CW369" s="44"/>
      <c r="CX369" s="44"/>
      <c r="CY369" s="44"/>
      <c r="CZ369" s="44"/>
      <c r="DA369" s="44"/>
      <c r="DB369" s="44"/>
      <c r="DC369" s="44"/>
      <c r="DD369" s="44"/>
      <c r="DE369" s="44"/>
      <c r="DF369" s="44"/>
      <c r="DG369" s="44"/>
      <c r="DH369" s="44"/>
      <c r="DI369" s="44"/>
      <c r="DJ369" s="44"/>
      <c r="DK369" s="44"/>
      <c r="DL369" s="44"/>
      <c r="DM369" s="44"/>
      <c r="DN369" s="44"/>
      <c r="DO369" s="44"/>
      <c r="DP369" s="77"/>
      <c r="DQ369" s="77"/>
      <c r="DR369" s="44"/>
      <c r="DS369" s="44"/>
      <c r="DT369" s="44"/>
      <c r="DU369" s="44"/>
      <c r="DV369" s="44"/>
      <c r="DW369" s="44"/>
      <c r="DX369" s="44"/>
      <c r="DY369" s="43"/>
      <c r="DZ369" s="43"/>
      <c r="EA369" s="43"/>
      <c r="EB369" s="44"/>
      <c r="EC369" s="42"/>
      <c r="ED369" s="42"/>
      <c r="EE369" s="42"/>
      <c r="EF369" s="42"/>
      <c r="EG369" s="42"/>
      <c r="EH369" s="42"/>
      <c r="EI369" s="42"/>
      <c r="EJ369" s="42"/>
      <c r="EK369" s="42"/>
      <c r="EL369" s="42"/>
      <c r="EM369" s="42"/>
      <c r="EN369" s="42"/>
      <c r="EO369" s="42"/>
      <c r="EP369" s="42"/>
      <c r="EQ369" s="42"/>
      <c r="ER369" s="42"/>
      <c r="ES369" s="42"/>
      <c r="ET369" s="42"/>
      <c r="EU369" s="42"/>
      <c r="EV369" s="42"/>
      <c r="EW369" s="42"/>
      <c r="EX369" s="42"/>
      <c r="EY369" s="42"/>
      <c r="EZ369" s="42"/>
      <c r="FA369" s="42"/>
      <c r="FB369" s="42"/>
      <c r="FC369" s="42"/>
      <c r="FD369" s="42"/>
      <c r="FE369" s="42"/>
      <c r="FF369" s="42"/>
      <c r="FG369" s="42"/>
      <c r="FH369" s="42"/>
      <c r="FI369" s="42"/>
      <c r="FJ369" s="42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2"/>
    </row>
    <row r="370" spans="1:180">
      <c r="A370" s="41"/>
      <c r="B370" s="41"/>
      <c r="C370" s="41"/>
      <c r="D370" s="41"/>
      <c r="E370" s="42"/>
      <c r="F370" s="42"/>
      <c r="G370" s="42"/>
      <c r="H370" s="42"/>
      <c r="I370" s="42"/>
      <c r="J370" s="42"/>
      <c r="K370" s="42"/>
      <c r="L370" s="43"/>
      <c r="M370" s="43"/>
      <c r="N370" s="43"/>
      <c r="O370" s="43"/>
      <c r="P370" s="43"/>
      <c r="Q370" s="43"/>
      <c r="R370" s="43"/>
      <c r="S370" s="44"/>
      <c r="T370" s="44"/>
      <c r="U370" s="44"/>
      <c r="V370" s="44"/>
      <c r="W370" s="44"/>
      <c r="X370" s="44"/>
      <c r="Y370" s="44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4"/>
      <c r="AO370" s="44"/>
      <c r="AP370" s="44"/>
      <c r="AQ370" s="44"/>
      <c r="AR370" s="44"/>
      <c r="AS370" s="44"/>
      <c r="AT370" s="44"/>
      <c r="AU370" s="42"/>
      <c r="AV370" s="42"/>
      <c r="AW370" s="42"/>
      <c r="AX370" s="42"/>
      <c r="AY370" s="42"/>
      <c r="AZ370" s="42"/>
      <c r="BA370" s="42"/>
      <c r="BB370" s="44"/>
      <c r="BC370" s="42"/>
      <c r="BD370" s="42"/>
      <c r="BE370" s="42"/>
      <c r="BF370" s="42"/>
      <c r="BG370" s="42"/>
      <c r="BH370" s="42"/>
      <c r="BI370" s="42"/>
      <c r="BJ370" s="44"/>
      <c r="BK370" s="44"/>
      <c r="BL370" s="44"/>
      <c r="BM370" s="44"/>
      <c r="BN370" s="44"/>
      <c r="BO370" s="44"/>
      <c r="BP370" s="44"/>
      <c r="BQ370" s="42"/>
      <c r="BR370" s="42"/>
      <c r="BS370" s="42"/>
      <c r="BT370" s="42"/>
      <c r="BU370" s="42"/>
      <c r="BV370" s="42"/>
      <c r="BW370" s="42"/>
      <c r="BX370" s="44"/>
      <c r="BY370" s="44"/>
      <c r="BZ370" s="44"/>
      <c r="CA370" s="44"/>
      <c r="CB370" s="44"/>
      <c r="CC370" s="44"/>
      <c r="CD370" s="44"/>
      <c r="CE370" s="42"/>
      <c r="CF370" s="42"/>
      <c r="CG370" s="42"/>
      <c r="CH370" s="42"/>
      <c r="CI370" s="42"/>
      <c r="CJ370" s="42"/>
      <c r="CK370" s="42"/>
      <c r="CL370" s="42"/>
      <c r="CM370" s="44"/>
      <c r="CN370" s="44"/>
      <c r="CO370" s="44"/>
      <c r="CP370" s="44"/>
      <c r="CQ370" s="44"/>
      <c r="CR370" s="44"/>
      <c r="CS370" s="44"/>
      <c r="CT370" s="44"/>
      <c r="CU370" s="44"/>
      <c r="CV370" s="44"/>
      <c r="CW370" s="44"/>
      <c r="CX370" s="44"/>
      <c r="CY370" s="44"/>
      <c r="CZ370" s="44"/>
      <c r="DA370" s="44"/>
      <c r="DB370" s="44"/>
      <c r="DC370" s="44"/>
      <c r="DD370" s="44"/>
      <c r="DE370" s="44"/>
      <c r="DF370" s="44"/>
      <c r="DG370" s="44"/>
      <c r="DH370" s="44"/>
      <c r="DI370" s="44"/>
      <c r="DJ370" s="44"/>
      <c r="DK370" s="44"/>
      <c r="DL370" s="44"/>
      <c r="DM370" s="44"/>
      <c r="DN370" s="44"/>
      <c r="DO370" s="44"/>
      <c r="DP370" s="77"/>
      <c r="DQ370" s="77"/>
      <c r="DR370" s="44"/>
      <c r="DS370" s="44"/>
      <c r="DT370" s="44"/>
      <c r="DU370" s="44"/>
      <c r="DV370" s="44"/>
      <c r="DW370" s="44"/>
      <c r="DX370" s="44"/>
      <c r="DY370" s="43"/>
      <c r="DZ370" s="43"/>
      <c r="EA370" s="43"/>
      <c r="EB370" s="44"/>
      <c r="EC370" s="42"/>
      <c r="ED370" s="42"/>
      <c r="EE370" s="42"/>
      <c r="EF370" s="42"/>
      <c r="EG370" s="42"/>
      <c r="EH370" s="42"/>
      <c r="EI370" s="42"/>
      <c r="EJ370" s="42"/>
      <c r="EK370" s="42"/>
      <c r="EL370" s="42"/>
      <c r="EM370" s="42"/>
      <c r="EN370" s="42"/>
      <c r="EO370" s="42"/>
      <c r="EP370" s="42"/>
      <c r="EQ370" s="42"/>
      <c r="ER370" s="42"/>
      <c r="ES370" s="42"/>
      <c r="ET370" s="42"/>
      <c r="EU370" s="42"/>
      <c r="EV370" s="42"/>
      <c r="EW370" s="42"/>
      <c r="EX370" s="42"/>
      <c r="EY370" s="42"/>
      <c r="EZ370" s="42"/>
      <c r="FA370" s="42"/>
      <c r="FB370" s="42"/>
      <c r="FC370" s="42"/>
      <c r="FD370" s="42"/>
      <c r="FE370" s="42"/>
      <c r="FF370" s="42"/>
      <c r="FG370" s="42"/>
      <c r="FH370" s="42"/>
      <c r="FI370" s="42"/>
      <c r="FJ370" s="42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2"/>
    </row>
    <row r="371" spans="1:180">
      <c r="A371" s="41"/>
      <c r="B371" s="41"/>
      <c r="C371" s="41"/>
      <c r="D371" s="41"/>
      <c r="E371" s="42"/>
      <c r="F371" s="42"/>
      <c r="G371" s="42"/>
      <c r="H371" s="42"/>
      <c r="I371" s="42"/>
      <c r="J371" s="42"/>
      <c r="K371" s="42"/>
      <c r="L371" s="43"/>
      <c r="M371" s="43"/>
      <c r="N371" s="43"/>
      <c r="O371" s="43"/>
      <c r="P371" s="43"/>
      <c r="Q371" s="43"/>
      <c r="R371" s="43"/>
      <c r="S371" s="44"/>
      <c r="T371" s="44"/>
      <c r="U371" s="44"/>
      <c r="V371" s="44"/>
      <c r="W371" s="44"/>
      <c r="X371" s="44"/>
      <c r="Y371" s="44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4"/>
      <c r="AO371" s="44"/>
      <c r="AP371" s="44"/>
      <c r="AQ371" s="44"/>
      <c r="AR371" s="44"/>
      <c r="AS371" s="44"/>
      <c r="AT371" s="44"/>
      <c r="AU371" s="42"/>
      <c r="AV371" s="42"/>
      <c r="AW371" s="42"/>
      <c r="AX371" s="42"/>
      <c r="AY371" s="42"/>
      <c r="AZ371" s="42"/>
      <c r="BA371" s="42"/>
      <c r="BB371" s="44"/>
      <c r="BC371" s="42"/>
      <c r="BD371" s="42"/>
      <c r="BE371" s="42"/>
      <c r="BF371" s="42"/>
      <c r="BG371" s="42"/>
      <c r="BH371" s="42"/>
      <c r="BI371" s="42"/>
      <c r="BJ371" s="44"/>
      <c r="BK371" s="44"/>
      <c r="BL371" s="44"/>
      <c r="BM371" s="44"/>
      <c r="BN371" s="44"/>
      <c r="BO371" s="44"/>
      <c r="BP371" s="44"/>
      <c r="BQ371" s="42"/>
      <c r="BR371" s="42"/>
      <c r="BS371" s="42"/>
      <c r="BT371" s="42"/>
      <c r="BU371" s="42"/>
      <c r="BV371" s="42"/>
      <c r="BW371" s="42"/>
      <c r="BX371" s="44"/>
      <c r="BY371" s="44"/>
      <c r="BZ371" s="44"/>
      <c r="CA371" s="44"/>
      <c r="CB371" s="44"/>
      <c r="CC371" s="44"/>
      <c r="CD371" s="44"/>
      <c r="CE371" s="42"/>
      <c r="CF371" s="42"/>
      <c r="CG371" s="42"/>
      <c r="CH371" s="42"/>
      <c r="CI371" s="42"/>
      <c r="CJ371" s="42"/>
      <c r="CK371" s="42"/>
      <c r="CL371" s="42"/>
      <c r="CM371" s="44"/>
      <c r="CN371" s="44"/>
      <c r="CO371" s="44"/>
      <c r="CP371" s="44"/>
      <c r="CQ371" s="44"/>
      <c r="CR371" s="44"/>
      <c r="CS371" s="44"/>
      <c r="CT371" s="44"/>
      <c r="CU371" s="44"/>
      <c r="CV371" s="44"/>
      <c r="CW371" s="44"/>
      <c r="CX371" s="44"/>
      <c r="CY371" s="44"/>
      <c r="CZ371" s="44"/>
      <c r="DA371" s="44"/>
      <c r="DB371" s="44"/>
      <c r="DC371" s="44"/>
      <c r="DD371" s="44"/>
      <c r="DE371" s="44"/>
      <c r="DF371" s="44"/>
      <c r="DG371" s="44"/>
      <c r="DH371" s="44"/>
      <c r="DI371" s="44"/>
      <c r="DJ371" s="44"/>
      <c r="DK371" s="44"/>
      <c r="DL371" s="44"/>
      <c r="DM371" s="44"/>
      <c r="DN371" s="44"/>
      <c r="DO371" s="44"/>
      <c r="DP371" s="77"/>
      <c r="DQ371" s="77"/>
      <c r="DR371" s="44"/>
      <c r="DS371" s="44"/>
      <c r="DT371" s="44"/>
      <c r="DU371" s="44"/>
      <c r="DV371" s="44"/>
      <c r="DW371" s="44"/>
      <c r="DX371" s="44"/>
      <c r="DY371" s="43"/>
      <c r="DZ371" s="43"/>
      <c r="EA371" s="43"/>
      <c r="EB371" s="44"/>
      <c r="EC371" s="42"/>
      <c r="ED371" s="42"/>
      <c r="EE371" s="42"/>
      <c r="EF371" s="42"/>
      <c r="EG371" s="42"/>
      <c r="EH371" s="42"/>
      <c r="EI371" s="42"/>
      <c r="EJ371" s="42"/>
      <c r="EK371" s="42"/>
      <c r="EL371" s="42"/>
      <c r="EM371" s="42"/>
      <c r="EN371" s="42"/>
      <c r="EO371" s="42"/>
      <c r="EP371" s="42"/>
      <c r="EQ371" s="42"/>
      <c r="ER371" s="42"/>
      <c r="ES371" s="42"/>
      <c r="ET371" s="42"/>
      <c r="EU371" s="42"/>
      <c r="EV371" s="42"/>
      <c r="EW371" s="42"/>
      <c r="EX371" s="42"/>
      <c r="EY371" s="42"/>
      <c r="EZ371" s="42"/>
      <c r="FA371" s="42"/>
      <c r="FB371" s="42"/>
      <c r="FC371" s="42"/>
      <c r="FD371" s="42"/>
      <c r="FE371" s="42"/>
      <c r="FF371" s="42"/>
      <c r="FG371" s="42"/>
      <c r="FH371" s="42"/>
      <c r="FI371" s="42"/>
      <c r="FJ371" s="42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2"/>
    </row>
    <row r="372" spans="1:180">
      <c r="A372" s="41"/>
      <c r="B372" s="41"/>
      <c r="C372" s="41"/>
      <c r="D372" s="41"/>
      <c r="E372" s="42"/>
      <c r="F372" s="42"/>
      <c r="G372" s="42"/>
      <c r="H372" s="42"/>
      <c r="I372" s="42"/>
      <c r="J372" s="42"/>
      <c r="K372" s="42"/>
      <c r="L372" s="43"/>
      <c r="M372" s="43"/>
      <c r="N372" s="43"/>
      <c r="O372" s="43"/>
      <c r="P372" s="43"/>
      <c r="Q372" s="43"/>
      <c r="R372" s="43"/>
      <c r="S372" s="44"/>
      <c r="T372" s="44"/>
      <c r="U372" s="44"/>
      <c r="V372" s="44"/>
      <c r="W372" s="44"/>
      <c r="X372" s="44"/>
      <c r="Y372" s="44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4"/>
      <c r="AO372" s="44"/>
      <c r="AP372" s="44"/>
      <c r="AQ372" s="44"/>
      <c r="AR372" s="44"/>
      <c r="AS372" s="44"/>
      <c r="AT372" s="44"/>
      <c r="AU372" s="42"/>
      <c r="AV372" s="42"/>
      <c r="AW372" s="42"/>
      <c r="AX372" s="42"/>
      <c r="AY372" s="42"/>
      <c r="AZ372" s="42"/>
      <c r="BA372" s="42"/>
      <c r="BB372" s="44"/>
      <c r="BC372" s="42"/>
      <c r="BD372" s="42"/>
      <c r="BE372" s="42"/>
      <c r="BF372" s="42"/>
      <c r="BG372" s="42"/>
      <c r="BH372" s="42"/>
      <c r="BI372" s="42"/>
      <c r="BJ372" s="44"/>
      <c r="BK372" s="44"/>
      <c r="BL372" s="44"/>
      <c r="BM372" s="44"/>
      <c r="BN372" s="44"/>
      <c r="BO372" s="44"/>
      <c r="BP372" s="44"/>
      <c r="BQ372" s="42"/>
      <c r="BR372" s="42"/>
      <c r="BS372" s="42"/>
      <c r="BT372" s="42"/>
      <c r="BU372" s="42"/>
      <c r="BV372" s="42"/>
      <c r="BW372" s="42"/>
      <c r="BX372" s="44"/>
      <c r="BY372" s="44"/>
      <c r="BZ372" s="44"/>
      <c r="CA372" s="44"/>
      <c r="CB372" s="44"/>
      <c r="CC372" s="44"/>
      <c r="CD372" s="44"/>
      <c r="CE372" s="42"/>
      <c r="CF372" s="42"/>
      <c r="CG372" s="42"/>
      <c r="CH372" s="42"/>
      <c r="CI372" s="42"/>
      <c r="CJ372" s="42"/>
      <c r="CK372" s="42"/>
      <c r="CL372" s="42"/>
      <c r="CM372" s="44"/>
      <c r="CN372" s="44"/>
      <c r="CO372" s="44"/>
      <c r="CP372" s="44"/>
      <c r="CQ372" s="44"/>
      <c r="CR372" s="44"/>
      <c r="CS372" s="44"/>
      <c r="CT372" s="44"/>
      <c r="CU372" s="44"/>
      <c r="CV372" s="44"/>
      <c r="CW372" s="44"/>
      <c r="CX372" s="44"/>
      <c r="CY372" s="44"/>
      <c r="CZ372" s="44"/>
      <c r="DA372" s="44"/>
      <c r="DB372" s="44"/>
      <c r="DC372" s="44"/>
      <c r="DD372" s="44"/>
      <c r="DE372" s="44"/>
      <c r="DF372" s="44"/>
      <c r="DG372" s="44"/>
      <c r="DH372" s="44"/>
      <c r="DI372" s="44"/>
      <c r="DJ372" s="44"/>
      <c r="DK372" s="44"/>
      <c r="DL372" s="44"/>
      <c r="DM372" s="44"/>
      <c r="DN372" s="44"/>
      <c r="DO372" s="44"/>
      <c r="DP372" s="77"/>
      <c r="DQ372" s="77"/>
      <c r="DR372" s="44"/>
      <c r="DS372" s="44"/>
      <c r="DT372" s="44"/>
      <c r="DU372" s="44"/>
      <c r="DV372" s="44"/>
      <c r="DW372" s="44"/>
      <c r="DX372" s="44"/>
      <c r="DY372" s="43"/>
      <c r="DZ372" s="43"/>
      <c r="EA372" s="43"/>
      <c r="EB372" s="44"/>
      <c r="EC372" s="42"/>
      <c r="ED372" s="42"/>
      <c r="EE372" s="42"/>
      <c r="EF372" s="42"/>
      <c r="EG372" s="42"/>
      <c r="EH372" s="42"/>
      <c r="EI372" s="42"/>
      <c r="EJ372" s="42"/>
      <c r="EK372" s="42"/>
      <c r="EL372" s="42"/>
      <c r="EM372" s="42"/>
      <c r="EN372" s="42"/>
      <c r="EO372" s="42"/>
      <c r="EP372" s="42"/>
      <c r="EQ372" s="42"/>
      <c r="ER372" s="42"/>
      <c r="ES372" s="42"/>
      <c r="ET372" s="42"/>
      <c r="EU372" s="42"/>
      <c r="EV372" s="42"/>
      <c r="EW372" s="42"/>
      <c r="EX372" s="42"/>
      <c r="EY372" s="42"/>
      <c r="EZ372" s="42"/>
      <c r="FA372" s="42"/>
      <c r="FB372" s="42"/>
      <c r="FC372" s="42"/>
      <c r="FD372" s="42"/>
      <c r="FE372" s="42"/>
      <c r="FF372" s="42"/>
      <c r="FG372" s="42"/>
      <c r="FH372" s="42"/>
      <c r="FI372" s="42"/>
      <c r="FJ372" s="42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2"/>
    </row>
    <row r="373" spans="1:180">
      <c r="A373" s="41"/>
      <c r="B373" s="41"/>
      <c r="C373" s="41"/>
      <c r="D373" s="41"/>
      <c r="E373" s="42"/>
      <c r="F373" s="42"/>
      <c r="G373" s="42"/>
      <c r="H373" s="42"/>
      <c r="I373" s="42"/>
      <c r="J373" s="42"/>
      <c r="K373" s="42"/>
      <c r="L373" s="43"/>
      <c r="M373" s="43"/>
      <c r="N373" s="43"/>
      <c r="O373" s="43"/>
      <c r="P373" s="43"/>
      <c r="Q373" s="43"/>
      <c r="R373" s="43"/>
      <c r="S373" s="44"/>
      <c r="T373" s="44"/>
      <c r="U373" s="44"/>
      <c r="V373" s="44"/>
      <c r="W373" s="44"/>
      <c r="X373" s="44"/>
      <c r="Y373" s="44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4"/>
      <c r="AO373" s="44"/>
      <c r="AP373" s="44"/>
      <c r="AQ373" s="44"/>
      <c r="AR373" s="44"/>
      <c r="AS373" s="44"/>
      <c r="AT373" s="44"/>
      <c r="AU373" s="42"/>
      <c r="AV373" s="42"/>
      <c r="AW373" s="42"/>
      <c r="AX373" s="42"/>
      <c r="AY373" s="42"/>
      <c r="AZ373" s="42"/>
      <c r="BA373" s="42"/>
      <c r="BB373" s="44"/>
      <c r="BC373" s="42"/>
      <c r="BD373" s="42"/>
      <c r="BE373" s="42"/>
      <c r="BF373" s="42"/>
      <c r="BG373" s="42"/>
      <c r="BH373" s="42"/>
      <c r="BI373" s="42"/>
      <c r="BJ373" s="44"/>
      <c r="BK373" s="44"/>
      <c r="BL373" s="44"/>
      <c r="BM373" s="44"/>
      <c r="BN373" s="44"/>
      <c r="BO373" s="44"/>
      <c r="BP373" s="44"/>
      <c r="BQ373" s="42"/>
      <c r="BR373" s="42"/>
      <c r="BS373" s="42"/>
      <c r="BT373" s="42"/>
      <c r="BU373" s="42"/>
      <c r="BV373" s="42"/>
      <c r="BW373" s="42"/>
      <c r="BX373" s="44"/>
      <c r="BY373" s="44"/>
      <c r="BZ373" s="44"/>
      <c r="CA373" s="44"/>
      <c r="CB373" s="44"/>
      <c r="CC373" s="44"/>
      <c r="CD373" s="44"/>
      <c r="CE373" s="42"/>
      <c r="CF373" s="42"/>
      <c r="CG373" s="42"/>
      <c r="CH373" s="42"/>
      <c r="CI373" s="42"/>
      <c r="CJ373" s="42"/>
      <c r="CK373" s="42"/>
      <c r="CL373" s="42"/>
      <c r="CM373" s="44"/>
      <c r="CN373" s="44"/>
      <c r="CO373" s="44"/>
      <c r="CP373" s="44"/>
      <c r="CQ373" s="44"/>
      <c r="CR373" s="44"/>
      <c r="CS373" s="44"/>
      <c r="CT373" s="44"/>
      <c r="CU373" s="44"/>
      <c r="CV373" s="44"/>
      <c r="CW373" s="44"/>
      <c r="CX373" s="44"/>
      <c r="CY373" s="44"/>
      <c r="CZ373" s="44"/>
      <c r="DA373" s="44"/>
      <c r="DB373" s="44"/>
      <c r="DC373" s="44"/>
      <c r="DD373" s="44"/>
      <c r="DE373" s="44"/>
      <c r="DF373" s="44"/>
      <c r="DG373" s="44"/>
      <c r="DH373" s="44"/>
      <c r="DI373" s="44"/>
      <c r="DJ373" s="44"/>
      <c r="DK373" s="44"/>
      <c r="DL373" s="44"/>
      <c r="DM373" s="44"/>
      <c r="DN373" s="44"/>
      <c r="DO373" s="44"/>
      <c r="DP373" s="77"/>
      <c r="DQ373" s="77"/>
      <c r="DR373" s="44"/>
      <c r="DS373" s="44"/>
      <c r="DT373" s="44"/>
      <c r="DU373" s="44"/>
      <c r="DV373" s="44"/>
      <c r="DW373" s="44"/>
      <c r="DX373" s="44"/>
      <c r="DY373" s="43"/>
      <c r="DZ373" s="43"/>
      <c r="EA373" s="43"/>
      <c r="EB373" s="44"/>
      <c r="EC373" s="42"/>
      <c r="ED373" s="42"/>
      <c r="EE373" s="42"/>
      <c r="EF373" s="42"/>
      <c r="EG373" s="42"/>
      <c r="EH373" s="42"/>
      <c r="EI373" s="42"/>
      <c r="EJ373" s="42"/>
      <c r="EK373" s="42"/>
      <c r="EL373" s="42"/>
      <c r="EM373" s="42"/>
      <c r="EN373" s="42"/>
      <c r="EO373" s="42"/>
      <c r="EP373" s="42"/>
      <c r="EQ373" s="42"/>
      <c r="ER373" s="42"/>
      <c r="ES373" s="42"/>
      <c r="ET373" s="42"/>
      <c r="EU373" s="42"/>
      <c r="EV373" s="42"/>
      <c r="EW373" s="42"/>
      <c r="EX373" s="42"/>
      <c r="EY373" s="42"/>
      <c r="EZ373" s="42"/>
      <c r="FA373" s="42"/>
      <c r="FB373" s="42"/>
      <c r="FC373" s="42"/>
      <c r="FD373" s="42"/>
      <c r="FE373" s="42"/>
      <c r="FF373" s="42"/>
      <c r="FG373" s="42"/>
      <c r="FH373" s="42"/>
      <c r="FI373" s="42"/>
      <c r="FJ373" s="42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2"/>
    </row>
    <row r="374" spans="1:180">
      <c r="A374" s="41"/>
      <c r="B374" s="41"/>
      <c r="C374" s="41"/>
      <c r="D374" s="41"/>
      <c r="E374" s="42"/>
      <c r="F374" s="42"/>
      <c r="G374" s="42"/>
      <c r="H374" s="42"/>
      <c r="I374" s="42"/>
      <c r="J374" s="42"/>
      <c r="K374" s="42"/>
      <c r="L374" s="43"/>
      <c r="M374" s="43"/>
      <c r="N374" s="43"/>
      <c r="O374" s="43"/>
      <c r="P374" s="43"/>
      <c r="Q374" s="43"/>
      <c r="R374" s="43"/>
      <c r="S374" s="44"/>
      <c r="T374" s="44"/>
      <c r="U374" s="44"/>
      <c r="V374" s="44"/>
      <c r="W374" s="44"/>
      <c r="X374" s="44"/>
      <c r="Y374" s="44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4"/>
      <c r="AO374" s="44"/>
      <c r="AP374" s="44"/>
      <c r="AQ374" s="44"/>
      <c r="AR374" s="44"/>
      <c r="AS374" s="44"/>
      <c r="AT374" s="44"/>
      <c r="AU374" s="42"/>
      <c r="AV374" s="42"/>
      <c r="AW374" s="42"/>
      <c r="AX374" s="42"/>
      <c r="AY374" s="42"/>
      <c r="AZ374" s="42"/>
      <c r="BA374" s="42"/>
      <c r="BB374" s="44"/>
      <c r="BC374" s="42"/>
      <c r="BD374" s="42"/>
      <c r="BE374" s="42"/>
      <c r="BF374" s="42"/>
      <c r="BG374" s="42"/>
      <c r="BH374" s="42"/>
      <c r="BI374" s="42"/>
      <c r="BJ374" s="44"/>
      <c r="BK374" s="44"/>
      <c r="BL374" s="44"/>
      <c r="BM374" s="44"/>
      <c r="BN374" s="44"/>
      <c r="BO374" s="44"/>
      <c r="BP374" s="44"/>
      <c r="BQ374" s="42"/>
      <c r="BR374" s="42"/>
      <c r="BS374" s="42"/>
      <c r="BT374" s="42"/>
      <c r="BU374" s="42"/>
      <c r="BV374" s="42"/>
      <c r="BW374" s="42"/>
      <c r="BX374" s="44"/>
      <c r="BY374" s="44"/>
      <c r="BZ374" s="44"/>
      <c r="CA374" s="44"/>
      <c r="CB374" s="44"/>
      <c r="CC374" s="44"/>
      <c r="CD374" s="44"/>
      <c r="CE374" s="42"/>
      <c r="CF374" s="42"/>
      <c r="CG374" s="42"/>
      <c r="CH374" s="42"/>
      <c r="CI374" s="42"/>
      <c r="CJ374" s="42"/>
      <c r="CK374" s="42"/>
      <c r="CL374" s="42"/>
      <c r="CM374" s="44"/>
      <c r="CN374" s="44"/>
      <c r="CO374" s="44"/>
      <c r="CP374" s="44"/>
      <c r="CQ374" s="44"/>
      <c r="CR374" s="44"/>
      <c r="CS374" s="44"/>
      <c r="CT374" s="44"/>
      <c r="CU374" s="44"/>
      <c r="CV374" s="44"/>
      <c r="CW374" s="44"/>
      <c r="CX374" s="44"/>
      <c r="CY374" s="44"/>
      <c r="CZ374" s="44"/>
      <c r="DA374" s="44"/>
      <c r="DB374" s="44"/>
      <c r="DC374" s="44"/>
      <c r="DD374" s="44"/>
      <c r="DE374" s="44"/>
      <c r="DF374" s="44"/>
      <c r="DG374" s="44"/>
      <c r="DH374" s="44"/>
      <c r="DI374" s="44"/>
      <c r="DJ374" s="44"/>
      <c r="DK374" s="44"/>
      <c r="DL374" s="44"/>
      <c r="DM374" s="44"/>
      <c r="DN374" s="44"/>
      <c r="DO374" s="44"/>
      <c r="DP374" s="77"/>
      <c r="DQ374" s="77"/>
      <c r="DR374" s="44"/>
      <c r="DS374" s="44"/>
      <c r="DT374" s="44"/>
      <c r="DU374" s="44"/>
      <c r="DV374" s="44"/>
      <c r="DW374" s="44"/>
      <c r="DX374" s="44"/>
      <c r="DY374" s="43"/>
      <c r="DZ374" s="43"/>
      <c r="EA374" s="43"/>
      <c r="EB374" s="44"/>
      <c r="EC374" s="42"/>
      <c r="ED374" s="42"/>
      <c r="EE374" s="42"/>
      <c r="EF374" s="42"/>
      <c r="EG374" s="42"/>
      <c r="EH374" s="42"/>
      <c r="EI374" s="42"/>
      <c r="EJ374" s="42"/>
      <c r="EK374" s="42"/>
      <c r="EL374" s="42"/>
      <c r="EM374" s="42"/>
      <c r="EN374" s="42"/>
      <c r="EO374" s="42"/>
      <c r="EP374" s="42"/>
      <c r="EQ374" s="42"/>
      <c r="ER374" s="42"/>
      <c r="ES374" s="42"/>
      <c r="ET374" s="42"/>
      <c r="EU374" s="42"/>
      <c r="EV374" s="42"/>
      <c r="EW374" s="42"/>
      <c r="EX374" s="42"/>
      <c r="EY374" s="42"/>
      <c r="EZ374" s="42"/>
      <c r="FA374" s="42"/>
      <c r="FB374" s="42"/>
      <c r="FC374" s="42"/>
      <c r="FD374" s="42"/>
      <c r="FE374" s="42"/>
      <c r="FF374" s="42"/>
      <c r="FG374" s="42"/>
      <c r="FH374" s="42"/>
      <c r="FI374" s="42"/>
      <c r="FJ374" s="42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2"/>
    </row>
    <row r="375" spans="1:180">
      <c r="A375" s="41"/>
      <c r="B375" s="41"/>
      <c r="C375" s="41"/>
      <c r="D375" s="41"/>
      <c r="E375" s="42"/>
      <c r="F375" s="42"/>
      <c r="G375" s="42"/>
      <c r="H375" s="42"/>
      <c r="I375" s="42"/>
      <c r="J375" s="42"/>
      <c r="K375" s="42"/>
      <c r="L375" s="43"/>
      <c r="M375" s="43"/>
      <c r="N375" s="43"/>
      <c r="O375" s="43"/>
      <c r="P375" s="43"/>
      <c r="Q375" s="43"/>
      <c r="R375" s="43"/>
      <c r="S375" s="44"/>
      <c r="T375" s="44"/>
      <c r="U375" s="44"/>
      <c r="V375" s="44"/>
      <c r="W375" s="44"/>
      <c r="X375" s="44"/>
      <c r="Y375" s="44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4"/>
      <c r="AO375" s="44"/>
      <c r="AP375" s="44"/>
      <c r="AQ375" s="44"/>
      <c r="AR375" s="44"/>
      <c r="AS375" s="44"/>
      <c r="AT375" s="44"/>
      <c r="AU375" s="42"/>
      <c r="AV375" s="42"/>
      <c r="AW375" s="42"/>
      <c r="AX375" s="42"/>
      <c r="AY375" s="42"/>
      <c r="AZ375" s="42"/>
      <c r="BA375" s="42"/>
      <c r="BB375" s="44"/>
      <c r="BC375" s="42"/>
      <c r="BD375" s="42"/>
      <c r="BE375" s="42"/>
      <c r="BF375" s="42"/>
      <c r="BG375" s="42"/>
      <c r="BH375" s="42"/>
      <c r="BI375" s="42"/>
      <c r="BJ375" s="44"/>
      <c r="BK375" s="44"/>
      <c r="BL375" s="44"/>
      <c r="BM375" s="44"/>
      <c r="BN375" s="44"/>
      <c r="BO375" s="44"/>
      <c r="BP375" s="44"/>
      <c r="BQ375" s="42"/>
      <c r="BR375" s="42"/>
      <c r="BS375" s="42"/>
      <c r="BT375" s="42"/>
      <c r="BU375" s="42"/>
      <c r="BV375" s="42"/>
      <c r="BW375" s="42"/>
      <c r="BX375" s="44"/>
      <c r="BY375" s="44"/>
      <c r="BZ375" s="44"/>
      <c r="CA375" s="44"/>
      <c r="CB375" s="44"/>
      <c r="CC375" s="44"/>
      <c r="CD375" s="44"/>
      <c r="CE375" s="42"/>
      <c r="CF375" s="42"/>
      <c r="CG375" s="42"/>
      <c r="CH375" s="42"/>
      <c r="CI375" s="42"/>
      <c r="CJ375" s="42"/>
      <c r="CK375" s="42"/>
      <c r="CL375" s="42"/>
      <c r="CM375" s="44"/>
      <c r="CN375" s="44"/>
      <c r="CO375" s="44"/>
      <c r="CP375" s="44"/>
      <c r="CQ375" s="44"/>
      <c r="CR375" s="44"/>
      <c r="CS375" s="44"/>
      <c r="CT375" s="44"/>
      <c r="CU375" s="44"/>
      <c r="CV375" s="44"/>
      <c r="CW375" s="44"/>
      <c r="CX375" s="44"/>
      <c r="CY375" s="44"/>
      <c r="CZ375" s="44"/>
      <c r="DA375" s="44"/>
      <c r="DB375" s="44"/>
      <c r="DC375" s="44"/>
      <c r="DD375" s="44"/>
      <c r="DE375" s="44"/>
      <c r="DF375" s="44"/>
      <c r="DG375" s="44"/>
      <c r="DH375" s="44"/>
      <c r="DI375" s="44"/>
      <c r="DJ375" s="44"/>
      <c r="DK375" s="44"/>
      <c r="DL375" s="44"/>
      <c r="DM375" s="44"/>
      <c r="DN375" s="44"/>
      <c r="DO375" s="44"/>
      <c r="DP375" s="77"/>
      <c r="DQ375" s="77"/>
      <c r="DR375" s="44"/>
      <c r="DS375" s="44"/>
      <c r="DT375" s="44"/>
      <c r="DU375" s="44"/>
      <c r="DV375" s="44"/>
      <c r="DW375" s="44"/>
      <c r="DX375" s="44"/>
      <c r="DY375" s="43"/>
      <c r="DZ375" s="43"/>
      <c r="EA375" s="43"/>
      <c r="EB375" s="44"/>
      <c r="EC375" s="42"/>
      <c r="ED375" s="42"/>
      <c r="EE375" s="42"/>
      <c r="EF375" s="42"/>
      <c r="EG375" s="42"/>
      <c r="EH375" s="42"/>
      <c r="EI375" s="42"/>
      <c r="EJ375" s="42"/>
      <c r="EK375" s="42"/>
      <c r="EL375" s="42"/>
      <c r="EM375" s="42"/>
      <c r="EN375" s="42"/>
      <c r="EO375" s="42"/>
      <c r="EP375" s="42"/>
      <c r="EQ375" s="42"/>
      <c r="ER375" s="42"/>
      <c r="ES375" s="42"/>
      <c r="ET375" s="42"/>
      <c r="EU375" s="42"/>
      <c r="EV375" s="42"/>
      <c r="EW375" s="42"/>
      <c r="EX375" s="42"/>
      <c r="EY375" s="42"/>
      <c r="EZ375" s="42"/>
      <c r="FA375" s="42"/>
      <c r="FB375" s="42"/>
      <c r="FC375" s="42"/>
      <c r="FD375" s="42"/>
      <c r="FE375" s="42"/>
      <c r="FF375" s="42"/>
      <c r="FG375" s="42"/>
      <c r="FH375" s="42"/>
      <c r="FI375" s="42"/>
      <c r="FJ375" s="42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2"/>
    </row>
    <row r="376" spans="1:180">
      <c r="A376" s="41"/>
      <c r="B376" s="41"/>
      <c r="C376" s="41"/>
      <c r="D376" s="41"/>
      <c r="E376" s="42"/>
      <c r="F376" s="42"/>
      <c r="G376" s="42"/>
      <c r="H376" s="42"/>
      <c r="I376" s="42"/>
      <c r="J376" s="42"/>
      <c r="K376" s="42"/>
      <c r="L376" s="43"/>
      <c r="M376" s="43"/>
      <c r="N376" s="43"/>
      <c r="O376" s="43"/>
      <c r="P376" s="43"/>
      <c r="Q376" s="43"/>
      <c r="R376" s="43"/>
      <c r="S376" s="44"/>
      <c r="T376" s="44"/>
      <c r="U376" s="44"/>
      <c r="V376" s="44"/>
      <c r="W376" s="44"/>
      <c r="X376" s="44"/>
      <c r="Y376" s="44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4"/>
      <c r="AO376" s="44"/>
      <c r="AP376" s="44"/>
      <c r="AQ376" s="44"/>
      <c r="AR376" s="44"/>
      <c r="AS376" s="44"/>
      <c r="AT376" s="44"/>
      <c r="AU376" s="42"/>
      <c r="AV376" s="42"/>
      <c r="AW376" s="42"/>
      <c r="AX376" s="42"/>
      <c r="AY376" s="42"/>
      <c r="AZ376" s="42"/>
      <c r="BA376" s="42"/>
      <c r="BB376" s="44"/>
      <c r="BC376" s="42"/>
      <c r="BD376" s="42"/>
      <c r="BE376" s="42"/>
      <c r="BF376" s="42"/>
      <c r="BG376" s="42"/>
      <c r="BH376" s="42"/>
      <c r="BI376" s="42"/>
      <c r="BJ376" s="44"/>
      <c r="BK376" s="44"/>
      <c r="BL376" s="44"/>
      <c r="BM376" s="44"/>
      <c r="BN376" s="44"/>
      <c r="BO376" s="44"/>
      <c r="BP376" s="44"/>
      <c r="BQ376" s="42"/>
      <c r="BR376" s="42"/>
      <c r="BS376" s="42"/>
      <c r="BT376" s="42"/>
      <c r="BU376" s="42"/>
      <c r="BV376" s="42"/>
      <c r="BW376" s="42"/>
      <c r="BX376" s="44"/>
      <c r="BY376" s="44"/>
      <c r="BZ376" s="44"/>
      <c r="CA376" s="44"/>
      <c r="CB376" s="44"/>
      <c r="CC376" s="44"/>
      <c r="CD376" s="44"/>
      <c r="CE376" s="42"/>
      <c r="CF376" s="42"/>
      <c r="CG376" s="42"/>
      <c r="CH376" s="42"/>
      <c r="CI376" s="42"/>
      <c r="CJ376" s="42"/>
      <c r="CK376" s="42"/>
      <c r="CL376" s="42"/>
      <c r="CM376" s="44"/>
      <c r="CN376" s="44"/>
      <c r="CO376" s="44"/>
      <c r="CP376" s="44"/>
      <c r="CQ376" s="44"/>
      <c r="CR376" s="44"/>
      <c r="CS376" s="44"/>
      <c r="CT376" s="44"/>
      <c r="CU376" s="44"/>
      <c r="CV376" s="44"/>
      <c r="CW376" s="44"/>
      <c r="CX376" s="44"/>
      <c r="CY376" s="44"/>
      <c r="CZ376" s="44"/>
      <c r="DA376" s="44"/>
      <c r="DB376" s="44"/>
      <c r="DC376" s="44"/>
      <c r="DD376" s="44"/>
      <c r="DE376" s="44"/>
      <c r="DF376" s="44"/>
      <c r="DG376" s="44"/>
      <c r="DH376" s="44"/>
      <c r="DI376" s="44"/>
      <c r="DJ376" s="44"/>
      <c r="DK376" s="44"/>
      <c r="DL376" s="44"/>
      <c r="DM376" s="44"/>
      <c r="DN376" s="44"/>
      <c r="DO376" s="44"/>
      <c r="DP376" s="77"/>
      <c r="DQ376" s="77"/>
      <c r="DR376" s="44"/>
      <c r="DS376" s="44"/>
      <c r="DT376" s="44"/>
      <c r="DU376" s="44"/>
      <c r="DV376" s="44"/>
      <c r="DW376" s="44"/>
      <c r="DX376" s="44"/>
      <c r="DY376" s="43"/>
      <c r="DZ376" s="43"/>
      <c r="EA376" s="43"/>
      <c r="EB376" s="44"/>
      <c r="EC376" s="42"/>
      <c r="ED376" s="42"/>
      <c r="EE376" s="42"/>
      <c r="EF376" s="42"/>
      <c r="EG376" s="42"/>
      <c r="EH376" s="42"/>
      <c r="EI376" s="42"/>
      <c r="EJ376" s="42"/>
      <c r="EK376" s="42"/>
      <c r="EL376" s="42"/>
      <c r="EM376" s="42"/>
      <c r="EN376" s="42"/>
      <c r="EO376" s="42"/>
      <c r="EP376" s="42"/>
      <c r="EQ376" s="42"/>
      <c r="ER376" s="42"/>
      <c r="ES376" s="42"/>
      <c r="ET376" s="42"/>
      <c r="EU376" s="42"/>
      <c r="EV376" s="42"/>
      <c r="EW376" s="42"/>
      <c r="EX376" s="42"/>
      <c r="EY376" s="42"/>
      <c r="EZ376" s="42"/>
      <c r="FA376" s="42"/>
      <c r="FB376" s="42"/>
      <c r="FC376" s="42"/>
      <c r="FD376" s="42"/>
      <c r="FE376" s="42"/>
      <c r="FF376" s="42"/>
      <c r="FG376" s="42"/>
      <c r="FH376" s="42"/>
      <c r="FI376" s="42"/>
      <c r="FJ376" s="42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2"/>
    </row>
    <row r="377" spans="1:180">
      <c r="A377" s="41"/>
      <c r="B377" s="41"/>
      <c r="C377" s="41"/>
      <c r="D377" s="41"/>
      <c r="E377" s="42"/>
      <c r="F377" s="42"/>
      <c r="G377" s="42"/>
      <c r="H377" s="42"/>
      <c r="I377" s="42"/>
      <c r="J377" s="42"/>
      <c r="K377" s="42"/>
      <c r="L377" s="43"/>
      <c r="M377" s="43"/>
      <c r="N377" s="43"/>
      <c r="O377" s="43"/>
      <c r="P377" s="43"/>
      <c r="Q377" s="43"/>
      <c r="R377" s="43"/>
      <c r="S377" s="44"/>
      <c r="T377" s="44"/>
      <c r="U377" s="44"/>
      <c r="V377" s="44"/>
      <c r="W377" s="44"/>
      <c r="X377" s="44"/>
      <c r="Y377" s="44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4"/>
      <c r="AO377" s="44"/>
      <c r="AP377" s="44"/>
      <c r="AQ377" s="44"/>
      <c r="AR377" s="44"/>
      <c r="AS377" s="44"/>
      <c r="AT377" s="44"/>
      <c r="AU377" s="42"/>
      <c r="AV377" s="42"/>
      <c r="AW377" s="42"/>
      <c r="AX377" s="42"/>
      <c r="AY377" s="42"/>
      <c r="AZ377" s="42"/>
      <c r="BA377" s="42"/>
      <c r="BB377" s="44"/>
      <c r="BC377" s="42"/>
      <c r="BD377" s="42"/>
      <c r="BE377" s="42"/>
      <c r="BF377" s="42"/>
      <c r="BG377" s="42"/>
      <c r="BH377" s="42"/>
      <c r="BI377" s="42"/>
      <c r="BJ377" s="44"/>
      <c r="BK377" s="44"/>
      <c r="BL377" s="44"/>
      <c r="BM377" s="44"/>
      <c r="BN377" s="44"/>
      <c r="BO377" s="44"/>
      <c r="BP377" s="44"/>
      <c r="BQ377" s="42"/>
      <c r="BR377" s="42"/>
      <c r="BS377" s="42"/>
      <c r="BT377" s="42"/>
      <c r="BU377" s="42"/>
      <c r="BV377" s="42"/>
      <c r="BW377" s="42"/>
      <c r="BX377" s="44"/>
      <c r="BY377" s="44"/>
      <c r="BZ377" s="44"/>
      <c r="CA377" s="44"/>
      <c r="CB377" s="44"/>
      <c r="CC377" s="44"/>
      <c r="CD377" s="44"/>
      <c r="CE377" s="42"/>
      <c r="CF377" s="42"/>
      <c r="CG377" s="42"/>
      <c r="CH377" s="42"/>
      <c r="CI377" s="42"/>
      <c r="CJ377" s="42"/>
      <c r="CK377" s="42"/>
      <c r="CL377" s="42"/>
      <c r="CM377" s="44"/>
      <c r="CN377" s="44"/>
      <c r="CO377" s="44"/>
      <c r="CP377" s="44"/>
      <c r="CQ377" s="44"/>
      <c r="CR377" s="44"/>
      <c r="CS377" s="44"/>
      <c r="CT377" s="44"/>
      <c r="CU377" s="44"/>
      <c r="CV377" s="44"/>
      <c r="CW377" s="44"/>
      <c r="CX377" s="44"/>
      <c r="CY377" s="44"/>
      <c r="CZ377" s="44"/>
      <c r="DA377" s="44"/>
      <c r="DB377" s="44"/>
      <c r="DC377" s="44"/>
      <c r="DD377" s="44"/>
      <c r="DE377" s="44"/>
      <c r="DF377" s="44"/>
      <c r="DG377" s="44"/>
      <c r="DH377" s="44"/>
      <c r="DI377" s="44"/>
      <c r="DJ377" s="44"/>
      <c r="DK377" s="44"/>
      <c r="DL377" s="44"/>
      <c r="DM377" s="44"/>
      <c r="DN377" s="44"/>
      <c r="DO377" s="44"/>
      <c r="DP377" s="77"/>
      <c r="DQ377" s="77"/>
      <c r="DR377" s="44"/>
      <c r="DS377" s="44"/>
      <c r="DT377" s="44"/>
      <c r="DU377" s="44"/>
      <c r="DV377" s="44"/>
      <c r="DW377" s="44"/>
      <c r="DX377" s="44"/>
      <c r="DY377" s="43"/>
      <c r="DZ377" s="43"/>
      <c r="EA377" s="43"/>
      <c r="EB377" s="44"/>
      <c r="EC377" s="42"/>
      <c r="ED377" s="42"/>
      <c r="EE377" s="42"/>
      <c r="EF377" s="42"/>
      <c r="EG377" s="42"/>
      <c r="EH377" s="42"/>
      <c r="EI377" s="42"/>
      <c r="EJ377" s="42"/>
      <c r="EK377" s="42"/>
      <c r="EL377" s="42"/>
      <c r="EM377" s="42"/>
      <c r="EN377" s="42"/>
      <c r="EO377" s="42"/>
      <c r="EP377" s="42"/>
      <c r="EQ377" s="42"/>
      <c r="ER377" s="42"/>
      <c r="ES377" s="42"/>
      <c r="ET377" s="42"/>
      <c r="EU377" s="42"/>
      <c r="EV377" s="42"/>
      <c r="EW377" s="42"/>
      <c r="EX377" s="42"/>
      <c r="EY377" s="42"/>
      <c r="EZ377" s="42"/>
      <c r="FA377" s="42"/>
      <c r="FB377" s="42"/>
      <c r="FC377" s="42"/>
      <c r="FD377" s="42"/>
      <c r="FE377" s="42"/>
      <c r="FF377" s="42"/>
      <c r="FG377" s="42"/>
      <c r="FH377" s="42"/>
      <c r="FI377" s="42"/>
      <c r="FJ377" s="42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2"/>
    </row>
    <row r="378" spans="1:180">
      <c r="A378" s="41"/>
      <c r="B378" s="41"/>
      <c r="C378" s="41"/>
      <c r="D378" s="41"/>
      <c r="E378" s="42"/>
      <c r="F378" s="42"/>
      <c r="G378" s="42"/>
      <c r="H378" s="42"/>
      <c r="I378" s="42"/>
      <c r="J378" s="42"/>
      <c r="K378" s="42"/>
      <c r="L378" s="43"/>
      <c r="M378" s="43"/>
      <c r="N378" s="43"/>
      <c r="O378" s="43"/>
      <c r="P378" s="43"/>
      <c r="Q378" s="43"/>
      <c r="R378" s="43"/>
      <c r="S378" s="44"/>
      <c r="T378" s="44"/>
      <c r="U378" s="44"/>
      <c r="V378" s="44"/>
      <c r="W378" s="44"/>
      <c r="X378" s="44"/>
      <c r="Y378" s="44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4"/>
      <c r="AO378" s="44"/>
      <c r="AP378" s="44"/>
      <c r="AQ378" s="44"/>
      <c r="AR378" s="44"/>
      <c r="AS378" s="44"/>
      <c r="AT378" s="44"/>
      <c r="AU378" s="42"/>
      <c r="AV378" s="42"/>
      <c r="AW378" s="42"/>
      <c r="AX378" s="42"/>
      <c r="AY378" s="42"/>
      <c r="AZ378" s="42"/>
      <c r="BA378" s="42"/>
      <c r="BB378" s="44"/>
      <c r="BC378" s="42"/>
      <c r="BD378" s="42"/>
      <c r="BE378" s="42"/>
      <c r="BF378" s="42"/>
      <c r="BG378" s="42"/>
      <c r="BH378" s="42"/>
      <c r="BI378" s="42"/>
      <c r="BJ378" s="44"/>
      <c r="BK378" s="44"/>
      <c r="BL378" s="44"/>
      <c r="BM378" s="44"/>
      <c r="BN378" s="44"/>
      <c r="BO378" s="44"/>
      <c r="BP378" s="44"/>
      <c r="BQ378" s="42"/>
      <c r="BR378" s="42"/>
      <c r="BS378" s="42"/>
      <c r="BT378" s="42"/>
      <c r="BU378" s="42"/>
      <c r="BV378" s="42"/>
      <c r="BW378" s="42"/>
      <c r="BX378" s="44"/>
      <c r="BY378" s="44"/>
      <c r="BZ378" s="44"/>
      <c r="CA378" s="44"/>
      <c r="CB378" s="44"/>
      <c r="CC378" s="44"/>
      <c r="CD378" s="44"/>
      <c r="CE378" s="42"/>
      <c r="CF378" s="42"/>
      <c r="CG378" s="42"/>
      <c r="CH378" s="42"/>
      <c r="CI378" s="42"/>
      <c r="CJ378" s="42"/>
      <c r="CK378" s="42"/>
      <c r="CL378" s="42"/>
      <c r="CM378" s="44"/>
      <c r="CN378" s="44"/>
      <c r="CO378" s="44"/>
      <c r="CP378" s="44"/>
      <c r="CQ378" s="44"/>
      <c r="CR378" s="44"/>
      <c r="CS378" s="44"/>
      <c r="CT378" s="44"/>
      <c r="CU378" s="44"/>
      <c r="CV378" s="44"/>
      <c r="CW378" s="44"/>
      <c r="CX378" s="44"/>
      <c r="CY378" s="44"/>
      <c r="CZ378" s="44"/>
      <c r="DA378" s="44"/>
      <c r="DB378" s="44"/>
      <c r="DC378" s="44"/>
      <c r="DD378" s="44"/>
      <c r="DE378" s="44"/>
      <c r="DF378" s="44"/>
      <c r="DG378" s="44"/>
      <c r="DH378" s="44"/>
      <c r="DI378" s="44"/>
      <c r="DJ378" s="44"/>
      <c r="DK378" s="44"/>
      <c r="DL378" s="44"/>
      <c r="DM378" s="44"/>
      <c r="DN378" s="44"/>
      <c r="DO378" s="44"/>
      <c r="DP378" s="77"/>
      <c r="DQ378" s="77"/>
      <c r="DR378" s="44"/>
      <c r="DS378" s="44"/>
      <c r="DT378" s="44"/>
      <c r="DU378" s="44"/>
      <c r="DV378" s="44"/>
      <c r="DW378" s="44"/>
      <c r="DX378" s="44"/>
      <c r="DY378" s="43"/>
      <c r="DZ378" s="43"/>
      <c r="EA378" s="43"/>
      <c r="EB378" s="44"/>
      <c r="EC378" s="42"/>
      <c r="ED378" s="42"/>
      <c r="EE378" s="42"/>
      <c r="EF378" s="42"/>
      <c r="EG378" s="42"/>
      <c r="EH378" s="42"/>
      <c r="EI378" s="42"/>
      <c r="EJ378" s="42"/>
      <c r="EK378" s="42"/>
      <c r="EL378" s="42"/>
      <c r="EM378" s="42"/>
      <c r="EN378" s="42"/>
      <c r="EO378" s="42"/>
      <c r="EP378" s="42"/>
      <c r="EQ378" s="42"/>
      <c r="ER378" s="42"/>
      <c r="ES378" s="42"/>
      <c r="ET378" s="42"/>
      <c r="EU378" s="42"/>
      <c r="EV378" s="42"/>
      <c r="EW378" s="42"/>
      <c r="EX378" s="42"/>
      <c r="EY378" s="42"/>
      <c r="EZ378" s="42"/>
      <c r="FA378" s="42"/>
      <c r="FB378" s="42"/>
      <c r="FC378" s="42"/>
      <c r="FD378" s="42"/>
      <c r="FE378" s="42"/>
      <c r="FF378" s="42"/>
      <c r="FG378" s="42"/>
      <c r="FH378" s="42"/>
      <c r="FI378" s="42"/>
      <c r="FJ378" s="42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2"/>
    </row>
    <row r="379" spans="1:180">
      <c r="A379" s="41"/>
      <c r="B379" s="41"/>
      <c r="C379" s="41"/>
      <c r="D379" s="41"/>
      <c r="E379" s="42"/>
      <c r="F379" s="42"/>
      <c r="G379" s="42"/>
      <c r="H379" s="42"/>
      <c r="I379" s="42"/>
      <c r="J379" s="42"/>
      <c r="K379" s="42"/>
      <c r="L379" s="43"/>
      <c r="M379" s="43"/>
      <c r="N379" s="43"/>
      <c r="O379" s="43"/>
      <c r="P379" s="43"/>
      <c r="Q379" s="43"/>
      <c r="R379" s="43"/>
      <c r="S379" s="44"/>
      <c r="T379" s="44"/>
      <c r="U379" s="44"/>
      <c r="V379" s="44"/>
      <c r="W379" s="44"/>
      <c r="X379" s="44"/>
      <c r="Y379" s="44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4"/>
      <c r="AO379" s="44"/>
      <c r="AP379" s="44"/>
      <c r="AQ379" s="44"/>
      <c r="AR379" s="44"/>
      <c r="AS379" s="44"/>
      <c r="AT379" s="44"/>
      <c r="AU379" s="42"/>
      <c r="AV379" s="42"/>
      <c r="AW379" s="42"/>
      <c r="AX379" s="42"/>
      <c r="AY379" s="42"/>
      <c r="AZ379" s="42"/>
      <c r="BA379" s="42"/>
      <c r="BB379" s="44"/>
      <c r="BC379" s="42"/>
      <c r="BD379" s="42"/>
      <c r="BE379" s="42"/>
      <c r="BF379" s="42"/>
      <c r="BG379" s="42"/>
      <c r="BH379" s="42"/>
      <c r="BI379" s="42"/>
      <c r="BJ379" s="44"/>
      <c r="BK379" s="44"/>
      <c r="BL379" s="44"/>
      <c r="BM379" s="44"/>
      <c r="BN379" s="44"/>
      <c r="BO379" s="44"/>
      <c r="BP379" s="44"/>
      <c r="BQ379" s="42"/>
      <c r="BR379" s="42"/>
      <c r="BS379" s="42"/>
      <c r="BT379" s="42"/>
      <c r="BU379" s="42"/>
      <c r="BV379" s="42"/>
      <c r="BW379" s="42"/>
      <c r="BX379" s="44"/>
      <c r="BY379" s="44"/>
      <c r="BZ379" s="44"/>
      <c r="CA379" s="44"/>
      <c r="CB379" s="44"/>
      <c r="CC379" s="44"/>
      <c r="CD379" s="44"/>
      <c r="CE379" s="42"/>
      <c r="CF379" s="42"/>
      <c r="CG379" s="42"/>
      <c r="CH379" s="42"/>
      <c r="CI379" s="42"/>
      <c r="CJ379" s="42"/>
      <c r="CK379" s="42"/>
      <c r="CL379" s="42"/>
      <c r="CM379" s="44"/>
      <c r="CN379" s="44"/>
      <c r="CO379" s="44"/>
      <c r="CP379" s="44"/>
      <c r="CQ379" s="44"/>
      <c r="CR379" s="44"/>
      <c r="CS379" s="44"/>
      <c r="CT379" s="44"/>
      <c r="CU379" s="44"/>
      <c r="CV379" s="44"/>
      <c r="CW379" s="44"/>
      <c r="CX379" s="44"/>
      <c r="CY379" s="44"/>
      <c r="CZ379" s="44"/>
      <c r="DA379" s="44"/>
      <c r="DB379" s="44"/>
      <c r="DC379" s="44"/>
      <c r="DD379" s="44"/>
      <c r="DE379" s="44"/>
      <c r="DF379" s="44"/>
      <c r="DG379" s="44"/>
      <c r="DH379" s="44"/>
      <c r="DI379" s="44"/>
      <c r="DJ379" s="44"/>
      <c r="DK379" s="44"/>
      <c r="DL379" s="44"/>
      <c r="DM379" s="44"/>
      <c r="DN379" s="44"/>
      <c r="DO379" s="44"/>
      <c r="DP379" s="77"/>
      <c r="DQ379" s="77"/>
      <c r="DR379" s="44"/>
      <c r="DS379" s="44"/>
      <c r="DT379" s="44"/>
      <c r="DU379" s="44"/>
      <c r="DV379" s="44"/>
      <c r="DW379" s="44"/>
      <c r="DX379" s="44"/>
      <c r="DY379" s="43"/>
      <c r="DZ379" s="43"/>
      <c r="EA379" s="43"/>
      <c r="EB379" s="44"/>
      <c r="EC379" s="42"/>
      <c r="ED379" s="42"/>
      <c r="EE379" s="42"/>
      <c r="EF379" s="42"/>
      <c r="EG379" s="42"/>
      <c r="EH379" s="42"/>
      <c r="EI379" s="42"/>
      <c r="EJ379" s="42"/>
      <c r="EK379" s="42"/>
      <c r="EL379" s="42"/>
      <c r="EM379" s="42"/>
      <c r="EN379" s="42"/>
      <c r="EO379" s="42"/>
      <c r="EP379" s="42"/>
      <c r="EQ379" s="42"/>
      <c r="ER379" s="42"/>
      <c r="ES379" s="42"/>
      <c r="ET379" s="42"/>
      <c r="EU379" s="42"/>
      <c r="EV379" s="42"/>
      <c r="EW379" s="42"/>
      <c r="EX379" s="42"/>
      <c r="EY379" s="42"/>
      <c r="EZ379" s="42"/>
      <c r="FA379" s="42"/>
      <c r="FB379" s="42"/>
      <c r="FC379" s="42"/>
      <c r="FD379" s="42"/>
      <c r="FE379" s="42"/>
      <c r="FF379" s="42"/>
      <c r="FG379" s="42"/>
      <c r="FH379" s="42"/>
      <c r="FI379" s="42"/>
      <c r="FJ379" s="42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2"/>
    </row>
    <row r="380" spans="1:180">
      <c r="A380" s="41"/>
      <c r="B380" s="41"/>
      <c r="C380" s="41"/>
      <c r="D380" s="41"/>
      <c r="E380" s="42"/>
      <c r="F380" s="42"/>
      <c r="G380" s="42"/>
      <c r="H380" s="42"/>
      <c r="I380" s="42"/>
      <c r="J380" s="42"/>
      <c r="K380" s="42"/>
      <c r="L380" s="43"/>
      <c r="M380" s="43"/>
      <c r="N380" s="43"/>
      <c r="O380" s="43"/>
      <c r="P380" s="43"/>
      <c r="Q380" s="43"/>
      <c r="R380" s="43"/>
      <c r="S380" s="44"/>
      <c r="T380" s="44"/>
      <c r="U380" s="44"/>
      <c r="V380" s="44"/>
      <c r="W380" s="44"/>
      <c r="X380" s="44"/>
      <c r="Y380" s="44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4"/>
      <c r="AO380" s="44"/>
      <c r="AP380" s="44"/>
      <c r="AQ380" s="44"/>
      <c r="AR380" s="44"/>
      <c r="AS380" s="44"/>
      <c r="AT380" s="44"/>
      <c r="AU380" s="42"/>
      <c r="AV380" s="42"/>
      <c r="AW380" s="42"/>
      <c r="AX380" s="42"/>
      <c r="AY380" s="42"/>
      <c r="AZ380" s="42"/>
      <c r="BA380" s="42"/>
      <c r="BB380" s="44"/>
      <c r="BC380" s="42"/>
      <c r="BD380" s="42"/>
      <c r="BE380" s="42"/>
      <c r="BF380" s="42"/>
      <c r="BG380" s="42"/>
      <c r="BH380" s="42"/>
      <c r="BI380" s="42"/>
      <c r="BJ380" s="44"/>
      <c r="BK380" s="44"/>
      <c r="BL380" s="44"/>
      <c r="BM380" s="44"/>
      <c r="BN380" s="44"/>
      <c r="BO380" s="44"/>
      <c r="BP380" s="44"/>
      <c r="BQ380" s="42"/>
      <c r="BR380" s="42"/>
      <c r="BS380" s="42"/>
      <c r="BT380" s="42"/>
      <c r="BU380" s="42"/>
      <c r="BV380" s="42"/>
      <c r="BW380" s="42"/>
      <c r="BX380" s="44"/>
      <c r="BY380" s="44"/>
      <c r="BZ380" s="44"/>
      <c r="CA380" s="44"/>
      <c r="CB380" s="44"/>
      <c r="CC380" s="44"/>
      <c r="CD380" s="44"/>
      <c r="CE380" s="42"/>
      <c r="CF380" s="42"/>
      <c r="CG380" s="42"/>
      <c r="CH380" s="42"/>
      <c r="CI380" s="42"/>
      <c r="CJ380" s="42"/>
      <c r="CK380" s="42"/>
      <c r="CL380" s="42"/>
      <c r="CM380" s="44"/>
      <c r="CN380" s="44"/>
      <c r="CO380" s="44"/>
      <c r="CP380" s="44"/>
      <c r="CQ380" s="44"/>
      <c r="CR380" s="44"/>
      <c r="CS380" s="44"/>
      <c r="CT380" s="44"/>
      <c r="CU380" s="44"/>
      <c r="CV380" s="44"/>
      <c r="CW380" s="44"/>
      <c r="CX380" s="44"/>
      <c r="CY380" s="44"/>
      <c r="CZ380" s="44"/>
      <c r="DA380" s="44"/>
      <c r="DB380" s="44"/>
      <c r="DC380" s="44"/>
      <c r="DD380" s="44"/>
      <c r="DE380" s="44"/>
      <c r="DF380" s="44"/>
      <c r="DG380" s="44"/>
      <c r="DH380" s="44"/>
      <c r="DI380" s="44"/>
      <c r="DJ380" s="44"/>
      <c r="DK380" s="44"/>
      <c r="DL380" s="44"/>
      <c r="DM380" s="44"/>
      <c r="DN380" s="44"/>
      <c r="DO380" s="44"/>
      <c r="DP380" s="77"/>
      <c r="DQ380" s="77"/>
      <c r="DR380" s="44"/>
      <c r="DS380" s="44"/>
      <c r="DT380" s="44"/>
      <c r="DU380" s="44"/>
      <c r="DV380" s="44"/>
      <c r="DW380" s="44"/>
      <c r="DX380" s="44"/>
      <c r="DY380" s="43"/>
      <c r="DZ380" s="43"/>
      <c r="EA380" s="43"/>
      <c r="EB380" s="44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  <c r="FI380" s="42"/>
      <c r="FJ380" s="42"/>
      <c r="FK380" s="42"/>
      <c r="FL380" s="42"/>
      <c r="FM380" s="42"/>
      <c r="FN380" s="42"/>
      <c r="FO380" s="42"/>
      <c r="FP380" s="42"/>
      <c r="FQ380" s="42"/>
      <c r="FR380" s="42"/>
      <c r="FS380" s="42"/>
      <c r="FT380" s="42"/>
      <c r="FU380" s="42"/>
      <c r="FV380" s="42"/>
      <c r="FW380" s="42"/>
      <c r="FX380" s="42"/>
    </row>
    <row r="381" spans="1:180">
      <c r="A381" s="41"/>
      <c r="B381" s="41"/>
      <c r="C381" s="41"/>
      <c r="D381" s="41"/>
      <c r="E381" s="42"/>
      <c r="F381" s="42"/>
      <c r="G381" s="42"/>
      <c r="H381" s="42"/>
      <c r="I381" s="42"/>
      <c r="J381" s="42"/>
      <c r="K381" s="42"/>
      <c r="L381" s="43"/>
      <c r="M381" s="43"/>
      <c r="N381" s="43"/>
      <c r="O381" s="43"/>
      <c r="P381" s="43"/>
      <c r="Q381" s="43"/>
      <c r="R381" s="43"/>
      <c r="S381" s="44"/>
      <c r="T381" s="44"/>
      <c r="U381" s="44"/>
      <c r="V381" s="44"/>
      <c r="W381" s="44"/>
      <c r="X381" s="44"/>
      <c r="Y381" s="44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4"/>
      <c r="AO381" s="44"/>
      <c r="AP381" s="44"/>
      <c r="AQ381" s="44"/>
      <c r="AR381" s="44"/>
      <c r="AS381" s="44"/>
      <c r="AT381" s="44"/>
      <c r="AU381" s="42"/>
      <c r="AV381" s="42"/>
      <c r="AW381" s="42"/>
      <c r="AX381" s="42"/>
      <c r="AY381" s="42"/>
      <c r="AZ381" s="42"/>
      <c r="BA381" s="42"/>
      <c r="BB381" s="44"/>
      <c r="BC381" s="42"/>
      <c r="BD381" s="42"/>
      <c r="BE381" s="42"/>
      <c r="BF381" s="42"/>
      <c r="BG381" s="42"/>
      <c r="BH381" s="42"/>
      <c r="BI381" s="42"/>
      <c r="BJ381" s="44"/>
      <c r="BK381" s="44"/>
      <c r="BL381" s="44"/>
      <c r="BM381" s="44"/>
      <c r="BN381" s="44"/>
      <c r="BO381" s="44"/>
      <c r="BP381" s="44"/>
      <c r="BQ381" s="42"/>
      <c r="BR381" s="42"/>
      <c r="BS381" s="42"/>
      <c r="BT381" s="42"/>
      <c r="BU381" s="42"/>
      <c r="BV381" s="42"/>
      <c r="BW381" s="42"/>
      <c r="BX381" s="44"/>
      <c r="BY381" s="44"/>
      <c r="BZ381" s="44"/>
      <c r="CA381" s="44"/>
      <c r="CB381" s="44"/>
      <c r="CC381" s="44"/>
      <c r="CD381" s="44"/>
      <c r="CE381" s="42"/>
      <c r="CF381" s="42"/>
      <c r="CG381" s="42"/>
      <c r="CH381" s="42"/>
      <c r="CI381" s="42"/>
      <c r="CJ381" s="42"/>
      <c r="CK381" s="42"/>
      <c r="CL381" s="42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44"/>
      <c r="DC381" s="44"/>
      <c r="DD381" s="44"/>
      <c r="DE381" s="44"/>
      <c r="DF381" s="44"/>
      <c r="DG381" s="44"/>
      <c r="DH381" s="44"/>
      <c r="DI381" s="44"/>
      <c r="DJ381" s="44"/>
      <c r="DK381" s="44"/>
      <c r="DL381" s="44"/>
      <c r="DM381" s="44"/>
      <c r="DN381" s="44"/>
      <c r="DO381" s="44"/>
      <c r="DP381" s="77"/>
      <c r="DQ381" s="77"/>
      <c r="DR381" s="44"/>
      <c r="DS381" s="44"/>
      <c r="DT381" s="44"/>
      <c r="DU381" s="44"/>
      <c r="DV381" s="44"/>
      <c r="DW381" s="44"/>
      <c r="DX381" s="44"/>
      <c r="DY381" s="43"/>
      <c r="DZ381" s="43"/>
      <c r="EA381" s="43"/>
      <c r="EB381" s="44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</row>
    <row r="382" spans="1:180">
      <c r="A382" s="41"/>
      <c r="B382" s="41"/>
      <c r="C382" s="41"/>
      <c r="D382" s="41"/>
      <c r="E382" s="42"/>
      <c r="F382" s="42"/>
      <c r="G382" s="42"/>
      <c r="H382" s="42"/>
      <c r="I382" s="42"/>
      <c r="J382" s="42"/>
      <c r="K382" s="42"/>
      <c r="L382" s="43"/>
      <c r="M382" s="43"/>
      <c r="N382" s="43"/>
      <c r="O382" s="43"/>
      <c r="P382" s="43"/>
      <c r="Q382" s="43"/>
      <c r="R382" s="43"/>
      <c r="S382" s="44"/>
      <c r="T382" s="44"/>
      <c r="U382" s="44"/>
      <c r="V382" s="44"/>
      <c r="W382" s="44"/>
      <c r="X382" s="44"/>
      <c r="Y382" s="44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4"/>
      <c r="AO382" s="44"/>
      <c r="AP382" s="44"/>
      <c r="AQ382" s="44"/>
      <c r="AR382" s="44"/>
      <c r="AS382" s="44"/>
      <c r="AT382" s="44"/>
      <c r="AU382" s="42"/>
      <c r="AV382" s="42"/>
      <c r="AW382" s="42"/>
      <c r="AX382" s="42"/>
      <c r="AY382" s="42"/>
      <c r="AZ382" s="42"/>
      <c r="BA382" s="42"/>
      <c r="BB382" s="44"/>
      <c r="BC382" s="42"/>
      <c r="BD382" s="42"/>
      <c r="BE382" s="42"/>
      <c r="BF382" s="42"/>
      <c r="BG382" s="42"/>
      <c r="BH382" s="42"/>
      <c r="BI382" s="42"/>
      <c r="BJ382" s="44"/>
      <c r="BK382" s="44"/>
      <c r="BL382" s="44"/>
      <c r="BM382" s="44"/>
      <c r="BN382" s="44"/>
      <c r="BO382" s="44"/>
      <c r="BP382" s="44"/>
      <c r="BQ382" s="42"/>
      <c r="BR382" s="42"/>
      <c r="BS382" s="42"/>
      <c r="BT382" s="42"/>
      <c r="BU382" s="42"/>
      <c r="BV382" s="42"/>
      <c r="BW382" s="42"/>
      <c r="BX382" s="44"/>
      <c r="BY382" s="44"/>
      <c r="BZ382" s="44"/>
      <c r="CA382" s="44"/>
      <c r="CB382" s="44"/>
      <c r="CC382" s="44"/>
      <c r="CD382" s="44"/>
      <c r="CE382" s="42"/>
      <c r="CF382" s="42"/>
      <c r="CG382" s="42"/>
      <c r="CH382" s="42"/>
      <c r="CI382" s="42"/>
      <c r="CJ382" s="42"/>
      <c r="CK382" s="42"/>
      <c r="CL382" s="42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44"/>
      <c r="DC382" s="44"/>
      <c r="DD382" s="44"/>
      <c r="DE382" s="44"/>
      <c r="DF382" s="44"/>
      <c r="DG382" s="44"/>
      <c r="DH382" s="44"/>
      <c r="DI382" s="44"/>
      <c r="DJ382" s="44"/>
      <c r="DK382" s="44"/>
      <c r="DL382" s="44"/>
      <c r="DM382" s="44"/>
      <c r="DN382" s="44"/>
      <c r="DO382" s="44"/>
      <c r="DP382" s="77"/>
      <c r="DQ382" s="77"/>
      <c r="DR382" s="44"/>
      <c r="DS382" s="44"/>
      <c r="DT382" s="44"/>
      <c r="DU382" s="44"/>
      <c r="DV382" s="44"/>
      <c r="DW382" s="44"/>
      <c r="DX382" s="44"/>
      <c r="DY382" s="43"/>
      <c r="DZ382" s="43"/>
      <c r="EA382" s="43"/>
      <c r="EB382" s="44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</row>
    <row r="383" spans="1:180">
      <c r="A383" s="41"/>
      <c r="B383" s="41"/>
      <c r="C383" s="41"/>
      <c r="D383" s="41"/>
      <c r="E383" s="42"/>
      <c r="F383" s="42"/>
      <c r="G383" s="42"/>
      <c r="H383" s="42"/>
      <c r="I383" s="42"/>
      <c r="J383" s="42"/>
      <c r="K383" s="42"/>
      <c r="L383" s="43"/>
      <c r="M383" s="43"/>
      <c r="N383" s="43"/>
      <c r="O383" s="43"/>
      <c r="P383" s="43"/>
      <c r="Q383" s="43"/>
      <c r="R383" s="43"/>
      <c r="S383" s="44"/>
      <c r="T383" s="44"/>
      <c r="U383" s="44"/>
      <c r="V383" s="44"/>
      <c r="W383" s="44"/>
      <c r="X383" s="44"/>
      <c r="Y383" s="44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4"/>
      <c r="AO383" s="44"/>
      <c r="AP383" s="44"/>
      <c r="AQ383" s="44"/>
      <c r="AR383" s="44"/>
      <c r="AS383" s="44"/>
      <c r="AT383" s="44"/>
      <c r="AU383" s="42"/>
      <c r="AV383" s="42"/>
      <c r="AW383" s="42"/>
      <c r="AX383" s="42"/>
      <c r="AY383" s="42"/>
      <c r="AZ383" s="42"/>
      <c r="BA383" s="42"/>
      <c r="BB383" s="44"/>
      <c r="BC383" s="42"/>
      <c r="BD383" s="42"/>
      <c r="BE383" s="42"/>
      <c r="BF383" s="42"/>
      <c r="BG383" s="42"/>
      <c r="BH383" s="42"/>
      <c r="BI383" s="42"/>
      <c r="BJ383" s="44"/>
      <c r="BK383" s="44"/>
      <c r="BL383" s="44"/>
      <c r="BM383" s="44"/>
      <c r="BN383" s="44"/>
      <c r="BO383" s="44"/>
      <c r="BP383" s="44"/>
      <c r="BQ383" s="42"/>
      <c r="BR383" s="42"/>
      <c r="BS383" s="42"/>
      <c r="BT383" s="42"/>
      <c r="BU383" s="42"/>
      <c r="BV383" s="42"/>
      <c r="BW383" s="42"/>
      <c r="BX383" s="44"/>
      <c r="BY383" s="44"/>
      <c r="BZ383" s="44"/>
      <c r="CA383" s="44"/>
      <c r="CB383" s="44"/>
      <c r="CC383" s="44"/>
      <c r="CD383" s="44"/>
      <c r="CE383" s="42"/>
      <c r="CF383" s="42"/>
      <c r="CG383" s="42"/>
      <c r="CH383" s="42"/>
      <c r="CI383" s="42"/>
      <c r="CJ383" s="42"/>
      <c r="CK383" s="42"/>
      <c r="CL383" s="42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44"/>
      <c r="DC383" s="44"/>
      <c r="DD383" s="44"/>
      <c r="DE383" s="44"/>
      <c r="DF383" s="44"/>
      <c r="DG383" s="44"/>
      <c r="DH383" s="44"/>
      <c r="DI383" s="44"/>
      <c r="DJ383" s="44"/>
      <c r="DK383" s="44"/>
      <c r="DL383" s="44"/>
      <c r="DM383" s="44"/>
      <c r="DN383" s="44"/>
      <c r="DO383" s="44"/>
      <c r="DP383" s="77"/>
      <c r="DQ383" s="77"/>
      <c r="DR383" s="44"/>
      <c r="DS383" s="44"/>
      <c r="DT383" s="44"/>
      <c r="DU383" s="44"/>
      <c r="DV383" s="44"/>
      <c r="DW383" s="44"/>
      <c r="DX383" s="44"/>
      <c r="DY383" s="43"/>
      <c r="DZ383" s="43"/>
      <c r="EA383" s="43"/>
      <c r="EB383" s="44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</row>
    <row r="384" spans="1:180">
      <c r="A384" s="41"/>
      <c r="B384" s="41"/>
      <c r="C384" s="41"/>
      <c r="D384" s="41"/>
      <c r="E384" s="42"/>
      <c r="F384" s="42"/>
      <c r="G384" s="42"/>
      <c r="H384" s="42"/>
      <c r="I384" s="42"/>
      <c r="J384" s="42"/>
      <c r="K384" s="42"/>
      <c r="L384" s="43"/>
      <c r="M384" s="43"/>
      <c r="N384" s="43"/>
      <c r="O384" s="43"/>
      <c r="P384" s="43"/>
      <c r="Q384" s="43"/>
      <c r="R384" s="43"/>
      <c r="S384" s="44"/>
      <c r="T384" s="44"/>
      <c r="U384" s="44"/>
      <c r="V384" s="44"/>
      <c r="W384" s="44"/>
      <c r="X384" s="44"/>
      <c r="Y384" s="44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4"/>
      <c r="AO384" s="44"/>
      <c r="AP384" s="44"/>
      <c r="AQ384" s="44"/>
      <c r="AR384" s="44"/>
      <c r="AS384" s="44"/>
      <c r="AT384" s="44"/>
      <c r="AU384" s="42"/>
      <c r="AV384" s="42"/>
      <c r="AW384" s="42"/>
      <c r="AX384" s="42"/>
      <c r="AY384" s="42"/>
      <c r="AZ384" s="42"/>
      <c r="BA384" s="42"/>
      <c r="BB384" s="44"/>
      <c r="BC384" s="42"/>
      <c r="BD384" s="42"/>
      <c r="BE384" s="42"/>
      <c r="BF384" s="42"/>
      <c r="BG384" s="42"/>
      <c r="BH384" s="42"/>
      <c r="BI384" s="42"/>
      <c r="BJ384" s="44"/>
      <c r="BK384" s="44"/>
      <c r="BL384" s="44"/>
      <c r="BM384" s="44"/>
      <c r="BN384" s="44"/>
      <c r="BO384" s="44"/>
      <c r="BP384" s="44"/>
      <c r="BQ384" s="42"/>
      <c r="BR384" s="42"/>
      <c r="BS384" s="42"/>
      <c r="BT384" s="42"/>
      <c r="BU384" s="42"/>
      <c r="BV384" s="42"/>
      <c r="BW384" s="42"/>
      <c r="BX384" s="44"/>
      <c r="BY384" s="44"/>
      <c r="BZ384" s="44"/>
      <c r="CA384" s="44"/>
      <c r="CB384" s="44"/>
      <c r="CC384" s="44"/>
      <c r="CD384" s="44"/>
      <c r="CE384" s="42"/>
      <c r="CF384" s="42"/>
      <c r="CG384" s="42"/>
      <c r="CH384" s="42"/>
      <c r="CI384" s="42"/>
      <c r="CJ384" s="42"/>
      <c r="CK384" s="42"/>
      <c r="CL384" s="42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44"/>
      <c r="DC384" s="44"/>
      <c r="DD384" s="44"/>
      <c r="DE384" s="44"/>
      <c r="DF384" s="44"/>
      <c r="DG384" s="44"/>
      <c r="DH384" s="44"/>
      <c r="DI384" s="44"/>
      <c r="DJ384" s="44"/>
      <c r="DK384" s="44"/>
      <c r="DL384" s="44"/>
      <c r="DM384" s="44"/>
      <c r="DN384" s="44"/>
      <c r="DO384" s="44"/>
      <c r="DP384" s="77"/>
      <c r="DQ384" s="77"/>
      <c r="DR384" s="44"/>
      <c r="DS384" s="44"/>
      <c r="DT384" s="44"/>
      <c r="DU384" s="44"/>
      <c r="DV384" s="44"/>
      <c r="DW384" s="44"/>
      <c r="DX384" s="44"/>
      <c r="DY384" s="43"/>
      <c r="DZ384" s="43"/>
      <c r="EA384" s="43"/>
      <c r="EB384" s="44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</row>
    <row r="385" spans="1:180">
      <c r="A385" s="41"/>
      <c r="B385" s="41"/>
      <c r="C385" s="41"/>
      <c r="D385" s="41"/>
      <c r="E385" s="42"/>
      <c r="F385" s="42"/>
      <c r="G385" s="42"/>
      <c r="H385" s="42"/>
      <c r="I385" s="42"/>
      <c r="J385" s="42"/>
      <c r="K385" s="42"/>
      <c r="L385" s="43"/>
      <c r="M385" s="43"/>
      <c r="N385" s="43"/>
      <c r="O385" s="43"/>
      <c r="P385" s="43"/>
      <c r="Q385" s="43"/>
      <c r="R385" s="43"/>
      <c r="S385" s="44"/>
      <c r="T385" s="44"/>
      <c r="U385" s="44"/>
      <c r="V385" s="44"/>
      <c r="W385" s="44"/>
      <c r="X385" s="44"/>
      <c r="Y385" s="44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4"/>
      <c r="AO385" s="44"/>
      <c r="AP385" s="44"/>
      <c r="AQ385" s="44"/>
      <c r="AR385" s="44"/>
      <c r="AS385" s="44"/>
      <c r="AT385" s="44"/>
      <c r="AU385" s="42"/>
      <c r="AV385" s="42"/>
      <c r="AW385" s="42"/>
      <c r="AX385" s="42"/>
      <c r="AY385" s="42"/>
      <c r="AZ385" s="42"/>
      <c r="BA385" s="42"/>
      <c r="BB385" s="44"/>
      <c r="BC385" s="42"/>
      <c r="BD385" s="42"/>
      <c r="BE385" s="42"/>
      <c r="BF385" s="42"/>
      <c r="BG385" s="42"/>
      <c r="BH385" s="42"/>
      <c r="BI385" s="42"/>
      <c r="BJ385" s="44"/>
      <c r="BK385" s="44"/>
      <c r="BL385" s="44"/>
      <c r="BM385" s="44"/>
      <c r="BN385" s="44"/>
      <c r="BO385" s="44"/>
      <c r="BP385" s="44"/>
      <c r="BQ385" s="42"/>
      <c r="BR385" s="42"/>
      <c r="BS385" s="42"/>
      <c r="BT385" s="42"/>
      <c r="BU385" s="42"/>
      <c r="BV385" s="42"/>
      <c r="BW385" s="42"/>
      <c r="BX385" s="44"/>
      <c r="BY385" s="44"/>
      <c r="BZ385" s="44"/>
      <c r="CA385" s="44"/>
      <c r="CB385" s="44"/>
      <c r="CC385" s="44"/>
      <c r="CD385" s="44"/>
      <c r="CE385" s="42"/>
      <c r="CF385" s="42"/>
      <c r="CG385" s="42"/>
      <c r="CH385" s="42"/>
      <c r="CI385" s="42"/>
      <c r="CJ385" s="42"/>
      <c r="CK385" s="42"/>
      <c r="CL385" s="42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44"/>
      <c r="DC385" s="44"/>
      <c r="DD385" s="44"/>
      <c r="DE385" s="44"/>
      <c r="DF385" s="44"/>
      <c r="DG385" s="44"/>
      <c r="DH385" s="44"/>
      <c r="DI385" s="44"/>
      <c r="DJ385" s="44"/>
      <c r="DK385" s="44"/>
      <c r="DL385" s="44"/>
      <c r="DM385" s="44"/>
      <c r="DN385" s="44"/>
      <c r="DO385" s="44"/>
      <c r="DP385" s="77"/>
      <c r="DQ385" s="77"/>
      <c r="DR385" s="44"/>
      <c r="DS385" s="44"/>
      <c r="DT385" s="44"/>
      <c r="DU385" s="44"/>
      <c r="DV385" s="44"/>
      <c r="DW385" s="44"/>
      <c r="DX385" s="44"/>
      <c r="DY385" s="43"/>
      <c r="DZ385" s="43"/>
      <c r="EA385" s="43"/>
      <c r="EB385" s="44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</row>
    <row r="386" spans="1:180">
      <c r="A386" s="41"/>
      <c r="B386" s="41"/>
      <c r="C386" s="41"/>
      <c r="D386" s="41"/>
      <c r="E386" s="42"/>
      <c r="F386" s="42"/>
      <c r="G386" s="42"/>
      <c r="H386" s="42"/>
      <c r="I386" s="42"/>
      <c r="J386" s="42"/>
      <c r="K386" s="42"/>
      <c r="L386" s="43"/>
      <c r="M386" s="43"/>
      <c r="N386" s="43"/>
      <c r="O386" s="43"/>
      <c r="P386" s="43"/>
      <c r="Q386" s="43"/>
      <c r="R386" s="43"/>
      <c r="S386" s="44"/>
      <c r="T386" s="44"/>
      <c r="U386" s="44"/>
      <c r="V386" s="44"/>
      <c r="W386" s="44"/>
      <c r="X386" s="44"/>
      <c r="Y386" s="44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4"/>
      <c r="AO386" s="44"/>
      <c r="AP386" s="44"/>
      <c r="AQ386" s="44"/>
      <c r="AR386" s="44"/>
      <c r="AS386" s="44"/>
      <c r="AT386" s="44"/>
      <c r="AU386" s="42"/>
      <c r="AV386" s="42"/>
      <c r="AW386" s="42"/>
      <c r="AX386" s="42"/>
      <c r="AY386" s="42"/>
      <c r="AZ386" s="42"/>
      <c r="BA386" s="42"/>
      <c r="BB386" s="44"/>
      <c r="BC386" s="42"/>
      <c r="BD386" s="42"/>
      <c r="BE386" s="42"/>
      <c r="BF386" s="42"/>
      <c r="BG386" s="42"/>
      <c r="BH386" s="42"/>
      <c r="BI386" s="42"/>
      <c r="BJ386" s="44"/>
      <c r="BK386" s="44"/>
      <c r="BL386" s="44"/>
      <c r="BM386" s="44"/>
      <c r="BN386" s="44"/>
      <c r="BO386" s="44"/>
      <c r="BP386" s="44"/>
      <c r="BQ386" s="42"/>
      <c r="BR386" s="42"/>
      <c r="BS386" s="42"/>
      <c r="BT386" s="42"/>
      <c r="BU386" s="42"/>
      <c r="BV386" s="42"/>
      <c r="BW386" s="42"/>
      <c r="BX386" s="44"/>
      <c r="BY386" s="44"/>
      <c r="BZ386" s="44"/>
      <c r="CA386" s="44"/>
      <c r="CB386" s="44"/>
      <c r="CC386" s="44"/>
      <c r="CD386" s="44"/>
      <c r="CE386" s="42"/>
      <c r="CF386" s="42"/>
      <c r="CG386" s="42"/>
      <c r="CH386" s="42"/>
      <c r="CI386" s="42"/>
      <c r="CJ386" s="42"/>
      <c r="CK386" s="42"/>
      <c r="CL386" s="42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44"/>
      <c r="DC386" s="44"/>
      <c r="DD386" s="44"/>
      <c r="DE386" s="44"/>
      <c r="DF386" s="44"/>
      <c r="DG386" s="44"/>
      <c r="DH386" s="44"/>
      <c r="DI386" s="44"/>
      <c r="DJ386" s="44"/>
      <c r="DK386" s="44"/>
      <c r="DL386" s="44"/>
      <c r="DM386" s="44"/>
      <c r="DN386" s="44"/>
      <c r="DO386" s="44"/>
      <c r="DP386" s="77"/>
      <c r="DQ386" s="77"/>
      <c r="DR386" s="44"/>
      <c r="DS386" s="44"/>
      <c r="DT386" s="44"/>
      <c r="DU386" s="44"/>
      <c r="DV386" s="44"/>
      <c r="DW386" s="44"/>
      <c r="DX386" s="44"/>
      <c r="DY386" s="43"/>
      <c r="DZ386" s="43"/>
      <c r="EA386" s="43"/>
      <c r="EB386" s="44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</row>
    <row r="387" spans="1:180">
      <c r="A387" s="41"/>
      <c r="B387" s="41"/>
      <c r="C387" s="41"/>
      <c r="D387" s="41"/>
      <c r="E387" s="42"/>
      <c r="F387" s="42"/>
      <c r="G387" s="42"/>
      <c r="H387" s="42"/>
      <c r="I387" s="42"/>
      <c r="J387" s="42"/>
      <c r="K387" s="42"/>
      <c r="L387" s="43"/>
      <c r="M387" s="43"/>
      <c r="N387" s="43"/>
      <c r="O387" s="43"/>
      <c r="P387" s="43"/>
      <c r="Q387" s="43"/>
      <c r="R387" s="43"/>
      <c r="S387" s="44"/>
      <c r="T387" s="44"/>
      <c r="U387" s="44"/>
      <c r="V387" s="44"/>
      <c r="W387" s="44"/>
      <c r="X387" s="44"/>
      <c r="Y387" s="44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4"/>
      <c r="AO387" s="44"/>
      <c r="AP387" s="44"/>
      <c r="AQ387" s="44"/>
      <c r="AR387" s="44"/>
      <c r="AS387" s="44"/>
      <c r="AT387" s="44"/>
      <c r="AU387" s="42"/>
      <c r="AV387" s="42"/>
      <c r="AW387" s="42"/>
      <c r="AX387" s="42"/>
      <c r="AY387" s="42"/>
      <c r="AZ387" s="42"/>
      <c r="BA387" s="42"/>
      <c r="BB387" s="44"/>
      <c r="BC387" s="42"/>
      <c r="BD387" s="42"/>
      <c r="BE387" s="42"/>
      <c r="BF387" s="42"/>
      <c r="BG387" s="42"/>
      <c r="BH387" s="42"/>
      <c r="BI387" s="42"/>
      <c r="BJ387" s="44"/>
      <c r="BK387" s="44"/>
      <c r="BL387" s="44"/>
      <c r="BM387" s="44"/>
      <c r="BN387" s="44"/>
      <c r="BO387" s="44"/>
      <c r="BP387" s="44"/>
      <c r="BQ387" s="42"/>
      <c r="BR387" s="42"/>
      <c r="BS387" s="42"/>
      <c r="BT387" s="42"/>
      <c r="BU387" s="42"/>
      <c r="BV387" s="42"/>
      <c r="BW387" s="42"/>
      <c r="BX387" s="44"/>
      <c r="BY387" s="44"/>
      <c r="BZ387" s="44"/>
      <c r="CA387" s="44"/>
      <c r="CB387" s="44"/>
      <c r="CC387" s="44"/>
      <c r="CD387" s="44"/>
      <c r="CE387" s="42"/>
      <c r="CF387" s="42"/>
      <c r="CG387" s="42"/>
      <c r="CH387" s="42"/>
      <c r="CI387" s="42"/>
      <c r="CJ387" s="42"/>
      <c r="CK387" s="42"/>
      <c r="CL387" s="42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44"/>
      <c r="DC387" s="44"/>
      <c r="DD387" s="44"/>
      <c r="DE387" s="44"/>
      <c r="DF387" s="44"/>
      <c r="DG387" s="44"/>
      <c r="DH387" s="44"/>
      <c r="DI387" s="44"/>
      <c r="DJ387" s="44"/>
      <c r="DK387" s="44"/>
      <c r="DL387" s="44"/>
      <c r="DM387" s="44"/>
      <c r="DN387" s="44"/>
      <c r="DO387" s="44"/>
      <c r="DP387" s="77"/>
      <c r="DQ387" s="77"/>
      <c r="DR387" s="44"/>
      <c r="DS387" s="44"/>
      <c r="DT387" s="44"/>
      <c r="DU387" s="44"/>
      <c r="DV387" s="44"/>
      <c r="DW387" s="44"/>
      <c r="DX387" s="44"/>
      <c r="DY387" s="43"/>
      <c r="DZ387" s="43"/>
      <c r="EA387" s="43"/>
      <c r="EB387" s="44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</row>
    <row r="388" spans="1:180">
      <c r="A388" s="41"/>
      <c r="B388" s="41"/>
      <c r="C388" s="41"/>
      <c r="D388" s="41"/>
      <c r="E388" s="42"/>
      <c r="F388" s="42"/>
      <c r="G388" s="42"/>
      <c r="H388" s="42"/>
      <c r="I388" s="42"/>
      <c r="J388" s="42"/>
      <c r="K388" s="42"/>
      <c r="L388" s="43"/>
      <c r="M388" s="43"/>
      <c r="N388" s="43"/>
      <c r="O388" s="43"/>
      <c r="P388" s="43"/>
      <c r="Q388" s="43"/>
      <c r="R388" s="43"/>
      <c r="S388" s="44"/>
      <c r="T388" s="44"/>
      <c r="U388" s="44"/>
      <c r="V388" s="44"/>
      <c r="W388" s="44"/>
      <c r="X388" s="44"/>
      <c r="Y388" s="44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4"/>
      <c r="AO388" s="44"/>
      <c r="AP388" s="44"/>
      <c r="AQ388" s="44"/>
      <c r="AR388" s="44"/>
      <c r="AS388" s="44"/>
      <c r="AT388" s="44"/>
      <c r="AU388" s="42"/>
      <c r="AV388" s="42"/>
      <c r="AW388" s="42"/>
      <c r="AX388" s="42"/>
      <c r="AY388" s="42"/>
      <c r="AZ388" s="42"/>
      <c r="BA388" s="42"/>
      <c r="BB388" s="44"/>
      <c r="BC388" s="42"/>
      <c r="BD388" s="42"/>
      <c r="BE388" s="42"/>
      <c r="BF388" s="42"/>
      <c r="BG388" s="42"/>
      <c r="BH388" s="42"/>
      <c r="BI388" s="42"/>
      <c r="BJ388" s="44"/>
      <c r="BK388" s="44"/>
      <c r="BL388" s="44"/>
      <c r="BM388" s="44"/>
      <c r="BN388" s="44"/>
      <c r="BO388" s="44"/>
      <c r="BP388" s="44"/>
      <c r="BQ388" s="42"/>
      <c r="BR388" s="42"/>
      <c r="BS388" s="42"/>
      <c r="BT388" s="42"/>
      <c r="BU388" s="42"/>
      <c r="BV388" s="42"/>
      <c r="BW388" s="42"/>
      <c r="BX388" s="44"/>
      <c r="BY388" s="44"/>
      <c r="BZ388" s="44"/>
      <c r="CA388" s="44"/>
      <c r="CB388" s="44"/>
      <c r="CC388" s="44"/>
      <c r="CD388" s="44"/>
      <c r="CE388" s="42"/>
      <c r="CF388" s="42"/>
      <c r="CG388" s="42"/>
      <c r="CH388" s="42"/>
      <c r="CI388" s="42"/>
      <c r="CJ388" s="42"/>
      <c r="CK388" s="42"/>
      <c r="CL388" s="42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44"/>
      <c r="DC388" s="44"/>
      <c r="DD388" s="44"/>
      <c r="DE388" s="44"/>
      <c r="DF388" s="44"/>
      <c r="DG388" s="44"/>
      <c r="DH388" s="44"/>
      <c r="DI388" s="44"/>
      <c r="DJ388" s="44"/>
      <c r="DK388" s="44"/>
      <c r="DL388" s="44"/>
      <c r="DM388" s="44"/>
      <c r="DN388" s="44"/>
      <c r="DO388" s="44"/>
      <c r="DP388" s="77"/>
      <c r="DQ388" s="77"/>
      <c r="DR388" s="44"/>
      <c r="DS388" s="44"/>
      <c r="DT388" s="44"/>
      <c r="DU388" s="44"/>
      <c r="DV388" s="44"/>
      <c r="DW388" s="44"/>
      <c r="DX388" s="44"/>
      <c r="DY388" s="43"/>
      <c r="DZ388" s="43"/>
      <c r="EA388" s="43"/>
      <c r="EB388" s="44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</row>
    <row r="389" spans="1:180">
      <c r="A389" s="41"/>
      <c r="B389" s="41"/>
      <c r="C389" s="41"/>
      <c r="D389" s="41"/>
      <c r="E389" s="42"/>
      <c r="F389" s="42"/>
      <c r="G389" s="42"/>
      <c r="H389" s="42"/>
      <c r="I389" s="42"/>
      <c r="J389" s="42"/>
      <c r="K389" s="42"/>
      <c r="L389" s="43"/>
      <c r="M389" s="43"/>
      <c r="N389" s="43"/>
      <c r="O389" s="43"/>
      <c r="P389" s="43"/>
      <c r="Q389" s="43"/>
      <c r="R389" s="43"/>
      <c r="S389" s="44"/>
      <c r="T389" s="44"/>
      <c r="U389" s="44"/>
      <c r="V389" s="44"/>
      <c r="W389" s="44"/>
      <c r="X389" s="44"/>
      <c r="Y389" s="44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4"/>
      <c r="AO389" s="44"/>
      <c r="AP389" s="44"/>
      <c r="AQ389" s="44"/>
      <c r="AR389" s="44"/>
      <c r="AS389" s="44"/>
      <c r="AT389" s="44"/>
      <c r="AU389" s="42"/>
      <c r="AV389" s="42"/>
      <c r="AW389" s="42"/>
      <c r="AX389" s="42"/>
      <c r="AY389" s="42"/>
      <c r="AZ389" s="42"/>
      <c r="BA389" s="42"/>
      <c r="BB389" s="44"/>
      <c r="BC389" s="42"/>
      <c r="BD389" s="42"/>
      <c r="BE389" s="42"/>
      <c r="BF389" s="42"/>
      <c r="BG389" s="42"/>
      <c r="BH389" s="42"/>
      <c r="BI389" s="42"/>
      <c r="BJ389" s="44"/>
      <c r="BK389" s="44"/>
      <c r="BL389" s="44"/>
      <c r="BM389" s="44"/>
      <c r="BN389" s="44"/>
      <c r="BO389" s="44"/>
      <c r="BP389" s="44"/>
      <c r="BQ389" s="42"/>
      <c r="BR389" s="42"/>
      <c r="BS389" s="42"/>
      <c r="BT389" s="42"/>
      <c r="BU389" s="42"/>
      <c r="BV389" s="42"/>
      <c r="BW389" s="42"/>
      <c r="BX389" s="44"/>
      <c r="BY389" s="44"/>
      <c r="BZ389" s="44"/>
      <c r="CA389" s="44"/>
      <c r="CB389" s="44"/>
      <c r="CC389" s="44"/>
      <c r="CD389" s="44"/>
      <c r="CE389" s="42"/>
      <c r="CF389" s="42"/>
      <c r="CG389" s="42"/>
      <c r="CH389" s="42"/>
      <c r="CI389" s="42"/>
      <c r="CJ389" s="42"/>
      <c r="CK389" s="42"/>
      <c r="CL389" s="42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44"/>
      <c r="DC389" s="44"/>
      <c r="DD389" s="44"/>
      <c r="DE389" s="44"/>
      <c r="DF389" s="44"/>
      <c r="DG389" s="44"/>
      <c r="DH389" s="44"/>
      <c r="DI389" s="44"/>
      <c r="DJ389" s="44"/>
      <c r="DK389" s="44"/>
      <c r="DL389" s="44"/>
      <c r="DM389" s="44"/>
      <c r="DN389" s="44"/>
      <c r="DO389" s="44"/>
      <c r="DP389" s="77"/>
      <c r="DQ389" s="77"/>
      <c r="DR389" s="44"/>
      <c r="DS389" s="44"/>
      <c r="DT389" s="44"/>
      <c r="DU389" s="44"/>
      <c r="DV389" s="44"/>
      <c r="DW389" s="44"/>
      <c r="DX389" s="44"/>
      <c r="DY389" s="43"/>
      <c r="DZ389" s="43"/>
      <c r="EA389" s="43"/>
      <c r="EB389" s="44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</row>
    <row r="390" spans="1:180">
      <c r="A390" s="41"/>
      <c r="B390" s="41"/>
      <c r="C390" s="41"/>
      <c r="D390" s="41"/>
      <c r="E390" s="42"/>
      <c r="F390" s="42"/>
      <c r="G390" s="42"/>
      <c r="H390" s="42"/>
      <c r="I390" s="42"/>
      <c r="J390" s="42"/>
      <c r="K390" s="42"/>
      <c r="L390" s="43"/>
      <c r="M390" s="43"/>
      <c r="N390" s="43"/>
      <c r="O390" s="43"/>
      <c r="P390" s="43"/>
      <c r="Q390" s="43"/>
      <c r="R390" s="43"/>
      <c r="S390" s="44"/>
      <c r="T390" s="44"/>
      <c r="U390" s="44"/>
      <c r="V390" s="44"/>
      <c r="W390" s="44"/>
      <c r="X390" s="44"/>
      <c r="Y390" s="44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4"/>
      <c r="AO390" s="44"/>
      <c r="AP390" s="44"/>
      <c r="AQ390" s="44"/>
      <c r="AR390" s="44"/>
      <c r="AS390" s="44"/>
      <c r="AT390" s="44"/>
      <c r="AU390" s="42"/>
      <c r="AV390" s="42"/>
      <c r="AW390" s="42"/>
      <c r="AX390" s="42"/>
      <c r="AY390" s="42"/>
      <c r="AZ390" s="42"/>
      <c r="BA390" s="42"/>
      <c r="BB390" s="44"/>
      <c r="BC390" s="42"/>
      <c r="BD390" s="42"/>
      <c r="BE390" s="42"/>
      <c r="BF390" s="42"/>
      <c r="BG390" s="42"/>
      <c r="BH390" s="42"/>
      <c r="BI390" s="42"/>
      <c r="BJ390" s="44"/>
      <c r="BK390" s="44"/>
      <c r="BL390" s="44"/>
      <c r="BM390" s="44"/>
      <c r="BN390" s="44"/>
      <c r="BO390" s="44"/>
      <c r="BP390" s="44"/>
      <c r="BQ390" s="42"/>
      <c r="BR390" s="42"/>
      <c r="BS390" s="42"/>
      <c r="BT390" s="42"/>
      <c r="BU390" s="42"/>
      <c r="BV390" s="42"/>
      <c r="BW390" s="42"/>
      <c r="BX390" s="44"/>
      <c r="BY390" s="44"/>
      <c r="BZ390" s="44"/>
      <c r="CA390" s="44"/>
      <c r="CB390" s="44"/>
      <c r="CC390" s="44"/>
      <c r="CD390" s="44"/>
      <c r="CE390" s="42"/>
      <c r="CF390" s="42"/>
      <c r="CG390" s="42"/>
      <c r="CH390" s="42"/>
      <c r="CI390" s="42"/>
      <c r="CJ390" s="42"/>
      <c r="CK390" s="42"/>
      <c r="CL390" s="42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44"/>
      <c r="DC390" s="44"/>
      <c r="DD390" s="44"/>
      <c r="DE390" s="44"/>
      <c r="DF390" s="44"/>
      <c r="DG390" s="44"/>
      <c r="DH390" s="44"/>
      <c r="DI390" s="44"/>
      <c r="DJ390" s="44"/>
      <c r="DK390" s="44"/>
      <c r="DL390" s="44"/>
      <c r="DM390" s="44"/>
      <c r="DN390" s="44"/>
      <c r="DO390" s="44"/>
      <c r="DP390" s="77"/>
      <c r="DQ390" s="77"/>
      <c r="DR390" s="44"/>
      <c r="DS390" s="44"/>
      <c r="DT390" s="44"/>
      <c r="DU390" s="44"/>
      <c r="DV390" s="44"/>
      <c r="DW390" s="44"/>
      <c r="DX390" s="44"/>
      <c r="DY390" s="43"/>
      <c r="DZ390" s="43"/>
      <c r="EA390" s="43"/>
      <c r="EB390" s="44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</row>
    <row r="391" spans="1:180">
      <c r="A391" s="41"/>
      <c r="B391" s="41"/>
      <c r="C391" s="41"/>
      <c r="D391" s="41"/>
      <c r="E391" s="42"/>
      <c r="F391" s="42"/>
      <c r="G391" s="42"/>
      <c r="H391" s="42"/>
      <c r="I391" s="42"/>
      <c r="J391" s="42"/>
      <c r="K391" s="42"/>
      <c r="L391" s="43"/>
      <c r="M391" s="43"/>
      <c r="N391" s="43"/>
      <c r="O391" s="43"/>
      <c r="P391" s="43"/>
      <c r="Q391" s="43"/>
      <c r="R391" s="43"/>
      <c r="S391" s="44"/>
      <c r="T391" s="44"/>
      <c r="U391" s="44"/>
      <c r="V391" s="44"/>
      <c r="W391" s="44"/>
      <c r="X391" s="44"/>
      <c r="Y391" s="44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4"/>
      <c r="AO391" s="44"/>
      <c r="AP391" s="44"/>
      <c r="AQ391" s="44"/>
      <c r="AR391" s="44"/>
      <c r="AS391" s="44"/>
      <c r="AT391" s="44"/>
      <c r="AU391" s="42"/>
      <c r="AV391" s="42"/>
      <c r="AW391" s="42"/>
      <c r="AX391" s="42"/>
      <c r="AY391" s="42"/>
      <c r="AZ391" s="42"/>
      <c r="BA391" s="42"/>
      <c r="BB391" s="44"/>
      <c r="BC391" s="42"/>
      <c r="BD391" s="42"/>
      <c r="BE391" s="42"/>
      <c r="BF391" s="42"/>
      <c r="BG391" s="42"/>
      <c r="BH391" s="42"/>
      <c r="BI391" s="42"/>
      <c r="BJ391" s="44"/>
      <c r="BK391" s="44"/>
      <c r="BL391" s="44"/>
      <c r="BM391" s="44"/>
      <c r="BN391" s="44"/>
      <c r="BO391" s="44"/>
      <c r="BP391" s="44"/>
      <c r="BQ391" s="42"/>
      <c r="BR391" s="42"/>
      <c r="BS391" s="42"/>
      <c r="BT391" s="42"/>
      <c r="BU391" s="42"/>
      <c r="BV391" s="42"/>
      <c r="BW391" s="42"/>
      <c r="BX391" s="44"/>
      <c r="BY391" s="44"/>
      <c r="BZ391" s="44"/>
      <c r="CA391" s="44"/>
      <c r="CB391" s="44"/>
      <c r="CC391" s="44"/>
      <c r="CD391" s="44"/>
      <c r="CE391" s="42"/>
      <c r="CF391" s="42"/>
      <c r="CG391" s="42"/>
      <c r="CH391" s="42"/>
      <c r="CI391" s="42"/>
      <c r="CJ391" s="42"/>
      <c r="CK391" s="42"/>
      <c r="CL391" s="42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44"/>
      <c r="DC391" s="44"/>
      <c r="DD391" s="44"/>
      <c r="DE391" s="44"/>
      <c r="DF391" s="44"/>
      <c r="DG391" s="44"/>
      <c r="DH391" s="44"/>
      <c r="DI391" s="44"/>
      <c r="DJ391" s="44"/>
      <c r="DK391" s="44"/>
      <c r="DL391" s="44"/>
      <c r="DM391" s="44"/>
      <c r="DN391" s="44"/>
      <c r="DO391" s="44"/>
      <c r="DP391" s="77"/>
      <c r="DQ391" s="77"/>
      <c r="DR391" s="44"/>
      <c r="DS391" s="44"/>
      <c r="DT391" s="44"/>
      <c r="DU391" s="44"/>
      <c r="DV391" s="44"/>
      <c r="DW391" s="44"/>
      <c r="DX391" s="44"/>
      <c r="DY391" s="43"/>
      <c r="DZ391" s="43"/>
      <c r="EA391" s="43"/>
      <c r="EB391" s="44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</row>
    <row r="392" spans="1:180">
      <c r="A392" s="41"/>
      <c r="B392" s="41"/>
      <c r="C392" s="41"/>
      <c r="D392" s="41"/>
      <c r="E392" s="42"/>
      <c r="F392" s="42"/>
      <c r="G392" s="42"/>
      <c r="H392" s="42"/>
      <c r="I392" s="42"/>
      <c r="J392" s="42"/>
      <c r="K392" s="42"/>
      <c r="L392" s="43"/>
      <c r="M392" s="43"/>
      <c r="N392" s="43"/>
      <c r="O392" s="43"/>
      <c r="P392" s="43"/>
      <c r="Q392" s="43"/>
      <c r="R392" s="43"/>
      <c r="S392" s="44"/>
      <c r="T392" s="44"/>
      <c r="U392" s="44"/>
      <c r="V392" s="44"/>
      <c r="W392" s="44"/>
      <c r="X392" s="44"/>
      <c r="Y392" s="44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4"/>
      <c r="AO392" s="44"/>
      <c r="AP392" s="44"/>
      <c r="AQ392" s="44"/>
      <c r="AR392" s="44"/>
      <c r="AS392" s="44"/>
      <c r="AT392" s="44"/>
      <c r="AU392" s="42"/>
      <c r="AV392" s="42"/>
      <c r="AW392" s="42"/>
      <c r="AX392" s="42"/>
      <c r="AY392" s="42"/>
      <c r="AZ392" s="42"/>
      <c r="BA392" s="42"/>
      <c r="BB392" s="44"/>
      <c r="BC392" s="42"/>
      <c r="BD392" s="42"/>
      <c r="BE392" s="42"/>
      <c r="BF392" s="42"/>
      <c r="BG392" s="42"/>
      <c r="BH392" s="42"/>
      <c r="BI392" s="42"/>
      <c r="BJ392" s="44"/>
      <c r="BK392" s="44"/>
      <c r="BL392" s="44"/>
      <c r="BM392" s="44"/>
      <c r="BN392" s="44"/>
      <c r="BO392" s="44"/>
      <c r="BP392" s="44"/>
      <c r="BQ392" s="42"/>
      <c r="BR392" s="42"/>
      <c r="BS392" s="42"/>
      <c r="BT392" s="42"/>
      <c r="BU392" s="42"/>
      <c r="BV392" s="42"/>
      <c r="BW392" s="42"/>
      <c r="BX392" s="44"/>
      <c r="BY392" s="44"/>
      <c r="BZ392" s="44"/>
      <c r="CA392" s="44"/>
      <c r="CB392" s="44"/>
      <c r="CC392" s="44"/>
      <c r="CD392" s="44"/>
      <c r="CE392" s="42"/>
      <c r="CF392" s="42"/>
      <c r="CG392" s="42"/>
      <c r="CH392" s="42"/>
      <c r="CI392" s="42"/>
      <c r="CJ392" s="42"/>
      <c r="CK392" s="42"/>
      <c r="CL392" s="42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44"/>
      <c r="DC392" s="44"/>
      <c r="DD392" s="44"/>
      <c r="DE392" s="44"/>
      <c r="DF392" s="44"/>
      <c r="DG392" s="44"/>
      <c r="DH392" s="44"/>
      <c r="DI392" s="44"/>
      <c r="DJ392" s="44"/>
      <c r="DK392" s="44"/>
      <c r="DL392" s="44"/>
      <c r="DM392" s="44"/>
      <c r="DN392" s="44"/>
      <c r="DO392" s="44"/>
      <c r="DP392" s="77"/>
      <c r="DQ392" s="77"/>
      <c r="DR392" s="44"/>
      <c r="DS392" s="44"/>
      <c r="DT392" s="44"/>
      <c r="DU392" s="44"/>
      <c r="DV392" s="44"/>
      <c r="DW392" s="44"/>
      <c r="DX392" s="44"/>
      <c r="DY392" s="43"/>
      <c r="DZ392" s="43"/>
      <c r="EA392" s="43"/>
      <c r="EB392" s="44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</row>
    <row r="393" spans="1:180">
      <c r="A393" s="41"/>
      <c r="B393" s="41"/>
      <c r="C393" s="41"/>
      <c r="D393" s="41"/>
      <c r="E393" s="42"/>
      <c r="F393" s="42"/>
      <c r="G393" s="42"/>
      <c r="H393" s="42"/>
      <c r="I393" s="42"/>
      <c r="J393" s="42"/>
      <c r="K393" s="42"/>
      <c r="L393" s="43"/>
      <c r="M393" s="43"/>
      <c r="N393" s="43"/>
      <c r="O393" s="43"/>
      <c r="P393" s="43"/>
      <c r="Q393" s="43"/>
      <c r="R393" s="43"/>
      <c r="S393" s="44"/>
      <c r="T393" s="44"/>
      <c r="U393" s="44"/>
      <c r="V393" s="44"/>
      <c r="W393" s="44"/>
      <c r="X393" s="44"/>
      <c r="Y393" s="44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4"/>
      <c r="AO393" s="44"/>
      <c r="AP393" s="44"/>
      <c r="AQ393" s="44"/>
      <c r="AR393" s="44"/>
      <c r="AS393" s="44"/>
      <c r="AT393" s="44"/>
      <c r="AU393" s="42"/>
      <c r="AV393" s="42"/>
      <c r="AW393" s="42"/>
      <c r="AX393" s="42"/>
      <c r="AY393" s="42"/>
      <c r="AZ393" s="42"/>
      <c r="BA393" s="42"/>
      <c r="BB393" s="44"/>
      <c r="BC393" s="42"/>
      <c r="BD393" s="42"/>
      <c r="BE393" s="42"/>
      <c r="BF393" s="42"/>
      <c r="BG393" s="42"/>
      <c r="BH393" s="42"/>
      <c r="BI393" s="42"/>
      <c r="BJ393" s="44"/>
      <c r="BK393" s="44"/>
      <c r="BL393" s="44"/>
      <c r="BM393" s="44"/>
      <c r="BN393" s="44"/>
      <c r="BO393" s="44"/>
      <c r="BP393" s="44"/>
      <c r="BQ393" s="42"/>
      <c r="BR393" s="42"/>
      <c r="BS393" s="42"/>
      <c r="BT393" s="42"/>
      <c r="BU393" s="42"/>
      <c r="BV393" s="42"/>
      <c r="BW393" s="42"/>
      <c r="BX393" s="44"/>
      <c r="BY393" s="44"/>
      <c r="BZ393" s="44"/>
      <c r="CA393" s="44"/>
      <c r="CB393" s="44"/>
      <c r="CC393" s="44"/>
      <c r="CD393" s="44"/>
      <c r="CE393" s="42"/>
      <c r="CF393" s="42"/>
      <c r="CG393" s="42"/>
      <c r="CH393" s="42"/>
      <c r="CI393" s="42"/>
      <c r="CJ393" s="42"/>
      <c r="CK393" s="42"/>
      <c r="CL393" s="42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44"/>
      <c r="DC393" s="44"/>
      <c r="DD393" s="44"/>
      <c r="DE393" s="44"/>
      <c r="DF393" s="44"/>
      <c r="DG393" s="44"/>
      <c r="DH393" s="44"/>
      <c r="DI393" s="44"/>
      <c r="DJ393" s="44"/>
      <c r="DK393" s="44"/>
      <c r="DL393" s="44"/>
      <c r="DM393" s="44"/>
      <c r="DN393" s="44"/>
      <c r="DO393" s="44"/>
      <c r="DP393" s="77"/>
      <c r="DQ393" s="77"/>
      <c r="DR393" s="44"/>
      <c r="DS393" s="44"/>
      <c r="DT393" s="44"/>
      <c r="DU393" s="44"/>
      <c r="DV393" s="44"/>
      <c r="DW393" s="44"/>
      <c r="DX393" s="44"/>
      <c r="DY393" s="43"/>
      <c r="DZ393" s="43"/>
      <c r="EA393" s="43"/>
      <c r="EB393" s="44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</row>
    <row r="394" spans="1:180">
      <c r="A394" s="41"/>
      <c r="B394" s="41"/>
      <c r="C394" s="41"/>
      <c r="D394" s="41"/>
      <c r="E394" s="42"/>
      <c r="F394" s="42"/>
      <c r="G394" s="42"/>
      <c r="H394" s="42"/>
      <c r="I394" s="42"/>
      <c r="J394" s="42"/>
      <c r="K394" s="42"/>
      <c r="L394" s="43"/>
      <c r="M394" s="43"/>
      <c r="N394" s="43"/>
      <c r="O394" s="43"/>
      <c r="P394" s="43"/>
      <c r="Q394" s="43"/>
      <c r="R394" s="43"/>
      <c r="S394" s="44"/>
      <c r="T394" s="44"/>
      <c r="U394" s="44"/>
      <c r="V394" s="44"/>
      <c r="W394" s="44"/>
      <c r="X394" s="44"/>
      <c r="Y394" s="44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4"/>
      <c r="AO394" s="44"/>
      <c r="AP394" s="44"/>
      <c r="AQ394" s="44"/>
      <c r="AR394" s="44"/>
      <c r="AS394" s="44"/>
      <c r="AT394" s="44"/>
      <c r="AU394" s="42"/>
      <c r="AV394" s="42"/>
      <c r="AW394" s="42"/>
      <c r="AX394" s="42"/>
      <c r="AY394" s="42"/>
      <c r="AZ394" s="42"/>
      <c r="BA394" s="42"/>
      <c r="BB394" s="44"/>
      <c r="BC394" s="42"/>
      <c r="BD394" s="42"/>
      <c r="BE394" s="42"/>
      <c r="BF394" s="42"/>
      <c r="BG394" s="42"/>
      <c r="BH394" s="42"/>
      <c r="BI394" s="42"/>
      <c r="BJ394" s="44"/>
      <c r="BK394" s="44"/>
      <c r="BL394" s="44"/>
      <c r="BM394" s="44"/>
      <c r="BN394" s="44"/>
      <c r="BO394" s="44"/>
      <c r="BP394" s="44"/>
      <c r="BQ394" s="42"/>
      <c r="BR394" s="42"/>
      <c r="BS394" s="42"/>
      <c r="BT394" s="42"/>
      <c r="BU394" s="42"/>
      <c r="BV394" s="42"/>
      <c r="BW394" s="42"/>
      <c r="BX394" s="44"/>
      <c r="BY394" s="44"/>
      <c r="BZ394" s="44"/>
      <c r="CA394" s="44"/>
      <c r="CB394" s="44"/>
      <c r="CC394" s="44"/>
      <c r="CD394" s="44"/>
      <c r="CE394" s="42"/>
      <c r="CF394" s="42"/>
      <c r="CG394" s="42"/>
      <c r="CH394" s="42"/>
      <c r="CI394" s="42"/>
      <c r="CJ394" s="42"/>
      <c r="CK394" s="42"/>
      <c r="CL394" s="42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44"/>
      <c r="DC394" s="44"/>
      <c r="DD394" s="44"/>
      <c r="DE394" s="44"/>
      <c r="DF394" s="44"/>
      <c r="DG394" s="44"/>
      <c r="DH394" s="44"/>
      <c r="DI394" s="44"/>
      <c r="DJ394" s="44"/>
      <c r="DK394" s="44"/>
      <c r="DL394" s="44"/>
      <c r="DM394" s="44"/>
      <c r="DN394" s="44"/>
      <c r="DO394" s="44"/>
      <c r="DP394" s="77"/>
      <c r="DQ394" s="77"/>
      <c r="DR394" s="44"/>
      <c r="DS394" s="44"/>
      <c r="DT394" s="44"/>
      <c r="DU394" s="44"/>
      <c r="DV394" s="44"/>
      <c r="DW394" s="44"/>
      <c r="DX394" s="44"/>
      <c r="DY394" s="43"/>
      <c r="DZ394" s="43"/>
      <c r="EA394" s="43"/>
      <c r="EB394" s="44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2"/>
    </row>
    <row r="395" spans="1:180">
      <c r="A395" s="41"/>
      <c r="B395" s="41"/>
      <c r="C395" s="41"/>
      <c r="D395" s="41"/>
      <c r="E395" s="42"/>
      <c r="F395" s="42"/>
      <c r="G395" s="42"/>
      <c r="H395" s="42"/>
      <c r="I395" s="42"/>
      <c r="J395" s="42"/>
      <c r="K395" s="42"/>
      <c r="L395" s="43"/>
      <c r="M395" s="43"/>
      <c r="N395" s="43"/>
      <c r="O395" s="43"/>
      <c r="P395" s="43"/>
      <c r="Q395" s="43"/>
      <c r="R395" s="43"/>
      <c r="S395" s="44"/>
      <c r="T395" s="44"/>
      <c r="U395" s="44"/>
      <c r="V395" s="44"/>
      <c r="W395" s="44"/>
      <c r="X395" s="44"/>
      <c r="Y395" s="44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4"/>
      <c r="AO395" s="44"/>
      <c r="AP395" s="44"/>
      <c r="AQ395" s="44"/>
      <c r="AR395" s="44"/>
      <c r="AS395" s="44"/>
      <c r="AT395" s="44"/>
      <c r="AU395" s="42"/>
      <c r="AV395" s="42"/>
      <c r="AW395" s="42"/>
      <c r="AX395" s="42"/>
      <c r="AY395" s="42"/>
      <c r="AZ395" s="42"/>
      <c r="BA395" s="42"/>
      <c r="BB395" s="44"/>
      <c r="BC395" s="42"/>
      <c r="BD395" s="42"/>
      <c r="BE395" s="42"/>
      <c r="BF395" s="42"/>
      <c r="BG395" s="42"/>
      <c r="BH395" s="42"/>
      <c r="BI395" s="42"/>
      <c r="BJ395" s="44"/>
      <c r="BK395" s="44"/>
      <c r="BL395" s="44"/>
      <c r="BM395" s="44"/>
      <c r="BN395" s="44"/>
      <c r="BO395" s="44"/>
      <c r="BP395" s="44"/>
      <c r="BQ395" s="42"/>
      <c r="BR395" s="42"/>
      <c r="BS395" s="42"/>
      <c r="BT395" s="42"/>
      <c r="BU395" s="42"/>
      <c r="BV395" s="42"/>
      <c r="BW395" s="42"/>
      <c r="BX395" s="44"/>
      <c r="BY395" s="44"/>
      <c r="BZ395" s="44"/>
      <c r="CA395" s="44"/>
      <c r="CB395" s="44"/>
      <c r="CC395" s="44"/>
      <c r="CD395" s="44"/>
      <c r="CE395" s="42"/>
      <c r="CF395" s="42"/>
      <c r="CG395" s="42"/>
      <c r="CH395" s="42"/>
      <c r="CI395" s="42"/>
      <c r="CJ395" s="42"/>
      <c r="CK395" s="42"/>
      <c r="CL395" s="42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44"/>
      <c r="DJ395" s="44"/>
      <c r="DK395" s="44"/>
      <c r="DL395" s="44"/>
      <c r="DM395" s="44"/>
      <c r="DN395" s="44"/>
      <c r="DO395" s="44"/>
      <c r="DP395" s="77"/>
      <c r="DQ395" s="77"/>
      <c r="DR395" s="44"/>
      <c r="DS395" s="44"/>
      <c r="DT395" s="44"/>
      <c r="DU395" s="44"/>
      <c r="DV395" s="44"/>
      <c r="DW395" s="44"/>
      <c r="DX395" s="44"/>
      <c r="DY395" s="43"/>
      <c r="DZ395" s="43"/>
      <c r="EA395" s="43"/>
      <c r="EB395" s="44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</row>
    <row r="396" spans="1:180">
      <c r="A396" s="41"/>
      <c r="B396" s="41"/>
      <c r="C396" s="41"/>
      <c r="D396" s="41"/>
      <c r="E396" s="42"/>
      <c r="F396" s="42"/>
      <c r="G396" s="42"/>
      <c r="H396" s="42"/>
      <c r="I396" s="42"/>
      <c r="J396" s="42"/>
      <c r="K396" s="42"/>
      <c r="L396" s="43"/>
      <c r="M396" s="43"/>
      <c r="N396" s="43"/>
      <c r="O396" s="43"/>
      <c r="P396" s="43"/>
      <c r="Q396" s="43"/>
      <c r="R396" s="43"/>
      <c r="S396" s="44"/>
      <c r="T396" s="44"/>
      <c r="U396" s="44"/>
      <c r="V396" s="44"/>
      <c r="W396" s="44"/>
      <c r="X396" s="44"/>
      <c r="Y396" s="44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4"/>
      <c r="AO396" s="44"/>
      <c r="AP396" s="44"/>
      <c r="AQ396" s="44"/>
      <c r="AR396" s="44"/>
      <c r="AS396" s="44"/>
      <c r="AT396" s="44"/>
      <c r="AU396" s="42"/>
      <c r="AV396" s="42"/>
      <c r="AW396" s="42"/>
      <c r="AX396" s="42"/>
      <c r="AY396" s="42"/>
      <c r="AZ396" s="42"/>
      <c r="BA396" s="42"/>
      <c r="BB396" s="44"/>
      <c r="BC396" s="42"/>
      <c r="BD396" s="42"/>
      <c r="BE396" s="42"/>
      <c r="BF396" s="42"/>
      <c r="BG396" s="42"/>
      <c r="BH396" s="42"/>
      <c r="BI396" s="42"/>
      <c r="BJ396" s="44"/>
      <c r="BK396" s="44"/>
      <c r="BL396" s="44"/>
      <c r="BM396" s="44"/>
      <c r="BN396" s="44"/>
      <c r="BO396" s="44"/>
      <c r="BP396" s="44"/>
      <c r="BQ396" s="42"/>
      <c r="BR396" s="42"/>
      <c r="BS396" s="42"/>
      <c r="BT396" s="42"/>
      <c r="BU396" s="42"/>
      <c r="BV396" s="42"/>
      <c r="BW396" s="42"/>
      <c r="BX396" s="44"/>
      <c r="BY396" s="44"/>
      <c r="BZ396" s="44"/>
      <c r="CA396" s="44"/>
      <c r="CB396" s="44"/>
      <c r="CC396" s="44"/>
      <c r="CD396" s="44"/>
      <c r="CE396" s="42"/>
      <c r="CF396" s="42"/>
      <c r="CG396" s="42"/>
      <c r="CH396" s="42"/>
      <c r="CI396" s="42"/>
      <c r="CJ396" s="42"/>
      <c r="CK396" s="42"/>
      <c r="CL396" s="42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44"/>
      <c r="DJ396" s="44"/>
      <c r="DK396" s="44"/>
      <c r="DL396" s="44"/>
      <c r="DM396" s="44"/>
      <c r="DN396" s="44"/>
      <c r="DO396" s="44"/>
      <c r="DP396" s="77"/>
      <c r="DQ396" s="77"/>
      <c r="DR396" s="44"/>
      <c r="DS396" s="44"/>
      <c r="DT396" s="44"/>
      <c r="DU396" s="44"/>
      <c r="DV396" s="44"/>
      <c r="DW396" s="44"/>
      <c r="DX396" s="44"/>
      <c r="DY396" s="43"/>
      <c r="DZ396" s="43"/>
      <c r="EA396" s="43"/>
      <c r="EB396" s="44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</row>
    <row r="397" spans="1:180">
      <c r="A397" s="41"/>
      <c r="B397" s="41"/>
      <c r="C397" s="41"/>
      <c r="D397" s="41"/>
      <c r="E397" s="42"/>
      <c r="F397" s="42"/>
      <c r="G397" s="42"/>
      <c r="H397" s="42"/>
      <c r="I397" s="42"/>
      <c r="J397" s="42"/>
      <c r="K397" s="42"/>
      <c r="L397" s="43"/>
      <c r="M397" s="43"/>
      <c r="N397" s="43"/>
      <c r="O397" s="43"/>
      <c r="P397" s="43"/>
      <c r="Q397" s="43"/>
      <c r="R397" s="43"/>
      <c r="S397" s="44"/>
      <c r="T397" s="44"/>
      <c r="U397" s="44"/>
      <c r="V397" s="44"/>
      <c r="W397" s="44"/>
      <c r="X397" s="44"/>
      <c r="Y397" s="44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4"/>
      <c r="AO397" s="44"/>
      <c r="AP397" s="44"/>
      <c r="AQ397" s="44"/>
      <c r="AR397" s="44"/>
      <c r="AS397" s="44"/>
      <c r="AT397" s="44"/>
      <c r="AU397" s="42"/>
      <c r="AV397" s="42"/>
      <c r="AW397" s="42"/>
      <c r="AX397" s="42"/>
      <c r="AY397" s="42"/>
      <c r="AZ397" s="42"/>
      <c r="BA397" s="42"/>
      <c r="BB397" s="44"/>
      <c r="BC397" s="42"/>
      <c r="BD397" s="42"/>
      <c r="BE397" s="42"/>
      <c r="BF397" s="42"/>
      <c r="BG397" s="42"/>
      <c r="BH397" s="42"/>
      <c r="BI397" s="42"/>
      <c r="BJ397" s="44"/>
      <c r="BK397" s="44"/>
      <c r="BL397" s="44"/>
      <c r="BM397" s="44"/>
      <c r="BN397" s="44"/>
      <c r="BO397" s="44"/>
      <c r="BP397" s="44"/>
      <c r="BQ397" s="42"/>
      <c r="BR397" s="42"/>
      <c r="BS397" s="42"/>
      <c r="BT397" s="42"/>
      <c r="BU397" s="42"/>
      <c r="BV397" s="42"/>
      <c r="BW397" s="42"/>
      <c r="BX397" s="44"/>
      <c r="BY397" s="44"/>
      <c r="BZ397" s="44"/>
      <c r="CA397" s="44"/>
      <c r="CB397" s="44"/>
      <c r="CC397" s="44"/>
      <c r="CD397" s="44"/>
      <c r="CE397" s="42"/>
      <c r="CF397" s="42"/>
      <c r="CG397" s="42"/>
      <c r="CH397" s="42"/>
      <c r="CI397" s="42"/>
      <c r="CJ397" s="42"/>
      <c r="CK397" s="42"/>
      <c r="CL397" s="42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44"/>
      <c r="DJ397" s="44"/>
      <c r="DK397" s="44"/>
      <c r="DL397" s="44"/>
      <c r="DM397" s="44"/>
      <c r="DN397" s="44"/>
      <c r="DO397" s="44"/>
      <c r="DP397" s="77"/>
      <c r="DQ397" s="77"/>
      <c r="DR397" s="44"/>
      <c r="DS397" s="44"/>
      <c r="DT397" s="44"/>
      <c r="DU397" s="44"/>
      <c r="DV397" s="44"/>
      <c r="DW397" s="44"/>
      <c r="DX397" s="44"/>
      <c r="DY397" s="43"/>
      <c r="DZ397" s="43"/>
      <c r="EA397" s="43"/>
      <c r="EB397" s="44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</row>
    <row r="398" spans="1:180">
      <c r="A398" s="41"/>
      <c r="B398" s="41"/>
      <c r="C398" s="41"/>
      <c r="D398" s="41"/>
      <c r="E398" s="42"/>
      <c r="F398" s="42"/>
      <c r="G398" s="42"/>
      <c r="H398" s="42"/>
      <c r="I398" s="42"/>
      <c r="J398" s="42"/>
      <c r="K398" s="42"/>
      <c r="L398" s="43"/>
      <c r="M398" s="43"/>
      <c r="N398" s="43"/>
      <c r="O398" s="43"/>
      <c r="P398" s="43"/>
      <c r="Q398" s="43"/>
      <c r="R398" s="43"/>
      <c r="S398" s="44"/>
      <c r="T398" s="44"/>
      <c r="U398" s="44"/>
      <c r="V398" s="44"/>
      <c r="W398" s="44"/>
      <c r="X398" s="44"/>
      <c r="Y398" s="44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4"/>
      <c r="AO398" s="44"/>
      <c r="AP398" s="44"/>
      <c r="AQ398" s="44"/>
      <c r="AR398" s="44"/>
      <c r="AS398" s="44"/>
      <c r="AT398" s="44"/>
      <c r="AU398" s="42"/>
      <c r="AV398" s="42"/>
      <c r="AW398" s="42"/>
      <c r="AX398" s="42"/>
      <c r="AY398" s="42"/>
      <c r="AZ398" s="42"/>
      <c r="BA398" s="42"/>
      <c r="BB398" s="44"/>
      <c r="BC398" s="42"/>
      <c r="BD398" s="42"/>
      <c r="BE398" s="42"/>
      <c r="BF398" s="42"/>
      <c r="BG398" s="42"/>
      <c r="BH398" s="42"/>
      <c r="BI398" s="42"/>
      <c r="BJ398" s="44"/>
      <c r="BK398" s="44"/>
      <c r="BL398" s="44"/>
      <c r="BM398" s="44"/>
      <c r="BN398" s="44"/>
      <c r="BO398" s="44"/>
      <c r="BP398" s="44"/>
      <c r="BQ398" s="42"/>
      <c r="BR398" s="42"/>
      <c r="BS398" s="42"/>
      <c r="BT398" s="42"/>
      <c r="BU398" s="42"/>
      <c r="BV398" s="42"/>
      <c r="BW398" s="42"/>
      <c r="BX398" s="44"/>
      <c r="BY398" s="44"/>
      <c r="BZ398" s="44"/>
      <c r="CA398" s="44"/>
      <c r="CB398" s="44"/>
      <c r="CC398" s="44"/>
      <c r="CD398" s="44"/>
      <c r="CE398" s="42"/>
      <c r="CF398" s="42"/>
      <c r="CG398" s="42"/>
      <c r="CH398" s="42"/>
      <c r="CI398" s="42"/>
      <c r="CJ398" s="42"/>
      <c r="CK398" s="42"/>
      <c r="CL398" s="42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44"/>
      <c r="DJ398" s="44"/>
      <c r="DK398" s="44"/>
      <c r="DL398" s="44"/>
      <c r="DM398" s="44"/>
      <c r="DN398" s="44"/>
      <c r="DO398" s="44"/>
      <c r="DP398" s="77"/>
      <c r="DQ398" s="77"/>
      <c r="DR398" s="44"/>
      <c r="DS398" s="44"/>
      <c r="DT398" s="44"/>
      <c r="DU398" s="44"/>
      <c r="DV398" s="44"/>
      <c r="DW398" s="44"/>
      <c r="DX398" s="44"/>
      <c r="DY398" s="43"/>
      <c r="DZ398" s="43"/>
      <c r="EA398" s="43"/>
      <c r="EB398" s="44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</row>
    <row r="399" spans="1:180">
      <c r="A399" s="41"/>
      <c r="B399" s="41"/>
      <c r="C399" s="41"/>
      <c r="D399" s="41"/>
      <c r="E399" s="42"/>
      <c r="F399" s="42"/>
      <c r="G399" s="42"/>
      <c r="H399" s="42"/>
      <c r="I399" s="42"/>
      <c r="J399" s="42"/>
      <c r="K399" s="42"/>
      <c r="L399" s="43"/>
      <c r="M399" s="43"/>
      <c r="N399" s="43"/>
      <c r="O399" s="43"/>
      <c r="P399" s="43"/>
      <c r="Q399" s="43"/>
      <c r="R399" s="43"/>
      <c r="S399" s="44"/>
      <c r="T399" s="44"/>
      <c r="U399" s="44"/>
      <c r="V399" s="44"/>
      <c r="W399" s="44"/>
      <c r="X399" s="44"/>
      <c r="Y399" s="44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4"/>
      <c r="AO399" s="44"/>
      <c r="AP399" s="44"/>
      <c r="AQ399" s="44"/>
      <c r="AR399" s="44"/>
      <c r="AS399" s="44"/>
      <c r="AT399" s="44"/>
      <c r="AU399" s="42"/>
      <c r="AV399" s="42"/>
      <c r="AW399" s="42"/>
      <c r="AX399" s="42"/>
      <c r="AY399" s="42"/>
      <c r="AZ399" s="42"/>
      <c r="BA399" s="42"/>
      <c r="BB399" s="44"/>
      <c r="BC399" s="42"/>
      <c r="BD399" s="42"/>
      <c r="BE399" s="42"/>
      <c r="BF399" s="42"/>
      <c r="BG399" s="42"/>
      <c r="BH399" s="42"/>
      <c r="BI399" s="42"/>
      <c r="BJ399" s="44"/>
      <c r="BK399" s="44"/>
      <c r="BL399" s="44"/>
      <c r="BM399" s="44"/>
      <c r="BN399" s="44"/>
      <c r="BO399" s="44"/>
      <c r="BP399" s="44"/>
      <c r="BQ399" s="42"/>
      <c r="BR399" s="42"/>
      <c r="BS399" s="42"/>
      <c r="BT399" s="42"/>
      <c r="BU399" s="42"/>
      <c r="BV399" s="42"/>
      <c r="BW399" s="42"/>
      <c r="BX399" s="44"/>
      <c r="BY399" s="44"/>
      <c r="BZ399" s="44"/>
      <c r="CA399" s="44"/>
      <c r="CB399" s="44"/>
      <c r="CC399" s="44"/>
      <c r="CD399" s="44"/>
      <c r="CE399" s="42"/>
      <c r="CF399" s="42"/>
      <c r="CG399" s="42"/>
      <c r="CH399" s="42"/>
      <c r="CI399" s="42"/>
      <c r="CJ399" s="42"/>
      <c r="CK399" s="42"/>
      <c r="CL399" s="42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44"/>
      <c r="DJ399" s="44"/>
      <c r="DK399" s="44"/>
      <c r="DL399" s="44"/>
      <c r="DM399" s="44"/>
      <c r="DN399" s="44"/>
      <c r="DO399" s="44"/>
      <c r="DP399" s="77"/>
      <c r="DQ399" s="77"/>
      <c r="DR399" s="44"/>
      <c r="DS399" s="44"/>
      <c r="DT399" s="44"/>
      <c r="DU399" s="44"/>
      <c r="DV399" s="44"/>
      <c r="DW399" s="44"/>
      <c r="DX399" s="44"/>
      <c r="DY399" s="43"/>
      <c r="DZ399" s="43"/>
      <c r="EA399" s="43"/>
      <c r="EB399" s="44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/>
      <c r="FT399" s="42"/>
      <c r="FU399" s="42"/>
      <c r="FV399" s="42"/>
      <c r="FW399" s="42"/>
      <c r="FX399" s="42"/>
    </row>
    <row r="400" spans="1:180">
      <c r="A400" s="41"/>
      <c r="B400" s="41"/>
      <c r="C400" s="41"/>
      <c r="D400" s="41"/>
      <c r="E400" s="42"/>
      <c r="F400" s="42"/>
      <c r="G400" s="42"/>
      <c r="H400" s="42"/>
      <c r="I400" s="42"/>
      <c r="J400" s="42"/>
      <c r="K400" s="42"/>
      <c r="L400" s="43"/>
      <c r="M400" s="43"/>
      <c r="N400" s="43"/>
      <c r="O400" s="43"/>
      <c r="P400" s="43"/>
      <c r="Q400" s="43"/>
      <c r="R400" s="43"/>
      <c r="S400" s="44"/>
      <c r="T400" s="44"/>
      <c r="U400" s="44"/>
      <c r="V400" s="44"/>
      <c r="W400" s="44"/>
      <c r="X400" s="44"/>
      <c r="Y400" s="44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4"/>
      <c r="AO400" s="44"/>
      <c r="AP400" s="44"/>
      <c r="AQ400" s="44"/>
      <c r="AR400" s="44"/>
      <c r="AS400" s="44"/>
      <c r="AT400" s="44"/>
      <c r="AU400" s="42"/>
      <c r="AV400" s="42"/>
      <c r="AW400" s="42"/>
      <c r="AX400" s="42"/>
      <c r="AY400" s="42"/>
      <c r="AZ400" s="42"/>
      <c r="BA400" s="42"/>
      <c r="BB400" s="44"/>
      <c r="BC400" s="42"/>
      <c r="BD400" s="42"/>
      <c r="BE400" s="42"/>
      <c r="BF400" s="42"/>
      <c r="BG400" s="42"/>
      <c r="BH400" s="42"/>
      <c r="BI400" s="42"/>
      <c r="BJ400" s="44"/>
      <c r="BK400" s="44"/>
      <c r="BL400" s="44"/>
      <c r="BM400" s="44"/>
      <c r="BN400" s="44"/>
      <c r="BO400" s="44"/>
      <c r="BP400" s="44"/>
      <c r="BQ400" s="42"/>
      <c r="BR400" s="42"/>
      <c r="BS400" s="42"/>
      <c r="BT400" s="42"/>
      <c r="BU400" s="42"/>
      <c r="BV400" s="42"/>
      <c r="BW400" s="42"/>
      <c r="BX400" s="44"/>
      <c r="BY400" s="44"/>
      <c r="BZ400" s="44"/>
      <c r="CA400" s="44"/>
      <c r="CB400" s="44"/>
      <c r="CC400" s="44"/>
      <c r="CD400" s="44"/>
      <c r="CE400" s="42"/>
      <c r="CF400" s="42"/>
      <c r="CG400" s="42"/>
      <c r="CH400" s="42"/>
      <c r="CI400" s="42"/>
      <c r="CJ400" s="42"/>
      <c r="CK400" s="42"/>
      <c r="CL400" s="42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77"/>
      <c r="DQ400" s="77"/>
      <c r="DR400" s="44"/>
      <c r="DS400" s="44"/>
      <c r="DT400" s="44"/>
      <c r="DU400" s="44"/>
      <c r="DV400" s="44"/>
      <c r="DW400" s="44"/>
      <c r="DX400" s="44"/>
      <c r="DY400" s="43"/>
      <c r="DZ400" s="43"/>
      <c r="EA400" s="43"/>
      <c r="EB400" s="44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</row>
    <row r="401" spans="1:180">
      <c r="A401" s="41"/>
      <c r="B401" s="41"/>
      <c r="C401" s="41"/>
      <c r="D401" s="41"/>
      <c r="E401" s="42"/>
      <c r="F401" s="42"/>
      <c r="G401" s="42"/>
      <c r="H401" s="42"/>
      <c r="I401" s="42"/>
      <c r="J401" s="42"/>
      <c r="K401" s="42"/>
      <c r="L401" s="43"/>
      <c r="M401" s="43"/>
      <c r="N401" s="43"/>
      <c r="O401" s="43"/>
      <c r="P401" s="43"/>
      <c r="Q401" s="43"/>
      <c r="R401" s="43"/>
      <c r="S401" s="44"/>
      <c r="T401" s="44"/>
      <c r="U401" s="44"/>
      <c r="V401" s="44"/>
      <c r="W401" s="44"/>
      <c r="X401" s="44"/>
      <c r="Y401" s="44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4"/>
      <c r="AO401" s="44"/>
      <c r="AP401" s="44"/>
      <c r="AQ401" s="44"/>
      <c r="AR401" s="44"/>
      <c r="AS401" s="44"/>
      <c r="AT401" s="44"/>
      <c r="AU401" s="42"/>
      <c r="AV401" s="42"/>
      <c r="AW401" s="42"/>
      <c r="AX401" s="42"/>
      <c r="AY401" s="42"/>
      <c r="AZ401" s="42"/>
      <c r="BA401" s="42"/>
      <c r="BB401" s="44"/>
      <c r="BC401" s="42"/>
      <c r="BD401" s="42"/>
      <c r="BE401" s="42"/>
      <c r="BF401" s="42"/>
      <c r="BG401" s="42"/>
      <c r="BH401" s="42"/>
      <c r="BI401" s="42"/>
      <c r="BJ401" s="44"/>
      <c r="BK401" s="44"/>
      <c r="BL401" s="44"/>
      <c r="BM401" s="44"/>
      <c r="BN401" s="44"/>
      <c r="BO401" s="44"/>
      <c r="BP401" s="44"/>
      <c r="BQ401" s="42"/>
      <c r="BR401" s="42"/>
      <c r="BS401" s="42"/>
      <c r="BT401" s="42"/>
      <c r="BU401" s="42"/>
      <c r="BV401" s="42"/>
      <c r="BW401" s="42"/>
      <c r="BX401" s="44"/>
      <c r="BY401" s="44"/>
      <c r="BZ401" s="44"/>
      <c r="CA401" s="44"/>
      <c r="CB401" s="44"/>
      <c r="CC401" s="44"/>
      <c r="CD401" s="44"/>
      <c r="CE401" s="42"/>
      <c r="CF401" s="42"/>
      <c r="CG401" s="42"/>
      <c r="CH401" s="42"/>
      <c r="CI401" s="42"/>
      <c r="CJ401" s="42"/>
      <c r="CK401" s="42"/>
      <c r="CL401" s="42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44"/>
      <c r="DJ401" s="44"/>
      <c r="DK401" s="44"/>
      <c r="DL401" s="44"/>
      <c r="DM401" s="44"/>
      <c r="DN401" s="44"/>
      <c r="DO401" s="44"/>
      <c r="DP401" s="77"/>
      <c r="DQ401" s="77"/>
      <c r="DR401" s="44"/>
      <c r="DS401" s="44"/>
      <c r="DT401" s="44"/>
      <c r="DU401" s="44"/>
      <c r="DV401" s="44"/>
      <c r="DW401" s="44"/>
      <c r="DX401" s="44"/>
      <c r="DY401" s="43"/>
      <c r="DZ401" s="43"/>
      <c r="EA401" s="43"/>
      <c r="EB401" s="44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</row>
    <row r="402" spans="1:180">
      <c r="A402" s="41"/>
      <c r="B402" s="41"/>
      <c r="C402" s="41"/>
      <c r="D402" s="41"/>
      <c r="E402" s="42"/>
      <c r="F402" s="42"/>
      <c r="G402" s="42"/>
      <c r="H402" s="42"/>
      <c r="I402" s="42"/>
      <c r="J402" s="42"/>
      <c r="K402" s="42"/>
      <c r="L402" s="43"/>
      <c r="M402" s="43"/>
      <c r="N402" s="43"/>
      <c r="O402" s="43"/>
      <c r="P402" s="43"/>
      <c r="Q402" s="43"/>
      <c r="R402" s="43"/>
      <c r="S402" s="44"/>
      <c r="T402" s="44"/>
      <c r="U402" s="44"/>
      <c r="V402" s="44"/>
      <c r="W402" s="44"/>
      <c r="X402" s="44"/>
      <c r="Y402" s="44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4"/>
      <c r="AO402" s="44"/>
      <c r="AP402" s="44"/>
      <c r="AQ402" s="44"/>
      <c r="AR402" s="44"/>
      <c r="AS402" s="44"/>
      <c r="AT402" s="44"/>
      <c r="AU402" s="42"/>
      <c r="AV402" s="42"/>
      <c r="AW402" s="42"/>
      <c r="AX402" s="42"/>
      <c r="AY402" s="42"/>
      <c r="AZ402" s="42"/>
      <c r="BA402" s="42"/>
      <c r="BB402" s="44"/>
      <c r="BC402" s="42"/>
      <c r="BD402" s="42"/>
      <c r="BE402" s="42"/>
      <c r="BF402" s="42"/>
      <c r="BG402" s="42"/>
      <c r="BH402" s="42"/>
      <c r="BI402" s="42"/>
      <c r="BJ402" s="44"/>
      <c r="BK402" s="44"/>
      <c r="BL402" s="44"/>
      <c r="BM402" s="44"/>
      <c r="BN402" s="44"/>
      <c r="BO402" s="44"/>
      <c r="BP402" s="44"/>
      <c r="BQ402" s="42"/>
      <c r="BR402" s="42"/>
      <c r="BS402" s="42"/>
      <c r="BT402" s="42"/>
      <c r="BU402" s="42"/>
      <c r="BV402" s="42"/>
      <c r="BW402" s="42"/>
      <c r="BX402" s="44"/>
      <c r="BY402" s="44"/>
      <c r="BZ402" s="44"/>
      <c r="CA402" s="44"/>
      <c r="CB402" s="44"/>
      <c r="CC402" s="44"/>
      <c r="CD402" s="44"/>
      <c r="CE402" s="42"/>
      <c r="CF402" s="42"/>
      <c r="CG402" s="42"/>
      <c r="CH402" s="42"/>
      <c r="CI402" s="42"/>
      <c r="CJ402" s="42"/>
      <c r="CK402" s="42"/>
      <c r="CL402" s="42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44"/>
      <c r="DJ402" s="44"/>
      <c r="DK402" s="44"/>
      <c r="DL402" s="44"/>
      <c r="DM402" s="44"/>
      <c r="DN402" s="44"/>
      <c r="DO402" s="44"/>
      <c r="DP402" s="77"/>
      <c r="DQ402" s="77"/>
      <c r="DR402" s="44"/>
      <c r="DS402" s="44"/>
      <c r="DT402" s="44"/>
      <c r="DU402" s="44"/>
      <c r="DV402" s="44"/>
      <c r="DW402" s="44"/>
      <c r="DX402" s="44"/>
      <c r="DY402" s="43"/>
      <c r="DZ402" s="43"/>
      <c r="EA402" s="43"/>
      <c r="EB402" s="44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</row>
    <row r="403" spans="1:180">
      <c r="A403" s="41"/>
      <c r="B403" s="41"/>
      <c r="C403" s="41"/>
      <c r="D403" s="41"/>
      <c r="E403" s="42"/>
      <c r="F403" s="42"/>
      <c r="G403" s="42"/>
      <c r="H403" s="42"/>
      <c r="I403" s="42"/>
      <c r="J403" s="42"/>
      <c r="K403" s="42"/>
      <c r="L403" s="43"/>
      <c r="M403" s="43"/>
      <c r="N403" s="43"/>
      <c r="O403" s="43"/>
      <c r="P403" s="43"/>
      <c r="Q403" s="43"/>
      <c r="R403" s="43"/>
      <c r="S403" s="44"/>
      <c r="T403" s="44"/>
      <c r="U403" s="44"/>
      <c r="V403" s="44"/>
      <c r="W403" s="44"/>
      <c r="X403" s="44"/>
      <c r="Y403" s="44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4"/>
      <c r="AO403" s="44"/>
      <c r="AP403" s="44"/>
      <c r="AQ403" s="44"/>
      <c r="AR403" s="44"/>
      <c r="AS403" s="44"/>
      <c r="AT403" s="44"/>
      <c r="AU403" s="42"/>
      <c r="AV403" s="42"/>
      <c r="AW403" s="42"/>
      <c r="AX403" s="42"/>
      <c r="AY403" s="42"/>
      <c r="AZ403" s="42"/>
      <c r="BA403" s="42"/>
      <c r="BB403" s="44"/>
      <c r="BC403" s="42"/>
      <c r="BD403" s="42"/>
      <c r="BE403" s="42"/>
      <c r="BF403" s="42"/>
      <c r="BG403" s="42"/>
      <c r="BH403" s="42"/>
      <c r="BI403" s="42"/>
      <c r="BJ403" s="44"/>
      <c r="BK403" s="44"/>
      <c r="BL403" s="44"/>
      <c r="BM403" s="44"/>
      <c r="BN403" s="44"/>
      <c r="BO403" s="44"/>
      <c r="BP403" s="44"/>
      <c r="BQ403" s="42"/>
      <c r="BR403" s="42"/>
      <c r="BS403" s="42"/>
      <c r="BT403" s="42"/>
      <c r="BU403" s="42"/>
      <c r="BV403" s="42"/>
      <c r="BW403" s="42"/>
      <c r="BX403" s="44"/>
      <c r="BY403" s="44"/>
      <c r="BZ403" s="44"/>
      <c r="CA403" s="44"/>
      <c r="CB403" s="44"/>
      <c r="CC403" s="44"/>
      <c r="CD403" s="44"/>
      <c r="CE403" s="42"/>
      <c r="CF403" s="42"/>
      <c r="CG403" s="42"/>
      <c r="CH403" s="42"/>
      <c r="CI403" s="42"/>
      <c r="CJ403" s="42"/>
      <c r="CK403" s="42"/>
      <c r="CL403" s="42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44"/>
      <c r="DJ403" s="44"/>
      <c r="DK403" s="44"/>
      <c r="DL403" s="44"/>
      <c r="DM403" s="44"/>
      <c r="DN403" s="44"/>
      <c r="DO403" s="44"/>
      <c r="DP403" s="77"/>
      <c r="DQ403" s="77"/>
      <c r="DR403" s="44"/>
      <c r="DS403" s="44"/>
      <c r="DT403" s="44"/>
      <c r="DU403" s="44"/>
      <c r="DV403" s="44"/>
      <c r="DW403" s="44"/>
      <c r="DX403" s="44"/>
      <c r="DY403" s="43"/>
      <c r="DZ403" s="43"/>
      <c r="EA403" s="43"/>
      <c r="EB403" s="44"/>
      <c r="EC403" s="42"/>
      <c r="ED403" s="42"/>
      <c r="EE403" s="42"/>
      <c r="EF403" s="42"/>
      <c r="EG403" s="42"/>
      <c r="EH403" s="42"/>
      <c r="EI403" s="42"/>
      <c r="EJ403" s="42"/>
      <c r="EK403" s="42"/>
      <c r="EL403" s="42"/>
      <c r="EM403" s="42"/>
      <c r="EN403" s="42"/>
      <c r="EO403" s="42"/>
      <c r="EP403" s="42"/>
      <c r="EQ403" s="42"/>
      <c r="ER403" s="42"/>
      <c r="ES403" s="42"/>
      <c r="ET403" s="42"/>
      <c r="EU403" s="42"/>
      <c r="EV403" s="42"/>
      <c r="EW403" s="42"/>
      <c r="EX403" s="42"/>
      <c r="EY403" s="42"/>
      <c r="EZ403" s="42"/>
      <c r="FA403" s="42"/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</row>
  </sheetData>
  <autoFilter ref="A15:Y16"/>
  <mergeCells count="31">
    <mergeCell ref="FI8:FP8"/>
    <mergeCell ref="FQ8:FX8"/>
    <mergeCell ref="DY7:EB7"/>
    <mergeCell ref="CU8:DA8"/>
    <mergeCell ref="EC8:EJ8"/>
    <mergeCell ref="EK8:ER8"/>
    <mergeCell ref="EC7:FX7"/>
    <mergeCell ref="DB8:DH8"/>
    <mergeCell ref="DI8:DO8"/>
    <mergeCell ref="DR8:DX8"/>
    <mergeCell ref="ES8:EZ8"/>
    <mergeCell ref="FA8:FH8"/>
    <mergeCell ref="CE8:CK8"/>
    <mergeCell ref="BQ7:CM7"/>
    <mergeCell ref="CN8:CT8"/>
    <mergeCell ref="BX8:CD8"/>
    <mergeCell ref="CN7:DX7"/>
    <mergeCell ref="BC8:BI8"/>
    <mergeCell ref="BJ8:BP8"/>
    <mergeCell ref="BC7:BP7"/>
    <mergeCell ref="BQ8:BW8"/>
    <mergeCell ref="B7:Y7"/>
    <mergeCell ref="E8:K8"/>
    <mergeCell ref="L8:R8"/>
    <mergeCell ref="S8:Y8"/>
    <mergeCell ref="Z7:AM7"/>
    <mergeCell ref="AN8:AT8"/>
    <mergeCell ref="AN7:BB7"/>
    <mergeCell ref="AU8:BA8"/>
    <mergeCell ref="Z8:AF8"/>
    <mergeCell ref="AG8:AM8"/>
  </mergeCells>
  <phoneticPr fontId="2" type="noConversion"/>
  <pageMargins left="0.75" right="0.75" top="1" bottom="1" header="0.5" footer="0.5"/>
  <pageSetup scale="46" orientation="landscape" r:id="rId1"/>
  <headerFooter alignWithMargins="0"/>
  <colBreaks count="7" manualBreakCount="7">
    <brk id="25" max="16" man="1"/>
    <brk id="50" max="16" man="1"/>
    <brk id="75" max="16" man="1"/>
    <brk id="100" max="16" man="1"/>
    <brk id="125" max="16" man="1"/>
    <brk id="150" max="16" man="1"/>
    <brk id="175" max="16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3:GA403"/>
  <sheetViews>
    <sheetView zoomScale="85" zoomScaleNormal="100" workbookViewId="0">
      <pane xSplit="1" ySplit="15" topLeftCell="EJ274" activePane="bottomRight" state="frozen"/>
      <selection pane="topRight" activeCell="B1" sqref="B1"/>
      <selection pane="bottomLeft" activeCell="A16" sqref="A16"/>
      <selection pane="bottomRight" activeCell="DO20" sqref="DO20"/>
    </sheetView>
  </sheetViews>
  <sheetFormatPr defaultRowHeight="12.75"/>
  <cols>
    <col min="1" max="1" width="11.140625" customWidth="1"/>
    <col min="2" max="2" width="11.28515625" customWidth="1"/>
    <col min="3" max="3" width="15.7109375" customWidth="1"/>
    <col min="4" max="4" width="11.42578125" customWidth="1"/>
    <col min="5" max="5" width="7.85546875" style="14" customWidth="1"/>
    <col min="6" max="6" width="8.28515625" style="14" customWidth="1"/>
    <col min="7" max="8" width="8.85546875" style="14" customWidth="1"/>
    <col min="9" max="9" width="9.140625" style="14"/>
    <col min="10" max="10" width="8.85546875" style="14" customWidth="1"/>
    <col min="11" max="11" width="8.28515625" style="14" customWidth="1"/>
    <col min="12" max="17" width="8.28515625" style="8" customWidth="1"/>
    <col min="18" max="18" width="9" style="8" customWidth="1"/>
    <col min="19" max="24" width="12" style="8" customWidth="1"/>
    <col min="25" max="25" width="10.28515625" style="8" customWidth="1"/>
    <col min="26" max="39" width="9.140625" style="14"/>
    <col min="40" max="46" width="9.140625" style="20"/>
    <col min="47" max="53" width="9.140625" style="14"/>
    <col min="54" max="54" width="9.140625" style="20"/>
    <col min="55" max="62" width="9.140625" style="14"/>
    <col min="63" max="68" width="9.140625" style="20"/>
    <col min="69" max="75" width="9.140625" style="14"/>
    <col min="76" max="82" width="9.140625" style="20"/>
    <col min="83" max="90" width="9.140625" style="14"/>
    <col min="91" max="105" width="9.140625" style="20"/>
    <col min="106" max="111" width="9.140625" style="60"/>
    <col min="112" max="112" width="9.140625" style="20"/>
    <col min="113" max="118" width="9.140625" style="60"/>
    <col min="119" max="119" width="9.140625" style="20"/>
    <col min="120" max="121" width="10.140625" style="20" customWidth="1"/>
    <col min="122" max="127" width="9.140625" style="60"/>
    <col min="128" max="128" width="9.140625" style="20"/>
    <col min="129" max="131" width="9.140625" style="8"/>
    <col min="132" max="132" width="9.140625" style="20"/>
    <col min="133" max="139" width="9.140625" style="14"/>
    <col min="140" max="140" width="9.140625" style="60"/>
    <col min="141" max="147" width="9.140625" style="14"/>
    <col min="148" max="148" width="9.140625" style="60"/>
    <col min="149" max="171" width="9.140625" style="14"/>
    <col min="172" max="172" width="9.140625" style="60"/>
    <col min="173" max="179" width="9.140625" style="14"/>
    <col min="180" max="180" width="9.140625" style="60"/>
  </cols>
  <sheetData>
    <row r="3" spans="1:183" ht="18">
      <c r="D3" s="3" t="s">
        <v>6</v>
      </c>
      <c r="E3" s="13"/>
      <c r="F3" s="13"/>
      <c r="G3" s="13"/>
      <c r="H3" s="13"/>
      <c r="I3" s="13"/>
      <c r="J3" s="13"/>
    </row>
    <row r="4" spans="1:183" ht="18">
      <c r="D4" s="3" t="s">
        <v>11</v>
      </c>
      <c r="E4" s="13"/>
      <c r="F4" s="13"/>
      <c r="G4" s="13"/>
      <c r="H4" s="13"/>
      <c r="I4" s="13"/>
      <c r="J4" s="13"/>
    </row>
    <row r="7" spans="1:183">
      <c r="B7" s="90" t="s">
        <v>12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2"/>
      <c r="Z7" s="86" t="s">
        <v>19</v>
      </c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 t="s">
        <v>22</v>
      </c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9" t="s">
        <v>25</v>
      </c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 t="s">
        <v>27</v>
      </c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106" t="s">
        <v>37</v>
      </c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7" t="s">
        <v>39</v>
      </c>
      <c r="DZ7" s="108"/>
      <c r="EA7" s="108"/>
      <c r="EB7" s="109"/>
      <c r="EC7" s="113" t="s">
        <v>232</v>
      </c>
      <c r="ED7" s="114"/>
      <c r="EE7" s="114"/>
      <c r="EF7" s="114"/>
      <c r="EG7" s="114"/>
      <c r="EH7" s="114"/>
      <c r="EI7" s="114"/>
      <c r="EJ7" s="114"/>
      <c r="EK7" s="114"/>
      <c r="EL7" s="114"/>
      <c r="EM7" s="114"/>
      <c r="EN7" s="114"/>
      <c r="EO7" s="114"/>
      <c r="EP7" s="114"/>
      <c r="EQ7" s="114"/>
      <c r="ER7" s="114"/>
      <c r="ES7" s="114"/>
      <c r="ET7" s="114"/>
      <c r="EU7" s="114"/>
      <c r="EV7" s="114"/>
      <c r="EW7" s="114"/>
      <c r="EX7" s="114"/>
      <c r="EY7" s="114"/>
      <c r="EZ7" s="114"/>
      <c r="FA7" s="114"/>
      <c r="FB7" s="114"/>
      <c r="FC7" s="114"/>
      <c r="FD7" s="114"/>
      <c r="FE7" s="114"/>
      <c r="FF7" s="114"/>
      <c r="FG7" s="114"/>
      <c r="FH7" s="114"/>
      <c r="FI7" s="114"/>
      <c r="FJ7" s="114"/>
      <c r="FK7" s="114"/>
      <c r="FL7" s="114"/>
      <c r="FM7" s="114"/>
      <c r="FN7" s="114"/>
      <c r="FO7" s="114"/>
      <c r="FP7" s="114"/>
      <c r="FQ7" s="114"/>
      <c r="FR7" s="114"/>
      <c r="FS7" s="114"/>
      <c r="FT7" s="114"/>
      <c r="FU7" s="114"/>
      <c r="FV7" s="114"/>
      <c r="FW7" s="114"/>
      <c r="FX7" s="115"/>
    </row>
    <row r="8" spans="1:183">
      <c r="B8" s="5" t="s">
        <v>1</v>
      </c>
      <c r="C8" s="5" t="s">
        <v>2</v>
      </c>
      <c r="D8" s="5" t="s">
        <v>3</v>
      </c>
      <c r="E8" s="93" t="s">
        <v>4</v>
      </c>
      <c r="F8" s="94"/>
      <c r="G8" s="94"/>
      <c r="H8" s="94"/>
      <c r="I8" s="94"/>
      <c r="J8" s="94"/>
      <c r="K8" s="95"/>
      <c r="L8" s="96" t="s">
        <v>7</v>
      </c>
      <c r="M8" s="97"/>
      <c r="N8" s="97"/>
      <c r="O8" s="97"/>
      <c r="P8" s="97"/>
      <c r="Q8" s="97"/>
      <c r="R8" s="98"/>
      <c r="S8" s="96" t="s">
        <v>5</v>
      </c>
      <c r="T8" s="97"/>
      <c r="U8" s="97"/>
      <c r="V8" s="97"/>
      <c r="W8" s="97"/>
      <c r="X8" s="97"/>
      <c r="Y8" s="98"/>
      <c r="Z8" s="88" t="s">
        <v>20</v>
      </c>
      <c r="AA8" s="88"/>
      <c r="AB8" s="88"/>
      <c r="AC8" s="88"/>
      <c r="AD8" s="88"/>
      <c r="AE8" s="88"/>
      <c r="AF8" s="88"/>
      <c r="AG8" s="88" t="s">
        <v>4</v>
      </c>
      <c r="AH8" s="88"/>
      <c r="AI8" s="88"/>
      <c r="AJ8" s="88"/>
      <c r="AK8" s="88"/>
      <c r="AL8" s="88"/>
      <c r="AM8" s="88"/>
      <c r="AN8" s="87" t="s">
        <v>23</v>
      </c>
      <c r="AO8" s="87"/>
      <c r="AP8" s="87"/>
      <c r="AQ8" s="87"/>
      <c r="AR8" s="87"/>
      <c r="AS8" s="87"/>
      <c r="AT8" s="87"/>
      <c r="AU8" s="88" t="s">
        <v>24</v>
      </c>
      <c r="AV8" s="88"/>
      <c r="AW8" s="88"/>
      <c r="AX8" s="88"/>
      <c r="AY8" s="88"/>
      <c r="AZ8" s="88"/>
      <c r="BA8" s="88"/>
      <c r="BB8" s="27" t="s">
        <v>29</v>
      </c>
      <c r="BC8" s="88" t="s">
        <v>24</v>
      </c>
      <c r="BD8" s="88"/>
      <c r="BE8" s="88"/>
      <c r="BF8" s="88"/>
      <c r="BG8" s="88"/>
      <c r="BH8" s="88"/>
      <c r="BI8" s="88"/>
      <c r="BJ8" s="87" t="s">
        <v>26</v>
      </c>
      <c r="BK8" s="87"/>
      <c r="BL8" s="87"/>
      <c r="BM8" s="87"/>
      <c r="BN8" s="87"/>
      <c r="BO8" s="87"/>
      <c r="BP8" s="87"/>
      <c r="BQ8" s="88" t="s">
        <v>24</v>
      </c>
      <c r="BR8" s="88"/>
      <c r="BS8" s="88"/>
      <c r="BT8" s="88"/>
      <c r="BU8" s="88"/>
      <c r="BV8" s="88"/>
      <c r="BW8" s="88"/>
      <c r="BX8" s="87" t="s">
        <v>23</v>
      </c>
      <c r="BY8" s="87"/>
      <c r="BZ8" s="87"/>
      <c r="CA8" s="87"/>
      <c r="CB8" s="87"/>
      <c r="CC8" s="87"/>
      <c r="CD8" s="87"/>
      <c r="CE8" s="88" t="s">
        <v>4</v>
      </c>
      <c r="CF8" s="88"/>
      <c r="CG8" s="88"/>
      <c r="CH8" s="88"/>
      <c r="CI8" s="88"/>
      <c r="CJ8" s="88"/>
      <c r="CK8" s="88"/>
      <c r="CL8" s="25" t="s">
        <v>1</v>
      </c>
      <c r="CM8" s="27" t="s">
        <v>29</v>
      </c>
      <c r="CN8" s="105" t="s">
        <v>31</v>
      </c>
      <c r="CO8" s="105"/>
      <c r="CP8" s="105"/>
      <c r="CQ8" s="105"/>
      <c r="CR8" s="105"/>
      <c r="CS8" s="105"/>
      <c r="CT8" s="105"/>
      <c r="CU8" s="110" t="s">
        <v>46</v>
      </c>
      <c r="CV8" s="111"/>
      <c r="CW8" s="111"/>
      <c r="CX8" s="111"/>
      <c r="CY8" s="111"/>
      <c r="CZ8" s="111"/>
      <c r="DA8" s="112"/>
      <c r="DB8" s="116" t="s">
        <v>238</v>
      </c>
      <c r="DC8" s="116"/>
      <c r="DD8" s="116"/>
      <c r="DE8" s="116"/>
      <c r="DF8" s="116"/>
      <c r="DG8" s="116"/>
      <c r="DH8" s="116"/>
      <c r="DI8" s="105" t="s">
        <v>241</v>
      </c>
      <c r="DJ8" s="105"/>
      <c r="DK8" s="105"/>
      <c r="DL8" s="105"/>
      <c r="DM8" s="105"/>
      <c r="DN8" s="105"/>
      <c r="DO8" s="105"/>
      <c r="DP8" s="32" t="s">
        <v>35</v>
      </c>
      <c r="DQ8" s="32" t="s">
        <v>34</v>
      </c>
      <c r="DR8" s="105" t="s">
        <v>36</v>
      </c>
      <c r="DS8" s="105"/>
      <c r="DT8" s="105"/>
      <c r="DU8" s="105"/>
      <c r="DV8" s="105"/>
      <c r="DW8" s="105"/>
      <c r="DX8" s="105"/>
      <c r="DY8" s="35" t="s">
        <v>40</v>
      </c>
      <c r="DZ8" s="35" t="s">
        <v>42</v>
      </c>
      <c r="EA8" s="35" t="s">
        <v>43</v>
      </c>
      <c r="EB8" s="38" t="s">
        <v>44</v>
      </c>
      <c r="EC8" s="102" t="s">
        <v>47</v>
      </c>
      <c r="ED8" s="103"/>
      <c r="EE8" s="103"/>
      <c r="EF8" s="103"/>
      <c r="EG8" s="103"/>
      <c r="EH8" s="103"/>
      <c r="EI8" s="103"/>
      <c r="EJ8" s="104"/>
      <c r="EK8" s="102" t="s">
        <v>53</v>
      </c>
      <c r="EL8" s="103"/>
      <c r="EM8" s="103"/>
      <c r="EN8" s="103"/>
      <c r="EO8" s="103"/>
      <c r="EP8" s="103"/>
      <c r="EQ8" s="103"/>
      <c r="ER8" s="104"/>
      <c r="ES8" s="102" t="s">
        <v>52</v>
      </c>
      <c r="ET8" s="103"/>
      <c r="EU8" s="103"/>
      <c r="EV8" s="103"/>
      <c r="EW8" s="103"/>
      <c r="EX8" s="103"/>
      <c r="EY8" s="103"/>
      <c r="EZ8" s="104"/>
      <c r="FA8" s="102" t="s">
        <v>51</v>
      </c>
      <c r="FB8" s="103"/>
      <c r="FC8" s="103"/>
      <c r="FD8" s="103"/>
      <c r="FE8" s="103"/>
      <c r="FF8" s="103"/>
      <c r="FG8" s="103"/>
      <c r="FH8" s="104"/>
      <c r="FI8" s="102" t="s">
        <v>50</v>
      </c>
      <c r="FJ8" s="103"/>
      <c r="FK8" s="103"/>
      <c r="FL8" s="103"/>
      <c r="FM8" s="103"/>
      <c r="FN8" s="103"/>
      <c r="FO8" s="103"/>
      <c r="FP8" s="104"/>
      <c r="FQ8" s="102" t="s">
        <v>49</v>
      </c>
      <c r="FR8" s="103"/>
      <c r="FS8" s="103"/>
      <c r="FT8" s="103"/>
      <c r="FU8" s="103"/>
      <c r="FV8" s="103"/>
      <c r="FW8" s="103"/>
      <c r="FX8" s="104"/>
    </row>
    <row r="9" spans="1:183">
      <c r="B9" s="5"/>
      <c r="C9" s="5"/>
      <c r="D9" s="5"/>
      <c r="E9" s="15" t="s">
        <v>13</v>
      </c>
      <c r="F9" s="15" t="s">
        <v>14</v>
      </c>
      <c r="G9" s="15" t="s">
        <v>15</v>
      </c>
      <c r="H9" s="15" t="s">
        <v>16</v>
      </c>
      <c r="I9" s="15" t="s">
        <v>17</v>
      </c>
      <c r="J9" s="15" t="s">
        <v>18</v>
      </c>
      <c r="K9" s="16" t="s">
        <v>30</v>
      </c>
      <c r="L9" s="19" t="s">
        <v>13</v>
      </c>
      <c r="M9" s="19" t="s">
        <v>14</v>
      </c>
      <c r="N9" s="19" t="s">
        <v>15</v>
      </c>
      <c r="O9" s="19" t="s">
        <v>16</v>
      </c>
      <c r="P9" s="19" t="s">
        <v>17</v>
      </c>
      <c r="Q9" s="19" t="s">
        <v>18</v>
      </c>
      <c r="R9" s="9" t="s">
        <v>30</v>
      </c>
      <c r="S9" s="19" t="s">
        <v>13</v>
      </c>
      <c r="T9" s="19" t="s">
        <v>14</v>
      </c>
      <c r="U9" s="19" t="s">
        <v>15</v>
      </c>
      <c r="V9" s="19" t="s">
        <v>16</v>
      </c>
      <c r="W9" s="19" t="s">
        <v>17</v>
      </c>
      <c r="X9" s="19" t="s">
        <v>18</v>
      </c>
      <c r="Y9" s="9" t="s">
        <v>21</v>
      </c>
      <c r="Z9" s="26" t="s">
        <v>13</v>
      </c>
      <c r="AA9" s="26" t="s">
        <v>14</v>
      </c>
      <c r="AB9" s="26" t="s">
        <v>15</v>
      </c>
      <c r="AC9" s="26" t="s">
        <v>16</v>
      </c>
      <c r="AD9" s="26" t="s">
        <v>17</v>
      </c>
      <c r="AE9" s="26" t="s">
        <v>18</v>
      </c>
      <c r="AF9" s="25" t="s">
        <v>21</v>
      </c>
      <c r="AG9" s="26" t="s">
        <v>13</v>
      </c>
      <c r="AH9" s="26" t="s">
        <v>14</v>
      </c>
      <c r="AI9" s="26" t="s">
        <v>15</v>
      </c>
      <c r="AJ9" s="26" t="s">
        <v>16</v>
      </c>
      <c r="AK9" s="26" t="s">
        <v>17</v>
      </c>
      <c r="AL9" s="26" t="s">
        <v>18</v>
      </c>
      <c r="AM9" s="25" t="s">
        <v>21</v>
      </c>
      <c r="AN9" s="28" t="s">
        <v>13</v>
      </c>
      <c r="AO9" s="28" t="s">
        <v>14</v>
      </c>
      <c r="AP9" s="28" t="s">
        <v>15</v>
      </c>
      <c r="AQ9" s="28" t="s">
        <v>16</v>
      </c>
      <c r="AR9" s="28" t="s">
        <v>17</v>
      </c>
      <c r="AS9" s="28" t="s">
        <v>18</v>
      </c>
      <c r="AT9" s="27" t="s">
        <v>21</v>
      </c>
      <c r="AU9" s="26" t="s">
        <v>13</v>
      </c>
      <c r="AV9" s="26" t="s">
        <v>14</v>
      </c>
      <c r="AW9" s="26" t="s">
        <v>15</v>
      </c>
      <c r="AX9" s="26" t="s">
        <v>16</v>
      </c>
      <c r="AY9" s="26" t="s">
        <v>17</v>
      </c>
      <c r="AZ9" s="26" t="s">
        <v>18</v>
      </c>
      <c r="BA9" s="25" t="s">
        <v>21</v>
      </c>
      <c r="BB9" s="27" t="s">
        <v>28</v>
      </c>
      <c r="BC9" s="26" t="s">
        <v>13</v>
      </c>
      <c r="BD9" s="26" t="s">
        <v>14</v>
      </c>
      <c r="BE9" s="26" t="s">
        <v>15</v>
      </c>
      <c r="BF9" s="26" t="s">
        <v>16</v>
      </c>
      <c r="BG9" s="26" t="s">
        <v>17</v>
      </c>
      <c r="BH9" s="26" t="s">
        <v>18</v>
      </c>
      <c r="BI9" s="25" t="s">
        <v>21</v>
      </c>
      <c r="BJ9" s="28" t="s">
        <v>13</v>
      </c>
      <c r="BK9" s="28" t="s">
        <v>14</v>
      </c>
      <c r="BL9" s="28" t="s">
        <v>15</v>
      </c>
      <c r="BM9" s="28" t="s">
        <v>16</v>
      </c>
      <c r="BN9" s="28" t="s">
        <v>17</v>
      </c>
      <c r="BO9" s="28" t="s">
        <v>18</v>
      </c>
      <c r="BP9" s="27" t="s">
        <v>21</v>
      </c>
      <c r="BQ9" s="26" t="s">
        <v>13</v>
      </c>
      <c r="BR9" s="26" t="s">
        <v>14</v>
      </c>
      <c r="BS9" s="26" t="s">
        <v>15</v>
      </c>
      <c r="BT9" s="26" t="s">
        <v>16</v>
      </c>
      <c r="BU9" s="26" t="s">
        <v>17</v>
      </c>
      <c r="BV9" s="26" t="s">
        <v>18</v>
      </c>
      <c r="BW9" s="25" t="s">
        <v>21</v>
      </c>
      <c r="BX9" s="28" t="s">
        <v>13</v>
      </c>
      <c r="BY9" s="28" t="s">
        <v>14</v>
      </c>
      <c r="BZ9" s="28" t="s">
        <v>15</v>
      </c>
      <c r="CA9" s="28" t="s">
        <v>16</v>
      </c>
      <c r="CB9" s="28" t="s">
        <v>17</v>
      </c>
      <c r="CC9" s="28" t="s">
        <v>18</v>
      </c>
      <c r="CD9" s="27" t="s">
        <v>21</v>
      </c>
      <c r="CE9" s="26" t="s">
        <v>13</v>
      </c>
      <c r="CF9" s="26" t="s">
        <v>14</v>
      </c>
      <c r="CG9" s="26" t="s">
        <v>15</v>
      </c>
      <c r="CH9" s="26" t="s">
        <v>16</v>
      </c>
      <c r="CI9" s="26" t="s">
        <v>17</v>
      </c>
      <c r="CJ9" s="26" t="s">
        <v>18</v>
      </c>
      <c r="CK9" s="25" t="s">
        <v>21</v>
      </c>
      <c r="CL9" s="29" t="s">
        <v>28</v>
      </c>
      <c r="CM9" s="30" t="s">
        <v>28</v>
      </c>
      <c r="CN9" s="33" t="s">
        <v>13</v>
      </c>
      <c r="CO9" s="33" t="s">
        <v>14</v>
      </c>
      <c r="CP9" s="33" t="s">
        <v>15</v>
      </c>
      <c r="CQ9" s="33" t="s">
        <v>16</v>
      </c>
      <c r="CR9" s="33" t="s">
        <v>17</v>
      </c>
      <c r="CS9" s="33" t="s">
        <v>18</v>
      </c>
      <c r="CT9" s="31" t="s">
        <v>38</v>
      </c>
      <c r="CU9" s="33" t="s">
        <v>13</v>
      </c>
      <c r="CV9" s="33" t="s">
        <v>14</v>
      </c>
      <c r="CW9" s="33" t="s">
        <v>15</v>
      </c>
      <c r="CX9" s="33" t="s">
        <v>16</v>
      </c>
      <c r="CY9" s="33" t="s">
        <v>17</v>
      </c>
      <c r="CZ9" s="33" t="s">
        <v>18</v>
      </c>
      <c r="DA9" s="31" t="s">
        <v>38</v>
      </c>
      <c r="DB9" s="62" t="s">
        <v>13</v>
      </c>
      <c r="DC9" s="62" t="s">
        <v>14</v>
      </c>
      <c r="DD9" s="62" t="s">
        <v>15</v>
      </c>
      <c r="DE9" s="62" t="s">
        <v>16</v>
      </c>
      <c r="DF9" s="62" t="s">
        <v>17</v>
      </c>
      <c r="DG9" s="62" t="s">
        <v>18</v>
      </c>
      <c r="DH9" s="61" t="s">
        <v>239</v>
      </c>
      <c r="DI9" s="62" t="s">
        <v>13</v>
      </c>
      <c r="DJ9" s="62" t="s">
        <v>14</v>
      </c>
      <c r="DK9" s="62" t="s">
        <v>15</v>
      </c>
      <c r="DL9" s="62" t="s">
        <v>16</v>
      </c>
      <c r="DM9" s="62" t="s">
        <v>17</v>
      </c>
      <c r="DN9" s="62" t="s">
        <v>18</v>
      </c>
      <c r="DO9" s="61" t="s">
        <v>239</v>
      </c>
      <c r="DP9" s="31" t="s">
        <v>38</v>
      </c>
      <c r="DQ9" s="31" t="s">
        <v>38</v>
      </c>
      <c r="DR9" s="62" t="s">
        <v>13</v>
      </c>
      <c r="DS9" s="62" t="s">
        <v>14</v>
      </c>
      <c r="DT9" s="62" t="s">
        <v>15</v>
      </c>
      <c r="DU9" s="62" t="s">
        <v>16</v>
      </c>
      <c r="DV9" s="62" t="s">
        <v>17</v>
      </c>
      <c r="DW9" s="62" t="s">
        <v>18</v>
      </c>
      <c r="DX9" s="31" t="s">
        <v>38</v>
      </c>
      <c r="DY9" s="36" t="s">
        <v>82</v>
      </c>
      <c r="DZ9" s="36" t="s">
        <v>41</v>
      </c>
      <c r="EA9" s="36" t="s">
        <v>41</v>
      </c>
      <c r="EB9" s="39" t="s">
        <v>45</v>
      </c>
      <c r="EC9" s="47" t="s">
        <v>13</v>
      </c>
      <c r="ED9" s="47" t="s">
        <v>14</v>
      </c>
      <c r="EE9" s="47" t="s">
        <v>15</v>
      </c>
      <c r="EF9" s="47" t="s">
        <v>16</v>
      </c>
      <c r="EG9" s="47" t="s">
        <v>17</v>
      </c>
      <c r="EH9" s="47" t="s">
        <v>18</v>
      </c>
      <c r="EI9" s="48" t="s">
        <v>21</v>
      </c>
      <c r="EJ9" s="68" t="s">
        <v>48</v>
      </c>
      <c r="EK9" s="47" t="s">
        <v>13</v>
      </c>
      <c r="EL9" s="47" t="s">
        <v>14</v>
      </c>
      <c r="EM9" s="47" t="s">
        <v>15</v>
      </c>
      <c r="EN9" s="47" t="s">
        <v>16</v>
      </c>
      <c r="EO9" s="47" t="s">
        <v>17</v>
      </c>
      <c r="EP9" s="47" t="s">
        <v>18</v>
      </c>
      <c r="EQ9" s="48" t="s">
        <v>21</v>
      </c>
      <c r="ER9" s="68" t="s">
        <v>48</v>
      </c>
      <c r="ES9" s="47" t="s">
        <v>13</v>
      </c>
      <c r="ET9" s="47" t="s">
        <v>14</v>
      </c>
      <c r="EU9" s="47" t="s">
        <v>15</v>
      </c>
      <c r="EV9" s="47" t="s">
        <v>16</v>
      </c>
      <c r="EW9" s="47" t="s">
        <v>17</v>
      </c>
      <c r="EX9" s="47" t="s">
        <v>18</v>
      </c>
      <c r="EY9" s="48" t="s">
        <v>21</v>
      </c>
      <c r="EZ9" s="48" t="s">
        <v>55</v>
      </c>
      <c r="FA9" s="47" t="s">
        <v>13</v>
      </c>
      <c r="FB9" s="47" t="s">
        <v>14</v>
      </c>
      <c r="FC9" s="47" t="s">
        <v>15</v>
      </c>
      <c r="FD9" s="47" t="s">
        <v>16</v>
      </c>
      <c r="FE9" s="47" t="s">
        <v>17</v>
      </c>
      <c r="FF9" s="47" t="s">
        <v>18</v>
      </c>
      <c r="FG9" s="48" t="s">
        <v>21</v>
      </c>
      <c r="FH9" s="48" t="s">
        <v>56</v>
      </c>
      <c r="FI9" s="47" t="s">
        <v>13</v>
      </c>
      <c r="FJ9" s="47" t="s">
        <v>14</v>
      </c>
      <c r="FK9" s="47" t="s">
        <v>15</v>
      </c>
      <c r="FL9" s="47" t="s">
        <v>16</v>
      </c>
      <c r="FM9" s="47" t="s">
        <v>17</v>
      </c>
      <c r="FN9" s="47" t="s">
        <v>18</v>
      </c>
      <c r="FO9" s="48" t="s">
        <v>21</v>
      </c>
      <c r="FP9" s="68" t="s">
        <v>56</v>
      </c>
      <c r="FQ9" s="47" t="s">
        <v>13</v>
      </c>
      <c r="FR9" s="47" t="s">
        <v>14</v>
      </c>
      <c r="FS9" s="47" t="s">
        <v>15</v>
      </c>
      <c r="FT9" s="47" t="s">
        <v>16</v>
      </c>
      <c r="FU9" s="47" t="s">
        <v>17</v>
      </c>
      <c r="FV9" s="47" t="s">
        <v>18</v>
      </c>
      <c r="FW9" s="48" t="s">
        <v>21</v>
      </c>
      <c r="FX9" s="68" t="s">
        <v>55</v>
      </c>
    </row>
    <row r="10" spans="1:183">
      <c r="A10" s="4" t="s">
        <v>8</v>
      </c>
      <c r="B10" s="2" t="str">
        <f>IF(SUM(B16:B17)&gt;0,SUBTOTAL(101,B16:B17),"")</f>
        <v/>
      </c>
      <c r="C10" s="2" t="str">
        <f>IF(SUM(C16:C17)&gt;0,SUBTOTAL(101,C16:C17),"")</f>
        <v/>
      </c>
      <c r="D10" s="2" t="str">
        <f>IF(SUM(D16:D17)&gt;0,SUBTOTAL(101,D16:D17),"")</f>
        <v/>
      </c>
      <c r="E10" s="17" t="str">
        <f t="shared" ref="E10:Q10" si="0">IF(SUM(E16:E380)&gt;0,SUBTOTAL(101,E16:E380),"")</f>
        <v/>
      </c>
      <c r="F10" s="17" t="str">
        <f t="shared" si="0"/>
        <v/>
      </c>
      <c r="G10" s="17" t="str">
        <f t="shared" si="0"/>
        <v/>
      </c>
      <c r="H10" s="17" t="str">
        <f t="shared" si="0"/>
        <v/>
      </c>
      <c r="I10" s="17" t="str">
        <f t="shared" si="0"/>
        <v/>
      </c>
      <c r="J10" s="17" t="str">
        <f t="shared" si="0"/>
        <v/>
      </c>
      <c r="K10" s="53" t="str">
        <f t="shared" si="0"/>
        <v/>
      </c>
      <c r="L10" s="2">
        <f t="shared" si="0"/>
        <v>12.597364331036806</v>
      </c>
      <c r="M10" s="2">
        <f t="shared" si="0"/>
        <v>11.971135376285517</v>
      </c>
      <c r="N10" s="2">
        <f t="shared" si="0"/>
        <v>11.620720687828262</v>
      </c>
      <c r="O10" s="2">
        <f t="shared" si="0"/>
        <v>12.672571009905269</v>
      </c>
      <c r="P10" s="2">
        <f t="shared" si="0"/>
        <v>13.926646367299536</v>
      </c>
      <c r="Q10" s="2">
        <f t="shared" si="0"/>
        <v>13.420271996536718</v>
      </c>
      <c r="R10" s="55">
        <f>IF(SUM(R16:R380)&gt;0,SUBTOTAL(101,R16:R380),"")</f>
        <v>15.691528356647551</v>
      </c>
      <c r="S10" s="2">
        <f>IF(SUM(S16:S380)&gt;0,SUBTOTAL(101,S16:S380),"")</f>
        <v>24.9783168652962</v>
      </c>
      <c r="T10" s="2">
        <f t="shared" ref="T10:Y10" si="1">IF(SUM(T16:T380)&gt;0,SUBTOTAL(101,T16:T380),"")</f>
        <v>24.321837302310243</v>
      </c>
      <c r="U10" s="2">
        <f t="shared" si="1"/>
        <v>22.24537487673512</v>
      </c>
      <c r="V10" s="2">
        <f t="shared" si="1"/>
        <v>18.927358821646809</v>
      </c>
      <c r="W10" s="2">
        <f t="shared" si="1"/>
        <v>20.727836065591418</v>
      </c>
      <c r="X10" s="2">
        <f t="shared" si="1"/>
        <v>24.717848198520358</v>
      </c>
      <c r="Y10" s="55">
        <f t="shared" si="1"/>
        <v>24.076085409252684</v>
      </c>
      <c r="Z10" s="59">
        <f t="shared" ref="Z10:AF10" si="2">SUBTOTAL(101,Z16:Z380)</f>
        <v>-10.859391192374108</v>
      </c>
      <c r="AA10" s="59">
        <f t="shared" si="2"/>
        <v>-10.853129192127341</v>
      </c>
      <c r="AB10" s="59">
        <f t="shared" si="2"/>
        <v>-10.999666237837884</v>
      </c>
      <c r="AC10" s="59">
        <f t="shared" si="2"/>
        <v>-10.797957760541802</v>
      </c>
      <c r="AD10" s="59">
        <f t="shared" si="2"/>
        <v>-11.015294428733064</v>
      </c>
      <c r="AE10" s="59">
        <f t="shared" si="2"/>
        <v>-10.868287126309658</v>
      </c>
      <c r="AF10" s="53" t="e">
        <f t="shared" si="2"/>
        <v>#DIV/0!</v>
      </c>
      <c r="AG10" s="17">
        <f t="shared" ref="AG10:BA10" si="3">IF(SUM(AG16:AG380)&gt;0,SUBTOTAL(101,AG16:AG380),"")</f>
        <v>5.5598821130292171</v>
      </c>
      <c r="AH10" s="17">
        <f t="shared" si="3"/>
        <v>5.5754059128282805</v>
      </c>
      <c r="AI10" s="17">
        <f t="shared" si="3"/>
        <v>5.5725312925952526</v>
      </c>
      <c r="AJ10" s="17">
        <f t="shared" si="3"/>
        <v>5.6042735070398413</v>
      </c>
      <c r="AK10" s="17">
        <f t="shared" si="3"/>
        <v>5.6392507237424416</v>
      </c>
      <c r="AL10" s="17">
        <f t="shared" si="3"/>
        <v>5.5942785043487024</v>
      </c>
      <c r="AM10" s="53">
        <f t="shared" si="3"/>
        <v>6.8774706722652823</v>
      </c>
      <c r="AN10" s="23">
        <f t="shared" si="3"/>
        <v>0.95329040710268353</v>
      </c>
      <c r="AO10" s="23">
        <f t="shared" si="3"/>
        <v>0.92849328381792484</v>
      </c>
      <c r="AP10" s="23">
        <f t="shared" si="3"/>
        <v>0.94628018504298683</v>
      </c>
      <c r="AQ10" s="23">
        <f t="shared" si="3"/>
        <v>0.96367104687370764</v>
      </c>
      <c r="AR10" s="23">
        <f t="shared" si="3"/>
        <v>1.1045083678246375</v>
      </c>
      <c r="AS10" s="23">
        <f t="shared" si="3"/>
        <v>1.0554234013729489</v>
      </c>
      <c r="AT10" s="57" t="str">
        <f t="shared" si="3"/>
        <v/>
      </c>
      <c r="AU10" s="17">
        <f t="shared" si="3"/>
        <v>0.81519937486355676</v>
      </c>
      <c r="AV10" s="17">
        <f t="shared" si="3"/>
        <v>0.79994593442105089</v>
      </c>
      <c r="AW10" s="17">
        <f t="shared" si="3"/>
        <v>0.79586044000300571</v>
      </c>
      <c r="AX10" s="17">
        <f t="shared" si="3"/>
        <v>0.81971416618572934</v>
      </c>
      <c r="AY10" s="17">
        <f t="shared" si="3"/>
        <v>0.83108066597414765</v>
      </c>
      <c r="AZ10" s="17">
        <f t="shared" si="3"/>
        <v>0.8206261264294693</v>
      </c>
      <c r="BA10" s="53">
        <f t="shared" si="3"/>
        <v>0.83799768893409232</v>
      </c>
      <c r="BB10" s="23" t="str">
        <f>IF(SUM(BB16:BB17)&gt;0,SUBTOTAL(101,BB16:BB17),"")</f>
        <v/>
      </c>
      <c r="BC10" s="17">
        <f t="shared" ref="BC10:CK10" si="4">IF(SUM(BC16:BC380)&gt;0,SUBTOTAL(101,BC16:BC380),"")</f>
        <v>0.22060124369755643</v>
      </c>
      <c r="BD10" s="17">
        <f t="shared" si="4"/>
        <v>0.21059525449950389</v>
      </c>
      <c r="BE10" s="17">
        <f t="shared" si="4"/>
        <v>0.1959052148120394</v>
      </c>
      <c r="BF10" s="17">
        <f t="shared" si="4"/>
        <v>0.24029053750205531</v>
      </c>
      <c r="BG10" s="17">
        <f t="shared" si="4"/>
        <v>0.24136684713025255</v>
      </c>
      <c r="BH10" s="17">
        <f t="shared" si="4"/>
        <v>0.22484465415471097</v>
      </c>
      <c r="BI10" s="53">
        <f t="shared" si="4"/>
        <v>0.23441551673877986</v>
      </c>
      <c r="BJ10" s="23">
        <f t="shared" si="4"/>
        <v>1.3179078014184393</v>
      </c>
      <c r="BK10" s="23" t="str">
        <f t="shared" si="4"/>
        <v/>
      </c>
      <c r="BL10" s="23" t="str">
        <f t="shared" si="4"/>
        <v/>
      </c>
      <c r="BM10" s="23" t="str">
        <f t="shared" si="4"/>
        <v/>
      </c>
      <c r="BN10" s="23" t="str">
        <f t="shared" si="4"/>
        <v/>
      </c>
      <c r="BO10" s="23" t="str">
        <f t="shared" si="4"/>
        <v/>
      </c>
      <c r="BP10" s="57">
        <f t="shared" si="4"/>
        <v>1.3179078014184393</v>
      </c>
      <c r="BQ10" s="17">
        <f t="shared" si="4"/>
        <v>1.30380194988744</v>
      </c>
      <c r="BR10" s="17">
        <f t="shared" si="4"/>
        <v>1.3191080415125125</v>
      </c>
      <c r="BS10" s="17">
        <f t="shared" si="4"/>
        <v>1.2927318821793299</v>
      </c>
      <c r="BT10" s="17">
        <f t="shared" si="4"/>
        <v>1.312187436116502</v>
      </c>
      <c r="BU10" s="17">
        <f t="shared" si="4"/>
        <v>1.3280877150101944</v>
      </c>
      <c r="BV10" s="17">
        <f t="shared" si="4"/>
        <v>1.313776340073173</v>
      </c>
      <c r="BW10" s="53">
        <f t="shared" si="4"/>
        <v>1.3641848456631922</v>
      </c>
      <c r="BX10" s="23">
        <f t="shared" si="4"/>
        <v>9.5490718212235592E-2</v>
      </c>
      <c r="BY10" s="23">
        <f t="shared" si="4"/>
        <v>9.1030079081886567E-2</v>
      </c>
      <c r="BZ10" s="23">
        <f t="shared" si="4"/>
        <v>0.13949833536733289</v>
      </c>
      <c r="CA10" s="23">
        <f t="shared" si="4"/>
        <v>0.10500610706217792</v>
      </c>
      <c r="CB10" s="23">
        <f t="shared" si="4"/>
        <v>8.3113172562072499E-2</v>
      </c>
      <c r="CC10" s="23">
        <f t="shared" si="4"/>
        <v>9.299330133304666E-2</v>
      </c>
      <c r="CD10" s="57">
        <f t="shared" si="4"/>
        <v>0.10481862720249581</v>
      </c>
      <c r="CE10" s="17">
        <f t="shared" si="4"/>
        <v>1.6156045620989599</v>
      </c>
      <c r="CF10" s="17">
        <f t="shared" si="4"/>
        <v>6.750066537758058</v>
      </c>
      <c r="CG10" s="17">
        <f t="shared" si="4"/>
        <v>6.7411587081565987</v>
      </c>
      <c r="CH10" s="17">
        <f t="shared" si="4"/>
        <v>6.6583069775202501</v>
      </c>
      <c r="CI10" s="17">
        <f t="shared" si="4"/>
        <v>6.7354001002029262</v>
      </c>
      <c r="CJ10" s="17">
        <f t="shared" si="4"/>
        <v>6.7255029793047827</v>
      </c>
      <c r="CK10" s="53" t="str">
        <f t="shared" si="4"/>
        <v/>
      </c>
      <c r="CL10" s="17" t="str">
        <f>IF(SUM(CL16:CL17)&gt;0,SUBTOTAL(101,CL16:CL17),"")</f>
        <v/>
      </c>
      <c r="CM10" s="23" t="str">
        <f>IF(SUM(CM16:CM17)&gt;0,SUBTOTAL(101,CM16:CM17),"")</f>
        <v/>
      </c>
      <c r="CN10" s="23">
        <f t="shared" ref="CN10:CS10" si="5">IF(SUM(CN16:CN380)&gt;0,SUBTOTAL(101,CN16:CN380),"")</f>
        <v>1.4085133566938597</v>
      </c>
      <c r="CO10" s="23">
        <f t="shared" si="5"/>
        <v>1.2517536356547398</v>
      </c>
      <c r="CP10" s="23">
        <f t="shared" si="5"/>
        <v>1.1922361411965163</v>
      </c>
      <c r="CQ10" s="23">
        <f t="shared" si="5"/>
        <v>1.3939753100275993</v>
      </c>
      <c r="CR10" s="23">
        <f t="shared" si="5"/>
        <v>1.4990423842485774</v>
      </c>
      <c r="CS10" s="23">
        <f t="shared" si="5"/>
        <v>1.4729521350352626</v>
      </c>
      <c r="CT10" s="57">
        <f>IF(SUM(CT16:CT380)&gt;0,SUBTOTAL(101,CT16:CT380),"")</f>
        <v>1.4360637960012688</v>
      </c>
      <c r="CU10" s="23" t="str">
        <f t="shared" ref="CU10:DA10" si="6">IF(SUM(CU16:CU17)&gt;0,SUBTOTAL(101,CU16:CU17),"")</f>
        <v/>
      </c>
      <c r="CV10" s="23" t="str">
        <f t="shared" si="6"/>
        <v/>
      </c>
      <c r="CW10" s="23" t="str">
        <f t="shared" si="6"/>
        <v/>
      </c>
      <c r="CX10" s="23" t="str">
        <f t="shared" si="6"/>
        <v/>
      </c>
      <c r="CY10" s="23" t="str">
        <f t="shared" si="6"/>
        <v/>
      </c>
      <c r="CZ10" s="23" t="str">
        <f t="shared" si="6"/>
        <v/>
      </c>
      <c r="DA10" s="23" t="str">
        <f t="shared" si="6"/>
        <v/>
      </c>
      <c r="DB10" s="63">
        <f t="shared" ref="DB10:DO10" si="7">IF(SUM(DB16:DB380)&gt;0,SUBTOTAL(101,DB16:DB380),"")</f>
        <v>1013.7966895825936</v>
      </c>
      <c r="DC10" s="63">
        <f t="shared" si="7"/>
        <v>859.19759284125439</v>
      </c>
      <c r="DD10" s="63">
        <f t="shared" si="7"/>
        <v>809.23113645620685</v>
      </c>
      <c r="DE10" s="63">
        <f t="shared" si="7"/>
        <v>993.32988869365136</v>
      </c>
      <c r="DF10" s="63">
        <f t="shared" si="7"/>
        <v>1092.4273282446043</v>
      </c>
      <c r="DG10" s="63">
        <f t="shared" si="7"/>
        <v>1083.6815243821648</v>
      </c>
      <c r="DH10" s="57">
        <f t="shared" si="7"/>
        <v>1.4038764019738585</v>
      </c>
      <c r="DI10" s="63">
        <f t="shared" si="7"/>
        <v>1049.2249732739997</v>
      </c>
      <c r="DJ10" s="63">
        <f t="shared" si="7"/>
        <v>895.43813824894448</v>
      </c>
      <c r="DK10" s="63">
        <f t="shared" si="7"/>
        <v>848.84189095359352</v>
      </c>
      <c r="DL10" s="63">
        <f t="shared" si="7"/>
        <v>1024.6730619561133</v>
      </c>
      <c r="DM10" s="63">
        <f t="shared" si="7"/>
        <v>1121.6174008057576</v>
      </c>
      <c r="DN10" s="63">
        <f t="shared" si="7"/>
        <v>1115.2967484824023</v>
      </c>
      <c r="DO10" s="57">
        <f t="shared" si="7"/>
        <v>1.4562139807118413</v>
      </c>
      <c r="DP10" s="23" t="str">
        <f>IF(SUM(DP16:DP17)&gt;0,SUBTOTAL(101,DP16:DP17),"")</f>
        <v/>
      </c>
      <c r="DQ10" s="23" t="str">
        <f>IF(SUM(DQ16:DQ17)&gt;0,SUBTOTAL(101,DQ16:DQ17),"")</f>
        <v/>
      </c>
      <c r="DR10" s="63">
        <f t="shared" ref="DR10:DX10" si="8">IF(SUM(DR16:DR380)&gt;0,SUBTOTAL(101,DR16:DR380),"")</f>
        <v>241.01607717041801</v>
      </c>
      <c r="DS10" s="63">
        <f t="shared" si="8"/>
        <v>213.79657258064515</v>
      </c>
      <c r="DT10" s="63">
        <f t="shared" si="8"/>
        <v>366.061286407767</v>
      </c>
      <c r="DU10" s="63">
        <f t="shared" si="8"/>
        <v>374.33101114649679</v>
      </c>
      <c r="DV10" s="63">
        <f t="shared" si="8"/>
        <v>300.43345469255661</v>
      </c>
      <c r="DW10" s="63">
        <f t="shared" si="8"/>
        <v>238.88261217948718</v>
      </c>
      <c r="DX10" s="57">
        <f t="shared" si="8"/>
        <v>0.41891060828025745</v>
      </c>
      <c r="DY10" s="63">
        <f>IF(SUM(DY16:DY380)&gt;0,SUBTOTAL(101,DY16:DY380),"")</f>
        <v>5.7844713934536642</v>
      </c>
      <c r="DZ10" s="63">
        <f>IF(SUM(DZ16:DZ380)&gt;0,SUBTOTAL(101,DZ16:DZ380),"")</f>
        <v>13.794057635896525</v>
      </c>
      <c r="EA10" s="63">
        <f>IF(SUM(EA16:EA380)&gt;0,SUBTOTAL(101,EA16:EA380),"")</f>
        <v>28.546872522286662</v>
      </c>
      <c r="EB10" s="57">
        <f>IF(SUM(EB16:EB380)&gt;0,SUBTOTAL(101,EB16:EB380),"")</f>
        <v>1.4681292754200646</v>
      </c>
      <c r="EC10" s="17" t="str">
        <f t="shared" ref="EC10:FE10" si="9">IF(SUM(EC16:EC17)&gt;0,SUBTOTAL(101,EC16:EC17),"")</f>
        <v/>
      </c>
      <c r="ED10" s="17" t="str">
        <f t="shared" si="9"/>
        <v/>
      </c>
      <c r="EE10" s="17" t="str">
        <f t="shared" si="9"/>
        <v/>
      </c>
      <c r="EF10" s="17" t="str">
        <f t="shared" si="9"/>
        <v/>
      </c>
      <c r="EG10" s="17" t="str">
        <f t="shared" si="9"/>
        <v/>
      </c>
      <c r="EH10" s="17" t="str">
        <f t="shared" si="9"/>
        <v/>
      </c>
      <c r="EI10" s="17" t="str">
        <f t="shared" si="9"/>
        <v/>
      </c>
      <c r="EJ10" s="63">
        <f t="shared" si="9"/>
        <v>256.5</v>
      </c>
      <c r="EK10" s="17" t="str">
        <f t="shared" si="9"/>
        <v/>
      </c>
      <c r="EL10" s="17" t="str">
        <f t="shared" si="9"/>
        <v/>
      </c>
      <c r="EM10" s="17" t="str">
        <f t="shared" si="9"/>
        <v/>
      </c>
      <c r="EN10" s="17" t="str">
        <f t="shared" si="9"/>
        <v/>
      </c>
      <c r="EO10" s="17" t="str">
        <f t="shared" si="9"/>
        <v/>
      </c>
      <c r="EP10" s="17" t="str">
        <f t="shared" si="9"/>
        <v/>
      </c>
      <c r="EQ10" s="17" t="str">
        <f t="shared" si="9"/>
        <v/>
      </c>
      <c r="ER10" s="63">
        <f t="shared" si="9"/>
        <v>12.5</v>
      </c>
      <c r="ES10" s="17" t="str">
        <f t="shared" si="9"/>
        <v/>
      </c>
      <c r="ET10" s="17" t="str">
        <f t="shared" si="9"/>
        <v/>
      </c>
      <c r="EU10" s="17" t="str">
        <f t="shared" si="9"/>
        <v/>
      </c>
      <c r="EV10" s="17" t="str">
        <f t="shared" si="9"/>
        <v/>
      </c>
      <c r="EW10" s="17" t="str">
        <f t="shared" si="9"/>
        <v/>
      </c>
      <c r="EX10" s="17" t="str">
        <f t="shared" si="9"/>
        <v/>
      </c>
      <c r="EY10" s="17" t="str">
        <f t="shared" si="9"/>
        <v/>
      </c>
      <c r="EZ10" s="17">
        <f t="shared" si="9"/>
        <v>0.97499999999999998</v>
      </c>
      <c r="FA10" s="17" t="str">
        <f t="shared" si="9"/>
        <v/>
      </c>
      <c r="FB10" s="17" t="str">
        <f t="shared" si="9"/>
        <v/>
      </c>
      <c r="FC10" s="17" t="str">
        <f t="shared" si="9"/>
        <v/>
      </c>
      <c r="FD10" s="17" t="str">
        <f t="shared" si="9"/>
        <v/>
      </c>
      <c r="FE10" s="17" t="str">
        <f t="shared" si="9"/>
        <v/>
      </c>
      <c r="FF10" s="17" t="str">
        <f t="shared" ref="FF10:FX10" si="10">IF(SUM(FF16:FF17)&gt;0,SUBTOTAL(101,FF16:FF17),"")</f>
        <v/>
      </c>
      <c r="FG10" s="17" t="str">
        <f t="shared" si="10"/>
        <v/>
      </c>
      <c r="FH10" s="17" t="str">
        <f t="shared" si="10"/>
        <v/>
      </c>
      <c r="FI10" s="17" t="str">
        <f t="shared" si="10"/>
        <v/>
      </c>
      <c r="FJ10" s="17" t="str">
        <f t="shared" si="10"/>
        <v/>
      </c>
      <c r="FK10" s="17" t="str">
        <f t="shared" si="10"/>
        <v/>
      </c>
      <c r="FL10" s="17" t="str">
        <f t="shared" si="10"/>
        <v/>
      </c>
      <c r="FM10" s="17" t="str">
        <f t="shared" si="10"/>
        <v/>
      </c>
      <c r="FN10" s="17" t="str">
        <f t="shared" si="10"/>
        <v/>
      </c>
      <c r="FO10" s="17" t="str">
        <f t="shared" si="10"/>
        <v/>
      </c>
      <c r="FP10" s="63">
        <f t="shared" si="10"/>
        <v>18</v>
      </c>
      <c r="FQ10" s="17" t="str">
        <f t="shared" si="10"/>
        <v/>
      </c>
      <c r="FR10" s="17" t="str">
        <f t="shared" si="10"/>
        <v/>
      </c>
      <c r="FS10" s="17" t="str">
        <f t="shared" si="10"/>
        <v/>
      </c>
      <c r="FT10" s="17" t="str">
        <f t="shared" si="10"/>
        <v/>
      </c>
      <c r="FU10" s="17" t="str">
        <f t="shared" si="10"/>
        <v/>
      </c>
      <c r="FV10" s="17" t="str">
        <f t="shared" si="10"/>
        <v/>
      </c>
      <c r="FW10" s="17" t="str">
        <f t="shared" si="10"/>
        <v/>
      </c>
      <c r="FX10" s="63">
        <f t="shared" si="10"/>
        <v>13.5</v>
      </c>
    </row>
    <row r="11" spans="1:183">
      <c r="A11" s="4" t="s">
        <v>9</v>
      </c>
      <c r="B11" s="1">
        <f>SUBTOTAL(105,B16:B380)</f>
        <v>0</v>
      </c>
      <c r="C11" s="1">
        <f>SUBTOTAL(105,C16:C380)</f>
        <v>0</v>
      </c>
      <c r="D11" s="1">
        <f>SUBTOTAL(105,D16:D380)</f>
        <v>0</v>
      </c>
      <c r="E11" s="17">
        <f t="shared" ref="E11:J11" si="11">SUBTOTAL(105,E16:E380)</f>
        <v>0</v>
      </c>
      <c r="F11" s="17">
        <f t="shared" si="11"/>
        <v>0</v>
      </c>
      <c r="G11" s="17">
        <f t="shared" si="11"/>
        <v>0</v>
      </c>
      <c r="H11" s="17">
        <f t="shared" si="11"/>
        <v>0</v>
      </c>
      <c r="I11" s="17">
        <f t="shared" si="11"/>
        <v>0</v>
      </c>
      <c r="J11" s="17">
        <f t="shared" si="11"/>
        <v>0</v>
      </c>
      <c r="K11" s="53">
        <f>SUBTOTAL(105,K16:K380)</f>
        <v>0</v>
      </c>
      <c r="L11" s="2">
        <f t="shared" ref="L11:Q11" si="12">SUBTOTAL(105,L16:L380)</f>
        <v>0</v>
      </c>
      <c r="M11" s="2">
        <f t="shared" si="12"/>
        <v>0</v>
      </c>
      <c r="N11" s="2">
        <f t="shared" si="12"/>
        <v>0</v>
      </c>
      <c r="O11" s="2">
        <f t="shared" si="12"/>
        <v>0</v>
      </c>
      <c r="P11" s="2">
        <f t="shared" si="12"/>
        <v>0</v>
      </c>
      <c r="Q11" s="2">
        <f t="shared" si="12"/>
        <v>0</v>
      </c>
      <c r="R11" s="55">
        <f>SUBTOTAL(105,R16:R380)</f>
        <v>1.6280016551415127E-2</v>
      </c>
      <c r="S11" s="2">
        <f>SUBTOTAL(105,S16:S380)</f>
        <v>0</v>
      </c>
      <c r="T11" s="2">
        <f t="shared" ref="T11:BA11" si="13">SUBTOTAL(105,T16:T380)</f>
        <v>0</v>
      </c>
      <c r="U11" s="2">
        <f t="shared" si="13"/>
        <v>0</v>
      </c>
      <c r="V11" s="2">
        <f t="shared" si="13"/>
        <v>0</v>
      </c>
      <c r="W11" s="2">
        <f t="shared" si="13"/>
        <v>0</v>
      </c>
      <c r="X11" s="2">
        <f t="shared" si="13"/>
        <v>0</v>
      </c>
      <c r="Y11" s="55">
        <f t="shared" si="13"/>
        <v>3</v>
      </c>
      <c r="Z11" s="17">
        <f t="shared" si="13"/>
        <v>-100</v>
      </c>
      <c r="AA11" s="17">
        <f t="shared" si="13"/>
        <v>-100</v>
      </c>
      <c r="AB11" s="17">
        <f t="shared" si="13"/>
        <v>-100</v>
      </c>
      <c r="AC11" s="17">
        <f t="shared" si="13"/>
        <v>-100</v>
      </c>
      <c r="AD11" s="17">
        <f t="shared" si="13"/>
        <v>-100</v>
      </c>
      <c r="AE11" s="17">
        <f t="shared" si="13"/>
        <v>-100</v>
      </c>
      <c r="AF11" s="53">
        <f t="shared" si="13"/>
        <v>0</v>
      </c>
      <c r="AG11" s="17">
        <f t="shared" si="13"/>
        <v>0</v>
      </c>
      <c r="AH11" s="17">
        <f t="shared" si="13"/>
        <v>0</v>
      </c>
      <c r="AI11" s="17">
        <f t="shared" si="13"/>
        <v>0</v>
      </c>
      <c r="AJ11" s="17">
        <f t="shared" si="13"/>
        <v>0</v>
      </c>
      <c r="AK11" s="17">
        <f t="shared" si="13"/>
        <v>0</v>
      </c>
      <c r="AL11" s="17">
        <f t="shared" si="13"/>
        <v>0</v>
      </c>
      <c r="AM11" s="53">
        <f t="shared" si="13"/>
        <v>3.5931623776753745</v>
      </c>
      <c r="AN11" s="23">
        <f t="shared" si="13"/>
        <v>0</v>
      </c>
      <c r="AO11" s="23">
        <f t="shared" si="13"/>
        <v>0</v>
      </c>
      <c r="AP11" s="23">
        <f t="shared" si="13"/>
        <v>0</v>
      </c>
      <c r="AQ11" s="23">
        <f t="shared" si="13"/>
        <v>0</v>
      </c>
      <c r="AR11" s="23">
        <f t="shared" si="13"/>
        <v>0</v>
      </c>
      <c r="AS11" s="23">
        <f t="shared" si="13"/>
        <v>0</v>
      </c>
      <c r="AT11" s="57">
        <f t="shared" si="13"/>
        <v>0</v>
      </c>
      <c r="AU11" s="17">
        <f t="shared" si="13"/>
        <v>0</v>
      </c>
      <c r="AV11" s="17">
        <f t="shared" si="13"/>
        <v>0</v>
      </c>
      <c r="AW11" s="17">
        <f t="shared" si="13"/>
        <v>0</v>
      </c>
      <c r="AX11" s="17">
        <f t="shared" si="13"/>
        <v>0</v>
      </c>
      <c r="AY11" s="17">
        <f t="shared" si="13"/>
        <v>0</v>
      </c>
      <c r="AZ11" s="17">
        <f t="shared" si="13"/>
        <v>0</v>
      </c>
      <c r="BA11" s="53">
        <f t="shared" si="13"/>
        <v>0.19617420434951782</v>
      </c>
      <c r="BB11" s="23">
        <f>SUBTOTAL(105,BB16:BB17)</f>
        <v>0</v>
      </c>
      <c r="BC11" s="17">
        <f t="shared" ref="BC11:CK11" si="14">SUBTOTAL(105,BC16:BC380)</f>
        <v>0</v>
      </c>
      <c r="BD11" s="17">
        <f t="shared" si="14"/>
        <v>0</v>
      </c>
      <c r="BE11" s="17">
        <f t="shared" si="14"/>
        <v>0</v>
      </c>
      <c r="BF11" s="17">
        <f t="shared" si="14"/>
        <v>0</v>
      </c>
      <c r="BG11" s="17">
        <f t="shared" si="14"/>
        <v>0</v>
      </c>
      <c r="BH11" s="17">
        <f t="shared" si="14"/>
        <v>0</v>
      </c>
      <c r="BI11" s="53">
        <f t="shared" si="14"/>
        <v>3.0525031810005507E-3</v>
      </c>
      <c r="BJ11" s="23">
        <f t="shared" si="14"/>
        <v>0.7</v>
      </c>
      <c r="BK11" s="23">
        <f t="shared" si="14"/>
        <v>0</v>
      </c>
      <c r="BL11" s="23">
        <f t="shared" si="14"/>
        <v>0</v>
      </c>
      <c r="BM11" s="23">
        <f t="shared" si="14"/>
        <v>0</v>
      </c>
      <c r="BN11" s="23">
        <f t="shared" si="14"/>
        <v>0</v>
      </c>
      <c r="BO11" s="23">
        <f t="shared" si="14"/>
        <v>0</v>
      </c>
      <c r="BP11" s="57">
        <f t="shared" si="14"/>
        <v>0.7</v>
      </c>
      <c r="BQ11" s="17">
        <f t="shared" si="14"/>
        <v>0</v>
      </c>
      <c r="BR11" s="17">
        <f t="shared" si="14"/>
        <v>0</v>
      </c>
      <c r="BS11" s="17">
        <f t="shared" si="14"/>
        <v>0</v>
      </c>
      <c r="BT11" s="17">
        <f t="shared" si="14"/>
        <v>0</v>
      </c>
      <c r="BU11" s="17">
        <f t="shared" si="14"/>
        <v>0</v>
      </c>
      <c r="BV11" s="17">
        <f t="shared" si="14"/>
        <v>0</v>
      </c>
      <c r="BW11" s="53">
        <f t="shared" si="14"/>
        <v>4.2735043292244273E-3</v>
      </c>
      <c r="BX11" s="23">
        <f t="shared" si="14"/>
        <v>0</v>
      </c>
      <c r="BY11" s="23">
        <f t="shared" si="14"/>
        <v>0</v>
      </c>
      <c r="BZ11" s="23">
        <f t="shared" si="14"/>
        <v>0</v>
      </c>
      <c r="CA11" s="23">
        <f t="shared" si="14"/>
        <v>0</v>
      </c>
      <c r="CB11" s="23">
        <f t="shared" si="14"/>
        <v>0</v>
      </c>
      <c r="CC11" s="23">
        <f t="shared" si="14"/>
        <v>0</v>
      </c>
      <c r="CD11" s="57">
        <f t="shared" si="14"/>
        <v>3.2967034727334976E-2</v>
      </c>
      <c r="CE11" s="17">
        <f t="shared" si="14"/>
        <v>0.03</v>
      </c>
      <c r="CF11" s="17">
        <f t="shared" si="14"/>
        <v>0</v>
      </c>
      <c r="CG11" s="17">
        <f t="shared" si="14"/>
        <v>0</v>
      </c>
      <c r="CH11" s="17">
        <f t="shared" si="14"/>
        <v>0</v>
      </c>
      <c r="CI11" s="17">
        <f t="shared" si="14"/>
        <v>0</v>
      </c>
      <c r="CJ11" s="17">
        <f t="shared" si="14"/>
        <v>0</v>
      </c>
      <c r="CK11" s="53">
        <f t="shared" si="14"/>
        <v>0</v>
      </c>
      <c r="CL11" s="17">
        <f>SUBTOTAL(105,CL16:CL17)</f>
        <v>0</v>
      </c>
      <c r="CM11" s="23">
        <f>SUBTOTAL(105,CM16:CM17)</f>
        <v>0</v>
      </c>
      <c r="CN11" s="23">
        <f t="shared" ref="CN11:CS11" si="15">SUBTOTAL(105,CN16:CN380)</f>
        <v>0</v>
      </c>
      <c r="CO11" s="23">
        <f t="shared" si="15"/>
        <v>0</v>
      </c>
      <c r="CP11" s="23">
        <f t="shared" si="15"/>
        <v>0</v>
      </c>
      <c r="CQ11" s="23">
        <f t="shared" si="15"/>
        <v>0</v>
      </c>
      <c r="CR11" s="23">
        <f t="shared" si="15"/>
        <v>0</v>
      </c>
      <c r="CS11" s="23">
        <f t="shared" si="15"/>
        <v>0</v>
      </c>
      <c r="CT11" s="57">
        <f>SUBTOTAL(105,CT16:CT380)</f>
        <v>0.55303217470645905</v>
      </c>
      <c r="CU11" s="23">
        <f t="shared" ref="CU11:DA11" si="16">SUBTOTAL(105,CU16:CU17)</f>
        <v>0</v>
      </c>
      <c r="CV11" s="23">
        <f t="shared" si="16"/>
        <v>0</v>
      </c>
      <c r="CW11" s="23">
        <f t="shared" si="16"/>
        <v>0</v>
      </c>
      <c r="CX11" s="23">
        <f t="shared" si="16"/>
        <v>0</v>
      </c>
      <c r="CY11" s="23">
        <f t="shared" si="16"/>
        <v>0</v>
      </c>
      <c r="CZ11" s="23">
        <f t="shared" si="16"/>
        <v>0</v>
      </c>
      <c r="DA11" s="23">
        <f t="shared" si="16"/>
        <v>0</v>
      </c>
      <c r="DB11" s="63">
        <f t="shared" ref="DB11:DO11" si="17">SUBTOTAL(105,DB16:DB380)</f>
        <v>356.16607666015625</v>
      </c>
      <c r="DC11" s="63">
        <f t="shared" si="17"/>
        <v>368.4981689453125</v>
      </c>
      <c r="DD11" s="63">
        <f t="shared" si="17"/>
        <v>0</v>
      </c>
      <c r="DE11" s="63">
        <f t="shared" si="17"/>
        <v>0</v>
      </c>
      <c r="DF11" s="63">
        <f t="shared" si="17"/>
        <v>151.03785705566406</v>
      </c>
      <c r="DG11" s="63">
        <f t="shared" si="17"/>
        <v>327.83883666992187</v>
      </c>
      <c r="DH11" s="57">
        <f t="shared" si="17"/>
        <v>0.55065199951171873</v>
      </c>
      <c r="DI11" s="63">
        <f t="shared" si="17"/>
        <v>377.89987182617187</v>
      </c>
      <c r="DJ11" s="63">
        <f t="shared" si="17"/>
        <v>374.84738159179687</v>
      </c>
      <c r="DK11" s="63">
        <f t="shared" si="17"/>
        <v>0</v>
      </c>
      <c r="DL11" s="63">
        <f t="shared" si="17"/>
        <v>0.68376070261001587</v>
      </c>
      <c r="DM11" s="63">
        <f t="shared" si="17"/>
        <v>0.68376070261001587</v>
      </c>
      <c r="DN11" s="63">
        <f t="shared" si="17"/>
        <v>377.28936767578125</v>
      </c>
      <c r="DO11" s="57">
        <f t="shared" si="17"/>
        <v>0</v>
      </c>
      <c r="DP11" s="23">
        <f>SUBTOTAL(105,DP16:DP17)</f>
        <v>0</v>
      </c>
      <c r="DQ11" s="23">
        <f>SUBTOTAL(105,DQ16:DQ17)</f>
        <v>0</v>
      </c>
      <c r="DR11" s="63">
        <f t="shared" ref="DR11:DX11" si="18">SUBTOTAL(105,DR16:DR380)</f>
        <v>0</v>
      </c>
      <c r="DS11" s="63">
        <f t="shared" si="18"/>
        <v>0</v>
      </c>
      <c r="DT11" s="63">
        <f t="shared" si="18"/>
        <v>1.9375</v>
      </c>
      <c r="DU11" s="63">
        <f t="shared" si="18"/>
        <v>0.875</v>
      </c>
      <c r="DV11" s="63">
        <f t="shared" si="18"/>
        <v>0</v>
      </c>
      <c r="DW11" s="63">
        <f t="shared" si="18"/>
        <v>0</v>
      </c>
      <c r="DX11" s="57">
        <f t="shared" si="18"/>
        <v>3.0000000000000001E-3</v>
      </c>
      <c r="DY11" s="63">
        <f>SUBTOTAL(105,DY16:DY380)</f>
        <v>0</v>
      </c>
      <c r="DZ11" s="63">
        <f>SUBTOTAL(105,DZ16:DZ380)</f>
        <v>6.4173440933227539</v>
      </c>
      <c r="EA11" s="63">
        <f>SUBTOTAL(105,EA16:EA380)</f>
        <v>-58.639999389648438</v>
      </c>
      <c r="EB11" s="57">
        <f>SUBTOTAL(105,EB16:EB380)</f>
        <v>-6.797885513305664E-2</v>
      </c>
      <c r="EC11" s="17">
        <f t="shared" ref="EC11:FE11" si="19">SUBTOTAL(105,EC16:EC17)</f>
        <v>0</v>
      </c>
      <c r="ED11" s="17">
        <f t="shared" si="19"/>
        <v>0</v>
      </c>
      <c r="EE11" s="17">
        <f t="shared" si="19"/>
        <v>0</v>
      </c>
      <c r="EF11" s="17">
        <f t="shared" si="19"/>
        <v>0</v>
      </c>
      <c r="EG11" s="17">
        <f t="shared" si="19"/>
        <v>0</v>
      </c>
      <c r="EH11" s="17">
        <f t="shared" si="19"/>
        <v>0</v>
      </c>
      <c r="EI11" s="17">
        <f t="shared" si="19"/>
        <v>0</v>
      </c>
      <c r="EJ11" s="63">
        <f t="shared" si="19"/>
        <v>124</v>
      </c>
      <c r="EK11" s="17">
        <f t="shared" si="19"/>
        <v>0</v>
      </c>
      <c r="EL11" s="17">
        <f t="shared" si="19"/>
        <v>0</v>
      </c>
      <c r="EM11" s="17">
        <f t="shared" si="19"/>
        <v>0</v>
      </c>
      <c r="EN11" s="17">
        <f t="shared" si="19"/>
        <v>0</v>
      </c>
      <c r="EO11" s="17">
        <f t="shared" si="19"/>
        <v>0</v>
      </c>
      <c r="EP11" s="17">
        <f t="shared" si="19"/>
        <v>0</v>
      </c>
      <c r="EQ11" s="17">
        <f t="shared" si="19"/>
        <v>0</v>
      </c>
      <c r="ER11" s="63">
        <f t="shared" si="19"/>
        <v>7</v>
      </c>
      <c r="ES11" s="17">
        <f t="shared" si="19"/>
        <v>0</v>
      </c>
      <c r="ET11" s="17">
        <f t="shared" si="19"/>
        <v>0</v>
      </c>
      <c r="EU11" s="17">
        <f t="shared" si="19"/>
        <v>0</v>
      </c>
      <c r="EV11" s="17">
        <f t="shared" si="19"/>
        <v>0</v>
      </c>
      <c r="EW11" s="17">
        <f t="shared" si="19"/>
        <v>0</v>
      </c>
      <c r="EX11" s="17">
        <f t="shared" si="19"/>
        <v>0</v>
      </c>
      <c r="EY11" s="17">
        <f t="shared" si="19"/>
        <v>0</v>
      </c>
      <c r="EZ11" s="17">
        <f t="shared" si="19"/>
        <v>0.8</v>
      </c>
      <c r="FA11" s="17">
        <f t="shared" si="19"/>
        <v>0</v>
      </c>
      <c r="FB11" s="17">
        <f t="shared" si="19"/>
        <v>0</v>
      </c>
      <c r="FC11" s="17">
        <f t="shared" si="19"/>
        <v>0</v>
      </c>
      <c r="FD11" s="17">
        <f t="shared" si="19"/>
        <v>0</v>
      </c>
      <c r="FE11" s="17">
        <f t="shared" si="19"/>
        <v>0</v>
      </c>
      <c r="FF11" s="17">
        <f t="shared" ref="FF11:FX11" si="20">SUBTOTAL(105,FF16:FF17)</f>
        <v>0</v>
      </c>
      <c r="FG11" s="17">
        <f t="shared" si="20"/>
        <v>0</v>
      </c>
      <c r="FH11" s="17">
        <f t="shared" si="20"/>
        <v>0</v>
      </c>
      <c r="FI11" s="17">
        <f t="shared" si="20"/>
        <v>0</v>
      </c>
      <c r="FJ11" s="17">
        <f t="shared" si="20"/>
        <v>0</v>
      </c>
      <c r="FK11" s="17">
        <f t="shared" si="20"/>
        <v>0</v>
      </c>
      <c r="FL11" s="17">
        <f t="shared" si="20"/>
        <v>0</v>
      </c>
      <c r="FM11" s="17">
        <f t="shared" si="20"/>
        <v>0</v>
      </c>
      <c r="FN11" s="17">
        <f t="shared" si="20"/>
        <v>0</v>
      </c>
      <c r="FO11" s="17">
        <f t="shared" si="20"/>
        <v>0</v>
      </c>
      <c r="FP11" s="63">
        <f t="shared" si="20"/>
        <v>13</v>
      </c>
      <c r="FQ11" s="17">
        <f t="shared" si="20"/>
        <v>0</v>
      </c>
      <c r="FR11" s="17">
        <f t="shared" si="20"/>
        <v>0</v>
      </c>
      <c r="FS11" s="17">
        <f t="shared" si="20"/>
        <v>0</v>
      </c>
      <c r="FT11" s="17">
        <f t="shared" si="20"/>
        <v>0</v>
      </c>
      <c r="FU11" s="17">
        <f t="shared" si="20"/>
        <v>0</v>
      </c>
      <c r="FV11" s="17">
        <f t="shared" si="20"/>
        <v>0</v>
      </c>
      <c r="FW11" s="17">
        <f t="shared" si="20"/>
        <v>0</v>
      </c>
      <c r="FX11" s="63">
        <f t="shared" si="20"/>
        <v>8</v>
      </c>
    </row>
    <row r="12" spans="1:183">
      <c r="A12" s="4" t="s">
        <v>10</v>
      </c>
      <c r="B12" s="1">
        <f>SUBTOTAL(104,B16:B380)</f>
        <v>0</v>
      </c>
      <c r="C12" s="1">
        <f>SUBTOTAL(104,C16:C380)</f>
        <v>0</v>
      </c>
      <c r="D12" s="1">
        <f>SUBTOTAL(104,D16:D380)</f>
        <v>0</v>
      </c>
      <c r="E12" s="17">
        <f t="shared" ref="E12:J12" si="21">SUBTOTAL(104,E16:E380)</f>
        <v>0</v>
      </c>
      <c r="F12" s="17">
        <f t="shared" si="21"/>
        <v>0</v>
      </c>
      <c r="G12" s="17">
        <f t="shared" si="21"/>
        <v>0</v>
      </c>
      <c r="H12" s="17">
        <f t="shared" si="21"/>
        <v>0</v>
      </c>
      <c r="I12" s="17">
        <f t="shared" si="21"/>
        <v>0</v>
      </c>
      <c r="J12" s="17">
        <f t="shared" si="21"/>
        <v>0</v>
      </c>
      <c r="K12" s="53">
        <f>SUBTOTAL(104,K16:K380)</f>
        <v>0</v>
      </c>
      <c r="L12" s="2">
        <f t="shared" ref="L12:Q12" si="22">SUBTOTAL(104,L16:L380)</f>
        <v>27.203907012939453</v>
      </c>
      <c r="M12" s="2">
        <f t="shared" si="22"/>
        <v>26.715507507324219</v>
      </c>
      <c r="N12" s="2">
        <f t="shared" si="22"/>
        <v>25.543346405029297</v>
      </c>
      <c r="O12" s="2">
        <f t="shared" si="22"/>
        <v>28.4981689453125</v>
      </c>
      <c r="P12" s="2">
        <f t="shared" si="22"/>
        <v>31.208791732788086</v>
      </c>
      <c r="Q12" s="2">
        <f t="shared" si="22"/>
        <v>28.669109344482422</v>
      </c>
      <c r="R12" s="55">
        <f>SUBTOTAL(104,R16:R380)</f>
        <v>27.374847730000813</v>
      </c>
      <c r="S12" s="2">
        <f>SUBTOTAL(104,S16:S380)</f>
        <v>852.74725341796875</v>
      </c>
      <c r="T12" s="2">
        <f t="shared" ref="T12:BA12" si="23">SUBTOTAL(104,T16:T380)</f>
        <v>743.83392333984375</v>
      </c>
      <c r="U12" s="2">
        <f t="shared" si="23"/>
        <v>657.3870849609375</v>
      </c>
      <c r="V12" s="2">
        <f t="shared" si="23"/>
        <v>536.75213623046875</v>
      </c>
      <c r="W12" s="2">
        <f t="shared" si="23"/>
        <v>676.4346923828125</v>
      </c>
      <c r="X12" s="2">
        <f t="shared" si="23"/>
        <v>1061.78271484375</v>
      </c>
      <c r="Y12" s="55">
        <f t="shared" si="23"/>
        <v>762</v>
      </c>
      <c r="Z12" s="17">
        <f t="shared" si="23"/>
        <v>0.62759464979171753</v>
      </c>
      <c r="AA12" s="17">
        <f t="shared" si="23"/>
        <v>0.81318682432174683</v>
      </c>
      <c r="AB12" s="17">
        <f t="shared" si="23"/>
        <v>0.58852261304855347</v>
      </c>
      <c r="AC12" s="17">
        <f t="shared" si="23"/>
        <v>1.374847412109375</v>
      </c>
      <c r="AD12" s="17">
        <f t="shared" si="23"/>
        <v>2.2686202526092529</v>
      </c>
      <c r="AE12" s="17">
        <f t="shared" si="23"/>
        <v>0.74481076002120972</v>
      </c>
      <c r="AF12" s="53">
        <f t="shared" si="23"/>
        <v>0</v>
      </c>
      <c r="AG12" s="17">
        <f t="shared" si="23"/>
        <v>7.480341911315918</v>
      </c>
      <c r="AH12" s="17">
        <f t="shared" si="23"/>
        <v>7.4564104080200195</v>
      </c>
      <c r="AI12" s="17">
        <f t="shared" si="23"/>
        <v>7.8974356651306152</v>
      </c>
      <c r="AJ12" s="17">
        <f t="shared" si="23"/>
        <v>7.7914528846740723</v>
      </c>
      <c r="AK12" s="17">
        <f t="shared" si="23"/>
        <v>8.355555534362793</v>
      </c>
      <c r="AL12" s="17">
        <f t="shared" si="23"/>
        <v>7.6581196784973145</v>
      </c>
      <c r="AM12" s="53">
        <f t="shared" si="23"/>
        <v>7.6170940399169922</v>
      </c>
      <c r="AN12" s="23">
        <f t="shared" si="23"/>
        <v>10</v>
      </c>
      <c r="AO12" s="23">
        <f t="shared" si="23"/>
        <v>9.3650789260864258</v>
      </c>
      <c r="AP12" s="23">
        <f t="shared" si="23"/>
        <v>10</v>
      </c>
      <c r="AQ12" s="23">
        <f t="shared" si="23"/>
        <v>10</v>
      </c>
      <c r="AR12" s="23">
        <f t="shared" si="23"/>
        <v>10</v>
      </c>
      <c r="AS12" s="23">
        <f t="shared" si="23"/>
        <v>9.5067157745361328</v>
      </c>
      <c r="AT12" s="57">
        <f t="shared" si="23"/>
        <v>0</v>
      </c>
      <c r="AU12" s="17">
        <f t="shared" si="23"/>
        <v>2.384615421295166</v>
      </c>
      <c r="AV12" s="17">
        <f t="shared" si="23"/>
        <v>2.1904761791229248</v>
      </c>
      <c r="AW12" s="17">
        <f t="shared" si="23"/>
        <v>3.6178267002105713</v>
      </c>
      <c r="AX12" s="17">
        <f t="shared" si="23"/>
        <v>4.3431015014648437</v>
      </c>
      <c r="AY12" s="17">
        <f t="shared" si="23"/>
        <v>3.0830280780792236</v>
      </c>
      <c r="AZ12" s="17">
        <f t="shared" si="23"/>
        <v>5</v>
      </c>
      <c r="BA12" s="53">
        <f t="shared" si="23"/>
        <v>1.8858364224433899</v>
      </c>
      <c r="BB12" s="23">
        <f>SUBTOTAL(104,BB16:BB17)</f>
        <v>0</v>
      </c>
      <c r="BC12" s="17">
        <f t="shared" ref="BC12:CK12" si="24">SUBTOTAL(104,BC16:BC380)</f>
        <v>0.95115995407104492</v>
      </c>
      <c r="BD12" s="17">
        <f t="shared" si="24"/>
        <v>0.74236875772476196</v>
      </c>
      <c r="BE12" s="17">
        <f t="shared" si="24"/>
        <v>1.0744811296463013</v>
      </c>
      <c r="BF12" s="17">
        <f t="shared" si="24"/>
        <v>1.485958456993103</v>
      </c>
      <c r="BG12" s="17">
        <f t="shared" si="24"/>
        <v>0.96336996555328369</v>
      </c>
      <c r="BH12" s="17">
        <f t="shared" si="24"/>
        <v>0.80586081743240356</v>
      </c>
      <c r="BI12" s="53">
        <f t="shared" si="24"/>
        <v>0.57326007634401321</v>
      </c>
      <c r="BJ12" s="23">
        <f t="shared" si="24"/>
        <v>2.56</v>
      </c>
      <c r="BK12" s="23">
        <f t="shared" si="24"/>
        <v>0</v>
      </c>
      <c r="BL12" s="23">
        <f t="shared" si="24"/>
        <v>0</v>
      </c>
      <c r="BM12" s="23">
        <f t="shared" si="24"/>
        <v>0</v>
      </c>
      <c r="BN12" s="23">
        <f t="shared" si="24"/>
        <v>0</v>
      </c>
      <c r="BO12" s="23">
        <f t="shared" si="24"/>
        <v>0</v>
      </c>
      <c r="BP12" s="57">
        <f t="shared" si="24"/>
        <v>2.56</v>
      </c>
      <c r="BQ12" s="17">
        <f t="shared" si="24"/>
        <v>2.2808303833007813</v>
      </c>
      <c r="BR12" s="17">
        <f t="shared" si="24"/>
        <v>2.4981684684753418</v>
      </c>
      <c r="BS12" s="17">
        <f t="shared" si="24"/>
        <v>3.0781440734863281</v>
      </c>
      <c r="BT12" s="17">
        <f t="shared" si="24"/>
        <v>2.2551891803741455</v>
      </c>
      <c r="BU12" s="17">
        <f t="shared" si="24"/>
        <v>2.1391942501068115</v>
      </c>
      <c r="BV12" s="17">
        <f t="shared" si="24"/>
        <v>2.25030517578125</v>
      </c>
      <c r="BW12" s="53">
        <f t="shared" si="24"/>
        <v>2.046398083368937</v>
      </c>
      <c r="BX12" s="23">
        <f t="shared" si="24"/>
        <v>5</v>
      </c>
      <c r="BY12" s="23">
        <f t="shared" si="24"/>
        <v>5</v>
      </c>
      <c r="BZ12" s="23">
        <f t="shared" si="24"/>
        <v>5</v>
      </c>
      <c r="CA12" s="23">
        <f t="shared" si="24"/>
        <v>5</v>
      </c>
      <c r="CB12" s="23">
        <f t="shared" si="24"/>
        <v>1.076923131942749</v>
      </c>
      <c r="CC12" s="23">
        <f t="shared" si="24"/>
        <v>5</v>
      </c>
      <c r="CD12" s="57">
        <f t="shared" si="24"/>
        <v>1.7562067570785682</v>
      </c>
      <c r="CE12" s="17">
        <f t="shared" si="24"/>
        <v>7.6854701042175293</v>
      </c>
      <c r="CF12" s="17">
        <f t="shared" si="24"/>
        <v>7.7059826850891113</v>
      </c>
      <c r="CG12" s="17">
        <f t="shared" si="24"/>
        <v>7.7059826850891113</v>
      </c>
      <c r="CH12" s="17">
        <f t="shared" si="24"/>
        <v>7.6888890266418457</v>
      </c>
      <c r="CI12" s="17">
        <f t="shared" si="24"/>
        <v>7.9794869422912598</v>
      </c>
      <c r="CJ12" s="17">
        <f t="shared" si="24"/>
        <v>7.6512818336486816</v>
      </c>
      <c r="CK12" s="53">
        <f t="shared" si="24"/>
        <v>0</v>
      </c>
      <c r="CL12" s="17">
        <f>SUBTOTAL(104,CL16:CL17)</f>
        <v>0</v>
      </c>
      <c r="CM12" s="23">
        <f>SUBTOTAL(104,CM16:CM17)</f>
        <v>0</v>
      </c>
      <c r="CN12" s="23">
        <f t="shared" ref="CN12:CS12" si="25">SUBTOTAL(104,CN16:CN380)</f>
        <v>2.316972017288208</v>
      </c>
      <c r="CO12" s="23">
        <f t="shared" si="25"/>
        <v>2.1968255043029785</v>
      </c>
      <c r="CP12" s="23">
        <f t="shared" si="25"/>
        <v>2.278876781463623</v>
      </c>
      <c r="CQ12" s="23">
        <f t="shared" si="25"/>
        <v>4</v>
      </c>
      <c r="CR12" s="23">
        <f t="shared" si="25"/>
        <v>2.4869353771209717</v>
      </c>
      <c r="CS12" s="23">
        <f t="shared" si="25"/>
        <v>2.3482296466827393</v>
      </c>
      <c r="CT12" s="57">
        <f>SUBTOTAL(104,CT16:CT380)</f>
        <v>2.0532357692718506</v>
      </c>
      <c r="CU12" s="23">
        <f t="shared" ref="CU12:DA12" si="26">SUBTOTAL(104,CU16:CU17)</f>
        <v>0</v>
      </c>
      <c r="CV12" s="23">
        <f t="shared" si="26"/>
        <v>0</v>
      </c>
      <c r="CW12" s="23">
        <f t="shared" si="26"/>
        <v>0</v>
      </c>
      <c r="CX12" s="23">
        <f t="shared" si="26"/>
        <v>0</v>
      </c>
      <c r="CY12" s="23">
        <f t="shared" si="26"/>
        <v>0</v>
      </c>
      <c r="CZ12" s="23">
        <f t="shared" si="26"/>
        <v>0</v>
      </c>
      <c r="DA12" s="23">
        <f t="shared" si="26"/>
        <v>0</v>
      </c>
      <c r="DB12" s="63">
        <f t="shared" ref="DB12:DO12" si="27">SUBTOTAL(104,DB16:DB380)</f>
        <v>1608.05859375</v>
      </c>
      <c r="DC12" s="63">
        <f t="shared" si="27"/>
        <v>1463.3699951171875</v>
      </c>
      <c r="DD12" s="63">
        <f t="shared" si="27"/>
        <v>1473.015869140625</v>
      </c>
      <c r="DE12" s="63">
        <f t="shared" si="27"/>
        <v>2169.35302734375</v>
      </c>
      <c r="DF12" s="63">
        <f t="shared" si="27"/>
        <v>1670.45166015625</v>
      </c>
      <c r="DG12" s="63">
        <f t="shared" si="27"/>
        <v>1638.583740234375</v>
      </c>
      <c r="DH12" s="57">
        <f t="shared" si="27"/>
        <v>2.0354578417968749</v>
      </c>
      <c r="DI12" s="63">
        <f t="shared" si="27"/>
        <v>1667.6922607421875</v>
      </c>
      <c r="DJ12" s="63">
        <f t="shared" si="27"/>
        <v>1439.560546875</v>
      </c>
      <c r="DK12" s="63">
        <f t="shared" si="27"/>
        <v>1700.5128173828125</v>
      </c>
      <c r="DL12" s="63">
        <f t="shared" si="27"/>
        <v>2130.54931640625</v>
      </c>
      <c r="DM12" s="63">
        <f t="shared" si="27"/>
        <v>1688.888916015625</v>
      </c>
      <c r="DN12" s="63">
        <f t="shared" si="27"/>
        <v>1688.0341796875</v>
      </c>
      <c r="DO12" s="57">
        <f t="shared" si="27"/>
        <v>2.2810000000000001</v>
      </c>
      <c r="DP12" s="23">
        <f>SUBTOTAL(104,DP16:DP17)</f>
        <v>0</v>
      </c>
      <c r="DQ12" s="23">
        <f>SUBTOTAL(104,DQ16:DQ17)</f>
        <v>0</v>
      </c>
      <c r="DR12" s="63">
        <f t="shared" ref="DR12:DX12" si="28">SUBTOTAL(104,DR16:DR380)</f>
        <v>835.4375</v>
      </c>
      <c r="DS12" s="63">
        <f t="shared" si="28"/>
        <v>879.25</v>
      </c>
      <c r="DT12" s="63">
        <f t="shared" si="28"/>
        <v>872.5625</v>
      </c>
      <c r="DU12" s="63">
        <f t="shared" si="28"/>
        <v>843.3125</v>
      </c>
      <c r="DV12" s="63">
        <f t="shared" si="28"/>
        <v>837.4375</v>
      </c>
      <c r="DW12" s="63">
        <f t="shared" si="28"/>
        <v>828.1875</v>
      </c>
      <c r="DX12" s="57">
        <f t="shared" si="28"/>
        <v>1.13679</v>
      </c>
      <c r="DY12" s="63">
        <f>SUBTOTAL(104,DY16:DY380)</f>
        <v>8.5472040176391602</v>
      </c>
      <c r="DZ12" s="63">
        <f>SUBTOTAL(104,DZ16:DZ380)</f>
        <v>16.083250045776367</v>
      </c>
      <c r="EA12" s="63">
        <f>SUBTOTAL(104,EA16:EA380)</f>
        <v>175.36000061035156</v>
      </c>
      <c r="EB12" s="57">
        <f>SUBTOTAL(104,EB16:EB380)</f>
        <v>2.6491558628082275</v>
      </c>
      <c r="EC12" s="17">
        <f t="shared" ref="EC12:FE12" si="29">SUBTOTAL(104,EC16:EC17)</f>
        <v>0</v>
      </c>
      <c r="ED12" s="17">
        <f t="shared" si="29"/>
        <v>0</v>
      </c>
      <c r="EE12" s="17">
        <f t="shared" si="29"/>
        <v>0</v>
      </c>
      <c r="EF12" s="17">
        <f t="shared" si="29"/>
        <v>0</v>
      </c>
      <c r="EG12" s="17">
        <f t="shared" si="29"/>
        <v>0</v>
      </c>
      <c r="EH12" s="17">
        <f t="shared" si="29"/>
        <v>0</v>
      </c>
      <c r="EI12" s="17">
        <f t="shared" si="29"/>
        <v>0</v>
      </c>
      <c r="EJ12" s="63">
        <f t="shared" si="29"/>
        <v>389</v>
      </c>
      <c r="EK12" s="17">
        <f t="shared" si="29"/>
        <v>0</v>
      </c>
      <c r="EL12" s="17">
        <f t="shared" si="29"/>
        <v>0</v>
      </c>
      <c r="EM12" s="17">
        <f t="shared" si="29"/>
        <v>0</v>
      </c>
      <c r="EN12" s="17">
        <f t="shared" si="29"/>
        <v>0</v>
      </c>
      <c r="EO12" s="17">
        <f t="shared" si="29"/>
        <v>0</v>
      </c>
      <c r="EP12" s="17">
        <f t="shared" si="29"/>
        <v>0</v>
      </c>
      <c r="EQ12" s="17">
        <f t="shared" si="29"/>
        <v>0</v>
      </c>
      <c r="ER12" s="63">
        <f t="shared" si="29"/>
        <v>18</v>
      </c>
      <c r="ES12" s="17">
        <f t="shared" si="29"/>
        <v>0</v>
      </c>
      <c r="ET12" s="17">
        <f t="shared" si="29"/>
        <v>0</v>
      </c>
      <c r="EU12" s="17">
        <f t="shared" si="29"/>
        <v>0</v>
      </c>
      <c r="EV12" s="17">
        <f t="shared" si="29"/>
        <v>0</v>
      </c>
      <c r="EW12" s="17">
        <f t="shared" si="29"/>
        <v>0</v>
      </c>
      <c r="EX12" s="17">
        <f t="shared" si="29"/>
        <v>0</v>
      </c>
      <c r="EY12" s="17">
        <f t="shared" si="29"/>
        <v>0</v>
      </c>
      <c r="EZ12" s="17">
        <f t="shared" si="29"/>
        <v>1.1499999999999999</v>
      </c>
      <c r="FA12" s="17">
        <f t="shared" si="29"/>
        <v>0</v>
      </c>
      <c r="FB12" s="17">
        <f t="shared" si="29"/>
        <v>0</v>
      </c>
      <c r="FC12" s="17">
        <f t="shared" si="29"/>
        <v>0</v>
      </c>
      <c r="FD12" s="17">
        <f t="shared" si="29"/>
        <v>0</v>
      </c>
      <c r="FE12" s="17">
        <f t="shared" si="29"/>
        <v>0</v>
      </c>
      <c r="FF12" s="17">
        <f t="shared" ref="FF12:FX12" si="30">SUBTOTAL(104,FF16:FF17)</f>
        <v>0</v>
      </c>
      <c r="FG12" s="17">
        <f t="shared" si="30"/>
        <v>0</v>
      </c>
      <c r="FH12" s="17">
        <f t="shared" si="30"/>
        <v>0</v>
      </c>
      <c r="FI12" s="17">
        <f t="shared" si="30"/>
        <v>0</v>
      </c>
      <c r="FJ12" s="17">
        <f t="shared" si="30"/>
        <v>0</v>
      </c>
      <c r="FK12" s="17">
        <f t="shared" si="30"/>
        <v>0</v>
      </c>
      <c r="FL12" s="17">
        <f t="shared" si="30"/>
        <v>0</v>
      </c>
      <c r="FM12" s="17">
        <f t="shared" si="30"/>
        <v>0</v>
      </c>
      <c r="FN12" s="17">
        <f t="shared" si="30"/>
        <v>0</v>
      </c>
      <c r="FO12" s="17">
        <f t="shared" si="30"/>
        <v>0</v>
      </c>
      <c r="FP12" s="63">
        <f t="shared" si="30"/>
        <v>23</v>
      </c>
      <c r="FQ12" s="17">
        <f t="shared" si="30"/>
        <v>0</v>
      </c>
      <c r="FR12" s="17">
        <f t="shared" si="30"/>
        <v>0</v>
      </c>
      <c r="FS12" s="17">
        <f t="shared" si="30"/>
        <v>0</v>
      </c>
      <c r="FT12" s="17">
        <f t="shared" si="30"/>
        <v>0</v>
      </c>
      <c r="FU12" s="17">
        <f t="shared" si="30"/>
        <v>0</v>
      </c>
      <c r="FV12" s="17">
        <f t="shared" si="30"/>
        <v>0</v>
      </c>
      <c r="FW12" s="17">
        <f t="shared" si="30"/>
        <v>0</v>
      </c>
      <c r="FX12" s="63">
        <f t="shared" si="30"/>
        <v>19</v>
      </c>
    </row>
    <row r="13" spans="1:183">
      <c r="A13" s="1"/>
      <c r="B13" s="1"/>
      <c r="C13" s="1"/>
      <c r="D13" s="1"/>
      <c r="E13" s="17"/>
      <c r="F13" s="17"/>
      <c r="G13" s="17"/>
      <c r="H13" s="17"/>
      <c r="I13" s="17"/>
      <c r="J13" s="17"/>
      <c r="K13" s="17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23"/>
      <c r="AO13" s="23"/>
      <c r="AP13" s="23"/>
      <c r="AQ13" s="23"/>
      <c r="AR13" s="23"/>
      <c r="AS13" s="23"/>
      <c r="AT13" s="23"/>
      <c r="AU13" s="17"/>
      <c r="AV13" s="17"/>
      <c r="AW13" s="17"/>
      <c r="AX13" s="17"/>
      <c r="AY13" s="17"/>
      <c r="AZ13" s="17"/>
      <c r="BA13" s="17"/>
      <c r="BB13" s="23"/>
      <c r="BC13" s="17"/>
      <c r="BD13" s="17"/>
      <c r="BE13" s="17"/>
      <c r="BF13" s="17"/>
      <c r="BG13" s="17"/>
      <c r="BH13" s="17"/>
      <c r="BI13" s="17"/>
      <c r="BJ13" s="17"/>
      <c r="BK13" s="23"/>
      <c r="BL13" s="23"/>
      <c r="BM13" s="23"/>
      <c r="BN13" s="23"/>
      <c r="BO13" s="23"/>
      <c r="BP13" s="23"/>
      <c r="BQ13" s="17"/>
      <c r="BR13" s="17"/>
      <c r="BS13" s="17"/>
      <c r="BT13" s="17"/>
      <c r="BU13" s="17"/>
      <c r="BV13" s="17"/>
      <c r="BW13" s="17"/>
      <c r="BX13" s="23"/>
      <c r="BY13" s="23"/>
      <c r="BZ13" s="23"/>
      <c r="CA13" s="23"/>
      <c r="CB13" s="23"/>
      <c r="CC13" s="23"/>
      <c r="CD13" s="23"/>
      <c r="CE13" s="17"/>
      <c r="CF13" s="17"/>
      <c r="CG13" s="17"/>
      <c r="CH13" s="17"/>
      <c r="CI13" s="17"/>
      <c r="CJ13" s="17"/>
      <c r="CK13" s="17"/>
      <c r="CL13" s="17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23"/>
      <c r="DQ13" s="23"/>
      <c r="DR13" s="63"/>
      <c r="DS13" s="63"/>
      <c r="DT13" s="63"/>
      <c r="DU13" s="63"/>
      <c r="DV13" s="63"/>
      <c r="DW13" s="63"/>
      <c r="DX13" s="63"/>
      <c r="DY13" s="2"/>
      <c r="DZ13" s="2"/>
      <c r="EA13" s="2"/>
      <c r="EB13" s="23"/>
      <c r="EC13" s="17"/>
      <c r="ED13" s="17"/>
      <c r="EE13" s="17"/>
      <c r="EF13" s="17"/>
      <c r="EG13" s="17"/>
      <c r="EH13" s="17"/>
      <c r="EI13" s="17"/>
      <c r="EJ13" s="63"/>
      <c r="EK13" s="17"/>
      <c r="EL13" s="17"/>
      <c r="EM13" s="17"/>
      <c r="EN13" s="17"/>
      <c r="EO13" s="17"/>
      <c r="EP13" s="17"/>
      <c r="EQ13" s="17"/>
      <c r="ER13" s="63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63"/>
      <c r="FQ13" s="17"/>
      <c r="FR13" s="17"/>
      <c r="FS13" s="17"/>
      <c r="FT13" s="17"/>
      <c r="FU13" s="17"/>
      <c r="FV13" s="17"/>
      <c r="FW13" s="17"/>
      <c r="FX13" s="63"/>
    </row>
    <row r="14" spans="1:183" ht="4.5" customHeight="1">
      <c r="DH14" s="60"/>
      <c r="DO14" s="60"/>
      <c r="DX14" s="60"/>
    </row>
    <row r="15" spans="1:183" s="7" customFormat="1">
      <c r="A15" s="6" t="s">
        <v>0</v>
      </c>
      <c r="B15" s="6" t="s">
        <v>1</v>
      </c>
      <c r="C15" s="6" t="s">
        <v>2</v>
      </c>
      <c r="D15" s="6" t="s">
        <v>3</v>
      </c>
      <c r="E15" s="18"/>
      <c r="F15" s="18"/>
      <c r="G15" s="18"/>
      <c r="H15" s="18"/>
      <c r="I15" s="18"/>
      <c r="J15" s="18"/>
      <c r="K15" s="18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24"/>
      <c r="AO15" s="24"/>
      <c r="AP15" s="24"/>
      <c r="AQ15" s="24"/>
      <c r="AR15" s="24"/>
      <c r="AS15" s="24"/>
      <c r="AT15" s="24"/>
      <c r="AU15" s="18"/>
      <c r="AV15" s="18"/>
      <c r="AW15" s="18"/>
      <c r="AX15" s="18"/>
      <c r="AY15" s="18"/>
      <c r="AZ15" s="18"/>
      <c r="BA15" s="18"/>
      <c r="BB15" s="24"/>
      <c r="BC15" s="18"/>
      <c r="BD15" s="18"/>
      <c r="BE15" s="18"/>
      <c r="BF15" s="18"/>
      <c r="BG15" s="18"/>
      <c r="BH15" s="18"/>
      <c r="BI15" s="18"/>
      <c r="BJ15" s="18"/>
      <c r="BK15" s="24"/>
      <c r="BL15" s="24"/>
      <c r="BM15" s="24"/>
      <c r="BN15" s="24"/>
      <c r="BO15" s="24"/>
      <c r="BP15" s="24"/>
      <c r="BQ15" s="18"/>
      <c r="BR15" s="18"/>
      <c r="BS15" s="18"/>
      <c r="BT15" s="18"/>
      <c r="BU15" s="18"/>
      <c r="BV15" s="18"/>
      <c r="BW15" s="18"/>
      <c r="BX15" s="24"/>
      <c r="BY15" s="24"/>
      <c r="BZ15" s="24"/>
      <c r="CA15" s="24"/>
      <c r="CB15" s="24"/>
      <c r="CC15" s="24"/>
      <c r="CD15" s="24"/>
      <c r="CE15" s="18"/>
      <c r="CF15" s="18"/>
      <c r="CG15" s="18"/>
      <c r="CH15" s="18"/>
      <c r="CI15" s="18"/>
      <c r="CJ15" s="18"/>
      <c r="CK15" s="18"/>
      <c r="CL15" s="18"/>
      <c r="CM15" s="2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34"/>
      <c r="DQ15" s="34"/>
      <c r="DR15" s="64"/>
      <c r="DS15" s="64"/>
      <c r="DT15" s="64"/>
      <c r="DU15" s="64"/>
      <c r="DV15" s="64"/>
      <c r="DW15" s="64"/>
      <c r="DX15" s="64"/>
      <c r="DY15" s="37"/>
      <c r="DZ15" s="37"/>
      <c r="EA15" s="37"/>
      <c r="EB15" s="34"/>
      <c r="EC15" s="49"/>
      <c r="ED15" s="49">
        <v>9</v>
      </c>
      <c r="EE15" s="49"/>
      <c r="EF15" s="49">
        <v>0</v>
      </c>
      <c r="EG15" s="49"/>
      <c r="EH15" s="49"/>
      <c r="EI15" s="49"/>
      <c r="EJ15" s="64"/>
      <c r="EK15" s="49"/>
      <c r="EL15" s="49">
        <v>0</v>
      </c>
      <c r="EM15" s="49"/>
      <c r="EN15" s="49">
        <v>0</v>
      </c>
      <c r="EO15" s="49"/>
      <c r="EP15" s="49"/>
      <c r="EQ15" s="49"/>
      <c r="ER15" s="64"/>
      <c r="ES15" s="49"/>
      <c r="ET15" s="49">
        <v>0</v>
      </c>
      <c r="EU15" s="49"/>
      <c r="EV15" s="49">
        <v>0</v>
      </c>
      <c r="EW15" s="49"/>
      <c r="EX15" s="49"/>
      <c r="EY15" s="49"/>
      <c r="EZ15" s="49"/>
      <c r="FA15" s="49"/>
      <c r="FB15" s="49">
        <v>0.2</v>
      </c>
      <c r="FC15" s="49"/>
      <c r="FD15" s="49">
        <v>0</v>
      </c>
      <c r="FE15" s="49"/>
      <c r="FF15" s="49"/>
      <c r="FG15" s="49"/>
      <c r="FH15" s="49"/>
      <c r="FI15" s="49"/>
      <c r="FJ15" s="49">
        <v>0.28000000000000003</v>
      </c>
      <c r="FK15" s="49"/>
      <c r="FL15" s="49">
        <v>0</v>
      </c>
      <c r="FM15" s="49"/>
      <c r="FN15" s="49"/>
      <c r="FO15" s="49"/>
      <c r="FP15" s="64"/>
      <c r="FQ15" s="49"/>
      <c r="FR15" s="49">
        <v>0.62</v>
      </c>
      <c r="FS15" s="49"/>
      <c r="FT15" s="49">
        <v>0</v>
      </c>
      <c r="FU15" s="49"/>
      <c r="FV15" s="49"/>
      <c r="FW15" s="49"/>
      <c r="FX15" s="64"/>
    </row>
    <row r="16" spans="1:183">
      <c r="A16" s="40">
        <v>38353</v>
      </c>
      <c r="B16" s="41"/>
      <c r="C16" s="41"/>
      <c r="D16" s="41"/>
      <c r="E16" s="42" t="s">
        <v>233</v>
      </c>
      <c r="F16" s="42"/>
      <c r="G16" s="42"/>
      <c r="H16" s="42"/>
      <c r="I16" s="42"/>
      <c r="J16" s="42"/>
      <c r="K16" s="54" t="str">
        <f>IF(SUM(E16:J16)&gt;0,AVERAGE(E16:J16),"")</f>
        <v/>
      </c>
      <c r="L16" s="43" t="s">
        <v>233</v>
      </c>
      <c r="M16" s="43"/>
      <c r="N16" s="43"/>
      <c r="O16" s="43"/>
      <c r="P16" s="43"/>
      <c r="Q16" s="43"/>
      <c r="R16" s="54" t="str">
        <f>IF(SUM(L16:Q16)&gt;0,AVERAGE(L16:Q16),"")</f>
        <v/>
      </c>
      <c r="S16" s="43" t="s">
        <v>233</v>
      </c>
      <c r="T16" s="43"/>
      <c r="U16" s="43"/>
      <c r="V16" s="43"/>
      <c r="W16" s="43"/>
      <c r="X16" s="43"/>
      <c r="Y16" s="43">
        <v>35</v>
      </c>
      <c r="Z16" s="42" t="s">
        <v>233</v>
      </c>
      <c r="AA16" s="42"/>
      <c r="AB16" s="42"/>
      <c r="AC16" s="42"/>
      <c r="AD16" s="42"/>
      <c r="AE16" s="42"/>
      <c r="AF16" s="42"/>
      <c r="AG16" s="42" t="s">
        <v>233</v>
      </c>
      <c r="AH16" s="42"/>
      <c r="AI16" s="42"/>
      <c r="AJ16" s="42"/>
      <c r="AK16" s="42"/>
      <c r="AL16" s="42"/>
      <c r="AM16" s="54" t="str">
        <f>IF(SUM(AG16:AL16)&gt;0,AVERAGE(AG16:AL16),"")</f>
        <v/>
      </c>
      <c r="AN16" s="44" t="s">
        <v>233</v>
      </c>
      <c r="AO16" s="44"/>
      <c r="AP16" s="44"/>
      <c r="AQ16" s="44"/>
      <c r="AR16" s="44"/>
      <c r="AS16" s="44"/>
      <c r="AT16" s="44"/>
      <c r="AU16" s="42" t="s">
        <v>233</v>
      </c>
      <c r="AV16" s="42"/>
      <c r="AW16" s="42"/>
      <c r="AX16" s="42"/>
      <c r="AY16" s="42"/>
      <c r="AZ16" s="42"/>
      <c r="BA16" s="54" t="str">
        <f>IF(SUM(AU16:AZ16)&gt;0,AVERAGE(AU16:AZ16),"")</f>
        <v/>
      </c>
      <c r="BB16" s="44"/>
      <c r="BC16" s="42" t="s">
        <v>233</v>
      </c>
      <c r="BD16" s="42"/>
      <c r="BE16" s="42"/>
      <c r="BF16" s="42"/>
      <c r="BG16" s="42"/>
      <c r="BH16" s="42"/>
      <c r="BI16" s="54" t="str">
        <f>IF(SUM(BC16:BH16)&gt;0,AVERAGE(BC16:BH16),"")</f>
        <v/>
      </c>
      <c r="BJ16" s="51">
        <v>1.6</v>
      </c>
      <c r="BK16" s="69"/>
      <c r="BL16" s="69"/>
      <c r="BM16" s="69"/>
      <c r="BN16" s="69"/>
      <c r="BO16" s="69"/>
      <c r="BP16" s="70">
        <f>IF(SUM(BJ16:BO16)&gt;0,AVERAGE(BJ16:BO16),"")</f>
        <v>1.6</v>
      </c>
      <c r="BQ16" s="42" t="s">
        <v>233</v>
      </c>
      <c r="BR16" s="42"/>
      <c r="BS16" s="42"/>
      <c r="BT16" s="42"/>
      <c r="BU16" s="42"/>
      <c r="BV16" s="42"/>
      <c r="BW16" s="54" t="str">
        <f>IF(SUM(BQ16:BV16)&gt;0,AVERAGE(BQ16:BV16),"")</f>
        <v/>
      </c>
      <c r="BX16" s="44" t="s">
        <v>233</v>
      </c>
      <c r="BY16" s="44"/>
      <c r="BZ16" s="44"/>
      <c r="CA16" s="44"/>
      <c r="CB16" s="44"/>
      <c r="CC16" s="44"/>
      <c r="CD16" s="54" t="str">
        <f>IF(SUM(BX16:CC16)&gt;0,AVERAGE(BX16:CC16),"")</f>
        <v/>
      </c>
      <c r="CE16" s="42">
        <v>0.06</v>
      </c>
      <c r="CF16" s="42"/>
      <c r="CG16" s="42"/>
      <c r="CH16" s="42"/>
      <c r="CI16" s="42"/>
      <c r="CJ16" s="42"/>
      <c r="CK16" s="42"/>
      <c r="CL16" s="42"/>
      <c r="CM16" s="44"/>
      <c r="CN16" s="44" t="s">
        <v>233</v>
      </c>
      <c r="CO16" s="44"/>
      <c r="CP16" s="44"/>
      <c r="CQ16" s="44"/>
      <c r="CR16" s="44"/>
      <c r="CS16" s="44"/>
      <c r="CT16" s="54" t="str">
        <f>IF(SUM(CN16:CS16)&gt;0,AVERAGE(CN16:CS16),"")</f>
        <v/>
      </c>
      <c r="CU16" s="44" t="s">
        <v>233</v>
      </c>
      <c r="CV16" s="44"/>
      <c r="CW16" s="44"/>
      <c r="CX16" s="44"/>
      <c r="CY16" s="44"/>
      <c r="CZ16" s="44"/>
      <c r="DA16" s="54" t="str">
        <f>IF(SUM(CU16:CZ16)&gt;0,AVERAGE(CU16:CZ16),"")</f>
        <v/>
      </c>
      <c r="DB16" s="65" t="s">
        <v>233</v>
      </c>
      <c r="DC16" s="65"/>
      <c r="DD16" s="65"/>
      <c r="DE16" s="65"/>
      <c r="DF16" s="65"/>
      <c r="DG16" s="65"/>
      <c r="DH16" s="58" t="str">
        <f>IF(SUM(DB16:DG16)&gt;0,(AVERAGE(DB16:DG16)*1440)/1000000,"")</f>
        <v/>
      </c>
      <c r="DI16" s="65" t="s">
        <v>233</v>
      </c>
      <c r="DJ16" s="65"/>
      <c r="DK16" s="65"/>
      <c r="DL16" s="65"/>
      <c r="DM16" s="65"/>
      <c r="DN16" s="65"/>
      <c r="DO16" s="58">
        <f>GA16/1000</f>
        <v>0.60299999999999998</v>
      </c>
      <c r="DP16" s="44"/>
      <c r="DQ16" s="44"/>
      <c r="DR16" s="65" t="s">
        <v>233</v>
      </c>
      <c r="DS16" s="65"/>
      <c r="DT16" s="65"/>
      <c r="DU16" s="65"/>
      <c r="DV16" s="65"/>
      <c r="DW16" s="65"/>
      <c r="DX16" s="58" t="str">
        <f>IF(SUM(DR16:DW16)&gt;0,(AVERAGE(DR16:DW16)*1440)/1000000,"")</f>
        <v/>
      </c>
      <c r="DY16" s="43"/>
      <c r="DZ16" s="43"/>
      <c r="EA16" s="43"/>
      <c r="EB16" s="44"/>
      <c r="EC16" s="42" t="s">
        <v>233</v>
      </c>
      <c r="ED16" s="42"/>
      <c r="EE16" s="42"/>
      <c r="EF16" s="42"/>
      <c r="EG16" s="42"/>
      <c r="EH16" s="42"/>
      <c r="EI16" s="42"/>
      <c r="EJ16" s="65">
        <v>124</v>
      </c>
      <c r="EK16" s="42" t="s">
        <v>233</v>
      </c>
      <c r="EL16" s="42"/>
      <c r="EM16" s="42"/>
      <c r="EN16" s="42"/>
      <c r="EO16" s="42"/>
      <c r="EP16" s="42"/>
      <c r="EQ16" s="42"/>
      <c r="ER16" s="65">
        <v>7</v>
      </c>
      <c r="ES16" s="42" t="s">
        <v>233</v>
      </c>
      <c r="ET16" s="42"/>
      <c r="EU16" s="42"/>
      <c r="EV16" s="42"/>
      <c r="EW16" s="42"/>
      <c r="EX16" s="42"/>
      <c r="EY16" s="42"/>
      <c r="EZ16" s="42">
        <v>0.8</v>
      </c>
      <c r="FA16" s="42" t="s">
        <v>233</v>
      </c>
      <c r="FB16" s="42"/>
      <c r="FC16" s="42"/>
      <c r="FD16" s="42"/>
      <c r="FE16" s="42"/>
      <c r="FF16" s="42"/>
      <c r="FG16" s="42"/>
      <c r="FH16" s="42"/>
      <c r="FI16" s="42" t="s">
        <v>233</v>
      </c>
      <c r="FJ16" s="42"/>
      <c r="FK16" s="42"/>
      <c r="FL16" s="42"/>
      <c r="FM16" s="42"/>
      <c r="FN16" s="42"/>
      <c r="FO16" s="42"/>
      <c r="FP16" s="65">
        <v>13</v>
      </c>
      <c r="FQ16" s="42" t="s">
        <v>233</v>
      </c>
      <c r="FR16" s="42"/>
      <c r="FS16" s="42"/>
      <c r="FT16" s="42"/>
      <c r="FU16" s="42"/>
      <c r="FV16" s="42"/>
      <c r="FW16" s="42"/>
      <c r="FX16" s="65">
        <v>8</v>
      </c>
      <c r="GA16">
        <v>603</v>
      </c>
    </row>
    <row r="17" spans="1:183" s="7" customFormat="1">
      <c r="A17" s="40">
        <v>38354</v>
      </c>
      <c r="B17" s="41"/>
      <c r="C17" s="41"/>
      <c r="D17" s="41"/>
      <c r="E17" s="42" t="s">
        <v>233</v>
      </c>
      <c r="F17" s="42"/>
      <c r="G17" s="42"/>
      <c r="H17" s="42"/>
      <c r="I17" s="42"/>
      <c r="J17" s="42"/>
      <c r="K17" s="54" t="str">
        <f t="shared" ref="K17:K80" si="31">IF(SUM(E17:J17)&gt;0,AVERAGE(E17:J17),"")</f>
        <v/>
      </c>
      <c r="L17" s="43" t="s">
        <v>233</v>
      </c>
      <c r="M17" s="43"/>
      <c r="N17" s="43"/>
      <c r="O17" s="43"/>
      <c r="P17" s="43"/>
      <c r="Q17" s="43"/>
      <c r="R17" s="54" t="str">
        <f t="shared" ref="R17:R80" si="32">IF(SUM(L17:Q17)&gt;0,AVERAGE(L17:Q17),"")</f>
        <v/>
      </c>
      <c r="S17" s="43" t="s">
        <v>233</v>
      </c>
      <c r="T17" s="43"/>
      <c r="U17" s="43"/>
      <c r="V17" s="43"/>
      <c r="W17" s="43"/>
      <c r="X17" s="43"/>
      <c r="Y17" s="43">
        <v>14</v>
      </c>
      <c r="Z17" s="42" t="s">
        <v>233</v>
      </c>
      <c r="AA17" s="42"/>
      <c r="AB17" s="42"/>
      <c r="AC17" s="42"/>
      <c r="AD17" s="42"/>
      <c r="AE17" s="42"/>
      <c r="AF17" s="42"/>
      <c r="AG17" s="42" t="s">
        <v>233</v>
      </c>
      <c r="AH17" s="42"/>
      <c r="AI17" s="42"/>
      <c r="AJ17" s="42"/>
      <c r="AK17" s="42"/>
      <c r="AL17" s="42"/>
      <c r="AM17" s="54" t="str">
        <f t="shared" ref="AM17:AM80" si="33">IF(SUM(AG17:AL17)&gt;0,AVERAGE(AG17:AL17),"")</f>
        <v/>
      </c>
      <c r="AN17" s="44" t="s">
        <v>233</v>
      </c>
      <c r="AO17" s="44"/>
      <c r="AP17" s="44"/>
      <c r="AQ17" s="44"/>
      <c r="AR17" s="44"/>
      <c r="AS17" s="44"/>
      <c r="AT17" s="44"/>
      <c r="AU17" s="42" t="s">
        <v>233</v>
      </c>
      <c r="AV17" s="42"/>
      <c r="AW17" s="42"/>
      <c r="AX17" s="42"/>
      <c r="AY17" s="42"/>
      <c r="AZ17" s="42"/>
      <c r="BA17" s="54" t="str">
        <f t="shared" ref="BA17:BA80" si="34">IF(SUM(AU17:AZ17)&gt;0,AVERAGE(AU17:AZ17),"")</f>
        <v/>
      </c>
      <c r="BB17" s="44"/>
      <c r="BC17" s="42" t="s">
        <v>233</v>
      </c>
      <c r="BD17" s="42"/>
      <c r="BE17" s="42"/>
      <c r="BF17" s="42"/>
      <c r="BG17" s="42"/>
      <c r="BH17" s="42"/>
      <c r="BI17" s="54" t="str">
        <f t="shared" ref="BI17:BI80" si="35">IF(SUM(BC17:BH17)&gt;0,AVERAGE(BC17:BH17),"")</f>
        <v/>
      </c>
      <c r="BJ17" s="51">
        <v>1.1000000000000001</v>
      </c>
      <c r="BK17" s="69"/>
      <c r="BL17" s="69"/>
      <c r="BM17" s="69"/>
      <c r="BN17" s="69"/>
      <c r="BO17" s="69"/>
      <c r="BP17" s="70">
        <f t="shared" ref="BP17:BP80" si="36">IF(SUM(BJ17:BO17)&gt;0,AVERAGE(BJ17:BO17),"")</f>
        <v>1.1000000000000001</v>
      </c>
      <c r="BQ17" s="42" t="s">
        <v>233</v>
      </c>
      <c r="BR17" s="42"/>
      <c r="BS17" s="42"/>
      <c r="BT17" s="42"/>
      <c r="BU17" s="42"/>
      <c r="BV17" s="42"/>
      <c r="BW17" s="54" t="str">
        <f t="shared" ref="BW17:BW80" si="37">IF(SUM(BQ17:BV17)&gt;0,AVERAGE(BQ17:BV17),"")</f>
        <v/>
      </c>
      <c r="BX17" s="44" t="s">
        <v>233</v>
      </c>
      <c r="BY17" s="44"/>
      <c r="BZ17" s="44"/>
      <c r="CA17" s="44"/>
      <c r="CB17" s="44"/>
      <c r="CC17" s="44"/>
      <c r="CD17" s="54" t="str">
        <f t="shared" ref="CD17:CD80" si="38">IF(SUM(BX17:CC17)&gt;0,AVERAGE(BX17:CC17),"")</f>
        <v/>
      </c>
      <c r="CE17" s="42">
        <v>0.05</v>
      </c>
      <c r="CF17" s="42"/>
      <c r="CG17" s="42"/>
      <c r="CH17" s="42"/>
      <c r="CI17" s="42"/>
      <c r="CJ17" s="42"/>
      <c r="CK17" s="42"/>
      <c r="CL17" s="42"/>
      <c r="CM17" s="44"/>
      <c r="CN17" s="44" t="s">
        <v>233</v>
      </c>
      <c r="CO17" s="44"/>
      <c r="CP17" s="44"/>
      <c r="CQ17" s="44"/>
      <c r="CR17" s="44"/>
      <c r="CS17" s="44"/>
      <c r="CT17" s="54" t="str">
        <f t="shared" ref="CT17:CT80" si="39">IF(SUM(CN17:CS17)&gt;0,AVERAGE(CN17:CS17),"")</f>
        <v/>
      </c>
      <c r="CU17" s="44" t="s">
        <v>233</v>
      </c>
      <c r="CV17" s="44"/>
      <c r="CW17" s="44"/>
      <c r="CX17" s="44"/>
      <c r="CY17" s="44"/>
      <c r="CZ17" s="44"/>
      <c r="DA17" s="54" t="str">
        <f t="shared" ref="DA17:DA80" si="40">IF(SUM(CU17:CZ17)&gt;0,AVERAGE(CU17:CZ17),"")</f>
        <v/>
      </c>
      <c r="DB17" s="65" t="s">
        <v>233</v>
      </c>
      <c r="DC17" s="65"/>
      <c r="DD17" s="65"/>
      <c r="DE17" s="65"/>
      <c r="DF17" s="65"/>
      <c r="DG17" s="65"/>
      <c r="DH17" s="58" t="str">
        <f t="shared" ref="DH17:DH80" si="41">IF(SUM(DB17:DG17)&gt;0,(AVERAGE(DB17:DG17)*1440)/1000000,"")</f>
        <v/>
      </c>
      <c r="DI17" s="65" t="s">
        <v>233</v>
      </c>
      <c r="DJ17" s="65"/>
      <c r="DK17" s="65"/>
      <c r="DL17" s="65"/>
      <c r="DM17" s="65"/>
      <c r="DN17" s="65"/>
      <c r="DO17" s="58">
        <f t="shared" ref="DO17:DO80" si="42">GA17/1000</f>
        <v>1.22</v>
      </c>
      <c r="DP17" s="44"/>
      <c r="DQ17" s="44"/>
      <c r="DR17" s="65" t="s">
        <v>233</v>
      </c>
      <c r="DS17" s="65"/>
      <c r="DT17" s="65"/>
      <c r="DU17" s="65"/>
      <c r="DV17" s="65"/>
      <c r="DW17" s="65"/>
      <c r="DX17" s="58" t="str">
        <f t="shared" ref="DX17:DX80" si="43">IF(SUM(DR17:DW17)&gt;0,(AVERAGE(DR17:DW17)*1440)/1000000,"")</f>
        <v/>
      </c>
      <c r="DY17" s="43"/>
      <c r="DZ17" s="43"/>
      <c r="EA17" s="43"/>
      <c r="EB17" s="44" t="str">
        <f>IF(DZ17&gt;0,DO17-((DZ17-DZ16)*0.146),"")</f>
        <v/>
      </c>
      <c r="EC17" s="42" t="s">
        <v>233</v>
      </c>
      <c r="ED17" s="42"/>
      <c r="EE17" s="42"/>
      <c r="EF17" s="42"/>
      <c r="EG17" s="42"/>
      <c r="EH17" s="42"/>
      <c r="EI17" s="42"/>
      <c r="EJ17" s="65">
        <v>389</v>
      </c>
      <c r="EK17" s="42" t="s">
        <v>233</v>
      </c>
      <c r="EL17" s="42"/>
      <c r="EM17" s="42"/>
      <c r="EN17" s="42"/>
      <c r="EO17" s="42"/>
      <c r="EP17" s="42"/>
      <c r="EQ17" s="42"/>
      <c r="ER17" s="65">
        <v>18</v>
      </c>
      <c r="ES17" s="42" t="s">
        <v>233</v>
      </c>
      <c r="ET17" s="42"/>
      <c r="EU17" s="42"/>
      <c r="EV17" s="42"/>
      <c r="EW17" s="42"/>
      <c r="EX17" s="42"/>
      <c r="EY17" s="42"/>
      <c r="EZ17" s="42">
        <v>1.1499999999999999</v>
      </c>
      <c r="FA17" s="42" t="s">
        <v>233</v>
      </c>
      <c r="FB17" s="42"/>
      <c r="FC17" s="42"/>
      <c r="FD17" s="42"/>
      <c r="FE17" s="42"/>
      <c r="FF17" s="42"/>
      <c r="FG17" s="42"/>
      <c r="FH17" s="42"/>
      <c r="FI17" s="42" t="s">
        <v>233</v>
      </c>
      <c r="FJ17" s="42"/>
      <c r="FK17" s="42"/>
      <c r="FL17" s="42"/>
      <c r="FM17" s="42"/>
      <c r="FN17" s="42"/>
      <c r="FO17" s="42"/>
      <c r="FP17" s="65">
        <v>23</v>
      </c>
      <c r="FQ17" s="42" t="s">
        <v>233</v>
      </c>
      <c r="FR17" s="42"/>
      <c r="FS17" s="42"/>
      <c r="FT17" s="42"/>
      <c r="FU17" s="42"/>
      <c r="FV17" s="42"/>
      <c r="FW17" s="42"/>
      <c r="FX17" s="65">
        <v>19</v>
      </c>
      <c r="GA17">
        <v>1220</v>
      </c>
    </row>
    <row r="18" spans="1:183">
      <c r="A18" s="40">
        <v>38355</v>
      </c>
      <c r="B18" s="41"/>
      <c r="C18" s="41"/>
      <c r="D18" s="41"/>
      <c r="E18" s="42" t="s">
        <v>233</v>
      </c>
      <c r="F18" s="42"/>
      <c r="G18" s="42"/>
      <c r="H18" s="42"/>
      <c r="I18" s="42"/>
      <c r="J18" s="42"/>
      <c r="K18" s="54" t="str">
        <f t="shared" si="31"/>
        <v/>
      </c>
      <c r="L18" s="43" t="s">
        <v>233</v>
      </c>
      <c r="M18" s="43"/>
      <c r="N18" s="43"/>
      <c r="O18" s="43"/>
      <c r="P18" s="43"/>
      <c r="Q18" s="43"/>
      <c r="R18" s="54" t="str">
        <f t="shared" si="32"/>
        <v/>
      </c>
      <c r="S18" s="43" t="s">
        <v>233</v>
      </c>
      <c r="T18" s="43"/>
      <c r="U18" s="43"/>
      <c r="V18" s="43"/>
      <c r="W18" s="43"/>
      <c r="X18" s="43"/>
      <c r="Y18" s="43">
        <v>28</v>
      </c>
      <c r="Z18" s="42" t="s">
        <v>233</v>
      </c>
      <c r="AA18" s="42"/>
      <c r="AB18" s="42"/>
      <c r="AC18" s="42"/>
      <c r="AD18" s="42"/>
      <c r="AE18" s="42"/>
      <c r="AF18" s="42"/>
      <c r="AG18" s="42" t="s">
        <v>233</v>
      </c>
      <c r="AH18" s="42"/>
      <c r="AI18" s="42"/>
      <c r="AJ18" s="42"/>
      <c r="AK18" s="42"/>
      <c r="AL18" s="42"/>
      <c r="AM18" s="54" t="str">
        <f t="shared" si="33"/>
        <v/>
      </c>
      <c r="AN18" s="44" t="s">
        <v>233</v>
      </c>
      <c r="AO18" s="44"/>
      <c r="AP18" s="44"/>
      <c r="AQ18" s="44"/>
      <c r="AR18" s="44"/>
      <c r="AS18" s="44"/>
      <c r="AT18" s="44"/>
      <c r="AU18" s="42" t="s">
        <v>233</v>
      </c>
      <c r="AV18" s="42"/>
      <c r="AW18" s="42"/>
      <c r="AX18" s="42"/>
      <c r="AY18" s="42"/>
      <c r="AZ18" s="42"/>
      <c r="BA18" s="54" t="str">
        <f t="shared" si="34"/>
        <v/>
      </c>
      <c r="BB18" s="44"/>
      <c r="BC18" s="42" t="s">
        <v>233</v>
      </c>
      <c r="BD18" s="42"/>
      <c r="BE18" s="42"/>
      <c r="BF18" s="42"/>
      <c r="BG18" s="42"/>
      <c r="BH18" s="42"/>
      <c r="BI18" s="54" t="str">
        <f t="shared" si="35"/>
        <v/>
      </c>
      <c r="BJ18" s="51">
        <v>1.1000000000000001</v>
      </c>
      <c r="BK18" s="69"/>
      <c r="BL18" s="69"/>
      <c r="BM18" s="69"/>
      <c r="BN18" s="69"/>
      <c r="BO18" s="69"/>
      <c r="BP18" s="70">
        <f t="shared" si="36"/>
        <v>1.1000000000000001</v>
      </c>
      <c r="BQ18" s="42" t="s">
        <v>233</v>
      </c>
      <c r="BR18" s="42"/>
      <c r="BS18" s="42"/>
      <c r="BT18" s="42"/>
      <c r="BU18" s="42"/>
      <c r="BV18" s="42"/>
      <c r="BW18" s="54" t="str">
        <f t="shared" si="37"/>
        <v/>
      </c>
      <c r="BX18" s="44" t="s">
        <v>233</v>
      </c>
      <c r="BY18" s="44"/>
      <c r="BZ18" s="44"/>
      <c r="CA18" s="44"/>
      <c r="CB18" s="44"/>
      <c r="CC18" s="44"/>
      <c r="CD18" s="54" t="str">
        <f t="shared" si="38"/>
        <v/>
      </c>
      <c r="CE18" s="42">
        <v>0.12</v>
      </c>
      <c r="CF18" s="42"/>
      <c r="CG18" s="42"/>
      <c r="CH18" s="42"/>
      <c r="CI18" s="42"/>
      <c r="CJ18" s="42"/>
      <c r="CK18" s="42"/>
      <c r="CL18" s="42"/>
      <c r="CM18" s="44"/>
      <c r="CN18" s="44" t="s">
        <v>233</v>
      </c>
      <c r="CO18" s="44"/>
      <c r="CP18" s="44"/>
      <c r="CQ18" s="44"/>
      <c r="CR18" s="44"/>
      <c r="CS18" s="44"/>
      <c r="CT18" s="54" t="str">
        <f t="shared" si="39"/>
        <v/>
      </c>
      <c r="CU18" s="44" t="s">
        <v>233</v>
      </c>
      <c r="CV18" s="44"/>
      <c r="CW18" s="44"/>
      <c r="CX18" s="44"/>
      <c r="CY18" s="44"/>
      <c r="CZ18" s="44"/>
      <c r="DA18" s="54" t="str">
        <f t="shared" si="40"/>
        <v/>
      </c>
      <c r="DB18" s="65" t="s">
        <v>233</v>
      </c>
      <c r="DC18" s="65"/>
      <c r="DD18" s="65"/>
      <c r="DE18" s="65"/>
      <c r="DF18" s="65"/>
      <c r="DG18" s="65"/>
      <c r="DH18" s="58" t="str">
        <f t="shared" si="41"/>
        <v/>
      </c>
      <c r="DI18" s="65" t="s">
        <v>233</v>
      </c>
      <c r="DJ18" s="65"/>
      <c r="DK18" s="65"/>
      <c r="DL18" s="65"/>
      <c r="DM18" s="65"/>
      <c r="DN18" s="65"/>
      <c r="DO18" s="58">
        <f t="shared" si="42"/>
        <v>0.90100000000000002</v>
      </c>
      <c r="DP18" s="44"/>
      <c r="DQ18" s="44"/>
      <c r="DR18" s="65" t="s">
        <v>233</v>
      </c>
      <c r="DS18" s="65"/>
      <c r="DT18" s="65"/>
      <c r="DU18" s="65"/>
      <c r="DV18" s="65"/>
      <c r="DW18" s="65"/>
      <c r="DX18" s="58" t="str">
        <f t="shared" si="43"/>
        <v/>
      </c>
      <c r="DY18" s="43"/>
      <c r="DZ18" s="43"/>
      <c r="EA18" s="43"/>
      <c r="EB18" s="44" t="str">
        <f t="shared" ref="EB18:EB81" si="44">IF(DZ18&gt;0,DO18-((DZ18-DZ17)*0.146),"")</f>
        <v/>
      </c>
      <c r="EC18" s="42" t="s">
        <v>233</v>
      </c>
      <c r="ED18" s="42"/>
      <c r="EE18" s="42"/>
      <c r="EF18" s="42"/>
      <c r="EG18" s="42"/>
      <c r="EH18" s="42"/>
      <c r="EI18" s="42"/>
      <c r="EJ18" s="65">
        <v>416</v>
      </c>
      <c r="EK18" s="42" t="s">
        <v>233</v>
      </c>
      <c r="EL18" s="42"/>
      <c r="EM18" s="42"/>
      <c r="EN18" s="42"/>
      <c r="EO18" s="42"/>
      <c r="EP18" s="42"/>
      <c r="EQ18" s="42"/>
      <c r="ER18" s="65">
        <v>17</v>
      </c>
      <c r="ES18" s="42" t="s">
        <v>233</v>
      </c>
      <c r="ET18" s="42"/>
      <c r="EU18" s="42"/>
      <c r="EV18" s="42"/>
      <c r="EW18" s="42"/>
      <c r="EX18" s="42"/>
      <c r="EY18" s="42"/>
      <c r="EZ18" s="42">
        <v>1.25</v>
      </c>
      <c r="FA18" s="42" t="s">
        <v>233</v>
      </c>
      <c r="FB18" s="42"/>
      <c r="FC18" s="42"/>
      <c r="FD18" s="42"/>
      <c r="FE18" s="42"/>
      <c r="FF18" s="42"/>
      <c r="FG18" s="42"/>
      <c r="FH18" s="42"/>
      <c r="FI18" s="42" t="s">
        <v>233</v>
      </c>
      <c r="FJ18" s="42"/>
      <c r="FK18" s="42"/>
      <c r="FL18" s="42"/>
      <c r="FM18" s="42"/>
      <c r="FN18" s="42"/>
      <c r="FO18" s="42"/>
      <c r="FP18" s="65">
        <v>32</v>
      </c>
      <c r="FQ18" s="42" t="s">
        <v>233</v>
      </c>
      <c r="FR18" s="42"/>
      <c r="FS18" s="42"/>
      <c r="FT18" s="42"/>
      <c r="FU18" s="42"/>
      <c r="FV18" s="42"/>
      <c r="FW18" s="42"/>
      <c r="FX18" s="65">
        <v>20</v>
      </c>
      <c r="GA18">
        <v>901</v>
      </c>
    </row>
    <row r="19" spans="1:183">
      <c r="A19" s="40">
        <v>38356</v>
      </c>
      <c r="B19" s="41"/>
      <c r="C19" s="41"/>
      <c r="D19" s="41"/>
      <c r="E19" s="42" t="s">
        <v>233</v>
      </c>
      <c r="F19" s="42"/>
      <c r="G19" s="42"/>
      <c r="H19" s="42"/>
      <c r="I19" s="42"/>
      <c r="J19" s="42"/>
      <c r="K19" s="54" t="str">
        <f t="shared" si="31"/>
        <v/>
      </c>
      <c r="L19" s="43" t="s">
        <v>233</v>
      </c>
      <c r="M19" s="43"/>
      <c r="N19" s="43"/>
      <c r="O19" s="43"/>
      <c r="P19" s="43"/>
      <c r="Q19" s="43"/>
      <c r="R19" s="54" t="str">
        <f t="shared" si="32"/>
        <v/>
      </c>
      <c r="S19" s="43" t="s">
        <v>233</v>
      </c>
      <c r="T19" s="43"/>
      <c r="U19" s="43"/>
      <c r="V19" s="43"/>
      <c r="W19" s="43"/>
      <c r="X19" s="43"/>
      <c r="Y19" s="43">
        <v>74</v>
      </c>
      <c r="Z19" s="42" t="s">
        <v>233</v>
      </c>
      <c r="AA19" s="42"/>
      <c r="AB19" s="42"/>
      <c r="AC19" s="42"/>
      <c r="AD19" s="42"/>
      <c r="AE19" s="42"/>
      <c r="AF19" s="42"/>
      <c r="AG19" s="42" t="s">
        <v>233</v>
      </c>
      <c r="AH19" s="42"/>
      <c r="AI19" s="42"/>
      <c r="AJ19" s="42"/>
      <c r="AK19" s="42"/>
      <c r="AL19" s="42"/>
      <c r="AM19" s="54" t="str">
        <f t="shared" si="33"/>
        <v/>
      </c>
      <c r="AN19" s="44" t="s">
        <v>233</v>
      </c>
      <c r="AO19" s="44"/>
      <c r="AP19" s="44"/>
      <c r="AQ19" s="44"/>
      <c r="AR19" s="44"/>
      <c r="AS19" s="44"/>
      <c r="AT19" s="44"/>
      <c r="AU19" s="42" t="s">
        <v>233</v>
      </c>
      <c r="AV19" s="42"/>
      <c r="AW19" s="42"/>
      <c r="AX19" s="42"/>
      <c r="AY19" s="42"/>
      <c r="AZ19" s="42"/>
      <c r="BA19" s="54" t="str">
        <f t="shared" si="34"/>
        <v/>
      </c>
      <c r="BB19" s="44"/>
      <c r="BC19" s="42" t="s">
        <v>233</v>
      </c>
      <c r="BD19" s="42"/>
      <c r="BE19" s="42"/>
      <c r="BF19" s="42"/>
      <c r="BG19" s="42"/>
      <c r="BH19" s="42"/>
      <c r="BI19" s="54" t="str">
        <f t="shared" si="35"/>
        <v/>
      </c>
      <c r="BJ19" s="51">
        <v>1.7</v>
      </c>
      <c r="BK19" s="69"/>
      <c r="BL19" s="69"/>
      <c r="BM19" s="69"/>
      <c r="BN19" s="69"/>
      <c r="BO19" s="69"/>
      <c r="BP19" s="70">
        <f t="shared" si="36"/>
        <v>1.7</v>
      </c>
      <c r="BQ19" s="42" t="s">
        <v>233</v>
      </c>
      <c r="BR19" s="42"/>
      <c r="BS19" s="42"/>
      <c r="BT19" s="42"/>
      <c r="BU19" s="42"/>
      <c r="BV19" s="42"/>
      <c r="BW19" s="54" t="str">
        <f t="shared" si="37"/>
        <v/>
      </c>
      <c r="BX19" s="44" t="s">
        <v>233</v>
      </c>
      <c r="BY19" s="44"/>
      <c r="BZ19" s="44"/>
      <c r="CA19" s="44"/>
      <c r="CB19" s="44"/>
      <c r="CC19" s="44"/>
      <c r="CD19" s="54" t="str">
        <f t="shared" si="38"/>
        <v/>
      </c>
      <c r="CE19" s="42">
        <v>0.04</v>
      </c>
      <c r="CF19" s="42"/>
      <c r="CG19" s="42"/>
      <c r="CH19" s="42"/>
      <c r="CI19" s="42"/>
      <c r="CJ19" s="42"/>
      <c r="CK19" s="42"/>
      <c r="CL19" s="42"/>
      <c r="CM19" s="44"/>
      <c r="CN19" s="44" t="s">
        <v>233</v>
      </c>
      <c r="CO19" s="44"/>
      <c r="CP19" s="44"/>
      <c r="CQ19" s="44"/>
      <c r="CR19" s="44"/>
      <c r="CS19" s="44"/>
      <c r="CT19" s="54" t="str">
        <f t="shared" si="39"/>
        <v/>
      </c>
      <c r="CU19" s="44" t="s">
        <v>233</v>
      </c>
      <c r="CV19" s="44"/>
      <c r="CW19" s="44"/>
      <c r="CX19" s="44"/>
      <c r="CY19" s="44"/>
      <c r="CZ19" s="44"/>
      <c r="DA19" s="54" t="str">
        <f t="shared" si="40"/>
        <v/>
      </c>
      <c r="DB19" s="65" t="s">
        <v>233</v>
      </c>
      <c r="DC19" s="65"/>
      <c r="DD19" s="65"/>
      <c r="DE19" s="65"/>
      <c r="DF19" s="65"/>
      <c r="DG19" s="65"/>
      <c r="DH19" s="58" t="str">
        <f t="shared" si="41"/>
        <v/>
      </c>
      <c r="DI19" s="65" t="s">
        <v>233</v>
      </c>
      <c r="DJ19" s="65"/>
      <c r="DK19" s="65"/>
      <c r="DL19" s="65"/>
      <c r="DM19" s="65"/>
      <c r="DN19" s="65"/>
      <c r="DO19" s="58">
        <f t="shared" si="42"/>
        <v>1.2929999999999999</v>
      </c>
      <c r="DP19" s="44"/>
      <c r="DQ19" s="44"/>
      <c r="DR19" s="65" t="s">
        <v>233</v>
      </c>
      <c r="DS19" s="65"/>
      <c r="DT19" s="65"/>
      <c r="DU19" s="65"/>
      <c r="DV19" s="65"/>
      <c r="DW19" s="65"/>
      <c r="DX19" s="58" t="str">
        <f t="shared" si="43"/>
        <v/>
      </c>
      <c r="DY19" s="43"/>
      <c r="DZ19" s="43"/>
      <c r="EA19" s="43"/>
      <c r="EB19" s="44" t="str">
        <f t="shared" si="44"/>
        <v/>
      </c>
      <c r="EC19" s="42" t="s">
        <v>233</v>
      </c>
      <c r="ED19" s="42"/>
      <c r="EE19" s="42"/>
      <c r="EF19" s="42"/>
      <c r="EG19" s="42"/>
      <c r="EH19" s="42"/>
      <c r="EI19" s="42"/>
      <c r="EJ19" s="65">
        <v>367</v>
      </c>
      <c r="EK19" s="42" t="s">
        <v>233</v>
      </c>
      <c r="EL19" s="42"/>
      <c r="EM19" s="42"/>
      <c r="EN19" s="42"/>
      <c r="EO19" s="42"/>
      <c r="EP19" s="42"/>
      <c r="EQ19" s="42"/>
      <c r="ER19" s="65">
        <v>10</v>
      </c>
      <c r="ES19" s="42" t="s">
        <v>233</v>
      </c>
      <c r="ET19" s="42"/>
      <c r="EU19" s="42"/>
      <c r="EV19" s="42"/>
      <c r="EW19" s="42"/>
      <c r="EX19" s="42"/>
      <c r="EY19" s="42"/>
      <c r="EZ19" s="42">
        <v>1.2</v>
      </c>
      <c r="FA19" s="42" t="s">
        <v>233</v>
      </c>
      <c r="FB19" s="42"/>
      <c r="FC19" s="42"/>
      <c r="FD19" s="42"/>
      <c r="FE19" s="42"/>
      <c r="FF19" s="42"/>
      <c r="FG19" s="42"/>
      <c r="FH19" s="42"/>
      <c r="FI19" s="42" t="s">
        <v>233</v>
      </c>
      <c r="FJ19" s="42"/>
      <c r="FK19" s="42"/>
      <c r="FL19" s="42"/>
      <c r="FM19" s="42"/>
      <c r="FN19" s="42"/>
      <c r="FO19" s="42"/>
      <c r="FP19" s="65">
        <v>21</v>
      </c>
      <c r="FQ19" s="42" t="s">
        <v>233</v>
      </c>
      <c r="FR19" s="42"/>
      <c r="FS19" s="42"/>
      <c r="FT19" s="42"/>
      <c r="FU19" s="42"/>
      <c r="FV19" s="42"/>
      <c r="FW19" s="42"/>
      <c r="FX19" s="65">
        <v>9</v>
      </c>
      <c r="GA19">
        <v>1293</v>
      </c>
    </row>
    <row r="20" spans="1:183">
      <c r="A20" s="40">
        <v>38357</v>
      </c>
      <c r="B20" s="41"/>
      <c r="C20" s="41"/>
      <c r="D20" s="41"/>
      <c r="E20" s="42" t="s">
        <v>233</v>
      </c>
      <c r="F20" s="42"/>
      <c r="G20" s="42"/>
      <c r="H20" s="42"/>
      <c r="I20" s="42"/>
      <c r="J20" s="42"/>
      <c r="K20" s="54" t="str">
        <f t="shared" si="31"/>
        <v/>
      </c>
      <c r="L20" s="43" t="s">
        <v>233</v>
      </c>
      <c r="M20" s="43"/>
      <c r="N20" s="43"/>
      <c r="O20" s="43"/>
      <c r="P20" s="43"/>
      <c r="Q20" s="43"/>
      <c r="R20" s="54" t="str">
        <f t="shared" si="32"/>
        <v/>
      </c>
      <c r="S20" s="43" t="s">
        <v>233</v>
      </c>
      <c r="T20" s="43"/>
      <c r="U20" s="43"/>
      <c r="V20" s="43"/>
      <c r="W20" s="43"/>
      <c r="X20" s="43"/>
      <c r="Y20" s="43">
        <v>16</v>
      </c>
      <c r="Z20" s="42" t="s">
        <v>233</v>
      </c>
      <c r="AA20" s="42"/>
      <c r="AB20" s="42"/>
      <c r="AC20" s="42"/>
      <c r="AD20" s="42"/>
      <c r="AE20" s="42"/>
      <c r="AF20" s="42"/>
      <c r="AG20" s="42" t="s">
        <v>233</v>
      </c>
      <c r="AH20" s="42"/>
      <c r="AI20" s="42"/>
      <c r="AJ20" s="42"/>
      <c r="AK20" s="42"/>
      <c r="AL20" s="42"/>
      <c r="AM20" s="54" t="str">
        <f t="shared" si="33"/>
        <v/>
      </c>
      <c r="AN20" s="44" t="s">
        <v>233</v>
      </c>
      <c r="AO20" s="44"/>
      <c r="AP20" s="44"/>
      <c r="AQ20" s="44"/>
      <c r="AR20" s="44"/>
      <c r="AS20" s="44"/>
      <c r="AT20" s="44"/>
      <c r="AU20" s="42" t="s">
        <v>233</v>
      </c>
      <c r="AV20" s="42"/>
      <c r="AW20" s="42"/>
      <c r="AX20" s="42"/>
      <c r="AY20" s="42"/>
      <c r="AZ20" s="42"/>
      <c r="BA20" s="54" t="str">
        <f t="shared" si="34"/>
        <v/>
      </c>
      <c r="BB20" s="44"/>
      <c r="BC20" s="42" t="s">
        <v>233</v>
      </c>
      <c r="BD20" s="42"/>
      <c r="BE20" s="42"/>
      <c r="BF20" s="42"/>
      <c r="BG20" s="42"/>
      <c r="BH20" s="42"/>
      <c r="BI20" s="54" t="str">
        <f t="shared" si="35"/>
        <v/>
      </c>
      <c r="BJ20" s="51">
        <v>1.3</v>
      </c>
      <c r="BK20" s="69"/>
      <c r="BL20" s="69"/>
      <c r="BM20" s="69"/>
      <c r="BN20" s="69"/>
      <c r="BO20" s="69"/>
      <c r="BP20" s="70">
        <f t="shared" si="36"/>
        <v>1.3</v>
      </c>
      <c r="BQ20" s="42" t="s">
        <v>233</v>
      </c>
      <c r="BR20" s="42"/>
      <c r="BS20" s="42"/>
      <c r="BT20" s="42"/>
      <c r="BU20" s="42"/>
      <c r="BV20" s="42"/>
      <c r="BW20" s="54" t="str">
        <f t="shared" si="37"/>
        <v/>
      </c>
      <c r="BX20" s="44" t="s">
        <v>233</v>
      </c>
      <c r="BY20" s="44"/>
      <c r="BZ20" s="44"/>
      <c r="CA20" s="44"/>
      <c r="CB20" s="44"/>
      <c r="CC20" s="44"/>
      <c r="CD20" s="54" t="str">
        <f t="shared" si="38"/>
        <v/>
      </c>
      <c r="CE20" s="42">
        <v>0.05</v>
      </c>
      <c r="CF20" s="42"/>
      <c r="CG20" s="42"/>
      <c r="CH20" s="42"/>
      <c r="CI20" s="42"/>
      <c r="CJ20" s="42"/>
      <c r="CK20" s="42"/>
      <c r="CL20" s="42"/>
      <c r="CM20" s="44"/>
      <c r="CN20" s="44" t="s">
        <v>233</v>
      </c>
      <c r="CO20" s="44"/>
      <c r="CP20" s="44"/>
      <c r="CQ20" s="44"/>
      <c r="CR20" s="44"/>
      <c r="CS20" s="44"/>
      <c r="CT20" s="54" t="str">
        <f t="shared" si="39"/>
        <v/>
      </c>
      <c r="CU20" s="44" t="s">
        <v>233</v>
      </c>
      <c r="CV20" s="44"/>
      <c r="CW20" s="44"/>
      <c r="CX20" s="44"/>
      <c r="CY20" s="44"/>
      <c r="CZ20" s="44"/>
      <c r="DA20" s="54" t="str">
        <f t="shared" si="40"/>
        <v/>
      </c>
      <c r="DB20" s="65" t="s">
        <v>233</v>
      </c>
      <c r="DC20" s="65"/>
      <c r="DD20" s="65"/>
      <c r="DE20" s="65"/>
      <c r="DF20" s="65"/>
      <c r="DG20" s="65"/>
      <c r="DH20" s="58" t="str">
        <f t="shared" si="41"/>
        <v/>
      </c>
      <c r="DI20" s="65" t="s">
        <v>233</v>
      </c>
      <c r="DJ20" s="65"/>
      <c r="DK20" s="65"/>
      <c r="DL20" s="65"/>
      <c r="DM20" s="65"/>
      <c r="DN20" s="65"/>
      <c r="DO20" s="58">
        <f t="shared" si="42"/>
        <v>0.89500000000000002</v>
      </c>
      <c r="DP20" s="44"/>
      <c r="DQ20" s="44"/>
      <c r="DR20" s="65" t="s">
        <v>233</v>
      </c>
      <c r="DS20" s="65"/>
      <c r="DT20" s="65"/>
      <c r="DU20" s="65"/>
      <c r="DV20" s="65"/>
      <c r="DW20" s="65"/>
      <c r="DX20" s="58" t="str">
        <f t="shared" si="43"/>
        <v/>
      </c>
      <c r="DY20" s="43"/>
      <c r="DZ20" s="43"/>
      <c r="EA20" s="43"/>
      <c r="EB20" s="44" t="str">
        <f t="shared" si="44"/>
        <v/>
      </c>
      <c r="EC20" s="42" t="s">
        <v>233</v>
      </c>
      <c r="ED20" s="42"/>
      <c r="EE20" s="42"/>
      <c r="EF20" s="42"/>
      <c r="EG20" s="42"/>
      <c r="EH20" s="42"/>
      <c r="EI20" s="42"/>
      <c r="EJ20" s="65">
        <v>286</v>
      </c>
      <c r="EK20" s="42" t="s">
        <v>233</v>
      </c>
      <c r="EL20" s="42"/>
      <c r="EM20" s="42"/>
      <c r="EN20" s="42"/>
      <c r="EO20" s="42"/>
      <c r="EP20" s="42"/>
      <c r="EQ20" s="42"/>
      <c r="ER20" s="65">
        <v>9</v>
      </c>
      <c r="ES20" s="42" t="s">
        <v>233</v>
      </c>
      <c r="ET20" s="42"/>
      <c r="EU20" s="42"/>
      <c r="EV20" s="42"/>
      <c r="EW20" s="42"/>
      <c r="EX20" s="42"/>
      <c r="EY20" s="42"/>
      <c r="EZ20" s="42">
        <v>0.7</v>
      </c>
      <c r="FA20" s="42" t="s">
        <v>233</v>
      </c>
      <c r="FB20" s="42"/>
      <c r="FC20" s="42"/>
      <c r="FD20" s="42"/>
      <c r="FE20" s="42"/>
      <c r="FF20" s="42"/>
      <c r="FG20" s="42"/>
      <c r="FH20" s="42"/>
      <c r="FI20" s="42" t="s">
        <v>233</v>
      </c>
      <c r="FJ20" s="42"/>
      <c r="FK20" s="42"/>
      <c r="FL20" s="42"/>
      <c r="FM20" s="42"/>
      <c r="FN20" s="42"/>
      <c r="FO20" s="42"/>
      <c r="FP20" s="65">
        <v>12.5</v>
      </c>
      <c r="FQ20" s="42" t="s">
        <v>233</v>
      </c>
      <c r="FR20" s="42"/>
      <c r="FS20" s="42"/>
      <c r="FT20" s="42"/>
      <c r="FU20" s="42"/>
      <c r="FV20" s="42"/>
      <c r="FW20" s="42"/>
      <c r="FX20" s="65">
        <v>7</v>
      </c>
      <c r="GA20">
        <v>895</v>
      </c>
    </row>
    <row r="21" spans="1:183">
      <c r="A21" s="40">
        <v>38358</v>
      </c>
      <c r="B21" s="41"/>
      <c r="C21" s="41"/>
      <c r="D21" s="41"/>
      <c r="E21" s="42" t="s">
        <v>233</v>
      </c>
      <c r="F21" s="42"/>
      <c r="G21" s="42"/>
      <c r="H21" s="42"/>
      <c r="I21" s="42"/>
      <c r="J21" s="42"/>
      <c r="K21" s="54" t="str">
        <f t="shared" si="31"/>
        <v/>
      </c>
      <c r="L21" s="43" t="s">
        <v>233</v>
      </c>
      <c r="M21" s="43"/>
      <c r="N21" s="43"/>
      <c r="O21" s="43"/>
      <c r="P21" s="43"/>
      <c r="Q21" s="43"/>
      <c r="R21" s="54" t="str">
        <f t="shared" si="32"/>
        <v/>
      </c>
      <c r="S21" s="43" t="s">
        <v>233</v>
      </c>
      <c r="T21" s="43"/>
      <c r="U21" s="43"/>
      <c r="V21" s="43"/>
      <c r="W21" s="43"/>
      <c r="X21" s="43"/>
      <c r="Y21" s="43">
        <v>10.199999999999999</v>
      </c>
      <c r="Z21" s="42" t="s">
        <v>233</v>
      </c>
      <c r="AA21" s="42"/>
      <c r="AB21" s="42"/>
      <c r="AC21" s="42"/>
      <c r="AD21" s="42"/>
      <c r="AE21" s="42"/>
      <c r="AF21" s="42"/>
      <c r="AG21" s="42" t="s">
        <v>233</v>
      </c>
      <c r="AH21" s="42"/>
      <c r="AI21" s="42"/>
      <c r="AJ21" s="42"/>
      <c r="AK21" s="42"/>
      <c r="AL21" s="42"/>
      <c r="AM21" s="54" t="str">
        <f t="shared" si="33"/>
        <v/>
      </c>
      <c r="AN21" s="44" t="s">
        <v>233</v>
      </c>
      <c r="AO21" s="44"/>
      <c r="AP21" s="44"/>
      <c r="AQ21" s="44"/>
      <c r="AR21" s="44"/>
      <c r="AS21" s="44"/>
      <c r="AT21" s="44"/>
      <c r="AU21" s="42" t="s">
        <v>233</v>
      </c>
      <c r="AV21" s="42"/>
      <c r="AW21" s="42"/>
      <c r="AX21" s="42"/>
      <c r="AY21" s="42"/>
      <c r="AZ21" s="42"/>
      <c r="BA21" s="54" t="str">
        <f t="shared" si="34"/>
        <v/>
      </c>
      <c r="BB21" s="44"/>
      <c r="BC21" s="42" t="s">
        <v>233</v>
      </c>
      <c r="BD21" s="42"/>
      <c r="BE21" s="42"/>
      <c r="BF21" s="42"/>
      <c r="BG21" s="42"/>
      <c r="BH21" s="42"/>
      <c r="BI21" s="54" t="str">
        <f t="shared" si="35"/>
        <v/>
      </c>
      <c r="BJ21" s="51">
        <v>1.5</v>
      </c>
      <c r="BK21" s="69"/>
      <c r="BL21" s="69"/>
      <c r="BM21" s="69"/>
      <c r="BN21" s="69"/>
      <c r="BO21" s="69"/>
      <c r="BP21" s="70">
        <f t="shared" si="36"/>
        <v>1.5</v>
      </c>
      <c r="BQ21" s="42" t="s">
        <v>233</v>
      </c>
      <c r="BR21" s="42"/>
      <c r="BS21" s="42"/>
      <c r="BT21" s="42"/>
      <c r="BU21" s="42"/>
      <c r="BV21" s="42"/>
      <c r="BW21" s="54" t="str">
        <f t="shared" si="37"/>
        <v/>
      </c>
      <c r="BX21" s="44" t="s">
        <v>233</v>
      </c>
      <c r="BY21" s="44"/>
      <c r="BZ21" s="44"/>
      <c r="CA21" s="44"/>
      <c r="CB21" s="44"/>
      <c r="CC21" s="44"/>
      <c r="CD21" s="54" t="str">
        <f t="shared" si="38"/>
        <v/>
      </c>
      <c r="CE21" s="42">
        <v>0.05</v>
      </c>
      <c r="CF21" s="42"/>
      <c r="CG21" s="42"/>
      <c r="CH21" s="42"/>
      <c r="CI21" s="42"/>
      <c r="CJ21" s="42"/>
      <c r="CK21" s="42"/>
      <c r="CL21" s="42"/>
      <c r="CM21" s="44"/>
      <c r="CN21" s="44" t="s">
        <v>233</v>
      </c>
      <c r="CO21" s="44"/>
      <c r="CP21" s="44"/>
      <c r="CQ21" s="44"/>
      <c r="CR21" s="44"/>
      <c r="CS21" s="44"/>
      <c r="CT21" s="54" t="str">
        <f t="shared" si="39"/>
        <v/>
      </c>
      <c r="CU21" s="44" t="s">
        <v>233</v>
      </c>
      <c r="CV21" s="44"/>
      <c r="CW21" s="44"/>
      <c r="CX21" s="44"/>
      <c r="CY21" s="44"/>
      <c r="CZ21" s="44"/>
      <c r="DA21" s="54" t="str">
        <f t="shared" si="40"/>
        <v/>
      </c>
      <c r="DB21" s="65" t="s">
        <v>233</v>
      </c>
      <c r="DC21" s="65"/>
      <c r="DD21" s="65"/>
      <c r="DE21" s="65"/>
      <c r="DF21" s="65"/>
      <c r="DG21" s="65"/>
      <c r="DH21" s="58" t="str">
        <f t="shared" si="41"/>
        <v/>
      </c>
      <c r="DI21" s="65" t="s">
        <v>233</v>
      </c>
      <c r="DJ21" s="65"/>
      <c r="DK21" s="65"/>
      <c r="DL21" s="65"/>
      <c r="DM21" s="65"/>
      <c r="DN21" s="65"/>
      <c r="DO21" s="58">
        <f t="shared" si="42"/>
        <v>1.2030000000000001</v>
      </c>
      <c r="DP21" s="44"/>
      <c r="DQ21" s="44"/>
      <c r="DR21" s="65" t="s">
        <v>233</v>
      </c>
      <c r="DS21" s="65"/>
      <c r="DT21" s="65"/>
      <c r="DU21" s="65"/>
      <c r="DV21" s="65"/>
      <c r="DW21" s="65"/>
      <c r="DX21" s="58" t="str">
        <f t="shared" si="43"/>
        <v/>
      </c>
      <c r="DY21" s="43"/>
      <c r="DZ21" s="43"/>
      <c r="EA21" s="43"/>
      <c r="EB21" s="44" t="str">
        <f t="shared" si="44"/>
        <v/>
      </c>
      <c r="EC21" s="42" t="s">
        <v>233</v>
      </c>
      <c r="ED21" s="42"/>
      <c r="EE21" s="42"/>
      <c r="EF21" s="42"/>
      <c r="EG21" s="42"/>
      <c r="EH21" s="42"/>
      <c r="EI21" s="42"/>
      <c r="EJ21" s="65">
        <v>286</v>
      </c>
      <c r="EK21" s="42" t="s">
        <v>233</v>
      </c>
      <c r="EL21" s="42"/>
      <c r="EM21" s="42"/>
      <c r="EN21" s="42"/>
      <c r="EO21" s="42"/>
      <c r="EP21" s="42"/>
      <c r="EQ21" s="42"/>
      <c r="ER21" s="65">
        <v>15</v>
      </c>
      <c r="ES21" s="42" t="s">
        <v>233</v>
      </c>
      <c r="ET21" s="42"/>
      <c r="EU21" s="42"/>
      <c r="EV21" s="42"/>
      <c r="EW21" s="42"/>
      <c r="EX21" s="42"/>
      <c r="EY21" s="42"/>
      <c r="EZ21" s="42">
        <v>1.3</v>
      </c>
      <c r="FA21" s="42" t="s">
        <v>233</v>
      </c>
      <c r="FB21" s="42"/>
      <c r="FC21" s="42"/>
      <c r="FD21" s="42"/>
      <c r="FE21" s="42"/>
      <c r="FF21" s="42"/>
      <c r="FG21" s="42"/>
      <c r="FH21" s="42"/>
      <c r="FI21" s="42" t="s">
        <v>233</v>
      </c>
      <c r="FJ21" s="42"/>
      <c r="FK21" s="42"/>
      <c r="FL21" s="42"/>
      <c r="FM21" s="42"/>
      <c r="FN21" s="42"/>
      <c r="FO21" s="42"/>
      <c r="FP21" s="65">
        <v>22.5</v>
      </c>
      <c r="FQ21" s="42" t="s">
        <v>233</v>
      </c>
      <c r="FR21" s="42"/>
      <c r="FS21" s="42"/>
      <c r="FT21" s="42"/>
      <c r="FU21" s="42"/>
      <c r="FV21" s="42"/>
      <c r="FW21" s="42"/>
      <c r="FX21" s="65">
        <v>17</v>
      </c>
      <c r="GA21">
        <v>1203</v>
      </c>
    </row>
    <row r="22" spans="1:183">
      <c r="A22" s="40">
        <v>38359</v>
      </c>
      <c r="B22" s="41"/>
      <c r="C22" s="41"/>
      <c r="D22" s="41"/>
      <c r="E22" s="42" t="s">
        <v>233</v>
      </c>
      <c r="F22" s="42"/>
      <c r="G22" s="42"/>
      <c r="H22" s="42"/>
      <c r="I22" s="42"/>
      <c r="J22" s="42"/>
      <c r="K22" s="54" t="str">
        <f t="shared" si="31"/>
        <v/>
      </c>
      <c r="L22" s="43" t="s">
        <v>233</v>
      </c>
      <c r="M22" s="43"/>
      <c r="N22" s="43"/>
      <c r="O22" s="43"/>
      <c r="P22" s="43"/>
      <c r="Q22" s="43"/>
      <c r="R22" s="54" t="str">
        <f t="shared" si="32"/>
        <v/>
      </c>
      <c r="S22" s="43" t="s">
        <v>233</v>
      </c>
      <c r="T22" s="43"/>
      <c r="U22" s="43"/>
      <c r="V22" s="43"/>
      <c r="W22" s="43"/>
      <c r="X22" s="43"/>
      <c r="Y22" s="43">
        <v>23</v>
      </c>
      <c r="Z22" s="42" t="s">
        <v>233</v>
      </c>
      <c r="AA22" s="42"/>
      <c r="AB22" s="42"/>
      <c r="AC22" s="42"/>
      <c r="AD22" s="42"/>
      <c r="AE22" s="42"/>
      <c r="AF22" s="42"/>
      <c r="AG22" s="42" t="s">
        <v>233</v>
      </c>
      <c r="AH22" s="42"/>
      <c r="AI22" s="42"/>
      <c r="AJ22" s="42"/>
      <c r="AK22" s="42"/>
      <c r="AL22" s="42"/>
      <c r="AM22" s="54" t="str">
        <f t="shared" si="33"/>
        <v/>
      </c>
      <c r="AN22" s="44" t="s">
        <v>233</v>
      </c>
      <c r="AO22" s="44"/>
      <c r="AP22" s="44"/>
      <c r="AQ22" s="44"/>
      <c r="AR22" s="44"/>
      <c r="AS22" s="44"/>
      <c r="AT22" s="44"/>
      <c r="AU22" s="42" t="s">
        <v>233</v>
      </c>
      <c r="AV22" s="42"/>
      <c r="AW22" s="42"/>
      <c r="AX22" s="42"/>
      <c r="AY22" s="42"/>
      <c r="AZ22" s="42"/>
      <c r="BA22" s="54" t="str">
        <f t="shared" si="34"/>
        <v/>
      </c>
      <c r="BB22" s="44"/>
      <c r="BC22" s="42" t="s">
        <v>233</v>
      </c>
      <c r="BD22" s="42"/>
      <c r="BE22" s="42"/>
      <c r="BF22" s="42"/>
      <c r="BG22" s="42"/>
      <c r="BH22" s="42"/>
      <c r="BI22" s="54" t="str">
        <f t="shared" si="35"/>
        <v/>
      </c>
      <c r="BJ22" s="51">
        <v>1.7</v>
      </c>
      <c r="BK22" s="69"/>
      <c r="BL22" s="69"/>
      <c r="BM22" s="69"/>
      <c r="BN22" s="69"/>
      <c r="BO22" s="69"/>
      <c r="BP22" s="70">
        <f t="shared" si="36"/>
        <v>1.7</v>
      </c>
      <c r="BQ22" s="42" t="s">
        <v>233</v>
      </c>
      <c r="BR22" s="42"/>
      <c r="BS22" s="42"/>
      <c r="BT22" s="42"/>
      <c r="BU22" s="42"/>
      <c r="BV22" s="42"/>
      <c r="BW22" s="54" t="str">
        <f t="shared" si="37"/>
        <v/>
      </c>
      <c r="BX22" s="44" t="s">
        <v>233</v>
      </c>
      <c r="BY22" s="44"/>
      <c r="BZ22" s="44"/>
      <c r="CA22" s="44"/>
      <c r="CB22" s="44"/>
      <c r="CC22" s="44"/>
      <c r="CD22" s="54" t="str">
        <f t="shared" si="38"/>
        <v/>
      </c>
      <c r="CE22" s="42">
        <v>0.05</v>
      </c>
      <c r="CF22" s="42"/>
      <c r="CG22" s="42"/>
      <c r="CH22" s="42"/>
      <c r="CI22" s="42"/>
      <c r="CJ22" s="42"/>
      <c r="CK22" s="42"/>
      <c r="CL22" s="42"/>
      <c r="CM22" s="44"/>
      <c r="CN22" s="44" t="s">
        <v>233</v>
      </c>
      <c r="CO22" s="44"/>
      <c r="CP22" s="44"/>
      <c r="CQ22" s="44"/>
      <c r="CR22" s="44"/>
      <c r="CS22" s="44"/>
      <c r="CT22" s="54" t="str">
        <f t="shared" si="39"/>
        <v/>
      </c>
      <c r="CU22" s="44" t="s">
        <v>233</v>
      </c>
      <c r="CV22" s="44"/>
      <c r="CW22" s="44"/>
      <c r="CX22" s="44"/>
      <c r="CY22" s="44"/>
      <c r="CZ22" s="44"/>
      <c r="DA22" s="54" t="str">
        <f t="shared" si="40"/>
        <v/>
      </c>
      <c r="DB22" s="65" t="s">
        <v>233</v>
      </c>
      <c r="DC22" s="65"/>
      <c r="DD22" s="65"/>
      <c r="DE22" s="65"/>
      <c r="DF22" s="65"/>
      <c r="DG22" s="65"/>
      <c r="DH22" s="58" t="str">
        <f t="shared" si="41"/>
        <v/>
      </c>
      <c r="DI22" s="65" t="s">
        <v>233</v>
      </c>
      <c r="DJ22" s="65"/>
      <c r="DK22" s="65"/>
      <c r="DL22" s="65"/>
      <c r="DM22" s="65"/>
      <c r="DN22" s="65"/>
      <c r="DO22" s="58">
        <f t="shared" si="42"/>
        <v>1.0669999999999999</v>
      </c>
      <c r="DP22" s="44"/>
      <c r="DQ22" s="44"/>
      <c r="DR22" s="65" t="s">
        <v>233</v>
      </c>
      <c r="DS22" s="65"/>
      <c r="DT22" s="65"/>
      <c r="DU22" s="65"/>
      <c r="DV22" s="65"/>
      <c r="DW22" s="65"/>
      <c r="DX22" s="58" t="str">
        <f t="shared" si="43"/>
        <v/>
      </c>
      <c r="DY22" s="43"/>
      <c r="DZ22" s="43"/>
      <c r="EA22" s="43"/>
      <c r="EB22" s="44" t="str">
        <f t="shared" si="44"/>
        <v/>
      </c>
      <c r="EC22" s="42" t="s">
        <v>233</v>
      </c>
      <c r="ED22" s="42"/>
      <c r="EE22" s="42"/>
      <c r="EF22" s="42"/>
      <c r="EG22" s="42"/>
      <c r="EH22" s="42"/>
      <c r="EI22" s="42"/>
      <c r="EJ22" s="65">
        <v>200</v>
      </c>
      <c r="EK22" s="42" t="s">
        <v>233</v>
      </c>
      <c r="EL22" s="42"/>
      <c r="EM22" s="42"/>
      <c r="EN22" s="42"/>
      <c r="EO22" s="42"/>
      <c r="EP22" s="42"/>
      <c r="EQ22" s="42"/>
      <c r="ER22" s="65">
        <v>20</v>
      </c>
      <c r="ES22" s="42" t="s">
        <v>233</v>
      </c>
      <c r="ET22" s="42"/>
      <c r="EU22" s="42"/>
      <c r="EV22" s="42"/>
      <c r="EW22" s="42"/>
      <c r="EX22" s="42"/>
      <c r="EY22" s="42"/>
      <c r="EZ22" s="42">
        <v>0.9</v>
      </c>
      <c r="FA22" s="42" t="s">
        <v>233</v>
      </c>
      <c r="FB22" s="42"/>
      <c r="FC22" s="42"/>
      <c r="FD22" s="42"/>
      <c r="FE22" s="42"/>
      <c r="FF22" s="42"/>
      <c r="FG22" s="42"/>
      <c r="FH22" s="42"/>
      <c r="FI22" s="42" t="s">
        <v>233</v>
      </c>
      <c r="FJ22" s="42"/>
      <c r="FK22" s="42"/>
      <c r="FL22" s="42"/>
      <c r="FM22" s="42"/>
      <c r="FN22" s="42"/>
      <c r="FO22" s="42"/>
      <c r="FP22" s="65">
        <v>21.5</v>
      </c>
      <c r="FQ22" s="42" t="s">
        <v>233</v>
      </c>
      <c r="FR22" s="42"/>
      <c r="FS22" s="42"/>
      <c r="FT22" s="42"/>
      <c r="FU22" s="42"/>
      <c r="FV22" s="42"/>
      <c r="FW22" s="42"/>
      <c r="FX22" s="65">
        <v>21</v>
      </c>
      <c r="GA22">
        <v>1067</v>
      </c>
    </row>
    <row r="23" spans="1:183">
      <c r="A23" s="40">
        <v>38360</v>
      </c>
      <c r="B23" s="41"/>
      <c r="C23" s="41"/>
      <c r="D23" s="41"/>
      <c r="E23" s="42" t="s">
        <v>233</v>
      </c>
      <c r="F23" s="42"/>
      <c r="G23" s="42"/>
      <c r="H23" s="42"/>
      <c r="I23" s="42"/>
      <c r="J23" s="42"/>
      <c r="K23" s="54" t="str">
        <f t="shared" si="31"/>
        <v/>
      </c>
      <c r="L23" s="43" t="s">
        <v>233</v>
      </c>
      <c r="M23" s="43"/>
      <c r="N23" s="43"/>
      <c r="O23" s="43"/>
      <c r="P23" s="43"/>
      <c r="Q23" s="43"/>
      <c r="R23" s="54" t="str">
        <f t="shared" si="32"/>
        <v/>
      </c>
      <c r="S23" s="43" t="s">
        <v>233</v>
      </c>
      <c r="T23" s="43"/>
      <c r="U23" s="43"/>
      <c r="V23" s="43"/>
      <c r="W23" s="43"/>
      <c r="X23" s="43"/>
      <c r="Y23" s="43">
        <v>11.4</v>
      </c>
      <c r="Z23" s="42" t="s">
        <v>233</v>
      </c>
      <c r="AA23" s="42"/>
      <c r="AB23" s="42"/>
      <c r="AC23" s="42"/>
      <c r="AD23" s="42"/>
      <c r="AE23" s="42"/>
      <c r="AF23" s="42"/>
      <c r="AG23" s="42" t="s">
        <v>233</v>
      </c>
      <c r="AH23" s="42"/>
      <c r="AI23" s="42"/>
      <c r="AJ23" s="42"/>
      <c r="AK23" s="42"/>
      <c r="AL23" s="42"/>
      <c r="AM23" s="54" t="str">
        <f t="shared" si="33"/>
        <v/>
      </c>
      <c r="AN23" s="44" t="s">
        <v>233</v>
      </c>
      <c r="AO23" s="44"/>
      <c r="AP23" s="44"/>
      <c r="AQ23" s="44"/>
      <c r="AR23" s="44"/>
      <c r="AS23" s="44"/>
      <c r="AT23" s="44"/>
      <c r="AU23" s="42" t="s">
        <v>233</v>
      </c>
      <c r="AV23" s="42"/>
      <c r="AW23" s="42"/>
      <c r="AX23" s="42"/>
      <c r="AY23" s="42"/>
      <c r="AZ23" s="42"/>
      <c r="BA23" s="54" t="str">
        <f t="shared" si="34"/>
        <v/>
      </c>
      <c r="BB23" s="44"/>
      <c r="BC23" s="42" t="s">
        <v>233</v>
      </c>
      <c r="BD23" s="42"/>
      <c r="BE23" s="42"/>
      <c r="BF23" s="42"/>
      <c r="BG23" s="42"/>
      <c r="BH23" s="42"/>
      <c r="BI23" s="54" t="str">
        <f t="shared" si="35"/>
        <v/>
      </c>
      <c r="BJ23" s="51">
        <v>1.5</v>
      </c>
      <c r="BK23" s="69"/>
      <c r="BL23" s="69"/>
      <c r="BM23" s="69"/>
      <c r="BN23" s="69"/>
      <c r="BO23" s="69"/>
      <c r="BP23" s="70">
        <f t="shared" si="36"/>
        <v>1.5</v>
      </c>
      <c r="BQ23" s="42" t="s">
        <v>233</v>
      </c>
      <c r="BR23" s="42"/>
      <c r="BS23" s="42"/>
      <c r="BT23" s="42"/>
      <c r="BU23" s="42"/>
      <c r="BV23" s="42"/>
      <c r="BW23" s="54" t="str">
        <f t="shared" si="37"/>
        <v/>
      </c>
      <c r="BX23" s="44" t="s">
        <v>233</v>
      </c>
      <c r="BY23" s="44"/>
      <c r="BZ23" s="44"/>
      <c r="CA23" s="44"/>
      <c r="CB23" s="44"/>
      <c r="CC23" s="44"/>
      <c r="CD23" s="54" t="str">
        <f t="shared" si="38"/>
        <v/>
      </c>
      <c r="CE23" s="42">
        <v>0.05</v>
      </c>
      <c r="CF23" s="42"/>
      <c r="CG23" s="42"/>
      <c r="CH23" s="42"/>
      <c r="CI23" s="42"/>
      <c r="CJ23" s="42"/>
      <c r="CK23" s="42"/>
      <c r="CL23" s="42"/>
      <c r="CM23" s="44"/>
      <c r="CN23" s="44" t="s">
        <v>233</v>
      </c>
      <c r="CO23" s="44"/>
      <c r="CP23" s="44"/>
      <c r="CQ23" s="44"/>
      <c r="CR23" s="44"/>
      <c r="CS23" s="44"/>
      <c r="CT23" s="54" t="str">
        <f t="shared" si="39"/>
        <v/>
      </c>
      <c r="CU23" s="44" t="s">
        <v>233</v>
      </c>
      <c r="CV23" s="44"/>
      <c r="CW23" s="44"/>
      <c r="CX23" s="44"/>
      <c r="CY23" s="44"/>
      <c r="CZ23" s="44"/>
      <c r="DA23" s="54" t="str">
        <f t="shared" si="40"/>
        <v/>
      </c>
      <c r="DB23" s="65" t="s">
        <v>233</v>
      </c>
      <c r="DC23" s="65"/>
      <c r="DD23" s="65"/>
      <c r="DE23" s="65"/>
      <c r="DF23" s="65"/>
      <c r="DG23" s="65"/>
      <c r="DH23" s="58" t="str">
        <f t="shared" si="41"/>
        <v/>
      </c>
      <c r="DI23" s="65" t="s">
        <v>233</v>
      </c>
      <c r="DJ23" s="65"/>
      <c r="DK23" s="65"/>
      <c r="DL23" s="65"/>
      <c r="DM23" s="65"/>
      <c r="DN23" s="65"/>
      <c r="DO23" s="58">
        <f t="shared" si="42"/>
        <v>0.86599999999999999</v>
      </c>
      <c r="DP23" s="44"/>
      <c r="DQ23" s="44"/>
      <c r="DR23" s="65" t="s">
        <v>233</v>
      </c>
      <c r="DS23" s="65"/>
      <c r="DT23" s="65"/>
      <c r="DU23" s="65"/>
      <c r="DV23" s="65"/>
      <c r="DW23" s="65"/>
      <c r="DX23" s="58" t="str">
        <f t="shared" si="43"/>
        <v/>
      </c>
      <c r="DY23" s="43"/>
      <c r="DZ23" s="43"/>
      <c r="EA23" s="43"/>
      <c r="EB23" s="44" t="str">
        <f t="shared" si="44"/>
        <v/>
      </c>
      <c r="EC23" s="42" t="s">
        <v>233</v>
      </c>
      <c r="ED23" s="42"/>
      <c r="EE23" s="42"/>
      <c r="EF23" s="42"/>
      <c r="EG23" s="42"/>
      <c r="EH23" s="42"/>
      <c r="EI23" s="42"/>
      <c r="EJ23" s="65">
        <v>146</v>
      </c>
      <c r="EK23" s="42" t="s">
        <v>233</v>
      </c>
      <c r="EL23" s="42"/>
      <c r="EM23" s="42"/>
      <c r="EN23" s="42"/>
      <c r="EO23" s="42"/>
      <c r="EP23" s="42"/>
      <c r="EQ23" s="42"/>
      <c r="ER23" s="65">
        <v>18</v>
      </c>
      <c r="ES23" s="42" t="s">
        <v>233</v>
      </c>
      <c r="ET23" s="42"/>
      <c r="EU23" s="42"/>
      <c r="EV23" s="42"/>
      <c r="EW23" s="42"/>
      <c r="EX23" s="42"/>
      <c r="EY23" s="42"/>
      <c r="EZ23" s="42">
        <v>0.85</v>
      </c>
      <c r="FA23" s="42" t="s">
        <v>233</v>
      </c>
      <c r="FB23" s="42"/>
      <c r="FC23" s="42"/>
      <c r="FD23" s="42"/>
      <c r="FE23" s="42"/>
      <c r="FF23" s="42"/>
      <c r="FG23" s="42"/>
      <c r="FH23" s="42"/>
      <c r="FI23" s="42" t="s">
        <v>233</v>
      </c>
      <c r="FJ23" s="42"/>
      <c r="FK23" s="42"/>
      <c r="FL23" s="42"/>
      <c r="FM23" s="42"/>
      <c r="FN23" s="42"/>
      <c r="FO23" s="42"/>
      <c r="FP23" s="65">
        <v>18</v>
      </c>
      <c r="FQ23" s="42" t="s">
        <v>233</v>
      </c>
      <c r="FR23" s="42"/>
      <c r="FS23" s="42"/>
      <c r="FT23" s="42"/>
      <c r="FU23" s="42"/>
      <c r="FV23" s="42"/>
      <c r="FW23" s="42"/>
      <c r="FX23" s="65">
        <v>16</v>
      </c>
      <c r="GA23">
        <v>866</v>
      </c>
    </row>
    <row r="24" spans="1:183">
      <c r="A24" s="40">
        <v>38361</v>
      </c>
      <c r="B24" s="41"/>
      <c r="C24" s="41"/>
      <c r="D24" s="41"/>
      <c r="E24" s="42" t="s">
        <v>233</v>
      </c>
      <c r="F24" s="42"/>
      <c r="G24" s="42"/>
      <c r="H24" s="42"/>
      <c r="I24" s="42"/>
      <c r="J24" s="42"/>
      <c r="K24" s="54" t="str">
        <f t="shared" si="31"/>
        <v/>
      </c>
      <c r="L24" s="43" t="s">
        <v>233</v>
      </c>
      <c r="M24" s="43"/>
      <c r="N24" s="43"/>
      <c r="O24" s="43"/>
      <c r="P24" s="43"/>
      <c r="Q24" s="43"/>
      <c r="R24" s="54" t="str">
        <f t="shared" si="32"/>
        <v/>
      </c>
      <c r="S24" s="43" t="s">
        <v>233</v>
      </c>
      <c r="T24" s="43"/>
      <c r="U24" s="43"/>
      <c r="V24" s="43"/>
      <c r="W24" s="43"/>
      <c r="X24" s="43"/>
      <c r="Y24" s="43">
        <v>8.1999999999999993</v>
      </c>
      <c r="Z24" s="42" t="s">
        <v>233</v>
      </c>
      <c r="AA24" s="42"/>
      <c r="AB24" s="42"/>
      <c r="AC24" s="42"/>
      <c r="AD24" s="42"/>
      <c r="AE24" s="42"/>
      <c r="AF24" s="42"/>
      <c r="AG24" s="42" t="s">
        <v>233</v>
      </c>
      <c r="AH24" s="42"/>
      <c r="AI24" s="42"/>
      <c r="AJ24" s="42"/>
      <c r="AK24" s="42"/>
      <c r="AL24" s="42"/>
      <c r="AM24" s="54" t="str">
        <f t="shared" si="33"/>
        <v/>
      </c>
      <c r="AN24" s="44" t="s">
        <v>233</v>
      </c>
      <c r="AO24" s="44"/>
      <c r="AP24" s="44"/>
      <c r="AQ24" s="44"/>
      <c r="AR24" s="44"/>
      <c r="AS24" s="44"/>
      <c r="AT24" s="44"/>
      <c r="AU24" s="42" t="s">
        <v>233</v>
      </c>
      <c r="AV24" s="42"/>
      <c r="AW24" s="42"/>
      <c r="AX24" s="42"/>
      <c r="AY24" s="42"/>
      <c r="AZ24" s="42"/>
      <c r="BA24" s="54" t="str">
        <f t="shared" si="34"/>
        <v/>
      </c>
      <c r="BB24" s="44"/>
      <c r="BC24" s="42" t="s">
        <v>233</v>
      </c>
      <c r="BD24" s="42"/>
      <c r="BE24" s="42"/>
      <c r="BF24" s="42"/>
      <c r="BG24" s="42"/>
      <c r="BH24" s="42"/>
      <c r="BI24" s="54" t="str">
        <f t="shared" si="35"/>
        <v/>
      </c>
      <c r="BJ24" s="51">
        <v>1.9</v>
      </c>
      <c r="BK24" s="69"/>
      <c r="BL24" s="69"/>
      <c r="BM24" s="69"/>
      <c r="BN24" s="69"/>
      <c r="BO24" s="69"/>
      <c r="BP24" s="70">
        <f t="shared" si="36"/>
        <v>1.9</v>
      </c>
      <c r="BQ24" s="42" t="s">
        <v>233</v>
      </c>
      <c r="BR24" s="42"/>
      <c r="BS24" s="42"/>
      <c r="BT24" s="42"/>
      <c r="BU24" s="42"/>
      <c r="BV24" s="42"/>
      <c r="BW24" s="54" t="str">
        <f t="shared" si="37"/>
        <v/>
      </c>
      <c r="BX24" s="44" t="s">
        <v>233</v>
      </c>
      <c r="BY24" s="44"/>
      <c r="BZ24" s="44"/>
      <c r="CA24" s="44"/>
      <c r="CB24" s="44"/>
      <c r="CC24" s="44"/>
      <c r="CD24" s="54" t="str">
        <f t="shared" si="38"/>
        <v/>
      </c>
      <c r="CE24" s="42">
        <v>0.05</v>
      </c>
      <c r="CF24" s="42"/>
      <c r="CG24" s="42"/>
      <c r="CH24" s="42"/>
      <c r="CI24" s="42"/>
      <c r="CJ24" s="42"/>
      <c r="CK24" s="42"/>
      <c r="CL24" s="42"/>
      <c r="CM24" s="44"/>
      <c r="CN24" s="44" t="s">
        <v>233</v>
      </c>
      <c r="CO24" s="44"/>
      <c r="CP24" s="44"/>
      <c r="CQ24" s="44"/>
      <c r="CR24" s="44"/>
      <c r="CS24" s="44"/>
      <c r="CT24" s="54" t="str">
        <f t="shared" si="39"/>
        <v/>
      </c>
      <c r="CU24" s="44" t="s">
        <v>233</v>
      </c>
      <c r="CV24" s="44"/>
      <c r="CW24" s="44"/>
      <c r="CX24" s="44"/>
      <c r="CY24" s="44"/>
      <c r="CZ24" s="44"/>
      <c r="DA24" s="54" t="str">
        <f t="shared" si="40"/>
        <v/>
      </c>
      <c r="DB24" s="65" t="s">
        <v>233</v>
      </c>
      <c r="DC24" s="65"/>
      <c r="DD24" s="65"/>
      <c r="DE24" s="65"/>
      <c r="DF24" s="65"/>
      <c r="DG24" s="65"/>
      <c r="DH24" s="58" t="str">
        <f t="shared" si="41"/>
        <v/>
      </c>
      <c r="DI24" s="65" t="s">
        <v>233</v>
      </c>
      <c r="DJ24" s="65"/>
      <c r="DK24" s="65"/>
      <c r="DL24" s="65"/>
      <c r="DM24" s="65"/>
      <c r="DN24" s="65"/>
      <c r="DO24" s="58">
        <f t="shared" si="42"/>
        <v>0.95899999999999996</v>
      </c>
      <c r="DP24" s="44"/>
      <c r="DQ24" s="44"/>
      <c r="DR24" s="65" t="s">
        <v>233</v>
      </c>
      <c r="DS24" s="65"/>
      <c r="DT24" s="65"/>
      <c r="DU24" s="65"/>
      <c r="DV24" s="65"/>
      <c r="DW24" s="65"/>
      <c r="DX24" s="58" t="str">
        <f t="shared" si="43"/>
        <v/>
      </c>
      <c r="DY24" s="43"/>
      <c r="DZ24" s="43"/>
      <c r="EA24" s="43"/>
      <c r="EB24" s="44" t="str">
        <f t="shared" si="44"/>
        <v/>
      </c>
      <c r="EC24" s="42" t="s">
        <v>233</v>
      </c>
      <c r="ED24" s="42"/>
      <c r="EE24" s="42"/>
      <c r="EF24" s="42"/>
      <c r="EG24" s="42"/>
      <c r="EH24" s="42"/>
      <c r="EI24" s="42"/>
      <c r="EJ24" s="65">
        <v>162</v>
      </c>
      <c r="EK24" s="42" t="s">
        <v>233</v>
      </c>
      <c r="EL24" s="42"/>
      <c r="EM24" s="42"/>
      <c r="EN24" s="42"/>
      <c r="EO24" s="42"/>
      <c r="EP24" s="42"/>
      <c r="EQ24" s="42"/>
      <c r="ER24" s="65">
        <v>18</v>
      </c>
      <c r="ES24" s="42" t="s">
        <v>233</v>
      </c>
      <c r="ET24" s="42"/>
      <c r="EU24" s="42"/>
      <c r="EV24" s="42"/>
      <c r="EW24" s="42"/>
      <c r="EX24" s="42"/>
      <c r="EY24" s="42"/>
      <c r="EZ24" s="42">
        <v>0.85</v>
      </c>
      <c r="FA24" s="42" t="s">
        <v>233</v>
      </c>
      <c r="FB24" s="42"/>
      <c r="FC24" s="42"/>
      <c r="FD24" s="42"/>
      <c r="FE24" s="42"/>
      <c r="FF24" s="42"/>
      <c r="FG24" s="42"/>
      <c r="FH24" s="42"/>
      <c r="FI24" s="42" t="s">
        <v>233</v>
      </c>
      <c r="FJ24" s="42"/>
      <c r="FK24" s="42"/>
      <c r="FL24" s="42"/>
      <c r="FM24" s="42"/>
      <c r="FN24" s="42"/>
      <c r="FO24" s="42"/>
      <c r="FP24" s="65">
        <v>15</v>
      </c>
      <c r="FQ24" s="42" t="s">
        <v>233</v>
      </c>
      <c r="FR24" s="42"/>
      <c r="FS24" s="42"/>
      <c r="FT24" s="42"/>
      <c r="FU24" s="42"/>
      <c r="FV24" s="42"/>
      <c r="FW24" s="42"/>
      <c r="FX24" s="65">
        <v>17</v>
      </c>
      <c r="GA24">
        <v>959</v>
      </c>
    </row>
    <row r="25" spans="1:183">
      <c r="A25" s="40">
        <v>38362</v>
      </c>
      <c r="B25" s="41"/>
      <c r="C25" s="41"/>
      <c r="D25" s="41"/>
      <c r="E25" s="42" t="s">
        <v>233</v>
      </c>
      <c r="F25" s="42"/>
      <c r="G25" s="42"/>
      <c r="H25" s="42"/>
      <c r="I25" s="42"/>
      <c r="J25" s="42"/>
      <c r="K25" s="54" t="str">
        <f t="shared" si="31"/>
        <v/>
      </c>
      <c r="L25" s="43" t="s">
        <v>233</v>
      </c>
      <c r="M25" s="43"/>
      <c r="N25" s="43"/>
      <c r="O25" s="43"/>
      <c r="P25" s="43"/>
      <c r="Q25" s="43"/>
      <c r="R25" s="54" t="str">
        <f t="shared" si="32"/>
        <v/>
      </c>
      <c r="S25" s="43" t="s">
        <v>233</v>
      </c>
      <c r="T25" s="43"/>
      <c r="U25" s="43"/>
      <c r="V25" s="43"/>
      <c r="W25" s="43"/>
      <c r="X25" s="43"/>
      <c r="Y25" s="43">
        <v>7.7</v>
      </c>
      <c r="Z25" s="42" t="s">
        <v>233</v>
      </c>
      <c r="AA25" s="42"/>
      <c r="AB25" s="42"/>
      <c r="AC25" s="42"/>
      <c r="AD25" s="42"/>
      <c r="AE25" s="42"/>
      <c r="AF25" s="42"/>
      <c r="AG25" s="42" t="s">
        <v>233</v>
      </c>
      <c r="AH25" s="42"/>
      <c r="AI25" s="42"/>
      <c r="AJ25" s="42"/>
      <c r="AK25" s="42"/>
      <c r="AL25" s="42"/>
      <c r="AM25" s="54" t="str">
        <f t="shared" si="33"/>
        <v/>
      </c>
      <c r="AN25" s="44" t="s">
        <v>233</v>
      </c>
      <c r="AO25" s="44"/>
      <c r="AP25" s="44"/>
      <c r="AQ25" s="44"/>
      <c r="AR25" s="44"/>
      <c r="AS25" s="44"/>
      <c r="AT25" s="44"/>
      <c r="AU25" s="42" t="s">
        <v>233</v>
      </c>
      <c r="AV25" s="42"/>
      <c r="AW25" s="42"/>
      <c r="AX25" s="42"/>
      <c r="AY25" s="42"/>
      <c r="AZ25" s="42"/>
      <c r="BA25" s="54" t="str">
        <f t="shared" si="34"/>
        <v/>
      </c>
      <c r="BB25" s="44"/>
      <c r="BC25" s="42" t="s">
        <v>233</v>
      </c>
      <c r="BD25" s="42"/>
      <c r="BE25" s="42"/>
      <c r="BF25" s="42"/>
      <c r="BG25" s="42"/>
      <c r="BH25" s="42"/>
      <c r="BI25" s="54" t="str">
        <f t="shared" si="35"/>
        <v/>
      </c>
      <c r="BJ25" s="51">
        <v>1.2</v>
      </c>
      <c r="BK25" s="69"/>
      <c r="BL25" s="69"/>
      <c r="BM25" s="69"/>
      <c r="BN25" s="69"/>
      <c r="BO25" s="69"/>
      <c r="BP25" s="70">
        <f t="shared" si="36"/>
        <v>1.2</v>
      </c>
      <c r="BQ25" s="42" t="s">
        <v>233</v>
      </c>
      <c r="BR25" s="42"/>
      <c r="BS25" s="42"/>
      <c r="BT25" s="42"/>
      <c r="BU25" s="42"/>
      <c r="BV25" s="42"/>
      <c r="BW25" s="54" t="str">
        <f t="shared" si="37"/>
        <v/>
      </c>
      <c r="BX25" s="44" t="s">
        <v>233</v>
      </c>
      <c r="BY25" s="44"/>
      <c r="BZ25" s="44"/>
      <c r="CA25" s="44"/>
      <c r="CB25" s="44"/>
      <c r="CC25" s="44"/>
      <c r="CD25" s="54" t="str">
        <f t="shared" si="38"/>
        <v/>
      </c>
      <c r="CE25" s="42">
        <v>0.05</v>
      </c>
      <c r="CF25" s="42"/>
      <c r="CG25" s="42"/>
      <c r="CH25" s="42"/>
      <c r="CI25" s="42"/>
      <c r="CJ25" s="42"/>
      <c r="CK25" s="42"/>
      <c r="CL25" s="42"/>
      <c r="CM25" s="44"/>
      <c r="CN25" s="44" t="s">
        <v>233</v>
      </c>
      <c r="CO25" s="44"/>
      <c r="CP25" s="44"/>
      <c r="CQ25" s="44"/>
      <c r="CR25" s="44"/>
      <c r="CS25" s="44"/>
      <c r="CT25" s="54" t="str">
        <f t="shared" si="39"/>
        <v/>
      </c>
      <c r="CU25" s="44" t="s">
        <v>233</v>
      </c>
      <c r="CV25" s="44"/>
      <c r="CW25" s="44"/>
      <c r="CX25" s="44"/>
      <c r="CY25" s="44"/>
      <c r="CZ25" s="44"/>
      <c r="DA25" s="54" t="str">
        <f t="shared" si="40"/>
        <v/>
      </c>
      <c r="DB25" s="65" t="s">
        <v>233</v>
      </c>
      <c r="DC25" s="65"/>
      <c r="DD25" s="65"/>
      <c r="DE25" s="65"/>
      <c r="DF25" s="65"/>
      <c r="DG25" s="65"/>
      <c r="DH25" s="58" t="str">
        <f t="shared" si="41"/>
        <v/>
      </c>
      <c r="DI25" s="65" t="s">
        <v>233</v>
      </c>
      <c r="DJ25" s="65"/>
      <c r="DK25" s="65"/>
      <c r="DL25" s="65"/>
      <c r="DM25" s="65"/>
      <c r="DN25" s="65"/>
      <c r="DO25" s="58">
        <f t="shared" si="42"/>
        <v>1.3859999999999999</v>
      </c>
      <c r="DP25" s="44"/>
      <c r="DQ25" s="44"/>
      <c r="DR25" s="65" t="s">
        <v>233</v>
      </c>
      <c r="DS25" s="65"/>
      <c r="DT25" s="65"/>
      <c r="DU25" s="65"/>
      <c r="DV25" s="65"/>
      <c r="DW25" s="65"/>
      <c r="DX25" s="58" t="str">
        <f t="shared" si="43"/>
        <v/>
      </c>
      <c r="DY25" s="43"/>
      <c r="DZ25" s="43"/>
      <c r="EA25" s="43"/>
      <c r="EB25" s="44" t="str">
        <f t="shared" si="44"/>
        <v/>
      </c>
      <c r="EC25" s="42" t="s">
        <v>233</v>
      </c>
      <c r="ED25" s="42"/>
      <c r="EE25" s="42"/>
      <c r="EF25" s="42"/>
      <c r="EG25" s="42"/>
      <c r="EH25" s="42"/>
      <c r="EI25" s="42"/>
      <c r="EJ25" s="65">
        <v>211</v>
      </c>
      <c r="EK25" s="42" t="s">
        <v>233</v>
      </c>
      <c r="EL25" s="42"/>
      <c r="EM25" s="42"/>
      <c r="EN25" s="42"/>
      <c r="EO25" s="42"/>
      <c r="EP25" s="42"/>
      <c r="EQ25" s="42"/>
      <c r="ER25" s="65">
        <v>23</v>
      </c>
      <c r="ES25" s="42" t="s">
        <v>233</v>
      </c>
      <c r="ET25" s="42"/>
      <c r="EU25" s="42"/>
      <c r="EV25" s="42"/>
      <c r="EW25" s="42"/>
      <c r="EX25" s="42"/>
      <c r="EY25" s="42"/>
      <c r="EZ25" s="42">
        <v>0.95</v>
      </c>
      <c r="FA25" s="42" t="s">
        <v>233</v>
      </c>
      <c r="FB25" s="42"/>
      <c r="FC25" s="42"/>
      <c r="FD25" s="42"/>
      <c r="FE25" s="42"/>
      <c r="FF25" s="42"/>
      <c r="FG25" s="42"/>
      <c r="FH25" s="42"/>
      <c r="FI25" s="42" t="s">
        <v>233</v>
      </c>
      <c r="FJ25" s="42"/>
      <c r="FK25" s="42"/>
      <c r="FL25" s="42"/>
      <c r="FM25" s="42"/>
      <c r="FN25" s="42"/>
      <c r="FO25" s="42"/>
      <c r="FP25" s="65">
        <v>20.5</v>
      </c>
      <c r="FQ25" s="42" t="s">
        <v>233</v>
      </c>
      <c r="FR25" s="42"/>
      <c r="FS25" s="42"/>
      <c r="FT25" s="42"/>
      <c r="FU25" s="42"/>
      <c r="FV25" s="42"/>
      <c r="FW25" s="42"/>
      <c r="FX25" s="65">
        <v>23</v>
      </c>
      <c r="GA25">
        <v>1386</v>
      </c>
    </row>
    <row r="26" spans="1:183">
      <c r="A26" s="40">
        <v>38363</v>
      </c>
      <c r="B26" s="41"/>
      <c r="C26" s="41"/>
      <c r="D26" s="41"/>
      <c r="E26" s="42" t="s">
        <v>233</v>
      </c>
      <c r="F26" s="42"/>
      <c r="G26" s="42"/>
      <c r="H26" s="42"/>
      <c r="I26" s="42"/>
      <c r="J26" s="42"/>
      <c r="K26" s="54" t="str">
        <f t="shared" si="31"/>
        <v/>
      </c>
      <c r="L26" s="43" t="s">
        <v>233</v>
      </c>
      <c r="M26" s="43"/>
      <c r="N26" s="43"/>
      <c r="O26" s="43"/>
      <c r="P26" s="43"/>
      <c r="Q26" s="43"/>
      <c r="R26" s="54" t="str">
        <f t="shared" si="32"/>
        <v/>
      </c>
      <c r="S26" s="43" t="s">
        <v>233</v>
      </c>
      <c r="T26" s="43"/>
      <c r="U26" s="43"/>
      <c r="V26" s="43"/>
      <c r="W26" s="43"/>
      <c r="X26" s="43"/>
      <c r="Y26" s="43">
        <v>7.9</v>
      </c>
      <c r="Z26" s="42" t="s">
        <v>233</v>
      </c>
      <c r="AA26" s="42"/>
      <c r="AB26" s="42"/>
      <c r="AC26" s="42"/>
      <c r="AD26" s="42"/>
      <c r="AE26" s="42"/>
      <c r="AF26" s="42"/>
      <c r="AG26" s="42" t="s">
        <v>233</v>
      </c>
      <c r="AH26" s="42"/>
      <c r="AI26" s="42"/>
      <c r="AJ26" s="42"/>
      <c r="AK26" s="42"/>
      <c r="AL26" s="42"/>
      <c r="AM26" s="54" t="str">
        <f t="shared" si="33"/>
        <v/>
      </c>
      <c r="AN26" s="44" t="s">
        <v>233</v>
      </c>
      <c r="AO26" s="44"/>
      <c r="AP26" s="44"/>
      <c r="AQ26" s="44"/>
      <c r="AR26" s="44"/>
      <c r="AS26" s="44"/>
      <c r="AT26" s="44"/>
      <c r="AU26" s="42" t="s">
        <v>233</v>
      </c>
      <c r="AV26" s="42"/>
      <c r="AW26" s="42"/>
      <c r="AX26" s="42"/>
      <c r="AY26" s="42"/>
      <c r="AZ26" s="42"/>
      <c r="BA26" s="54" t="str">
        <f t="shared" si="34"/>
        <v/>
      </c>
      <c r="BB26" s="44"/>
      <c r="BC26" s="42" t="s">
        <v>233</v>
      </c>
      <c r="BD26" s="42"/>
      <c r="BE26" s="42"/>
      <c r="BF26" s="42"/>
      <c r="BG26" s="42"/>
      <c r="BH26" s="42"/>
      <c r="BI26" s="54" t="str">
        <f t="shared" si="35"/>
        <v/>
      </c>
      <c r="BJ26" s="51">
        <v>1.4</v>
      </c>
      <c r="BK26" s="69"/>
      <c r="BL26" s="69"/>
      <c r="BM26" s="69"/>
      <c r="BN26" s="69"/>
      <c r="BO26" s="69"/>
      <c r="BP26" s="70">
        <f t="shared" si="36"/>
        <v>1.4</v>
      </c>
      <c r="BQ26" s="42" t="s">
        <v>233</v>
      </c>
      <c r="BR26" s="42"/>
      <c r="BS26" s="42"/>
      <c r="BT26" s="42"/>
      <c r="BU26" s="42"/>
      <c r="BV26" s="42"/>
      <c r="BW26" s="54" t="str">
        <f t="shared" si="37"/>
        <v/>
      </c>
      <c r="BX26" s="44" t="s">
        <v>233</v>
      </c>
      <c r="BY26" s="44"/>
      <c r="BZ26" s="44"/>
      <c r="CA26" s="44"/>
      <c r="CB26" s="44"/>
      <c r="CC26" s="44"/>
      <c r="CD26" s="54" t="str">
        <f t="shared" si="38"/>
        <v/>
      </c>
      <c r="CE26" s="42">
        <v>0.05</v>
      </c>
      <c r="CF26" s="42"/>
      <c r="CG26" s="42"/>
      <c r="CH26" s="42"/>
      <c r="CI26" s="42"/>
      <c r="CJ26" s="42"/>
      <c r="CK26" s="42"/>
      <c r="CL26" s="42"/>
      <c r="CM26" s="44"/>
      <c r="CN26" s="44" t="s">
        <v>233</v>
      </c>
      <c r="CO26" s="44"/>
      <c r="CP26" s="44"/>
      <c r="CQ26" s="44"/>
      <c r="CR26" s="44"/>
      <c r="CS26" s="44"/>
      <c r="CT26" s="54" t="str">
        <f t="shared" si="39"/>
        <v/>
      </c>
      <c r="CU26" s="44" t="s">
        <v>233</v>
      </c>
      <c r="CV26" s="44"/>
      <c r="CW26" s="44"/>
      <c r="CX26" s="44"/>
      <c r="CY26" s="44"/>
      <c r="CZ26" s="44"/>
      <c r="DA26" s="54" t="str">
        <f t="shared" si="40"/>
        <v/>
      </c>
      <c r="DB26" s="65" t="s">
        <v>233</v>
      </c>
      <c r="DC26" s="65"/>
      <c r="DD26" s="65"/>
      <c r="DE26" s="65"/>
      <c r="DF26" s="65"/>
      <c r="DG26" s="65"/>
      <c r="DH26" s="58" t="str">
        <f t="shared" si="41"/>
        <v/>
      </c>
      <c r="DI26" s="65" t="s">
        <v>233</v>
      </c>
      <c r="DJ26" s="65"/>
      <c r="DK26" s="65"/>
      <c r="DL26" s="65"/>
      <c r="DM26" s="65"/>
      <c r="DN26" s="65"/>
      <c r="DO26" s="58">
        <f t="shared" si="42"/>
        <v>1.2350000000000001</v>
      </c>
      <c r="DP26" s="44"/>
      <c r="DQ26" s="44"/>
      <c r="DR26" s="65" t="s">
        <v>233</v>
      </c>
      <c r="DS26" s="65"/>
      <c r="DT26" s="65"/>
      <c r="DU26" s="65"/>
      <c r="DV26" s="65"/>
      <c r="DW26" s="65"/>
      <c r="DX26" s="58" t="str">
        <f t="shared" si="43"/>
        <v/>
      </c>
      <c r="DY26" s="43"/>
      <c r="DZ26" s="43"/>
      <c r="EA26" s="43"/>
      <c r="EB26" s="44" t="str">
        <f t="shared" si="44"/>
        <v/>
      </c>
      <c r="EC26" s="42" t="s">
        <v>233</v>
      </c>
      <c r="ED26" s="42"/>
      <c r="EE26" s="42"/>
      <c r="EF26" s="42"/>
      <c r="EG26" s="42"/>
      <c r="EH26" s="42"/>
      <c r="EI26" s="42"/>
      <c r="EJ26" s="65">
        <v>211</v>
      </c>
      <c r="EK26" s="42" t="s">
        <v>233</v>
      </c>
      <c r="EL26" s="42"/>
      <c r="EM26" s="42"/>
      <c r="EN26" s="42"/>
      <c r="EO26" s="42"/>
      <c r="EP26" s="42"/>
      <c r="EQ26" s="42"/>
      <c r="ER26" s="65">
        <v>20</v>
      </c>
      <c r="ES26" s="42" t="s">
        <v>233</v>
      </c>
      <c r="ET26" s="42"/>
      <c r="EU26" s="42"/>
      <c r="EV26" s="42"/>
      <c r="EW26" s="42"/>
      <c r="EX26" s="42"/>
      <c r="EY26" s="42"/>
      <c r="EZ26" s="42">
        <v>0.9</v>
      </c>
      <c r="FA26" s="42" t="s">
        <v>233</v>
      </c>
      <c r="FB26" s="42"/>
      <c r="FC26" s="42"/>
      <c r="FD26" s="42"/>
      <c r="FE26" s="42"/>
      <c r="FF26" s="42"/>
      <c r="FG26" s="42"/>
      <c r="FH26" s="42"/>
      <c r="FI26" s="42" t="s">
        <v>233</v>
      </c>
      <c r="FJ26" s="42"/>
      <c r="FK26" s="42"/>
      <c r="FL26" s="42"/>
      <c r="FM26" s="42"/>
      <c r="FN26" s="42"/>
      <c r="FO26" s="42"/>
      <c r="FP26" s="65">
        <v>20</v>
      </c>
      <c r="FQ26" s="42" t="s">
        <v>233</v>
      </c>
      <c r="FR26" s="42"/>
      <c r="FS26" s="42"/>
      <c r="FT26" s="42"/>
      <c r="FU26" s="42"/>
      <c r="FV26" s="42"/>
      <c r="FW26" s="42"/>
      <c r="FX26" s="65">
        <v>21</v>
      </c>
      <c r="GA26">
        <v>1235</v>
      </c>
    </row>
    <row r="27" spans="1:183">
      <c r="A27" s="40">
        <v>38364</v>
      </c>
      <c r="B27" s="41"/>
      <c r="C27" s="41"/>
      <c r="D27" s="41"/>
      <c r="E27" s="42" t="s">
        <v>233</v>
      </c>
      <c r="F27" s="42"/>
      <c r="G27" s="42"/>
      <c r="H27" s="42"/>
      <c r="I27" s="42"/>
      <c r="J27" s="42"/>
      <c r="K27" s="54" t="str">
        <f t="shared" si="31"/>
        <v/>
      </c>
      <c r="L27" s="43" t="s">
        <v>233</v>
      </c>
      <c r="M27" s="43"/>
      <c r="N27" s="43"/>
      <c r="O27" s="43"/>
      <c r="P27" s="43"/>
      <c r="Q27" s="43"/>
      <c r="R27" s="54" t="str">
        <f t="shared" si="32"/>
        <v/>
      </c>
      <c r="S27" s="43" t="s">
        <v>233</v>
      </c>
      <c r="T27" s="43"/>
      <c r="U27" s="43"/>
      <c r="V27" s="43"/>
      <c r="W27" s="43"/>
      <c r="X27" s="43"/>
      <c r="Y27" s="43">
        <v>7.6</v>
      </c>
      <c r="Z27" s="42" t="s">
        <v>233</v>
      </c>
      <c r="AA27" s="42"/>
      <c r="AB27" s="42"/>
      <c r="AC27" s="42"/>
      <c r="AD27" s="42"/>
      <c r="AE27" s="42"/>
      <c r="AF27" s="42"/>
      <c r="AG27" s="42" t="s">
        <v>233</v>
      </c>
      <c r="AH27" s="42"/>
      <c r="AI27" s="42"/>
      <c r="AJ27" s="42"/>
      <c r="AK27" s="42"/>
      <c r="AL27" s="42"/>
      <c r="AM27" s="54" t="str">
        <f t="shared" si="33"/>
        <v/>
      </c>
      <c r="AN27" s="44" t="s">
        <v>233</v>
      </c>
      <c r="AO27" s="44"/>
      <c r="AP27" s="44"/>
      <c r="AQ27" s="44"/>
      <c r="AR27" s="44"/>
      <c r="AS27" s="44"/>
      <c r="AT27" s="44"/>
      <c r="AU27" s="42" t="s">
        <v>233</v>
      </c>
      <c r="AV27" s="42"/>
      <c r="AW27" s="42"/>
      <c r="AX27" s="42"/>
      <c r="AY27" s="42"/>
      <c r="AZ27" s="42"/>
      <c r="BA27" s="54" t="str">
        <f t="shared" si="34"/>
        <v/>
      </c>
      <c r="BB27" s="44"/>
      <c r="BC27" s="42" t="s">
        <v>233</v>
      </c>
      <c r="BD27" s="42"/>
      <c r="BE27" s="42"/>
      <c r="BF27" s="42"/>
      <c r="BG27" s="42"/>
      <c r="BH27" s="42"/>
      <c r="BI27" s="54" t="str">
        <f t="shared" si="35"/>
        <v/>
      </c>
      <c r="BJ27" s="51">
        <v>1.7</v>
      </c>
      <c r="BK27" s="69"/>
      <c r="BL27" s="69"/>
      <c r="BM27" s="69"/>
      <c r="BN27" s="69"/>
      <c r="BO27" s="69"/>
      <c r="BP27" s="70">
        <f t="shared" si="36"/>
        <v>1.7</v>
      </c>
      <c r="BQ27" s="42" t="s">
        <v>233</v>
      </c>
      <c r="BR27" s="42"/>
      <c r="BS27" s="42"/>
      <c r="BT27" s="42"/>
      <c r="BU27" s="42"/>
      <c r="BV27" s="42"/>
      <c r="BW27" s="54" t="str">
        <f t="shared" si="37"/>
        <v/>
      </c>
      <c r="BX27" s="44" t="s">
        <v>233</v>
      </c>
      <c r="BY27" s="44"/>
      <c r="BZ27" s="44"/>
      <c r="CA27" s="44"/>
      <c r="CB27" s="44"/>
      <c r="CC27" s="44"/>
      <c r="CD27" s="54" t="str">
        <f t="shared" si="38"/>
        <v/>
      </c>
      <c r="CE27" s="42">
        <v>0.05</v>
      </c>
      <c r="CF27" s="42"/>
      <c r="CG27" s="42"/>
      <c r="CH27" s="42"/>
      <c r="CI27" s="42"/>
      <c r="CJ27" s="42"/>
      <c r="CK27" s="42"/>
      <c r="CL27" s="42"/>
      <c r="CM27" s="44"/>
      <c r="CN27" s="44" t="s">
        <v>233</v>
      </c>
      <c r="CO27" s="44"/>
      <c r="CP27" s="44"/>
      <c r="CQ27" s="44"/>
      <c r="CR27" s="44"/>
      <c r="CS27" s="44"/>
      <c r="CT27" s="54" t="str">
        <f t="shared" si="39"/>
        <v/>
      </c>
      <c r="CU27" s="44" t="s">
        <v>233</v>
      </c>
      <c r="CV27" s="44"/>
      <c r="CW27" s="44"/>
      <c r="CX27" s="44"/>
      <c r="CY27" s="44"/>
      <c r="CZ27" s="44"/>
      <c r="DA27" s="54" t="str">
        <f t="shared" si="40"/>
        <v/>
      </c>
      <c r="DB27" s="65" t="s">
        <v>233</v>
      </c>
      <c r="DC27" s="65"/>
      <c r="DD27" s="65"/>
      <c r="DE27" s="65"/>
      <c r="DF27" s="65"/>
      <c r="DG27" s="65"/>
      <c r="DH27" s="58" t="str">
        <f t="shared" si="41"/>
        <v/>
      </c>
      <c r="DI27" s="65" t="s">
        <v>233</v>
      </c>
      <c r="DJ27" s="65"/>
      <c r="DK27" s="65"/>
      <c r="DL27" s="65"/>
      <c r="DM27" s="65"/>
      <c r="DN27" s="65"/>
      <c r="DO27" s="58">
        <f t="shared" si="42"/>
        <v>1.1599999999999999</v>
      </c>
      <c r="DP27" s="44"/>
      <c r="DQ27" s="44"/>
      <c r="DR27" s="65" t="s">
        <v>233</v>
      </c>
      <c r="DS27" s="65"/>
      <c r="DT27" s="65"/>
      <c r="DU27" s="65"/>
      <c r="DV27" s="65"/>
      <c r="DW27" s="65"/>
      <c r="DX27" s="58" t="str">
        <f t="shared" si="43"/>
        <v/>
      </c>
      <c r="DY27" s="43"/>
      <c r="DZ27" s="43"/>
      <c r="EA27" s="43"/>
      <c r="EB27" s="44" t="str">
        <f t="shared" si="44"/>
        <v/>
      </c>
      <c r="EC27" s="42" t="s">
        <v>233</v>
      </c>
      <c r="ED27" s="42"/>
      <c r="EE27" s="42"/>
      <c r="EF27" s="42"/>
      <c r="EG27" s="42"/>
      <c r="EH27" s="42"/>
      <c r="EI27" s="42"/>
      <c r="EJ27" s="65">
        <v>340</v>
      </c>
      <c r="EK27" s="42" t="s">
        <v>233</v>
      </c>
      <c r="EL27" s="42"/>
      <c r="EM27" s="42"/>
      <c r="EN27" s="42"/>
      <c r="EO27" s="42"/>
      <c r="EP27" s="42"/>
      <c r="EQ27" s="42"/>
      <c r="ER27" s="65">
        <v>20</v>
      </c>
      <c r="ES27" s="42" t="s">
        <v>233</v>
      </c>
      <c r="ET27" s="42"/>
      <c r="EU27" s="42"/>
      <c r="EV27" s="42"/>
      <c r="EW27" s="42"/>
      <c r="EX27" s="42"/>
      <c r="EY27" s="42"/>
      <c r="EZ27" s="42">
        <v>0.95</v>
      </c>
      <c r="FA27" s="42" t="s">
        <v>233</v>
      </c>
      <c r="FB27" s="42"/>
      <c r="FC27" s="42"/>
      <c r="FD27" s="42"/>
      <c r="FE27" s="42"/>
      <c r="FF27" s="42"/>
      <c r="FG27" s="42"/>
      <c r="FH27" s="42"/>
      <c r="FI27" s="42" t="s">
        <v>233</v>
      </c>
      <c r="FJ27" s="42"/>
      <c r="FK27" s="42"/>
      <c r="FL27" s="42"/>
      <c r="FM27" s="42"/>
      <c r="FN27" s="42"/>
      <c r="FO27" s="42"/>
      <c r="FP27" s="65">
        <v>18</v>
      </c>
      <c r="FQ27" s="42" t="s">
        <v>233</v>
      </c>
      <c r="FR27" s="42"/>
      <c r="FS27" s="42"/>
      <c r="FT27" s="42"/>
      <c r="FU27" s="42"/>
      <c r="FV27" s="42"/>
      <c r="FW27" s="42"/>
      <c r="FX27" s="65">
        <v>20</v>
      </c>
      <c r="GA27">
        <v>1160</v>
      </c>
    </row>
    <row r="28" spans="1:183">
      <c r="A28" s="40">
        <v>38365</v>
      </c>
      <c r="B28" s="41"/>
      <c r="C28" s="41"/>
      <c r="D28" s="41"/>
      <c r="E28" s="42" t="s">
        <v>233</v>
      </c>
      <c r="F28" s="42"/>
      <c r="G28" s="42"/>
      <c r="H28" s="42"/>
      <c r="I28" s="42"/>
      <c r="J28" s="42"/>
      <c r="K28" s="54" t="str">
        <f t="shared" si="31"/>
        <v/>
      </c>
      <c r="L28" s="43" t="s">
        <v>233</v>
      </c>
      <c r="M28" s="43"/>
      <c r="N28" s="43"/>
      <c r="O28" s="43"/>
      <c r="P28" s="43"/>
      <c r="Q28" s="43"/>
      <c r="R28" s="54" t="str">
        <f t="shared" si="32"/>
        <v/>
      </c>
      <c r="S28" s="43" t="s">
        <v>233</v>
      </c>
      <c r="T28" s="43"/>
      <c r="U28" s="43"/>
      <c r="V28" s="43"/>
      <c r="W28" s="43"/>
      <c r="X28" s="43"/>
      <c r="Y28" s="43">
        <v>122</v>
      </c>
      <c r="Z28" s="42" t="s">
        <v>233</v>
      </c>
      <c r="AA28" s="42"/>
      <c r="AB28" s="42"/>
      <c r="AC28" s="42"/>
      <c r="AD28" s="42"/>
      <c r="AE28" s="42"/>
      <c r="AF28" s="42"/>
      <c r="AG28" s="42" t="s">
        <v>233</v>
      </c>
      <c r="AH28" s="42"/>
      <c r="AI28" s="42"/>
      <c r="AJ28" s="42"/>
      <c r="AK28" s="42"/>
      <c r="AL28" s="42"/>
      <c r="AM28" s="54" t="str">
        <f t="shared" si="33"/>
        <v/>
      </c>
      <c r="AN28" s="44" t="s">
        <v>233</v>
      </c>
      <c r="AO28" s="44"/>
      <c r="AP28" s="44"/>
      <c r="AQ28" s="44"/>
      <c r="AR28" s="44"/>
      <c r="AS28" s="44"/>
      <c r="AT28" s="44"/>
      <c r="AU28" s="42" t="s">
        <v>233</v>
      </c>
      <c r="AV28" s="42"/>
      <c r="AW28" s="42"/>
      <c r="AX28" s="42"/>
      <c r="AY28" s="42"/>
      <c r="AZ28" s="42"/>
      <c r="BA28" s="54" t="str">
        <f t="shared" si="34"/>
        <v/>
      </c>
      <c r="BB28" s="44"/>
      <c r="BC28" s="42" t="s">
        <v>233</v>
      </c>
      <c r="BD28" s="42"/>
      <c r="BE28" s="42"/>
      <c r="BF28" s="42"/>
      <c r="BG28" s="42"/>
      <c r="BH28" s="42"/>
      <c r="BI28" s="54" t="str">
        <f t="shared" si="35"/>
        <v/>
      </c>
      <c r="BJ28" s="51">
        <v>1.3</v>
      </c>
      <c r="BK28" s="69"/>
      <c r="BL28" s="69"/>
      <c r="BM28" s="69"/>
      <c r="BN28" s="69"/>
      <c r="BO28" s="69"/>
      <c r="BP28" s="70">
        <f t="shared" si="36"/>
        <v>1.3</v>
      </c>
      <c r="BQ28" s="42" t="s">
        <v>233</v>
      </c>
      <c r="BR28" s="42"/>
      <c r="BS28" s="42"/>
      <c r="BT28" s="42"/>
      <c r="BU28" s="42"/>
      <c r="BV28" s="42"/>
      <c r="BW28" s="54" t="str">
        <f t="shared" si="37"/>
        <v/>
      </c>
      <c r="BX28" s="44" t="s">
        <v>233</v>
      </c>
      <c r="BY28" s="44"/>
      <c r="BZ28" s="44"/>
      <c r="CA28" s="44"/>
      <c r="CB28" s="44"/>
      <c r="CC28" s="44"/>
      <c r="CD28" s="54" t="str">
        <f t="shared" si="38"/>
        <v/>
      </c>
      <c r="CE28" s="42">
        <v>0.05</v>
      </c>
      <c r="CF28" s="42"/>
      <c r="CG28" s="42"/>
      <c r="CH28" s="42"/>
      <c r="CI28" s="42"/>
      <c r="CJ28" s="42"/>
      <c r="CK28" s="42"/>
      <c r="CL28" s="42"/>
      <c r="CM28" s="44"/>
      <c r="CN28" s="44" t="s">
        <v>233</v>
      </c>
      <c r="CO28" s="44"/>
      <c r="CP28" s="44"/>
      <c r="CQ28" s="44"/>
      <c r="CR28" s="44"/>
      <c r="CS28" s="44"/>
      <c r="CT28" s="54" t="str">
        <f t="shared" si="39"/>
        <v/>
      </c>
      <c r="CU28" s="44" t="s">
        <v>233</v>
      </c>
      <c r="CV28" s="44"/>
      <c r="CW28" s="44"/>
      <c r="CX28" s="44"/>
      <c r="CY28" s="44"/>
      <c r="CZ28" s="44"/>
      <c r="DA28" s="54" t="str">
        <f t="shared" si="40"/>
        <v/>
      </c>
      <c r="DB28" s="65" t="s">
        <v>233</v>
      </c>
      <c r="DC28" s="65"/>
      <c r="DD28" s="65"/>
      <c r="DE28" s="65"/>
      <c r="DF28" s="65"/>
      <c r="DG28" s="65"/>
      <c r="DH28" s="58" t="str">
        <f t="shared" si="41"/>
        <v/>
      </c>
      <c r="DI28" s="65" t="s">
        <v>233</v>
      </c>
      <c r="DJ28" s="65"/>
      <c r="DK28" s="65"/>
      <c r="DL28" s="65"/>
      <c r="DM28" s="65"/>
      <c r="DN28" s="65"/>
      <c r="DO28" s="58">
        <f t="shared" si="42"/>
        <v>1.1379999999999999</v>
      </c>
      <c r="DP28" s="44"/>
      <c r="DQ28" s="44"/>
      <c r="DR28" s="65" t="s">
        <v>233</v>
      </c>
      <c r="DS28" s="65"/>
      <c r="DT28" s="65"/>
      <c r="DU28" s="65"/>
      <c r="DV28" s="65"/>
      <c r="DW28" s="65"/>
      <c r="DX28" s="58" t="str">
        <f t="shared" si="43"/>
        <v/>
      </c>
      <c r="DY28" s="43"/>
      <c r="DZ28" s="43"/>
      <c r="EA28" s="43"/>
      <c r="EB28" s="44" t="str">
        <f t="shared" si="44"/>
        <v/>
      </c>
      <c r="EC28" s="42" t="s">
        <v>233</v>
      </c>
      <c r="ED28" s="42"/>
      <c r="EE28" s="42"/>
      <c r="EF28" s="42"/>
      <c r="EG28" s="42"/>
      <c r="EH28" s="42"/>
      <c r="EI28" s="42"/>
      <c r="EJ28" s="65">
        <v>508</v>
      </c>
      <c r="EK28" s="42" t="s">
        <v>233</v>
      </c>
      <c r="EL28" s="42"/>
      <c r="EM28" s="42"/>
      <c r="EN28" s="42"/>
      <c r="EO28" s="42"/>
      <c r="EP28" s="42"/>
      <c r="EQ28" s="42"/>
      <c r="ER28" s="65">
        <v>22</v>
      </c>
      <c r="ES28" s="42" t="s">
        <v>233</v>
      </c>
      <c r="ET28" s="42"/>
      <c r="EU28" s="42"/>
      <c r="EV28" s="42"/>
      <c r="EW28" s="42"/>
      <c r="EX28" s="42"/>
      <c r="EY28" s="42"/>
      <c r="EZ28" s="42">
        <v>1</v>
      </c>
      <c r="FA28" s="42" t="s">
        <v>233</v>
      </c>
      <c r="FB28" s="42"/>
      <c r="FC28" s="42"/>
      <c r="FD28" s="42"/>
      <c r="FE28" s="42"/>
      <c r="FF28" s="42"/>
      <c r="FG28" s="42"/>
      <c r="FH28" s="42"/>
      <c r="FI28" s="42" t="s">
        <v>233</v>
      </c>
      <c r="FJ28" s="42"/>
      <c r="FK28" s="42"/>
      <c r="FL28" s="42"/>
      <c r="FM28" s="42"/>
      <c r="FN28" s="42"/>
      <c r="FO28" s="42"/>
      <c r="FP28" s="65">
        <v>20.5</v>
      </c>
      <c r="FQ28" s="42" t="s">
        <v>233</v>
      </c>
      <c r="FR28" s="42"/>
      <c r="FS28" s="42"/>
      <c r="FT28" s="42"/>
      <c r="FU28" s="42"/>
      <c r="FV28" s="42"/>
      <c r="FW28" s="42"/>
      <c r="FX28" s="65">
        <v>20</v>
      </c>
      <c r="GA28">
        <v>1138</v>
      </c>
    </row>
    <row r="29" spans="1:183">
      <c r="A29" s="40">
        <v>38366</v>
      </c>
      <c r="B29" s="41"/>
      <c r="C29" s="41"/>
      <c r="D29" s="41"/>
      <c r="E29" s="42" t="s">
        <v>233</v>
      </c>
      <c r="F29" s="42"/>
      <c r="G29" s="42"/>
      <c r="H29" s="42"/>
      <c r="I29" s="42"/>
      <c r="J29" s="42"/>
      <c r="K29" s="54" t="str">
        <f t="shared" si="31"/>
        <v/>
      </c>
      <c r="L29" s="43" t="s">
        <v>233</v>
      </c>
      <c r="M29" s="43"/>
      <c r="N29" s="43"/>
      <c r="O29" s="43"/>
      <c r="P29" s="43"/>
      <c r="Q29" s="43"/>
      <c r="R29" s="54" t="str">
        <f t="shared" si="32"/>
        <v/>
      </c>
      <c r="S29" s="43" t="s">
        <v>233</v>
      </c>
      <c r="T29" s="43"/>
      <c r="U29" s="43"/>
      <c r="V29" s="43"/>
      <c r="W29" s="43"/>
      <c r="X29" s="43"/>
      <c r="Y29" s="43">
        <v>228</v>
      </c>
      <c r="Z29" s="42" t="s">
        <v>233</v>
      </c>
      <c r="AA29" s="42"/>
      <c r="AB29" s="42"/>
      <c r="AC29" s="42"/>
      <c r="AD29" s="42"/>
      <c r="AE29" s="42"/>
      <c r="AF29" s="42"/>
      <c r="AG29" s="42" t="s">
        <v>233</v>
      </c>
      <c r="AH29" s="42"/>
      <c r="AI29" s="42"/>
      <c r="AJ29" s="42"/>
      <c r="AK29" s="42"/>
      <c r="AL29" s="42"/>
      <c r="AM29" s="54" t="str">
        <f t="shared" si="33"/>
        <v/>
      </c>
      <c r="AN29" s="44" t="s">
        <v>233</v>
      </c>
      <c r="AO29" s="44"/>
      <c r="AP29" s="44"/>
      <c r="AQ29" s="44"/>
      <c r="AR29" s="44"/>
      <c r="AS29" s="44"/>
      <c r="AT29" s="44"/>
      <c r="AU29" s="42" t="s">
        <v>233</v>
      </c>
      <c r="AV29" s="42"/>
      <c r="AW29" s="42"/>
      <c r="AX29" s="42"/>
      <c r="AY29" s="42"/>
      <c r="AZ29" s="42"/>
      <c r="BA29" s="54" t="str">
        <f t="shared" si="34"/>
        <v/>
      </c>
      <c r="BB29" s="44"/>
      <c r="BC29" s="42" t="s">
        <v>233</v>
      </c>
      <c r="BD29" s="42"/>
      <c r="BE29" s="42"/>
      <c r="BF29" s="42"/>
      <c r="BG29" s="42"/>
      <c r="BH29" s="42"/>
      <c r="BI29" s="54" t="str">
        <f t="shared" si="35"/>
        <v/>
      </c>
      <c r="BJ29" s="51">
        <v>1.5</v>
      </c>
      <c r="BK29" s="69"/>
      <c r="BL29" s="69"/>
      <c r="BM29" s="69"/>
      <c r="BN29" s="69"/>
      <c r="BO29" s="69"/>
      <c r="BP29" s="70">
        <f t="shared" si="36"/>
        <v>1.5</v>
      </c>
      <c r="BQ29" s="42" t="s">
        <v>233</v>
      </c>
      <c r="BR29" s="42"/>
      <c r="BS29" s="42"/>
      <c r="BT29" s="42"/>
      <c r="BU29" s="42"/>
      <c r="BV29" s="42"/>
      <c r="BW29" s="54" t="str">
        <f t="shared" si="37"/>
        <v/>
      </c>
      <c r="BX29" s="44" t="s">
        <v>233</v>
      </c>
      <c r="BY29" s="44"/>
      <c r="BZ29" s="44"/>
      <c r="CA29" s="44"/>
      <c r="CB29" s="44"/>
      <c r="CC29" s="44"/>
      <c r="CD29" s="54" t="str">
        <f t="shared" si="38"/>
        <v/>
      </c>
      <c r="CE29" s="42">
        <v>0.05</v>
      </c>
      <c r="CF29" s="42"/>
      <c r="CG29" s="42"/>
      <c r="CH29" s="42"/>
      <c r="CI29" s="42"/>
      <c r="CJ29" s="42"/>
      <c r="CK29" s="42"/>
      <c r="CL29" s="42"/>
      <c r="CM29" s="44"/>
      <c r="CN29" s="44" t="s">
        <v>233</v>
      </c>
      <c r="CO29" s="44"/>
      <c r="CP29" s="44"/>
      <c r="CQ29" s="44"/>
      <c r="CR29" s="44"/>
      <c r="CS29" s="44"/>
      <c r="CT29" s="54" t="str">
        <f t="shared" si="39"/>
        <v/>
      </c>
      <c r="CU29" s="44" t="s">
        <v>233</v>
      </c>
      <c r="CV29" s="44"/>
      <c r="CW29" s="44"/>
      <c r="CX29" s="44"/>
      <c r="CY29" s="44"/>
      <c r="CZ29" s="44"/>
      <c r="DA29" s="54" t="str">
        <f t="shared" si="40"/>
        <v/>
      </c>
      <c r="DB29" s="65" t="s">
        <v>233</v>
      </c>
      <c r="DC29" s="65"/>
      <c r="DD29" s="65"/>
      <c r="DE29" s="65"/>
      <c r="DF29" s="65"/>
      <c r="DG29" s="65"/>
      <c r="DH29" s="58" t="str">
        <f t="shared" si="41"/>
        <v/>
      </c>
      <c r="DI29" s="65" t="s">
        <v>233</v>
      </c>
      <c r="DJ29" s="65"/>
      <c r="DK29" s="65"/>
      <c r="DL29" s="65"/>
      <c r="DM29" s="65"/>
      <c r="DN29" s="65"/>
      <c r="DO29" s="58">
        <f t="shared" si="42"/>
        <v>0.72599999999999998</v>
      </c>
      <c r="DP29" s="44"/>
      <c r="DQ29" s="44"/>
      <c r="DR29" s="65" t="s">
        <v>233</v>
      </c>
      <c r="DS29" s="65"/>
      <c r="DT29" s="65"/>
      <c r="DU29" s="65"/>
      <c r="DV29" s="65"/>
      <c r="DW29" s="65"/>
      <c r="DX29" s="58" t="str">
        <f t="shared" si="43"/>
        <v/>
      </c>
      <c r="DY29" s="43"/>
      <c r="DZ29" s="43"/>
      <c r="EA29" s="43"/>
      <c r="EB29" s="44" t="str">
        <f t="shared" si="44"/>
        <v/>
      </c>
      <c r="EC29" s="42" t="s">
        <v>233</v>
      </c>
      <c r="ED29" s="42"/>
      <c r="EE29" s="42"/>
      <c r="EF29" s="42"/>
      <c r="EG29" s="42"/>
      <c r="EH29" s="42"/>
      <c r="EI29" s="42"/>
      <c r="EJ29" s="65">
        <v>383</v>
      </c>
      <c r="EK29" s="42" t="s">
        <v>233</v>
      </c>
      <c r="EL29" s="42"/>
      <c r="EM29" s="42"/>
      <c r="EN29" s="42"/>
      <c r="EO29" s="42"/>
      <c r="EP29" s="42"/>
      <c r="EQ29" s="42"/>
      <c r="ER29" s="65">
        <v>21</v>
      </c>
      <c r="ES29" s="42" t="s">
        <v>233</v>
      </c>
      <c r="ET29" s="42"/>
      <c r="EU29" s="42"/>
      <c r="EV29" s="42"/>
      <c r="EW29" s="42"/>
      <c r="EX29" s="42"/>
      <c r="EY29" s="42"/>
      <c r="EZ29" s="42">
        <v>0.9</v>
      </c>
      <c r="FA29" s="42" t="s">
        <v>233</v>
      </c>
      <c r="FB29" s="42"/>
      <c r="FC29" s="42"/>
      <c r="FD29" s="42"/>
      <c r="FE29" s="42"/>
      <c r="FF29" s="42"/>
      <c r="FG29" s="42"/>
      <c r="FH29" s="42"/>
      <c r="FI29" s="42" t="s">
        <v>233</v>
      </c>
      <c r="FJ29" s="42"/>
      <c r="FK29" s="42"/>
      <c r="FL29" s="42"/>
      <c r="FM29" s="42"/>
      <c r="FN29" s="42"/>
      <c r="FO29" s="42"/>
      <c r="FP29" s="65">
        <v>13</v>
      </c>
      <c r="FQ29" s="42" t="s">
        <v>233</v>
      </c>
      <c r="FR29" s="42"/>
      <c r="FS29" s="42"/>
      <c r="FT29" s="42"/>
      <c r="FU29" s="42"/>
      <c r="FV29" s="42"/>
      <c r="FW29" s="42"/>
      <c r="FX29" s="65">
        <v>8</v>
      </c>
      <c r="GA29">
        <v>726</v>
      </c>
    </row>
    <row r="30" spans="1:183">
      <c r="A30" s="40">
        <v>38367</v>
      </c>
      <c r="B30" s="41"/>
      <c r="C30" s="41"/>
      <c r="D30" s="41"/>
      <c r="E30" s="42" t="s">
        <v>233</v>
      </c>
      <c r="F30" s="42"/>
      <c r="G30" s="42"/>
      <c r="H30" s="42"/>
      <c r="I30" s="42"/>
      <c r="J30" s="42"/>
      <c r="K30" s="54" t="str">
        <f t="shared" si="31"/>
        <v/>
      </c>
      <c r="L30" s="43" t="s">
        <v>233</v>
      </c>
      <c r="M30" s="43"/>
      <c r="N30" s="43"/>
      <c r="O30" s="43"/>
      <c r="P30" s="43"/>
      <c r="Q30" s="43"/>
      <c r="R30" s="54" t="str">
        <f t="shared" si="32"/>
        <v/>
      </c>
      <c r="S30" s="43" t="s">
        <v>233</v>
      </c>
      <c r="T30" s="43"/>
      <c r="U30" s="43"/>
      <c r="V30" s="43"/>
      <c r="W30" s="43"/>
      <c r="X30" s="43"/>
      <c r="Y30" s="43">
        <v>41</v>
      </c>
      <c r="Z30" s="42" t="s">
        <v>233</v>
      </c>
      <c r="AA30" s="42"/>
      <c r="AB30" s="42"/>
      <c r="AC30" s="42"/>
      <c r="AD30" s="42"/>
      <c r="AE30" s="42"/>
      <c r="AF30" s="42"/>
      <c r="AG30" s="42" t="s">
        <v>233</v>
      </c>
      <c r="AH30" s="42"/>
      <c r="AI30" s="42"/>
      <c r="AJ30" s="42"/>
      <c r="AK30" s="42"/>
      <c r="AL30" s="42"/>
      <c r="AM30" s="54" t="str">
        <f t="shared" si="33"/>
        <v/>
      </c>
      <c r="AN30" s="44" t="s">
        <v>233</v>
      </c>
      <c r="AO30" s="44"/>
      <c r="AP30" s="44"/>
      <c r="AQ30" s="44"/>
      <c r="AR30" s="44"/>
      <c r="AS30" s="44"/>
      <c r="AT30" s="44"/>
      <c r="AU30" s="42" t="s">
        <v>233</v>
      </c>
      <c r="AV30" s="42"/>
      <c r="AW30" s="42"/>
      <c r="AX30" s="42"/>
      <c r="AY30" s="42"/>
      <c r="AZ30" s="42"/>
      <c r="BA30" s="54" t="str">
        <f t="shared" si="34"/>
        <v/>
      </c>
      <c r="BB30" s="44"/>
      <c r="BC30" s="42" t="s">
        <v>233</v>
      </c>
      <c r="BD30" s="42"/>
      <c r="BE30" s="42"/>
      <c r="BF30" s="42"/>
      <c r="BG30" s="42"/>
      <c r="BH30" s="42"/>
      <c r="BI30" s="54" t="str">
        <f t="shared" si="35"/>
        <v/>
      </c>
      <c r="BJ30" s="51">
        <v>1.4</v>
      </c>
      <c r="BK30" s="69"/>
      <c r="BL30" s="69"/>
      <c r="BM30" s="69"/>
      <c r="BN30" s="69"/>
      <c r="BO30" s="69"/>
      <c r="BP30" s="70">
        <f t="shared" si="36"/>
        <v>1.4</v>
      </c>
      <c r="BQ30" s="42" t="s">
        <v>233</v>
      </c>
      <c r="BR30" s="42"/>
      <c r="BS30" s="42"/>
      <c r="BT30" s="42"/>
      <c r="BU30" s="42"/>
      <c r="BV30" s="42"/>
      <c r="BW30" s="54" t="str">
        <f t="shared" si="37"/>
        <v/>
      </c>
      <c r="BX30" s="44" t="s">
        <v>233</v>
      </c>
      <c r="BY30" s="44"/>
      <c r="BZ30" s="44"/>
      <c r="CA30" s="44"/>
      <c r="CB30" s="44"/>
      <c r="CC30" s="44"/>
      <c r="CD30" s="54" t="str">
        <f t="shared" si="38"/>
        <v/>
      </c>
      <c r="CE30" s="42">
        <v>0.05</v>
      </c>
      <c r="CF30" s="42"/>
      <c r="CG30" s="42"/>
      <c r="CH30" s="42"/>
      <c r="CI30" s="42"/>
      <c r="CJ30" s="42"/>
      <c r="CK30" s="42"/>
      <c r="CL30" s="42"/>
      <c r="CM30" s="44"/>
      <c r="CN30" s="44" t="s">
        <v>233</v>
      </c>
      <c r="CO30" s="44"/>
      <c r="CP30" s="44"/>
      <c r="CQ30" s="44"/>
      <c r="CR30" s="44"/>
      <c r="CS30" s="44"/>
      <c r="CT30" s="54" t="str">
        <f t="shared" si="39"/>
        <v/>
      </c>
      <c r="CU30" s="44" t="s">
        <v>233</v>
      </c>
      <c r="CV30" s="44"/>
      <c r="CW30" s="44"/>
      <c r="CX30" s="44"/>
      <c r="CY30" s="44"/>
      <c r="CZ30" s="44"/>
      <c r="DA30" s="54" t="str">
        <f t="shared" si="40"/>
        <v/>
      </c>
      <c r="DB30" s="65" t="s">
        <v>233</v>
      </c>
      <c r="DC30" s="65"/>
      <c r="DD30" s="65"/>
      <c r="DE30" s="65"/>
      <c r="DF30" s="65"/>
      <c r="DG30" s="65"/>
      <c r="DH30" s="58" t="str">
        <f t="shared" si="41"/>
        <v/>
      </c>
      <c r="DI30" s="65" t="s">
        <v>233</v>
      </c>
      <c r="DJ30" s="65"/>
      <c r="DK30" s="65"/>
      <c r="DL30" s="65"/>
      <c r="DM30" s="65"/>
      <c r="DN30" s="65"/>
      <c r="DO30" s="58">
        <f t="shared" si="42"/>
        <v>0.95199999999999996</v>
      </c>
      <c r="DP30" s="44"/>
      <c r="DQ30" s="44"/>
      <c r="DR30" s="65" t="s">
        <v>233</v>
      </c>
      <c r="DS30" s="65"/>
      <c r="DT30" s="65"/>
      <c r="DU30" s="65"/>
      <c r="DV30" s="65"/>
      <c r="DW30" s="65"/>
      <c r="DX30" s="58" t="str">
        <f t="shared" si="43"/>
        <v/>
      </c>
      <c r="DY30" s="43"/>
      <c r="DZ30" s="43"/>
      <c r="EA30" s="43"/>
      <c r="EB30" s="44" t="str">
        <f t="shared" si="44"/>
        <v/>
      </c>
      <c r="EC30" s="42" t="s">
        <v>233</v>
      </c>
      <c r="ED30" s="42"/>
      <c r="EE30" s="42"/>
      <c r="EF30" s="42"/>
      <c r="EG30" s="42"/>
      <c r="EH30" s="42"/>
      <c r="EI30" s="42"/>
      <c r="EJ30" s="65">
        <v>216</v>
      </c>
      <c r="EK30" s="42" t="s">
        <v>233</v>
      </c>
      <c r="EL30" s="42"/>
      <c r="EM30" s="42"/>
      <c r="EN30" s="42"/>
      <c r="EO30" s="42"/>
      <c r="EP30" s="42"/>
      <c r="EQ30" s="42"/>
      <c r="ER30" s="65">
        <v>19</v>
      </c>
      <c r="ES30" s="42" t="s">
        <v>233</v>
      </c>
      <c r="ET30" s="42"/>
      <c r="EU30" s="42"/>
      <c r="EV30" s="42"/>
      <c r="EW30" s="42"/>
      <c r="EX30" s="42"/>
      <c r="EY30" s="42"/>
      <c r="EZ30" s="42">
        <v>0.95</v>
      </c>
      <c r="FA30" s="42" t="s">
        <v>233</v>
      </c>
      <c r="FB30" s="42"/>
      <c r="FC30" s="42"/>
      <c r="FD30" s="42"/>
      <c r="FE30" s="42"/>
      <c r="FF30" s="42"/>
      <c r="FG30" s="42"/>
      <c r="FH30" s="42"/>
      <c r="FI30" s="42" t="s">
        <v>233</v>
      </c>
      <c r="FJ30" s="42"/>
      <c r="FK30" s="42"/>
      <c r="FL30" s="42"/>
      <c r="FM30" s="42"/>
      <c r="FN30" s="42"/>
      <c r="FO30" s="42"/>
      <c r="FP30" s="65">
        <v>16</v>
      </c>
      <c r="FQ30" s="42" t="s">
        <v>233</v>
      </c>
      <c r="FR30" s="42"/>
      <c r="FS30" s="42"/>
      <c r="FT30" s="42"/>
      <c r="FU30" s="42"/>
      <c r="FV30" s="42"/>
      <c r="FW30" s="42"/>
      <c r="FX30" s="65">
        <v>15</v>
      </c>
      <c r="GA30">
        <v>952</v>
      </c>
    </row>
    <row r="31" spans="1:183">
      <c r="A31" s="40">
        <v>38368</v>
      </c>
      <c r="B31" s="41"/>
      <c r="C31" s="41"/>
      <c r="D31" s="41"/>
      <c r="E31" s="42" t="s">
        <v>233</v>
      </c>
      <c r="F31" s="42"/>
      <c r="G31" s="42"/>
      <c r="H31" s="42"/>
      <c r="I31" s="42"/>
      <c r="J31" s="42"/>
      <c r="K31" s="54" t="str">
        <f t="shared" si="31"/>
        <v/>
      </c>
      <c r="L31" s="43" t="s">
        <v>233</v>
      </c>
      <c r="M31" s="43"/>
      <c r="N31" s="43"/>
      <c r="O31" s="43"/>
      <c r="P31" s="43"/>
      <c r="Q31" s="43"/>
      <c r="R31" s="54" t="str">
        <f t="shared" si="32"/>
        <v/>
      </c>
      <c r="S31" s="43" t="s">
        <v>233</v>
      </c>
      <c r="T31" s="43"/>
      <c r="U31" s="43"/>
      <c r="V31" s="43"/>
      <c r="W31" s="43"/>
      <c r="X31" s="43"/>
      <c r="Y31" s="43">
        <v>19</v>
      </c>
      <c r="Z31" s="42" t="s">
        <v>233</v>
      </c>
      <c r="AA31" s="42"/>
      <c r="AB31" s="42"/>
      <c r="AC31" s="42"/>
      <c r="AD31" s="42"/>
      <c r="AE31" s="42"/>
      <c r="AF31" s="42"/>
      <c r="AG31" s="42" t="s">
        <v>233</v>
      </c>
      <c r="AH31" s="42"/>
      <c r="AI31" s="42"/>
      <c r="AJ31" s="42"/>
      <c r="AK31" s="42"/>
      <c r="AL31" s="42"/>
      <c r="AM31" s="54" t="str">
        <f t="shared" si="33"/>
        <v/>
      </c>
      <c r="AN31" s="44" t="s">
        <v>233</v>
      </c>
      <c r="AO31" s="44"/>
      <c r="AP31" s="44"/>
      <c r="AQ31" s="44"/>
      <c r="AR31" s="44"/>
      <c r="AS31" s="44"/>
      <c r="AT31" s="44"/>
      <c r="AU31" s="42" t="s">
        <v>233</v>
      </c>
      <c r="AV31" s="42"/>
      <c r="AW31" s="42"/>
      <c r="AX31" s="42"/>
      <c r="AY31" s="42"/>
      <c r="AZ31" s="42"/>
      <c r="BA31" s="54" t="str">
        <f t="shared" si="34"/>
        <v/>
      </c>
      <c r="BB31" s="44"/>
      <c r="BC31" s="42" t="s">
        <v>233</v>
      </c>
      <c r="BD31" s="42"/>
      <c r="BE31" s="42"/>
      <c r="BF31" s="42"/>
      <c r="BG31" s="42"/>
      <c r="BH31" s="42"/>
      <c r="BI31" s="54" t="str">
        <f t="shared" si="35"/>
        <v/>
      </c>
      <c r="BJ31" s="51">
        <v>1.6</v>
      </c>
      <c r="BK31" s="69"/>
      <c r="BL31" s="69"/>
      <c r="BM31" s="69"/>
      <c r="BN31" s="69"/>
      <c r="BO31" s="69"/>
      <c r="BP31" s="70">
        <f t="shared" si="36"/>
        <v>1.6</v>
      </c>
      <c r="BQ31" s="42" t="s">
        <v>233</v>
      </c>
      <c r="BR31" s="42"/>
      <c r="BS31" s="42"/>
      <c r="BT31" s="42"/>
      <c r="BU31" s="42"/>
      <c r="BV31" s="42"/>
      <c r="BW31" s="54" t="str">
        <f t="shared" si="37"/>
        <v/>
      </c>
      <c r="BX31" s="44" t="s">
        <v>233</v>
      </c>
      <c r="BY31" s="44"/>
      <c r="BZ31" s="44"/>
      <c r="CA31" s="44"/>
      <c r="CB31" s="44"/>
      <c r="CC31" s="44"/>
      <c r="CD31" s="54" t="str">
        <f t="shared" si="38"/>
        <v/>
      </c>
      <c r="CE31" s="42">
        <v>0.05</v>
      </c>
      <c r="CF31" s="42"/>
      <c r="CG31" s="42"/>
      <c r="CH31" s="42"/>
      <c r="CI31" s="42"/>
      <c r="CJ31" s="42"/>
      <c r="CK31" s="42"/>
      <c r="CL31" s="42"/>
      <c r="CM31" s="44"/>
      <c r="CN31" s="44" t="s">
        <v>233</v>
      </c>
      <c r="CO31" s="44"/>
      <c r="CP31" s="44"/>
      <c r="CQ31" s="44"/>
      <c r="CR31" s="44"/>
      <c r="CS31" s="44"/>
      <c r="CT31" s="54" t="str">
        <f t="shared" si="39"/>
        <v/>
      </c>
      <c r="CU31" s="44" t="s">
        <v>233</v>
      </c>
      <c r="CV31" s="44"/>
      <c r="CW31" s="44"/>
      <c r="CX31" s="44"/>
      <c r="CY31" s="44"/>
      <c r="CZ31" s="44"/>
      <c r="DA31" s="54" t="str">
        <f t="shared" si="40"/>
        <v/>
      </c>
      <c r="DB31" s="65" t="s">
        <v>233</v>
      </c>
      <c r="DC31" s="65"/>
      <c r="DD31" s="65"/>
      <c r="DE31" s="65"/>
      <c r="DF31" s="65"/>
      <c r="DG31" s="65"/>
      <c r="DH31" s="58" t="str">
        <f t="shared" si="41"/>
        <v/>
      </c>
      <c r="DI31" s="65" t="s">
        <v>233</v>
      </c>
      <c r="DJ31" s="65"/>
      <c r="DK31" s="65"/>
      <c r="DL31" s="65"/>
      <c r="DM31" s="65"/>
      <c r="DN31" s="65"/>
      <c r="DO31" s="58">
        <f t="shared" si="42"/>
        <v>1.379</v>
      </c>
      <c r="DP31" s="44"/>
      <c r="DQ31" s="44"/>
      <c r="DR31" s="65" t="s">
        <v>233</v>
      </c>
      <c r="DS31" s="65"/>
      <c r="DT31" s="65"/>
      <c r="DU31" s="65"/>
      <c r="DV31" s="65"/>
      <c r="DW31" s="65"/>
      <c r="DX31" s="58" t="str">
        <f t="shared" si="43"/>
        <v/>
      </c>
      <c r="DY31" s="43"/>
      <c r="DZ31" s="43"/>
      <c r="EA31" s="43"/>
      <c r="EB31" s="44" t="str">
        <f t="shared" si="44"/>
        <v/>
      </c>
      <c r="EC31" s="42" t="s">
        <v>233</v>
      </c>
      <c r="ED31" s="42"/>
      <c r="EE31" s="42"/>
      <c r="EF31" s="42"/>
      <c r="EG31" s="42"/>
      <c r="EH31" s="42"/>
      <c r="EI31" s="42"/>
      <c r="EJ31" s="65">
        <v>346</v>
      </c>
      <c r="EK31" s="42" t="s">
        <v>233</v>
      </c>
      <c r="EL31" s="42"/>
      <c r="EM31" s="42"/>
      <c r="EN31" s="42"/>
      <c r="EO31" s="42"/>
      <c r="EP31" s="42"/>
      <c r="EQ31" s="42"/>
      <c r="ER31" s="65">
        <v>19</v>
      </c>
      <c r="ES31" s="42" t="s">
        <v>233</v>
      </c>
      <c r="ET31" s="42"/>
      <c r="EU31" s="42"/>
      <c r="EV31" s="42"/>
      <c r="EW31" s="42"/>
      <c r="EX31" s="42"/>
      <c r="EY31" s="42"/>
      <c r="EZ31" s="42">
        <v>1.1499999999999999</v>
      </c>
      <c r="FA31" s="42" t="s">
        <v>233</v>
      </c>
      <c r="FB31" s="42"/>
      <c r="FC31" s="42"/>
      <c r="FD31" s="42"/>
      <c r="FE31" s="42"/>
      <c r="FF31" s="42"/>
      <c r="FG31" s="42"/>
      <c r="FH31" s="42"/>
      <c r="FI31" s="42" t="s">
        <v>233</v>
      </c>
      <c r="FJ31" s="42"/>
      <c r="FK31" s="42"/>
      <c r="FL31" s="42"/>
      <c r="FM31" s="42"/>
      <c r="FN31" s="42"/>
      <c r="FO31" s="42"/>
      <c r="FP31" s="65">
        <v>18.5</v>
      </c>
      <c r="FQ31" s="42" t="s">
        <v>233</v>
      </c>
      <c r="FR31" s="42"/>
      <c r="FS31" s="42"/>
      <c r="FT31" s="42"/>
      <c r="FU31" s="42"/>
      <c r="FV31" s="42"/>
      <c r="FW31" s="42"/>
      <c r="FX31" s="65">
        <v>22</v>
      </c>
      <c r="GA31">
        <v>1379</v>
      </c>
    </row>
    <row r="32" spans="1:183">
      <c r="A32" s="40">
        <v>38369</v>
      </c>
      <c r="B32" s="41"/>
      <c r="C32" s="41"/>
      <c r="D32" s="41"/>
      <c r="E32" s="42" t="s">
        <v>233</v>
      </c>
      <c r="F32" s="42"/>
      <c r="G32" s="42"/>
      <c r="H32" s="42"/>
      <c r="I32" s="42"/>
      <c r="J32" s="42"/>
      <c r="K32" s="54" t="str">
        <f t="shared" si="31"/>
        <v/>
      </c>
      <c r="L32" s="43" t="s">
        <v>233</v>
      </c>
      <c r="M32" s="43"/>
      <c r="N32" s="43"/>
      <c r="O32" s="43"/>
      <c r="P32" s="43"/>
      <c r="Q32" s="43"/>
      <c r="R32" s="54" t="str">
        <f t="shared" si="32"/>
        <v/>
      </c>
      <c r="S32" s="43" t="s">
        <v>233</v>
      </c>
      <c r="T32" s="43"/>
      <c r="U32" s="43"/>
      <c r="V32" s="43"/>
      <c r="W32" s="43"/>
      <c r="X32" s="43"/>
      <c r="Y32" s="43">
        <v>11.7</v>
      </c>
      <c r="Z32" s="42" t="s">
        <v>233</v>
      </c>
      <c r="AA32" s="42"/>
      <c r="AB32" s="42"/>
      <c r="AC32" s="42"/>
      <c r="AD32" s="42"/>
      <c r="AE32" s="42"/>
      <c r="AF32" s="42"/>
      <c r="AG32" s="42" t="s">
        <v>233</v>
      </c>
      <c r="AH32" s="42"/>
      <c r="AI32" s="42"/>
      <c r="AJ32" s="42"/>
      <c r="AK32" s="42"/>
      <c r="AL32" s="42"/>
      <c r="AM32" s="54" t="str">
        <f t="shared" si="33"/>
        <v/>
      </c>
      <c r="AN32" s="44" t="s">
        <v>233</v>
      </c>
      <c r="AO32" s="44"/>
      <c r="AP32" s="44"/>
      <c r="AQ32" s="44"/>
      <c r="AR32" s="44"/>
      <c r="AS32" s="44"/>
      <c r="AT32" s="44"/>
      <c r="AU32" s="42" t="s">
        <v>233</v>
      </c>
      <c r="AV32" s="42"/>
      <c r="AW32" s="42"/>
      <c r="AX32" s="42"/>
      <c r="AY32" s="42"/>
      <c r="AZ32" s="42"/>
      <c r="BA32" s="54" t="str">
        <f t="shared" si="34"/>
        <v/>
      </c>
      <c r="BB32" s="44"/>
      <c r="BC32" s="42" t="s">
        <v>233</v>
      </c>
      <c r="BD32" s="42"/>
      <c r="BE32" s="42"/>
      <c r="BF32" s="42"/>
      <c r="BG32" s="42"/>
      <c r="BH32" s="42"/>
      <c r="BI32" s="54" t="str">
        <f t="shared" si="35"/>
        <v/>
      </c>
      <c r="BJ32" s="51">
        <v>1.6</v>
      </c>
      <c r="BK32" s="69"/>
      <c r="BL32" s="69"/>
      <c r="BM32" s="69"/>
      <c r="BN32" s="69"/>
      <c r="BO32" s="69"/>
      <c r="BP32" s="70">
        <f t="shared" si="36"/>
        <v>1.6</v>
      </c>
      <c r="BQ32" s="42" t="s">
        <v>233</v>
      </c>
      <c r="BR32" s="42"/>
      <c r="BS32" s="42"/>
      <c r="BT32" s="42"/>
      <c r="BU32" s="42"/>
      <c r="BV32" s="42"/>
      <c r="BW32" s="54" t="str">
        <f t="shared" si="37"/>
        <v/>
      </c>
      <c r="BX32" s="44" t="s">
        <v>233</v>
      </c>
      <c r="BY32" s="44"/>
      <c r="BZ32" s="44"/>
      <c r="CA32" s="44"/>
      <c r="CB32" s="44"/>
      <c r="CC32" s="44"/>
      <c r="CD32" s="54" t="str">
        <f t="shared" si="38"/>
        <v/>
      </c>
      <c r="CE32" s="42">
        <v>0.05</v>
      </c>
      <c r="CF32" s="42"/>
      <c r="CG32" s="42"/>
      <c r="CH32" s="42"/>
      <c r="CI32" s="42"/>
      <c r="CJ32" s="42"/>
      <c r="CK32" s="42"/>
      <c r="CL32" s="42"/>
      <c r="CM32" s="44"/>
      <c r="CN32" s="44" t="s">
        <v>233</v>
      </c>
      <c r="CO32" s="44"/>
      <c r="CP32" s="44"/>
      <c r="CQ32" s="44"/>
      <c r="CR32" s="44"/>
      <c r="CS32" s="44"/>
      <c r="CT32" s="54" t="str">
        <f t="shared" si="39"/>
        <v/>
      </c>
      <c r="CU32" s="44" t="s">
        <v>233</v>
      </c>
      <c r="CV32" s="44"/>
      <c r="CW32" s="44"/>
      <c r="CX32" s="44"/>
      <c r="CY32" s="44"/>
      <c r="CZ32" s="44"/>
      <c r="DA32" s="54" t="str">
        <f t="shared" si="40"/>
        <v/>
      </c>
      <c r="DB32" s="65" t="s">
        <v>233</v>
      </c>
      <c r="DC32" s="65"/>
      <c r="DD32" s="65"/>
      <c r="DE32" s="65"/>
      <c r="DF32" s="65"/>
      <c r="DG32" s="65"/>
      <c r="DH32" s="58" t="str">
        <f t="shared" si="41"/>
        <v/>
      </c>
      <c r="DI32" s="65" t="s">
        <v>233</v>
      </c>
      <c r="DJ32" s="65"/>
      <c r="DK32" s="65"/>
      <c r="DL32" s="65"/>
      <c r="DM32" s="65"/>
      <c r="DN32" s="65"/>
      <c r="DO32" s="58">
        <f t="shared" si="42"/>
        <v>0.98399999999999999</v>
      </c>
      <c r="DP32" s="44"/>
      <c r="DQ32" s="44"/>
      <c r="DR32" s="65" t="s">
        <v>233</v>
      </c>
      <c r="DS32" s="65"/>
      <c r="DT32" s="65"/>
      <c r="DU32" s="65"/>
      <c r="DV32" s="65"/>
      <c r="DW32" s="65"/>
      <c r="DX32" s="58" t="str">
        <f t="shared" si="43"/>
        <v/>
      </c>
      <c r="DY32" s="43"/>
      <c r="DZ32" s="43"/>
      <c r="EA32" s="43"/>
      <c r="EB32" s="44" t="str">
        <f t="shared" si="44"/>
        <v/>
      </c>
      <c r="EC32" s="42" t="s">
        <v>233</v>
      </c>
      <c r="ED32" s="42"/>
      <c r="EE32" s="42"/>
      <c r="EF32" s="42"/>
      <c r="EG32" s="42"/>
      <c r="EH32" s="42"/>
      <c r="EI32" s="42"/>
      <c r="EJ32" s="65">
        <v>319</v>
      </c>
      <c r="EK32" s="42" t="s">
        <v>233</v>
      </c>
      <c r="EL32" s="42"/>
      <c r="EM32" s="42"/>
      <c r="EN32" s="42"/>
      <c r="EO32" s="42"/>
      <c r="EP32" s="42"/>
      <c r="EQ32" s="42"/>
      <c r="ER32" s="65">
        <v>19</v>
      </c>
      <c r="ES32" s="42" t="s">
        <v>233</v>
      </c>
      <c r="ET32" s="42"/>
      <c r="EU32" s="42"/>
      <c r="EV32" s="42"/>
      <c r="EW32" s="42"/>
      <c r="EX32" s="42"/>
      <c r="EY32" s="42"/>
      <c r="EZ32" s="42">
        <v>0.95</v>
      </c>
      <c r="FA32" s="42" t="s">
        <v>233</v>
      </c>
      <c r="FB32" s="42"/>
      <c r="FC32" s="42"/>
      <c r="FD32" s="42"/>
      <c r="FE32" s="42"/>
      <c r="FF32" s="42"/>
      <c r="FG32" s="42"/>
      <c r="FH32" s="42"/>
      <c r="FI32" s="42" t="s">
        <v>233</v>
      </c>
      <c r="FJ32" s="42"/>
      <c r="FK32" s="42"/>
      <c r="FL32" s="42"/>
      <c r="FM32" s="42"/>
      <c r="FN32" s="42"/>
      <c r="FO32" s="42"/>
      <c r="FP32" s="65">
        <v>18</v>
      </c>
      <c r="FQ32" s="42" t="s">
        <v>233</v>
      </c>
      <c r="FR32" s="42"/>
      <c r="FS32" s="42"/>
      <c r="FT32" s="42"/>
      <c r="FU32" s="42"/>
      <c r="FV32" s="42"/>
      <c r="FW32" s="42"/>
      <c r="FX32" s="65">
        <v>21</v>
      </c>
      <c r="GA32">
        <v>984</v>
      </c>
    </row>
    <row r="33" spans="1:183">
      <c r="A33" s="40">
        <v>38370</v>
      </c>
      <c r="B33" s="41"/>
      <c r="C33" s="41"/>
      <c r="D33" s="41"/>
      <c r="E33" s="42" t="s">
        <v>233</v>
      </c>
      <c r="F33" s="42"/>
      <c r="G33" s="42"/>
      <c r="H33" s="42"/>
      <c r="I33" s="42"/>
      <c r="J33" s="42"/>
      <c r="K33" s="54" t="str">
        <f t="shared" si="31"/>
        <v/>
      </c>
      <c r="L33" s="43" t="s">
        <v>233</v>
      </c>
      <c r="M33" s="43"/>
      <c r="N33" s="43"/>
      <c r="O33" s="43"/>
      <c r="P33" s="43"/>
      <c r="Q33" s="43"/>
      <c r="R33" s="54" t="str">
        <f t="shared" si="32"/>
        <v/>
      </c>
      <c r="S33" s="43" t="s">
        <v>233</v>
      </c>
      <c r="T33" s="43"/>
      <c r="U33" s="43"/>
      <c r="V33" s="43"/>
      <c r="W33" s="43"/>
      <c r="X33" s="43"/>
      <c r="Y33" s="43">
        <v>9.4</v>
      </c>
      <c r="Z33" s="42" t="s">
        <v>233</v>
      </c>
      <c r="AA33" s="42"/>
      <c r="AB33" s="42"/>
      <c r="AC33" s="42"/>
      <c r="AD33" s="42"/>
      <c r="AE33" s="42"/>
      <c r="AF33" s="42"/>
      <c r="AG33" s="42" t="s">
        <v>233</v>
      </c>
      <c r="AH33" s="42"/>
      <c r="AI33" s="42"/>
      <c r="AJ33" s="42"/>
      <c r="AK33" s="42"/>
      <c r="AL33" s="42"/>
      <c r="AM33" s="54" t="str">
        <f t="shared" si="33"/>
        <v/>
      </c>
      <c r="AN33" s="44" t="s">
        <v>233</v>
      </c>
      <c r="AO33" s="44"/>
      <c r="AP33" s="44"/>
      <c r="AQ33" s="44"/>
      <c r="AR33" s="44"/>
      <c r="AS33" s="44"/>
      <c r="AT33" s="44"/>
      <c r="AU33" s="42" t="s">
        <v>233</v>
      </c>
      <c r="AV33" s="42"/>
      <c r="AW33" s="42"/>
      <c r="AX33" s="42"/>
      <c r="AY33" s="42"/>
      <c r="AZ33" s="42"/>
      <c r="BA33" s="54" t="str">
        <f t="shared" si="34"/>
        <v/>
      </c>
      <c r="BB33" s="44"/>
      <c r="BC33" s="42" t="s">
        <v>233</v>
      </c>
      <c r="BD33" s="42"/>
      <c r="BE33" s="42"/>
      <c r="BF33" s="42"/>
      <c r="BG33" s="42"/>
      <c r="BH33" s="42"/>
      <c r="BI33" s="54" t="str">
        <f t="shared" si="35"/>
        <v/>
      </c>
      <c r="BJ33" s="51">
        <v>1.6</v>
      </c>
      <c r="BK33" s="69"/>
      <c r="BL33" s="69"/>
      <c r="BM33" s="69"/>
      <c r="BN33" s="69"/>
      <c r="BO33" s="69"/>
      <c r="BP33" s="70">
        <f t="shared" si="36"/>
        <v>1.6</v>
      </c>
      <c r="BQ33" s="42" t="s">
        <v>233</v>
      </c>
      <c r="BR33" s="42"/>
      <c r="BS33" s="42"/>
      <c r="BT33" s="42"/>
      <c r="BU33" s="42"/>
      <c r="BV33" s="42"/>
      <c r="BW33" s="54" t="str">
        <f t="shared" si="37"/>
        <v/>
      </c>
      <c r="BX33" s="44" t="s">
        <v>233</v>
      </c>
      <c r="BY33" s="44"/>
      <c r="BZ33" s="44"/>
      <c r="CA33" s="44"/>
      <c r="CB33" s="44"/>
      <c r="CC33" s="44"/>
      <c r="CD33" s="54" t="str">
        <f t="shared" si="38"/>
        <v/>
      </c>
      <c r="CE33" s="42">
        <v>0.05</v>
      </c>
      <c r="CF33" s="42"/>
      <c r="CG33" s="42"/>
      <c r="CH33" s="42"/>
      <c r="CI33" s="42"/>
      <c r="CJ33" s="42"/>
      <c r="CK33" s="42"/>
      <c r="CL33" s="42"/>
      <c r="CM33" s="44"/>
      <c r="CN33" s="44" t="s">
        <v>233</v>
      </c>
      <c r="CO33" s="44"/>
      <c r="CP33" s="44"/>
      <c r="CQ33" s="44"/>
      <c r="CR33" s="44"/>
      <c r="CS33" s="44"/>
      <c r="CT33" s="54" t="str">
        <f t="shared" si="39"/>
        <v/>
      </c>
      <c r="CU33" s="44" t="s">
        <v>233</v>
      </c>
      <c r="CV33" s="44"/>
      <c r="CW33" s="44"/>
      <c r="CX33" s="44"/>
      <c r="CY33" s="44"/>
      <c r="CZ33" s="44"/>
      <c r="DA33" s="54" t="str">
        <f t="shared" si="40"/>
        <v/>
      </c>
      <c r="DB33" s="65" t="s">
        <v>233</v>
      </c>
      <c r="DC33" s="65"/>
      <c r="DD33" s="65"/>
      <c r="DE33" s="65"/>
      <c r="DF33" s="65"/>
      <c r="DG33" s="65"/>
      <c r="DH33" s="58" t="str">
        <f t="shared" si="41"/>
        <v/>
      </c>
      <c r="DI33" s="65" t="s">
        <v>233</v>
      </c>
      <c r="DJ33" s="65"/>
      <c r="DK33" s="65"/>
      <c r="DL33" s="65"/>
      <c r="DM33" s="65"/>
      <c r="DN33" s="65"/>
      <c r="DO33" s="58">
        <f t="shared" si="42"/>
        <v>1.2030000000000001</v>
      </c>
      <c r="DP33" s="44"/>
      <c r="DQ33" s="44"/>
      <c r="DR33" s="65" t="s">
        <v>233</v>
      </c>
      <c r="DS33" s="65"/>
      <c r="DT33" s="65"/>
      <c r="DU33" s="65"/>
      <c r="DV33" s="65"/>
      <c r="DW33" s="65"/>
      <c r="DX33" s="58" t="str">
        <f t="shared" si="43"/>
        <v/>
      </c>
      <c r="DY33" s="43"/>
      <c r="DZ33" s="43"/>
      <c r="EA33" s="43"/>
      <c r="EB33" s="44" t="str">
        <f t="shared" si="44"/>
        <v/>
      </c>
      <c r="EC33" s="42" t="s">
        <v>233</v>
      </c>
      <c r="ED33" s="42"/>
      <c r="EE33" s="42"/>
      <c r="EF33" s="42"/>
      <c r="EG33" s="42"/>
      <c r="EH33" s="42"/>
      <c r="EI33" s="42"/>
      <c r="EJ33" s="65">
        <v>292</v>
      </c>
      <c r="EK33" s="42" t="s">
        <v>233</v>
      </c>
      <c r="EL33" s="42"/>
      <c r="EM33" s="42"/>
      <c r="EN33" s="42"/>
      <c r="EO33" s="42"/>
      <c r="EP33" s="42"/>
      <c r="EQ33" s="42"/>
      <c r="ER33" s="65">
        <v>15</v>
      </c>
      <c r="ES33" s="42" t="s">
        <v>233</v>
      </c>
      <c r="ET33" s="42"/>
      <c r="EU33" s="42"/>
      <c r="EV33" s="42"/>
      <c r="EW33" s="42"/>
      <c r="EX33" s="42"/>
      <c r="EY33" s="42"/>
      <c r="EZ33" s="42">
        <v>0.95</v>
      </c>
      <c r="FA33" s="42" t="s">
        <v>233</v>
      </c>
      <c r="FB33" s="42"/>
      <c r="FC33" s="42"/>
      <c r="FD33" s="42"/>
      <c r="FE33" s="42"/>
      <c r="FF33" s="42"/>
      <c r="FG33" s="42"/>
      <c r="FH33" s="42"/>
      <c r="FI33" s="42" t="s">
        <v>233</v>
      </c>
      <c r="FJ33" s="42"/>
      <c r="FK33" s="42"/>
      <c r="FL33" s="42"/>
      <c r="FM33" s="42"/>
      <c r="FN33" s="42"/>
      <c r="FO33" s="42"/>
      <c r="FP33" s="65">
        <v>16.5</v>
      </c>
      <c r="FQ33" s="42" t="s">
        <v>233</v>
      </c>
      <c r="FR33" s="42"/>
      <c r="FS33" s="42"/>
      <c r="FT33" s="42"/>
      <c r="FU33" s="42"/>
      <c r="FV33" s="42"/>
      <c r="FW33" s="42"/>
      <c r="FX33" s="65">
        <v>20</v>
      </c>
      <c r="GA33">
        <v>1203</v>
      </c>
    </row>
    <row r="34" spans="1:183">
      <c r="A34" s="40">
        <v>38371</v>
      </c>
      <c r="B34" s="41"/>
      <c r="C34" s="41"/>
      <c r="D34" s="41"/>
      <c r="E34" s="42" t="s">
        <v>233</v>
      </c>
      <c r="F34" s="42"/>
      <c r="G34" s="42"/>
      <c r="H34" s="42"/>
      <c r="I34" s="42"/>
      <c r="J34" s="42"/>
      <c r="K34" s="54" t="str">
        <f t="shared" si="31"/>
        <v/>
      </c>
      <c r="L34" s="43" t="s">
        <v>233</v>
      </c>
      <c r="M34" s="43"/>
      <c r="N34" s="43"/>
      <c r="O34" s="43"/>
      <c r="P34" s="43"/>
      <c r="Q34" s="43"/>
      <c r="R34" s="54" t="str">
        <f t="shared" si="32"/>
        <v/>
      </c>
      <c r="S34" s="43" t="s">
        <v>233</v>
      </c>
      <c r="T34" s="43"/>
      <c r="U34" s="43"/>
      <c r="V34" s="43"/>
      <c r="W34" s="43"/>
      <c r="X34" s="43"/>
      <c r="Y34" s="43">
        <v>8.1</v>
      </c>
      <c r="Z34" s="42" t="s">
        <v>233</v>
      </c>
      <c r="AA34" s="42"/>
      <c r="AB34" s="42"/>
      <c r="AC34" s="42"/>
      <c r="AD34" s="42"/>
      <c r="AE34" s="42"/>
      <c r="AF34" s="42"/>
      <c r="AG34" s="42" t="s">
        <v>233</v>
      </c>
      <c r="AH34" s="42"/>
      <c r="AI34" s="42"/>
      <c r="AJ34" s="42"/>
      <c r="AK34" s="42"/>
      <c r="AL34" s="42"/>
      <c r="AM34" s="54" t="str">
        <f t="shared" si="33"/>
        <v/>
      </c>
      <c r="AN34" s="44" t="s">
        <v>233</v>
      </c>
      <c r="AO34" s="44"/>
      <c r="AP34" s="44"/>
      <c r="AQ34" s="44"/>
      <c r="AR34" s="44"/>
      <c r="AS34" s="44"/>
      <c r="AT34" s="44"/>
      <c r="AU34" s="42" t="s">
        <v>233</v>
      </c>
      <c r="AV34" s="42"/>
      <c r="AW34" s="42"/>
      <c r="AX34" s="42"/>
      <c r="AY34" s="42"/>
      <c r="AZ34" s="42"/>
      <c r="BA34" s="54" t="str">
        <f t="shared" si="34"/>
        <v/>
      </c>
      <c r="BB34" s="44"/>
      <c r="BC34" s="42" t="s">
        <v>233</v>
      </c>
      <c r="BD34" s="42"/>
      <c r="BE34" s="42"/>
      <c r="BF34" s="42"/>
      <c r="BG34" s="42"/>
      <c r="BH34" s="42"/>
      <c r="BI34" s="54" t="str">
        <f t="shared" si="35"/>
        <v/>
      </c>
      <c r="BJ34" s="51">
        <v>2.56</v>
      </c>
      <c r="BK34" s="69"/>
      <c r="BL34" s="69"/>
      <c r="BM34" s="69"/>
      <c r="BN34" s="69"/>
      <c r="BO34" s="69"/>
      <c r="BP34" s="70">
        <f t="shared" si="36"/>
        <v>2.56</v>
      </c>
      <c r="BQ34" s="42" t="s">
        <v>233</v>
      </c>
      <c r="BR34" s="42"/>
      <c r="BS34" s="42"/>
      <c r="BT34" s="42"/>
      <c r="BU34" s="42"/>
      <c r="BV34" s="42"/>
      <c r="BW34" s="54" t="str">
        <f t="shared" si="37"/>
        <v/>
      </c>
      <c r="BX34" s="44" t="s">
        <v>233</v>
      </c>
      <c r="BY34" s="44"/>
      <c r="BZ34" s="44"/>
      <c r="CA34" s="44"/>
      <c r="CB34" s="44"/>
      <c r="CC34" s="44"/>
      <c r="CD34" s="54" t="str">
        <f t="shared" si="38"/>
        <v/>
      </c>
      <c r="CE34" s="42">
        <v>0.05</v>
      </c>
      <c r="CF34" s="42"/>
      <c r="CG34" s="42"/>
      <c r="CH34" s="42"/>
      <c r="CI34" s="42"/>
      <c r="CJ34" s="42"/>
      <c r="CK34" s="42"/>
      <c r="CL34" s="42"/>
      <c r="CM34" s="44"/>
      <c r="CN34" s="44" t="s">
        <v>233</v>
      </c>
      <c r="CO34" s="44"/>
      <c r="CP34" s="44"/>
      <c r="CQ34" s="44"/>
      <c r="CR34" s="44"/>
      <c r="CS34" s="44"/>
      <c r="CT34" s="54" t="str">
        <f t="shared" si="39"/>
        <v/>
      </c>
      <c r="CU34" s="44" t="s">
        <v>233</v>
      </c>
      <c r="CV34" s="44"/>
      <c r="CW34" s="44"/>
      <c r="CX34" s="44"/>
      <c r="CY34" s="44"/>
      <c r="CZ34" s="44"/>
      <c r="DA34" s="54" t="str">
        <f t="shared" si="40"/>
        <v/>
      </c>
      <c r="DB34" s="65" t="s">
        <v>233</v>
      </c>
      <c r="DC34" s="65"/>
      <c r="DD34" s="65"/>
      <c r="DE34" s="65"/>
      <c r="DF34" s="65"/>
      <c r="DG34" s="65"/>
      <c r="DH34" s="58" t="str">
        <f t="shared" si="41"/>
        <v/>
      </c>
      <c r="DI34" s="65" t="s">
        <v>233</v>
      </c>
      <c r="DJ34" s="65"/>
      <c r="DK34" s="65"/>
      <c r="DL34" s="65"/>
      <c r="DM34" s="65"/>
      <c r="DN34" s="65"/>
      <c r="DO34" s="58">
        <f t="shared" si="42"/>
        <v>1.3069999999999999</v>
      </c>
      <c r="DP34" s="44"/>
      <c r="DQ34" s="44"/>
      <c r="DR34" s="65" t="s">
        <v>233</v>
      </c>
      <c r="DS34" s="65"/>
      <c r="DT34" s="65"/>
      <c r="DU34" s="65"/>
      <c r="DV34" s="65"/>
      <c r="DW34" s="65"/>
      <c r="DX34" s="58" t="str">
        <f t="shared" si="43"/>
        <v/>
      </c>
      <c r="DY34" s="43"/>
      <c r="DZ34" s="43"/>
      <c r="EA34" s="43"/>
      <c r="EB34" s="44" t="str">
        <f t="shared" si="44"/>
        <v/>
      </c>
      <c r="EC34" s="42" t="s">
        <v>233</v>
      </c>
      <c r="ED34" s="42"/>
      <c r="EE34" s="42"/>
      <c r="EF34" s="42"/>
      <c r="EG34" s="42"/>
      <c r="EH34" s="42"/>
      <c r="EI34" s="42"/>
      <c r="EJ34" s="65">
        <v>243</v>
      </c>
      <c r="EK34" s="42" t="s">
        <v>233</v>
      </c>
      <c r="EL34" s="42"/>
      <c r="EM34" s="42"/>
      <c r="EN34" s="42"/>
      <c r="EO34" s="42"/>
      <c r="EP34" s="42"/>
      <c r="EQ34" s="42"/>
      <c r="ER34" s="65">
        <v>14</v>
      </c>
      <c r="ES34" s="42" t="s">
        <v>233</v>
      </c>
      <c r="ET34" s="42"/>
      <c r="EU34" s="42"/>
      <c r="EV34" s="42"/>
      <c r="EW34" s="42"/>
      <c r="EX34" s="42"/>
      <c r="EY34" s="42"/>
      <c r="EZ34" s="42">
        <v>0.85</v>
      </c>
      <c r="FA34" s="42" t="s">
        <v>233</v>
      </c>
      <c r="FB34" s="42"/>
      <c r="FC34" s="42"/>
      <c r="FD34" s="42"/>
      <c r="FE34" s="42"/>
      <c r="FF34" s="42"/>
      <c r="FG34" s="42"/>
      <c r="FH34" s="42"/>
      <c r="FI34" s="42" t="s">
        <v>233</v>
      </c>
      <c r="FJ34" s="42"/>
      <c r="FK34" s="42"/>
      <c r="FL34" s="42"/>
      <c r="FM34" s="42"/>
      <c r="FN34" s="42"/>
      <c r="FO34" s="42"/>
      <c r="FP34" s="65">
        <v>12.5</v>
      </c>
      <c r="FQ34" s="42" t="s">
        <v>233</v>
      </c>
      <c r="FR34" s="42"/>
      <c r="FS34" s="42"/>
      <c r="FT34" s="42"/>
      <c r="FU34" s="42"/>
      <c r="FV34" s="42"/>
      <c r="FW34" s="42"/>
      <c r="FX34" s="65">
        <v>14</v>
      </c>
      <c r="GA34">
        <v>1307</v>
      </c>
    </row>
    <row r="35" spans="1:183">
      <c r="A35" s="40">
        <v>38372</v>
      </c>
      <c r="B35" s="41"/>
      <c r="C35" s="41"/>
      <c r="D35" s="41"/>
      <c r="E35" s="42" t="s">
        <v>233</v>
      </c>
      <c r="F35" s="42"/>
      <c r="G35" s="42"/>
      <c r="H35" s="42"/>
      <c r="I35" s="42"/>
      <c r="J35" s="42"/>
      <c r="K35" s="54" t="str">
        <f t="shared" si="31"/>
        <v/>
      </c>
      <c r="L35" s="43" t="s">
        <v>233</v>
      </c>
      <c r="M35" s="43"/>
      <c r="N35" s="43"/>
      <c r="O35" s="43"/>
      <c r="P35" s="43"/>
      <c r="Q35" s="43"/>
      <c r="R35" s="54" t="str">
        <f t="shared" si="32"/>
        <v/>
      </c>
      <c r="S35" s="43" t="s">
        <v>233</v>
      </c>
      <c r="T35" s="43"/>
      <c r="U35" s="43"/>
      <c r="V35" s="43"/>
      <c r="W35" s="43"/>
      <c r="X35" s="43"/>
      <c r="Y35" s="43">
        <v>6.9</v>
      </c>
      <c r="Z35" s="42" t="s">
        <v>233</v>
      </c>
      <c r="AA35" s="42"/>
      <c r="AB35" s="42"/>
      <c r="AC35" s="42"/>
      <c r="AD35" s="42"/>
      <c r="AE35" s="42"/>
      <c r="AF35" s="42"/>
      <c r="AG35" s="42" t="s">
        <v>233</v>
      </c>
      <c r="AH35" s="42"/>
      <c r="AI35" s="42"/>
      <c r="AJ35" s="42"/>
      <c r="AK35" s="42"/>
      <c r="AL35" s="42"/>
      <c r="AM35" s="54" t="str">
        <f t="shared" si="33"/>
        <v/>
      </c>
      <c r="AN35" s="44" t="s">
        <v>233</v>
      </c>
      <c r="AO35" s="44"/>
      <c r="AP35" s="44"/>
      <c r="AQ35" s="44"/>
      <c r="AR35" s="44"/>
      <c r="AS35" s="44"/>
      <c r="AT35" s="44"/>
      <c r="AU35" s="42" t="s">
        <v>233</v>
      </c>
      <c r="AV35" s="42"/>
      <c r="AW35" s="42"/>
      <c r="AX35" s="42"/>
      <c r="AY35" s="42"/>
      <c r="AZ35" s="42"/>
      <c r="BA35" s="54" t="str">
        <f t="shared" si="34"/>
        <v/>
      </c>
      <c r="BB35" s="44"/>
      <c r="BC35" s="42" t="s">
        <v>233</v>
      </c>
      <c r="BD35" s="42"/>
      <c r="BE35" s="42"/>
      <c r="BF35" s="42"/>
      <c r="BG35" s="42"/>
      <c r="BH35" s="42"/>
      <c r="BI35" s="54" t="str">
        <f t="shared" si="35"/>
        <v/>
      </c>
      <c r="BJ35" s="51">
        <v>1.56</v>
      </c>
      <c r="BK35" s="69"/>
      <c r="BL35" s="69"/>
      <c r="BM35" s="69"/>
      <c r="BN35" s="69"/>
      <c r="BO35" s="69"/>
      <c r="BP35" s="70">
        <f t="shared" si="36"/>
        <v>1.56</v>
      </c>
      <c r="BQ35" s="42" t="s">
        <v>233</v>
      </c>
      <c r="BR35" s="42"/>
      <c r="BS35" s="42"/>
      <c r="BT35" s="42"/>
      <c r="BU35" s="42"/>
      <c r="BV35" s="42"/>
      <c r="BW35" s="54" t="str">
        <f t="shared" si="37"/>
        <v/>
      </c>
      <c r="BX35" s="44" t="s">
        <v>233</v>
      </c>
      <c r="BY35" s="44"/>
      <c r="BZ35" s="44"/>
      <c r="CA35" s="44"/>
      <c r="CB35" s="44"/>
      <c r="CC35" s="44"/>
      <c r="CD35" s="54" t="str">
        <f t="shared" si="38"/>
        <v/>
      </c>
      <c r="CE35" s="42">
        <v>0.06</v>
      </c>
      <c r="CF35" s="42"/>
      <c r="CG35" s="42"/>
      <c r="CH35" s="42"/>
      <c r="CI35" s="42"/>
      <c r="CJ35" s="42"/>
      <c r="CK35" s="42"/>
      <c r="CL35" s="42"/>
      <c r="CM35" s="44"/>
      <c r="CN35" s="44" t="s">
        <v>233</v>
      </c>
      <c r="CO35" s="44"/>
      <c r="CP35" s="44"/>
      <c r="CQ35" s="44"/>
      <c r="CR35" s="44"/>
      <c r="CS35" s="44"/>
      <c r="CT35" s="54" t="str">
        <f t="shared" si="39"/>
        <v/>
      </c>
      <c r="CU35" s="44" t="s">
        <v>233</v>
      </c>
      <c r="CV35" s="44"/>
      <c r="CW35" s="44"/>
      <c r="CX35" s="44"/>
      <c r="CY35" s="44"/>
      <c r="CZ35" s="44"/>
      <c r="DA35" s="54" t="str">
        <f t="shared" si="40"/>
        <v/>
      </c>
      <c r="DB35" s="65" t="s">
        <v>233</v>
      </c>
      <c r="DC35" s="65"/>
      <c r="DD35" s="65"/>
      <c r="DE35" s="65"/>
      <c r="DF35" s="65"/>
      <c r="DG35" s="65"/>
      <c r="DH35" s="58" t="str">
        <f t="shared" si="41"/>
        <v/>
      </c>
      <c r="DI35" s="65" t="s">
        <v>233</v>
      </c>
      <c r="DJ35" s="65"/>
      <c r="DK35" s="65"/>
      <c r="DL35" s="65"/>
      <c r="DM35" s="65"/>
      <c r="DN35" s="65"/>
      <c r="DO35" s="58">
        <f t="shared" si="42"/>
        <v>1.143</v>
      </c>
      <c r="DP35" s="44"/>
      <c r="DQ35" s="44"/>
      <c r="DR35" s="65" t="s">
        <v>233</v>
      </c>
      <c r="DS35" s="65"/>
      <c r="DT35" s="65"/>
      <c r="DU35" s="65"/>
      <c r="DV35" s="65"/>
      <c r="DW35" s="65"/>
      <c r="DX35" s="58" t="str">
        <f t="shared" si="43"/>
        <v/>
      </c>
      <c r="DY35" s="43"/>
      <c r="DZ35" s="43"/>
      <c r="EA35" s="43"/>
      <c r="EB35" s="44" t="str">
        <f t="shared" si="44"/>
        <v/>
      </c>
      <c r="EC35" s="42" t="s">
        <v>233</v>
      </c>
      <c r="ED35" s="42"/>
      <c r="EE35" s="42"/>
      <c r="EF35" s="42"/>
      <c r="EG35" s="42"/>
      <c r="EH35" s="42"/>
      <c r="EI35" s="42"/>
      <c r="EJ35" s="65">
        <v>211</v>
      </c>
      <c r="EK35" s="42" t="s">
        <v>233</v>
      </c>
      <c r="EL35" s="42"/>
      <c r="EM35" s="42"/>
      <c r="EN35" s="42"/>
      <c r="EO35" s="42"/>
      <c r="EP35" s="42"/>
      <c r="EQ35" s="42"/>
      <c r="ER35" s="65">
        <v>18</v>
      </c>
      <c r="ES35" s="42" t="s">
        <v>233</v>
      </c>
      <c r="ET35" s="42"/>
      <c r="EU35" s="42"/>
      <c r="EV35" s="42"/>
      <c r="EW35" s="42"/>
      <c r="EX35" s="42"/>
      <c r="EY35" s="42"/>
      <c r="EZ35" s="42">
        <v>1</v>
      </c>
      <c r="FA35" s="42" t="s">
        <v>233</v>
      </c>
      <c r="FB35" s="42"/>
      <c r="FC35" s="42"/>
      <c r="FD35" s="42"/>
      <c r="FE35" s="42"/>
      <c r="FF35" s="42"/>
      <c r="FG35" s="42"/>
      <c r="FH35" s="42"/>
      <c r="FI35" s="42" t="s">
        <v>233</v>
      </c>
      <c r="FJ35" s="42"/>
      <c r="FK35" s="42"/>
      <c r="FL35" s="42"/>
      <c r="FM35" s="42"/>
      <c r="FN35" s="42"/>
      <c r="FO35" s="42"/>
      <c r="FP35" s="65">
        <v>9</v>
      </c>
      <c r="FQ35" s="42" t="s">
        <v>233</v>
      </c>
      <c r="FR35" s="42"/>
      <c r="FS35" s="42"/>
      <c r="FT35" s="42"/>
      <c r="FU35" s="42"/>
      <c r="FV35" s="42"/>
      <c r="FW35" s="42"/>
      <c r="FX35" s="65">
        <v>20</v>
      </c>
      <c r="GA35">
        <v>1143</v>
      </c>
    </row>
    <row r="36" spans="1:183">
      <c r="A36" s="40">
        <v>38373</v>
      </c>
      <c r="B36" s="41"/>
      <c r="C36" s="41"/>
      <c r="D36" s="41"/>
      <c r="E36" s="42" t="s">
        <v>233</v>
      </c>
      <c r="F36" s="42"/>
      <c r="G36" s="42"/>
      <c r="H36" s="42"/>
      <c r="I36" s="42"/>
      <c r="J36" s="42"/>
      <c r="K36" s="54" t="str">
        <f t="shared" si="31"/>
        <v/>
      </c>
      <c r="L36" s="43" t="s">
        <v>233</v>
      </c>
      <c r="M36" s="43"/>
      <c r="N36" s="43"/>
      <c r="O36" s="43"/>
      <c r="P36" s="43"/>
      <c r="Q36" s="43"/>
      <c r="R36" s="54" t="str">
        <f t="shared" si="32"/>
        <v/>
      </c>
      <c r="S36" s="43" t="s">
        <v>233</v>
      </c>
      <c r="T36" s="43"/>
      <c r="U36" s="43"/>
      <c r="V36" s="43"/>
      <c r="W36" s="43"/>
      <c r="X36" s="43"/>
      <c r="Y36" s="43">
        <v>7.1</v>
      </c>
      <c r="Z36" s="42" t="s">
        <v>233</v>
      </c>
      <c r="AA36" s="42"/>
      <c r="AB36" s="42"/>
      <c r="AC36" s="42"/>
      <c r="AD36" s="42"/>
      <c r="AE36" s="42"/>
      <c r="AF36" s="42"/>
      <c r="AG36" s="42" t="s">
        <v>233</v>
      </c>
      <c r="AH36" s="42"/>
      <c r="AI36" s="42"/>
      <c r="AJ36" s="42"/>
      <c r="AK36" s="42"/>
      <c r="AL36" s="42"/>
      <c r="AM36" s="54" t="str">
        <f t="shared" si="33"/>
        <v/>
      </c>
      <c r="AN36" s="44" t="s">
        <v>233</v>
      </c>
      <c r="AO36" s="44"/>
      <c r="AP36" s="44"/>
      <c r="AQ36" s="44"/>
      <c r="AR36" s="44"/>
      <c r="AS36" s="44"/>
      <c r="AT36" s="44"/>
      <c r="AU36" s="42" t="s">
        <v>233</v>
      </c>
      <c r="AV36" s="42"/>
      <c r="AW36" s="42"/>
      <c r="AX36" s="42"/>
      <c r="AY36" s="42"/>
      <c r="AZ36" s="42"/>
      <c r="BA36" s="54" t="str">
        <f t="shared" si="34"/>
        <v/>
      </c>
      <c r="BB36" s="44"/>
      <c r="BC36" s="42" t="s">
        <v>233</v>
      </c>
      <c r="BD36" s="42"/>
      <c r="BE36" s="42"/>
      <c r="BF36" s="42"/>
      <c r="BG36" s="42"/>
      <c r="BH36" s="42"/>
      <c r="BI36" s="54" t="str">
        <f t="shared" si="35"/>
        <v/>
      </c>
      <c r="BJ36" s="51">
        <v>0.9</v>
      </c>
      <c r="BK36" s="69"/>
      <c r="BL36" s="69"/>
      <c r="BM36" s="69"/>
      <c r="BN36" s="69"/>
      <c r="BO36" s="69"/>
      <c r="BP36" s="70">
        <f t="shared" si="36"/>
        <v>0.9</v>
      </c>
      <c r="BQ36" s="42" t="s">
        <v>233</v>
      </c>
      <c r="BR36" s="42"/>
      <c r="BS36" s="42"/>
      <c r="BT36" s="42"/>
      <c r="BU36" s="42"/>
      <c r="BV36" s="42"/>
      <c r="BW36" s="54" t="str">
        <f t="shared" si="37"/>
        <v/>
      </c>
      <c r="BX36" s="44" t="s">
        <v>233</v>
      </c>
      <c r="BY36" s="44"/>
      <c r="BZ36" s="44"/>
      <c r="CA36" s="44"/>
      <c r="CB36" s="44"/>
      <c r="CC36" s="44"/>
      <c r="CD36" s="54" t="str">
        <f t="shared" si="38"/>
        <v/>
      </c>
      <c r="CE36" s="42">
        <v>0.06</v>
      </c>
      <c r="CF36" s="42"/>
      <c r="CG36" s="42"/>
      <c r="CH36" s="42"/>
      <c r="CI36" s="42"/>
      <c r="CJ36" s="42"/>
      <c r="CK36" s="42"/>
      <c r="CL36" s="42"/>
      <c r="CM36" s="44"/>
      <c r="CN36" s="44" t="s">
        <v>233</v>
      </c>
      <c r="CO36" s="44"/>
      <c r="CP36" s="44"/>
      <c r="CQ36" s="44"/>
      <c r="CR36" s="44"/>
      <c r="CS36" s="44"/>
      <c r="CT36" s="54" t="str">
        <f t="shared" si="39"/>
        <v/>
      </c>
      <c r="CU36" s="44" t="s">
        <v>233</v>
      </c>
      <c r="CV36" s="44"/>
      <c r="CW36" s="44"/>
      <c r="CX36" s="44"/>
      <c r="CY36" s="44"/>
      <c r="CZ36" s="44"/>
      <c r="DA36" s="54" t="str">
        <f t="shared" si="40"/>
        <v/>
      </c>
      <c r="DB36" s="65" t="s">
        <v>233</v>
      </c>
      <c r="DC36" s="65"/>
      <c r="DD36" s="65"/>
      <c r="DE36" s="65"/>
      <c r="DF36" s="65"/>
      <c r="DG36" s="65"/>
      <c r="DH36" s="58" t="str">
        <f t="shared" si="41"/>
        <v/>
      </c>
      <c r="DI36" s="65" t="s">
        <v>233</v>
      </c>
      <c r="DJ36" s="65"/>
      <c r="DK36" s="65"/>
      <c r="DL36" s="65"/>
      <c r="DM36" s="65"/>
      <c r="DN36" s="65"/>
      <c r="DO36" s="58">
        <f t="shared" si="42"/>
        <v>1.0249999999999999</v>
      </c>
      <c r="DP36" s="44"/>
      <c r="DQ36" s="44"/>
      <c r="DR36" s="65" t="s">
        <v>233</v>
      </c>
      <c r="DS36" s="65"/>
      <c r="DT36" s="65"/>
      <c r="DU36" s="65"/>
      <c r="DV36" s="65"/>
      <c r="DW36" s="65"/>
      <c r="DX36" s="58" t="str">
        <f t="shared" si="43"/>
        <v/>
      </c>
      <c r="DY36" s="43"/>
      <c r="DZ36" s="43"/>
      <c r="EA36" s="43"/>
      <c r="EB36" s="44" t="str">
        <f t="shared" si="44"/>
        <v/>
      </c>
      <c r="EC36" s="42" t="s">
        <v>233</v>
      </c>
      <c r="ED36" s="42"/>
      <c r="EE36" s="42"/>
      <c r="EF36" s="42"/>
      <c r="EG36" s="42"/>
      <c r="EH36" s="42"/>
      <c r="EI36" s="42"/>
      <c r="EJ36" s="65">
        <v>157</v>
      </c>
      <c r="EK36" s="42" t="s">
        <v>233</v>
      </c>
      <c r="EL36" s="42"/>
      <c r="EM36" s="42"/>
      <c r="EN36" s="42"/>
      <c r="EO36" s="42"/>
      <c r="EP36" s="42"/>
      <c r="EQ36" s="42"/>
      <c r="ER36" s="65">
        <v>19</v>
      </c>
      <c r="ES36" s="42" t="s">
        <v>233</v>
      </c>
      <c r="ET36" s="42"/>
      <c r="EU36" s="42"/>
      <c r="EV36" s="42"/>
      <c r="EW36" s="42"/>
      <c r="EX36" s="42"/>
      <c r="EY36" s="42"/>
      <c r="EZ36" s="42">
        <v>1</v>
      </c>
      <c r="FA36" s="42" t="s">
        <v>233</v>
      </c>
      <c r="FB36" s="42"/>
      <c r="FC36" s="42"/>
      <c r="FD36" s="42"/>
      <c r="FE36" s="42"/>
      <c r="FF36" s="42"/>
      <c r="FG36" s="42"/>
      <c r="FH36" s="42"/>
      <c r="FI36" s="42" t="s">
        <v>233</v>
      </c>
      <c r="FJ36" s="42"/>
      <c r="FK36" s="42"/>
      <c r="FL36" s="42"/>
      <c r="FM36" s="42"/>
      <c r="FN36" s="42"/>
      <c r="FO36" s="42"/>
      <c r="FP36" s="65">
        <v>8</v>
      </c>
      <c r="FQ36" s="42" t="s">
        <v>233</v>
      </c>
      <c r="FR36" s="42"/>
      <c r="FS36" s="42"/>
      <c r="FT36" s="42"/>
      <c r="FU36" s="42"/>
      <c r="FV36" s="42"/>
      <c r="FW36" s="42"/>
      <c r="FX36" s="65">
        <v>33</v>
      </c>
      <c r="GA36">
        <v>1025</v>
      </c>
    </row>
    <row r="37" spans="1:183">
      <c r="A37" s="40">
        <v>38374</v>
      </c>
      <c r="B37" s="41"/>
      <c r="C37" s="41"/>
      <c r="D37" s="41"/>
      <c r="E37" s="42" t="s">
        <v>233</v>
      </c>
      <c r="F37" s="42"/>
      <c r="G37" s="42"/>
      <c r="H37" s="42"/>
      <c r="I37" s="42"/>
      <c r="J37" s="42"/>
      <c r="K37" s="54" t="str">
        <f t="shared" si="31"/>
        <v/>
      </c>
      <c r="L37" s="43" t="s">
        <v>233</v>
      </c>
      <c r="M37" s="43"/>
      <c r="N37" s="43"/>
      <c r="O37" s="43"/>
      <c r="P37" s="43"/>
      <c r="Q37" s="43"/>
      <c r="R37" s="54" t="str">
        <f t="shared" si="32"/>
        <v/>
      </c>
      <c r="S37" s="43" t="s">
        <v>233</v>
      </c>
      <c r="T37" s="43"/>
      <c r="U37" s="43"/>
      <c r="V37" s="43"/>
      <c r="W37" s="43"/>
      <c r="X37" s="43"/>
      <c r="Y37" s="43">
        <v>5.2</v>
      </c>
      <c r="Z37" s="42" t="s">
        <v>233</v>
      </c>
      <c r="AA37" s="42"/>
      <c r="AB37" s="42"/>
      <c r="AC37" s="42"/>
      <c r="AD37" s="42"/>
      <c r="AE37" s="42"/>
      <c r="AF37" s="42"/>
      <c r="AG37" s="42" t="s">
        <v>233</v>
      </c>
      <c r="AH37" s="42"/>
      <c r="AI37" s="42"/>
      <c r="AJ37" s="42"/>
      <c r="AK37" s="42"/>
      <c r="AL37" s="42"/>
      <c r="AM37" s="54" t="str">
        <f t="shared" si="33"/>
        <v/>
      </c>
      <c r="AN37" s="44" t="s">
        <v>233</v>
      </c>
      <c r="AO37" s="44"/>
      <c r="AP37" s="44"/>
      <c r="AQ37" s="44"/>
      <c r="AR37" s="44"/>
      <c r="AS37" s="44"/>
      <c r="AT37" s="44"/>
      <c r="AU37" s="42" t="s">
        <v>233</v>
      </c>
      <c r="AV37" s="42"/>
      <c r="AW37" s="42"/>
      <c r="AX37" s="42"/>
      <c r="AY37" s="42"/>
      <c r="AZ37" s="42"/>
      <c r="BA37" s="54" t="str">
        <f t="shared" si="34"/>
        <v/>
      </c>
      <c r="BB37" s="44"/>
      <c r="BC37" s="42" t="s">
        <v>233</v>
      </c>
      <c r="BD37" s="42"/>
      <c r="BE37" s="42"/>
      <c r="BF37" s="42"/>
      <c r="BG37" s="42"/>
      <c r="BH37" s="42"/>
      <c r="BI37" s="54" t="str">
        <f t="shared" si="35"/>
        <v/>
      </c>
      <c r="BJ37" s="51">
        <v>1.3</v>
      </c>
      <c r="BK37" s="69"/>
      <c r="BL37" s="69"/>
      <c r="BM37" s="69"/>
      <c r="BN37" s="69"/>
      <c r="BO37" s="69"/>
      <c r="BP37" s="70">
        <f t="shared" si="36"/>
        <v>1.3</v>
      </c>
      <c r="BQ37" s="42" t="s">
        <v>233</v>
      </c>
      <c r="BR37" s="42"/>
      <c r="BS37" s="42"/>
      <c r="BT37" s="42"/>
      <c r="BU37" s="42"/>
      <c r="BV37" s="42"/>
      <c r="BW37" s="54" t="str">
        <f t="shared" si="37"/>
        <v/>
      </c>
      <c r="BX37" s="44" t="s">
        <v>233</v>
      </c>
      <c r="BY37" s="44"/>
      <c r="BZ37" s="44"/>
      <c r="CA37" s="44"/>
      <c r="CB37" s="44"/>
      <c r="CC37" s="44"/>
      <c r="CD37" s="54" t="str">
        <f t="shared" si="38"/>
        <v/>
      </c>
      <c r="CE37" s="42">
        <v>0.06</v>
      </c>
      <c r="CF37" s="42"/>
      <c r="CG37" s="42"/>
      <c r="CH37" s="42"/>
      <c r="CI37" s="42"/>
      <c r="CJ37" s="42"/>
      <c r="CK37" s="42"/>
      <c r="CL37" s="42"/>
      <c r="CM37" s="44"/>
      <c r="CN37" s="44" t="s">
        <v>233</v>
      </c>
      <c r="CO37" s="44"/>
      <c r="CP37" s="44"/>
      <c r="CQ37" s="44"/>
      <c r="CR37" s="44"/>
      <c r="CS37" s="44"/>
      <c r="CT37" s="54" t="str">
        <f t="shared" si="39"/>
        <v/>
      </c>
      <c r="CU37" s="44" t="s">
        <v>233</v>
      </c>
      <c r="CV37" s="44"/>
      <c r="CW37" s="44"/>
      <c r="CX37" s="44"/>
      <c r="CY37" s="44"/>
      <c r="CZ37" s="44"/>
      <c r="DA37" s="54" t="str">
        <f t="shared" si="40"/>
        <v/>
      </c>
      <c r="DB37" s="65" t="s">
        <v>233</v>
      </c>
      <c r="DC37" s="65"/>
      <c r="DD37" s="65"/>
      <c r="DE37" s="65"/>
      <c r="DF37" s="65"/>
      <c r="DG37" s="65"/>
      <c r="DH37" s="58" t="str">
        <f t="shared" si="41"/>
        <v/>
      </c>
      <c r="DI37" s="65" t="s">
        <v>233</v>
      </c>
      <c r="DJ37" s="65"/>
      <c r="DK37" s="65"/>
      <c r="DL37" s="65"/>
      <c r="DM37" s="65"/>
      <c r="DN37" s="65"/>
      <c r="DO37" s="58">
        <f t="shared" si="42"/>
        <v>1.3380000000000001</v>
      </c>
      <c r="DP37" s="44"/>
      <c r="DQ37" s="44"/>
      <c r="DR37" s="65" t="s">
        <v>233</v>
      </c>
      <c r="DS37" s="65"/>
      <c r="DT37" s="65"/>
      <c r="DU37" s="65"/>
      <c r="DV37" s="65"/>
      <c r="DW37" s="65"/>
      <c r="DX37" s="58" t="str">
        <f t="shared" si="43"/>
        <v/>
      </c>
      <c r="DY37" s="43"/>
      <c r="DZ37" s="43"/>
      <c r="EA37" s="43"/>
      <c r="EB37" s="44" t="str">
        <f t="shared" si="44"/>
        <v/>
      </c>
      <c r="EC37" s="42" t="s">
        <v>233</v>
      </c>
      <c r="ED37" s="42"/>
      <c r="EE37" s="42"/>
      <c r="EF37" s="42"/>
      <c r="EG37" s="42"/>
      <c r="EH37" s="42"/>
      <c r="EI37" s="42"/>
      <c r="EJ37" s="65">
        <v>221</v>
      </c>
      <c r="EK37" s="42" t="s">
        <v>233</v>
      </c>
      <c r="EL37" s="42"/>
      <c r="EM37" s="42"/>
      <c r="EN37" s="42"/>
      <c r="EO37" s="42"/>
      <c r="EP37" s="42"/>
      <c r="EQ37" s="42"/>
      <c r="ER37" s="65">
        <v>25</v>
      </c>
      <c r="ES37" s="42" t="s">
        <v>233</v>
      </c>
      <c r="ET37" s="42"/>
      <c r="EU37" s="42"/>
      <c r="EV37" s="42"/>
      <c r="EW37" s="42"/>
      <c r="EX37" s="42"/>
      <c r="EY37" s="42"/>
      <c r="EZ37" s="42">
        <v>1.05</v>
      </c>
      <c r="FA37" s="42" t="s">
        <v>233</v>
      </c>
      <c r="FB37" s="42"/>
      <c r="FC37" s="42"/>
      <c r="FD37" s="42"/>
      <c r="FE37" s="42"/>
      <c r="FF37" s="42"/>
      <c r="FG37" s="42"/>
      <c r="FH37" s="42"/>
      <c r="FI37" s="42" t="s">
        <v>233</v>
      </c>
      <c r="FJ37" s="42"/>
      <c r="FK37" s="42"/>
      <c r="FL37" s="42"/>
      <c r="FM37" s="42"/>
      <c r="FN37" s="42"/>
      <c r="FO37" s="42"/>
      <c r="FP37" s="65">
        <v>13</v>
      </c>
      <c r="FQ37" s="42" t="s">
        <v>233</v>
      </c>
      <c r="FR37" s="42"/>
      <c r="FS37" s="42"/>
      <c r="FT37" s="42"/>
      <c r="FU37" s="42"/>
      <c r="FV37" s="42"/>
      <c r="FW37" s="42"/>
      <c r="FX37" s="65">
        <v>35</v>
      </c>
      <c r="GA37">
        <v>1338</v>
      </c>
    </row>
    <row r="38" spans="1:183">
      <c r="A38" s="40">
        <v>38375</v>
      </c>
      <c r="B38" s="41"/>
      <c r="C38" s="41"/>
      <c r="D38" s="41"/>
      <c r="E38" s="42" t="s">
        <v>233</v>
      </c>
      <c r="F38" s="42"/>
      <c r="G38" s="42"/>
      <c r="H38" s="42"/>
      <c r="I38" s="42"/>
      <c r="J38" s="42"/>
      <c r="K38" s="54" t="str">
        <f t="shared" si="31"/>
        <v/>
      </c>
      <c r="L38" s="43" t="s">
        <v>233</v>
      </c>
      <c r="M38" s="43"/>
      <c r="N38" s="43"/>
      <c r="O38" s="43"/>
      <c r="P38" s="43"/>
      <c r="Q38" s="43"/>
      <c r="R38" s="54" t="str">
        <f t="shared" si="32"/>
        <v/>
      </c>
      <c r="S38" s="43" t="s">
        <v>233</v>
      </c>
      <c r="T38" s="43"/>
      <c r="U38" s="43"/>
      <c r="V38" s="43"/>
      <c r="W38" s="43"/>
      <c r="X38" s="43"/>
      <c r="Y38" s="43">
        <v>5.0999999999999996</v>
      </c>
      <c r="Z38" s="42" t="s">
        <v>233</v>
      </c>
      <c r="AA38" s="42"/>
      <c r="AB38" s="42"/>
      <c r="AC38" s="42"/>
      <c r="AD38" s="42"/>
      <c r="AE38" s="42"/>
      <c r="AF38" s="42"/>
      <c r="AG38" s="42" t="s">
        <v>233</v>
      </c>
      <c r="AH38" s="42"/>
      <c r="AI38" s="42"/>
      <c r="AJ38" s="42"/>
      <c r="AK38" s="42"/>
      <c r="AL38" s="42"/>
      <c r="AM38" s="54" t="str">
        <f t="shared" si="33"/>
        <v/>
      </c>
      <c r="AN38" s="44" t="s">
        <v>233</v>
      </c>
      <c r="AO38" s="44"/>
      <c r="AP38" s="44"/>
      <c r="AQ38" s="44"/>
      <c r="AR38" s="44"/>
      <c r="AS38" s="44"/>
      <c r="AT38" s="44"/>
      <c r="AU38" s="42" t="s">
        <v>233</v>
      </c>
      <c r="AV38" s="42"/>
      <c r="AW38" s="42"/>
      <c r="AX38" s="42"/>
      <c r="AY38" s="42"/>
      <c r="AZ38" s="42"/>
      <c r="BA38" s="54" t="str">
        <f t="shared" si="34"/>
        <v/>
      </c>
      <c r="BB38" s="44"/>
      <c r="BC38" s="42" t="s">
        <v>233</v>
      </c>
      <c r="BD38" s="42"/>
      <c r="BE38" s="42"/>
      <c r="BF38" s="42"/>
      <c r="BG38" s="42"/>
      <c r="BH38" s="42"/>
      <c r="BI38" s="54" t="str">
        <f t="shared" si="35"/>
        <v/>
      </c>
      <c r="BJ38" s="51">
        <v>1.3</v>
      </c>
      <c r="BK38" s="69"/>
      <c r="BL38" s="69"/>
      <c r="BM38" s="69"/>
      <c r="BN38" s="69"/>
      <c r="BO38" s="69"/>
      <c r="BP38" s="70">
        <f t="shared" si="36"/>
        <v>1.3</v>
      </c>
      <c r="BQ38" s="42" t="s">
        <v>233</v>
      </c>
      <c r="BR38" s="42"/>
      <c r="BS38" s="42"/>
      <c r="BT38" s="42"/>
      <c r="BU38" s="42"/>
      <c r="BV38" s="42"/>
      <c r="BW38" s="54" t="str">
        <f t="shared" si="37"/>
        <v/>
      </c>
      <c r="BX38" s="44" t="s">
        <v>233</v>
      </c>
      <c r="BY38" s="44"/>
      <c r="BZ38" s="44"/>
      <c r="CA38" s="44"/>
      <c r="CB38" s="44"/>
      <c r="CC38" s="44"/>
      <c r="CD38" s="54" t="str">
        <f t="shared" si="38"/>
        <v/>
      </c>
      <c r="CE38" s="42">
        <v>0.05</v>
      </c>
      <c r="CF38" s="42"/>
      <c r="CG38" s="42"/>
      <c r="CH38" s="42"/>
      <c r="CI38" s="42"/>
      <c r="CJ38" s="42"/>
      <c r="CK38" s="42"/>
      <c r="CL38" s="42"/>
      <c r="CM38" s="44"/>
      <c r="CN38" s="44" t="s">
        <v>233</v>
      </c>
      <c r="CO38" s="44"/>
      <c r="CP38" s="44"/>
      <c r="CQ38" s="44"/>
      <c r="CR38" s="44"/>
      <c r="CS38" s="44"/>
      <c r="CT38" s="54" t="str">
        <f t="shared" si="39"/>
        <v/>
      </c>
      <c r="CU38" s="44" t="s">
        <v>233</v>
      </c>
      <c r="CV38" s="44"/>
      <c r="CW38" s="44"/>
      <c r="CX38" s="44"/>
      <c r="CY38" s="44"/>
      <c r="CZ38" s="44"/>
      <c r="DA38" s="54" t="str">
        <f t="shared" si="40"/>
        <v/>
      </c>
      <c r="DB38" s="65" t="s">
        <v>233</v>
      </c>
      <c r="DC38" s="65"/>
      <c r="DD38" s="65"/>
      <c r="DE38" s="65"/>
      <c r="DF38" s="65"/>
      <c r="DG38" s="65"/>
      <c r="DH38" s="58" t="str">
        <f t="shared" si="41"/>
        <v/>
      </c>
      <c r="DI38" s="65" t="s">
        <v>233</v>
      </c>
      <c r="DJ38" s="65"/>
      <c r="DK38" s="65"/>
      <c r="DL38" s="65"/>
      <c r="DM38" s="65"/>
      <c r="DN38" s="65"/>
      <c r="DO38" s="58">
        <f t="shared" si="42"/>
        <v>1.4670000000000001</v>
      </c>
      <c r="DP38" s="44"/>
      <c r="DQ38" s="44"/>
      <c r="DR38" s="65" t="s">
        <v>233</v>
      </c>
      <c r="DS38" s="65"/>
      <c r="DT38" s="65"/>
      <c r="DU38" s="65"/>
      <c r="DV38" s="65"/>
      <c r="DW38" s="65"/>
      <c r="DX38" s="58" t="str">
        <f t="shared" si="43"/>
        <v/>
      </c>
      <c r="DY38" s="43"/>
      <c r="DZ38" s="43"/>
      <c r="EA38" s="43"/>
      <c r="EB38" s="44" t="str">
        <f t="shared" si="44"/>
        <v/>
      </c>
      <c r="EC38" s="42" t="s">
        <v>233</v>
      </c>
      <c r="ED38" s="42"/>
      <c r="EE38" s="42"/>
      <c r="EF38" s="42"/>
      <c r="EG38" s="42"/>
      <c r="EH38" s="42"/>
      <c r="EI38" s="42"/>
      <c r="EJ38" s="65">
        <v>211</v>
      </c>
      <c r="EK38" s="42" t="s">
        <v>233</v>
      </c>
      <c r="EL38" s="42"/>
      <c r="EM38" s="42"/>
      <c r="EN38" s="42"/>
      <c r="EO38" s="42"/>
      <c r="EP38" s="42"/>
      <c r="EQ38" s="42"/>
      <c r="ER38" s="65">
        <v>25</v>
      </c>
      <c r="ES38" s="42" t="s">
        <v>233</v>
      </c>
      <c r="ET38" s="42"/>
      <c r="EU38" s="42"/>
      <c r="EV38" s="42"/>
      <c r="EW38" s="42"/>
      <c r="EX38" s="42"/>
      <c r="EY38" s="42"/>
      <c r="EZ38" s="42">
        <v>1.2</v>
      </c>
      <c r="FA38" s="42" t="s">
        <v>233</v>
      </c>
      <c r="FB38" s="42"/>
      <c r="FC38" s="42"/>
      <c r="FD38" s="42"/>
      <c r="FE38" s="42"/>
      <c r="FF38" s="42"/>
      <c r="FG38" s="42"/>
      <c r="FH38" s="42"/>
      <c r="FI38" s="42" t="s">
        <v>233</v>
      </c>
      <c r="FJ38" s="42"/>
      <c r="FK38" s="42"/>
      <c r="FL38" s="42"/>
      <c r="FM38" s="42"/>
      <c r="FN38" s="42"/>
      <c r="FO38" s="42"/>
      <c r="FP38" s="65">
        <v>13</v>
      </c>
      <c r="FQ38" s="42" t="s">
        <v>233</v>
      </c>
      <c r="FR38" s="42"/>
      <c r="FS38" s="42"/>
      <c r="FT38" s="42"/>
      <c r="FU38" s="42"/>
      <c r="FV38" s="42"/>
      <c r="FW38" s="42"/>
      <c r="FX38" s="65">
        <v>33</v>
      </c>
      <c r="GA38">
        <v>1467</v>
      </c>
    </row>
    <row r="39" spans="1:183">
      <c r="A39" s="40">
        <v>38376</v>
      </c>
      <c r="B39" s="41"/>
      <c r="C39" s="41"/>
      <c r="D39" s="41"/>
      <c r="E39" s="42" t="s">
        <v>233</v>
      </c>
      <c r="F39" s="42"/>
      <c r="G39" s="42"/>
      <c r="H39" s="42"/>
      <c r="I39" s="42"/>
      <c r="J39" s="42"/>
      <c r="K39" s="54" t="str">
        <f t="shared" si="31"/>
        <v/>
      </c>
      <c r="L39" s="43" t="s">
        <v>233</v>
      </c>
      <c r="M39" s="43"/>
      <c r="N39" s="43"/>
      <c r="O39" s="43"/>
      <c r="P39" s="43"/>
      <c r="Q39" s="43"/>
      <c r="R39" s="54" t="str">
        <f t="shared" si="32"/>
        <v/>
      </c>
      <c r="S39" s="43" t="s">
        <v>233</v>
      </c>
      <c r="T39" s="43"/>
      <c r="U39" s="43"/>
      <c r="V39" s="43"/>
      <c r="W39" s="43"/>
      <c r="X39" s="43"/>
      <c r="Y39" s="43">
        <v>5.4</v>
      </c>
      <c r="Z39" s="42" t="s">
        <v>233</v>
      </c>
      <c r="AA39" s="42"/>
      <c r="AB39" s="42"/>
      <c r="AC39" s="42"/>
      <c r="AD39" s="42"/>
      <c r="AE39" s="42"/>
      <c r="AF39" s="42"/>
      <c r="AG39" s="42" t="s">
        <v>233</v>
      </c>
      <c r="AH39" s="42"/>
      <c r="AI39" s="42"/>
      <c r="AJ39" s="42"/>
      <c r="AK39" s="42"/>
      <c r="AL39" s="42"/>
      <c r="AM39" s="54" t="str">
        <f t="shared" si="33"/>
        <v/>
      </c>
      <c r="AN39" s="44" t="s">
        <v>233</v>
      </c>
      <c r="AO39" s="44"/>
      <c r="AP39" s="44"/>
      <c r="AQ39" s="44"/>
      <c r="AR39" s="44"/>
      <c r="AS39" s="44"/>
      <c r="AT39" s="44"/>
      <c r="AU39" s="42" t="s">
        <v>233</v>
      </c>
      <c r="AV39" s="42"/>
      <c r="AW39" s="42"/>
      <c r="AX39" s="42"/>
      <c r="AY39" s="42"/>
      <c r="AZ39" s="42"/>
      <c r="BA39" s="54" t="str">
        <f t="shared" si="34"/>
        <v/>
      </c>
      <c r="BB39" s="44"/>
      <c r="BC39" s="42" t="s">
        <v>233</v>
      </c>
      <c r="BD39" s="42"/>
      <c r="BE39" s="42"/>
      <c r="BF39" s="42"/>
      <c r="BG39" s="42"/>
      <c r="BH39" s="42"/>
      <c r="BI39" s="54" t="str">
        <f t="shared" si="35"/>
        <v/>
      </c>
      <c r="BJ39" s="51">
        <v>1.07</v>
      </c>
      <c r="BK39" s="69"/>
      <c r="BL39" s="69"/>
      <c r="BM39" s="69"/>
      <c r="BN39" s="69"/>
      <c r="BO39" s="69"/>
      <c r="BP39" s="70">
        <f t="shared" si="36"/>
        <v>1.07</v>
      </c>
      <c r="BQ39" s="42" t="s">
        <v>233</v>
      </c>
      <c r="BR39" s="42"/>
      <c r="BS39" s="42"/>
      <c r="BT39" s="42"/>
      <c r="BU39" s="42"/>
      <c r="BV39" s="42"/>
      <c r="BW39" s="54" t="str">
        <f t="shared" si="37"/>
        <v/>
      </c>
      <c r="BX39" s="44" t="s">
        <v>233</v>
      </c>
      <c r="BY39" s="44"/>
      <c r="BZ39" s="44"/>
      <c r="CA39" s="44"/>
      <c r="CB39" s="44"/>
      <c r="CC39" s="44"/>
      <c r="CD39" s="54" t="str">
        <f t="shared" si="38"/>
        <v/>
      </c>
      <c r="CE39" s="42">
        <v>0.08</v>
      </c>
      <c r="CF39" s="42"/>
      <c r="CG39" s="42"/>
      <c r="CH39" s="42"/>
      <c r="CI39" s="42"/>
      <c r="CJ39" s="42"/>
      <c r="CK39" s="42"/>
      <c r="CL39" s="42"/>
      <c r="CM39" s="44"/>
      <c r="CN39" s="44" t="s">
        <v>233</v>
      </c>
      <c r="CO39" s="44"/>
      <c r="CP39" s="44"/>
      <c r="CQ39" s="44"/>
      <c r="CR39" s="44"/>
      <c r="CS39" s="44"/>
      <c r="CT39" s="54" t="str">
        <f t="shared" si="39"/>
        <v/>
      </c>
      <c r="CU39" s="44" t="s">
        <v>233</v>
      </c>
      <c r="CV39" s="44"/>
      <c r="CW39" s="44"/>
      <c r="CX39" s="44"/>
      <c r="CY39" s="44"/>
      <c r="CZ39" s="44"/>
      <c r="DA39" s="54" t="str">
        <f t="shared" si="40"/>
        <v/>
      </c>
      <c r="DB39" s="65" t="s">
        <v>233</v>
      </c>
      <c r="DC39" s="65"/>
      <c r="DD39" s="65"/>
      <c r="DE39" s="65"/>
      <c r="DF39" s="65"/>
      <c r="DG39" s="65"/>
      <c r="DH39" s="58" t="str">
        <f t="shared" si="41"/>
        <v/>
      </c>
      <c r="DI39" s="65" t="s">
        <v>233</v>
      </c>
      <c r="DJ39" s="65"/>
      <c r="DK39" s="65"/>
      <c r="DL39" s="65"/>
      <c r="DM39" s="65"/>
      <c r="DN39" s="65"/>
      <c r="DO39" s="58">
        <f t="shared" si="42"/>
        <v>1.778</v>
      </c>
      <c r="DP39" s="44"/>
      <c r="DQ39" s="44"/>
      <c r="DR39" s="65" t="s">
        <v>233</v>
      </c>
      <c r="DS39" s="65"/>
      <c r="DT39" s="65"/>
      <c r="DU39" s="65"/>
      <c r="DV39" s="65"/>
      <c r="DW39" s="65"/>
      <c r="DX39" s="58" t="str">
        <f t="shared" si="43"/>
        <v/>
      </c>
      <c r="DY39" s="43"/>
      <c r="DZ39" s="43"/>
      <c r="EA39" s="43"/>
      <c r="EB39" s="44" t="str">
        <f t="shared" si="44"/>
        <v/>
      </c>
      <c r="EC39" s="42" t="s">
        <v>233</v>
      </c>
      <c r="ED39" s="42"/>
      <c r="EE39" s="42"/>
      <c r="EF39" s="42"/>
      <c r="EG39" s="42"/>
      <c r="EH39" s="42"/>
      <c r="EI39" s="42"/>
      <c r="EJ39" s="65">
        <v>259</v>
      </c>
      <c r="EK39" s="42" t="s">
        <v>233</v>
      </c>
      <c r="EL39" s="42"/>
      <c r="EM39" s="42"/>
      <c r="EN39" s="42"/>
      <c r="EO39" s="42"/>
      <c r="EP39" s="42"/>
      <c r="EQ39" s="42"/>
      <c r="ER39" s="65">
        <v>27</v>
      </c>
      <c r="ES39" s="42" t="s">
        <v>233</v>
      </c>
      <c r="ET39" s="42"/>
      <c r="EU39" s="42"/>
      <c r="EV39" s="42"/>
      <c r="EW39" s="42"/>
      <c r="EX39" s="42"/>
      <c r="EY39" s="42"/>
      <c r="EZ39" s="42">
        <v>1.3</v>
      </c>
      <c r="FA39" s="42" t="s">
        <v>233</v>
      </c>
      <c r="FB39" s="42"/>
      <c r="FC39" s="42"/>
      <c r="FD39" s="42"/>
      <c r="FE39" s="42"/>
      <c r="FF39" s="42"/>
      <c r="FG39" s="42"/>
      <c r="FH39" s="42"/>
      <c r="FI39" s="42" t="s">
        <v>233</v>
      </c>
      <c r="FJ39" s="42"/>
      <c r="FK39" s="42"/>
      <c r="FL39" s="42"/>
      <c r="FM39" s="42"/>
      <c r="FN39" s="42"/>
      <c r="FO39" s="42"/>
      <c r="FP39" s="65">
        <v>15</v>
      </c>
      <c r="FQ39" s="42" t="s">
        <v>233</v>
      </c>
      <c r="FR39" s="42"/>
      <c r="FS39" s="42"/>
      <c r="FT39" s="42"/>
      <c r="FU39" s="42"/>
      <c r="FV39" s="42"/>
      <c r="FW39" s="42"/>
      <c r="FX39" s="65">
        <v>31</v>
      </c>
      <c r="GA39">
        <v>1778</v>
      </c>
    </row>
    <row r="40" spans="1:183">
      <c r="A40" s="40">
        <v>38377</v>
      </c>
      <c r="B40" s="41"/>
      <c r="C40" s="41"/>
      <c r="D40" s="41"/>
      <c r="E40" s="42" t="s">
        <v>233</v>
      </c>
      <c r="F40" s="42"/>
      <c r="G40" s="42"/>
      <c r="H40" s="42"/>
      <c r="I40" s="42"/>
      <c r="J40" s="42"/>
      <c r="K40" s="54" t="str">
        <f t="shared" si="31"/>
        <v/>
      </c>
      <c r="L40" s="43" t="s">
        <v>233</v>
      </c>
      <c r="M40" s="43"/>
      <c r="N40" s="43"/>
      <c r="O40" s="43"/>
      <c r="P40" s="43"/>
      <c r="Q40" s="43"/>
      <c r="R40" s="54" t="str">
        <f t="shared" si="32"/>
        <v/>
      </c>
      <c r="S40" s="43" t="s">
        <v>233</v>
      </c>
      <c r="T40" s="43"/>
      <c r="U40" s="43"/>
      <c r="V40" s="43"/>
      <c r="W40" s="43"/>
      <c r="X40" s="43"/>
      <c r="Y40" s="43">
        <v>5</v>
      </c>
      <c r="Z40" s="42" t="s">
        <v>233</v>
      </c>
      <c r="AA40" s="42"/>
      <c r="AB40" s="42"/>
      <c r="AC40" s="42"/>
      <c r="AD40" s="42"/>
      <c r="AE40" s="42"/>
      <c r="AF40" s="42"/>
      <c r="AG40" s="42" t="s">
        <v>233</v>
      </c>
      <c r="AH40" s="42"/>
      <c r="AI40" s="42"/>
      <c r="AJ40" s="42"/>
      <c r="AK40" s="42"/>
      <c r="AL40" s="42"/>
      <c r="AM40" s="54" t="str">
        <f t="shared" si="33"/>
        <v/>
      </c>
      <c r="AN40" s="44" t="s">
        <v>233</v>
      </c>
      <c r="AO40" s="44"/>
      <c r="AP40" s="44"/>
      <c r="AQ40" s="44"/>
      <c r="AR40" s="44"/>
      <c r="AS40" s="44"/>
      <c r="AT40" s="44"/>
      <c r="AU40" s="42" t="s">
        <v>233</v>
      </c>
      <c r="AV40" s="42"/>
      <c r="AW40" s="42"/>
      <c r="AX40" s="42"/>
      <c r="AY40" s="42"/>
      <c r="AZ40" s="42"/>
      <c r="BA40" s="54" t="str">
        <f t="shared" si="34"/>
        <v/>
      </c>
      <c r="BB40" s="44"/>
      <c r="BC40" s="42" t="s">
        <v>233</v>
      </c>
      <c r="BD40" s="42"/>
      <c r="BE40" s="42"/>
      <c r="BF40" s="42"/>
      <c r="BG40" s="42"/>
      <c r="BH40" s="42"/>
      <c r="BI40" s="54" t="str">
        <f t="shared" si="35"/>
        <v/>
      </c>
      <c r="BJ40" s="51">
        <v>0.98</v>
      </c>
      <c r="BK40" s="69"/>
      <c r="BL40" s="69"/>
      <c r="BM40" s="69"/>
      <c r="BN40" s="69"/>
      <c r="BO40" s="69"/>
      <c r="BP40" s="70">
        <f t="shared" si="36"/>
        <v>0.98</v>
      </c>
      <c r="BQ40" s="42" t="s">
        <v>233</v>
      </c>
      <c r="BR40" s="42"/>
      <c r="BS40" s="42"/>
      <c r="BT40" s="42"/>
      <c r="BU40" s="42"/>
      <c r="BV40" s="42"/>
      <c r="BW40" s="54" t="str">
        <f t="shared" si="37"/>
        <v/>
      </c>
      <c r="BX40" s="44" t="s">
        <v>233</v>
      </c>
      <c r="BY40" s="44"/>
      <c r="BZ40" s="44"/>
      <c r="CA40" s="44"/>
      <c r="CB40" s="44"/>
      <c r="CC40" s="44"/>
      <c r="CD40" s="54" t="str">
        <f t="shared" si="38"/>
        <v/>
      </c>
      <c r="CE40" s="42">
        <v>0.05</v>
      </c>
      <c r="CF40" s="42"/>
      <c r="CG40" s="42"/>
      <c r="CH40" s="42"/>
      <c r="CI40" s="42"/>
      <c r="CJ40" s="42"/>
      <c r="CK40" s="42"/>
      <c r="CL40" s="42"/>
      <c r="CM40" s="44"/>
      <c r="CN40" s="44" t="s">
        <v>233</v>
      </c>
      <c r="CO40" s="44"/>
      <c r="CP40" s="44"/>
      <c r="CQ40" s="44"/>
      <c r="CR40" s="44"/>
      <c r="CS40" s="44"/>
      <c r="CT40" s="54" t="str">
        <f t="shared" si="39"/>
        <v/>
      </c>
      <c r="CU40" s="44" t="s">
        <v>233</v>
      </c>
      <c r="CV40" s="44"/>
      <c r="CW40" s="44"/>
      <c r="CX40" s="44"/>
      <c r="CY40" s="44"/>
      <c r="CZ40" s="44"/>
      <c r="DA40" s="54" t="str">
        <f t="shared" si="40"/>
        <v/>
      </c>
      <c r="DB40" s="65" t="s">
        <v>233</v>
      </c>
      <c r="DC40" s="65"/>
      <c r="DD40" s="65"/>
      <c r="DE40" s="65"/>
      <c r="DF40" s="65"/>
      <c r="DG40" s="65"/>
      <c r="DH40" s="58" t="str">
        <f t="shared" si="41"/>
        <v/>
      </c>
      <c r="DI40" s="65" t="s">
        <v>233</v>
      </c>
      <c r="DJ40" s="65"/>
      <c r="DK40" s="65"/>
      <c r="DL40" s="65"/>
      <c r="DM40" s="65"/>
      <c r="DN40" s="65"/>
      <c r="DO40" s="58">
        <f t="shared" si="42"/>
        <v>1.7929999999999999</v>
      </c>
      <c r="DP40" s="44"/>
      <c r="DQ40" s="44"/>
      <c r="DR40" s="65" t="s">
        <v>233</v>
      </c>
      <c r="DS40" s="65"/>
      <c r="DT40" s="65"/>
      <c r="DU40" s="65"/>
      <c r="DV40" s="65"/>
      <c r="DW40" s="65"/>
      <c r="DX40" s="58" t="str">
        <f t="shared" si="43"/>
        <v/>
      </c>
      <c r="DY40" s="43"/>
      <c r="DZ40" s="43"/>
      <c r="EA40" s="43"/>
      <c r="EB40" s="44" t="str">
        <f t="shared" si="44"/>
        <v/>
      </c>
      <c r="EC40" s="42" t="s">
        <v>233</v>
      </c>
      <c r="ED40" s="42"/>
      <c r="EE40" s="42"/>
      <c r="EF40" s="42"/>
      <c r="EG40" s="42"/>
      <c r="EH40" s="42"/>
      <c r="EI40" s="42"/>
      <c r="EJ40" s="65">
        <v>189</v>
      </c>
      <c r="EK40" s="42" t="s">
        <v>233</v>
      </c>
      <c r="EL40" s="42"/>
      <c r="EM40" s="42"/>
      <c r="EN40" s="42"/>
      <c r="EO40" s="42"/>
      <c r="EP40" s="42"/>
      <c r="EQ40" s="42"/>
      <c r="ER40" s="65">
        <v>29</v>
      </c>
      <c r="ES40" s="42" t="s">
        <v>233</v>
      </c>
      <c r="ET40" s="42"/>
      <c r="EU40" s="42"/>
      <c r="EV40" s="42"/>
      <c r="EW40" s="42"/>
      <c r="EX40" s="42"/>
      <c r="EY40" s="42"/>
      <c r="EZ40" s="42">
        <v>1.25</v>
      </c>
      <c r="FA40" s="42" t="s">
        <v>233</v>
      </c>
      <c r="FB40" s="42"/>
      <c r="FC40" s="42"/>
      <c r="FD40" s="42"/>
      <c r="FE40" s="42"/>
      <c r="FF40" s="42"/>
      <c r="FG40" s="42"/>
      <c r="FH40" s="42"/>
      <c r="FI40" s="42" t="s">
        <v>233</v>
      </c>
      <c r="FJ40" s="42"/>
      <c r="FK40" s="42"/>
      <c r="FL40" s="42"/>
      <c r="FM40" s="42"/>
      <c r="FN40" s="42"/>
      <c r="FO40" s="42"/>
      <c r="FP40" s="65">
        <v>15.5</v>
      </c>
      <c r="FQ40" s="42" t="s">
        <v>233</v>
      </c>
      <c r="FR40" s="42"/>
      <c r="FS40" s="42"/>
      <c r="FT40" s="42"/>
      <c r="FU40" s="42"/>
      <c r="FV40" s="42"/>
      <c r="FW40" s="42"/>
      <c r="FX40" s="65">
        <v>30</v>
      </c>
      <c r="GA40">
        <v>1793</v>
      </c>
    </row>
    <row r="41" spans="1:183">
      <c r="A41" s="40">
        <v>38378</v>
      </c>
      <c r="B41" s="41"/>
      <c r="C41" s="41"/>
      <c r="D41" s="41"/>
      <c r="E41" s="42" t="s">
        <v>233</v>
      </c>
      <c r="F41" s="42"/>
      <c r="G41" s="42"/>
      <c r="H41" s="42"/>
      <c r="I41" s="42"/>
      <c r="J41" s="42"/>
      <c r="K41" s="54" t="str">
        <f t="shared" si="31"/>
        <v/>
      </c>
      <c r="L41" s="43" t="s">
        <v>233</v>
      </c>
      <c r="M41" s="43"/>
      <c r="N41" s="43"/>
      <c r="O41" s="43"/>
      <c r="P41" s="43"/>
      <c r="Q41" s="43"/>
      <c r="R41" s="54" t="str">
        <f t="shared" si="32"/>
        <v/>
      </c>
      <c r="S41" s="43" t="s">
        <v>233</v>
      </c>
      <c r="T41" s="43"/>
      <c r="U41" s="43"/>
      <c r="V41" s="43"/>
      <c r="W41" s="43"/>
      <c r="X41" s="43"/>
      <c r="Y41" s="43">
        <v>5.5</v>
      </c>
      <c r="Z41" s="42" t="s">
        <v>233</v>
      </c>
      <c r="AA41" s="42"/>
      <c r="AB41" s="42"/>
      <c r="AC41" s="42"/>
      <c r="AD41" s="42"/>
      <c r="AE41" s="42"/>
      <c r="AF41" s="42"/>
      <c r="AG41" s="42" t="s">
        <v>233</v>
      </c>
      <c r="AH41" s="42"/>
      <c r="AI41" s="42"/>
      <c r="AJ41" s="42"/>
      <c r="AK41" s="42"/>
      <c r="AL41" s="42"/>
      <c r="AM41" s="54" t="str">
        <f t="shared" si="33"/>
        <v/>
      </c>
      <c r="AN41" s="44" t="s">
        <v>233</v>
      </c>
      <c r="AO41" s="44"/>
      <c r="AP41" s="44"/>
      <c r="AQ41" s="44"/>
      <c r="AR41" s="44"/>
      <c r="AS41" s="44"/>
      <c r="AT41" s="44"/>
      <c r="AU41" s="42" t="s">
        <v>233</v>
      </c>
      <c r="AV41" s="42"/>
      <c r="AW41" s="42"/>
      <c r="AX41" s="42"/>
      <c r="AY41" s="42"/>
      <c r="AZ41" s="42"/>
      <c r="BA41" s="54" t="str">
        <f t="shared" si="34"/>
        <v/>
      </c>
      <c r="BB41" s="44"/>
      <c r="BC41" s="42" t="s">
        <v>233</v>
      </c>
      <c r="BD41" s="42"/>
      <c r="BE41" s="42"/>
      <c r="BF41" s="42"/>
      <c r="BG41" s="42"/>
      <c r="BH41" s="42"/>
      <c r="BI41" s="54" t="str">
        <f t="shared" si="35"/>
        <v/>
      </c>
      <c r="BJ41" s="51">
        <v>0.99</v>
      </c>
      <c r="BK41" s="69"/>
      <c r="BL41" s="69"/>
      <c r="BM41" s="69"/>
      <c r="BN41" s="69"/>
      <c r="BO41" s="69"/>
      <c r="BP41" s="70">
        <f t="shared" si="36"/>
        <v>0.99</v>
      </c>
      <c r="BQ41" s="42" t="s">
        <v>233</v>
      </c>
      <c r="BR41" s="42"/>
      <c r="BS41" s="42"/>
      <c r="BT41" s="42"/>
      <c r="BU41" s="42"/>
      <c r="BV41" s="42"/>
      <c r="BW41" s="54" t="str">
        <f t="shared" si="37"/>
        <v/>
      </c>
      <c r="BX41" s="44" t="s">
        <v>233</v>
      </c>
      <c r="BY41" s="44"/>
      <c r="BZ41" s="44"/>
      <c r="CA41" s="44"/>
      <c r="CB41" s="44"/>
      <c r="CC41" s="44"/>
      <c r="CD41" s="54" t="str">
        <f t="shared" si="38"/>
        <v/>
      </c>
      <c r="CE41" s="42">
        <v>0.06</v>
      </c>
      <c r="CF41" s="42"/>
      <c r="CG41" s="42"/>
      <c r="CH41" s="42"/>
      <c r="CI41" s="42"/>
      <c r="CJ41" s="42"/>
      <c r="CK41" s="42"/>
      <c r="CL41" s="42"/>
      <c r="CM41" s="44"/>
      <c r="CN41" s="44" t="s">
        <v>233</v>
      </c>
      <c r="CO41" s="44"/>
      <c r="CP41" s="44"/>
      <c r="CQ41" s="44"/>
      <c r="CR41" s="44"/>
      <c r="CS41" s="44"/>
      <c r="CT41" s="54" t="str">
        <f t="shared" si="39"/>
        <v/>
      </c>
      <c r="CU41" s="44" t="s">
        <v>233</v>
      </c>
      <c r="CV41" s="44"/>
      <c r="CW41" s="44"/>
      <c r="CX41" s="44"/>
      <c r="CY41" s="44"/>
      <c r="CZ41" s="44"/>
      <c r="DA41" s="54" t="str">
        <f t="shared" si="40"/>
        <v/>
      </c>
      <c r="DB41" s="65" t="s">
        <v>233</v>
      </c>
      <c r="DC41" s="65"/>
      <c r="DD41" s="65"/>
      <c r="DE41" s="65"/>
      <c r="DF41" s="65"/>
      <c r="DG41" s="65"/>
      <c r="DH41" s="58" t="str">
        <f t="shared" si="41"/>
        <v/>
      </c>
      <c r="DI41" s="65" t="s">
        <v>233</v>
      </c>
      <c r="DJ41" s="65"/>
      <c r="DK41" s="65"/>
      <c r="DL41" s="65"/>
      <c r="DM41" s="65"/>
      <c r="DN41" s="65"/>
      <c r="DO41" s="58">
        <f t="shared" si="42"/>
        <v>1.61</v>
      </c>
      <c r="DP41" s="44"/>
      <c r="DQ41" s="44"/>
      <c r="DR41" s="65" t="s">
        <v>233</v>
      </c>
      <c r="DS41" s="65"/>
      <c r="DT41" s="65"/>
      <c r="DU41" s="65"/>
      <c r="DV41" s="65"/>
      <c r="DW41" s="65"/>
      <c r="DX41" s="58" t="str">
        <f t="shared" si="43"/>
        <v/>
      </c>
      <c r="DY41" s="43"/>
      <c r="DZ41" s="43"/>
      <c r="EA41" s="43"/>
      <c r="EB41" s="44" t="str">
        <f t="shared" si="44"/>
        <v/>
      </c>
      <c r="EC41" s="42" t="s">
        <v>233</v>
      </c>
      <c r="ED41" s="42"/>
      <c r="EE41" s="42"/>
      <c r="EF41" s="42"/>
      <c r="EG41" s="42"/>
      <c r="EH41" s="42"/>
      <c r="EI41" s="42"/>
      <c r="EJ41" s="65">
        <v>162</v>
      </c>
      <c r="EK41" s="42" t="s">
        <v>233</v>
      </c>
      <c r="EL41" s="42"/>
      <c r="EM41" s="42"/>
      <c r="EN41" s="42"/>
      <c r="EO41" s="42"/>
      <c r="EP41" s="42"/>
      <c r="EQ41" s="42"/>
      <c r="ER41" s="65">
        <v>27</v>
      </c>
      <c r="ES41" s="42" t="s">
        <v>233</v>
      </c>
      <c r="ET41" s="42"/>
      <c r="EU41" s="42"/>
      <c r="EV41" s="42"/>
      <c r="EW41" s="42"/>
      <c r="EX41" s="42"/>
      <c r="EY41" s="42"/>
      <c r="EZ41" s="42">
        <v>1.1499999999999999</v>
      </c>
      <c r="FA41" s="42" t="s">
        <v>233</v>
      </c>
      <c r="FB41" s="42"/>
      <c r="FC41" s="42"/>
      <c r="FD41" s="42"/>
      <c r="FE41" s="42"/>
      <c r="FF41" s="42"/>
      <c r="FG41" s="42"/>
      <c r="FH41" s="42"/>
      <c r="FI41" s="42" t="s">
        <v>233</v>
      </c>
      <c r="FJ41" s="42"/>
      <c r="FK41" s="42"/>
      <c r="FL41" s="42"/>
      <c r="FM41" s="42"/>
      <c r="FN41" s="42"/>
      <c r="FO41" s="42"/>
      <c r="FP41" s="65">
        <v>14</v>
      </c>
      <c r="FQ41" s="42" t="s">
        <v>233</v>
      </c>
      <c r="FR41" s="42"/>
      <c r="FS41" s="42"/>
      <c r="FT41" s="42"/>
      <c r="FU41" s="42"/>
      <c r="FV41" s="42"/>
      <c r="FW41" s="42"/>
      <c r="FX41" s="65">
        <v>26</v>
      </c>
      <c r="GA41">
        <v>1610</v>
      </c>
    </row>
    <row r="42" spans="1:183">
      <c r="A42" s="40">
        <v>38379</v>
      </c>
      <c r="B42" s="41"/>
      <c r="C42" s="41"/>
      <c r="D42" s="41"/>
      <c r="E42" s="42" t="s">
        <v>233</v>
      </c>
      <c r="F42" s="42"/>
      <c r="G42" s="42"/>
      <c r="H42" s="42"/>
      <c r="I42" s="42"/>
      <c r="J42" s="42"/>
      <c r="K42" s="54" t="str">
        <f t="shared" si="31"/>
        <v/>
      </c>
      <c r="L42" s="43" t="s">
        <v>233</v>
      </c>
      <c r="M42" s="43"/>
      <c r="N42" s="43"/>
      <c r="O42" s="43"/>
      <c r="P42" s="43"/>
      <c r="Q42" s="43"/>
      <c r="R42" s="54" t="str">
        <f t="shared" si="32"/>
        <v/>
      </c>
      <c r="S42" s="43" t="s">
        <v>233</v>
      </c>
      <c r="T42" s="43"/>
      <c r="U42" s="43"/>
      <c r="V42" s="43"/>
      <c r="W42" s="43"/>
      <c r="X42" s="43"/>
      <c r="Y42" s="43">
        <v>4.8</v>
      </c>
      <c r="Z42" s="42" t="s">
        <v>233</v>
      </c>
      <c r="AA42" s="42"/>
      <c r="AB42" s="42"/>
      <c r="AC42" s="42"/>
      <c r="AD42" s="42"/>
      <c r="AE42" s="42"/>
      <c r="AF42" s="42"/>
      <c r="AG42" s="42" t="s">
        <v>233</v>
      </c>
      <c r="AH42" s="42"/>
      <c r="AI42" s="42"/>
      <c r="AJ42" s="42"/>
      <c r="AK42" s="42"/>
      <c r="AL42" s="42"/>
      <c r="AM42" s="54" t="str">
        <f t="shared" si="33"/>
        <v/>
      </c>
      <c r="AN42" s="44" t="s">
        <v>233</v>
      </c>
      <c r="AO42" s="44"/>
      <c r="AP42" s="44"/>
      <c r="AQ42" s="44"/>
      <c r="AR42" s="44"/>
      <c r="AS42" s="44"/>
      <c r="AT42" s="44"/>
      <c r="AU42" s="42" t="s">
        <v>233</v>
      </c>
      <c r="AV42" s="42"/>
      <c r="AW42" s="42"/>
      <c r="AX42" s="42"/>
      <c r="AY42" s="42"/>
      <c r="AZ42" s="42"/>
      <c r="BA42" s="54" t="str">
        <f t="shared" si="34"/>
        <v/>
      </c>
      <c r="BB42" s="44"/>
      <c r="BC42" s="42" t="s">
        <v>233</v>
      </c>
      <c r="BD42" s="42"/>
      <c r="BE42" s="42"/>
      <c r="BF42" s="42"/>
      <c r="BG42" s="42"/>
      <c r="BH42" s="42"/>
      <c r="BI42" s="54" t="str">
        <f t="shared" si="35"/>
        <v/>
      </c>
      <c r="BJ42" s="51">
        <v>1.56</v>
      </c>
      <c r="BK42" s="69"/>
      <c r="BL42" s="69"/>
      <c r="BM42" s="69"/>
      <c r="BN42" s="69"/>
      <c r="BO42" s="69"/>
      <c r="BP42" s="70">
        <f t="shared" si="36"/>
        <v>1.56</v>
      </c>
      <c r="BQ42" s="42" t="s">
        <v>233</v>
      </c>
      <c r="BR42" s="42"/>
      <c r="BS42" s="42"/>
      <c r="BT42" s="42"/>
      <c r="BU42" s="42"/>
      <c r="BV42" s="42"/>
      <c r="BW42" s="54" t="str">
        <f t="shared" si="37"/>
        <v/>
      </c>
      <c r="BX42" s="44" t="s">
        <v>233</v>
      </c>
      <c r="BY42" s="44"/>
      <c r="BZ42" s="44"/>
      <c r="CA42" s="44"/>
      <c r="CB42" s="44"/>
      <c r="CC42" s="44"/>
      <c r="CD42" s="54" t="str">
        <f t="shared" si="38"/>
        <v/>
      </c>
      <c r="CE42" s="42">
        <v>0.05</v>
      </c>
      <c r="CF42" s="42"/>
      <c r="CG42" s="42"/>
      <c r="CH42" s="42"/>
      <c r="CI42" s="42"/>
      <c r="CJ42" s="42"/>
      <c r="CK42" s="42"/>
      <c r="CL42" s="42"/>
      <c r="CM42" s="44"/>
      <c r="CN42" s="44" t="s">
        <v>233</v>
      </c>
      <c r="CO42" s="44"/>
      <c r="CP42" s="44"/>
      <c r="CQ42" s="44"/>
      <c r="CR42" s="44"/>
      <c r="CS42" s="44"/>
      <c r="CT42" s="54" t="str">
        <f t="shared" si="39"/>
        <v/>
      </c>
      <c r="CU42" s="44" t="s">
        <v>233</v>
      </c>
      <c r="CV42" s="44"/>
      <c r="CW42" s="44"/>
      <c r="CX42" s="44"/>
      <c r="CY42" s="44"/>
      <c r="CZ42" s="44"/>
      <c r="DA42" s="54" t="str">
        <f t="shared" si="40"/>
        <v/>
      </c>
      <c r="DB42" s="65" t="s">
        <v>233</v>
      </c>
      <c r="DC42" s="65"/>
      <c r="DD42" s="65"/>
      <c r="DE42" s="65"/>
      <c r="DF42" s="65"/>
      <c r="DG42" s="65"/>
      <c r="DH42" s="58" t="str">
        <f t="shared" si="41"/>
        <v/>
      </c>
      <c r="DI42" s="65" t="s">
        <v>233</v>
      </c>
      <c r="DJ42" s="65"/>
      <c r="DK42" s="65"/>
      <c r="DL42" s="65"/>
      <c r="DM42" s="65"/>
      <c r="DN42" s="65"/>
      <c r="DO42" s="58">
        <f t="shared" si="42"/>
        <v>1.5109999999999999</v>
      </c>
      <c r="DP42" s="44"/>
      <c r="DQ42" s="44"/>
      <c r="DR42" s="65" t="s">
        <v>233</v>
      </c>
      <c r="DS42" s="65"/>
      <c r="DT42" s="65"/>
      <c r="DU42" s="65"/>
      <c r="DV42" s="65"/>
      <c r="DW42" s="65"/>
      <c r="DX42" s="58" t="str">
        <f t="shared" si="43"/>
        <v/>
      </c>
      <c r="DY42" s="43"/>
      <c r="DZ42" s="43"/>
      <c r="EA42" s="43"/>
      <c r="EB42" s="44" t="str">
        <f t="shared" si="44"/>
        <v/>
      </c>
      <c r="EC42" s="42" t="s">
        <v>233</v>
      </c>
      <c r="ED42" s="42"/>
      <c r="EE42" s="42"/>
      <c r="EF42" s="42"/>
      <c r="EG42" s="42"/>
      <c r="EH42" s="42"/>
      <c r="EI42" s="42"/>
      <c r="EJ42" s="65">
        <v>108</v>
      </c>
      <c r="EK42" s="42" t="s">
        <v>233</v>
      </c>
      <c r="EL42" s="42"/>
      <c r="EM42" s="42"/>
      <c r="EN42" s="42"/>
      <c r="EO42" s="42"/>
      <c r="EP42" s="42"/>
      <c r="EQ42" s="42"/>
      <c r="ER42" s="65">
        <v>31</v>
      </c>
      <c r="ES42" s="42" t="s">
        <v>233</v>
      </c>
      <c r="ET42" s="42"/>
      <c r="EU42" s="42"/>
      <c r="EV42" s="42"/>
      <c r="EW42" s="42"/>
      <c r="EX42" s="42"/>
      <c r="EY42" s="42"/>
      <c r="EZ42" s="42">
        <v>1.2</v>
      </c>
      <c r="FA42" s="42" t="s">
        <v>233</v>
      </c>
      <c r="FB42" s="42"/>
      <c r="FC42" s="42"/>
      <c r="FD42" s="42"/>
      <c r="FE42" s="42"/>
      <c r="FF42" s="42"/>
      <c r="FG42" s="42"/>
      <c r="FH42" s="42"/>
      <c r="FI42" s="42" t="s">
        <v>233</v>
      </c>
      <c r="FJ42" s="42"/>
      <c r="FK42" s="42"/>
      <c r="FL42" s="42"/>
      <c r="FM42" s="42"/>
      <c r="FN42" s="42"/>
      <c r="FO42" s="42"/>
      <c r="FP42" s="65">
        <v>14</v>
      </c>
      <c r="FQ42" s="42" t="s">
        <v>233</v>
      </c>
      <c r="FR42" s="42"/>
      <c r="FS42" s="42"/>
      <c r="FT42" s="42"/>
      <c r="FU42" s="42"/>
      <c r="FV42" s="42"/>
      <c r="FW42" s="42"/>
      <c r="FX42" s="65">
        <v>26</v>
      </c>
      <c r="GA42">
        <v>1511</v>
      </c>
    </row>
    <row r="43" spans="1:183">
      <c r="A43" s="40">
        <v>38380</v>
      </c>
      <c r="B43" s="41"/>
      <c r="C43" s="41"/>
      <c r="D43" s="41"/>
      <c r="E43" s="42" t="s">
        <v>233</v>
      </c>
      <c r="F43" s="42"/>
      <c r="G43" s="42"/>
      <c r="H43" s="42"/>
      <c r="I43" s="42"/>
      <c r="J43" s="42"/>
      <c r="K43" s="54" t="str">
        <f t="shared" si="31"/>
        <v/>
      </c>
      <c r="L43" s="43" t="s">
        <v>233</v>
      </c>
      <c r="M43" s="43"/>
      <c r="N43" s="43"/>
      <c r="O43" s="43"/>
      <c r="P43" s="43"/>
      <c r="Q43" s="43"/>
      <c r="R43" s="54" t="str">
        <f t="shared" si="32"/>
        <v/>
      </c>
      <c r="S43" s="43" t="s">
        <v>233</v>
      </c>
      <c r="T43" s="43"/>
      <c r="U43" s="43"/>
      <c r="V43" s="43"/>
      <c r="W43" s="43"/>
      <c r="X43" s="43"/>
      <c r="Y43" s="43">
        <v>4.5</v>
      </c>
      <c r="Z43" s="42" t="s">
        <v>233</v>
      </c>
      <c r="AA43" s="42"/>
      <c r="AB43" s="42"/>
      <c r="AC43" s="42"/>
      <c r="AD43" s="42"/>
      <c r="AE43" s="42"/>
      <c r="AF43" s="42"/>
      <c r="AG43" s="42" t="s">
        <v>233</v>
      </c>
      <c r="AH43" s="42"/>
      <c r="AI43" s="42"/>
      <c r="AJ43" s="42"/>
      <c r="AK43" s="42"/>
      <c r="AL43" s="42"/>
      <c r="AM43" s="54" t="str">
        <f t="shared" si="33"/>
        <v/>
      </c>
      <c r="AN43" s="44" t="s">
        <v>233</v>
      </c>
      <c r="AO43" s="44"/>
      <c r="AP43" s="44"/>
      <c r="AQ43" s="44"/>
      <c r="AR43" s="44"/>
      <c r="AS43" s="44"/>
      <c r="AT43" s="44"/>
      <c r="AU43" s="42" t="s">
        <v>233</v>
      </c>
      <c r="AV43" s="42"/>
      <c r="AW43" s="42"/>
      <c r="AX43" s="42"/>
      <c r="AY43" s="42"/>
      <c r="AZ43" s="42"/>
      <c r="BA43" s="54" t="str">
        <f t="shared" si="34"/>
        <v/>
      </c>
      <c r="BB43" s="44"/>
      <c r="BC43" s="42" t="s">
        <v>233</v>
      </c>
      <c r="BD43" s="42"/>
      <c r="BE43" s="42"/>
      <c r="BF43" s="42"/>
      <c r="BG43" s="42"/>
      <c r="BH43" s="42"/>
      <c r="BI43" s="54" t="str">
        <f t="shared" si="35"/>
        <v/>
      </c>
      <c r="BJ43" s="51">
        <v>0.83</v>
      </c>
      <c r="BK43" s="69"/>
      <c r="BL43" s="69"/>
      <c r="BM43" s="69"/>
      <c r="BN43" s="69"/>
      <c r="BO43" s="69"/>
      <c r="BP43" s="70">
        <f t="shared" si="36"/>
        <v>0.83</v>
      </c>
      <c r="BQ43" s="42" t="s">
        <v>233</v>
      </c>
      <c r="BR43" s="42"/>
      <c r="BS43" s="42"/>
      <c r="BT43" s="42"/>
      <c r="BU43" s="42"/>
      <c r="BV43" s="42"/>
      <c r="BW43" s="54" t="str">
        <f t="shared" si="37"/>
        <v/>
      </c>
      <c r="BX43" s="44" t="s">
        <v>233</v>
      </c>
      <c r="BY43" s="44"/>
      <c r="BZ43" s="44"/>
      <c r="CA43" s="44"/>
      <c r="CB43" s="44"/>
      <c r="CC43" s="44"/>
      <c r="CD43" s="54" t="str">
        <f t="shared" si="38"/>
        <v/>
      </c>
      <c r="CE43" s="42">
        <v>0.05</v>
      </c>
      <c r="CF43" s="42"/>
      <c r="CG43" s="42"/>
      <c r="CH43" s="42"/>
      <c r="CI43" s="42"/>
      <c r="CJ43" s="42"/>
      <c r="CK43" s="42"/>
      <c r="CL43" s="42"/>
      <c r="CM43" s="44"/>
      <c r="CN43" s="44" t="s">
        <v>233</v>
      </c>
      <c r="CO43" s="44"/>
      <c r="CP43" s="44"/>
      <c r="CQ43" s="44"/>
      <c r="CR43" s="44"/>
      <c r="CS43" s="44"/>
      <c r="CT43" s="54" t="str">
        <f t="shared" si="39"/>
        <v/>
      </c>
      <c r="CU43" s="44" t="s">
        <v>233</v>
      </c>
      <c r="CV43" s="44"/>
      <c r="CW43" s="44"/>
      <c r="CX43" s="44"/>
      <c r="CY43" s="44"/>
      <c r="CZ43" s="44"/>
      <c r="DA43" s="54" t="str">
        <f t="shared" si="40"/>
        <v/>
      </c>
      <c r="DB43" s="65" t="s">
        <v>233</v>
      </c>
      <c r="DC43" s="65"/>
      <c r="DD43" s="65"/>
      <c r="DE43" s="65"/>
      <c r="DF43" s="65"/>
      <c r="DG43" s="65"/>
      <c r="DH43" s="58" t="str">
        <f t="shared" si="41"/>
        <v/>
      </c>
      <c r="DI43" s="65" t="s">
        <v>233</v>
      </c>
      <c r="DJ43" s="65"/>
      <c r="DK43" s="65"/>
      <c r="DL43" s="65"/>
      <c r="DM43" s="65"/>
      <c r="DN43" s="65"/>
      <c r="DO43" s="58">
        <f t="shared" si="42"/>
        <v>1.764</v>
      </c>
      <c r="DP43" s="44"/>
      <c r="DQ43" s="44"/>
      <c r="DR43" s="65" t="s">
        <v>233</v>
      </c>
      <c r="DS43" s="65"/>
      <c r="DT43" s="65"/>
      <c r="DU43" s="65"/>
      <c r="DV43" s="65"/>
      <c r="DW43" s="65"/>
      <c r="DX43" s="58" t="str">
        <f t="shared" si="43"/>
        <v/>
      </c>
      <c r="DY43" s="43"/>
      <c r="DZ43" s="43"/>
      <c r="EA43" s="43"/>
      <c r="EB43" s="44" t="str">
        <f t="shared" si="44"/>
        <v/>
      </c>
      <c r="EC43" s="42" t="s">
        <v>233</v>
      </c>
      <c r="ED43" s="42"/>
      <c r="EE43" s="42"/>
      <c r="EF43" s="42"/>
      <c r="EG43" s="42"/>
      <c r="EH43" s="42"/>
      <c r="EI43" s="42"/>
      <c r="EJ43" s="65">
        <v>119</v>
      </c>
      <c r="EK43" s="42" t="s">
        <v>233</v>
      </c>
      <c r="EL43" s="42"/>
      <c r="EM43" s="42"/>
      <c r="EN43" s="42"/>
      <c r="EO43" s="42"/>
      <c r="EP43" s="42"/>
      <c r="EQ43" s="42"/>
      <c r="ER43" s="65">
        <v>35</v>
      </c>
      <c r="ES43" s="42" t="s">
        <v>233</v>
      </c>
      <c r="ET43" s="42"/>
      <c r="EU43" s="42"/>
      <c r="EV43" s="42"/>
      <c r="EW43" s="42"/>
      <c r="EX43" s="42"/>
      <c r="EY43" s="42"/>
      <c r="EZ43" s="42">
        <v>1.3</v>
      </c>
      <c r="FA43" s="42" t="s">
        <v>233</v>
      </c>
      <c r="FB43" s="42"/>
      <c r="FC43" s="42"/>
      <c r="FD43" s="42"/>
      <c r="FE43" s="42"/>
      <c r="FF43" s="42"/>
      <c r="FG43" s="42"/>
      <c r="FH43" s="42"/>
      <c r="FI43" s="42" t="s">
        <v>233</v>
      </c>
      <c r="FJ43" s="42"/>
      <c r="FK43" s="42"/>
      <c r="FL43" s="42"/>
      <c r="FM43" s="42"/>
      <c r="FN43" s="42"/>
      <c r="FO43" s="42"/>
      <c r="FP43" s="65">
        <v>16</v>
      </c>
      <c r="FQ43" s="42" t="s">
        <v>233</v>
      </c>
      <c r="FR43" s="42"/>
      <c r="FS43" s="42"/>
      <c r="FT43" s="42"/>
      <c r="FU43" s="42"/>
      <c r="FV43" s="42"/>
      <c r="FW43" s="42"/>
      <c r="FX43" s="65">
        <v>28</v>
      </c>
      <c r="GA43">
        <v>1764</v>
      </c>
    </row>
    <row r="44" spans="1:183">
      <c r="A44" s="40">
        <v>38381</v>
      </c>
      <c r="B44" s="41"/>
      <c r="C44" s="41"/>
      <c r="D44" s="41"/>
      <c r="E44" s="42" t="s">
        <v>233</v>
      </c>
      <c r="F44" s="42"/>
      <c r="G44" s="42"/>
      <c r="H44" s="42"/>
      <c r="I44" s="42"/>
      <c r="J44" s="42"/>
      <c r="K44" s="54" t="str">
        <f t="shared" si="31"/>
        <v/>
      </c>
      <c r="L44" s="43" t="s">
        <v>233</v>
      </c>
      <c r="M44" s="43"/>
      <c r="N44" s="43"/>
      <c r="O44" s="43"/>
      <c r="P44" s="43"/>
      <c r="Q44" s="43"/>
      <c r="R44" s="54" t="str">
        <f t="shared" si="32"/>
        <v/>
      </c>
      <c r="S44" s="43" t="s">
        <v>233</v>
      </c>
      <c r="T44" s="43"/>
      <c r="U44" s="43"/>
      <c r="V44" s="43"/>
      <c r="W44" s="43"/>
      <c r="X44" s="43"/>
      <c r="Y44" s="43">
        <v>4.4000000000000004</v>
      </c>
      <c r="Z44" s="42" t="s">
        <v>233</v>
      </c>
      <c r="AA44" s="42"/>
      <c r="AB44" s="42"/>
      <c r="AC44" s="42"/>
      <c r="AD44" s="42"/>
      <c r="AE44" s="42"/>
      <c r="AF44" s="42"/>
      <c r="AG44" s="42" t="s">
        <v>233</v>
      </c>
      <c r="AH44" s="42"/>
      <c r="AI44" s="42"/>
      <c r="AJ44" s="42"/>
      <c r="AK44" s="42"/>
      <c r="AL44" s="42"/>
      <c r="AM44" s="54" t="str">
        <f t="shared" si="33"/>
        <v/>
      </c>
      <c r="AN44" s="44" t="s">
        <v>233</v>
      </c>
      <c r="AO44" s="44"/>
      <c r="AP44" s="44"/>
      <c r="AQ44" s="44"/>
      <c r="AR44" s="44"/>
      <c r="AS44" s="44"/>
      <c r="AT44" s="44"/>
      <c r="AU44" s="42" t="s">
        <v>233</v>
      </c>
      <c r="AV44" s="42"/>
      <c r="AW44" s="42"/>
      <c r="AX44" s="42"/>
      <c r="AY44" s="42"/>
      <c r="AZ44" s="42"/>
      <c r="BA44" s="54" t="str">
        <f t="shared" si="34"/>
        <v/>
      </c>
      <c r="BB44" s="44"/>
      <c r="BC44" s="42" t="s">
        <v>233</v>
      </c>
      <c r="BD44" s="42"/>
      <c r="BE44" s="42"/>
      <c r="BF44" s="42"/>
      <c r="BG44" s="42"/>
      <c r="BH44" s="42"/>
      <c r="BI44" s="54" t="str">
        <f t="shared" si="35"/>
        <v/>
      </c>
      <c r="BJ44" s="51">
        <v>1</v>
      </c>
      <c r="BK44" s="69"/>
      <c r="BL44" s="69"/>
      <c r="BM44" s="69"/>
      <c r="BN44" s="69"/>
      <c r="BO44" s="69"/>
      <c r="BP44" s="70">
        <f t="shared" si="36"/>
        <v>1</v>
      </c>
      <c r="BQ44" s="42" t="s">
        <v>233</v>
      </c>
      <c r="BR44" s="42"/>
      <c r="BS44" s="42"/>
      <c r="BT44" s="42"/>
      <c r="BU44" s="42"/>
      <c r="BV44" s="42"/>
      <c r="BW44" s="54" t="str">
        <f t="shared" si="37"/>
        <v/>
      </c>
      <c r="BX44" s="44" t="s">
        <v>233</v>
      </c>
      <c r="BY44" s="44"/>
      <c r="BZ44" s="44"/>
      <c r="CA44" s="44"/>
      <c r="CB44" s="44"/>
      <c r="CC44" s="44"/>
      <c r="CD44" s="54" t="str">
        <f t="shared" si="38"/>
        <v/>
      </c>
      <c r="CE44" s="42">
        <v>0.05</v>
      </c>
      <c r="CF44" s="42"/>
      <c r="CG44" s="42"/>
      <c r="CH44" s="42"/>
      <c r="CI44" s="42"/>
      <c r="CJ44" s="42"/>
      <c r="CK44" s="42"/>
      <c r="CL44" s="42"/>
      <c r="CM44" s="44"/>
      <c r="CN44" s="44" t="s">
        <v>233</v>
      </c>
      <c r="CO44" s="44"/>
      <c r="CP44" s="44"/>
      <c r="CQ44" s="44"/>
      <c r="CR44" s="44"/>
      <c r="CS44" s="44"/>
      <c r="CT44" s="54" t="str">
        <f t="shared" si="39"/>
        <v/>
      </c>
      <c r="CU44" s="44" t="s">
        <v>233</v>
      </c>
      <c r="CV44" s="44"/>
      <c r="CW44" s="44"/>
      <c r="CX44" s="44"/>
      <c r="CY44" s="44"/>
      <c r="CZ44" s="44"/>
      <c r="DA44" s="54" t="str">
        <f t="shared" si="40"/>
        <v/>
      </c>
      <c r="DB44" s="65" t="s">
        <v>233</v>
      </c>
      <c r="DC44" s="65"/>
      <c r="DD44" s="65"/>
      <c r="DE44" s="65"/>
      <c r="DF44" s="65"/>
      <c r="DG44" s="65"/>
      <c r="DH44" s="58" t="str">
        <f t="shared" si="41"/>
        <v/>
      </c>
      <c r="DI44" s="65" t="s">
        <v>233</v>
      </c>
      <c r="DJ44" s="65"/>
      <c r="DK44" s="65"/>
      <c r="DL44" s="65"/>
      <c r="DM44" s="65"/>
      <c r="DN44" s="65"/>
      <c r="DO44" s="58">
        <f t="shared" si="42"/>
        <v>1.2250000000000001</v>
      </c>
      <c r="DP44" s="44"/>
      <c r="DQ44" s="44"/>
      <c r="DR44" s="65" t="s">
        <v>233</v>
      </c>
      <c r="DS44" s="65"/>
      <c r="DT44" s="65"/>
      <c r="DU44" s="65"/>
      <c r="DV44" s="65"/>
      <c r="DW44" s="65"/>
      <c r="DX44" s="58" t="str">
        <f t="shared" si="43"/>
        <v/>
      </c>
      <c r="DY44" s="43"/>
      <c r="DZ44" s="43"/>
      <c r="EA44" s="43"/>
      <c r="EB44" s="44" t="str">
        <f t="shared" si="44"/>
        <v/>
      </c>
      <c r="EC44" s="42" t="s">
        <v>233</v>
      </c>
      <c r="ED44" s="42"/>
      <c r="EE44" s="42"/>
      <c r="EF44" s="42"/>
      <c r="EG44" s="42"/>
      <c r="EH44" s="42"/>
      <c r="EI44" s="42"/>
      <c r="EJ44" s="65">
        <v>70</v>
      </c>
      <c r="EK44" s="42" t="s">
        <v>233</v>
      </c>
      <c r="EL44" s="42"/>
      <c r="EM44" s="42"/>
      <c r="EN44" s="42"/>
      <c r="EO44" s="42"/>
      <c r="EP44" s="42"/>
      <c r="EQ44" s="42"/>
      <c r="ER44" s="65">
        <v>26</v>
      </c>
      <c r="ES44" s="42" t="s">
        <v>233</v>
      </c>
      <c r="ET44" s="42"/>
      <c r="EU44" s="42"/>
      <c r="EV44" s="42"/>
      <c r="EW44" s="42"/>
      <c r="EX44" s="42"/>
      <c r="EY44" s="42"/>
      <c r="EZ44" s="42">
        <v>1</v>
      </c>
      <c r="FA44" s="42" t="s">
        <v>233</v>
      </c>
      <c r="FB44" s="42"/>
      <c r="FC44" s="42"/>
      <c r="FD44" s="42"/>
      <c r="FE44" s="42"/>
      <c r="FF44" s="42"/>
      <c r="FG44" s="42"/>
      <c r="FH44" s="42"/>
      <c r="FI44" s="42" t="s">
        <v>233</v>
      </c>
      <c r="FJ44" s="42"/>
      <c r="FK44" s="42"/>
      <c r="FL44" s="42"/>
      <c r="FM44" s="42"/>
      <c r="FN44" s="42"/>
      <c r="FO44" s="42"/>
      <c r="FP44" s="65">
        <v>11.5</v>
      </c>
      <c r="FQ44" s="42" t="s">
        <v>233</v>
      </c>
      <c r="FR44" s="42"/>
      <c r="FS44" s="42"/>
      <c r="FT44" s="42"/>
      <c r="FU44" s="42"/>
      <c r="FV44" s="42"/>
      <c r="FW44" s="42"/>
      <c r="FX44" s="65">
        <v>21</v>
      </c>
      <c r="GA44">
        <v>1225</v>
      </c>
    </row>
    <row r="45" spans="1:183">
      <c r="A45" s="40">
        <v>38382</v>
      </c>
      <c r="B45" s="41"/>
      <c r="C45" s="41"/>
      <c r="D45" s="41"/>
      <c r="E45" s="42" t="s">
        <v>233</v>
      </c>
      <c r="F45" s="42"/>
      <c r="G45" s="42"/>
      <c r="H45" s="42"/>
      <c r="I45" s="42"/>
      <c r="J45" s="42"/>
      <c r="K45" s="54" t="str">
        <f t="shared" si="31"/>
        <v/>
      </c>
      <c r="L45" s="43" t="s">
        <v>233</v>
      </c>
      <c r="M45" s="43"/>
      <c r="N45" s="43"/>
      <c r="O45" s="43"/>
      <c r="P45" s="43"/>
      <c r="Q45" s="43"/>
      <c r="R45" s="54" t="str">
        <f t="shared" si="32"/>
        <v/>
      </c>
      <c r="S45" s="43" t="s">
        <v>233</v>
      </c>
      <c r="T45" s="43"/>
      <c r="U45" s="43"/>
      <c r="V45" s="43"/>
      <c r="W45" s="43"/>
      <c r="X45" s="43"/>
      <c r="Y45" s="43">
        <v>4.0999999999999996</v>
      </c>
      <c r="Z45" s="42" t="s">
        <v>233</v>
      </c>
      <c r="AA45" s="42"/>
      <c r="AB45" s="42"/>
      <c r="AC45" s="42"/>
      <c r="AD45" s="42"/>
      <c r="AE45" s="42"/>
      <c r="AF45" s="42"/>
      <c r="AG45" s="42" t="s">
        <v>233</v>
      </c>
      <c r="AH45" s="42"/>
      <c r="AI45" s="42"/>
      <c r="AJ45" s="42"/>
      <c r="AK45" s="42"/>
      <c r="AL45" s="42"/>
      <c r="AM45" s="54" t="str">
        <f t="shared" si="33"/>
        <v/>
      </c>
      <c r="AN45" s="44" t="s">
        <v>233</v>
      </c>
      <c r="AO45" s="44"/>
      <c r="AP45" s="44"/>
      <c r="AQ45" s="44"/>
      <c r="AR45" s="44"/>
      <c r="AS45" s="44"/>
      <c r="AT45" s="44"/>
      <c r="AU45" s="42" t="s">
        <v>233</v>
      </c>
      <c r="AV45" s="42"/>
      <c r="AW45" s="42"/>
      <c r="AX45" s="42"/>
      <c r="AY45" s="42"/>
      <c r="AZ45" s="42"/>
      <c r="BA45" s="54" t="str">
        <f t="shared" si="34"/>
        <v/>
      </c>
      <c r="BB45" s="44"/>
      <c r="BC45" s="42" t="s">
        <v>233</v>
      </c>
      <c r="BD45" s="42"/>
      <c r="BE45" s="42"/>
      <c r="BF45" s="42"/>
      <c r="BG45" s="42"/>
      <c r="BH45" s="42"/>
      <c r="BI45" s="54" t="str">
        <f t="shared" si="35"/>
        <v/>
      </c>
      <c r="BJ45" s="51">
        <v>1.1000000000000001</v>
      </c>
      <c r="BK45" s="69"/>
      <c r="BL45" s="69"/>
      <c r="BM45" s="69"/>
      <c r="BN45" s="69"/>
      <c r="BO45" s="69"/>
      <c r="BP45" s="70">
        <f t="shared" si="36"/>
        <v>1.1000000000000001</v>
      </c>
      <c r="BQ45" s="42" t="s">
        <v>233</v>
      </c>
      <c r="BR45" s="42"/>
      <c r="BS45" s="42"/>
      <c r="BT45" s="42"/>
      <c r="BU45" s="42"/>
      <c r="BV45" s="42"/>
      <c r="BW45" s="54" t="str">
        <f t="shared" si="37"/>
        <v/>
      </c>
      <c r="BX45" s="44" t="s">
        <v>233</v>
      </c>
      <c r="BY45" s="44"/>
      <c r="BZ45" s="44"/>
      <c r="CA45" s="44"/>
      <c r="CB45" s="44"/>
      <c r="CC45" s="44"/>
      <c r="CD45" s="54" t="str">
        <f t="shared" si="38"/>
        <v/>
      </c>
      <c r="CE45" s="42">
        <v>0.05</v>
      </c>
      <c r="CF45" s="42"/>
      <c r="CG45" s="42"/>
      <c r="CH45" s="42"/>
      <c r="CI45" s="42"/>
      <c r="CJ45" s="42"/>
      <c r="CK45" s="42"/>
      <c r="CL45" s="42"/>
      <c r="CM45" s="44"/>
      <c r="CN45" s="44" t="s">
        <v>233</v>
      </c>
      <c r="CO45" s="44"/>
      <c r="CP45" s="44"/>
      <c r="CQ45" s="44"/>
      <c r="CR45" s="44"/>
      <c r="CS45" s="44"/>
      <c r="CT45" s="54" t="str">
        <f t="shared" si="39"/>
        <v/>
      </c>
      <c r="CU45" s="44" t="s">
        <v>233</v>
      </c>
      <c r="CV45" s="44"/>
      <c r="CW45" s="44"/>
      <c r="CX45" s="44"/>
      <c r="CY45" s="44"/>
      <c r="CZ45" s="44"/>
      <c r="DA45" s="54" t="str">
        <f t="shared" si="40"/>
        <v/>
      </c>
      <c r="DB45" s="65" t="s">
        <v>233</v>
      </c>
      <c r="DC45" s="65"/>
      <c r="DD45" s="65"/>
      <c r="DE45" s="65"/>
      <c r="DF45" s="65"/>
      <c r="DG45" s="65"/>
      <c r="DH45" s="58" t="str">
        <f t="shared" si="41"/>
        <v/>
      </c>
      <c r="DI45" s="65" t="s">
        <v>233</v>
      </c>
      <c r="DJ45" s="65"/>
      <c r="DK45" s="65"/>
      <c r="DL45" s="65"/>
      <c r="DM45" s="65"/>
      <c r="DN45" s="65"/>
      <c r="DO45" s="58">
        <f t="shared" si="42"/>
        <v>1.464</v>
      </c>
      <c r="DP45" s="44"/>
      <c r="DQ45" s="44"/>
      <c r="DR45" s="65" t="s">
        <v>233</v>
      </c>
      <c r="DS45" s="65"/>
      <c r="DT45" s="65"/>
      <c r="DU45" s="65"/>
      <c r="DV45" s="65"/>
      <c r="DW45" s="65"/>
      <c r="DX45" s="58" t="str">
        <f t="shared" si="43"/>
        <v/>
      </c>
      <c r="DY45" s="43"/>
      <c r="DZ45" s="43"/>
      <c r="EA45" s="43"/>
      <c r="EB45" s="44" t="str">
        <f t="shared" si="44"/>
        <v/>
      </c>
      <c r="EC45" s="42" t="s">
        <v>233</v>
      </c>
      <c r="ED45" s="42"/>
      <c r="EE45" s="42"/>
      <c r="EF45" s="42"/>
      <c r="EG45" s="42"/>
      <c r="EH45" s="42"/>
      <c r="EI45" s="42"/>
      <c r="EJ45" s="65">
        <v>113</v>
      </c>
      <c r="EK45" s="42" t="s">
        <v>233</v>
      </c>
      <c r="EL45" s="42"/>
      <c r="EM45" s="42"/>
      <c r="EN45" s="42"/>
      <c r="EO45" s="42"/>
      <c r="EP45" s="42"/>
      <c r="EQ45" s="42"/>
      <c r="ER45" s="65">
        <v>26</v>
      </c>
      <c r="ES45" s="42" t="s">
        <v>233</v>
      </c>
      <c r="ET45" s="42"/>
      <c r="EU45" s="42"/>
      <c r="EV45" s="42"/>
      <c r="EW45" s="42"/>
      <c r="EX45" s="42"/>
      <c r="EY45" s="42"/>
      <c r="EZ45" s="42">
        <v>1.1000000000000001</v>
      </c>
      <c r="FA45" s="42" t="s">
        <v>233</v>
      </c>
      <c r="FB45" s="42"/>
      <c r="FC45" s="42"/>
      <c r="FD45" s="42"/>
      <c r="FE45" s="42"/>
      <c r="FF45" s="42"/>
      <c r="FG45" s="42"/>
      <c r="FH45" s="42"/>
      <c r="FI45" s="42" t="s">
        <v>233</v>
      </c>
      <c r="FJ45" s="42"/>
      <c r="FK45" s="42"/>
      <c r="FL45" s="42"/>
      <c r="FM45" s="42"/>
      <c r="FN45" s="42"/>
      <c r="FO45" s="42"/>
      <c r="FP45" s="65">
        <v>13.5</v>
      </c>
      <c r="FQ45" s="42" t="s">
        <v>233</v>
      </c>
      <c r="FR45" s="42"/>
      <c r="FS45" s="42"/>
      <c r="FT45" s="42"/>
      <c r="FU45" s="42"/>
      <c r="FV45" s="42"/>
      <c r="FW45" s="42"/>
      <c r="FX45" s="65">
        <v>31</v>
      </c>
      <c r="GA45">
        <v>1464</v>
      </c>
    </row>
    <row r="46" spans="1:183">
      <c r="A46" s="40">
        <v>38383</v>
      </c>
      <c r="B46" s="41"/>
      <c r="C46" s="41"/>
      <c r="D46" s="41"/>
      <c r="E46" s="42" t="s">
        <v>233</v>
      </c>
      <c r="F46" s="42"/>
      <c r="G46" s="42"/>
      <c r="H46" s="42"/>
      <c r="I46" s="42"/>
      <c r="J46" s="42"/>
      <c r="K46" s="54" t="str">
        <f t="shared" si="31"/>
        <v/>
      </c>
      <c r="L46" s="43" t="s">
        <v>233</v>
      </c>
      <c r="M46" s="43"/>
      <c r="N46" s="43"/>
      <c r="O46" s="43"/>
      <c r="P46" s="43"/>
      <c r="Q46" s="43"/>
      <c r="R46" s="54" t="str">
        <f t="shared" si="32"/>
        <v/>
      </c>
      <c r="S46" s="43" t="s">
        <v>233</v>
      </c>
      <c r="T46" s="43"/>
      <c r="U46" s="43"/>
      <c r="V46" s="43"/>
      <c r="W46" s="43"/>
      <c r="X46" s="43"/>
      <c r="Y46" s="43">
        <v>4.0999999999999996</v>
      </c>
      <c r="Z46" s="42" t="s">
        <v>233</v>
      </c>
      <c r="AA46" s="42"/>
      <c r="AB46" s="42"/>
      <c r="AC46" s="42"/>
      <c r="AD46" s="42"/>
      <c r="AE46" s="42"/>
      <c r="AF46" s="42"/>
      <c r="AG46" s="42" t="s">
        <v>233</v>
      </c>
      <c r="AH46" s="42"/>
      <c r="AI46" s="42"/>
      <c r="AJ46" s="42"/>
      <c r="AK46" s="42"/>
      <c r="AL46" s="42"/>
      <c r="AM46" s="54" t="str">
        <f t="shared" si="33"/>
        <v/>
      </c>
      <c r="AN46" s="44" t="s">
        <v>233</v>
      </c>
      <c r="AO46" s="44"/>
      <c r="AP46" s="44"/>
      <c r="AQ46" s="44"/>
      <c r="AR46" s="44"/>
      <c r="AS46" s="44"/>
      <c r="AT46" s="44"/>
      <c r="AU46" s="42" t="s">
        <v>233</v>
      </c>
      <c r="AV46" s="42"/>
      <c r="AW46" s="42"/>
      <c r="AX46" s="42"/>
      <c r="AY46" s="42"/>
      <c r="AZ46" s="42"/>
      <c r="BA46" s="54" t="str">
        <f t="shared" si="34"/>
        <v/>
      </c>
      <c r="BB46" s="44"/>
      <c r="BC46" s="42" t="s">
        <v>233</v>
      </c>
      <c r="BD46" s="42"/>
      <c r="BE46" s="42"/>
      <c r="BF46" s="42"/>
      <c r="BG46" s="42"/>
      <c r="BH46" s="42"/>
      <c r="BI46" s="54" t="str">
        <f t="shared" si="35"/>
        <v/>
      </c>
      <c r="BJ46" s="51">
        <v>1.1000000000000001</v>
      </c>
      <c r="BK46" s="69"/>
      <c r="BL46" s="69"/>
      <c r="BM46" s="69"/>
      <c r="BN46" s="69"/>
      <c r="BO46" s="69"/>
      <c r="BP46" s="70">
        <f t="shared" si="36"/>
        <v>1.1000000000000001</v>
      </c>
      <c r="BQ46" s="42" t="s">
        <v>233</v>
      </c>
      <c r="BR46" s="42"/>
      <c r="BS46" s="42"/>
      <c r="BT46" s="42"/>
      <c r="BU46" s="42"/>
      <c r="BV46" s="42"/>
      <c r="BW46" s="54" t="str">
        <f t="shared" si="37"/>
        <v/>
      </c>
      <c r="BX46" s="44" t="s">
        <v>233</v>
      </c>
      <c r="BY46" s="44"/>
      <c r="BZ46" s="44"/>
      <c r="CA46" s="44"/>
      <c r="CB46" s="44"/>
      <c r="CC46" s="44"/>
      <c r="CD46" s="54" t="str">
        <f t="shared" si="38"/>
        <v/>
      </c>
      <c r="CE46" s="42">
        <v>0.05</v>
      </c>
      <c r="CF46" s="42"/>
      <c r="CG46" s="42"/>
      <c r="CH46" s="42"/>
      <c r="CI46" s="42"/>
      <c r="CJ46" s="42"/>
      <c r="CK46" s="42"/>
      <c r="CL46" s="42"/>
      <c r="CM46" s="44"/>
      <c r="CN46" s="44" t="s">
        <v>233</v>
      </c>
      <c r="CO46" s="44"/>
      <c r="CP46" s="44"/>
      <c r="CQ46" s="44"/>
      <c r="CR46" s="44"/>
      <c r="CS46" s="44"/>
      <c r="CT46" s="54" t="str">
        <f t="shared" si="39"/>
        <v/>
      </c>
      <c r="CU46" s="44" t="s">
        <v>233</v>
      </c>
      <c r="CV46" s="44"/>
      <c r="CW46" s="44"/>
      <c r="CX46" s="44"/>
      <c r="CY46" s="44"/>
      <c r="CZ46" s="44"/>
      <c r="DA46" s="54" t="str">
        <f t="shared" si="40"/>
        <v/>
      </c>
      <c r="DB46" s="65" t="s">
        <v>233</v>
      </c>
      <c r="DC46" s="65"/>
      <c r="DD46" s="65"/>
      <c r="DE46" s="65"/>
      <c r="DF46" s="65"/>
      <c r="DG46" s="65"/>
      <c r="DH46" s="58" t="str">
        <f t="shared" si="41"/>
        <v/>
      </c>
      <c r="DI46" s="65" t="s">
        <v>233</v>
      </c>
      <c r="DJ46" s="65"/>
      <c r="DK46" s="65"/>
      <c r="DL46" s="65"/>
      <c r="DM46" s="65"/>
      <c r="DN46" s="65"/>
      <c r="DO46" s="58">
        <f t="shared" si="42"/>
        <v>1.776</v>
      </c>
      <c r="DP46" s="44"/>
      <c r="DQ46" s="44"/>
      <c r="DR46" s="65" t="s">
        <v>233</v>
      </c>
      <c r="DS46" s="65"/>
      <c r="DT46" s="65"/>
      <c r="DU46" s="65"/>
      <c r="DV46" s="65"/>
      <c r="DW46" s="65"/>
      <c r="DX46" s="58" t="str">
        <f t="shared" si="43"/>
        <v/>
      </c>
      <c r="DY46" s="43"/>
      <c r="DZ46" s="43"/>
      <c r="EA46" s="43"/>
      <c r="EB46" s="44" t="str">
        <f t="shared" si="44"/>
        <v/>
      </c>
      <c r="EC46" s="42" t="s">
        <v>233</v>
      </c>
      <c r="ED46" s="42"/>
      <c r="EE46" s="42"/>
      <c r="EF46" s="42"/>
      <c r="EG46" s="42"/>
      <c r="EH46" s="42"/>
      <c r="EI46" s="42"/>
      <c r="EJ46" s="65">
        <v>124</v>
      </c>
      <c r="EK46" s="42" t="s">
        <v>233</v>
      </c>
      <c r="EL46" s="42"/>
      <c r="EM46" s="42"/>
      <c r="EN46" s="42"/>
      <c r="EO46" s="42"/>
      <c r="EP46" s="42"/>
      <c r="EQ46" s="42"/>
      <c r="ER46" s="65">
        <v>33</v>
      </c>
      <c r="ES46" s="42" t="s">
        <v>233</v>
      </c>
      <c r="ET46" s="42"/>
      <c r="EU46" s="42"/>
      <c r="EV46" s="42"/>
      <c r="EW46" s="42"/>
      <c r="EX46" s="42"/>
      <c r="EY46" s="42"/>
      <c r="EZ46" s="42">
        <v>1.1499999999999999</v>
      </c>
      <c r="FA46" s="42" t="s">
        <v>233</v>
      </c>
      <c r="FB46" s="42"/>
      <c r="FC46" s="42"/>
      <c r="FD46" s="42"/>
      <c r="FE46" s="42"/>
      <c r="FF46" s="42"/>
      <c r="FG46" s="42"/>
      <c r="FH46" s="42"/>
      <c r="FI46" s="42" t="s">
        <v>233</v>
      </c>
      <c r="FJ46" s="42"/>
      <c r="FK46" s="42"/>
      <c r="FL46" s="42"/>
      <c r="FM46" s="42"/>
      <c r="FN46" s="42"/>
      <c r="FO46" s="42"/>
      <c r="FP46" s="65">
        <v>17</v>
      </c>
      <c r="FQ46" s="42" t="s">
        <v>233</v>
      </c>
      <c r="FR46" s="42"/>
      <c r="FS46" s="42"/>
      <c r="FT46" s="42"/>
      <c r="FU46" s="42"/>
      <c r="FV46" s="42"/>
      <c r="FW46" s="42"/>
      <c r="FX46" s="65">
        <v>33</v>
      </c>
      <c r="GA46">
        <v>1776</v>
      </c>
    </row>
    <row r="47" spans="1:183">
      <c r="A47" s="40">
        <v>38384</v>
      </c>
      <c r="B47" s="41"/>
      <c r="C47" s="41"/>
      <c r="D47" s="41"/>
      <c r="E47" s="42" t="s">
        <v>233</v>
      </c>
      <c r="F47" s="42"/>
      <c r="G47" s="42"/>
      <c r="H47" s="42"/>
      <c r="I47" s="42"/>
      <c r="J47" s="42"/>
      <c r="K47" s="54" t="str">
        <f t="shared" si="31"/>
        <v/>
      </c>
      <c r="L47" s="43" t="s">
        <v>233</v>
      </c>
      <c r="M47" s="43"/>
      <c r="N47" s="43"/>
      <c r="O47" s="43"/>
      <c r="P47" s="43"/>
      <c r="Q47" s="43"/>
      <c r="R47" s="54" t="str">
        <f t="shared" si="32"/>
        <v/>
      </c>
      <c r="S47" s="43" t="s">
        <v>233</v>
      </c>
      <c r="T47" s="43"/>
      <c r="U47" s="43"/>
      <c r="V47" s="43"/>
      <c r="W47" s="43"/>
      <c r="X47" s="43"/>
      <c r="Y47" s="43">
        <v>3.6</v>
      </c>
      <c r="Z47" s="42" t="s">
        <v>233</v>
      </c>
      <c r="AA47" s="42"/>
      <c r="AB47" s="42"/>
      <c r="AC47" s="42"/>
      <c r="AD47" s="42"/>
      <c r="AE47" s="42"/>
      <c r="AF47" s="42"/>
      <c r="AG47" s="42" t="s">
        <v>233</v>
      </c>
      <c r="AH47" s="42"/>
      <c r="AI47" s="42"/>
      <c r="AJ47" s="42"/>
      <c r="AK47" s="42"/>
      <c r="AL47" s="42"/>
      <c r="AM47" s="54" t="str">
        <f t="shared" si="33"/>
        <v/>
      </c>
      <c r="AN47" s="44" t="s">
        <v>233</v>
      </c>
      <c r="AO47" s="44"/>
      <c r="AP47" s="44"/>
      <c r="AQ47" s="44"/>
      <c r="AR47" s="44"/>
      <c r="AS47" s="44"/>
      <c r="AT47" s="44"/>
      <c r="AU47" s="42" t="s">
        <v>233</v>
      </c>
      <c r="AV47" s="42"/>
      <c r="AW47" s="42"/>
      <c r="AX47" s="42"/>
      <c r="AY47" s="42"/>
      <c r="AZ47" s="42"/>
      <c r="BA47" s="54" t="str">
        <f t="shared" si="34"/>
        <v/>
      </c>
      <c r="BB47" s="44"/>
      <c r="BC47" s="42" t="s">
        <v>233</v>
      </c>
      <c r="BD47" s="42"/>
      <c r="BE47" s="42"/>
      <c r="BF47" s="42"/>
      <c r="BG47" s="42"/>
      <c r="BH47" s="42"/>
      <c r="BI47" s="54" t="str">
        <f t="shared" si="35"/>
        <v/>
      </c>
      <c r="BJ47" s="51">
        <v>1</v>
      </c>
      <c r="BK47" s="69"/>
      <c r="BL47" s="69"/>
      <c r="BM47" s="69"/>
      <c r="BN47" s="69"/>
      <c r="BO47" s="69"/>
      <c r="BP47" s="70">
        <f t="shared" si="36"/>
        <v>1</v>
      </c>
      <c r="BQ47" s="42" t="s">
        <v>233</v>
      </c>
      <c r="BR47" s="42"/>
      <c r="BS47" s="42"/>
      <c r="BT47" s="42"/>
      <c r="BU47" s="42"/>
      <c r="BV47" s="42"/>
      <c r="BW47" s="54" t="str">
        <f t="shared" si="37"/>
        <v/>
      </c>
      <c r="BX47" s="44" t="s">
        <v>233</v>
      </c>
      <c r="BY47" s="44"/>
      <c r="BZ47" s="44"/>
      <c r="CA47" s="44"/>
      <c r="CB47" s="44"/>
      <c r="CC47" s="44"/>
      <c r="CD47" s="54" t="str">
        <f t="shared" si="38"/>
        <v/>
      </c>
      <c r="CE47" s="42">
        <v>0.04</v>
      </c>
      <c r="CF47" s="42"/>
      <c r="CG47" s="42"/>
      <c r="CH47" s="42"/>
      <c r="CI47" s="42"/>
      <c r="CJ47" s="42"/>
      <c r="CK47" s="42"/>
      <c r="CL47" s="42"/>
      <c r="CM47" s="44"/>
      <c r="CN47" s="44" t="s">
        <v>233</v>
      </c>
      <c r="CO47" s="44"/>
      <c r="CP47" s="44"/>
      <c r="CQ47" s="44"/>
      <c r="CR47" s="44"/>
      <c r="CS47" s="44"/>
      <c r="CT47" s="54" t="str">
        <f t="shared" si="39"/>
        <v/>
      </c>
      <c r="CU47" s="44" t="s">
        <v>233</v>
      </c>
      <c r="CV47" s="44"/>
      <c r="CW47" s="44"/>
      <c r="CX47" s="44"/>
      <c r="CY47" s="44"/>
      <c r="CZ47" s="44"/>
      <c r="DA47" s="54" t="str">
        <f t="shared" si="40"/>
        <v/>
      </c>
      <c r="DB47" s="65" t="s">
        <v>233</v>
      </c>
      <c r="DC47" s="65"/>
      <c r="DD47" s="65"/>
      <c r="DE47" s="65"/>
      <c r="DF47" s="65"/>
      <c r="DG47" s="65"/>
      <c r="DH47" s="58" t="str">
        <f t="shared" si="41"/>
        <v/>
      </c>
      <c r="DI47" s="65" t="s">
        <v>233</v>
      </c>
      <c r="DJ47" s="65"/>
      <c r="DK47" s="65"/>
      <c r="DL47" s="65"/>
      <c r="DM47" s="65"/>
      <c r="DN47" s="65"/>
      <c r="DO47" s="58">
        <f t="shared" si="42"/>
        <v>1.6439999999999999</v>
      </c>
      <c r="DP47" s="44" t="s">
        <v>233</v>
      </c>
      <c r="DQ47" s="44"/>
      <c r="DR47" s="65" t="s">
        <v>233</v>
      </c>
      <c r="DS47" s="65"/>
      <c r="DT47" s="65"/>
      <c r="DU47" s="65"/>
      <c r="DV47" s="65"/>
      <c r="DW47" s="65"/>
      <c r="DX47" s="58" t="str">
        <f t="shared" si="43"/>
        <v/>
      </c>
      <c r="DY47" s="43" t="s">
        <v>233</v>
      </c>
      <c r="DZ47" s="43"/>
      <c r="EA47" s="43" t="s">
        <v>233</v>
      </c>
      <c r="EB47" s="44" t="str">
        <f t="shared" si="44"/>
        <v/>
      </c>
      <c r="EC47" s="42" t="s">
        <v>233</v>
      </c>
      <c r="ED47" s="42"/>
      <c r="EE47" s="42"/>
      <c r="EF47" s="42"/>
      <c r="EG47" s="42"/>
      <c r="EH47" s="42"/>
      <c r="EI47" s="42"/>
      <c r="EJ47" s="65">
        <v>124</v>
      </c>
      <c r="EK47" s="42" t="s">
        <v>233</v>
      </c>
      <c r="EL47" s="42"/>
      <c r="EM47" s="42"/>
      <c r="EN47" s="42"/>
      <c r="EO47" s="42"/>
      <c r="EP47" s="42"/>
      <c r="EQ47" s="42"/>
      <c r="ER47" s="65">
        <v>31</v>
      </c>
      <c r="ES47" s="42" t="s">
        <v>233</v>
      </c>
      <c r="ET47" s="42"/>
      <c r="EU47" s="42"/>
      <c r="EV47" s="42"/>
      <c r="EW47" s="42"/>
      <c r="EX47" s="42"/>
      <c r="EY47" s="42"/>
      <c r="EZ47" s="42">
        <v>1.25</v>
      </c>
      <c r="FA47" s="42" t="s">
        <v>233</v>
      </c>
      <c r="FB47" s="42"/>
      <c r="FC47" s="42"/>
      <c r="FD47" s="42"/>
      <c r="FE47" s="42"/>
      <c r="FF47" s="42"/>
      <c r="FG47" s="42"/>
      <c r="FH47" s="42"/>
      <c r="FI47" s="42" t="s">
        <v>233</v>
      </c>
      <c r="FJ47" s="42"/>
      <c r="FK47" s="42"/>
      <c r="FL47" s="42"/>
      <c r="FM47" s="42"/>
      <c r="FN47" s="42"/>
      <c r="FO47" s="42"/>
      <c r="FP47" s="65">
        <v>15.5</v>
      </c>
      <c r="FQ47" s="42" t="s">
        <v>233</v>
      </c>
      <c r="FR47" s="42"/>
      <c r="FS47" s="42"/>
      <c r="FT47" s="42"/>
      <c r="FU47" s="42"/>
      <c r="FV47" s="42"/>
      <c r="FW47" s="42"/>
      <c r="FX47" s="65">
        <v>21</v>
      </c>
      <c r="GA47">
        <v>1644</v>
      </c>
    </row>
    <row r="48" spans="1:183">
      <c r="A48" s="40">
        <v>38385</v>
      </c>
      <c r="B48" s="41"/>
      <c r="C48" s="41"/>
      <c r="D48" s="41"/>
      <c r="E48" s="42" t="s">
        <v>233</v>
      </c>
      <c r="F48" s="42"/>
      <c r="G48" s="42"/>
      <c r="H48" s="42"/>
      <c r="I48" s="42"/>
      <c r="J48" s="42"/>
      <c r="K48" s="54" t="str">
        <f t="shared" si="31"/>
        <v/>
      </c>
      <c r="L48" s="43" t="s">
        <v>233</v>
      </c>
      <c r="M48" s="43"/>
      <c r="N48" s="43"/>
      <c r="O48" s="43"/>
      <c r="P48" s="43"/>
      <c r="Q48" s="43"/>
      <c r="R48" s="54" t="str">
        <f t="shared" si="32"/>
        <v/>
      </c>
      <c r="S48" s="43" t="s">
        <v>233</v>
      </c>
      <c r="T48" s="43"/>
      <c r="U48" s="43"/>
      <c r="V48" s="43"/>
      <c r="W48" s="43"/>
      <c r="X48" s="43"/>
      <c r="Y48" s="43">
        <v>3</v>
      </c>
      <c r="Z48" s="42" t="s">
        <v>233</v>
      </c>
      <c r="AA48" s="42"/>
      <c r="AB48" s="42"/>
      <c r="AC48" s="42"/>
      <c r="AD48" s="42"/>
      <c r="AE48" s="42"/>
      <c r="AF48" s="42"/>
      <c r="AG48" s="42" t="s">
        <v>233</v>
      </c>
      <c r="AH48" s="42"/>
      <c r="AI48" s="42"/>
      <c r="AJ48" s="42"/>
      <c r="AK48" s="42"/>
      <c r="AL48" s="42"/>
      <c r="AM48" s="54" t="str">
        <f t="shared" si="33"/>
        <v/>
      </c>
      <c r="AN48" s="44" t="s">
        <v>233</v>
      </c>
      <c r="AO48" s="44"/>
      <c r="AP48" s="44"/>
      <c r="AQ48" s="44"/>
      <c r="AR48" s="44"/>
      <c r="AS48" s="44"/>
      <c r="AT48" s="44"/>
      <c r="AU48" s="42" t="s">
        <v>233</v>
      </c>
      <c r="AV48" s="42"/>
      <c r="AW48" s="42"/>
      <c r="AX48" s="42"/>
      <c r="AY48" s="42"/>
      <c r="AZ48" s="42"/>
      <c r="BA48" s="54" t="str">
        <f t="shared" si="34"/>
        <v/>
      </c>
      <c r="BB48" s="44"/>
      <c r="BC48" s="42" t="s">
        <v>233</v>
      </c>
      <c r="BD48" s="42"/>
      <c r="BE48" s="42"/>
      <c r="BF48" s="42"/>
      <c r="BG48" s="42"/>
      <c r="BH48" s="42"/>
      <c r="BI48" s="54" t="str">
        <f t="shared" si="35"/>
        <v/>
      </c>
      <c r="BJ48" s="51">
        <v>0.95</v>
      </c>
      <c r="BK48" s="69"/>
      <c r="BL48" s="69"/>
      <c r="BM48" s="69"/>
      <c r="BN48" s="69"/>
      <c r="BO48" s="69"/>
      <c r="BP48" s="70">
        <f t="shared" si="36"/>
        <v>0.95</v>
      </c>
      <c r="BQ48" s="42" t="s">
        <v>233</v>
      </c>
      <c r="BR48" s="42"/>
      <c r="BS48" s="42"/>
      <c r="BT48" s="42"/>
      <c r="BU48" s="42"/>
      <c r="BV48" s="42"/>
      <c r="BW48" s="54" t="str">
        <f t="shared" si="37"/>
        <v/>
      </c>
      <c r="BX48" s="44" t="s">
        <v>233</v>
      </c>
      <c r="BY48" s="44"/>
      <c r="BZ48" s="44"/>
      <c r="CA48" s="44"/>
      <c r="CB48" s="44"/>
      <c r="CC48" s="44"/>
      <c r="CD48" s="54" t="str">
        <f t="shared" si="38"/>
        <v/>
      </c>
      <c r="CE48" s="42">
        <v>0.06</v>
      </c>
      <c r="CF48" s="42"/>
      <c r="CG48" s="42"/>
      <c r="CH48" s="42"/>
      <c r="CI48" s="42"/>
      <c r="CJ48" s="42"/>
      <c r="CK48" s="42"/>
      <c r="CL48" s="42"/>
      <c r="CM48" s="44"/>
      <c r="CN48" s="44" t="s">
        <v>233</v>
      </c>
      <c r="CO48" s="44"/>
      <c r="CP48" s="44"/>
      <c r="CQ48" s="44"/>
      <c r="CR48" s="44"/>
      <c r="CS48" s="44"/>
      <c r="CT48" s="54" t="str">
        <f t="shared" si="39"/>
        <v/>
      </c>
      <c r="CU48" s="44" t="s">
        <v>233</v>
      </c>
      <c r="CV48" s="44"/>
      <c r="CW48" s="44"/>
      <c r="CX48" s="44"/>
      <c r="CY48" s="44"/>
      <c r="CZ48" s="44"/>
      <c r="DA48" s="54" t="str">
        <f t="shared" si="40"/>
        <v/>
      </c>
      <c r="DB48" s="65" t="s">
        <v>233</v>
      </c>
      <c r="DC48" s="65"/>
      <c r="DD48" s="65"/>
      <c r="DE48" s="65"/>
      <c r="DF48" s="65"/>
      <c r="DG48" s="65"/>
      <c r="DH48" s="58" t="str">
        <f t="shared" si="41"/>
        <v/>
      </c>
      <c r="DI48" s="65" t="s">
        <v>233</v>
      </c>
      <c r="DJ48" s="65"/>
      <c r="DK48" s="65"/>
      <c r="DL48" s="65"/>
      <c r="DM48" s="65"/>
      <c r="DN48" s="65"/>
      <c r="DO48" s="58">
        <f t="shared" si="42"/>
        <v>1.774</v>
      </c>
      <c r="DP48" s="44" t="s">
        <v>233</v>
      </c>
      <c r="DQ48" s="44"/>
      <c r="DR48" s="65" t="s">
        <v>233</v>
      </c>
      <c r="DS48" s="65"/>
      <c r="DT48" s="65"/>
      <c r="DU48" s="65"/>
      <c r="DV48" s="65"/>
      <c r="DW48" s="65"/>
      <c r="DX48" s="58" t="str">
        <f t="shared" si="43"/>
        <v/>
      </c>
      <c r="DY48" s="43" t="s">
        <v>233</v>
      </c>
      <c r="DZ48" s="43"/>
      <c r="EA48" s="43" t="s">
        <v>233</v>
      </c>
      <c r="EB48" s="44" t="str">
        <f t="shared" si="44"/>
        <v/>
      </c>
      <c r="EC48" s="42" t="s">
        <v>233</v>
      </c>
      <c r="ED48" s="42"/>
      <c r="EE48" s="42"/>
      <c r="EF48" s="42"/>
      <c r="EG48" s="42"/>
      <c r="EH48" s="42"/>
      <c r="EI48" s="42"/>
      <c r="EJ48" s="65">
        <v>119</v>
      </c>
      <c r="EK48" s="42" t="s">
        <v>233</v>
      </c>
      <c r="EL48" s="42"/>
      <c r="EM48" s="42"/>
      <c r="EN48" s="42"/>
      <c r="EO48" s="42"/>
      <c r="EP48" s="42"/>
      <c r="EQ48" s="42"/>
      <c r="ER48" s="65">
        <v>34</v>
      </c>
      <c r="ES48" s="42" t="s">
        <v>233</v>
      </c>
      <c r="ET48" s="42"/>
      <c r="EU48" s="42"/>
      <c r="EV48" s="42"/>
      <c r="EW48" s="42"/>
      <c r="EX48" s="42"/>
      <c r="EY48" s="42"/>
      <c r="EZ48" s="42">
        <v>1</v>
      </c>
      <c r="FA48" s="42" t="s">
        <v>233</v>
      </c>
      <c r="FB48" s="42"/>
      <c r="FC48" s="42"/>
      <c r="FD48" s="42"/>
      <c r="FE48" s="42"/>
      <c r="FF48" s="42"/>
      <c r="FG48" s="42"/>
      <c r="FH48" s="42"/>
      <c r="FI48" s="42" t="s">
        <v>233</v>
      </c>
      <c r="FJ48" s="42"/>
      <c r="FK48" s="42"/>
      <c r="FL48" s="42"/>
      <c r="FM48" s="42"/>
      <c r="FN48" s="42"/>
      <c r="FO48" s="42"/>
      <c r="FP48" s="65">
        <v>15.5</v>
      </c>
      <c r="FQ48" s="42" t="s">
        <v>233</v>
      </c>
      <c r="FR48" s="42"/>
      <c r="FS48" s="42"/>
      <c r="FT48" s="42"/>
      <c r="FU48" s="42"/>
      <c r="FV48" s="42"/>
      <c r="FW48" s="42"/>
      <c r="FX48" s="65">
        <v>23</v>
      </c>
      <c r="GA48">
        <v>1774</v>
      </c>
    </row>
    <row r="49" spans="1:183">
      <c r="A49" s="40">
        <v>38386</v>
      </c>
      <c r="B49" s="41"/>
      <c r="C49" s="41"/>
      <c r="D49" s="41"/>
      <c r="E49" s="42" t="s">
        <v>233</v>
      </c>
      <c r="F49" s="42"/>
      <c r="G49" s="42"/>
      <c r="H49" s="42"/>
      <c r="I49" s="42"/>
      <c r="J49" s="42"/>
      <c r="K49" s="54" t="str">
        <f t="shared" si="31"/>
        <v/>
      </c>
      <c r="L49" s="43" t="s">
        <v>233</v>
      </c>
      <c r="M49" s="43"/>
      <c r="N49" s="43"/>
      <c r="O49" s="43"/>
      <c r="P49" s="43"/>
      <c r="Q49" s="43"/>
      <c r="R49" s="54" t="str">
        <f t="shared" si="32"/>
        <v/>
      </c>
      <c r="S49" s="43" t="s">
        <v>233</v>
      </c>
      <c r="T49" s="43"/>
      <c r="U49" s="43"/>
      <c r="V49" s="43"/>
      <c r="W49" s="43"/>
      <c r="X49" s="43"/>
      <c r="Y49" s="43">
        <v>3.4</v>
      </c>
      <c r="Z49" s="42" t="s">
        <v>233</v>
      </c>
      <c r="AA49" s="42"/>
      <c r="AB49" s="42"/>
      <c r="AC49" s="42"/>
      <c r="AD49" s="42"/>
      <c r="AE49" s="42"/>
      <c r="AF49" s="42"/>
      <c r="AG49" s="42" t="s">
        <v>233</v>
      </c>
      <c r="AH49" s="42"/>
      <c r="AI49" s="42"/>
      <c r="AJ49" s="42"/>
      <c r="AK49" s="42"/>
      <c r="AL49" s="42"/>
      <c r="AM49" s="54" t="str">
        <f t="shared" si="33"/>
        <v/>
      </c>
      <c r="AN49" s="44" t="s">
        <v>233</v>
      </c>
      <c r="AO49" s="44"/>
      <c r="AP49" s="44"/>
      <c r="AQ49" s="44"/>
      <c r="AR49" s="44"/>
      <c r="AS49" s="44"/>
      <c r="AT49" s="44"/>
      <c r="AU49" s="42" t="s">
        <v>233</v>
      </c>
      <c r="AV49" s="42"/>
      <c r="AW49" s="42"/>
      <c r="AX49" s="42"/>
      <c r="AY49" s="42"/>
      <c r="AZ49" s="42"/>
      <c r="BA49" s="54" t="str">
        <f t="shared" si="34"/>
        <v/>
      </c>
      <c r="BB49" s="44"/>
      <c r="BC49" s="42" t="s">
        <v>233</v>
      </c>
      <c r="BD49" s="42"/>
      <c r="BE49" s="42"/>
      <c r="BF49" s="42"/>
      <c r="BG49" s="42"/>
      <c r="BH49" s="42"/>
      <c r="BI49" s="54" t="str">
        <f t="shared" si="35"/>
        <v/>
      </c>
      <c r="BJ49" s="51">
        <v>0.93</v>
      </c>
      <c r="BK49" s="69"/>
      <c r="BL49" s="69"/>
      <c r="BM49" s="69"/>
      <c r="BN49" s="69"/>
      <c r="BO49" s="69"/>
      <c r="BP49" s="70">
        <f t="shared" si="36"/>
        <v>0.93</v>
      </c>
      <c r="BQ49" s="42" t="s">
        <v>233</v>
      </c>
      <c r="BR49" s="42"/>
      <c r="BS49" s="42"/>
      <c r="BT49" s="42"/>
      <c r="BU49" s="42"/>
      <c r="BV49" s="42"/>
      <c r="BW49" s="54" t="str">
        <f t="shared" si="37"/>
        <v/>
      </c>
      <c r="BX49" s="44" t="s">
        <v>233</v>
      </c>
      <c r="BY49" s="44"/>
      <c r="BZ49" s="44"/>
      <c r="CA49" s="44"/>
      <c r="CB49" s="44"/>
      <c r="CC49" s="44"/>
      <c r="CD49" s="54" t="str">
        <f t="shared" si="38"/>
        <v/>
      </c>
      <c r="CE49" s="42">
        <v>0.05</v>
      </c>
      <c r="CF49" s="42"/>
      <c r="CG49" s="42"/>
      <c r="CH49" s="42"/>
      <c r="CI49" s="42"/>
      <c r="CJ49" s="42"/>
      <c r="CK49" s="42"/>
      <c r="CL49" s="42"/>
      <c r="CM49" s="44"/>
      <c r="CN49" s="44" t="s">
        <v>233</v>
      </c>
      <c r="CO49" s="44"/>
      <c r="CP49" s="44"/>
      <c r="CQ49" s="44"/>
      <c r="CR49" s="44"/>
      <c r="CS49" s="44"/>
      <c r="CT49" s="54" t="str">
        <f t="shared" si="39"/>
        <v/>
      </c>
      <c r="CU49" s="44" t="s">
        <v>233</v>
      </c>
      <c r="CV49" s="44"/>
      <c r="CW49" s="44"/>
      <c r="CX49" s="44"/>
      <c r="CY49" s="44"/>
      <c r="CZ49" s="44"/>
      <c r="DA49" s="54" t="str">
        <f t="shared" si="40"/>
        <v/>
      </c>
      <c r="DB49" s="65" t="s">
        <v>233</v>
      </c>
      <c r="DC49" s="65"/>
      <c r="DD49" s="65"/>
      <c r="DE49" s="65"/>
      <c r="DF49" s="65"/>
      <c r="DG49" s="65"/>
      <c r="DH49" s="58" t="str">
        <f t="shared" si="41"/>
        <v/>
      </c>
      <c r="DI49" s="65" t="s">
        <v>233</v>
      </c>
      <c r="DJ49" s="65"/>
      <c r="DK49" s="65"/>
      <c r="DL49" s="65"/>
      <c r="DM49" s="65"/>
      <c r="DN49" s="65"/>
      <c r="DO49" s="58">
        <f t="shared" si="42"/>
        <v>1.796</v>
      </c>
      <c r="DP49" s="44" t="s">
        <v>233</v>
      </c>
      <c r="DQ49" s="44"/>
      <c r="DR49" s="65" t="s">
        <v>233</v>
      </c>
      <c r="DS49" s="65"/>
      <c r="DT49" s="65"/>
      <c r="DU49" s="65"/>
      <c r="DV49" s="65"/>
      <c r="DW49" s="65"/>
      <c r="DX49" s="58" t="str">
        <f t="shared" si="43"/>
        <v/>
      </c>
      <c r="DY49" s="43" t="s">
        <v>233</v>
      </c>
      <c r="DZ49" s="43"/>
      <c r="EA49" s="43" t="s">
        <v>233</v>
      </c>
      <c r="EB49" s="44" t="str">
        <f t="shared" si="44"/>
        <v/>
      </c>
      <c r="EC49" s="42" t="s">
        <v>233</v>
      </c>
      <c r="ED49" s="42"/>
      <c r="EE49" s="42"/>
      <c r="EF49" s="42"/>
      <c r="EG49" s="42"/>
      <c r="EH49" s="42"/>
      <c r="EI49" s="42"/>
      <c r="EJ49" s="65">
        <v>119</v>
      </c>
      <c r="EK49" s="42" t="s">
        <v>233</v>
      </c>
      <c r="EL49" s="42"/>
      <c r="EM49" s="42"/>
      <c r="EN49" s="42"/>
      <c r="EO49" s="42"/>
      <c r="EP49" s="42"/>
      <c r="EQ49" s="42"/>
      <c r="ER49" s="65">
        <v>33</v>
      </c>
      <c r="ES49" s="42" t="s">
        <v>233</v>
      </c>
      <c r="ET49" s="42"/>
      <c r="EU49" s="42"/>
      <c r="EV49" s="42"/>
      <c r="EW49" s="42"/>
      <c r="EX49" s="42"/>
      <c r="EY49" s="42"/>
      <c r="EZ49" s="42">
        <v>0.95</v>
      </c>
      <c r="FA49" s="42" t="s">
        <v>233</v>
      </c>
      <c r="FB49" s="42"/>
      <c r="FC49" s="42"/>
      <c r="FD49" s="42"/>
      <c r="FE49" s="42"/>
      <c r="FF49" s="42"/>
      <c r="FG49" s="42"/>
      <c r="FH49" s="42"/>
      <c r="FI49" s="42" t="s">
        <v>233</v>
      </c>
      <c r="FJ49" s="42"/>
      <c r="FK49" s="42"/>
      <c r="FL49" s="42"/>
      <c r="FM49" s="42"/>
      <c r="FN49" s="42"/>
      <c r="FO49" s="42"/>
      <c r="FP49" s="65">
        <v>26</v>
      </c>
      <c r="FQ49" s="42" t="s">
        <v>233</v>
      </c>
      <c r="FR49" s="42"/>
      <c r="FS49" s="42"/>
      <c r="FT49" s="42"/>
      <c r="FU49" s="42"/>
      <c r="FV49" s="42"/>
      <c r="FW49" s="42"/>
      <c r="FX49" s="65">
        <v>23</v>
      </c>
      <c r="GA49">
        <v>1796</v>
      </c>
    </row>
    <row r="50" spans="1:183">
      <c r="A50" s="40">
        <v>38387</v>
      </c>
      <c r="B50" s="41"/>
      <c r="C50" s="41"/>
      <c r="D50" s="41"/>
      <c r="E50" s="42" t="s">
        <v>233</v>
      </c>
      <c r="F50" s="42"/>
      <c r="G50" s="42"/>
      <c r="H50" s="42"/>
      <c r="I50" s="42"/>
      <c r="J50" s="42"/>
      <c r="K50" s="54" t="str">
        <f t="shared" si="31"/>
        <v/>
      </c>
      <c r="L50" s="43" t="s">
        <v>233</v>
      </c>
      <c r="M50" s="43"/>
      <c r="N50" s="43"/>
      <c r="O50" s="43"/>
      <c r="P50" s="43"/>
      <c r="Q50" s="43"/>
      <c r="R50" s="54" t="str">
        <f t="shared" si="32"/>
        <v/>
      </c>
      <c r="S50" s="43" t="s">
        <v>233</v>
      </c>
      <c r="T50" s="43"/>
      <c r="U50" s="43"/>
      <c r="V50" s="43"/>
      <c r="W50" s="43"/>
      <c r="X50" s="43"/>
      <c r="Y50" s="43">
        <v>3.7</v>
      </c>
      <c r="Z50" s="42" t="s">
        <v>233</v>
      </c>
      <c r="AA50" s="42"/>
      <c r="AB50" s="42"/>
      <c r="AC50" s="42"/>
      <c r="AD50" s="42"/>
      <c r="AE50" s="42"/>
      <c r="AF50" s="42"/>
      <c r="AG50" s="42" t="s">
        <v>233</v>
      </c>
      <c r="AH50" s="42"/>
      <c r="AI50" s="42"/>
      <c r="AJ50" s="42"/>
      <c r="AK50" s="42"/>
      <c r="AL50" s="42"/>
      <c r="AM50" s="54" t="str">
        <f t="shared" si="33"/>
        <v/>
      </c>
      <c r="AN50" s="44" t="s">
        <v>233</v>
      </c>
      <c r="AO50" s="44"/>
      <c r="AP50" s="44"/>
      <c r="AQ50" s="44"/>
      <c r="AR50" s="44"/>
      <c r="AS50" s="44"/>
      <c r="AT50" s="44"/>
      <c r="AU50" s="42" t="s">
        <v>233</v>
      </c>
      <c r="AV50" s="42"/>
      <c r="AW50" s="42"/>
      <c r="AX50" s="42"/>
      <c r="AY50" s="42"/>
      <c r="AZ50" s="42"/>
      <c r="BA50" s="54" t="str">
        <f t="shared" si="34"/>
        <v/>
      </c>
      <c r="BB50" s="44"/>
      <c r="BC50" s="42" t="s">
        <v>233</v>
      </c>
      <c r="BD50" s="42"/>
      <c r="BE50" s="42"/>
      <c r="BF50" s="42"/>
      <c r="BG50" s="42"/>
      <c r="BH50" s="42"/>
      <c r="BI50" s="54" t="str">
        <f t="shared" si="35"/>
        <v/>
      </c>
      <c r="BJ50" s="51">
        <v>1</v>
      </c>
      <c r="BK50" s="69"/>
      <c r="BL50" s="69"/>
      <c r="BM50" s="69"/>
      <c r="BN50" s="69"/>
      <c r="BO50" s="69"/>
      <c r="BP50" s="70">
        <f t="shared" si="36"/>
        <v>1</v>
      </c>
      <c r="BQ50" s="42" t="s">
        <v>233</v>
      </c>
      <c r="BR50" s="42"/>
      <c r="BS50" s="42"/>
      <c r="BT50" s="42"/>
      <c r="BU50" s="42"/>
      <c r="BV50" s="42"/>
      <c r="BW50" s="54" t="str">
        <f t="shared" si="37"/>
        <v/>
      </c>
      <c r="BX50" s="44" t="s">
        <v>233</v>
      </c>
      <c r="BY50" s="44"/>
      <c r="BZ50" s="44"/>
      <c r="CA50" s="44"/>
      <c r="CB50" s="44"/>
      <c r="CC50" s="44"/>
      <c r="CD50" s="54" t="str">
        <f t="shared" si="38"/>
        <v/>
      </c>
      <c r="CE50" s="42">
        <v>0.05</v>
      </c>
      <c r="CF50" s="42"/>
      <c r="CG50" s="42"/>
      <c r="CH50" s="42"/>
      <c r="CI50" s="42"/>
      <c r="CJ50" s="42"/>
      <c r="CK50" s="42"/>
      <c r="CL50" s="42"/>
      <c r="CM50" s="44"/>
      <c r="CN50" s="44" t="s">
        <v>233</v>
      </c>
      <c r="CO50" s="44"/>
      <c r="CP50" s="44"/>
      <c r="CQ50" s="44"/>
      <c r="CR50" s="44"/>
      <c r="CS50" s="44"/>
      <c r="CT50" s="54" t="str">
        <f t="shared" si="39"/>
        <v/>
      </c>
      <c r="CU50" s="44" t="s">
        <v>233</v>
      </c>
      <c r="CV50" s="44"/>
      <c r="CW50" s="44"/>
      <c r="CX50" s="44"/>
      <c r="CY50" s="44"/>
      <c r="CZ50" s="44"/>
      <c r="DA50" s="54" t="str">
        <f t="shared" si="40"/>
        <v/>
      </c>
      <c r="DB50" s="65" t="s">
        <v>233</v>
      </c>
      <c r="DC50" s="65"/>
      <c r="DD50" s="65"/>
      <c r="DE50" s="65"/>
      <c r="DF50" s="65"/>
      <c r="DG50" s="65"/>
      <c r="DH50" s="58" t="str">
        <f t="shared" si="41"/>
        <v/>
      </c>
      <c r="DI50" s="65" t="s">
        <v>233</v>
      </c>
      <c r="DJ50" s="65"/>
      <c r="DK50" s="65"/>
      <c r="DL50" s="65"/>
      <c r="DM50" s="65"/>
      <c r="DN50" s="65"/>
      <c r="DO50" s="58">
        <f t="shared" si="42"/>
        <v>1.78</v>
      </c>
      <c r="DP50" s="44" t="s">
        <v>233</v>
      </c>
      <c r="DQ50" s="44"/>
      <c r="DR50" s="65" t="s">
        <v>233</v>
      </c>
      <c r="DS50" s="65"/>
      <c r="DT50" s="65"/>
      <c r="DU50" s="65"/>
      <c r="DV50" s="65"/>
      <c r="DW50" s="65"/>
      <c r="DX50" s="58" t="str">
        <f t="shared" si="43"/>
        <v/>
      </c>
      <c r="DY50" s="43" t="s">
        <v>233</v>
      </c>
      <c r="DZ50" s="43"/>
      <c r="EA50" s="43" t="s">
        <v>233</v>
      </c>
      <c r="EB50" s="44" t="str">
        <f t="shared" si="44"/>
        <v/>
      </c>
      <c r="EC50" s="42" t="s">
        <v>233</v>
      </c>
      <c r="ED50" s="42"/>
      <c r="EE50" s="42"/>
      <c r="EF50" s="42"/>
      <c r="EG50" s="42"/>
      <c r="EH50" s="42"/>
      <c r="EI50" s="42"/>
      <c r="EJ50" s="65">
        <v>97</v>
      </c>
      <c r="EK50" s="42" t="s">
        <v>233</v>
      </c>
      <c r="EL50" s="42"/>
      <c r="EM50" s="42"/>
      <c r="EN50" s="42"/>
      <c r="EO50" s="42"/>
      <c r="EP50" s="42"/>
      <c r="EQ50" s="42"/>
      <c r="ER50" s="65">
        <v>33</v>
      </c>
      <c r="ES50" s="42" t="s">
        <v>233</v>
      </c>
      <c r="ET50" s="42"/>
      <c r="EU50" s="42"/>
      <c r="EV50" s="42"/>
      <c r="EW50" s="42"/>
      <c r="EX50" s="42"/>
      <c r="EY50" s="42"/>
      <c r="EZ50" s="42">
        <v>1.2</v>
      </c>
      <c r="FA50" s="42" t="s">
        <v>233</v>
      </c>
      <c r="FB50" s="42"/>
      <c r="FC50" s="42"/>
      <c r="FD50" s="42"/>
      <c r="FE50" s="42"/>
      <c r="FF50" s="42"/>
      <c r="FG50" s="42"/>
      <c r="FH50" s="42"/>
      <c r="FI50" s="42" t="s">
        <v>233</v>
      </c>
      <c r="FJ50" s="42"/>
      <c r="FK50" s="42"/>
      <c r="FL50" s="42"/>
      <c r="FM50" s="42"/>
      <c r="FN50" s="42"/>
      <c r="FO50" s="42"/>
      <c r="FP50" s="65">
        <v>27</v>
      </c>
      <c r="FQ50" s="42" t="s">
        <v>233</v>
      </c>
      <c r="FR50" s="42"/>
      <c r="FS50" s="42"/>
      <c r="FT50" s="42"/>
      <c r="FU50" s="42"/>
      <c r="FV50" s="42"/>
      <c r="FW50" s="42"/>
      <c r="FX50" s="65">
        <v>24</v>
      </c>
      <c r="GA50">
        <v>1780</v>
      </c>
    </row>
    <row r="51" spans="1:183">
      <c r="A51" s="40">
        <v>38388</v>
      </c>
      <c r="B51" s="41"/>
      <c r="C51" s="41"/>
      <c r="D51" s="41"/>
      <c r="E51" s="42" t="s">
        <v>233</v>
      </c>
      <c r="F51" s="42"/>
      <c r="G51" s="42"/>
      <c r="H51" s="42"/>
      <c r="I51" s="42"/>
      <c r="J51" s="42"/>
      <c r="K51" s="54" t="str">
        <f t="shared" si="31"/>
        <v/>
      </c>
      <c r="L51" s="43" t="s">
        <v>233</v>
      </c>
      <c r="M51" s="43"/>
      <c r="N51" s="43"/>
      <c r="O51" s="43"/>
      <c r="P51" s="43"/>
      <c r="Q51" s="43"/>
      <c r="R51" s="54" t="str">
        <f t="shared" si="32"/>
        <v/>
      </c>
      <c r="S51" s="43" t="s">
        <v>233</v>
      </c>
      <c r="T51" s="43"/>
      <c r="U51" s="43"/>
      <c r="V51" s="43"/>
      <c r="W51" s="43"/>
      <c r="X51" s="43"/>
      <c r="Y51" s="43">
        <v>3.5</v>
      </c>
      <c r="Z51" s="42" t="s">
        <v>233</v>
      </c>
      <c r="AA51" s="42"/>
      <c r="AB51" s="42"/>
      <c r="AC51" s="42"/>
      <c r="AD51" s="42"/>
      <c r="AE51" s="42"/>
      <c r="AF51" s="42"/>
      <c r="AG51" s="42" t="s">
        <v>233</v>
      </c>
      <c r="AH51" s="42"/>
      <c r="AI51" s="42"/>
      <c r="AJ51" s="42"/>
      <c r="AK51" s="42"/>
      <c r="AL51" s="42"/>
      <c r="AM51" s="54" t="str">
        <f t="shared" si="33"/>
        <v/>
      </c>
      <c r="AN51" s="44" t="s">
        <v>233</v>
      </c>
      <c r="AO51" s="44"/>
      <c r="AP51" s="44"/>
      <c r="AQ51" s="44"/>
      <c r="AR51" s="44"/>
      <c r="AS51" s="44"/>
      <c r="AT51" s="44"/>
      <c r="AU51" s="42" t="s">
        <v>233</v>
      </c>
      <c r="AV51" s="42"/>
      <c r="AW51" s="42"/>
      <c r="AX51" s="42"/>
      <c r="AY51" s="42"/>
      <c r="AZ51" s="42"/>
      <c r="BA51" s="54" t="str">
        <f t="shared" si="34"/>
        <v/>
      </c>
      <c r="BB51" s="44"/>
      <c r="BC51" s="42" t="s">
        <v>233</v>
      </c>
      <c r="BD51" s="42"/>
      <c r="BE51" s="42"/>
      <c r="BF51" s="42"/>
      <c r="BG51" s="42"/>
      <c r="BH51" s="42"/>
      <c r="BI51" s="54" t="str">
        <f t="shared" si="35"/>
        <v/>
      </c>
      <c r="BJ51" s="51">
        <v>1</v>
      </c>
      <c r="BK51" s="69"/>
      <c r="BL51" s="69"/>
      <c r="BM51" s="69"/>
      <c r="BN51" s="69"/>
      <c r="BO51" s="69"/>
      <c r="BP51" s="70">
        <f t="shared" si="36"/>
        <v>1</v>
      </c>
      <c r="BQ51" s="42" t="s">
        <v>233</v>
      </c>
      <c r="BR51" s="42"/>
      <c r="BS51" s="42"/>
      <c r="BT51" s="42"/>
      <c r="BU51" s="42"/>
      <c r="BV51" s="42"/>
      <c r="BW51" s="54" t="str">
        <f t="shared" si="37"/>
        <v/>
      </c>
      <c r="BX51" s="44" t="s">
        <v>233</v>
      </c>
      <c r="BY51" s="44"/>
      <c r="BZ51" s="44"/>
      <c r="CA51" s="44"/>
      <c r="CB51" s="44"/>
      <c r="CC51" s="44"/>
      <c r="CD51" s="54" t="str">
        <f t="shared" si="38"/>
        <v/>
      </c>
      <c r="CE51" s="42">
        <v>0.05</v>
      </c>
      <c r="CF51" s="42"/>
      <c r="CG51" s="42"/>
      <c r="CH51" s="42"/>
      <c r="CI51" s="42"/>
      <c r="CJ51" s="42"/>
      <c r="CK51" s="42"/>
      <c r="CL51" s="42"/>
      <c r="CM51" s="44"/>
      <c r="CN51" s="44" t="s">
        <v>233</v>
      </c>
      <c r="CO51" s="44"/>
      <c r="CP51" s="44"/>
      <c r="CQ51" s="44"/>
      <c r="CR51" s="44"/>
      <c r="CS51" s="44"/>
      <c r="CT51" s="54" t="str">
        <f t="shared" si="39"/>
        <v/>
      </c>
      <c r="CU51" s="44" t="s">
        <v>233</v>
      </c>
      <c r="CV51" s="44"/>
      <c r="CW51" s="44"/>
      <c r="CX51" s="44"/>
      <c r="CY51" s="44"/>
      <c r="CZ51" s="44"/>
      <c r="DA51" s="54" t="str">
        <f t="shared" si="40"/>
        <v/>
      </c>
      <c r="DB51" s="65" t="s">
        <v>233</v>
      </c>
      <c r="DC51" s="65"/>
      <c r="DD51" s="65"/>
      <c r="DE51" s="65"/>
      <c r="DF51" s="65"/>
      <c r="DG51" s="65"/>
      <c r="DH51" s="58" t="str">
        <f t="shared" si="41"/>
        <v/>
      </c>
      <c r="DI51" s="65" t="s">
        <v>233</v>
      </c>
      <c r="DJ51" s="65"/>
      <c r="DK51" s="65"/>
      <c r="DL51" s="65"/>
      <c r="DM51" s="65"/>
      <c r="DN51" s="65"/>
      <c r="DO51" s="58">
        <f t="shared" si="42"/>
        <v>1.6439999999999999</v>
      </c>
      <c r="DP51" s="44" t="s">
        <v>233</v>
      </c>
      <c r="DQ51" s="44"/>
      <c r="DR51" s="65" t="s">
        <v>233</v>
      </c>
      <c r="DS51" s="65"/>
      <c r="DT51" s="65"/>
      <c r="DU51" s="65"/>
      <c r="DV51" s="65"/>
      <c r="DW51" s="65"/>
      <c r="DX51" s="58" t="str">
        <f t="shared" si="43"/>
        <v/>
      </c>
      <c r="DY51" s="43" t="s">
        <v>233</v>
      </c>
      <c r="DZ51" s="43"/>
      <c r="EA51" s="43" t="s">
        <v>233</v>
      </c>
      <c r="EB51" s="44" t="str">
        <f t="shared" si="44"/>
        <v/>
      </c>
      <c r="EC51" s="42" t="s">
        <v>233</v>
      </c>
      <c r="ED51" s="42"/>
      <c r="EE51" s="42"/>
      <c r="EF51" s="42"/>
      <c r="EG51" s="42"/>
      <c r="EH51" s="42"/>
      <c r="EI51" s="42"/>
      <c r="EJ51" s="65">
        <v>119</v>
      </c>
      <c r="EK51" s="42" t="s">
        <v>233</v>
      </c>
      <c r="EL51" s="42"/>
      <c r="EM51" s="42"/>
      <c r="EN51" s="42"/>
      <c r="EO51" s="42"/>
      <c r="EP51" s="42"/>
      <c r="EQ51" s="42"/>
      <c r="ER51" s="65">
        <v>29</v>
      </c>
      <c r="ES51" s="42" t="s">
        <v>233</v>
      </c>
      <c r="ET51" s="42"/>
      <c r="EU51" s="42"/>
      <c r="EV51" s="42"/>
      <c r="EW51" s="42"/>
      <c r="EX51" s="42"/>
      <c r="EY51" s="42"/>
      <c r="EZ51" s="42">
        <v>1.1499999999999999</v>
      </c>
      <c r="FA51" s="42" t="s">
        <v>233</v>
      </c>
      <c r="FB51" s="42"/>
      <c r="FC51" s="42"/>
      <c r="FD51" s="42"/>
      <c r="FE51" s="42"/>
      <c r="FF51" s="42"/>
      <c r="FG51" s="42"/>
      <c r="FH51" s="42"/>
      <c r="FI51" s="42" t="s">
        <v>233</v>
      </c>
      <c r="FJ51" s="42"/>
      <c r="FK51" s="42"/>
      <c r="FL51" s="42"/>
      <c r="FM51" s="42"/>
      <c r="FN51" s="42"/>
      <c r="FO51" s="42"/>
      <c r="FP51" s="65">
        <v>26</v>
      </c>
      <c r="FQ51" s="42" t="s">
        <v>233</v>
      </c>
      <c r="FR51" s="42"/>
      <c r="FS51" s="42"/>
      <c r="FT51" s="42"/>
      <c r="FU51" s="42"/>
      <c r="FV51" s="42"/>
      <c r="FW51" s="42"/>
      <c r="FX51" s="65">
        <v>23</v>
      </c>
      <c r="GA51">
        <v>1644</v>
      </c>
    </row>
    <row r="52" spans="1:183">
      <c r="A52" s="40">
        <v>38389</v>
      </c>
      <c r="B52" s="41"/>
      <c r="C52" s="41"/>
      <c r="D52" s="41"/>
      <c r="E52" s="42" t="s">
        <v>233</v>
      </c>
      <c r="F52" s="42"/>
      <c r="G52" s="42"/>
      <c r="H52" s="42"/>
      <c r="I52" s="42"/>
      <c r="J52" s="42"/>
      <c r="K52" s="54" t="str">
        <f t="shared" si="31"/>
        <v/>
      </c>
      <c r="L52" s="43" t="s">
        <v>233</v>
      </c>
      <c r="M52" s="43"/>
      <c r="N52" s="43"/>
      <c r="O52" s="43"/>
      <c r="P52" s="43"/>
      <c r="Q52" s="43"/>
      <c r="R52" s="54" t="str">
        <f t="shared" si="32"/>
        <v/>
      </c>
      <c r="S52" s="43" t="s">
        <v>233</v>
      </c>
      <c r="T52" s="43"/>
      <c r="U52" s="43"/>
      <c r="V52" s="43"/>
      <c r="W52" s="43"/>
      <c r="X52" s="43"/>
      <c r="Y52" s="43">
        <v>3.7</v>
      </c>
      <c r="Z52" s="42" t="s">
        <v>233</v>
      </c>
      <c r="AA52" s="42"/>
      <c r="AB52" s="42"/>
      <c r="AC52" s="42"/>
      <c r="AD52" s="42"/>
      <c r="AE52" s="42"/>
      <c r="AF52" s="42"/>
      <c r="AG52" s="42" t="s">
        <v>233</v>
      </c>
      <c r="AH52" s="42"/>
      <c r="AI52" s="42"/>
      <c r="AJ52" s="42"/>
      <c r="AK52" s="42"/>
      <c r="AL52" s="42"/>
      <c r="AM52" s="54" t="str">
        <f t="shared" si="33"/>
        <v/>
      </c>
      <c r="AN52" s="44" t="s">
        <v>233</v>
      </c>
      <c r="AO52" s="44"/>
      <c r="AP52" s="44"/>
      <c r="AQ52" s="44"/>
      <c r="AR52" s="44"/>
      <c r="AS52" s="44"/>
      <c r="AT52" s="44"/>
      <c r="AU52" s="42" t="s">
        <v>233</v>
      </c>
      <c r="AV52" s="42"/>
      <c r="AW52" s="42"/>
      <c r="AX52" s="42"/>
      <c r="AY52" s="42"/>
      <c r="AZ52" s="42"/>
      <c r="BA52" s="54" t="str">
        <f t="shared" si="34"/>
        <v/>
      </c>
      <c r="BB52" s="44"/>
      <c r="BC52" s="42" t="s">
        <v>233</v>
      </c>
      <c r="BD52" s="42"/>
      <c r="BE52" s="42"/>
      <c r="BF52" s="42"/>
      <c r="BG52" s="42"/>
      <c r="BH52" s="42"/>
      <c r="BI52" s="54" t="str">
        <f t="shared" si="35"/>
        <v/>
      </c>
      <c r="BJ52" s="51">
        <v>1</v>
      </c>
      <c r="BK52" s="69"/>
      <c r="BL52" s="69"/>
      <c r="BM52" s="69"/>
      <c r="BN52" s="69"/>
      <c r="BO52" s="69"/>
      <c r="BP52" s="70">
        <f t="shared" si="36"/>
        <v>1</v>
      </c>
      <c r="BQ52" s="42" t="s">
        <v>233</v>
      </c>
      <c r="BR52" s="42"/>
      <c r="BS52" s="42"/>
      <c r="BT52" s="42"/>
      <c r="BU52" s="42"/>
      <c r="BV52" s="42"/>
      <c r="BW52" s="54" t="str">
        <f t="shared" si="37"/>
        <v/>
      </c>
      <c r="BX52" s="44" t="s">
        <v>233</v>
      </c>
      <c r="BY52" s="44"/>
      <c r="BZ52" s="44"/>
      <c r="CA52" s="44"/>
      <c r="CB52" s="44"/>
      <c r="CC52" s="44"/>
      <c r="CD52" s="54" t="str">
        <f t="shared" si="38"/>
        <v/>
      </c>
      <c r="CE52" s="42">
        <v>0.04</v>
      </c>
      <c r="CF52" s="42"/>
      <c r="CG52" s="42"/>
      <c r="CH52" s="42"/>
      <c r="CI52" s="42"/>
      <c r="CJ52" s="42"/>
      <c r="CK52" s="42"/>
      <c r="CL52" s="42"/>
      <c r="CM52" s="44"/>
      <c r="CN52" s="44" t="s">
        <v>233</v>
      </c>
      <c r="CO52" s="44"/>
      <c r="CP52" s="44"/>
      <c r="CQ52" s="44"/>
      <c r="CR52" s="44"/>
      <c r="CS52" s="44"/>
      <c r="CT52" s="54" t="str">
        <f t="shared" si="39"/>
        <v/>
      </c>
      <c r="CU52" s="44" t="s">
        <v>233</v>
      </c>
      <c r="CV52" s="44"/>
      <c r="CW52" s="44"/>
      <c r="CX52" s="44"/>
      <c r="CY52" s="44"/>
      <c r="CZ52" s="44"/>
      <c r="DA52" s="54" t="str">
        <f t="shared" si="40"/>
        <v/>
      </c>
      <c r="DB52" s="65" t="s">
        <v>233</v>
      </c>
      <c r="DC52" s="65"/>
      <c r="DD52" s="65"/>
      <c r="DE52" s="65"/>
      <c r="DF52" s="65"/>
      <c r="DG52" s="65"/>
      <c r="DH52" s="58" t="str">
        <f t="shared" si="41"/>
        <v/>
      </c>
      <c r="DI52" s="65" t="s">
        <v>233</v>
      </c>
      <c r="DJ52" s="65"/>
      <c r="DK52" s="65"/>
      <c r="DL52" s="65"/>
      <c r="DM52" s="65"/>
      <c r="DN52" s="65"/>
      <c r="DO52" s="58">
        <f t="shared" si="42"/>
        <v>1.296</v>
      </c>
      <c r="DP52" s="44" t="s">
        <v>233</v>
      </c>
      <c r="DQ52" s="44"/>
      <c r="DR52" s="65" t="s">
        <v>233</v>
      </c>
      <c r="DS52" s="65"/>
      <c r="DT52" s="65"/>
      <c r="DU52" s="65"/>
      <c r="DV52" s="65"/>
      <c r="DW52" s="65"/>
      <c r="DX52" s="58" t="str">
        <f t="shared" si="43"/>
        <v/>
      </c>
      <c r="DY52" s="43" t="s">
        <v>233</v>
      </c>
      <c r="DZ52" s="43"/>
      <c r="EA52" s="43" t="s">
        <v>233</v>
      </c>
      <c r="EB52" s="44" t="str">
        <f t="shared" si="44"/>
        <v/>
      </c>
      <c r="EC52" s="42" t="s">
        <v>233</v>
      </c>
      <c r="ED52" s="42"/>
      <c r="EE52" s="42"/>
      <c r="EF52" s="42"/>
      <c r="EG52" s="42"/>
      <c r="EH52" s="42"/>
      <c r="EI52" s="42"/>
      <c r="EJ52" s="65">
        <v>130</v>
      </c>
      <c r="EK52" s="42" t="s">
        <v>233</v>
      </c>
      <c r="EL52" s="42"/>
      <c r="EM52" s="42"/>
      <c r="EN52" s="42"/>
      <c r="EO52" s="42"/>
      <c r="EP52" s="42"/>
      <c r="EQ52" s="42"/>
      <c r="ER52" s="65">
        <v>29</v>
      </c>
      <c r="ES52" s="42" t="s">
        <v>233</v>
      </c>
      <c r="ET52" s="42"/>
      <c r="EU52" s="42"/>
      <c r="EV52" s="42"/>
      <c r="EW52" s="42"/>
      <c r="EX52" s="42"/>
      <c r="EY52" s="42"/>
      <c r="EZ52" s="42">
        <v>1.05</v>
      </c>
      <c r="FA52" s="42" t="s">
        <v>233</v>
      </c>
      <c r="FB52" s="42"/>
      <c r="FC52" s="42"/>
      <c r="FD52" s="42"/>
      <c r="FE52" s="42"/>
      <c r="FF52" s="42"/>
      <c r="FG52" s="42"/>
      <c r="FH52" s="42"/>
      <c r="FI52" s="42" t="s">
        <v>233</v>
      </c>
      <c r="FJ52" s="42"/>
      <c r="FK52" s="42"/>
      <c r="FL52" s="42"/>
      <c r="FM52" s="42"/>
      <c r="FN52" s="42"/>
      <c r="FO52" s="42"/>
      <c r="FP52" s="65">
        <v>22</v>
      </c>
      <c r="FQ52" s="42" t="s">
        <v>233</v>
      </c>
      <c r="FR52" s="42"/>
      <c r="FS52" s="42"/>
      <c r="FT52" s="42"/>
      <c r="FU52" s="42"/>
      <c r="FV52" s="42"/>
      <c r="FW52" s="42"/>
      <c r="FX52" s="65">
        <v>14</v>
      </c>
      <c r="GA52">
        <v>1296</v>
      </c>
    </row>
    <row r="53" spans="1:183">
      <c r="A53" s="40">
        <v>38390</v>
      </c>
      <c r="B53" s="41"/>
      <c r="C53" s="41"/>
      <c r="D53" s="41"/>
      <c r="E53" s="42" t="s">
        <v>233</v>
      </c>
      <c r="F53" s="42"/>
      <c r="G53" s="42"/>
      <c r="H53" s="42"/>
      <c r="I53" s="42"/>
      <c r="J53" s="42"/>
      <c r="K53" s="54" t="str">
        <f t="shared" si="31"/>
        <v/>
      </c>
      <c r="L53" s="43" t="s">
        <v>233</v>
      </c>
      <c r="M53" s="43"/>
      <c r="N53" s="43"/>
      <c r="O53" s="43"/>
      <c r="P53" s="43"/>
      <c r="Q53" s="43"/>
      <c r="R53" s="54" t="str">
        <f t="shared" si="32"/>
        <v/>
      </c>
      <c r="S53" s="43" t="s">
        <v>233</v>
      </c>
      <c r="T53" s="43"/>
      <c r="U53" s="43"/>
      <c r="V53" s="43"/>
      <c r="W53" s="43"/>
      <c r="X53" s="43"/>
      <c r="Y53" s="43">
        <v>6.3</v>
      </c>
      <c r="Z53" s="42" t="s">
        <v>233</v>
      </c>
      <c r="AA53" s="42"/>
      <c r="AB53" s="42"/>
      <c r="AC53" s="42"/>
      <c r="AD53" s="42"/>
      <c r="AE53" s="42"/>
      <c r="AF53" s="42"/>
      <c r="AG53" s="42" t="s">
        <v>233</v>
      </c>
      <c r="AH53" s="42"/>
      <c r="AI53" s="42"/>
      <c r="AJ53" s="42"/>
      <c r="AK53" s="42"/>
      <c r="AL53" s="42"/>
      <c r="AM53" s="54" t="str">
        <f t="shared" si="33"/>
        <v/>
      </c>
      <c r="AN53" s="44" t="s">
        <v>233</v>
      </c>
      <c r="AO53" s="44"/>
      <c r="AP53" s="44"/>
      <c r="AQ53" s="44"/>
      <c r="AR53" s="44"/>
      <c r="AS53" s="44"/>
      <c r="AT53" s="44"/>
      <c r="AU53" s="42" t="s">
        <v>233</v>
      </c>
      <c r="AV53" s="42"/>
      <c r="AW53" s="42"/>
      <c r="AX53" s="42"/>
      <c r="AY53" s="42"/>
      <c r="AZ53" s="42"/>
      <c r="BA53" s="54" t="str">
        <f t="shared" si="34"/>
        <v/>
      </c>
      <c r="BB53" s="44"/>
      <c r="BC53" s="42" t="s">
        <v>233</v>
      </c>
      <c r="BD53" s="42"/>
      <c r="BE53" s="42"/>
      <c r="BF53" s="42"/>
      <c r="BG53" s="42"/>
      <c r="BH53" s="42"/>
      <c r="BI53" s="54" t="str">
        <f t="shared" si="35"/>
        <v/>
      </c>
      <c r="BJ53" s="51">
        <v>1.4</v>
      </c>
      <c r="BK53" s="69"/>
      <c r="BL53" s="69"/>
      <c r="BM53" s="69"/>
      <c r="BN53" s="69"/>
      <c r="BO53" s="69"/>
      <c r="BP53" s="70">
        <f t="shared" si="36"/>
        <v>1.4</v>
      </c>
      <c r="BQ53" s="42" t="s">
        <v>233</v>
      </c>
      <c r="BR53" s="42"/>
      <c r="BS53" s="42"/>
      <c r="BT53" s="42"/>
      <c r="BU53" s="42"/>
      <c r="BV53" s="42"/>
      <c r="BW53" s="54" t="str">
        <f t="shared" si="37"/>
        <v/>
      </c>
      <c r="BX53" s="44" t="s">
        <v>233</v>
      </c>
      <c r="BY53" s="44"/>
      <c r="BZ53" s="44"/>
      <c r="CA53" s="44"/>
      <c r="CB53" s="44"/>
      <c r="CC53" s="44"/>
      <c r="CD53" s="54" t="str">
        <f t="shared" si="38"/>
        <v/>
      </c>
      <c r="CE53" s="42">
        <v>0.05</v>
      </c>
      <c r="CF53" s="42"/>
      <c r="CG53" s="42"/>
      <c r="CH53" s="42"/>
      <c r="CI53" s="42"/>
      <c r="CJ53" s="42"/>
      <c r="CK53" s="42"/>
      <c r="CL53" s="42"/>
      <c r="CM53" s="44"/>
      <c r="CN53" s="44" t="s">
        <v>233</v>
      </c>
      <c r="CO53" s="44"/>
      <c r="CP53" s="44"/>
      <c r="CQ53" s="44"/>
      <c r="CR53" s="44"/>
      <c r="CS53" s="44"/>
      <c r="CT53" s="54" t="str">
        <f t="shared" si="39"/>
        <v/>
      </c>
      <c r="CU53" s="44" t="s">
        <v>233</v>
      </c>
      <c r="CV53" s="44"/>
      <c r="CW53" s="44"/>
      <c r="CX53" s="44"/>
      <c r="CY53" s="44"/>
      <c r="CZ53" s="44"/>
      <c r="DA53" s="54" t="str">
        <f t="shared" si="40"/>
        <v/>
      </c>
      <c r="DB53" s="65" t="s">
        <v>233</v>
      </c>
      <c r="DC53" s="65"/>
      <c r="DD53" s="65"/>
      <c r="DE53" s="65"/>
      <c r="DF53" s="65"/>
      <c r="DG53" s="65"/>
      <c r="DH53" s="58" t="str">
        <f t="shared" si="41"/>
        <v/>
      </c>
      <c r="DI53" s="65" t="s">
        <v>233</v>
      </c>
      <c r="DJ53" s="65"/>
      <c r="DK53" s="65"/>
      <c r="DL53" s="65"/>
      <c r="DM53" s="65"/>
      <c r="DN53" s="65"/>
      <c r="DO53" s="58">
        <f t="shared" si="42"/>
        <v>1.78</v>
      </c>
      <c r="DP53" s="44" t="s">
        <v>233</v>
      </c>
      <c r="DQ53" s="44"/>
      <c r="DR53" s="65" t="s">
        <v>233</v>
      </c>
      <c r="DS53" s="65"/>
      <c r="DT53" s="65"/>
      <c r="DU53" s="65"/>
      <c r="DV53" s="65"/>
      <c r="DW53" s="65"/>
      <c r="DX53" s="58" t="str">
        <f t="shared" si="43"/>
        <v/>
      </c>
      <c r="DY53" s="43" t="s">
        <v>233</v>
      </c>
      <c r="DZ53" s="43"/>
      <c r="EA53" s="43" t="s">
        <v>233</v>
      </c>
      <c r="EB53" s="44" t="str">
        <f t="shared" si="44"/>
        <v/>
      </c>
      <c r="EC53" s="42" t="s">
        <v>233</v>
      </c>
      <c r="ED53" s="42"/>
      <c r="EE53" s="42"/>
      <c r="EF53" s="42"/>
      <c r="EG53" s="42"/>
      <c r="EH53" s="42"/>
      <c r="EI53" s="42"/>
      <c r="EJ53" s="65">
        <v>340</v>
      </c>
      <c r="EK53" s="42" t="s">
        <v>233</v>
      </c>
      <c r="EL53" s="42"/>
      <c r="EM53" s="42"/>
      <c r="EN53" s="42"/>
      <c r="EO53" s="42"/>
      <c r="EP53" s="42"/>
      <c r="EQ53" s="42"/>
      <c r="ER53" s="65">
        <v>31</v>
      </c>
      <c r="ES53" s="42" t="s">
        <v>233</v>
      </c>
      <c r="ET53" s="42"/>
      <c r="EU53" s="42"/>
      <c r="EV53" s="42"/>
      <c r="EW53" s="42"/>
      <c r="EX53" s="42"/>
      <c r="EY53" s="42"/>
      <c r="EZ53" s="42">
        <v>1.1499999999999999</v>
      </c>
      <c r="FA53" s="42" t="s">
        <v>233</v>
      </c>
      <c r="FB53" s="42"/>
      <c r="FC53" s="42"/>
      <c r="FD53" s="42"/>
      <c r="FE53" s="42"/>
      <c r="FF53" s="42"/>
      <c r="FG53" s="42"/>
      <c r="FH53" s="42"/>
      <c r="FI53" s="42" t="s">
        <v>233</v>
      </c>
      <c r="FJ53" s="42"/>
      <c r="FK53" s="42"/>
      <c r="FL53" s="42"/>
      <c r="FM53" s="42"/>
      <c r="FN53" s="42"/>
      <c r="FO53" s="42"/>
      <c r="FP53" s="65">
        <v>29</v>
      </c>
      <c r="FQ53" s="42" t="s">
        <v>233</v>
      </c>
      <c r="FR53" s="42"/>
      <c r="FS53" s="42"/>
      <c r="FT53" s="42"/>
      <c r="FU53" s="42"/>
      <c r="FV53" s="42"/>
      <c r="FW53" s="42"/>
      <c r="FX53" s="65">
        <v>26</v>
      </c>
      <c r="GA53">
        <v>1780</v>
      </c>
    </row>
    <row r="54" spans="1:183">
      <c r="A54" s="40">
        <v>38391</v>
      </c>
      <c r="B54" s="41"/>
      <c r="C54" s="41"/>
      <c r="D54" s="41"/>
      <c r="E54" s="42" t="s">
        <v>233</v>
      </c>
      <c r="F54" s="42"/>
      <c r="G54" s="42"/>
      <c r="H54" s="42"/>
      <c r="I54" s="42"/>
      <c r="J54" s="42"/>
      <c r="K54" s="54" t="str">
        <f t="shared" si="31"/>
        <v/>
      </c>
      <c r="L54" s="43" t="s">
        <v>233</v>
      </c>
      <c r="M54" s="43"/>
      <c r="N54" s="43"/>
      <c r="O54" s="43"/>
      <c r="P54" s="43"/>
      <c r="Q54" s="43"/>
      <c r="R54" s="54" t="str">
        <f t="shared" si="32"/>
        <v/>
      </c>
      <c r="S54" s="43" t="s">
        <v>233</v>
      </c>
      <c r="T54" s="43"/>
      <c r="U54" s="43"/>
      <c r="V54" s="43"/>
      <c r="W54" s="43"/>
      <c r="X54" s="43"/>
      <c r="Y54" s="43">
        <v>20.100000000000001</v>
      </c>
      <c r="Z54" s="42" t="s">
        <v>233</v>
      </c>
      <c r="AA54" s="42"/>
      <c r="AB54" s="42"/>
      <c r="AC54" s="42"/>
      <c r="AD54" s="42"/>
      <c r="AE54" s="42"/>
      <c r="AF54" s="42"/>
      <c r="AG54" s="42" t="s">
        <v>233</v>
      </c>
      <c r="AH54" s="42"/>
      <c r="AI54" s="42"/>
      <c r="AJ54" s="42"/>
      <c r="AK54" s="42"/>
      <c r="AL54" s="42"/>
      <c r="AM54" s="54" t="str">
        <f t="shared" si="33"/>
        <v/>
      </c>
      <c r="AN54" s="44" t="s">
        <v>233</v>
      </c>
      <c r="AO54" s="44"/>
      <c r="AP54" s="44"/>
      <c r="AQ54" s="44"/>
      <c r="AR54" s="44"/>
      <c r="AS54" s="44"/>
      <c r="AT54" s="44"/>
      <c r="AU54" s="42" t="s">
        <v>233</v>
      </c>
      <c r="AV54" s="42"/>
      <c r="AW54" s="42"/>
      <c r="AX54" s="42"/>
      <c r="AY54" s="42"/>
      <c r="AZ54" s="42"/>
      <c r="BA54" s="54" t="str">
        <f t="shared" si="34"/>
        <v/>
      </c>
      <c r="BB54" s="44"/>
      <c r="BC54" s="42" t="s">
        <v>233</v>
      </c>
      <c r="BD54" s="42"/>
      <c r="BE54" s="42"/>
      <c r="BF54" s="42"/>
      <c r="BG54" s="42"/>
      <c r="BH54" s="42"/>
      <c r="BI54" s="54" t="str">
        <f t="shared" si="35"/>
        <v/>
      </c>
      <c r="BJ54" s="51">
        <v>1</v>
      </c>
      <c r="BK54" s="69"/>
      <c r="BL54" s="69"/>
      <c r="BM54" s="69"/>
      <c r="BN54" s="69"/>
      <c r="BO54" s="69"/>
      <c r="BP54" s="70">
        <f t="shared" si="36"/>
        <v>1</v>
      </c>
      <c r="BQ54" s="42" t="s">
        <v>233</v>
      </c>
      <c r="BR54" s="42"/>
      <c r="BS54" s="42"/>
      <c r="BT54" s="42"/>
      <c r="BU54" s="42"/>
      <c r="BV54" s="42"/>
      <c r="BW54" s="54" t="str">
        <f t="shared" si="37"/>
        <v/>
      </c>
      <c r="BX54" s="44" t="s">
        <v>233</v>
      </c>
      <c r="BY54" s="44"/>
      <c r="BZ54" s="44"/>
      <c r="CA54" s="44"/>
      <c r="CB54" s="44"/>
      <c r="CC54" s="44"/>
      <c r="CD54" s="54" t="str">
        <f t="shared" si="38"/>
        <v/>
      </c>
      <c r="CE54" s="42">
        <v>0.05</v>
      </c>
      <c r="CF54" s="42"/>
      <c r="CG54" s="42"/>
      <c r="CH54" s="42"/>
      <c r="CI54" s="42"/>
      <c r="CJ54" s="42"/>
      <c r="CK54" s="42"/>
      <c r="CL54" s="42"/>
      <c r="CM54" s="44"/>
      <c r="CN54" s="44" t="s">
        <v>233</v>
      </c>
      <c r="CO54" s="44"/>
      <c r="CP54" s="44"/>
      <c r="CQ54" s="44"/>
      <c r="CR54" s="44"/>
      <c r="CS54" s="44"/>
      <c r="CT54" s="54" t="str">
        <f t="shared" si="39"/>
        <v/>
      </c>
      <c r="CU54" s="44" t="s">
        <v>233</v>
      </c>
      <c r="CV54" s="44"/>
      <c r="CW54" s="44"/>
      <c r="CX54" s="44"/>
      <c r="CY54" s="44"/>
      <c r="CZ54" s="44"/>
      <c r="DA54" s="54" t="str">
        <f t="shared" si="40"/>
        <v/>
      </c>
      <c r="DB54" s="65" t="s">
        <v>233</v>
      </c>
      <c r="DC54" s="65"/>
      <c r="DD54" s="65"/>
      <c r="DE54" s="65"/>
      <c r="DF54" s="65"/>
      <c r="DG54" s="65"/>
      <c r="DH54" s="58" t="str">
        <f t="shared" si="41"/>
        <v/>
      </c>
      <c r="DI54" s="65" t="s">
        <v>233</v>
      </c>
      <c r="DJ54" s="65"/>
      <c r="DK54" s="65"/>
      <c r="DL54" s="65"/>
      <c r="DM54" s="65"/>
      <c r="DN54" s="65"/>
      <c r="DO54" s="58">
        <f t="shared" si="42"/>
        <v>1.581</v>
      </c>
      <c r="DP54" s="44" t="s">
        <v>233</v>
      </c>
      <c r="DQ54" s="44"/>
      <c r="DR54" s="65" t="s">
        <v>233</v>
      </c>
      <c r="DS54" s="65"/>
      <c r="DT54" s="65"/>
      <c r="DU54" s="65"/>
      <c r="DV54" s="65"/>
      <c r="DW54" s="65"/>
      <c r="DX54" s="58" t="str">
        <f t="shared" si="43"/>
        <v/>
      </c>
      <c r="DY54" s="43" t="s">
        <v>233</v>
      </c>
      <c r="DZ54" s="43"/>
      <c r="EA54" s="43" t="s">
        <v>233</v>
      </c>
      <c r="EB54" s="44" t="str">
        <f t="shared" si="44"/>
        <v/>
      </c>
      <c r="EC54" s="42" t="s">
        <v>233</v>
      </c>
      <c r="ED54" s="42"/>
      <c r="EE54" s="42"/>
      <c r="EF54" s="42"/>
      <c r="EG54" s="42"/>
      <c r="EH54" s="42"/>
      <c r="EI54" s="42"/>
      <c r="EJ54" s="65">
        <v>675</v>
      </c>
      <c r="EK54" s="42" t="s">
        <v>233</v>
      </c>
      <c r="EL54" s="42"/>
      <c r="EM54" s="42"/>
      <c r="EN54" s="42"/>
      <c r="EO54" s="42"/>
      <c r="EP54" s="42"/>
      <c r="EQ54" s="42"/>
      <c r="ER54" s="65">
        <v>30</v>
      </c>
      <c r="ES54" s="42" t="s">
        <v>233</v>
      </c>
      <c r="ET54" s="42"/>
      <c r="EU54" s="42"/>
      <c r="EV54" s="42"/>
      <c r="EW54" s="42"/>
      <c r="EX54" s="42"/>
      <c r="EY54" s="42"/>
      <c r="EZ54" s="42">
        <v>1.1000000000000001</v>
      </c>
      <c r="FA54" s="42" t="s">
        <v>233</v>
      </c>
      <c r="FB54" s="42"/>
      <c r="FC54" s="42"/>
      <c r="FD54" s="42"/>
      <c r="FE54" s="42"/>
      <c r="FF54" s="42"/>
      <c r="FG54" s="42"/>
      <c r="FH54" s="42"/>
      <c r="FI54" s="42" t="s">
        <v>233</v>
      </c>
      <c r="FJ54" s="42"/>
      <c r="FK54" s="42"/>
      <c r="FL54" s="42"/>
      <c r="FM54" s="42"/>
      <c r="FN54" s="42"/>
      <c r="FO54" s="42"/>
      <c r="FP54" s="65">
        <v>29</v>
      </c>
      <c r="FQ54" s="42" t="s">
        <v>233</v>
      </c>
      <c r="FR54" s="42"/>
      <c r="FS54" s="42"/>
      <c r="FT54" s="42"/>
      <c r="FU54" s="42"/>
      <c r="FV54" s="42"/>
      <c r="FW54" s="42"/>
      <c r="FX54" s="65">
        <v>24</v>
      </c>
      <c r="GA54">
        <v>1581</v>
      </c>
    </row>
    <row r="55" spans="1:183">
      <c r="A55" s="40">
        <v>38392</v>
      </c>
      <c r="B55" s="41"/>
      <c r="C55" s="41"/>
      <c r="D55" s="41"/>
      <c r="E55" s="42" t="s">
        <v>233</v>
      </c>
      <c r="F55" s="42"/>
      <c r="G55" s="42"/>
      <c r="H55" s="42"/>
      <c r="I55" s="42"/>
      <c r="J55" s="42"/>
      <c r="K55" s="54" t="str">
        <f t="shared" si="31"/>
        <v/>
      </c>
      <c r="L55" s="43" t="s">
        <v>233</v>
      </c>
      <c r="M55" s="43"/>
      <c r="N55" s="43"/>
      <c r="O55" s="43"/>
      <c r="P55" s="43"/>
      <c r="Q55" s="43"/>
      <c r="R55" s="54" t="str">
        <f t="shared" si="32"/>
        <v/>
      </c>
      <c r="S55" s="43" t="s">
        <v>233</v>
      </c>
      <c r="T55" s="43"/>
      <c r="U55" s="43"/>
      <c r="V55" s="43"/>
      <c r="W55" s="43"/>
      <c r="X55" s="43"/>
      <c r="Y55" s="43">
        <v>78</v>
      </c>
      <c r="Z55" s="42" t="s">
        <v>233</v>
      </c>
      <c r="AA55" s="42"/>
      <c r="AB55" s="42"/>
      <c r="AC55" s="42"/>
      <c r="AD55" s="42"/>
      <c r="AE55" s="42"/>
      <c r="AF55" s="42"/>
      <c r="AG55" s="42" t="s">
        <v>233</v>
      </c>
      <c r="AH55" s="42"/>
      <c r="AI55" s="42"/>
      <c r="AJ55" s="42"/>
      <c r="AK55" s="42"/>
      <c r="AL55" s="42"/>
      <c r="AM55" s="54" t="str">
        <f t="shared" si="33"/>
        <v/>
      </c>
      <c r="AN55" s="44" t="s">
        <v>233</v>
      </c>
      <c r="AO55" s="44"/>
      <c r="AP55" s="44"/>
      <c r="AQ55" s="44"/>
      <c r="AR55" s="44"/>
      <c r="AS55" s="44"/>
      <c r="AT55" s="44"/>
      <c r="AU55" s="42" t="s">
        <v>233</v>
      </c>
      <c r="AV55" s="42"/>
      <c r="AW55" s="42"/>
      <c r="AX55" s="42"/>
      <c r="AY55" s="42"/>
      <c r="AZ55" s="42"/>
      <c r="BA55" s="54" t="str">
        <f t="shared" si="34"/>
        <v/>
      </c>
      <c r="BB55" s="44"/>
      <c r="BC55" s="42" t="s">
        <v>233</v>
      </c>
      <c r="BD55" s="42"/>
      <c r="BE55" s="42"/>
      <c r="BF55" s="42"/>
      <c r="BG55" s="42"/>
      <c r="BH55" s="42"/>
      <c r="BI55" s="54" t="str">
        <f t="shared" si="35"/>
        <v/>
      </c>
      <c r="BJ55" s="51">
        <v>1.3</v>
      </c>
      <c r="BK55" s="69"/>
      <c r="BL55" s="69"/>
      <c r="BM55" s="69"/>
      <c r="BN55" s="69"/>
      <c r="BO55" s="69"/>
      <c r="BP55" s="70">
        <f t="shared" si="36"/>
        <v>1.3</v>
      </c>
      <c r="BQ55" s="42" t="s">
        <v>233</v>
      </c>
      <c r="BR55" s="42"/>
      <c r="BS55" s="42"/>
      <c r="BT55" s="42"/>
      <c r="BU55" s="42"/>
      <c r="BV55" s="42"/>
      <c r="BW55" s="54" t="str">
        <f t="shared" si="37"/>
        <v/>
      </c>
      <c r="BX55" s="44" t="s">
        <v>233</v>
      </c>
      <c r="BY55" s="44"/>
      <c r="BZ55" s="44"/>
      <c r="CA55" s="44"/>
      <c r="CB55" s="44"/>
      <c r="CC55" s="44"/>
      <c r="CD55" s="54" t="str">
        <f t="shared" si="38"/>
        <v/>
      </c>
      <c r="CE55" s="42">
        <v>7.0000000000000007E-2</v>
      </c>
      <c r="CF55" s="42"/>
      <c r="CG55" s="42"/>
      <c r="CH55" s="42"/>
      <c r="CI55" s="42"/>
      <c r="CJ55" s="42"/>
      <c r="CK55" s="42"/>
      <c r="CL55" s="42"/>
      <c r="CM55" s="44"/>
      <c r="CN55" s="44" t="s">
        <v>233</v>
      </c>
      <c r="CO55" s="44"/>
      <c r="CP55" s="44"/>
      <c r="CQ55" s="44"/>
      <c r="CR55" s="44"/>
      <c r="CS55" s="44"/>
      <c r="CT55" s="54" t="str">
        <f t="shared" si="39"/>
        <v/>
      </c>
      <c r="CU55" s="44" t="s">
        <v>233</v>
      </c>
      <c r="CV55" s="44"/>
      <c r="CW55" s="44"/>
      <c r="CX55" s="44"/>
      <c r="CY55" s="44"/>
      <c r="CZ55" s="44"/>
      <c r="DA55" s="54" t="str">
        <f t="shared" si="40"/>
        <v/>
      </c>
      <c r="DB55" s="65" t="s">
        <v>233</v>
      </c>
      <c r="DC55" s="65"/>
      <c r="DD55" s="65"/>
      <c r="DE55" s="65"/>
      <c r="DF55" s="65"/>
      <c r="DG55" s="65"/>
      <c r="DH55" s="58" t="str">
        <f t="shared" si="41"/>
        <v/>
      </c>
      <c r="DI55" s="65" t="s">
        <v>233</v>
      </c>
      <c r="DJ55" s="65"/>
      <c r="DK55" s="65"/>
      <c r="DL55" s="65"/>
      <c r="DM55" s="65"/>
      <c r="DN55" s="65"/>
      <c r="DO55" s="58">
        <f t="shared" si="42"/>
        <v>1.409</v>
      </c>
      <c r="DP55" s="44" t="s">
        <v>233</v>
      </c>
      <c r="DQ55" s="44"/>
      <c r="DR55" s="65" t="s">
        <v>233</v>
      </c>
      <c r="DS55" s="65"/>
      <c r="DT55" s="65"/>
      <c r="DU55" s="65"/>
      <c r="DV55" s="65"/>
      <c r="DW55" s="65"/>
      <c r="DX55" s="58" t="str">
        <f t="shared" si="43"/>
        <v/>
      </c>
      <c r="DY55" s="43" t="s">
        <v>233</v>
      </c>
      <c r="DZ55" s="43"/>
      <c r="EA55" s="43" t="s">
        <v>233</v>
      </c>
      <c r="EB55" s="44" t="str">
        <f t="shared" si="44"/>
        <v/>
      </c>
      <c r="EC55" s="42" t="s">
        <v>233</v>
      </c>
      <c r="ED55" s="42"/>
      <c r="EE55" s="42"/>
      <c r="EF55" s="42"/>
      <c r="EG55" s="42"/>
      <c r="EH55" s="42"/>
      <c r="EI55" s="42"/>
      <c r="EJ55" s="65">
        <v>859</v>
      </c>
      <c r="EK55" s="42" t="s">
        <v>233</v>
      </c>
      <c r="EL55" s="42"/>
      <c r="EM55" s="42"/>
      <c r="EN55" s="42"/>
      <c r="EO55" s="42"/>
      <c r="EP55" s="42"/>
      <c r="EQ55" s="42"/>
      <c r="ER55" s="65">
        <v>22</v>
      </c>
      <c r="ES55" s="42" t="s">
        <v>233</v>
      </c>
      <c r="ET55" s="42"/>
      <c r="EU55" s="42"/>
      <c r="EV55" s="42"/>
      <c r="EW55" s="42"/>
      <c r="EX55" s="42"/>
      <c r="EY55" s="42"/>
      <c r="EZ55" s="42">
        <v>1.1000000000000001</v>
      </c>
      <c r="FA55" s="42" t="s">
        <v>233</v>
      </c>
      <c r="FB55" s="42"/>
      <c r="FC55" s="42"/>
      <c r="FD55" s="42"/>
      <c r="FE55" s="42"/>
      <c r="FF55" s="42"/>
      <c r="FG55" s="42"/>
      <c r="FH55" s="42"/>
      <c r="FI55" s="42" t="s">
        <v>233</v>
      </c>
      <c r="FJ55" s="42"/>
      <c r="FK55" s="42"/>
      <c r="FL55" s="42"/>
      <c r="FM55" s="42"/>
      <c r="FN55" s="42"/>
      <c r="FO55" s="42"/>
      <c r="FP55" s="65">
        <v>29</v>
      </c>
      <c r="FQ55" s="42" t="s">
        <v>233</v>
      </c>
      <c r="FR55" s="42"/>
      <c r="FS55" s="42"/>
      <c r="FT55" s="42"/>
      <c r="FU55" s="42"/>
      <c r="FV55" s="42"/>
      <c r="FW55" s="42"/>
      <c r="FX55" s="65">
        <v>25</v>
      </c>
      <c r="GA55">
        <v>1409</v>
      </c>
    </row>
    <row r="56" spans="1:183">
      <c r="A56" s="40">
        <v>38393</v>
      </c>
      <c r="B56" s="41"/>
      <c r="C56" s="41"/>
      <c r="D56" s="41"/>
      <c r="E56" s="42" t="s">
        <v>233</v>
      </c>
      <c r="F56" s="42" t="s">
        <v>233</v>
      </c>
      <c r="G56" s="42" t="s">
        <v>233</v>
      </c>
      <c r="H56" s="42" t="s">
        <v>233</v>
      </c>
      <c r="I56" s="42" t="s">
        <v>233</v>
      </c>
      <c r="J56" s="42" t="s">
        <v>233</v>
      </c>
      <c r="K56" s="54" t="str">
        <f t="shared" si="31"/>
        <v/>
      </c>
      <c r="L56" s="43" t="s">
        <v>233</v>
      </c>
      <c r="M56" s="43" t="s">
        <v>233</v>
      </c>
      <c r="N56" s="43" t="s">
        <v>233</v>
      </c>
      <c r="O56" s="43" t="s">
        <v>233</v>
      </c>
      <c r="P56" s="43" t="s">
        <v>233</v>
      </c>
      <c r="Q56" s="43" t="s">
        <v>233</v>
      </c>
      <c r="R56" s="54" t="str">
        <f t="shared" si="32"/>
        <v/>
      </c>
      <c r="S56" s="43" t="s">
        <v>233</v>
      </c>
      <c r="T56" s="43" t="s">
        <v>233</v>
      </c>
      <c r="U56" s="43" t="s">
        <v>233</v>
      </c>
      <c r="V56" s="43" t="s">
        <v>233</v>
      </c>
      <c r="W56" s="43" t="s">
        <v>233</v>
      </c>
      <c r="X56" s="43" t="s">
        <v>233</v>
      </c>
      <c r="Y56" s="43">
        <v>314</v>
      </c>
      <c r="Z56" s="42" t="s">
        <v>233</v>
      </c>
      <c r="AA56" s="42" t="s">
        <v>233</v>
      </c>
      <c r="AB56" s="42" t="s">
        <v>233</v>
      </c>
      <c r="AC56" s="42" t="s">
        <v>233</v>
      </c>
      <c r="AD56" s="42" t="s">
        <v>233</v>
      </c>
      <c r="AE56" s="42" t="s">
        <v>233</v>
      </c>
      <c r="AF56" s="42"/>
      <c r="AG56" s="42" t="s">
        <v>233</v>
      </c>
      <c r="AH56" s="42" t="s">
        <v>233</v>
      </c>
      <c r="AI56" s="42" t="s">
        <v>233</v>
      </c>
      <c r="AJ56" s="42" t="s">
        <v>233</v>
      </c>
      <c r="AK56" s="42" t="s">
        <v>233</v>
      </c>
      <c r="AL56" s="42" t="s">
        <v>233</v>
      </c>
      <c r="AM56" s="54" t="str">
        <f t="shared" si="33"/>
        <v/>
      </c>
      <c r="AN56" s="44" t="s">
        <v>233</v>
      </c>
      <c r="AO56" s="44" t="s">
        <v>233</v>
      </c>
      <c r="AP56" s="44" t="s">
        <v>233</v>
      </c>
      <c r="AQ56" s="44" t="s">
        <v>233</v>
      </c>
      <c r="AR56" s="44" t="s">
        <v>233</v>
      </c>
      <c r="AS56" s="44" t="s">
        <v>233</v>
      </c>
      <c r="AT56" s="44"/>
      <c r="AU56" s="42" t="s">
        <v>233</v>
      </c>
      <c r="AV56" s="42" t="s">
        <v>233</v>
      </c>
      <c r="AW56" s="42" t="s">
        <v>233</v>
      </c>
      <c r="AX56" s="42" t="s">
        <v>233</v>
      </c>
      <c r="AY56" s="42" t="s">
        <v>233</v>
      </c>
      <c r="AZ56" s="42" t="s">
        <v>233</v>
      </c>
      <c r="BA56" s="54" t="str">
        <f t="shared" si="34"/>
        <v/>
      </c>
      <c r="BB56" s="44"/>
      <c r="BC56" s="42" t="s">
        <v>233</v>
      </c>
      <c r="BD56" s="42" t="s">
        <v>233</v>
      </c>
      <c r="BE56" s="42" t="s">
        <v>233</v>
      </c>
      <c r="BF56" s="42" t="s">
        <v>233</v>
      </c>
      <c r="BG56" s="42" t="s">
        <v>233</v>
      </c>
      <c r="BH56" s="42" t="s">
        <v>233</v>
      </c>
      <c r="BI56" s="54" t="str">
        <f t="shared" si="35"/>
        <v/>
      </c>
      <c r="BJ56" s="51">
        <v>0.91</v>
      </c>
      <c r="BK56" s="69" t="s">
        <v>233</v>
      </c>
      <c r="BL56" s="69" t="s">
        <v>233</v>
      </c>
      <c r="BM56" s="69" t="s">
        <v>233</v>
      </c>
      <c r="BN56" s="69" t="s">
        <v>233</v>
      </c>
      <c r="BO56" s="69" t="s">
        <v>233</v>
      </c>
      <c r="BP56" s="70">
        <f t="shared" si="36"/>
        <v>0.91</v>
      </c>
      <c r="BQ56" s="42" t="s">
        <v>233</v>
      </c>
      <c r="BR56" s="42" t="s">
        <v>233</v>
      </c>
      <c r="BS56" s="42" t="s">
        <v>233</v>
      </c>
      <c r="BT56" s="42" t="s">
        <v>233</v>
      </c>
      <c r="BU56" s="42" t="s">
        <v>233</v>
      </c>
      <c r="BV56" s="42" t="s">
        <v>233</v>
      </c>
      <c r="BW56" s="54" t="str">
        <f t="shared" si="37"/>
        <v/>
      </c>
      <c r="BX56" s="44" t="s">
        <v>233</v>
      </c>
      <c r="BY56" s="44" t="s">
        <v>233</v>
      </c>
      <c r="BZ56" s="44" t="s">
        <v>233</v>
      </c>
      <c r="CA56" s="44" t="s">
        <v>233</v>
      </c>
      <c r="CB56" s="44" t="s">
        <v>233</v>
      </c>
      <c r="CC56" s="44" t="s">
        <v>233</v>
      </c>
      <c r="CD56" s="54" t="str">
        <f t="shared" si="38"/>
        <v/>
      </c>
      <c r="CE56" s="42">
        <v>7.0000000000000007E-2</v>
      </c>
      <c r="CF56" s="42" t="s">
        <v>233</v>
      </c>
      <c r="CG56" s="42" t="s">
        <v>233</v>
      </c>
      <c r="CH56" s="42" t="s">
        <v>233</v>
      </c>
      <c r="CI56" s="42" t="s">
        <v>233</v>
      </c>
      <c r="CJ56" s="42" t="s">
        <v>233</v>
      </c>
      <c r="CK56" s="42"/>
      <c r="CL56" s="42"/>
      <c r="CM56" s="44"/>
      <c r="CN56" s="44" t="s">
        <v>233</v>
      </c>
      <c r="CO56" s="44" t="s">
        <v>233</v>
      </c>
      <c r="CP56" s="44" t="s">
        <v>233</v>
      </c>
      <c r="CQ56" s="44" t="s">
        <v>233</v>
      </c>
      <c r="CR56" s="44" t="s">
        <v>233</v>
      </c>
      <c r="CS56" s="44" t="s">
        <v>233</v>
      </c>
      <c r="CT56" s="54" t="str">
        <f t="shared" si="39"/>
        <v/>
      </c>
      <c r="CU56" s="44" t="s">
        <v>233</v>
      </c>
      <c r="CV56" s="44" t="s">
        <v>233</v>
      </c>
      <c r="CW56" s="44" t="s">
        <v>233</v>
      </c>
      <c r="CX56" s="44" t="s">
        <v>233</v>
      </c>
      <c r="CY56" s="44" t="s">
        <v>233</v>
      </c>
      <c r="CZ56" s="44" t="s">
        <v>233</v>
      </c>
      <c r="DA56" s="54" t="str">
        <f t="shared" si="40"/>
        <v/>
      </c>
      <c r="DB56" s="65" t="s">
        <v>233</v>
      </c>
      <c r="DC56" s="65" t="s">
        <v>233</v>
      </c>
      <c r="DD56" s="65" t="s">
        <v>233</v>
      </c>
      <c r="DE56" s="65" t="s">
        <v>233</v>
      </c>
      <c r="DF56" s="65" t="s">
        <v>233</v>
      </c>
      <c r="DG56" s="65" t="s">
        <v>233</v>
      </c>
      <c r="DH56" s="58" t="str">
        <f t="shared" si="41"/>
        <v/>
      </c>
      <c r="DI56" s="65" t="s">
        <v>233</v>
      </c>
      <c r="DJ56" s="65" t="s">
        <v>233</v>
      </c>
      <c r="DK56" s="65" t="s">
        <v>233</v>
      </c>
      <c r="DL56" s="65" t="s">
        <v>233</v>
      </c>
      <c r="DM56" s="65" t="s">
        <v>233</v>
      </c>
      <c r="DN56" s="65" t="s">
        <v>233</v>
      </c>
      <c r="DO56" s="58">
        <f t="shared" si="42"/>
        <v>1.83</v>
      </c>
      <c r="DP56" s="44" t="s">
        <v>233</v>
      </c>
      <c r="DQ56" s="44"/>
      <c r="DR56" s="65" t="s">
        <v>233</v>
      </c>
      <c r="DS56" s="65" t="s">
        <v>233</v>
      </c>
      <c r="DT56" s="65" t="s">
        <v>233</v>
      </c>
      <c r="DU56" s="65" t="s">
        <v>233</v>
      </c>
      <c r="DV56" s="65" t="s">
        <v>233</v>
      </c>
      <c r="DW56" s="65" t="s">
        <v>233</v>
      </c>
      <c r="DX56" s="58" t="str">
        <f t="shared" si="43"/>
        <v/>
      </c>
      <c r="DY56" s="43" t="s">
        <v>233</v>
      </c>
      <c r="DZ56" s="43"/>
      <c r="EA56" s="43" t="s">
        <v>233</v>
      </c>
      <c r="EB56" s="44" t="str">
        <f t="shared" si="44"/>
        <v/>
      </c>
      <c r="EC56" s="42" t="s">
        <v>233</v>
      </c>
      <c r="ED56" s="42" t="s">
        <v>233</v>
      </c>
      <c r="EE56" s="42" t="s">
        <v>233</v>
      </c>
      <c r="EF56" s="42" t="s">
        <v>233</v>
      </c>
      <c r="EG56" s="42" t="s">
        <v>233</v>
      </c>
      <c r="EH56" s="42" t="s">
        <v>233</v>
      </c>
      <c r="EI56" s="42"/>
      <c r="EJ56" s="65">
        <v>934</v>
      </c>
      <c r="EK56" s="42" t="s">
        <v>233</v>
      </c>
      <c r="EL56" s="42" t="s">
        <v>233</v>
      </c>
      <c r="EM56" s="42" t="s">
        <v>233</v>
      </c>
      <c r="EN56" s="42" t="s">
        <v>233</v>
      </c>
      <c r="EO56" s="42" t="s">
        <v>233</v>
      </c>
      <c r="EP56" s="42" t="s">
        <v>233</v>
      </c>
      <c r="EQ56" s="42"/>
      <c r="ER56" s="65">
        <v>31</v>
      </c>
      <c r="ES56" s="42" t="s">
        <v>233</v>
      </c>
      <c r="ET56" s="42" t="s">
        <v>233</v>
      </c>
      <c r="EU56" s="42" t="s">
        <v>233</v>
      </c>
      <c r="EV56" s="42" t="s">
        <v>233</v>
      </c>
      <c r="EW56" s="42" t="s">
        <v>233</v>
      </c>
      <c r="EX56" s="42" t="s">
        <v>233</v>
      </c>
      <c r="EY56" s="42"/>
      <c r="EZ56" s="42">
        <v>1.3</v>
      </c>
      <c r="FA56" s="42" t="s">
        <v>233</v>
      </c>
      <c r="FB56" s="42" t="s">
        <v>233</v>
      </c>
      <c r="FC56" s="42" t="s">
        <v>233</v>
      </c>
      <c r="FD56" s="42" t="s">
        <v>233</v>
      </c>
      <c r="FE56" s="42" t="s">
        <v>233</v>
      </c>
      <c r="FF56" s="42" t="s">
        <v>233</v>
      </c>
      <c r="FG56" s="42"/>
      <c r="FH56" s="42"/>
      <c r="FI56" s="42" t="s">
        <v>233</v>
      </c>
      <c r="FJ56" s="42" t="s">
        <v>233</v>
      </c>
      <c r="FK56" s="42" t="s">
        <v>233</v>
      </c>
      <c r="FL56" s="42" t="s">
        <v>233</v>
      </c>
      <c r="FM56" s="42" t="s">
        <v>233</v>
      </c>
      <c r="FN56" s="42" t="s">
        <v>233</v>
      </c>
      <c r="FO56" s="42"/>
      <c r="FP56" s="65">
        <v>37</v>
      </c>
      <c r="FQ56" s="42" t="s">
        <v>233</v>
      </c>
      <c r="FR56" s="42" t="s">
        <v>233</v>
      </c>
      <c r="FS56" s="42" t="s">
        <v>233</v>
      </c>
      <c r="FT56" s="42" t="s">
        <v>233</v>
      </c>
      <c r="FU56" s="42" t="s">
        <v>233</v>
      </c>
      <c r="FV56" s="42" t="s">
        <v>233</v>
      </c>
      <c r="FW56" s="42"/>
      <c r="FX56" s="65">
        <v>34</v>
      </c>
      <c r="GA56">
        <v>1830</v>
      </c>
    </row>
    <row r="57" spans="1:183">
      <c r="A57" s="40">
        <v>38394</v>
      </c>
      <c r="B57" s="41"/>
      <c r="C57" s="41"/>
      <c r="D57" s="41"/>
      <c r="E57" s="42" t="s">
        <v>233</v>
      </c>
      <c r="F57" s="42" t="s">
        <v>233</v>
      </c>
      <c r="G57" s="42" t="s">
        <v>233</v>
      </c>
      <c r="H57" s="42" t="s">
        <v>233</v>
      </c>
      <c r="I57" s="42" t="s">
        <v>233</v>
      </c>
      <c r="J57" s="42" t="s">
        <v>233</v>
      </c>
      <c r="K57" s="54" t="str">
        <f t="shared" si="31"/>
        <v/>
      </c>
      <c r="L57" s="43" t="s">
        <v>233</v>
      </c>
      <c r="M57" s="43" t="s">
        <v>233</v>
      </c>
      <c r="N57" s="43" t="s">
        <v>233</v>
      </c>
      <c r="O57" s="43" t="s">
        <v>233</v>
      </c>
      <c r="P57" s="43" t="s">
        <v>233</v>
      </c>
      <c r="Q57" s="43" t="s">
        <v>233</v>
      </c>
      <c r="R57" s="54" t="str">
        <f t="shared" si="32"/>
        <v/>
      </c>
      <c r="S57" s="43" t="s">
        <v>233</v>
      </c>
      <c r="T57" s="43" t="s">
        <v>233</v>
      </c>
      <c r="U57" s="43" t="s">
        <v>233</v>
      </c>
      <c r="V57" s="43" t="s">
        <v>233</v>
      </c>
      <c r="W57" s="43" t="s">
        <v>233</v>
      </c>
      <c r="X57" s="43" t="s">
        <v>233</v>
      </c>
      <c r="Y57" s="43">
        <v>17</v>
      </c>
      <c r="Z57" s="42" t="s">
        <v>233</v>
      </c>
      <c r="AA57" s="42" t="s">
        <v>233</v>
      </c>
      <c r="AB57" s="42" t="s">
        <v>233</v>
      </c>
      <c r="AC57" s="42" t="s">
        <v>233</v>
      </c>
      <c r="AD57" s="42" t="s">
        <v>233</v>
      </c>
      <c r="AE57" s="42" t="s">
        <v>233</v>
      </c>
      <c r="AF57" s="42"/>
      <c r="AG57" s="42" t="s">
        <v>233</v>
      </c>
      <c r="AH57" s="42" t="s">
        <v>233</v>
      </c>
      <c r="AI57" s="42" t="s">
        <v>233</v>
      </c>
      <c r="AJ57" s="42" t="s">
        <v>233</v>
      </c>
      <c r="AK57" s="42" t="s">
        <v>233</v>
      </c>
      <c r="AL57" s="42" t="s">
        <v>233</v>
      </c>
      <c r="AM57" s="54" t="str">
        <f t="shared" si="33"/>
        <v/>
      </c>
      <c r="AN57" s="44" t="s">
        <v>233</v>
      </c>
      <c r="AO57" s="44" t="s">
        <v>233</v>
      </c>
      <c r="AP57" s="44" t="s">
        <v>233</v>
      </c>
      <c r="AQ57" s="44" t="s">
        <v>233</v>
      </c>
      <c r="AR57" s="44" t="s">
        <v>233</v>
      </c>
      <c r="AS57" s="44" t="s">
        <v>233</v>
      </c>
      <c r="AT57" s="44"/>
      <c r="AU57" s="42" t="s">
        <v>233</v>
      </c>
      <c r="AV57" s="42" t="s">
        <v>233</v>
      </c>
      <c r="AW57" s="42" t="s">
        <v>233</v>
      </c>
      <c r="AX57" s="42" t="s">
        <v>233</v>
      </c>
      <c r="AY57" s="42" t="s">
        <v>233</v>
      </c>
      <c r="AZ57" s="42" t="s">
        <v>233</v>
      </c>
      <c r="BA57" s="54" t="str">
        <f t="shared" si="34"/>
        <v/>
      </c>
      <c r="BB57" s="44"/>
      <c r="BC57" s="42" t="s">
        <v>233</v>
      </c>
      <c r="BD57" s="42" t="s">
        <v>233</v>
      </c>
      <c r="BE57" s="42" t="s">
        <v>233</v>
      </c>
      <c r="BF57" s="42" t="s">
        <v>233</v>
      </c>
      <c r="BG57" s="42" t="s">
        <v>233</v>
      </c>
      <c r="BH57" s="42" t="s">
        <v>233</v>
      </c>
      <c r="BI57" s="54" t="str">
        <f t="shared" si="35"/>
        <v/>
      </c>
      <c r="BJ57" s="51">
        <v>0.86</v>
      </c>
      <c r="BK57" s="69" t="s">
        <v>233</v>
      </c>
      <c r="BL57" s="69" t="s">
        <v>233</v>
      </c>
      <c r="BM57" s="69" t="s">
        <v>233</v>
      </c>
      <c r="BN57" s="69" t="s">
        <v>233</v>
      </c>
      <c r="BO57" s="69" t="s">
        <v>233</v>
      </c>
      <c r="BP57" s="70">
        <f t="shared" si="36"/>
        <v>0.86</v>
      </c>
      <c r="BQ57" s="42" t="s">
        <v>233</v>
      </c>
      <c r="BR57" s="42" t="s">
        <v>233</v>
      </c>
      <c r="BS57" s="42" t="s">
        <v>233</v>
      </c>
      <c r="BT57" s="42" t="s">
        <v>233</v>
      </c>
      <c r="BU57" s="42" t="s">
        <v>233</v>
      </c>
      <c r="BV57" s="42" t="s">
        <v>233</v>
      </c>
      <c r="BW57" s="54" t="str">
        <f t="shared" si="37"/>
        <v/>
      </c>
      <c r="BX57" s="44" t="s">
        <v>233</v>
      </c>
      <c r="BY57" s="44" t="s">
        <v>233</v>
      </c>
      <c r="BZ57" s="44" t="s">
        <v>233</v>
      </c>
      <c r="CA57" s="44" t="s">
        <v>233</v>
      </c>
      <c r="CB57" s="44" t="s">
        <v>233</v>
      </c>
      <c r="CC57" s="44" t="s">
        <v>233</v>
      </c>
      <c r="CD57" s="54" t="str">
        <f t="shared" si="38"/>
        <v/>
      </c>
      <c r="CE57" s="42">
        <v>0.06</v>
      </c>
      <c r="CF57" s="42" t="s">
        <v>233</v>
      </c>
      <c r="CG57" s="42" t="s">
        <v>233</v>
      </c>
      <c r="CH57" s="42" t="s">
        <v>233</v>
      </c>
      <c r="CI57" s="42" t="s">
        <v>233</v>
      </c>
      <c r="CJ57" s="42" t="s">
        <v>233</v>
      </c>
      <c r="CK57" s="42"/>
      <c r="CL57" s="42"/>
      <c r="CM57" s="44"/>
      <c r="CN57" s="44" t="s">
        <v>233</v>
      </c>
      <c r="CO57" s="44" t="s">
        <v>233</v>
      </c>
      <c r="CP57" s="44" t="s">
        <v>233</v>
      </c>
      <c r="CQ57" s="44" t="s">
        <v>233</v>
      </c>
      <c r="CR57" s="44" t="s">
        <v>233</v>
      </c>
      <c r="CS57" s="44" t="s">
        <v>233</v>
      </c>
      <c r="CT57" s="54" t="str">
        <f t="shared" si="39"/>
        <v/>
      </c>
      <c r="CU57" s="44" t="s">
        <v>233</v>
      </c>
      <c r="CV57" s="44" t="s">
        <v>233</v>
      </c>
      <c r="CW57" s="44" t="s">
        <v>233</v>
      </c>
      <c r="CX57" s="44" t="s">
        <v>233</v>
      </c>
      <c r="CY57" s="44" t="s">
        <v>233</v>
      </c>
      <c r="CZ57" s="44" t="s">
        <v>233</v>
      </c>
      <c r="DA57" s="54" t="str">
        <f t="shared" si="40"/>
        <v/>
      </c>
      <c r="DB57" s="65" t="s">
        <v>233</v>
      </c>
      <c r="DC57" s="65" t="s">
        <v>233</v>
      </c>
      <c r="DD57" s="65" t="s">
        <v>233</v>
      </c>
      <c r="DE57" s="65" t="s">
        <v>233</v>
      </c>
      <c r="DF57" s="65" t="s">
        <v>233</v>
      </c>
      <c r="DG57" s="65" t="s">
        <v>233</v>
      </c>
      <c r="DH57" s="58" t="str">
        <f t="shared" si="41"/>
        <v/>
      </c>
      <c r="DI57" s="65" t="s">
        <v>233</v>
      </c>
      <c r="DJ57" s="65" t="s">
        <v>233</v>
      </c>
      <c r="DK57" s="65" t="s">
        <v>233</v>
      </c>
      <c r="DL57" s="65" t="s">
        <v>233</v>
      </c>
      <c r="DM57" s="65" t="s">
        <v>233</v>
      </c>
      <c r="DN57" s="65" t="s">
        <v>233</v>
      </c>
      <c r="DO57" s="58">
        <f t="shared" si="42"/>
        <v>1.3080000000000001</v>
      </c>
      <c r="DP57" s="44" t="s">
        <v>233</v>
      </c>
      <c r="DQ57" s="44"/>
      <c r="DR57" s="65" t="s">
        <v>233</v>
      </c>
      <c r="DS57" s="65" t="s">
        <v>233</v>
      </c>
      <c r="DT57" s="65" t="s">
        <v>233</v>
      </c>
      <c r="DU57" s="65" t="s">
        <v>233</v>
      </c>
      <c r="DV57" s="65" t="s">
        <v>233</v>
      </c>
      <c r="DW57" s="65" t="s">
        <v>233</v>
      </c>
      <c r="DX57" s="58" t="str">
        <f t="shared" si="43"/>
        <v/>
      </c>
      <c r="DY57" s="43" t="s">
        <v>233</v>
      </c>
      <c r="DZ57" s="43"/>
      <c r="EA57" s="43" t="s">
        <v>233</v>
      </c>
      <c r="EB57" s="44" t="str">
        <f t="shared" si="44"/>
        <v/>
      </c>
      <c r="EC57" s="42" t="s">
        <v>233</v>
      </c>
      <c r="ED57" s="42" t="s">
        <v>233</v>
      </c>
      <c r="EE57" s="42" t="s">
        <v>233</v>
      </c>
      <c r="EF57" s="42" t="s">
        <v>233</v>
      </c>
      <c r="EG57" s="42" t="s">
        <v>233</v>
      </c>
      <c r="EH57" s="42" t="s">
        <v>233</v>
      </c>
      <c r="EI57" s="42"/>
      <c r="EJ57" s="65">
        <v>540</v>
      </c>
      <c r="EK57" s="42" t="s">
        <v>233</v>
      </c>
      <c r="EL57" s="42" t="s">
        <v>233</v>
      </c>
      <c r="EM57" s="42" t="s">
        <v>233</v>
      </c>
      <c r="EN57" s="42" t="s">
        <v>233</v>
      </c>
      <c r="EO57" s="42" t="s">
        <v>233</v>
      </c>
      <c r="EP57" s="42" t="s">
        <v>233</v>
      </c>
      <c r="EQ57" s="42"/>
      <c r="ER57" s="65">
        <v>26</v>
      </c>
      <c r="ES57" s="42" t="s">
        <v>233</v>
      </c>
      <c r="ET57" s="42" t="s">
        <v>233</v>
      </c>
      <c r="EU57" s="42" t="s">
        <v>233</v>
      </c>
      <c r="EV57" s="42" t="s">
        <v>233</v>
      </c>
      <c r="EW57" s="42" t="s">
        <v>233</v>
      </c>
      <c r="EX57" s="42" t="s">
        <v>233</v>
      </c>
      <c r="EY57" s="42"/>
      <c r="EZ57" s="42">
        <v>1.4</v>
      </c>
      <c r="FA57" s="42" t="s">
        <v>233</v>
      </c>
      <c r="FB57" s="42" t="s">
        <v>233</v>
      </c>
      <c r="FC57" s="42" t="s">
        <v>233</v>
      </c>
      <c r="FD57" s="42" t="s">
        <v>233</v>
      </c>
      <c r="FE57" s="42" t="s">
        <v>233</v>
      </c>
      <c r="FF57" s="42" t="s">
        <v>233</v>
      </c>
      <c r="FG57" s="42"/>
      <c r="FH57" s="42"/>
      <c r="FI57" s="42" t="s">
        <v>233</v>
      </c>
      <c r="FJ57" s="42" t="s">
        <v>233</v>
      </c>
      <c r="FK57" s="42" t="s">
        <v>233</v>
      </c>
      <c r="FL57" s="42" t="s">
        <v>233</v>
      </c>
      <c r="FM57" s="42" t="s">
        <v>233</v>
      </c>
      <c r="FN57" s="42" t="s">
        <v>233</v>
      </c>
      <c r="FO57" s="42"/>
      <c r="FP57" s="65">
        <v>25.5</v>
      </c>
      <c r="FQ57" s="42" t="s">
        <v>233</v>
      </c>
      <c r="FR57" s="42" t="s">
        <v>233</v>
      </c>
      <c r="FS57" s="42" t="s">
        <v>233</v>
      </c>
      <c r="FT57" s="42" t="s">
        <v>233</v>
      </c>
      <c r="FU57" s="42" t="s">
        <v>233</v>
      </c>
      <c r="FV57" s="42" t="s">
        <v>233</v>
      </c>
      <c r="FW57" s="42"/>
      <c r="FX57" s="65">
        <v>27</v>
      </c>
      <c r="GA57">
        <v>1308</v>
      </c>
    </row>
    <row r="58" spans="1:183">
      <c r="A58" s="40">
        <v>38395</v>
      </c>
      <c r="B58" s="41"/>
      <c r="C58" s="41"/>
      <c r="D58" s="41"/>
      <c r="E58" s="42" t="s">
        <v>233</v>
      </c>
      <c r="F58" s="42" t="s">
        <v>233</v>
      </c>
      <c r="G58" s="42" t="s">
        <v>233</v>
      </c>
      <c r="H58" s="42" t="s">
        <v>233</v>
      </c>
      <c r="I58" s="42" t="s">
        <v>233</v>
      </c>
      <c r="J58" s="42" t="s">
        <v>233</v>
      </c>
      <c r="K58" s="54" t="str">
        <f t="shared" si="31"/>
        <v/>
      </c>
      <c r="L58" s="43" t="s">
        <v>233</v>
      </c>
      <c r="M58" s="43" t="s">
        <v>233</v>
      </c>
      <c r="N58" s="43" t="s">
        <v>233</v>
      </c>
      <c r="O58" s="43" t="s">
        <v>233</v>
      </c>
      <c r="P58" s="43" t="s">
        <v>233</v>
      </c>
      <c r="Q58" s="43" t="s">
        <v>233</v>
      </c>
      <c r="R58" s="54" t="str">
        <f t="shared" si="32"/>
        <v/>
      </c>
      <c r="S58" s="43" t="s">
        <v>233</v>
      </c>
      <c r="T58" s="43" t="s">
        <v>233</v>
      </c>
      <c r="U58" s="43" t="s">
        <v>233</v>
      </c>
      <c r="V58" s="43" t="s">
        <v>233</v>
      </c>
      <c r="W58" s="43" t="s">
        <v>233</v>
      </c>
      <c r="X58" s="43" t="s">
        <v>233</v>
      </c>
      <c r="Y58" s="43">
        <v>10.5</v>
      </c>
      <c r="Z58" s="42" t="s">
        <v>233</v>
      </c>
      <c r="AA58" s="42" t="s">
        <v>233</v>
      </c>
      <c r="AB58" s="42" t="s">
        <v>233</v>
      </c>
      <c r="AC58" s="42" t="s">
        <v>233</v>
      </c>
      <c r="AD58" s="42" t="s">
        <v>233</v>
      </c>
      <c r="AE58" s="42" t="s">
        <v>233</v>
      </c>
      <c r="AF58" s="42"/>
      <c r="AG58" s="42" t="s">
        <v>233</v>
      </c>
      <c r="AH58" s="42" t="s">
        <v>233</v>
      </c>
      <c r="AI58" s="42" t="s">
        <v>233</v>
      </c>
      <c r="AJ58" s="42" t="s">
        <v>233</v>
      </c>
      <c r="AK58" s="42" t="s">
        <v>233</v>
      </c>
      <c r="AL58" s="42" t="s">
        <v>233</v>
      </c>
      <c r="AM58" s="54" t="str">
        <f t="shared" si="33"/>
        <v/>
      </c>
      <c r="AN58" s="44" t="s">
        <v>233</v>
      </c>
      <c r="AO58" s="44" t="s">
        <v>233</v>
      </c>
      <c r="AP58" s="44" t="s">
        <v>233</v>
      </c>
      <c r="AQ58" s="44" t="s">
        <v>233</v>
      </c>
      <c r="AR58" s="44" t="s">
        <v>233</v>
      </c>
      <c r="AS58" s="44" t="s">
        <v>233</v>
      </c>
      <c r="AT58" s="44"/>
      <c r="AU58" s="42" t="s">
        <v>233</v>
      </c>
      <c r="AV58" s="42" t="s">
        <v>233</v>
      </c>
      <c r="AW58" s="42" t="s">
        <v>233</v>
      </c>
      <c r="AX58" s="42" t="s">
        <v>233</v>
      </c>
      <c r="AY58" s="42" t="s">
        <v>233</v>
      </c>
      <c r="AZ58" s="42" t="s">
        <v>233</v>
      </c>
      <c r="BA58" s="54" t="str">
        <f t="shared" si="34"/>
        <v/>
      </c>
      <c r="BB58" s="44"/>
      <c r="BC58" s="42" t="s">
        <v>233</v>
      </c>
      <c r="BD58" s="42" t="s">
        <v>233</v>
      </c>
      <c r="BE58" s="42" t="s">
        <v>233</v>
      </c>
      <c r="BF58" s="42" t="s">
        <v>233</v>
      </c>
      <c r="BG58" s="42" t="s">
        <v>233</v>
      </c>
      <c r="BH58" s="42" t="s">
        <v>233</v>
      </c>
      <c r="BI58" s="54" t="str">
        <f t="shared" si="35"/>
        <v/>
      </c>
      <c r="BJ58" s="51">
        <v>0.84</v>
      </c>
      <c r="BK58" s="69" t="s">
        <v>233</v>
      </c>
      <c r="BL58" s="69" t="s">
        <v>233</v>
      </c>
      <c r="BM58" s="69" t="s">
        <v>233</v>
      </c>
      <c r="BN58" s="69" t="s">
        <v>233</v>
      </c>
      <c r="BO58" s="69" t="s">
        <v>233</v>
      </c>
      <c r="BP58" s="70">
        <f t="shared" si="36"/>
        <v>0.84</v>
      </c>
      <c r="BQ58" s="42" t="s">
        <v>233</v>
      </c>
      <c r="BR58" s="42" t="s">
        <v>233</v>
      </c>
      <c r="BS58" s="42" t="s">
        <v>233</v>
      </c>
      <c r="BT58" s="42" t="s">
        <v>233</v>
      </c>
      <c r="BU58" s="42" t="s">
        <v>233</v>
      </c>
      <c r="BV58" s="42" t="s">
        <v>233</v>
      </c>
      <c r="BW58" s="54" t="str">
        <f t="shared" si="37"/>
        <v/>
      </c>
      <c r="BX58" s="44" t="s">
        <v>233</v>
      </c>
      <c r="BY58" s="44" t="s">
        <v>233</v>
      </c>
      <c r="BZ58" s="44" t="s">
        <v>233</v>
      </c>
      <c r="CA58" s="44" t="s">
        <v>233</v>
      </c>
      <c r="CB58" s="44" t="s">
        <v>233</v>
      </c>
      <c r="CC58" s="44" t="s">
        <v>233</v>
      </c>
      <c r="CD58" s="54" t="str">
        <f t="shared" si="38"/>
        <v/>
      </c>
      <c r="CE58" s="42">
        <v>0.12</v>
      </c>
      <c r="CF58" s="42" t="s">
        <v>233</v>
      </c>
      <c r="CG58" s="42" t="s">
        <v>233</v>
      </c>
      <c r="CH58" s="42" t="s">
        <v>233</v>
      </c>
      <c r="CI58" s="42" t="s">
        <v>233</v>
      </c>
      <c r="CJ58" s="42" t="s">
        <v>233</v>
      </c>
      <c r="CK58" s="42"/>
      <c r="CL58" s="42"/>
      <c r="CM58" s="44"/>
      <c r="CN58" s="44" t="s">
        <v>233</v>
      </c>
      <c r="CO58" s="44" t="s">
        <v>233</v>
      </c>
      <c r="CP58" s="44" t="s">
        <v>233</v>
      </c>
      <c r="CQ58" s="44" t="s">
        <v>233</v>
      </c>
      <c r="CR58" s="44" t="s">
        <v>233</v>
      </c>
      <c r="CS58" s="44" t="s">
        <v>233</v>
      </c>
      <c r="CT58" s="54" t="str">
        <f t="shared" si="39"/>
        <v/>
      </c>
      <c r="CU58" s="44" t="s">
        <v>233</v>
      </c>
      <c r="CV58" s="44" t="s">
        <v>233</v>
      </c>
      <c r="CW58" s="44" t="s">
        <v>233</v>
      </c>
      <c r="CX58" s="44" t="s">
        <v>233</v>
      </c>
      <c r="CY58" s="44" t="s">
        <v>233</v>
      </c>
      <c r="CZ58" s="44" t="s">
        <v>233</v>
      </c>
      <c r="DA58" s="54" t="str">
        <f t="shared" si="40"/>
        <v/>
      </c>
      <c r="DB58" s="65" t="s">
        <v>233</v>
      </c>
      <c r="DC58" s="65" t="s">
        <v>233</v>
      </c>
      <c r="DD58" s="65" t="s">
        <v>233</v>
      </c>
      <c r="DE58" s="65" t="s">
        <v>233</v>
      </c>
      <c r="DF58" s="65" t="s">
        <v>233</v>
      </c>
      <c r="DG58" s="65" t="s">
        <v>233</v>
      </c>
      <c r="DH58" s="58" t="str">
        <f t="shared" si="41"/>
        <v/>
      </c>
      <c r="DI58" s="65" t="s">
        <v>233</v>
      </c>
      <c r="DJ58" s="65" t="s">
        <v>233</v>
      </c>
      <c r="DK58" s="65" t="s">
        <v>233</v>
      </c>
      <c r="DL58" s="65" t="s">
        <v>233</v>
      </c>
      <c r="DM58" s="65" t="s">
        <v>233</v>
      </c>
      <c r="DN58" s="65" t="s">
        <v>233</v>
      </c>
      <c r="DO58" s="58">
        <f t="shared" si="42"/>
        <v>1.427</v>
      </c>
      <c r="DP58" s="44" t="s">
        <v>233</v>
      </c>
      <c r="DQ58" s="44"/>
      <c r="DR58" s="65" t="s">
        <v>233</v>
      </c>
      <c r="DS58" s="65" t="s">
        <v>233</v>
      </c>
      <c r="DT58" s="65" t="s">
        <v>233</v>
      </c>
      <c r="DU58" s="65" t="s">
        <v>233</v>
      </c>
      <c r="DV58" s="65" t="s">
        <v>233</v>
      </c>
      <c r="DW58" s="65" t="s">
        <v>233</v>
      </c>
      <c r="DX58" s="58" t="str">
        <f t="shared" si="43"/>
        <v/>
      </c>
      <c r="DY58" s="43" t="s">
        <v>233</v>
      </c>
      <c r="DZ58" s="43"/>
      <c r="EA58" s="43" t="s">
        <v>233</v>
      </c>
      <c r="EB58" s="44" t="str">
        <f t="shared" si="44"/>
        <v/>
      </c>
      <c r="EC58" s="42" t="s">
        <v>233</v>
      </c>
      <c r="ED58" s="42" t="s">
        <v>233</v>
      </c>
      <c r="EE58" s="42" t="s">
        <v>233</v>
      </c>
      <c r="EF58" s="42" t="s">
        <v>233</v>
      </c>
      <c r="EG58" s="42" t="s">
        <v>233</v>
      </c>
      <c r="EH58" s="42" t="s">
        <v>233</v>
      </c>
      <c r="EI58" s="42"/>
      <c r="EJ58" s="65">
        <v>227</v>
      </c>
      <c r="EK58" s="42" t="s">
        <v>233</v>
      </c>
      <c r="EL58" s="42" t="s">
        <v>233</v>
      </c>
      <c r="EM58" s="42" t="s">
        <v>233</v>
      </c>
      <c r="EN58" s="42" t="s">
        <v>233</v>
      </c>
      <c r="EO58" s="42" t="s">
        <v>233</v>
      </c>
      <c r="EP58" s="42" t="s">
        <v>233</v>
      </c>
      <c r="EQ58" s="42"/>
      <c r="ER58" s="65">
        <v>28</v>
      </c>
      <c r="ES58" s="42" t="s">
        <v>233</v>
      </c>
      <c r="ET58" s="42" t="s">
        <v>233</v>
      </c>
      <c r="EU58" s="42" t="s">
        <v>233</v>
      </c>
      <c r="EV58" s="42" t="s">
        <v>233</v>
      </c>
      <c r="EW58" s="42" t="s">
        <v>233</v>
      </c>
      <c r="EX58" s="42" t="s">
        <v>233</v>
      </c>
      <c r="EY58" s="42"/>
      <c r="EZ58" s="42">
        <v>1.3</v>
      </c>
      <c r="FA58" s="42" t="s">
        <v>233</v>
      </c>
      <c r="FB58" s="42" t="s">
        <v>233</v>
      </c>
      <c r="FC58" s="42" t="s">
        <v>233</v>
      </c>
      <c r="FD58" s="42" t="s">
        <v>233</v>
      </c>
      <c r="FE58" s="42" t="s">
        <v>233</v>
      </c>
      <c r="FF58" s="42" t="s">
        <v>233</v>
      </c>
      <c r="FG58" s="42"/>
      <c r="FH58" s="42"/>
      <c r="FI58" s="42" t="s">
        <v>233</v>
      </c>
      <c r="FJ58" s="42" t="s">
        <v>233</v>
      </c>
      <c r="FK58" s="42" t="s">
        <v>233</v>
      </c>
      <c r="FL58" s="42" t="s">
        <v>233</v>
      </c>
      <c r="FM58" s="42" t="s">
        <v>233</v>
      </c>
      <c r="FN58" s="42" t="s">
        <v>233</v>
      </c>
      <c r="FO58" s="42"/>
      <c r="FP58" s="65">
        <v>20.5</v>
      </c>
      <c r="FQ58" s="42" t="s">
        <v>233</v>
      </c>
      <c r="FR58" s="42" t="s">
        <v>233</v>
      </c>
      <c r="FS58" s="42" t="s">
        <v>233</v>
      </c>
      <c r="FT58" s="42" t="s">
        <v>233</v>
      </c>
      <c r="FU58" s="42" t="s">
        <v>233</v>
      </c>
      <c r="FV58" s="42" t="s">
        <v>233</v>
      </c>
      <c r="FW58" s="42"/>
      <c r="FX58" s="65">
        <v>25</v>
      </c>
      <c r="GA58">
        <v>1427</v>
      </c>
    </row>
    <row r="59" spans="1:183">
      <c r="A59" s="40">
        <v>38396</v>
      </c>
      <c r="B59" s="41"/>
      <c r="C59" s="41"/>
      <c r="D59" s="41"/>
      <c r="E59" s="42" t="s">
        <v>233</v>
      </c>
      <c r="F59" s="42" t="s">
        <v>233</v>
      </c>
      <c r="G59" s="42" t="s">
        <v>233</v>
      </c>
      <c r="H59" s="42" t="s">
        <v>233</v>
      </c>
      <c r="I59" s="42" t="s">
        <v>233</v>
      </c>
      <c r="J59" s="42" t="s">
        <v>233</v>
      </c>
      <c r="K59" s="54" t="str">
        <f t="shared" si="31"/>
        <v/>
      </c>
      <c r="L59" s="43" t="s">
        <v>233</v>
      </c>
      <c r="M59" s="43" t="s">
        <v>233</v>
      </c>
      <c r="N59" s="43" t="s">
        <v>233</v>
      </c>
      <c r="O59" s="43" t="s">
        <v>233</v>
      </c>
      <c r="P59" s="43" t="s">
        <v>233</v>
      </c>
      <c r="Q59" s="43" t="s">
        <v>233</v>
      </c>
      <c r="R59" s="54" t="str">
        <f t="shared" si="32"/>
        <v/>
      </c>
      <c r="S59" s="43" t="s">
        <v>233</v>
      </c>
      <c r="T59" s="43" t="s">
        <v>233</v>
      </c>
      <c r="U59" s="43" t="s">
        <v>233</v>
      </c>
      <c r="V59" s="43" t="s">
        <v>233</v>
      </c>
      <c r="W59" s="43" t="s">
        <v>233</v>
      </c>
      <c r="X59" s="43" t="s">
        <v>233</v>
      </c>
      <c r="Y59" s="43">
        <v>8.5</v>
      </c>
      <c r="Z59" s="42" t="s">
        <v>233</v>
      </c>
      <c r="AA59" s="42" t="s">
        <v>233</v>
      </c>
      <c r="AB59" s="42" t="s">
        <v>233</v>
      </c>
      <c r="AC59" s="42" t="s">
        <v>233</v>
      </c>
      <c r="AD59" s="42" t="s">
        <v>233</v>
      </c>
      <c r="AE59" s="42" t="s">
        <v>233</v>
      </c>
      <c r="AF59" s="42"/>
      <c r="AG59" s="42" t="s">
        <v>233</v>
      </c>
      <c r="AH59" s="42" t="s">
        <v>233</v>
      </c>
      <c r="AI59" s="42" t="s">
        <v>233</v>
      </c>
      <c r="AJ59" s="42" t="s">
        <v>233</v>
      </c>
      <c r="AK59" s="42" t="s">
        <v>233</v>
      </c>
      <c r="AL59" s="42" t="s">
        <v>233</v>
      </c>
      <c r="AM59" s="54" t="str">
        <f t="shared" si="33"/>
        <v/>
      </c>
      <c r="AN59" s="44" t="s">
        <v>233</v>
      </c>
      <c r="AO59" s="44" t="s">
        <v>233</v>
      </c>
      <c r="AP59" s="44" t="s">
        <v>233</v>
      </c>
      <c r="AQ59" s="44" t="s">
        <v>233</v>
      </c>
      <c r="AR59" s="44" t="s">
        <v>233</v>
      </c>
      <c r="AS59" s="44" t="s">
        <v>233</v>
      </c>
      <c r="AT59" s="44"/>
      <c r="AU59" s="42" t="s">
        <v>233</v>
      </c>
      <c r="AV59" s="42" t="s">
        <v>233</v>
      </c>
      <c r="AW59" s="42" t="s">
        <v>233</v>
      </c>
      <c r="AX59" s="42" t="s">
        <v>233</v>
      </c>
      <c r="AY59" s="42" t="s">
        <v>233</v>
      </c>
      <c r="AZ59" s="42" t="s">
        <v>233</v>
      </c>
      <c r="BA59" s="54" t="str">
        <f t="shared" si="34"/>
        <v/>
      </c>
      <c r="BB59" s="44"/>
      <c r="BC59" s="42" t="s">
        <v>233</v>
      </c>
      <c r="BD59" s="42" t="s">
        <v>233</v>
      </c>
      <c r="BE59" s="42" t="s">
        <v>233</v>
      </c>
      <c r="BF59" s="42" t="s">
        <v>233</v>
      </c>
      <c r="BG59" s="42" t="s">
        <v>233</v>
      </c>
      <c r="BH59" s="42" t="s">
        <v>233</v>
      </c>
      <c r="BI59" s="54" t="str">
        <f t="shared" si="35"/>
        <v/>
      </c>
      <c r="BJ59" s="51">
        <v>0.9</v>
      </c>
      <c r="BK59" s="69" t="s">
        <v>233</v>
      </c>
      <c r="BL59" s="69" t="s">
        <v>233</v>
      </c>
      <c r="BM59" s="69" t="s">
        <v>233</v>
      </c>
      <c r="BN59" s="69" t="s">
        <v>233</v>
      </c>
      <c r="BO59" s="69" t="s">
        <v>233</v>
      </c>
      <c r="BP59" s="70">
        <f t="shared" si="36"/>
        <v>0.9</v>
      </c>
      <c r="BQ59" s="42" t="s">
        <v>233</v>
      </c>
      <c r="BR59" s="42" t="s">
        <v>233</v>
      </c>
      <c r="BS59" s="42" t="s">
        <v>233</v>
      </c>
      <c r="BT59" s="42" t="s">
        <v>233</v>
      </c>
      <c r="BU59" s="42" t="s">
        <v>233</v>
      </c>
      <c r="BV59" s="42" t="s">
        <v>233</v>
      </c>
      <c r="BW59" s="54" t="str">
        <f t="shared" si="37"/>
        <v/>
      </c>
      <c r="BX59" s="44" t="s">
        <v>233</v>
      </c>
      <c r="BY59" s="44" t="s">
        <v>233</v>
      </c>
      <c r="BZ59" s="44" t="s">
        <v>233</v>
      </c>
      <c r="CA59" s="44" t="s">
        <v>233</v>
      </c>
      <c r="CB59" s="44" t="s">
        <v>233</v>
      </c>
      <c r="CC59" s="44" t="s">
        <v>233</v>
      </c>
      <c r="CD59" s="54" t="str">
        <f t="shared" si="38"/>
        <v/>
      </c>
      <c r="CE59" s="42">
        <v>0.05</v>
      </c>
      <c r="CF59" s="42" t="s">
        <v>233</v>
      </c>
      <c r="CG59" s="42" t="s">
        <v>233</v>
      </c>
      <c r="CH59" s="42" t="s">
        <v>233</v>
      </c>
      <c r="CI59" s="42" t="s">
        <v>233</v>
      </c>
      <c r="CJ59" s="42" t="s">
        <v>233</v>
      </c>
      <c r="CK59" s="42"/>
      <c r="CL59" s="42"/>
      <c r="CM59" s="44"/>
      <c r="CN59" s="44" t="s">
        <v>233</v>
      </c>
      <c r="CO59" s="44" t="s">
        <v>233</v>
      </c>
      <c r="CP59" s="44" t="s">
        <v>233</v>
      </c>
      <c r="CQ59" s="44" t="s">
        <v>233</v>
      </c>
      <c r="CR59" s="44" t="s">
        <v>233</v>
      </c>
      <c r="CS59" s="44" t="s">
        <v>233</v>
      </c>
      <c r="CT59" s="54" t="str">
        <f t="shared" si="39"/>
        <v/>
      </c>
      <c r="CU59" s="44" t="s">
        <v>233</v>
      </c>
      <c r="CV59" s="44" t="s">
        <v>233</v>
      </c>
      <c r="CW59" s="44" t="s">
        <v>233</v>
      </c>
      <c r="CX59" s="44" t="s">
        <v>233</v>
      </c>
      <c r="CY59" s="44" t="s">
        <v>233</v>
      </c>
      <c r="CZ59" s="44" t="s">
        <v>233</v>
      </c>
      <c r="DA59" s="54" t="str">
        <f t="shared" si="40"/>
        <v/>
      </c>
      <c r="DB59" s="65" t="s">
        <v>233</v>
      </c>
      <c r="DC59" s="65" t="s">
        <v>233</v>
      </c>
      <c r="DD59" s="65" t="s">
        <v>233</v>
      </c>
      <c r="DE59" s="65" t="s">
        <v>233</v>
      </c>
      <c r="DF59" s="65" t="s">
        <v>233</v>
      </c>
      <c r="DG59" s="65" t="s">
        <v>233</v>
      </c>
      <c r="DH59" s="58" t="str">
        <f t="shared" si="41"/>
        <v/>
      </c>
      <c r="DI59" s="65" t="s">
        <v>233</v>
      </c>
      <c r="DJ59" s="65" t="s">
        <v>233</v>
      </c>
      <c r="DK59" s="65" t="s">
        <v>233</v>
      </c>
      <c r="DL59" s="65" t="s">
        <v>233</v>
      </c>
      <c r="DM59" s="65" t="s">
        <v>233</v>
      </c>
      <c r="DN59" s="65" t="s">
        <v>233</v>
      </c>
      <c r="DO59" s="58">
        <f t="shared" si="42"/>
        <v>1.746</v>
      </c>
      <c r="DP59" s="44" t="s">
        <v>233</v>
      </c>
      <c r="DQ59" s="44"/>
      <c r="DR59" s="65" t="s">
        <v>233</v>
      </c>
      <c r="DS59" s="65" t="s">
        <v>233</v>
      </c>
      <c r="DT59" s="65" t="s">
        <v>233</v>
      </c>
      <c r="DU59" s="65" t="s">
        <v>233</v>
      </c>
      <c r="DV59" s="65" t="s">
        <v>233</v>
      </c>
      <c r="DW59" s="65" t="s">
        <v>233</v>
      </c>
      <c r="DX59" s="58" t="str">
        <f t="shared" si="43"/>
        <v/>
      </c>
      <c r="DY59" s="43" t="s">
        <v>233</v>
      </c>
      <c r="DZ59" s="43"/>
      <c r="EA59" s="43" t="s">
        <v>233</v>
      </c>
      <c r="EB59" s="44" t="str">
        <f t="shared" si="44"/>
        <v/>
      </c>
      <c r="EC59" s="42" t="s">
        <v>233</v>
      </c>
      <c r="ED59" s="42" t="s">
        <v>233</v>
      </c>
      <c r="EE59" s="42" t="s">
        <v>233</v>
      </c>
      <c r="EF59" s="42" t="s">
        <v>233</v>
      </c>
      <c r="EG59" s="42" t="s">
        <v>233</v>
      </c>
      <c r="EH59" s="42" t="s">
        <v>233</v>
      </c>
      <c r="EI59" s="42"/>
      <c r="EJ59" s="65">
        <v>524</v>
      </c>
      <c r="EK59" s="42" t="s">
        <v>233</v>
      </c>
      <c r="EL59" s="42" t="s">
        <v>233</v>
      </c>
      <c r="EM59" s="42" t="s">
        <v>233</v>
      </c>
      <c r="EN59" s="42" t="s">
        <v>233</v>
      </c>
      <c r="EO59" s="42" t="s">
        <v>233</v>
      </c>
      <c r="EP59" s="42" t="s">
        <v>233</v>
      </c>
      <c r="EQ59" s="42"/>
      <c r="ER59" s="65">
        <v>31</v>
      </c>
      <c r="ES59" s="42" t="s">
        <v>233</v>
      </c>
      <c r="ET59" s="42" t="s">
        <v>233</v>
      </c>
      <c r="EU59" s="42" t="s">
        <v>233</v>
      </c>
      <c r="EV59" s="42" t="s">
        <v>233</v>
      </c>
      <c r="EW59" s="42" t="s">
        <v>233</v>
      </c>
      <c r="EX59" s="42" t="s">
        <v>233</v>
      </c>
      <c r="EY59" s="42"/>
      <c r="EZ59" s="42">
        <v>1.45</v>
      </c>
      <c r="FA59" s="42" t="s">
        <v>233</v>
      </c>
      <c r="FB59" s="42" t="s">
        <v>233</v>
      </c>
      <c r="FC59" s="42" t="s">
        <v>233</v>
      </c>
      <c r="FD59" s="42" t="s">
        <v>233</v>
      </c>
      <c r="FE59" s="42" t="s">
        <v>233</v>
      </c>
      <c r="FF59" s="42" t="s">
        <v>233</v>
      </c>
      <c r="FG59" s="42"/>
      <c r="FH59" s="42"/>
      <c r="FI59" s="42" t="s">
        <v>233</v>
      </c>
      <c r="FJ59" s="42" t="s">
        <v>233</v>
      </c>
      <c r="FK59" s="42" t="s">
        <v>233</v>
      </c>
      <c r="FL59" s="42" t="s">
        <v>233</v>
      </c>
      <c r="FM59" s="42" t="s">
        <v>233</v>
      </c>
      <c r="FN59" s="42" t="s">
        <v>233</v>
      </c>
      <c r="FO59" s="42"/>
      <c r="FP59" s="65">
        <v>30.5</v>
      </c>
      <c r="FQ59" s="42" t="s">
        <v>233</v>
      </c>
      <c r="FR59" s="42" t="s">
        <v>233</v>
      </c>
      <c r="FS59" s="42" t="s">
        <v>233</v>
      </c>
      <c r="FT59" s="42" t="s">
        <v>233</v>
      </c>
      <c r="FU59" s="42" t="s">
        <v>233</v>
      </c>
      <c r="FV59" s="42" t="s">
        <v>233</v>
      </c>
      <c r="FW59" s="42"/>
      <c r="FX59" s="65">
        <v>33</v>
      </c>
      <c r="GA59">
        <v>1746</v>
      </c>
    </row>
    <row r="60" spans="1:183">
      <c r="A60" s="40">
        <v>38397</v>
      </c>
      <c r="B60" s="41"/>
      <c r="C60" s="41"/>
      <c r="D60" s="41"/>
      <c r="E60" s="42" t="s">
        <v>233</v>
      </c>
      <c r="F60" s="42" t="s">
        <v>233</v>
      </c>
      <c r="G60" s="42" t="s">
        <v>233</v>
      </c>
      <c r="H60" s="42" t="s">
        <v>233</v>
      </c>
      <c r="I60" s="42" t="s">
        <v>233</v>
      </c>
      <c r="J60" s="42" t="s">
        <v>233</v>
      </c>
      <c r="K60" s="54" t="str">
        <f t="shared" si="31"/>
        <v/>
      </c>
      <c r="L60" s="43" t="s">
        <v>233</v>
      </c>
      <c r="M60" s="43" t="s">
        <v>233</v>
      </c>
      <c r="N60" s="43" t="s">
        <v>233</v>
      </c>
      <c r="O60" s="43" t="s">
        <v>233</v>
      </c>
      <c r="P60" s="43" t="s">
        <v>233</v>
      </c>
      <c r="Q60" s="43" t="s">
        <v>233</v>
      </c>
      <c r="R60" s="54" t="str">
        <f t="shared" si="32"/>
        <v/>
      </c>
      <c r="S60" s="43" t="s">
        <v>233</v>
      </c>
      <c r="T60" s="43" t="s">
        <v>233</v>
      </c>
      <c r="U60" s="43" t="s">
        <v>233</v>
      </c>
      <c r="V60" s="43" t="s">
        <v>233</v>
      </c>
      <c r="W60" s="43" t="s">
        <v>233</v>
      </c>
      <c r="X60" s="43" t="s">
        <v>233</v>
      </c>
      <c r="Y60" s="43">
        <v>6.4</v>
      </c>
      <c r="Z60" s="42" t="s">
        <v>233</v>
      </c>
      <c r="AA60" s="42" t="s">
        <v>233</v>
      </c>
      <c r="AB60" s="42" t="s">
        <v>233</v>
      </c>
      <c r="AC60" s="42" t="s">
        <v>233</v>
      </c>
      <c r="AD60" s="42" t="s">
        <v>233</v>
      </c>
      <c r="AE60" s="42" t="s">
        <v>233</v>
      </c>
      <c r="AF60" s="42"/>
      <c r="AG60" s="42" t="s">
        <v>233</v>
      </c>
      <c r="AH60" s="42" t="s">
        <v>233</v>
      </c>
      <c r="AI60" s="42" t="s">
        <v>233</v>
      </c>
      <c r="AJ60" s="42" t="s">
        <v>233</v>
      </c>
      <c r="AK60" s="42" t="s">
        <v>233</v>
      </c>
      <c r="AL60" s="42" t="s">
        <v>233</v>
      </c>
      <c r="AM60" s="54" t="str">
        <f t="shared" si="33"/>
        <v/>
      </c>
      <c r="AN60" s="44" t="s">
        <v>233</v>
      </c>
      <c r="AO60" s="44" t="s">
        <v>233</v>
      </c>
      <c r="AP60" s="44" t="s">
        <v>233</v>
      </c>
      <c r="AQ60" s="44" t="s">
        <v>233</v>
      </c>
      <c r="AR60" s="44" t="s">
        <v>233</v>
      </c>
      <c r="AS60" s="44" t="s">
        <v>233</v>
      </c>
      <c r="AT60" s="44"/>
      <c r="AU60" s="42" t="s">
        <v>233</v>
      </c>
      <c r="AV60" s="42" t="s">
        <v>233</v>
      </c>
      <c r="AW60" s="42" t="s">
        <v>233</v>
      </c>
      <c r="AX60" s="42" t="s">
        <v>233</v>
      </c>
      <c r="AY60" s="42" t="s">
        <v>233</v>
      </c>
      <c r="AZ60" s="42" t="s">
        <v>233</v>
      </c>
      <c r="BA60" s="54" t="str">
        <f t="shared" si="34"/>
        <v/>
      </c>
      <c r="BB60" s="44"/>
      <c r="BC60" s="42" t="s">
        <v>233</v>
      </c>
      <c r="BD60" s="42" t="s">
        <v>233</v>
      </c>
      <c r="BE60" s="42" t="s">
        <v>233</v>
      </c>
      <c r="BF60" s="42" t="s">
        <v>233</v>
      </c>
      <c r="BG60" s="42" t="s">
        <v>233</v>
      </c>
      <c r="BH60" s="42" t="s">
        <v>233</v>
      </c>
      <c r="BI60" s="54" t="str">
        <f t="shared" si="35"/>
        <v/>
      </c>
      <c r="BJ60" s="51">
        <v>0.9</v>
      </c>
      <c r="BK60" s="69" t="s">
        <v>233</v>
      </c>
      <c r="BL60" s="69" t="s">
        <v>233</v>
      </c>
      <c r="BM60" s="69" t="s">
        <v>233</v>
      </c>
      <c r="BN60" s="69" t="s">
        <v>233</v>
      </c>
      <c r="BO60" s="69" t="s">
        <v>233</v>
      </c>
      <c r="BP60" s="70">
        <f t="shared" si="36"/>
        <v>0.9</v>
      </c>
      <c r="BQ60" s="42" t="s">
        <v>233</v>
      </c>
      <c r="BR60" s="42" t="s">
        <v>233</v>
      </c>
      <c r="BS60" s="42" t="s">
        <v>233</v>
      </c>
      <c r="BT60" s="42" t="s">
        <v>233</v>
      </c>
      <c r="BU60" s="42" t="s">
        <v>233</v>
      </c>
      <c r="BV60" s="42" t="s">
        <v>233</v>
      </c>
      <c r="BW60" s="54" t="str">
        <f t="shared" si="37"/>
        <v/>
      </c>
      <c r="BX60" s="44" t="s">
        <v>233</v>
      </c>
      <c r="BY60" s="44" t="s">
        <v>233</v>
      </c>
      <c r="BZ60" s="44" t="s">
        <v>233</v>
      </c>
      <c r="CA60" s="44" t="s">
        <v>233</v>
      </c>
      <c r="CB60" s="44" t="s">
        <v>233</v>
      </c>
      <c r="CC60" s="44" t="s">
        <v>233</v>
      </c>
      <c r="CD60" s="54" t="str">
        <f t="shared" si="38"/>
        <v/>
      </c>
      <c r="CE60" s="42">
        <v>0.05</v>
      </c>
      <c r="CF60" s="42" t="s">
        <v>233</v>
      </c>
      <c r="CG60" s="42" t="s">
        <v>233</v>
      </c>
      <c r="CH60" s="42" t="s">
        <v>233</v>
      </c>
      <c r="CI60" s="42" t="s">
        <v>233</v>
      </c>
      <c r="CJ60" s="42" t="s">
        <v>233</v>
      </c>
      <c r="CK60" s="42"/>
      <c r="CL60" s="42"/>
      <c r="CM60" s="44"/>
      <c r="CN60" s="44" t="s">
        <v>233</v>
      </c>
      <c r="CO60" s="44" t="s">
        <v>233</v>
      </c>
      <c r="CP60" s="44" t="s">
        <v>233</v>
      </c>
      <c r="CQ60" s="44" t="s">
        <v>233</v>
      </c>
      <c r="CR60" s="44" t="s">
        <v>233</v>
      </c>
      <c r="CS60" s="44" t="s">
        <v>233</v>
      </c>
      <c r="CT60" s="54" t="str">
        <f t="shared" si="39"/>
        <v/>
      </c>
      <c r="CU60" s="44" t="s">
        <v>233</v>
      </c>
      <c r="CV60" s="44" t="s">
        <v>233</v>
      </c>
      <c r="CW60" s="44" t="s">
        <v>233</v>
      </c>
      <c r="CX60" s="44" t="s">
        <v>233</v>
      </c>
      <c r="CY60" s="44" t="s">
        <v>233</v>
      </c>
      <c r="CZ60" s="44" t="s">
        <v>233</v>
      </c>
      <c r="DA60" s="54" t="str">
        <f t="shared" si="40"/>
        <v/>
      </c>
      <c r="DB60" s="65" t="s">
        <v>233</v>
      </c>
      <c r="DC60" s="65" t="s">
        <v>233</v>
      </c>
      <c r="DD60" s="65" t="s">
        <v>233</v>
      </c>
      <c r="DE60" s="65" t="s">
        <v>233</v>
      </c>
      <c r="DF60" s="65" t="s">
        <v>233</v>
      </c>
      <c r="DG60" s="65" t="s">
        <v>233</v>
      </c>
      <c r="DH60" s="58" t="str">
        <f t="shared" si="41"/>
        <v/>
      </c>
      <c r="DI60" s="65" t="s">
        <v>233</v>
      </c>
      <c r="DJ60" s="65" t="s">
        <v>233</v>
      </c>
      <c r="DK60" s="65" t="s">
        <v>233</v>
      </c>
      <c r="DL60" s="65" t="s">
        <v>233</v>
      </c>
      <c r="DM60" s="65" t="s">
        <v>233</v>
      </c>
      <c r="DN60" s="65" t="s">
        <v>233</v>
      </c>
      <c r="DO60" s="58">
        <f t="shared" si="42"/>
        <v>1.758</v>
      </c>
      <c r="DP60" s="44" t="s">
        <v>233</v>
      </c>
      <c r="DQ60" s="44"/>
      <c r="DR60" s="65" t="s">
        <v>233</v>
      </c>
      <c r="DS60" s="65" t="s">
        <v>233</v>
      </c>
      <c r="DT60" s="65" t="s">
        <v>233</v>
      </c>
      <c r="DU60" s="65" t="s">
        <v>233</v>
      </c>
      <c r="DV60" s="65" t="s">
        <v>233</v>
      </c>
      <c r="DW60" s="65" t="s">
        <v>233</v>
      </c>
      <c r="DX60" s="58" t="str">
        <f t="shared" si="43"/>
        <v/>
      </c>
      <c r="DY60" s="43" t="s">
        <v>233</v>
      </c>
      <c r="DZ60" s="43"/>
      <c r="EA60" s="43" t="s">
        <v>233</v>
      </c>
      <c r="EB60" s="44" t="str">
        <f t="shared" si="44"/>
        <v/>
      </c>
      <c r="EC60" s="42" t="s">
        <v>233</v>
      </c>
      <c r="ED60" s="42" t="s">
        <v>233</v>
      </c>
      <c r="EE60" s="42" t="s">
        <v>233</v>
      </c>
      <c r="EF60" s="42" t="s">
        <v>233</v>
      </c>
      <c r="EG60" s="42" t="s">
        <v>233</v>
      </c>
      <c r="EH60" s="42" t="s">
        <v>233</v>
      </c>
      <c r="EI60" s="42"/>
      <c r="EJ60" s="65">
        <v>524</v>
      </c>
      <c r="EK60" s="42" t="s">
        <v>233</v>
      </c>
      <c r="EL60" s="42" t="s">
        <v>233</v>
      </c>
      <c r="EM60" s="42" t="s">
        <v>233</v>
      </c>
      <c r="EN60" s="42" t="s">
        <v>233</v>
      </c>
      <c r="EO60" s="42" t="s">
        <v>233</v>
      </c>
      <c r="EP60" s="42" t="s">
        <v>233</v>
      </c>
      <c r="EQ60" s="42"/>
      <c r="ER60" s="65">
        <v>31</v>
      </c>
      <c r="ES60" s="42" t="s">
        <v>233</v>
      </c>
      <c r="ET60" s="42" t="s">
        <v>233</v>
      </c>
      <c r="EU60" s="42" t="s">
        <v>233</v>
      </c>
      <c r="EV60" s="42" t="s">
        <v>233</v>
      </c>
      <c r="EW60" s="42" t="s">
        <v>233</v>
      </c>
      <c r="EX60" s="42" t="s">
        <v>233</v>
      </c>
      <c r="EY60" s="42"/>
      <c r="EZ60" s="42">
        <v>1.45</v>
      </c>
      <c r="FA60" s="42" t="s">
        <v>233</v>
      </c>
      <c r="FB60" s="42" t="s">
        <v>233</v>
      </c>
      <c r="FC60" s="42" t="s">
        <v>233</v>
      </c>
      <c r="FD60" s="42" t="s">
        <v>233</v>
      </c>
      <c r="FE60" s="42" t="s">
        <v>233</v>
      </c>
      <c r="FF60" s="42" t="s">
        <v>233</v>
      </c>
      <c r="FG60" s="42"/>
      <c r="FH60" s="42"/>
      <c r="FI60" s="42" t="s">
        <v>233</v>
      </c>
      <c r="FJ60" s="42" t="s">
        <v>233</v>
      </c>
      <c r="FK60" s="42" t="s">
        <v>233</v>
      </c>
      <c r="FL60" s="42" t="s">
        <v>233</v>
      </c>
      <c r="FM60" s="42" t="s">
        <v>233</v>
      </c>
      <c r="FN60" s="42" t="s">
        <v>233</v>
      </c>
      <c r="FO60" s="42"/>
      <c r="FP60" s="65">
        <v>27</v>
      </c>
      <c r="FQ60" s="42" t="s">
        <v>233</v>
      </c>
      <c r="FR60" s="42" t="s">
        <v>233</v>
      </c>
      <c r="FS60" s="42" t="s">
        <v>233</v>
      </c>
      <c r="FT60" s="42" t="s">
        <v>233</v>
      </c>
      <c r="FU60" s="42" t="s">
        <v>233</v>
      </c>
      <c r="FV60" s="42" t="s">
        <v>233</v>
      </c>
      <c r="FW60" s="42"/>
      <c r="FX60" s="65">
        <v>35</v>
      </c>
      <c r="GA60">
        <v>1758</v>
      </c>
    </row>
    <row r="61" spans="1:183">
      <c r="A61" s="40">
        <v>38398</v>
      </c>
      <c r="B61" s="41"/>
      <c r="C61" s="41"/>
      <c r="D61" s="41"/>
      <c r="E61" s="42" t="s">
        <v>233</v>
      </c>
      <c r="F61" s="42" t="s">
        <v>233</v>
      </c>
      <c r="G61" s="42" t="s">
        <v>233</v>
      </c>
      <c r="H61" s="42" t="s">
        <v>233</v>
      </c>
      <c r="I61" s="42" t="s">
        <v>233</v>
      </c>
      <c r="J61" s="42" t="s">
        <v>233</v>
      </c>
      <c r="K61" s="54" t="str">
        <f t="shared" si="31"/>
        <v/>
      </c>
      <c r="L61" s="43" t="s">
        <v>233</v>
      </c>
      <c r="M61" s="43" t="s">
        <v>233</v>
      </c>
      <c r="N61" s="43" t="s">
        <v>233</v>
      </c>
      <c r="O61" s="43" t="s">
        <v>233</v>
      </c>
      <c r="P61" s="43" t="s">
        <v>233</v>
      </c>
      <c r="Q61" s="43" t="s">
        <v>233</v>
      </c>
      <c r="R61" s="54" t="str">
        <f t="shared" si="32"/>
        <v/>
      </c>
      <c r="S61" s="43" t="s">
        <v>233</v>
      </c>
      <c r="T61" s="43" t="s">
        <v>233</v>
      </c>
      <c r="U61" s="43" t="s">
        <v>233</v>
      </c>
      <c r="V61" s="43" t="s">
        <v>233</v>
      </c>
      <c r="W61" s="43" t="s">
        <v>233</v>
      </c>
      <c r="X61" s="43" t="s">
        <v>233</v>
      </c>
      <c r="Y61" s="43">
        <v>41</v>
      </c>
      <c r="Z61" s="42" t="s">
        <v>233</v>
      </c>
      <c r="AA61" s="42" t="s">
        <v>233</v>
      </c>
      <c r="AB61" s="42" t="s">
        <v>233</v>
      </c>
      <c r="AC61" s="42" t="s">
        <v>233</v>
      </c>
      <c r="AD61" s="42" t="s">
        <v>233</v>
      </c>
      <c r="AE61" s="42" t="s">
        <v>233</v>
      </c>
      <c r="AF61" s="42"/>
      <c r="AG61" s="42" t="s">
        <v>233</v>
      </c>
      <c r="AH61" s="42" t="s">
        <v>233</v>
      </c>
      <c r="AI61" s="42" t="s">
        <v>233</v>
      </c>
      <c r="AJ61" s="42" t="s">
        <v>233</v>
      </c>
      <c r="AK61" s="42" t="s">
        <v>233</v>
      </c>
      <c r="AL61" s="42" t="s">
        <v>233</v>
      </c>
      <c r="AM61" s="54" t="str">
        <f t="shared" si="33"/>
        <v/>
      </c>
      <c r="AN61" s="44" t="s">
        <v>233</v>
      </c>
      <c r="AO61" s="44" t="s">
        <v>233</v>
      </c>
      <c r="AP61" s="44" t="s">
        <v>233</v>
      </c>
      <c r="AQ61" s="44" t="s">
        <v>233</v>
      </c>
      <c r="AR61" s="44" t="s">
        <v>233</v>
      </c>
      <c r="AS61" s="44" t="s">
        <v>233</v>
      </c>
      <c r="AT61" s="44"/>
      <c r="AU61" s="42" t="s">
        <v>233</v>
      </c>
      <c r="AV61" s="42" t="s">
        <v>233</v>
      </c>
      <c r="AW61" s="42" t="s">
        <v>233</v>
      </c>
      <c r="AX61" s="42" t="s">
        <v>233</v>
      </c>
      <c r="AY61" s="42" t="s">
        <v>233</v>
      </c>
      <c r="AZ61" s="42" t="s">
        <v>233</v>
      </c>
      <c r="BA61" s="54" t="str">
        <f t="shared" si="34"/>
        <v/>
      </c>
      <c r="BB61" s="44"/>
      <c r="BC61" s="42" t="s">
        <v>233</v>
      </c>
      <c r="BD61" s="42" t="s">
        <v>233</v>
      </c>
      <c r="BE61" s="42" t="s">
        <v>233</v>
      </c>
      <c r="BF61" s="42" t="s">
        <v>233</v>
      </c>
      <c r="BG61" s="42" t="s">
        <v>233</v>
      </c>
      <c r="BH61" s="42" t="s">
        <v>233</v>
      </c>
      <c r="BI61" s="54" t="str">
        <f t="shared" si="35"/>
        <v/>
      </c>
      <c r="BJ61" s="51">
        <v>0.93</v>
      </c>
      <c r="BK61" s="69" t="s">
        <v>233</v>
      </c>
      <c r="BL61" s="69" t="s">
        <v>233</v>
      </c>
      <c r="BM61" s="69" t="s">
        <v>233</v>
      </c>
      <c r="BN61" s="69" t="s">
        <v>233</v>
      </c>
      <c r="BO61" s="69" t="s">
        <v>233</v>
      </c>
      <c r="BP61" s="70">
        <f t="shared" si="36"/>
        <v>0.93</v>
      </c>
      <c r="BQ61" s="42" t="s">
        <v>233</v>
      </c>
      <c r="BR61" s="42" t="s">
        <v>233</v>
      </c>
      <c r="BS61" s="42" t="s">
        <v>233</v>
      </c>
      <c r="BT61" s="42" t="s">
        <v>233</v>
      </c>
      <c r="BU61" s="42" t="s">
        <v>233</v>
      </c>
      <c r="BV61" s="42" t="s">
        <v>233</v>
      </c>
      <c r="BW61" s="54" t="str">
        <f t="shared" si="37"/>
        <v/>
      </c>
      <c r="BX61" s="44" t="s">
        <v>233</v>
      </c>
      <c r="BY61" s="44" t="s">
        <v>233</v>
      </c>
      <c r="BZ61" s="44" t="s">
        <v>233</v>
      </c>
      <c r="CA61" s="44" t="s">
        <v>233</v>
      </c>
      <c r="CB61" s="44" t="s">
        <v>233</v>
      </c>
      <c r="CC61" s="44" t="s">
        <v>233</v>
      </c>
      <c r="CD61" s="54" t="str">
        <f t="shared" si="38"/>
        <v/>
      </c>
      <c r="CE61" s="42">
        <v>0.06</v>
      </c>
      <c r="CF61" s="42" t="s">
        <v>233</v>
      </c>
      <c r="CG61" s="42" t="s">
        <v>233</v>
      </c>
      <c r="CH61" s="42" t="s">
        <v>233</v>
      </c>
      <c r="CI61" s="42" t="s">
        <v>233</v>
      </c>
      <c r="CJ61" s="42" t="s">
        <v>233</v>
      </c>
      <c r="CK61" s="42"/>
      <c r="CL61" s="42"/>
      <c r="CM61" s="44"/>
      <c r="CN61" s="44" t="s">
        <v>233</v>
      </c>
      <c r="CO61" s="44" t="s">
        <v>233</v>
      </c>
      <c r="CP61" s="44" t="s">
        <v>233</v>
      </c>
      <c r="CQ61" s="44" t="s">
        <v>233</v>
      </c>
      <c r="CR61" s="44" t="s">
        <v>233</v>
      </c>
      <c r="CS61" s="44" t="s">
        <v>233</v>
      </c>
      <c r="CT61" s="54" t="str">
        <f t="shared" si="39"/>
        <v/>
      </c>
      <c r="CU61" s="44" t="s">
        <v>233</v>
      </c>
      <c r="CV61" s="44" t="s">
        <v>233</v>
      </c>
      <c r="CW61" s="44" t="s">
        <v>233</v>
      </c>
      <c r="CX61" s="44" t="s">
        <v>233</v>
      </c>
      <c r="CY61" s="44" t="s">
        <v>233</v>
      </c>
      <c r="CZ61" s="44" t="s">
        <v>233</v>
      </c>
      <c r="DA61" s="54" t="str">
        <f t="shared" si="40"/>
        <v/>
      </c>
      <c r="DB61" s="65" t="s">
        <v>233</v>
      </c>
      <c r="DC61" s="65" t="s">
        <v>233</v>
      </c>
      <c r="DD61" s="65" t="s">
        <v>233</v>
      </c>
      <c r="DE61" s="65" t="s">
        <v>233</v>
      </c>
      <c r="DF61" s="65" t="s">
        <v>233</v>
      </c>
      <c r="DG61" s="65" t="s">
        <v>233</v>
      </c>
      <c r="DH61" s="58" t="str">
        <f t="shared" si="41"/>
        <v/>
      </c>
      <c r="DI61" s="65" t="s">
        <v>233</v>
      </c>
      <c r="DJ61" s="65" t="s">
        <v>233</v>
      </c>
      <c r="DK61" s="65" t="s">
        <v>233</v>
      </c>
      <c r="DL61" s="65" t="s">
        <v>233</v>
      </c>
      <c r="DM61" s="65" t="s">
        <v>233</v>
      </c>
      <c r="DN61" s="65" t="s">
        <v>233</v>
      </c>
      <c r="DO61" s="58">
        <f t="shared" si="42"/>
        <v>1.7989999999999999</v>
      </c>
      <c r="DP61" s="44" t="s">
        <v>233</v>
      </c>
      <c r="DQ61" s="44"/>
      <c r="DR61" s="65" t="s">
        <v>233</v>
      </c>
      <c r="DS61" s="65" t="s">
        <v>233</v>
      </c>
      <c r="DT61" s="65" t="s">
        <v>233</v>
      </c>
      <c r="DU61" s="65" t="s">
        <v>233</v>
      </c>
      <c r="DV61" s="65" t="s">
        <v>233</v>
      </c>
      <c r="DW61" s="65" t="s">
        <v>233</v>
      </c>
      <c r="DX61" s="58" t="str">
        <f t="shared" si="43"/>
        <v/>
      </c>
      <c r="DY61" s="43" t="s">
        <v>233</v>
      </c>
      <c r="DZ61" s="43"/>
      <c r="EA61" s="43" t="s">
        <v>233</v>
      </c>
      <c r="EB61" s="44" t="str">
        <f t="shared" si="44"/>
        <v/>
      </c>
      <c r="EC61" s="42" t="s">
        <v>233</v>
      </c>
      <c r="ED61" s="42" t="s">
        <v>233</v>
      </c>
      <c r="EE61" s="42" t="s">
        <v>233</v>
      </c>
      <c r="EF61" s="42" t="s">
        <v>233</v>
      </c>
      <c r="EG61" s="42" t="s">
        <v>233</v>
      </c>
      <c r="EH61" s="42" t="s">
        <v>233</v>
      </c>
      <c r="EI61" s="42"/>
      <c r="EJ61" s="65">
        <v>648</v>
      </c>
      <c r="EK61" s="42" t="s">
        <v>233</v>
      </c>
      <c r="EL61" s="42" t="s">
        <v>233</v>
      </c>
      <c r="EM61" s="42" t="s">
        <v>233</v>
      </c>
      <c r="EN61" s="42" t="s">
        <v>233</v>
      </c>
      <c r="EO61" s="42" t="s">
        <v>233</v>
      </c>
      <c r="EP61" s="42" t="s">
        <v>233</v>
      </c>
      <c r="EQ61" s="42"/>
      <c r="ER61" s="65">
        <v>32</v>
      </c>
      <c r="ES61" s="42" t="s">
        <v>233</v>
      </c>
      <c r="ET61" s="42" t="s">
        <v>233</v>
      </c>
      <c r="EU61" s="42" t="s">
        <v>233</v>
      </c>
      <c r="EV61" s="42" t="s">
        <v>233</v>
      </c>
      <c r="EW61" s="42" t="s">
        <v>233</v>
      </c>
      <c r="EX61" s="42" t="s">
        <v>233</v>
      </c>
      <c r="EY61" s="42"/>
      <c r="EZ61" s="42">
        <v>1.55</v>
      </c>
      <c r="FA61" s="42" t="s">
        <v>233</v>
      </c>
      <c r="FB61" s="42" t="s">
        <v>233</v>
      </c>
      <c r="FC61" s="42" t="s">
        <v>233</v>
      </c>
      <c r="FD61" s="42" t="s">
        <v>233</v>
      </c>
      <c r="FE61" s="42" t="s">
        <v>233</v>
      </c>
      <c r="FF61" s="42" t="s">
        <v>233</v>
      </c>
      <c r="FG61" s="42"/>
      <c r="FH61" s="42"/>
      <c r="FI61" s="42" t="s">
        <v>233</v>
      </c>
      <c r="FJ61" s="42" t="s">
        <v>233</v>
      </c>
      <c r="FK61" s="42" t="s">
        <v>233</v>
      </c>
      <c r="FL61" s="42" t="s">
        <v>233</v>
      </c>
      <c r="FM61" s="42" t="s">
        <v>233</v>
      </c>
      <c r="FN61" s="42" t="s">
        <v>233</v>
      </c>
      <c r="FO61" s="42"/>
      <c r="FP61" s="65">
        <v>28</v>
      </c>
      <c r="FQ61" s="42" t="s">
        <v>233</v>
      </c>
      <c r="FR61" s="42" t="s">
        <v>233</v>
      </c>
      <c r="FS61" s="42" t="s">
        <v>233</v>
      </c>
      <c r="FT61" s="42" t="s">
        <v>233</v>
      </c>
      <c r="FU61" s="42" t="s">
        <v>233</v>
      </c>
      <c r="FV61" s="42" t="s">
        <v>233</v>
      </c>
      <c r="FW61" s="42"/>
      <c r="FX61" s="65">
        <v>38</v>
      </c>
      <c r="GA61">
        <v>1799</v>
      </c>
    </row>
    <row r="62" spans="1:183">
      <c r="A62" s="40">
        <v>38399</v>
      </c>
      <c r="B62" s="41"/>
      <c r="C62" s="41"/>
      <c r="D62" s="41"/>
      <c r="E62" s="42" t="s">
        <v>233</v>
      </c>
      <c r="F62" s="42" t="s">
        <v>233</v>
      </c>
      <c r="G62" s="42" t="s">
        <v>233</v>
      </c>
      <c r="H62" s="42" t="s">
        <v>233</v>
      </c>
      <c r="I62" s="42" t="s">
        <v>233</v>
      </c>
      <c r="J62" s="42" t="s">
        <v>233</v>
      </c>
      <c r="K62" s="54" t="str">
        <f t="shared" si="31"/>
        <v/>
      </c>
      <c r="L62" s="43" t="s">
        <v>233</v>
      </c>
      <c r="M62" s="43" t="s">
        <v>233</v>
      </c>
      <c r="N62" s="43" t="s">
        <v>233</v>
      </c>
      <c r="O62" s="43" t="s">
        <v>233</v>
      </c>
      <c r="P62" s="43" t="s">
        <v>233</v>
      </c>
      <c r="Q62" s="43" t="s">
        <v>233</v>
      </c>
      <c r="R62" s="54" t="str">
        <f t="shared" si="32"/>
        <v/>
      </c>
      <c r="S62" s="43" t="s">
        <v>233</v>
      </c>
      <c r="T62" s="43" t="s">
        <v>233</v>
      </c>
      <c r="U62" s="43" t="s">
        <v>233</v>
      </c>
      <c r="V62" s="43" t="s">
        <v>233</v>
      </c>
      <c r="W62" s="43" t="s">
        <v>233</v>
      </c>
      <c r="X62" s="43" t="s">
        <v>233</v>
      </c>
      <c r="Y62" s="43">
        <v>39</v>
      </c>
      <c r="Z62" s="42" t="s">
        <v>233</v>
      </c>
      <c r="AA62" s="42" t="s">
        <v>233</v>
      </c>
      <c r="AB62" s="42" t="s">
        <v>233</v>
      </c>
      <c r="AC62" s="42" t="s">
        <v>233</v>
      </c>
      <c r="AD62" s="42" t="s">
        <v>233</v>
      </c>
      <c r="AE62" s="42" t="s">
        <v>233</v>
      </c>
      <c r="AF62" s="42"/>
      <c r="AG62" s="42" t="s">
        <v>233</v>
      </c>
      <c r="AH62" s="42" t="s">
        <v>233</v>
      </c>
      <c r="AI62" s="42" t="s">
        <v>233</v>
      </c>
      <c r="AJ62" s="42" t="s">
        <v>233</v>
      </c>
      <c r="AK62" s="42" t="s">
        <v>233</v>
      </c>
      <c r="AL62" s="42" t="s">
        <v>233</v>
      </c>
      <c r="AM62" s="54" t="str">
        <f t="shared" si="33"/>
        <v/>
      </c>
      <c r="AN62" s="44" t="s">
        <v>233</v>
      </c>
      <c r="AO62" s="44" t="s">
        <v>233</v>
      </c>
      <c r="AP62" s="44" t="s">
        <v>233</v>
      </c>
      <c r="AQ62" s="44" t="s">
        <v>233</v>
      </c>
      <c r="AR62" s="44" t="s">
        <v>233</v>
      </c>
      <c r="AS62" s="44" t="s">
        <v>233</v>
      </c>
      <c r="AT62" s="44"/>
      <c r="AU62" s="42" t="s">
        <v>233</v>
      </c>
      <c r="AV62" s="42" t="s">
        <v>233</v>
      </c>
      <c r="AW62" s="42" t="s">
        <v>233</v>
      </c>
      <c r="AX62" s="42" t="s">
        <v>233</v>
      </c>
      <c r="AY62" s="42" t="s">
        <v>233</v>
      </c>
      <c r="AZ62" s="42" t="s">
        <v>233</v>
      </c>
      <c r="BA62" s="54" t="str">
        <f t="shared" si="34"/>
        <v/>
      </c>
      <c r="BB62" s="44"/>
      <c r="BC62" s="42" t="s">
        <v>233</v>
      </c>
      <c r="BD62" s="42" t="s">
        <v>233</v>
      </c>
      <c r="BE62" s="42" t="s">
        <v>233</v>
      </c>
      <c r="BF62" s="42" t="s">
        <v>233</v>
      </c>
      <c r="BG62" s="42" t="s">
        <v>233</v>
      </c>
      <c r="BH62" s="42" t="s">
        <v>233</v>
      </c>
      <c r="BI62" s="54" t="str">
        <f t="shared" si="35"/>
        <v/>
      </c>
      <c r="BJ62" s="51">
        <v>0.88</v>
      </c>
      <c r="BK62" s="69" t="s">
        <v>233</v>
      </c>
      <c r="BL62" s="69" t="s">
        <v>233</v>
      </c>
      <c r="BM62" s="69" t="s">
        <v>233</v>
      </c>
      <c r="BN62" s="69" t="s">
        <v>233</v>
      </c>
      <c r="BO62" s="69" t="s">
        <v>233</v>
      </c>
      <c r="BP62" s="70">
        <f t="shared" si="36"/>
        <v>0.88</v>
      </c>
      <c r="BQ62" s="42" t="s">
        <v>233</v>
      </c>
      <c r="BR62" s="42" t="s">
        <v>233</v>
      </c>
      <c r="BS62" s="42" t="s">
        <v>233</v>
      </c>
      <c r="BT62" s="42" t="s">
        <v>233</v>
      </c>
      <c r="BU62" s="42" t="s">
        <v>233</v>
      </c>
      <c r="BV62" s="42" t="s">
        <v>233</v>
      </c>
      <c r="BW62" s="54" t="str">
        <f t="shared" si="37"/>
        <v/>
      </c>
      <c r="BX62" s="44" t="s">
        <v>233</v>
      </c>
      <c r="BY62" s="44" t="s">
        <v>233</v>
      </c>
      <c r="BZ62" s="44" t="s">
        <v>233</v>
      </c>
      <c r="CA62" s="44" t="s">
        <v>233</v>
      </c>
      <c r="CB62" s="44" t="s">
        <v>233</v>
      </c>
      <c r="CC62" s="44" t="s">
        <v>233</v>
      </c>
      <c r="CD62" s="54" t="str">
        <f t="shared" si="38"/>
        <v/>
      </c>
      <c r="CE62" s="42">
        <v>0.05</v>
      </c>
      <c r="CF62" s="42" t="s">
        <v>233</v>
      </c>
      <c r="CG62" s="42" t="s">
        <v>233</v>
      </c>
      <c r="CH62" s="42" t="s">
        <v>233</v>
      </c>
      <c r="CI62" s="42" t="s">
        <v>233</v>
      </c>
      <c r="CJ62" s="42" t="s">
        <v>233</v>
      </c>
      <c r="CK62" s="42"/>
      <c r="CL62" s="42"/>
      <c r="CM62" s="44"/>
      <c r="CN62" s="44" t="s">
        <v>233</v>
      </c>
      <c r="CO62" s="44" t="s">
        <v>233</v>
      </c>
      <c r="CP62" s="44" t="s">
        <v>233</v>
      </c>
      <c r="CQ62" s="44" t="s">
        <v>233</v>
      </c>
      <c r="CR62" s="44" t="s">
        <v>233</v>
      </c>
      <c r="CS62" s="44" t="s">
        <v>233</v>
      </c>
      <c r="CT62" s="54" t="str">
        <f t="shared" si="39"/>
        <v/>
      </c>
      <c r="CU62" s="44" t="s">
        <v>233</v>
      </c>
      <c r="CV62" s="44" t="s">
        <v>233</v>
      </c>
      <c r="CW62" s="44" t="s">
        <v>233</v>
      </c>
      <c r="CX62" s="44" t="s">
        <v>233</v>
      </c>
      <c r="CY62" s="44" t="s">
        <v>233</v>
      </c>
      <c r="CZ62" s="44" t="s">
        <v>233</v>
      </c>
      <c r="DA62" s="54" t="str">
        <f t="shared" si="40"/>
        <v/>
      </c>
      <c r="DB62" s="65" t="s">
        <v>233</v>
      </c>
      <c r="DC62" s="65" t="s">
        <v>233</v>
      </c>
      <c r="DD62" s="65" t="s">
        <v>233</v>
      </c>
      <c r="DE62" s="65" t="s">
        <v>233</v>
      </c>
      <c r="DF62" s="65" t="s">
        <v>233</v>
      </c>
      <c r="DG62" s="65" t="s">
        <v>233</v>
      </c>
      <c r="DH62" s="58" t="str">
        <f t="shared" si="41"/>
        <v/>
      </c>
      <c r="DI62" s="65" t="s">
        <v>233</v>
      </c>
      <c r="DJ62" s="65" t="s">
        <v>233</v>
      </c>
      <c r="DK62" s="65" t="s">
        <v>233</v>
      </c>
      <c r="DL62" s="65" t="s">
        <v>233</v>
      </c>
      <c r="DM62" s="65" t="s">
        <v>233</v>
      </c>
      <c r="DN62" s="65" t="s">
        <v>233</v>
      </c>
      <c r="DO62" s="58">
        <f t="shared" si="42"/>
        <v>1.7689999999999999</v>
      </c>
      <c r="DP62" s="44" t="s">
        <v>233</v>
      </c>
      <c r="DQ62" s="44"/>
      <c r="DR62" s="65" t="s">
        <v>233</v>
      </c>
      <c r="DS62" s="65" t="s">
        <v>233</v>
      </c>
      <c r="DT62" s="65" t="s">
        <v>233</v>
      </c>
      <c r="DU62" s="65" t="s">
        <v>233</v>
      </c>
      <c r="DV62" s="65" t="s">
        <v>233</v>
      </c>
      <c r="DW62" s="65" t="s">
        <v>233</v>
      </c>
      <c r="DX62" s="58" t="str">
        <f t="shared" si="43"/>
        <v/>
      </c>
      <c r="DY62" s="43" t="s">
        <v>233</v>
      </c>
      <c r="DZ62" s="43"/>
      <c r="EA62" s="43" t="s">
        <v>233</v>
      </c>
      <c r="EB62" s="44" t="str">
        <f t="shared" si="44"/>
        <v/>
      </c>
      <c r="EC62" s="42" t="s">
        <v>233</v>
      </c>
      <c r="ED62" s="42" t="s">
        <v>233</v>
      </c>
      <c r="EE62" s="42" t="s">
        <v>233</v>
      </c>
      <c r="EF62" s="42" t="s">
        <v>233</v>
      </c>
      <c r="EG62" s="42" t="s">
        <v>233</v>
      </c>
      <c r="EH62" s="42" t="s">
        <v>233</v>
      </c>
      <c r="EI62" s="42"/>
      <c r="EJ62" s="65">
        <v>497</v>
      </c>
      <c r="EK62" s="42" t="s">
        <v>233</v>
      </c>
      <c r="EL62" s="42" t="s">
        <v>233</v>
      </c>
      <c r="EM62" s="42" t="s">
        <v>233</v>
      </c>
      <c r="EN62" s="42" t="s">
        <v>233</v>
      </c>
      <c r="EO62" s="42" t="s">
        <v>233</v>
      </c>
      <c r="EP62" s="42" t="s">
        <v>233</v>
      </c>
      <c r="EQ62" s="42"/>
      <c r="ER62" s="65">
        <v>31</v>
      </c>
      <c r="ES62" s="42" t="s">
        <v>233</v>
      </c>
      <c r="ET62" s="42" t="s">
        <v>233</v>
      </c>
      <c r="EU62" s="42" t="s">
        <v>233</v>
      </c>
      <c r="EV62" s="42" t="s">
        <v>233</v>
      </c>
      <c r="EW62" s="42" t="s">
        <v>233</v>
      </c>
      <c r="EX62" s="42" t="s">
        <v>233</v>
      </c>
      <c r="EY62" s="42"/>
      <c r="EZ62" s="42">
        <v>1.45</v>
      </c>
      <c r="FA62" s="42" t="s">
        <v>233</v>
      </c>
      <c r="FB62" s="42" t="s">
        <v>233</v>
      </c>
      <c r="FC62" s="42" t="s">
        <v>233</v>
      </c>
      <c r="FD62" s="42" t="s">
        <v>233</v>
      </c>
      <c r="FE62" s="42" t="s">
        <v>233</v>
      </c>
      <c r="FF62" s="42" t="s">
        <v>233</v>
      </c>
      <c r="FG62" s="42"/>
      <c r="FH62" s="42"/>
      <c r="FI62" s="42" t="s">
        <v>233</v>
      </c>
      <c r="FJ62" s="42" t="s">
        <v>233</v>
      </c>
      <c r="FK62" s="42" t="s">
        <v>233</v>
      </c>
      <c r="FL62" s="42" t="s">
        <v>233</v>
      </c>
      <c r="FM62" s="42" t="s">
        <v>233</v>
      </c>
      <c r="FN62" s="42" t="s">
        <v>233</v>
      </c>
      <c r="FO62" s="42"/>
      <c r="FP62" s="65">
        <v>35.5</v>
      </c>
      <c r="FQ62" s="42" t="s">
        <v>233</v>
      </c>
      <c r="FR62" s="42" t="s">
        <v>233</v>
      </c>
      <c r="FS62" s="42" t="s">
        <v>233</v>
      </c>
      <c r="FT62" s="42" t="s">
        <v>233</v>
      </c>
      <c r="FU62" s="42" t="s">
        <v>233</v>
      </c>
      <c r="FV62" s="42" t="s">
        <v>233</v>
      </c>
      <c r="FW62" s="42"/>
      <c r="FX62" s="65">
        <v>35</v>
      </c>
      <c r="GA62">
        <v>1769</v>
      </c>
    </row>
    <row r="63" spans="1:183">
      <c r="A63" s="40">
        <v>38400</v>
      </c>
      <c r="B63" s="41"/>
      <c r="C63" s="41"/>
      <c r="D63" s="41"/>
      <c r="E63" s="42" t="s">
        <v>233</v>
      </c>
      <c r="F63" s="42" t="s">
        <v>233</v>
      </c>
      <c r="G63" s="42" t="s">
        <v>233</v>
      </c>
      <c r="H63" s="42" t="s">
        <v>233</v>
      </c>
      <c r="I63" s="42" t="s">
        <v>233</v>
      </c>
      <c r="J63" s="42" t="s">
        <v>233</v>
      </c>
      <c r="K63" s="54" t="str">
        <f t="shared" si="31"/>
        <v/>
      </c>
      <c r="L63" s="43" t="s">
        <v>233</v>
      </c>
      <c r="M63" s="43" t="s">
        <v>233</v>
      </c>
      <c r="N63" s="43" t="s">
        <v>233</v>
      </c>
      <c r="O63" s="43" t="s">
        <v>233</v>
      </c>
      <c r="P63" s="43" t="s">
        <v>233</v>
      </c>
      <c r="Q63" s="43" t="s">
        <v>233</v>
      </c>
      <c r="R63" s="54" t="str">
        <f t="shared" si="32"/>
        <v/>
      </c>
      <c r="S63" s="43" t="s">
        <v>233</v>
      </c>
      <c r="T63" s="43" t="s">
        <v>233</v>
      </c>
      <c r="U63" s="43" t="s">
        <v>233</v>
      </c>
      <c r="V63" s="43" t="s">
        <v>233</v>
      </c>
      <c r="W63" s="43" t="s">
        <v>233</v>
      </c>
      <c r="X63" s="43" t="s">
        <v>233</v>
      </c>
      <c r="Y63" s="43">
        <v>20</v>
      </c>
      <c r="Z63" s="42" t="s">
        <v>233</v>
      </c>
      <c r="AA63" s="42" t="s">
        <v>233</v>
      </c>
      <c r="AB63" s="42" t="s">
        <v>233</v>
      </c>
      <c r="AC63" s="42" t="s">
        <v>233</v>
      </c>
      <c r="AD63" s="42" t="s">
        <v>233</v>
      </c>
      <c r="AE63" s="42" t="s">
        <v>233</v>
      </c>
      <c r="AF63" s="42"/>
      <c r="AG63" s="42" t="s">
        <v>233</v>
      </c>
      <c r="AH63" s="42" t="s">
        <v>233</v>
      </c>
      <c r="AI63" s="42" t="s">
        <v>233</v>
      </c>
      <c r="AJ63" s="42" t="s">
        <v>233</v>
      </c>
      <c r="AK63" s="42" t="s">
        <v>233</v>
      </c>
      <c r="AL63" s="42" t="s">
        <v>233</v>
      </c>
      <c r="AM63" s="54" t="str">
        <f t="shared" si="33"/>
        <v/>
      </c>
      <c r="AN63" s="44" t="s">
        <v>233</v>
      </c>
      <c r="AO63" s="44" t="s">
        <v>233</v>
      </c>
      <c r="AP63" s="44" t="s">
        <v>233</v>
      </c>
      <c r="AQ63" s="44" t="s">
        <v>233</v>
      </c>
      <c r="AR63" s="44" t="s">
        <v>233</v>
      </c>
      <c r="AS63" s="44" t="s">
        <v>233</v>
      </c>
      <c r="AT63" s="44"/>
      <c r="AU63" s="42" t="s">
        <v>233</v>
      </c>
      <c r="AV63" s="42" t="s">
        <v>233</v>
      </c>
      <c r="AW63" s="42" t="s">
        <v>233</v>
      </c>
      <c r="AX63" s="42" t="s">
        <v>233</v>
      </c>
      <c r="AY63" s="42" t="s">
        <v>233</v>
      </c>
      <c r="AZ63" s="42" t="s">
        <v>233</v>
      </c>
      <c r="BA63" s="54" t="str">
        <f t="shared" si="34"/>
        <v/>
      </c>
      <c r="BB63" s="44"/>
      <c r="BC63" s="42" t="s">
        <v>233</v>
      </c>
      <c r="BD63" s="42" t="s">
        <v>233</v>
      </c>
      <c r="BE63" s="42" t="s">
        <v>233</v>
      </c>
      <c r="BF63" s="42" t="s">
        <v>233</v>
      </c>
      <c r="BG63" s="42" t="s">
        <v>233</v>
      </c>
      <c r="BH63" s="42" t="s">
        <v>233</v>
      </c>
      <c r="BI63" s="54" t="str">
        <f t="shared" si="35"/>
        <v/>
      </c>
      <c r="BJ63" s="51">
        <v>1</v>
      </c>
      <c r="BK63" s="69" t="s">
        <v>233</v>
      </c>
      <c r="BL63" s="69" t="s">
        <v>233</v>
      </c>
      <c r="BM63" s="69" t="s">
        <v>233</v>
      </c>
      <c r="BN63" s="69" t="s">
        <v>233</v>
      </c>
      <c r="BO63" s="69" t="s">
        <v>233</v>
      </c>
      <c r="BP63" s="70">
        <f t="shared" si="36"/>
        <v>1</v>
      </c>
      <c r="BQ63" s="42" t="s">
        <v>233</v>
      </c>
      <c r="BR63" s="42" t="s">
        <v>233</v>
      </c>
      <c r="BS63" s="42" t="s">
        <v>233</v>
      </c>
      <c r="BT63" s="42" t="s">
        <v>233</v>
      </c>
      <c r="BU63" s="42" t="s">
        <v>233</v>
      </c>
      <c r="BV63" s="42" t="s">
        <v>233</v>
      </c>
      <c r="BW63" s="54" t="str">
        <f t="shared" si="37"/>
        <v/>
      </c>
      <c r="BX63" s="44" t="s">
        <v>233</v>
      </c>
      <c r="BY63" s="44" t="s">
        <v>233</v>
      </c>
      <c r="BZ63" s="44" t="s">
        <v>233</v>
      </c>
      <c r="CA63" s="44" t="s">
        <v>233</v>
      </c>
      <c r="CB63" s="44" t="s">
        <v>233</v>
      </c>
      <c r="CC63" s="44" t="s">
        <v>233</v>
      </c>
      <c r="CD63" s="54" t="str">
        <f t="shared" si="38"/>
        <v/>
      </c>
      <c r="CE63" s="42">
        <v>0.05</v>
      </c>
      <c r="CF63" s="42" t="s">
        <v>233</v>
      </c>
      <c r="CG63" s="42" t="s">
        <v>233</v>
      </c>
      <c r="CH63" s="42" t="s">
        <v>233</v>
      </c>
      <c r="CI63" s="42" t="s">
        <v>233</v>
      </c>
      <c r="CJ63" s="42" t="s">
        <v>233</v>
      </c>
      <c r="CK63" s="42"/>
      <c r="CL63" s="42"/>
      <c r="CM63" s="44"/>
      <c r="CN63" s="44" t="s">
        <v>233</v>
      </c>
      <c r="CO63" s="44" t="s">
        <v>233</v>
      </c>
      <c r="CP63" s="44" t="s">
        <v>233</v>
      </c>
      <c r="CQ63" s="44" t="s">
        <v>233</v>
      </c>
      <c r="CR63" s="44" t="s">
        <v>233</v>
      </c>
      <c r="CS63" s="44" t="s">
        <v>233</v>
      </c>
      <c r="CT63" s="54" t="str">
        <f t="shared" si="39"/>
        <v/>
      </c>
      <c r="CU63" s="44" t="s">
        <v>233</v>
      </c>
      <c r="CV63" s="44" t="s">
        <v>233</v>
      </c>
      <c r="CW63" s="44" t="s">
        <v>233</v>
      </c>
      <c r="CX63" s="44" t="s">
        <v>233</v>
      </c>
      <c r="CY63" s="44" t="s">
        <v>233</v>
      </c>
      <c r="CZ63" s="44" t="s">
        <v>233</v>
      </c>
      <c r="DA63" s="54" t="str">
        <f t="shared" si="40"/>
        <v/>
      </c>
      <c r="DB63" s="65" t="s">
        <v>233</v>
      </c>
      <c r="DC63" s="65" t="s">
        <v>233</v>
      </c>
      <c r="DD63" s="65" t="s">
        <v>233</v>
      </c>
      <c r="DE63" s="65" t="s">
        <v>233</v>
      </c>
      <c r="DF63" s="65" t="s">
        <v>233</v>
      </c>
      <c r="DG63" s="65" t="s">
        <v>233</v>
      </c>
      <c r="DH63" s="58" t="str">
        <f t="shared" si="41"/>
        <v/>
      </c>
      <c r="DI63" s="65" t="s">
        <v>233</v>
      </c>
      <c r="DJ63" s="65" t="s">
        <v>233</v>
      </c>
      <c r="DK63" s="65" t="s">
        <v>233</v>
      </c>
      <c r="DL63" s="65" t="s">
        <v>233</v>
      </c>
      <c r="DM63" s="65" t="s">
        <v>233</v>
      </c>
      <c r="DN63" s="65" t="s">
        <v>233</v>
      </c>
      <c r="DO63" s="58">
        <f t="shared" si="42"/>
        <v>1.4430000000000001</v>
      </c>
      <c r="DP63" s="44" t="s">
        <v>233</v>
      </c>
      <c r="DQ63" s="44"/>
      <c r="DR63" s="65" t="s">
        <v>233</v>
      </c>
      <c r="DS63" s="65" t="s">
        <v>233</v>
      </c>
      <c r="DT63" s="65" t="s">
        <v>233</v>
      </c>
      <c r="DU63" s="65" t="s">
        <v>233</v>
      </c>
      <c r="DV63" s="65" t="s">
        <v>233</v>
      </c>
      <c r="DW63" s="65" t="s">
        <v>233</v>
      </c>
      <c r="DX63" s="58" t="str">
        <f t="shared" si="43"/>
        <v/>
      </c>
      <c r="DY63" s="43" t="s">
        <v>233</v>
      </c>
      <c r="DZ63" s="43"/>
      <c r="EA63" s="43" t="s">
        <v>233</v>
      </c>
      <c r="EB63" s="44" t="str">
        <f t="shared" si="44"/>
        <v/>
      </c>
      <c r="EC63" s="42" t="s">
        <v>233</v>
      </c>
      <c r="ED63" s="42" t="s">
        <v>233</v>
      </c>
      <c r="EE63" s="42" t="s">
        <v>233</v>
      </c>
      <c r="EF63" s="42" t="s">
        <v>233</v>
      </c>
      <c r="EG63" s="42" t="s">
        <v>233</v>
      </c>
      <c r="EH63" s="42" t="s">
        <v>233</v>
      </c>
      <c r="EI63" s="42"/>
      <c r="EJ63" s="65">
        <v>378</v>
      </c>
      <c r="EK63" s="42" t="s">
        <v>233</v>
      </c>
      <c r="EL63" s="42" t="s">
        <v>233</v>
      </c>
      <c r="EM63" s="42" t="s">
        <v>233</v>
      </c>
      <c r="EN63" s="42" t="s">
        <v>233</v>
      </c>
      <c r="EO63" s="42" t="s">
        <v>233</v>
      </c>
      <c r="EP63" s="42" t="s">
        <v>233</v>
      </c>
      <c r="EQ63" s="42"/>
      <c r="ER63" s="65">
        <v>29</v>
      </c>
      <c r="ES63" s="42" t="s">
        <v>233</v>
      </c>
      <c r="ET63" s="42" t="s">
        <v>233</v>
      </c>
      <c r="EU63" s="42" t="s">
        <v>233</v>
      </c>
      <c r="EV63" s="42" t="s">
        <v>233</v>
      </c>
      <c r="EW63" s="42" t="s">
        <v>233</v>
      </c>
      <c r="EX63" s="42" t="s">
        <v>233</v>
      </c>
      <c r="EY63" s="42"/>
      <c r="EZ63" s="42">
        <v>1.3</v>
      </c>
      <c r="FA63" s="42" t="s">
        <v>233</v>
      </c>
      <c r="FB63" s="42" t="s">
        <v>233</v>
      </c>
      <c r="FC63" s="42" t="s">
        <v>233</v>
      </c>
      <c r="FD63" s="42" t="s">
        <v>233</v>
      </c>
      <c r="FE63" s="42" t="s">
        <v>233</v>
      </c>
      <c r="FF63" s="42" t="s">
        <v>233</v>
      </c>
      <c r="FG63" s="42"/>
      <c r="FH63" s="42"/>
      <c r="FI63" s="42" t="s">
        <v>233</v>
      </c>
      <c r="FJ63" s="42" t="s">
        <v>233</v>
      </c>
      <c r="FK63" s="42" t="s">
        <v>233</v>
      </c>
      <c r="FL63" s="42" t="s">
        <v>233</v>
      </c>
      <c r="FM63" s="42" t="s">
        <v>233</v>
      </c>
      <c r="FN63" s="42" t="s">
        <v>233</v>
      </c>
      <c r="FO63" s="42"/>
      <c r="FP63" s="65">
        <v>27</v>
      </c>
      <c r="FQ63" s="42" t="s">
        <v>233</v>
      </c>
      <c r="FR63" s="42" t="s">
        <v>233</v>
      </c>
      <c r="FS63" s="42" t="s">
        <v>233</v>
      </c>
      <c r="FT63" s="42" t="s">
        <v>233</v>
      </c>
      <c r="FU63" s="42" t="s">
        <v>233</v>
      </c>
      <c r="FV63" s="42" t="s">
        <v>233</v>
      </c>
      <c r="FW63" s="42"/>
      <c r="FX63" s="65">
        <v>26</v>
      </c>
      <c r="GA63">
        <v>1443</v>
      </c>
    </row>
    <row r="64" spans="1:183">
      <c r="A64" s="40">
        <v>38401</v>
      </c>
      <c r="B64" s="41"/>
      <c r="C64" s="41"/>
      <c r="D64" s="41"/>
      <c r="E64" s="42" t="s">
        <v>233</v>
      </c>
      <c r="F64" s="42" t="s">
        <v>233</v>
      </c>
      <c r="G64" s="42" t="s">
        <v>233</v>
      </c>
      <c r="H64" s="42" t="s">
        <v>233</v>
      </c>
      <c r="I64" s="42" t="s">
        <v>233</v>
      </c>
      <c r="J64" s="42" t="s">
        <v>233</v>
      </c>
      <c r="K64" s="54" t="str">
        <f t="shared" si="31"/>
        <v/>
      </c>
      <c r="L64" s="43" t="s">
        <v>233</v>
      </c>
      <c r="M64" s="43" t="s">
        <v>233</v>
      </c>
      <c r="N64" s="43" t="s">
        <v>233</v>
      </c>
      <c r="O64" s="43" t="s">
        <v>233</v>
      </c>
      <c r="P64" s="43" t="s">
        <v>233</v>
      </c>
      <c r="Q64" s="43" t="s">
        <v>233</v>
      </c>
      <c r="R64" s="54" t="str">
        <f t="shared" si="32"/>
        <v/>
      </c>
      <c r="S64" s="43" t="s">
        <v>233</v>
      </c>
      <c r="T64" s="43" t="s">
        <v>233</v>
      </c>
      <c r="U64" s="43" t="s">
        <v>233</v>
      </c>
      <c r="V64" s="43" t="s">
        <v>233</v>
      </c>
      <c r="W64" s="43" t="s">
        <v>233</v>
      </c>
      <c r="X64" s="43" t="s">
        <v>233</v>
      </c>
      <c r="Y64" s="43">
        <v>9.4</v>
      </c>
      <c r="Z64" s="42" t="s">
        <v>233</v>
      </c>
      <c r="AA64" s="42" t="s">
        <v>233</v>
      </c>
      <c r="AB64" s="42" t="s">
        <v>233</v>
      </c>
      <c r="AC64" s="42" t="s">
        <v>233</v>
      </c>
      <c r="AD64" s="42" t="s">
        <v>233</v>
      </c>
      <c r="AE64" s="42" t="s">
        <v>233</v>
      </c>
      <c r="AF64" s="42"/>
      <c r="AG64" s="42" t="s">
        <v>233</v>
      </c>
      <c r="AH64" s="42" t="s">
        <v>233</v>
      </c>
      <c r="AI64" s="42" t="s">
        <v>233</v>
      </c>
      <c r="AJ64" s="42" t="s">
        <v>233</v>
      </c>
      <c r="AK64" s="42" t="s">
        <v>233</v>
      </c>
      <c r="AL64" s="42" t="s">
        <v>233</v>
      </c>
      <c r="AM64" s="54" t="str">
        <f t="shared" si="33"/>
        <v/>
      </c>
      <c r="AN64" s="44" t="s">
        <v>233</v>
      </c>
      <c r="AO64" s="44" t="s">
        <v>233</v>
      </c>
      <c r="AP64" s="44" t="s">
        <v>233</v>
      </c>
      <c r="AQ64" s="44" t="s">
        <v>233</v>
      </c>
      <c r="AR64" s="44" t="s">
        <v>233</v>
      </c>
      <c r="AS64" s="44" t="s">
        <v>233</v>
      </c>
      <c r="AT64" s="44"/>
      <c r="AU64" s="42" t="s">
        <v>233</v>
      </c>
      <c r="AV64" s="42" t="s">
        <v>233</v>
      </c>
      <c r="AW64" s="42" t="s">
        <v>233</v>
      </c>
      <c r="AX64" s="42" t="s">
        <v>233</v>
      </c>
      <c r="AY64" s="42" t="s">
        <v>233</v>
      </c>
      <c r="AZ64" s="42" t="s">
        <v>233</v>
      </c>
      <c r="BA64" s="54" t="str">
        <f t="shared" si="34"/>
        <v/>
      </c>
      <c r="BB64" s="44"/>
      <c r="BC64" s="42" t="s">
        <v>233</v>
      </c>
      <c r="BD64" s="42" t="s">
        <v>233</v>
      </c>
      <c r="BE64" s="42" t="s">
        <v>233</v>
      </c>
      <c r="BF64" s="42" t="s">
        <v>233</v>
      </c>
      <c r="BG64" s="42" t="s">
        <v>233</v>
      </c>
      <c r="BH64" s="42" t="s">
        <v>233</v>
      </c>
      <c r="BI64" s="54" t="str">
        <f t="shared" si="35"/>
        <v/>
      </c>
      <c r="BJ64" s="51">
        <v>1</v>
      </c>
      <c r="BK64" s="69" t="s">
        <v>233</v>
      </c>
      <c r="BL64" s="69" t="s">
        <v>233</v>
      </c>
      <c r="BM64" s="69" t="s">
        <v>233</v>
      </c>
      <c r="BN64" s="69" t="s">
        <v>233</v>
      </c>
      <c r="BO64" s="69" t="s">
        <v>233</v>
      </c>
      <c r="BP64" s="70">
        <f t="shared" si="36"/>
        <v>1</v>
      </c>
      <c r="BQ64" s="42" t="s">
        <v>233</v>
      </c>
      <c r="BR64" s="42" t="s">
        <v>233</v>
      </c>
      <c r="BS64" s="42" t="s">
        <v>233</v>
      </c>
      <c r="BT64" s="42" t="s">
        <v>233</v>
      </c>
      <c r="BU64" s="42" t="s">
        <v>233</v>
      </c>
      <c r="BV64" s="42" t="s">
        <v>233</v>
      </c>
      <c r="BW64" s="54" t="str">
        <f t="shared" si="37"/>
        <v/>
      </c>
      <c r="BX64" s="44" t="s">
        <v>233</v>
      </c>
      <c r="BY64" s="44" t="s">
        <v>233</v>
      </c>
      <c r="BZ64" s="44" t="s">
        <v>233</v>
      </c>
      <c r="CA64" s="44" t="s">
        <v>233</v>
      </c>
      <c r="CB64" s="44" t="s">
        <v>233</v>
      </c>
      <c r="CC64" s="44" t="s">
        <v>233</v>
      </c>
      <c r="CD64" s="54" t="str">
        <f t="shared" si="38"/>
        <v/>
      </c>
      <c r="CE64" s="42">
        <v>0.04</v>
      </c>
      <c r="CF64" s="42" t="s">
        <v>233</v>
      </c>
      <c r="CG64" s="42" t="s">
        <v>233</v>
      </c>
      <c r="CH64" s="42" t="s">
        <v>233</v>
      </c>
      <c r="CI64" s="42" t="s">
        <v>233</v>
      </c>
      <c r="CJ64" s="42" t="s">
        <v>233</v>
      </c>
      <c r="CK64" s="42"/>
      <c r="CL64" s="42"/>
      <c r="CM64" s="44"/>
      <c r="CN64" s="44" t="s">
        <v>233</v>
      </c>
      <c r="CO64" s="44" t="s">
        <v>233</v>
      </c>
      <c r="CP64" s="44" t="s">
        <v>233</v>
      </c>
      <c r="CQ64" s="44" t="s">
        <v>233</v>
      </c>
      <c r="CR64" s="44" t="s">
        <v>233</v>
      </c>
      <c r="CS64" s="44" t="s">
        <v>233</v>
      </c>
      <c r="CT64" s="54" t="str">
        <f t="shared" si="39"/>
        <v/>
      </c>
      <c r="CU64" s="44" t="s">
        <v>233</v>
      </c>
      <c r="CV64" s="44" t="s">
        <v>233</v>
      </c>
      <c r="CW64" s="44" t="s">
        <v>233</v>
      </c>
      <c r="CX64" s="44" t="s">
        <v>233</v>
      </c>
      <c r="CY64" s="44" t="s">
        <v>233</v>
      </c>
      <c r="CZ64" s="44" t="s">
        <v>233</v>
      </c>
      <c r="DA64" s="54" t="str">
        <f t="shared" si="40"/>
        <v/>
      </c>
      <c r="DB64" s="65" t="s">
        <v>233</v>
      </c>
      <c r="DC64" s="65" t="s">
        <v>233</v>
      </c>
      <c r="DD64" s="65" t="s">
        <v>233</v>
      </c>
      <c r="DE64" s="65" t="s">
        <v>233</v>
      </c>
      <c r="DF64" s="65" t="s">
        <v>233</v>
      </c>
      <c r="DG64" s="65" t="s">
        <v>233</v>
      </c>
      <c r="DH64" s="58" t="str">
        <f t="shared" si="41"/>
        <v/>
      </c>
      <c r="DI64" s="65" t="s">
        <v>233</v>
      </c>
      <c r="DJ64" s="65" t="s">
        <v>233</v>
      </c>
      <c r="DK64" s="65" t="s">
        <v>233</v>
      </c>
      <c r="DL64" s="65" t="s">
        <v>233</v>
      </c>
      <c r="DM64" s="65" t="s">
        <v>233</v>
      </c>
      <c r="DN64" s="65" t="s">
        <v>233</v>
      </c>
      <c r="DO64" s="58">
        <f t="shared" si="42"/>
        <v>1.718</v>
      </c>
      <c r="DP64" s="44" t="s">
        <v>233</v>
      </c>
      <c r="DQ64" s="44"/>
      <c r="DR64" s="65" t="s">
        <v>233</v>
      </c>
      <c r="DS64" s="65" t="s">
        <v>233</v>
      </c>
      <c r="DT64" s="65" t="s">
        <v>233</v>
      </c>
      <c r="DU64" s="65" t="s">
        <v>233</v>
      </c>
      <c r="DV64" s="65" t="s">
        <v>233</v>
      </c>
      <c r="DW64" s="65" t="s">
        <v>233</v>
      </c>
      <c r="DX64" s="58" t="str">
        <f t="shared" si="43"/>
        <v/>
      </c>
      <c r="DY64" s="43" t="s">
        <v>233</v>
      </c>
      <c r="DZ64" s="43"/>
      <c r="EA64" s="43" t="s">
        <v>233</v>
      </c>
      <c r="EB64" s="44" t="str">
        <f t="shared" si="44"/>
        <v/>
      </c>
      <c r="EC64" s="42" t="s">
        <v>233</v>
      </c>
      <c r="ED64" s="42" t="s">
        <v>233</v>
      </c>
      <c r="EE64" s="42" t="s">
        <v>233</v>
      </c>
      <c r="EF64" s="42" t="s">
        <v>233</v>
      </c>
      <c r="EG64" s="42" t="s">
        <v>233</v>
      </c>
      <c r="EH64" s="42" t="s">
        <v>233</v>
      </c>
      <c r="EI64" s="42"/>
      <c r="EJ64" s="65">
        <v>410</v>
      </c>
      <c r="EK64" s="42" t="s">
        <v>233</v>
      </c>
      <c r="EL64" s="42" t="s">
        <v>233</v>
      </c>
      <c r="EM64" s="42" t="s">
        <v>233</v>
      </c>
      <c r="EN64" s="42" t="s">
        <v>233</v>
      </c>
      <c r="EO64" s="42" t="s">
        <v>233</v>
      </c>
      <c r="EP64" s="42" t="s">
        <v>233</v>
      </c>
      <c r="EQ64" s="42"/>
      <c r="ER64" s="65">
        <v>38</v>
      </c>
      <c r="ES64" s="42" t="s">
        <v>233</v>
      </c>
      <c r="ET64" s="42" t="s">
        <v>233</v>
      </c>
      <c r="EU64" s="42" t="s">
        <v>233</v>
      </c>
      <c r="EV64" s="42" t="s">
        <v>233</v>
      </c>
      <c r="EW64" s="42" t="s">
        <v>233</v>
      </c>
      <c r="EX64" s="42" t="s">
        <v>233</v>
      </c>
      <c r="EY64" s="42"/>
      <c r="EZ64" s="42">
        <v>1.55</v>
      </c>
      <c r="FA64" s="42" t="s">
        <v>233</v>
      </c>
      <c r="FB64" s="42" t="s">
        <v>233</v>
      </c>
      <c r="FC64" s="42" t="s">
        <v>233</v>
      </c>
      <c r="FD64" s="42" t="s">
        <v>233</v>
      </c>
      <c r="FE64" s="42" t="s">
        <v>233</v>
      </c>
      <c r="FF64" s="42" t="s">
        <v>233</v>
      </c>
      <c r="FG64" s="42"/>
      <c r="FH64" s="42"/>
      <c r="FI64" s="42" t="s">
        <v>233</v>
      </c>
      <c r="FJ64" s="42" t="s">
        <v>233</v>
      </c>
      <c r="FK64" s="42" t="s">
        <v>233</v>
      </c>
      <c r="FL64" s="42" t="s">
        <v>233</v>
      </c>
      <c r="FM64" s="42" t="s">
        <v>233</v>
      </c>
      <c r="FN64" s="42" t="s">
        <v>233</v>
      </c>
      <c r="FO64" s="42"/>
      <c r="FP64" s="65">
        <v>26</v>
      </c>
      <c r="FQ64" s="42" t="s">
        <v>233</v>
      </c>
      <c r="FR64" s="42" t="s">
        <v>233</v>
      </c>
      <c r="FS64" s="42" t="s">
        <v>233</v>
      </c>
      <c r="FT64" s="42" t="s">
        <v>233</v>
      </c>
      <c r="FU64" s="42" t="s">
        <v>233</v>
      </c>
      <c r="FV64" s="42" t="s">
        <v>233</v>
      </c>
      <c r="FW64" s="42"/>
      <c r="FX64" s="65">
        <v>29</v>
      </c>
      <c r="GA64">
        <v>1718</v>
      </c>
    </row>
    <row r="65" spans="1:183">
      <c r="A65" s="40">
        <v>38402</v>
      </c>
      <c r="B65" s="41"/>
      <c r="C65" s="41"/>
      <c r="D65" s="41"/>
      <c r="E65" s="42" t="s">
        <v>233</v>
      </c>
      <c r="F65" s="42" t="s">
        <v>233</v>
      </c>
      <c r="G65" s="42" t="s">
        <v>233</v>
      </c>
      <c r="H65" s="42" t="s">
        <v>233</v>
      </c>
      <c r="I65" s="42" t="s">
        <v>233</v>
      </c>
      <c r="J65" s="42" t="s">
        <v>233</v>
      </c>
      <c r="K65" s="54" t="str">
        <f t="shared" si="31"/>
        <v/>
      </c>
      <c r="L65" s="43" t="s">
        <v>233</v>
      </c>
      <c r="M65" s="43" t="s">
        <v>233</v>
      </c>
      <c r="N65" s="43" t="s">
        <v>233</v>
      </c>
      <c r="O65" s="43" t="s">
        <v>233</v>
      </c>
      <c r="P65" s="43" t="s">
        <v>233</v>
      </c>
      <c r="Q65" s="43" t="s">
        <v>233</v>
      </c>
      <c r="R65" s="54" t="str">
        <f t="shared" si="32"/>
        <v/>
      </c>
      <c r="S65" s="43" t="s">
        <v>233</v>
      </c>
      <c r="T65" s="43" t="s">
        <v>233</v>
      </c>
      <c r="U65" s="43" t="s">
        <v>233</v>
      </c>
      <c r="V65" s="43" t="s">
        <v>233</v>
      </c>
      <c r="W65" s="43" t="s">
        <v>233</v>
      </c>
      <c r="X65" s="43" t="s">
        <v>233</v>
      </c>
      <c r="Y65" s="43">
        <v>5.8</v>
      </c>
      <c r="Z65" s="42" t="s">
        <v>233</v>
      </c>
      <c r="AA65" s="42" t="s">
        <v>233</v>
      </c>
      <c r="AB65" s="42" t="s">
        <v>233</v>
      </c>
      <c r="AC65" s="42" t="s">
        <v>233</v>
      </c>
      <c r="AD65" s="42" t="s">
        <v>233</v>
      </c>
      <c r="AE65" s="42" t="s">
        <v>233</v>
      </c>
      <c r="AF65" s="42"/>
      <c r="AG65" s="42" t="s">
        <v>233</v>
      </c>
      <c r="AH65" s="42" t="s">
        <v>233</v>
      </c>
      <c r="AI65" s="42" t="s">
        <v>233</v>
      </c>
      <c r="AJ65" s="42" t="s">
        <v>233</v>
      </c>
      <c r="AK65" s="42" t="s">
        <v>233</v>
      </c>
      <c r="AL65" s="42" t="s">
        <v>233</v>
      </c>
      <c r="AM65" s="54" t="str">
        <f t="shared" si="33"/>
        <v/>
      </c>
      <c r="AN65" s="44" t="s">
        <v>233</v>
      </c>
      <c r="AO65" s="44" t="s">
        <v>233</v>
      </c>
      <c r="AP65" s="44" t="s">
        <v>233</v>
      </c>
      <c r="AQ65" s="44" t="s">
        <v>233</v>
      </c>
      <c r="AR65" s="44" t="s">
        <v>233</v>
      </c>
      <c r="AS65" s="44" t="s">
        <v>233</v>
      </c>
      <c r="AT65" s="44"/>
      <c r="AU65" s="42" t="s">
        <v>233</v>
      </c>
      <c r="AV65" s="42" t="s">
        <v>233</v>
      </c>
      <c r="AW65" s="42" t="s">
        <v>233</v>
      </c>
      <c r="AX65" s="42" t="s">
        <v>233</v>
      </c>
      <c r="AY65" s="42" t="s">
        <v>233</v>
      </c>
      <c r="AZ65" s="42" t="s">
        <v>233</v>
      </c>
      <c r="BA65" s="54" t="str">
        <f t="shared" si="34"/>
        <v/>
      </c>
      <c r="BB65" s="44"/>
      <c r="BC65" s="42" t="s">
        <v>233</v>
      </c>
      <c r="BD65" s="42" t="s">
        <v>233</v>
      </c>
      <c r="BE65" s="42" t="s">
        <v>233</v>
      </c>
      <c r="BF65" s="42" t="s">
        <v>233</v>
      </c>
      <c r="BG65" s="42" t="s">
        <v>233</v>
      </c>
      <c r="BH65" s="42" t="s">
        <v>233</v>
      </c>
      <c r="BI65" s="54" t="str">
        <f t="shared" si="35"/>
        <v/>
      </c>
      <c r="BJ65" s="51">
        <v>0.8</v>
      </c>
      <c r="BK65" s="69" t="s">
        <v>233</v>
      </c>
      <c r="BL65" s="69" t="s">
        <v>233</v>
      </c>
      <c r="BM65" s="69" t="s">
        <v>233</v>
      </c>
      <c r="BN65" s="69" t="s">
        <v>233</v>
      </c>
      <c r="BO65" s="69" t="s">
        <v>233</v>
      </c>
      <c r="BP65" s="70">
        <f t="shared" si="36"/>
        <v>0.8</v>
      </c>
      <c r="BQ65" s="42" t="s">
        <v>233</v>
      </c>
      <c r="BR65" s="42" t="s">
        <v>233</v>
      </c>
      <c r="BS65" s="42" t="s">
        <v>233</v>
      </c>
      <c r="BT65" s="42" t="s">
        <v>233</v>
      </c>
      <c r="BU65" s="42" t="s">
        <v>233</v>
      </c>
      <c r="BV65" s="42" t="s">
        <v>233</v>
      </c>
      <c r="BW65" s="54" t="str">
        <f t="shared" si="37"/>
        <v/>
      </c>
      <c r="BX65" s="44" t="s">
        <v>233</v>
      </c>
      <c r="BY65" s="44" t="s">
        <v>233</v>
      </c>
      <c r="BZ65" s="44" t="s">
        <v>233</v>
      </c>
      <c r="CA65" s="44" t="s">
        <v>233</v>
      </c>
      <c r="CB65" s="44" t="s">
        <v>233</v>
      </c>
      <c r="CC65" s="44" t="s">
        <v>233</v>
      </c>
      <c r="CD65" s="54" t="str">
        <f t="shared" si="38"/>
        <v/>
      </c>
      <c r="CE65" s="42">
        <v>0.05</v>
      </c>
      <c r="CF65" s="42" t="s">
        <v>233</v>
      </c>
      <c r="CG65" s="42" t="s">
        <v>233</v>
      </c>
      <c r="CH65" s="42" t="s">
        <v>233</v>
      </c>
      <c r="CI65" s="42" t="s">
        <v>233</v>
      </c>
      <c r="CJ65" s="42" t="s">
        <v>233</v>
      </c>
      <c r="CK65" s="42"/>
      <c r="CL65" s="42"/>
      <c r="CM65" s="44"/>
      <c r="CN65" s="44" t="s">
        <v>233</v>
      </c>
      <c r="CO65" s="44" t="s">
        <v>233</v>
      </c>
      <c r="CP65" s="44" t="s">
        <v>233</v>
      </c>
      <c r="CQ65" s="44" t="s">
        <v>233</v>
      </c>
      <c r="CR65" s="44" t="s">
        <v>233</v>
      </c>
      <c r="CS65" s="44" t="s">
        <v>233</v>
      </c>
      <c r="CT65" s="54" t="str">
        <f t="shared" si="39"/>
        <v/>
      </c>
      <c r="CU65" s="44" t="s">
        <v>233</v>
      </c>
      <c r="CV65" s="44" t="s">
        <v>233</v>
      </c>
      <c r="CW65" s="44" t="s">
        <v>233</v>
      </c>
      <c r="CX65" s="44" t="s">
        <v>233</v>
      </c>
      <c r="CY65" s="44" t="s">
        <v>233</v>
      </c>
      <c r="CZ65" s="44" t="s">
        <v>233</v>
      </c>
      <c r="DA65" s="54" t="str">
        <f t="shared" si="40"/>
        <v/>
      </c>
      <c r="DB65" s="65" t="s">
        <v>233</v>
      </c>
      <c r="DC65" s="65" t="s">
        <v>233</v>
      </c>
      <c r="DD65" s="65" t="s">
        <v>233</v>
      </c>
      <c r="DE65" s="65" t="s">
        <v>233</v>
      </c>
      <c r="DF65" s="65" t="s">
        <v>233</v>
      </c>
      <c r="DG65" s="65" t="s">
        <v>233</v>
      </c>
      <c r="DH65" s="58" t="str">
        <f t="shared" si="41"/>
        <v/>
      </c>
      <c r="DI65" s="65" t="s">
        <v>233</v>
      </c>
      <c r="DJ65" s="65" t="s">
        <v>233</v>
      </c>
      <c r="DK65" s="65" t="s">
        <v>233</v>
      </c>
      <c r="DL65" s="65" t="s">
        <v>233</v>
      </c>
      <c r="DM65" s="65" t="s">
        <v>233</v>
      </c>
      <c r="DN65" s="65" t="s">
        <v>233</v>
      </c>
      <c r="DO65" s="58">
        <f t="shared" si="42"/>
        <v>1.2030000000000001</v>
      </c>
      <c r="DP65" s="44" t="s">
        <v>233</v>
      </c>
      <c r="DQ65" s="44"/>
      <c r="DR65" s="65" t="s">
        <v>233</v>
      </c>
      <c r="DS65" s="65" t="s">
        <v>233</v>
      </c>
      <c r="DT65" s="65" t="s">
        <v>233</v>
      </c>
      <c r="DU65" s="65" t="s">
        <v>233</v>
      </c>
      <c r="DV65" s="65" t="s">
        <v>233</v>
      </c>
      <c r="DW65" s="65" t="s">
        <v>233</v>
      </c>
      <c r="DX65" s="58" t="str">
        <f t="shared" si="43"/>
        <v/>
      </c>
      <c r="DY65" s="43" t="s">
        <v>233</v>
      </c>
      <c r="DZ65" s="43"/>
      <c r="EA65" s="43" t="s">
        <v>233</v>
      </c>
      <c r="EB65" s="44" t="str">
        <f t="shared" si="44"/>
        <v/>
      </c>
      <c r="EC65" s="42" t="s">
        <v>233</v>
      </c>
      <c r="ED65" s="42" t="s">
        <v>233</v>
      </c>
      <c r="EE65" s="42" t="s">
        <v>233</v>
      </c>
      <c r="EF65" s="42" t="s">
        <v>233</v>
      </c>
      <c r="EG65" s="42" t="s">
        <v>233</v>
      </c>
      <c r="EH65" s="42" t="s">
        <v>233</v>
      </c>
      <c r="EI65" s="42"/>
      <c r="EJ65" s="65">
        <v>238</v>
      </c>
      <c r="EK65" s="42" t="s">
        <v>233</v>
      </c>
      <c r="EL65" s="42" t="s">
        <v>233</v>
      </c>
      <c r="EM65" s="42" t="s">
        <v>233</v>
      </c>
      <c r="EN65" s="42" t="s">
        <v>233</v>
      </c>
      <c r="EO65" s="42" t="s">
        <v>233</v>
      </c>
      <c r="EP65" s="42" t="s">
        <v>233</v>
      </c>
      <c r="EQ65" s="42"/>
      <c r="ER65" s="65">
        <v>29</v>
      </c>
      <c r="ES65" s="42" t="s">
        <v>233</v>
      </c>
      <c r="ET65" s="42" t="s">
        <v>233</v>
      </c>
      <c r="EU65" s="42" t="s">
        <v>233</v>
      </c>
      <c r="EV65" s="42" t="s">
        <v>233</v>
      </c>
      <c r="EW65" s="42" t="s">
        <v>233</v>
      </c>
      <c r="EX65" s="42" t="s">
        <v>233</v>
      </c>
      <c r="EY65" s="42"/>
      <c r="EZ65" s="42">
        <v>1.3</v>
      </c>
      <c r="FA65" s="42" t="s">
        <v>233</v>
      </c>
      <c r="FB65" s="42" t="s">
        <v>233</v>
      </c>
      <c r="FC65" s="42" t="s">
        <v>233</v>
      </c>
      <c r="FD65" s="42" t="s">
        <v>233</v>
      </c>
      <c r="FE65" s="42" t="s">
        <v>233</v>
      </c>
      <c r="FF65" s="42" t="s">
        <v>233</v>
      </c>
      <c r="FG65" s="42"/>
      <c r="FH65" s="42"/>
      <c r="FI65" s="42" t="s">
        <v>233</v>
      </c>
      <c r="FJ65" s="42" t="s">
        <v>233</v>
      </c>
      <c r="FK65" s="42" t="s">
        <v>233</v>
      </c>
      <c r="FL65" s="42" t="s">
        <v>233</v>
      </c>
      <c r="FM65" s="42" t="s">
        <v>233</v>
      </c>
      <c r="FN65" s="42" t="s">
        <v>233</v>
      </c>
      <c r="FO65" s="42"/>
      <c r="FP65" s="65">
        <v>19.5</v>
      </c>
      <c r="FQ65" s="42" t="s">
        <v>233</v>
      </c>
      <c r="FR65" s="42" t="s">
        <v>233</v>
      </c>
      <c r="FS65" s="42" t="s">
        <v>233</v>
      </c>
      <c r="FT65" s="42" t="s">
        <v>233</v>
      </c>
      <c r="FU65" s="42" t="s">
        <v>233</v>
      </c>
      <c r="FV65" s="42" t="s">
        <v>233</v>
      </c>
      <c r="FW65" s="42"/>
      <c r="FX65" s="65">
        <v>24</v>
      </c>
      <c r="GA65">
        <v>1203</v>
      </c>
    </row>
    <row r="66" spans="1:183">
      <c r="A66" s="40">
        <v>38403</v>
      </c>
      <c r="B66" s="41"/>
      <c r="C66" s="41"/>
      <c r="D66" s="41"/>
      <c r="E66" s="42" t="s">
        <v>233</v>
      </c>
      <c r="F66" s="42" t="s">
        <v>233</v>
      </c>
      <c r="G66" s="42" t="s">
        <v>233</v>
      </c>
      <c r="H66" s="42" t="s">
        <v>233</v>
      </c>
      <c r="I66" s="42" t="s">
        <v>233</v>
      </c>
      <c r="J66" s="42" t="s">
        <v>233</v>
      </c>
      <c r="K66" s="54" t="str">
        <f t="shared" si="31"/>
        <v/>
      </c>
      <c r="L66" s="43" t="s">
        <v>233</v>
      </c>
      <c r="M66" s="43" t="s">
        <v>233</v>
      </c>
      <c r="N66" s="43" t="s">
        <v>233</v>
      </c>
      <c r="O66" s="43" t="s">
        <v>233</v>
      </c>
      <c r="P66" s="43" t="s">
        <v>233</v>
      </c>
      <c r="Q66" s="43" t="s">
        <v>233</v>
      </c>
      <c r="R66" s="54" t="str">
        <f t="shared" si="32"/>
        <v/>
      </c>
      <c r="S66" s="43" t="s">
        <v>233</v>
      </c>
      <c r="T66" s="43" t="s">
        <v>233</v>
      </c>
      <c r="U66" s="43" t="s">
        <v>233</v>
      </c>
      <c r="V66" s="43" t="s">
        <v>233</v>
      </c>
      <c r="W66" s="43" t="s">
        <v>233</v>
      </c>
      <c r="X66" s="43" t="s">
        <v>233</v>
      </c>
      <c r="Y66" s="43">
        <v>5.6</v>
      </c>
      <c r="Z66" s="42" t="s">
        <v>233</v>
      </c>
      <c r="AA66" s="42" t="s">
        <v>233</v>
      </c>
      <c r="AB66" s="42" t="s">
        <v>233</v>
      </c>
      <c r="AC66" s="42" t="s">
        <v>233</v>
      </c>
      <c r="AD66" s="42" t="s">
        <v>233</v>
      </c>
      <c r="AE66" s="42" t="s">
        <v>233</v>
      </c>
      <c r="AF66" s="42"/>
      <c r="AG66" s="42" t="s">
        <v>233</v>
      </c>
      <c r="AH66" s="42" t="s">
        <v>233</v>
      </c>
      <c r="AI66" s="42" t="s">
        <v>233</v>
      </c>
      <c r="AJ66" s="42" t="s">
        <v>233</v>
      </c>
      <c r="AK66" s="42" t="s">
        <v>233</v>
      </c>
      <c r="AL66" s="42" t="s">
        <v>233</v>
      </c>
      <c r="AM66" s="54" t="str">
        <f t="shared" si="33"/>
        <v/>
      </c>
      <c r="AN66" s="44" t="s">
        <v>233</v>
      </c>
      <c r="AO66" s="44" t="s">
        <v>233</v>
      </c>
      <c r="AP66" s="44" t="s">
        <v>233</v>
      </c>
      <c r="AQ66" s="44" t="s">
        <v>233</v>
      </c>
      <c r="AR66" s="44" t="s">
        <v>233</v>
      </c>
      <c r="AS66" s="44" t="s">
        <v>233</v>
      </c>
      <c r="AT66" s="44"/>
      <c r="AU66" s="42" t="s">
        <v>233</v>
      </c>
      <c r="AV66" s="42" t="s">
        <v>233</v>
      </c>
      <c r="AW66" s="42" t="s">
        <v>233</v>
      </c>
      <c r="AX66" s="42" t="s">
        <v>233</v>
      </c>
      <c r="AY66" s="42" t="s">
        <v>233</v>
      </c>
      <c r="AZ66" s="42" t="s">
        <v>233</v>
      </c>
      <c r="BA66" s="54" t="str">
        <f t="shared" si="34"/>
        <v/>
      </c>
      <c r="BB66" s="44"/>
      <c r="BC66" s="42" t="s">
        <v>233</v>
      </c>
      <c r="BD66" s="42" t="s">
        <v>233</v>
      </c>
      <c r="BE66" s="42" t="s">
        <v>233</v>
      </c>
      <c r="BF66" s="42" t="s">
        <v>233</v>
      </c>
      <c r="BG66" s="42" t="s">
        <v>233</v>
      </c>
      <c r="BH66" s="42" t="s">
        <v>233</v>
      </c>
      <c r="BI66" s="54" t="str">
        <f t="shared" si="35"/>
        <v/>
      </c>
      <c r="BJ66" s="51">
        <v>0.8</v>
      </c>
      <c r="BK66" s="69" t="s">
        <v>233</v>
      </c>
      <c r="BL66" s="69" t="s">
        <v>233</v>
      </c>
      <c r="BM66" s="69" t="s">
        <v>233</v>
      </c>
      <c r="BN66" s="69" t="s">
        <v>233</v>
      </c>
      <c r="BO66" s="69" t="s">
        <v>233</v>
      </c>
      <c r="BP66" s="70">
        <f t="shared" si="36"/>
        <v>0.8</v>
      </c>
      <c r="BQ66" s="42" t="s">
        <v>233</v>
      </c>
      <c r="BR66" s="42" t="s">
        <v>233</v>
      </c>
      <c r="BS66" s="42" t="s">
        <v>233</v>
      </c>
      <c r="BT66" s="42" t="s">
        <v>233</v>
      </c>
      <c r="BU66" s="42" t="s">
        <v>233</v>
      </c>
      <c r="BV66" s="42" t="s">
        <v>233</v>
      </c>
      <c r="BW66" s="54" t="str">
        <f t="shared" si="37"/>
        <v/>
      </c>
      <c r="BX66" s="44" t="s">
        <v>233</v>
      </c>
      <c r="BY66" s="44" t="s">
        <v>233</v>
      </c>
      <c r="BZ66" s="44" t="s">
        <v>233</v>
      </c>
      <c r="CA66" s="44" t="s">
        <v>233</v>
      </c>
      <c r="CB66" s="44" t="s">
        <v>233</v>
      </c>
      <c r="CC66" s="44" t="s">
        <v>233</v>
      </c>
      <c r="CD66" s="54" t="str">
        <f t="shared" si="38"/>
        <v/>
      </c>
      <c r="CE66" s="42">
        <v>0.05</v>
      </c>
      <c r="CF66" s="42" t="s">
        <v>233</v>
      </c>
      <c r="CG66" s="42" t="s">
        <v>233</v>
      </c>
      <c r="CH66" s="42" t="s">
        <v>233</v>
      </c>
      <c r="CI66" s="42" t="s">
        <v>233</v>
      </c>
      <c r="CJ66" s="42" t="s">
        <v>233</v>
      </c>
      <c r="CK66" s="42"/>
      <c r="CL66" s="42"/>
      <c r="CM66" s="44"/>
      <c r="CN66" s="44" t="s">
        <v>233</v>
      </c>
      <c r="CO66" s="44" t="s">
        <v>233</v>
      </c>
      <c r="CP66" s="44" t="s">
        <v>233</v>
      </c>
      <c r="CQ66" s="44" t="s">
        <v>233</v>
      </c>
      <c r="CR66" s="44" t="s">
        <v>233</v>
      </c>
      <c r="CS66" s="44" t="s">
        <v>233</v>
      </c>
      <c r="CT66" s="54" t="str">
        <f t="shared" si="39"/>
        <v/>
      </c>
      <c r="CU66" s="44" t="s">
        <v>233</v>
      </c>
      <c r="CV66" s="44" t="s">
        <v>233</v>
      </c>
      <c r="CW66" s="44" t="s">
        <v>233</v>
      </c>
      <c r="CX66" s="44" t="s">
        <v>233</v>
      </c>
      <c r="CY66" s="44" t="s">
        <v>233</v>
      </c>
      <c r="CZ66" s="44" t="s">
        <v>233</v>
      </c>
      <c r="DA66" s="54" t="str">
        <f t="shared" si="40"/>
        <v/>
      </c>
      <c r="DB66" s="65" t="s">
        <v>233</v>
      </c>
      <c r="DC66" s="65" t="s">
        <v>233</v>
      </c>
      <c r="DD66" s="65" t="s">
        <v>233</v>
      </c>
      <c r="DE66" s="65" t="s">
        <v>233</v>
      </c>
      <c r="DF66" s="65" t="s">
        <v>233</v>
      </c>
      <c r="DG66" s="65" t="s">
        <v>233</v>
      </c>
      <c r="DH66" s="58" t="str">
        <f t="shared" si="41"/>
        <v/>
      </c>
      <c r="DI66" s="65" t="s">
        <v>233</v>
      </c>
      <c r="DJ66" s="65" t="s">
        <v>233</v>
      </c>
      <c r="DK66" s="65" t="s">
        <v>233</v>
      </c>
      <c r="DL66" s="65" t="s">
        <v>233</v>
      </c>
      <c r="DM66" s="65" t="s">
        <v>233</v>
      </c>
      <c r="DN66" s="65" t="s">
        <v>233</v>
      </c>
      <c r="DO66" s="58">
        <f t="shared" si="42"/>
        <v>1.37</v>
      </c>
      <c r="DP66" s="44" t="s">
        <v>233</v>
      </c>
      <c r="DQ66" s="44"/>
      <c r="DR66" s="65" t="s">
        <v>233</v>
      </c>
      <c r="DS66" s="65" t="s">
        <v>233</v>
      </c>
      <c r="DT66" s="65" t="s">
        <v>233</v>
      </c>
      <c r="DU66" s="65" t="s">
        <v>233</v>
      </c>
      <c r="DV66" s="65" t="s">
        <v>233</v>
      </c>
      <c r="DW66" s="65" t="s">
        <v>233</v>
      </c>
      <c r="DX66" s="58" t="str">
        <f t="shared" si="43"/>
        <v/>
      </c>
      <c r="DY66" s="43" t="s">
        <v>233</v>
      </c>
      <c r="DZ66" s="43"/>
      <c r="EA66" s="43" t="s">
        <v>233</v>
      </c>
      <c r="EB66" s="44" t="str">
        <f t="shared" si="44"/>
        <v/>
      </c>
      <c r="EC66" s="42" t="s">
        <v>233</v>
      </c>
      <c r="ED66" s="42" t="s">
        <v>233</v>
      </c>
      <c r="EE66" s="42" t="s">
        <v>233</v>
      </c>
      <c r="EF66" s="42" t="s">
        <v>233</v>
      </c>
      <c r="EG66" s="42" t="s">
        <v>233</v>
      </c>
      <c r="EH66" s="42" t="s">
        <v>233</v>
      </c>
      <c r="EI66" s="42"/>
      <c r="EJ66" s="65">
        <v>189</v>
      </c>
      <c r="EK66" s="42" t="s">
        <v>233</v>
      </c>
      <c r="EL66" s="42" t="s">
        <v>233</v>
      </c>
      <c r="EM66" s="42" t="s">
        <v>233</v>
      </c>
      <c r="EN66" s="42" t="s">
        <v>233</v>
      </c>
      <c r="EO66" s="42" t="s">
        <v>233</v>
      </c>
      <c r="EP66" s="42" t="s">
        <v>233</v>
      </c>
      <c r="EQ66" s="42"/>
      <c r="ER66" s="65">
        <v>30</v>
      </c>
      <c r="ES66" s="42" t="s">
        <v>233</v>
      </c>
      <c r="ET66" s="42" t="s">
        <v>233</v>
      </c>
      <c r="EU66" s="42" t="s">
        <v>233</v>
      </c>
      <c r="EV66" s="42" t="s">
        <v>233</v>
      </c>
      <c r="EW66" s="42" t="s">
        <v>233</v>
      </c>
      <c r="EX66" s="42" t="s">
        <v>233</v>
      </c>
      <c r="EY66" s="42"/>
      <c r="EZ66" s="42">
        <v>1.3</v>
      </c>
      <c r="FA66" s="42" t="s">
        <v>233</v>
      </c>
      <c r="FB66" s="42" t="s">
        <v>233</v>
      </c>
      <c r="FC66" s="42" t="s">
        <v>233</v>
      </c>
      <c r="FD66" s="42" t="s">
        <v>233</v>
      </c>
      <c r="FE66" s="42" t="s">
        <v>233</v>
      </c>
      <c r="FF66" s="42" t="s">
        <v>233</v>
      </c>
      <c r="FG66" s="42"/>
      <c r="FH66" s="42"/>
      <c r="FI66" s="42" t="s">
        <v>233</v>
      </c>
      <c r="FJ66" s="42" t="s">
        <v>233</v>
      </c>
      <c r="FK66" s="42" t="s">
        <v>233</v>
      </c>
      <c r="FL66" s="42" t="s">
        <v>233</v>
      </c>
      <c r="FM66" s="42" t="s">
        <v>233</v>
      </c>
      <c r="FN66" s="42" t="s">
        <v>233</v>
      </c>
      <c r="FO66" s="42"/>
      <c r="FP66" s="65">
        <v>20</v>
      </c>
      <c r="FQ66" s="42" t="s">
        <v>233</v>
      </c>
      <c r="FR66" s="42" t="s">
        <v>233</v>
      </c>
      <c r="FS66" s="42" t="s">
        <v>233</v>
      </c>
      <c r="FT66" s="42" t="s">
        <v>233</v>
      </c>
      <c r="FU66" s="42" t="s">
        <v>233</v>
      </c>
      <c r="FV66" s="42" t="s">
        <v>233</v>
      </c>
      <c r="FW66" s="42"/>
      <c r="FX66" s="65">
        <v>20</v>
      </c>
      <c r="GA66">
        <v>1370</v>
      </c>
    </row>
    <row r="67" spans="1:183">
      <c r="A67" s="40">
        <v>38404</v>
      </c>
      <c r="B67" s="41"/>
      <c r="C67" s="41"/>
      <c r="D67" s="41"/>
      <c r="E67" s="42" t="s">
        <v>233</v>
      </c>
      <c r="F67" s="42" t="s">
        <v>233</v>
      </c>
      <c r="G67" s="42" t="s">
        <v>233</v>
      </c>
      <c r="H67" s="42" t="s">
        <v>233</v>
      </c>
      <c r="I67" s="42" t="s">
        <v>233</v>
      </c>
      <c r="J67" s="42" t="s">
        <v>233</v>
      </c>
      <c r="K67" s="54" t="str">
        <f t="shared" si="31"/>
        <v/>
      </c>
      <c r="L67" s="43" t="s">
        <v>233</v>
      </c>
      <c r="M67" s="43" t="s">
        <v>233</v>
      </c>
      <c r="N67" s="43" t="s">
        <v>233</v>
      </c>
      <c r="O67" s="43" t="s">
        <v>233</v>
      </c>
      <c r="P67" s="43" t="s">
        <v>233</v>
      </c>
      <c r="Q67" s="43" t="s">
        <v>233</v>
      </c>
      <c r="R67" s="54" t="str">
        <f t="shared" si="32"/>
        <v/>
      </c>
      <c r="S67" s="43" t="s">
        <v>233</v>
      </c>
      <c r="T67" s="43" t="s">
        <v>233</v>
      </c>
      <c r="U67" s="43" t="s">
        <v>233</v>
      </c>
      <c r="V67" s="43" t="s">
        <v>233</v>
      </c>
      <c r="W67" s="43" t="s">
        <v>233</v>
      </c>
      <c r="X67" s="43" t="s">
        <v>233</v>
      </c>
      <c r="Y67" s="43">
        <v>6.2</v>
      </c>
      <c r="Z67" s="42" t="s">
        <v>233</v>
      </c>
      <c r="AA67" s="42" t="s">
        <v>233</v>
      </c>
      <c r="AB67" s="42" t="s">
        <v>233</v>
      </c>
      <c r="AC67" s="42" t="s">
        <v>233</v>
      </c>
      <c r="AD67" s="42" t="s">
        <v>233</v>
      </c>
      <c r="AE67" s="42" t="s">
        <v>233</v>
      </c>
      <c r="AF67" s="42"/>
      <c r="AG67" s="42" t="s">
        <v>233</v>
      </c>
      <c r="AH67" s="42" t="s">
        <v>233</v>
      </c>
      <c r="AI67" s="42" t="s">
        <v>233</v>
      </c>
      <c r="AJ67" s="42" t="s">
        <v>233</v>
      </c>
      <c r="AK67" s="42" t="s">
        <v>233</v>
      </c>
      <c r="AL67" s="42" t="s">
        <v>233</v>
      </c>
      <c r="AM67" s="54" t="str">
        <f t="shared" si="33"/>
        <v/>
      </c>
      <c r="AN67" s="44" t="s">
        <v>233</v>
      </c>
      <c r="AO67" s="44" t="s">
        <v>233</v>
      </c>
      <c r="AP67" s="44" t="s">
        <v>233</v>
      </c>
      <c r="AQ67" s="44" t="s">
        <v>233</v>
      </c>
      <c r="AR67" s="44" t="s">
        <v>233</v>
      </c>
      <c r="AS67" s="44" t="s">
        <v>233</v>
      </c>
      <c r="AT67" s="44"/>
      <c r="AU67" s="42" t="s">
        <v>233</v>
      </c>
      <c r="AV67" s="42" t="s">
        <v>233</v>
      </c>
      <c r="AW67" s="42" t="s">
        <v>233</v>
      </c>
      <c r="AX67" s="42" t="s">
        <v>233</v>
      </c>
      <c r="AY67" s="42" t="s">
        <v>233</v>
      </c>
      <c r="AZ67" s="42" t="s">
        <v>233</v>
      </c>
      <c r="BA67" s="54" t="str">
        <f t="shared" si="34"/>
        <v/>
      </c>
      <c r="BB67" s="44"/>
      <c r="BC67" s="42" t="s">
        <v>233</v>
      </c>
      <c r="BD67" s="42" t="s">
        <v>233</v>
      </c>
      <c r="BE67" s="42" t="s">
        <v>233</v>
      </c>
      <c r="BF67" s="42" t="s">
        <v>233</v>
      </c>
      <c r="BG67" s="42" t="s">
        <v>233</v>
      </c>
      <c r="BH67" s="42" t="s">
        <v>233</v>
      </c>
      <c r="BI67" s="54" t="str">
        <f t="shared" si="35"/>
        <v/>
      </c>
      <c r="BJ67" s="51">
        <v>0.82</v>
      </c>
      <c r="BK67" s="69" t="s">
        <v>233</v>
      </c>
      <c r="BL67" s="69" t="s">
        <v>233</v>
      </c>
      <c r="BM67" s="69" t="s">
        <v>233</v>
      </c>
      <c r="BN67" s="69" t="s">
        <v>233</v>
      </c>
      <c r="BO67" s="69" t="s">
        <v>233</v>
      </c>
      <c r="BP67" s="70">
        <f t="shared" si="36"/>
        <v>0.82</v>
      </c>
      <c r="BQ67" s="42" t="s">
        <v>233</v>
      </c>
      <c r="BR67" s="42" t="s">
        <v>233</v>
      </c>
      <c r="BS67" s="42" t="s">
        <v>233</v>
      </c>
      <c r="BT67" s="42" t="s">
        <v>233</v>
      </c>
      <c r="BU67" s="42" t="s">
        <v>233</v>
      </c>
      <c r="BV67" s="42" t="s">
        <v>233</v>
      </c>
      <c r="BW67" s="54" t="str">
        <f t="shared" si="37"/>
        <v/>
      </c>
      <c r="BX67" s="44" t="s">
        <v>233</v>
      </c>
      <c r="BY67" s="44" t="s">
        <v>233</v>
      </c>
      <c r="BZ67" s="44" t="s">
        <v>233</v>
      </c>
      <c r="CA67" s="44" t="s">
        <v>233</v>
      </c>
      <c r="CB67" s="44" t="s">
        <v>233</v>
      </c>
      <c r="CC67" s="44" t="s">
        <v>233</v>
      </c>
      <c r="CD67" s="54" t="str">
        <f t="shared" si="38"/>
        <v/>
      </c>
      <c r="CE67" s="42">
        <v>0.04</v>
      </c>
      <c r="CF67" s="42" t="s">
        <v>233</v>
      </c>
      <c r="CG67" s="42" t="s">
        <v>233</v>
      </c>
      <c r="CH67" s="42" t="s">
        <v>233</v>
      </c>
      <c r="CI67" s="42" t="s">
        <v>233</v>
      </c>
      <c r="CJ67" s="42" t="s">
        <v>233</v>
      </c>
      <c r="CK67" s="42"/>
      <c r="CL67" s="42"/>
      <c r="CM67" s="44"/>
      <c r="CN67" s="44" t="s">
        <v>233</v>
      </c>
      <c r="CO67" s="44" t="s">
        <v>233</v>
      </c>
      <c r="CP67" s="44" t="s">
        <v>233</v>
      </c>
      <c r="CQ67" s="44" t="s">
        <v>233</v>
      </c>
      <c r="CR67" s="44" t="s">
        <v>233</v>
      </c>
      <c r="CS67" s="44" t="s">
        <v>233</v>
      </c>
      <c r="CT67" s="54" t="str">
        <f t="shared" si="39"/>
        <v/>
      </c>
      <c r="CU67" s="44" t="s">
        <v>233</v>
      </c>
      <c r="CV67" s="44" t="s">
        <v>233</v>
      </c>
      <c r="CW67" s="44" t="s">
        <v>233</v>
      </c>
      <c r="CX67" s="44" t="s">
        <v>233</v>
      </c>
      <c r="CY67" s="44" t="s">
        <v>233</v>
      </c>
      <c r="CZ67" s="44" t="s">
        <v>233</v>
      </c>
      <c r="DA67" s="54" t="str">
        <f t="shared" si="40"/>
        <v/>
      </c>
      <c r="DB67" s="65" t="s">
        <v>233</v>
      </c>
      <c r="DC67" s="65" t="s">
        <v>233</v>
      </c>
      <c r="DD67" s="65" t="s">
        <v>233</v>
      </c>
      <c r="DE67" s="65" t="s">
        <v>233</v>
      </c>
      <c r="DF67" s="65" t="s">
        <v>233</v>
      </c>
      <c r="DG67" s="65" t="s">
        <v>233</v>
      </c>
      <c r="DH67" s="58" t="str">
        <f t="shared" si="41"/>
        <v/>
      </c>
      <c r="DI67" s="65" t="s">
        <v>233</v>
      </c>
      <c r="DJ67" s="65" t="s">
        <v>233</v>
      </c>
      <c r="DK67" s="65" t="s">
        <v>233</v>
      </c>
      <c r="DL67" s="65" t="s">
        <v>233</v>
      </c>
      <c r="DM67" s="65" t="s">
        <v>233</v>
      </c>
      <c r="DN67" s="65" t="s">
        <v>233</v>
      </c>
      <c r="DO67" s="58">
        <f t="shared" si="42"/>
        <v>1.756</v>
      </c>
      <c r="DP67" s="44" t="s">
        <v>233</v>
      </c>
      <c r="DQ67" s="44"/>
      <c r="DR67" s="65" t="s">
        <v>233</v>
      </c>
      <c r="DS67" s="65" t="s">
        <v>233</v>
      </c>
      <c r="DT67" s="65" t="s">
        <v>233</v>
      </c>
      <c r="DU67" s="65">
        <v>754.3125</v>
      </c>
      <c r="DV67" s="65">
        <v>2.6875</v>
      </c>
      <c r="DW67" s="65">
        <v>2.625</v>
      </c>
      <c r="DX67" s="58">
        <f t="shared" si="43"/>
        <v>0.36462</v>
      </c>
      <c r="DY67" s="43" t="s">
        <v>233</v>
      </c>
      <c r="DZ67" s="43">
        <v>13.251312255859375</v>
      </c>
      <c r="EA67" s="43">
        <v>30.051654815673828</v>
      </c>
      <c r="EB67" s="44"/>
      <c r="EC67" s="42" t="s">
        <v>233</v>
      </c>
      <c r="ED67" s="42" t="s">
        <v>233</v>
      </c>
      <c r="EE67" s="42" t="s">
        <v>233</v>
      </c>
      <c r="EF67" s="42" t="s">
        <v>233</v>
      </c>
      <c r="EG67" s="42" t="s">
        <v>233</v>
      </c>
      <c r="EH67" s="42" t="s">
        <v>233</v>
      </c>
      <c r="EI67" s="42"/>
      <c r="EJ67" s="65">
        <v>194</v>
      </c>
      <c r="EK67" s="42" t="s">
        <v>233</v>
      </c>
      <c r="EL67" s="42" t="s">
        <v>233</v>
      </c>
      <c r="EM67" s="42" t="s">
        <v>233</v>
      </c>
      <c r="EN67" s="42" t="s">
        <v>233</v>
      </c>
      <c r="EO67" s="42" t="s">
        <v>233</v>
      </c>
      <c r="EP67" s="42" t="s">
        <v>233</v>
      </c>
      <c r="EQ67" s="42"/>
      <c r="ER67" s="65">
        <v>30</v>
      </c>
      <c r="ES67" s="42" t="s">
        <v>233</v>
      </c>
      <c r="ET67" s="42" t="s">
        <v>233</v>
      </c>
      <c r="EU67" s="42" t="s">
        <v>233</v>
      </c>
      <c r="EV67" s="42" t="s">
        <v>233</v>
      </c>
      <c r="EW67" s="42" t="s">
        <v>233</v>
      </c>
      <c r="EX67" s="42" t="s">
        <v>233</v>
      </c>
      <c r="EY67" s="42"/>
      <c r="EZ67" s="42">
        <v>1.55</v>
      </c>
      <c r="FA67" s="42" t="s">
        <v>233</v>
      </c>
      <c r="FB67" s="42" t="s">
        <v>233</v>
      </c>
      <c r="FC67" s="42" t="s">
        <v>233</v>
      </c>
      <c r="FD67" s="42" t="s">
        <v>233</v>
      </c>
      <c r="FE67" s="42" t="s">
        <v>233</v>
      </c>
      <c r="FF67" s="42" t="s">
        <v>233</v>
      </c>
      <c r="FG67" s="42"/>
      <c r="FH67" s="42"/>
      <c r="FI67" s="42" t="s">
        <v>233</v>
      </c>
      <c r="FJ67" s="42" t="s">
        <v>233</v>
      </c>
      <c r="FK67" s="42" t="s">
        <v>233</v>
      </c>
      <c r="FL67" s="42" t="s">
        <v>233</v>
      </c>
      <c r="FM67" s="42" t="s">
        <v>233</v>
      </c>
      <c r="FN67" s="42" t="s">
        <v>233</v>
      </c>
      <c r="FO67" s="42"/>
      <c r="FP67" s="65">
        <v>26.5</v>
      </c>
      <c r="FQ67" s="42" t="s">
        <v>233</v>
      </c>
      <c r="FR67" s="42" t="s">
        <v>233</v>
      </c>
      <c r="FS67" s="42" t="s">
        <v>233</v>
      </c>
      <c r="FT67" s="42" t="s">
        <v>233</v>
      </c>
      <c r="FU67" s="42" t="s">
        <v>233</v>
      </c>
      <c r="FV67" s="42" t="s">
        <v>233</v>
      </c>
      <c r="FW67" s="42"/>
      <c r="FX67" s="65">
        <v>28</v>
      </c>
      <c r="GA67">
        <v>1756</v>
      </c>
    </row>
    <row r="68" spans="1:183">
      <c r="A68" s="40">
        <v>38405</v>
      </c>
      <c r="B68" s="41"/>
      <c r="C68" s="41"/>
      <c r="D68" s="41"/>
      <c r="E68" s="42" t="s">
        <v>233</v>
      </c>
      <c r="F68" s="42" t="s">
        <v>233</v>
      </c>
      <c r="G68" s="42" t="s">
        <v>233</v>
      </c>
      <c r="H68" s="42" t="s">
        <v>233</v>
      </c>
      <c r="I68" s="42" t="s">
        <v>233</v>
      </c>
      <c r="J68" s="42" t="s">
        <v>233</v>
      </c>
      <c r="K68" s="54" t="str">
        <f t="shared" si="31"/>
        <v/>
      </c>
      <c r="L68" s="43" t="s">
        <v>233</v>
      </c>
      <c r="M68" s="43" t="s">
        <v>233</v>
      </c>
      <c r="N68" s="43" t="s">
        <v>233</v>
      </c>
      <c r="O68" s="43" t="s">
        <v>233</v>
      </c>
      <c r="P68" s="43" t="s">
        <v>233</v>
      </c>
      <c r="Q68" s="43" t="s">
        <v>233</v>
      </c>
      <c r="R68" s="54" t="str">
        <f t="shared" si="32"/>
        <v/>
      </c>
      <c r="S68" s="43" t="s">
        <v>233</v>
      </c>
      <c r="T68" s="43" t="s">
        <v>233</v>
      </c>
      <c r="U68" s="43" t="s">
        <v>233</v>
      </c>
      <c r="V68" s="43" t="s">
        <v>233</v>
      </c>
      <c r="W68" s="43" t="s">
        <v>233</v>
      </c>
      <c r="X68" s="43" t="s">
        <v>233</v>
      </c>
      <c r="Y68" s="43">
        <v>7.2</v>
      </c>
      <c r="Z68" s="42" t="s">
        <v>233</v>
      </c>
      <c r="AA68" s="42" t="s">
        <v>233</v>
      </c>
      <c r="AB68" s="42" t="s">
        <v>233</v>
      </c>
      <c r="AC68" s="42" t="s">
        <v>233</v>
      </c>
      <c r="AD68" s="42" t="s">
        <v>233</v>
      </c>
      <c r="AE68" s="42" t="s">
        <v>233</v>
      </c>
      <c r="AF68" s="42"/>
      <c r="AG68" s="42" t="s">
        <v>233</v>
      </c>
      <c r="AH68" s="42" t="s">
        <v>233</v>
      </c>
      <c r="AI68" s="42" t="s">
        <v>233</v>
      </c>
      <c r="AJ68" s="42" t="s">
        <v>233</v>
      </c>
      <c r="AK68" s="42" t="s">
        <v>233</v>
      </c>
      <c r="AL68" s="42" t="s">
        <v>233</v>
      </c>
      <c r="AM68" s="54" t="str">
        <f t="shared" si="33"/>
        <v/>
      </c>
      <c r="AN68" s="44" t="s">
        <v>233</v>
      </c>
      <c r="AO68" s="44" t="s">
        <v>233</v>
      </c>
      <c r="AP68" s="44" t="s">
        <v>233</v>
      </c>
      <c r="AQ68" s="44" t="s">
        <v>233</v>
      </c>
      <c r="AR68" s="44" t="s">
        <v>233</v>
      </c>
      <c r="AS68" s="44" t="s">
        <v>233</v>
      </c>
      <c r="AT68" s="44"/>
      <c r="AU68" s="42" t="s">
        <v>233</v>
      </c>
      <c r="AV68" s="42" t="s">
        <v>233</v>
      </c>
      <c r="AW68" s="42" t="s">
        <v>233</v>
      </c>
      <c r="AX68" s="42" t="s">
        <v>233</v>
      </c>
      <c r="AY68" s="42" t="s">
        <v>233</v>
      </c>
      <c r="AZ68" s="42" t="s">
        <v>233</v>
      </c>
      <c r="BA68" s="54" t="str">
        <f t="shared" si="34"/>
        <v/>
      </c>
      <c r="BB68" s="44"/>
      <c r="BC68" s="42" t="s">
        <v>233</v>
      </c>
      <c r="BD68" s="42" t="s">
        <v>233</v>
      </c>
      <c r="BE68" s="42" t="s">
        <v>233</v>
      </c>
      <c r="BF68" s="42" t="s">
        <v>233</v>
      </c>
      <c r="BG68" s="42" t="s">
        <v>233</v>
      </c>
      <c r="BH68" s="42" t="s">
        <v>233</v>
      </c>
      <c r="BI68" s="54" t="str">
        <f t="shared" si="35"/>
        <v/>
      </c>
      <c r="BJ68" s="51">
        <v>0.72</v>
      </c>
      <c r="BK68" s="69" t="s">
        <v>233</v>
      </c>
      <c r="BL68" s="69" t="s">
        <v>233</v>
      </c>
      <c r="BM68" s="69" t="s">
        <v>233</v>
      </c>
      <c r="BN68" s="69" t="s">
        <v>233</v>
      </c>
      <c r="BO68" s="69" t="s">
        <v>233</v>
      </c>
      <c r="BP68" s="70">
        <f t="shared" si="36"/>
        <v>0.72</v>
      </c>
      <c r="BQ68" s="42" t="s">
        <v>233</v>
      </c>
      <c r="BR68" s="42" t="s">
        <v>233</v>
      </c>
      <c r="BS68" s="42" t="s">
        <v>233</v>
      </c>
      <c r="BT68" s="42" t="s">
        <v>233</v>
      </c>
      <c r="BU68" s="42" t="s">
        <v>233</v>
      </c>
      <c r="BV68" s="42" t="s">
        <v>233</v>
      </c>
      <c r="BW68" s="54" t="str">
        <f t="shared" si="37"/>
        <v/>
      </c>
      <c r="BX68" s="44" t="s">
        <v>233</v>
      </c>
      <c r="BY68" s="44" t="s">
        <v>233</v>
      </c>
      <c r="BZ68" s="44" t="s">
        <v>233</v>
      </c>
      <c r="CA68" s="44" t="s">
        <v>233</v>
      </c>
      <c r="CB68" s="44" t="s">
        <v>233</v>
      </c>
      <c r="CC68" s="44" t="s">
        <v>233</v>
      </c>
      <c r="CD68" s="54" t="str">
        <f t="shared" si="38"/>
        <v/>
      </c>
      <c r="CE68" s="42">
        <v>0.04</v>
      </c>
      <c r="CF68" s="42" t="s">
        <v>233</v>
      </c>
      <c r="CG68" s="42" t="s">
        <v>233</v>
      </c>
      <c r="CH68" s="42" t="s">
        <v>233</v>
      </c>
      <c r="CI68" s="42" t="s">
        <v>233</v>
      </c>
      <c r="CJ68" s="42" t="s">
        <v>233</v>
      </c>
      <c r="CK68" s="42"/>
      <c r="CL68" s="42"/>
      <c r="CM68" s="44"/>
      <c r="CN68" s="44" t="s">
        <v>233</v>
      </c>
      <c r="CO68" s="44" t="s">
        <v>233</v>
      </c>
      <c r="CP68" s="44" t="s">
        <v>233</v>
      </c>
      <c r="CQ68" s="44" t="s">
        <v>233</v>
      </c>
      <c r="CR68" s="44" t="s">
        <v>233</v>
      </c>
      <c r="CS68" s="44" t="s">
        <v>233</v>
      </c>
      <c r="CT68" s="54" t="str">
        <f t="shared" si="39"/>
        <v/>
      </c>
      <c r="CU68" s="44" t="s">
        <v>233</v>
      </c>
      <c r="CV68" s="44" t="s">
        <v>233</v>
      </c>
      <c r="CW68" s="44" t="s">
        <v>233</v>
      </c>
      <c r="CX68" s="44" t="s">
        <v>233</v>
      </c>
      <c r="CY68" s="44" t="s">
        <v>233</v>
      </c>
      <c r="CZ68" s="44" t="s">
        <v>233</v>
      </c>
      <c r="DA68" s="54" t="str">
        <f t="shared" si="40"/>
        <v/>
      </c>
      <c r="DB68" s="65" t="s">
        <v>233</v>
      </c>
      <c r="DC68" s="65" t="s">
        <v>233</v>
      </c>
      <c r="DD68" s="65" t="s">
        <v>233</v>
      </c>
      <c r="DE68" s="65" t="s">
        <v>233</v>
      </c>
      <c r="DF68" s="65" t="s">
        <v>233</v>
      </c>
      <c r="DG68" s="65" t="s">
        <v>233</v>
      </c>
      <c r="DH68" s="58" t="str">
        <f t="shared" si="41"/>
        <v/>
      </c>
      <c r="DI68" s="65" t="s">
        <v>233</v>
      </c>
      <c r="DJ68" s="65" t="s">
        <v>233</v>
      </c>
      <c r="DK68" s="65" t="s">
        <v>233</v>
      </c>
      <c r="DL68" s="65" t="s">
        <v>233</v>
      </c>
      <c r="DM68" s="65" t="s">
        <v>233</v>
      </c>
      <c r="DN68" s="65" t="s">
        <v>233</v>
      </c>
      <c r="DO68" s="58">
        <f t="shared" si="42"/>
        <v>1.708</v>
      </c>
      <c r="DP68" s="44" t="s">
        <v>233</v>
      </c>
      <c r="DQ68" s="44"/>
      <c r="DR68" s="65">
        <v>755.5625</v>
      </c>
      <c r="DS68" s="65">
        <v>2.625</v>
      </c>
      <c r="DT68" s="65">
        <v>747.125</v>
      </c>
      <c r="DU68" s="65">
        <v>774.5</v>
      </c>
      <c r="DV68" s="65">
        <v>762.5625</v>
      </c>
      <c r="DW68" s="65">
        <v>2.4375</v>
      </c>
      <c r="DX68" s="58">
        <f t="shared" si="43"/>
        <v>0.73075500000000004</v>
      </c>
      <c r="DY68" s="43" t="s">
        <v>233</v>
      </c>
      <c r="DZ68" s="43">
        <v>13.666391372680664</v>
      </c>
      <c r="EA68" s="43">
        <v>28.290279388427734</v>
      </c>
      <c r="EB68" s="44">
        <f t="shared" si="44"/>
        <v>1.6473984489440918</v>
      </c>
      <c r="EC68" s="42" t="s">
        <v>233</v>
      </c>
      <c r="ED68" s="42" t="s">
        <v>233</v>
      </c>
      <c r="EE68" s="42" t="s">
        <v>233</v>
      </c>
      <c r="EF68" s="42" t="s">
        <v>233</v>
      </c>
      <c r="EG68" s="42" t="s">
        <v>233</v>
      </c>
      <c r="EH68" s="42" t="s">
        <v>233</v>
      </c>
      <c r="EI68" s="42"/>
      <c r="EJ68" s="65">
        <v>189</v>
      </c>
      <c r="EK68" s="42" t="s">
        <v>233</v>
      </c>
      <c r="EL68" s="42" t="s">
        <v>233</v>
      </c>
      <c r="EM68" s="42" t="s">
        <v>233</v>
      </c>
      <c r="EN68" s="42" t="s">
        <v>233</v>
      </c>
      <c r="EO68" s="42" t="s">
        <v>233</v>
      </c>
      <c r="EP68" s="42" t="s">
        <v>233</v>
      </c>
      <c r="EQ68" s="42"/>
      <c r="ER68" s="65">
        <v>30</v>
      </c>
      <c r="ES68" s="42" t="s">
        <v>233</v>
      </c>
      <c r="ET68" s="42" t="s">
        <v>233</v>
      </c>
      <c r="EU68" s="42" t="s">
        <v>233</v>
      </c>
      <c r="EV68" s="42" t="s">
        <v>233</v>
      </c>
      <c r="EW68" s="42" t="s">
        <v>233</v>
      </c>
      <c r="EX68" s="42" t="s">
        <v>233</v>
      </c>
      <c r="EY68" s="42"/>
      <c r="EZ68" s="42">
        <v>1.6</v>
      </c>
      <c r="FA68" s="42" t="s">
        <v>233</v>
      </c>
      <c r="FB68" s="42" t="s">
        <v>233</v>
      </c>
      <c r="FC68" s="42" t="s">
        <v>233</v>
      </c>
      <c r="FD68" s="42" t="s">
        <v>233</v>
      </c>
      <c r="FE68" s="42" t="s">
        <v>233</v>
      </c>
      <c r="FF68" s="42" t="s">
        <v>233</v>
      </c>
      <c r="FG68" s="42"/>
      <c r="FH68" s="42"/>
      <c r="FI68" s="42" t="s">
        <v>233</v>
      </c>
      <c r="FJ68" s="42" t="s">
        <v>233</v>
      </c>
      <c r="FK68" s="42" t="s">
        <v>233</v>
      </c>
      <c r="FL68" s="42" t="s">
        <v>233</v>
      </c>
      <c r="FM68" s="42" t="s">
        <v>233</v>
      </c>
      <c r="FN68" s="42" t="s">
        <v>233</v>
      </c>
      <c r="FO68" s="42"/>
      <c r="FP68" s="65">
        <v>30</v>
      </c>
      <c r="FQ68" s="42" t="s">
        <v>233</v>
      </c>
      <c r="FR68" s="42" t="s">
        <v>233</v>
      </c>
      <c r="FS68" s="42" t="s">
        <v>233</v>
      </c>
      <c r="FT68" s="42" t="s">
        <v>233</v>
      </c>
      <c r="FU68" s="42" t="s">
        <v>233</v>
      </c>
      <c r="FV68" s="42" t="s">
        <v>233</v>
      </c>
      <c r="FW68" s="42"/>
      <c r="FX68" s="65">
        <v>31</v>
      </c>
      <c r="GA68">
        <v>1708</v>
      </c>
    </row>
    <row r="69" spans="1:183">
      <c r="A69" s="40">
        <v>38406</v>
      </c>
      <c r="B69" s="41"/>
      <c r="C69" s="41"/>
      <c r="D69" s="41"/>
      <c r="E69" s="42" t="s">
        <v>233</v>
      </c>
      <c r="F69" s="42" t="s">
        <v>233</v>
      </c>
      <c r="G69" s="42" t="s">
        <v>233</v>
      </c>
      <c r="H69" s="42" t="s">
        <v>233</v>
      </c>
      <c r="I69" s="42" t="s">
        <v>233</v>
      </c>
      <c r="J69" s="42" t="s">
        <v>233</v>
      </c>
      <c r="K69" s="54" t="str">
        <f t="shared" si="31"/>
        <v/>
      </c>
      <c r="L69" s="43" t="s">
        <v>233</v>
      </c>
      <c r="M69" s="43" t="s">
        <v>233</v>
      </c>
      <c r="N69" s="43" t="s">
        <v>233</v>
      </c>
      <c r="O69" s="43" t="s">
        <v>233</v>
      </c>
      <c r="P69" s="43" t="s">
        <v>233</v>
      </c>
      <c r="Q69" s="43" t="s">
        <v>233</v>
      </c>
      <c r="R69" s="54" t="str">
        <f t="shared" si="32"/>
        <v/>
      </c>
      <c r="S69" s="43" t="s">
        <v>233</v>
      </c>
      <c r="T69" s="43" t="s">
        <v>233</v>
      </c>
      <c r="U69" s="43" t="s">
        <v>233</v>
      </c>
      <c r="V69" s="43" t="s">
        <v>233</v>
      </c>
      <c r="W69" s="43" t="s">
        <v>233</v>
      </c>
      <c r="X69" s="43" t="s">
        <v>233</v>
      </c>
      <c r="Y69" s="43">
        <v>7.2</v>
      </c>
      <c r="Z69" s="42" t="s">
        <v>233</v>
      </c>
      <c r="AA69" s="42" t="s">
        <v>233</v>
      </c>
      <c r="AB69" s="42" t="s">
        <v>233</v>
      </c>
      <c r="AC69" s="42" t="s">
        <v>233</v>
      </c>
      <c r="AD69" s="42" t="s">
        <v>233</v>
      </c>
      <c r="AE69" s="42" t="s">
        <v>233</v>
      </c>
      <c r="AF69" s="42"/>
      <c r="AG69" s="42" t="s">
        <v>233</v>
      </c>
      <c r="AH69" s="42" t="s">
        <v>233</v>
      </c>
      <c r="AI69" s="42" t="s">
        <v>233</v>
      </c>
      <c r="AJ69" s="42" t="s">
        <v>233</v>
      </c>
      <c r="AK69" s="42" t="s">
        <v>233</v>
      </c>
      <c r="AL69" s="42" t="s">
        <v>233</v>
      </c>
      <c r="AM69" s="54" t="str">
        <f t="shared" si="33"/>
        <v/>
      </c>
      <c r="AN69" s="44" t="s">
        <v>233</v>
      </c>
      <c r="AO69" s="44" t="s">
        <v>233</v>
      </c>
      <c r="AP69" s="44" t="s">
        <v>233</v>
      </c>
      <c r="AQ69" s="44" t="s">
        <v>233</v>
      </c>
      <c r="AR69" s="44" t="s">
        <v>233</v>
      </c>
      <c r="AS69" s="44" t="s">
        <v>233</v>
      </c>
      <c r="AT69" s="44"/>
      <c r="AU69" s="42" t="s">
        <v>233</v>
      </c>
      <c r="AV69" s="42" t="s">
        <v>233</v>
      </c>
      <c r="AW69" s="42" t="s">
        <v>233</v>
      </c>
      <c r="AX69" s="42" t="s">
        <v>233</v>
      </c>
      <c r="AY69" s="42" t="s">
        <v>233</v>
      </c>
      <c r="AZ69" s="42" t="s">
        <v>233</v>
      </c>
      <c r="BA69" s="54" t="str">
        <f t="shared" si="34"/>
        <v/>
      </c>
      <c r="BB69" s="44"/>
      <c r="BC69" s="42" t="s">
        <v>233</v>
      </c>
      <c r="BD69" s="42" t="s">
        <v>233</v>
      </c>
      <c r="BE69" s="42" t="s">
        <v>233</v>
      </c>
      <c r="BF69" s="42" t="s">
        <v>233</v>
      </c>
      <c r="BG69" s="42" t="s">
        <v>233</v>
      </c>
      <c r="BH69" s="42" t="s">
        <v>233</v>
      </c>
      <c r="BI69" s="54" t="str">
        <f t="shared" si="35"/>
        <v/>
      </c>
      <c r="BJ69" s="51">
        <v>0.75</v>
      </c>
      <c r="BK69" s="69" t="s">
        <v>233</v>
      </c>
      <c r="BL69" s="69" t="s">
        <v>233</v>
      </c>
      <c r="BM69" s="69" t="s">
        <v>233</v>
      </c>
      <c r="BN69" s="69" t="s">
        <v>233</v>
      </c>
      <c r="BO69" s="69" t="s">
        <v>233</v>
      </c>
      <c r="BP69" s="70">
        <f t="shared" si="36"/>
        <v>0.75</v>
      </c>
      <c r="BQ69" s="42" t="s">
        <v>233</v>
      </c>
      <c r="BR69" s="42" t="s">
        <v>233</v>
      </c>
      <c r="BS69" s="42" t="s">
        <v>233</v>
      </c>
      <c r="BT69" s="42" t="s">
        <v>233</v>
      </c>
      <c r="BU69" s="42" t="s">
        <v>233</v>
      </c>
      <c r="BV69" s="42" t="s">
        <v>233</v>
      </c>
      <c r="BW69" s="54" t="str">
        <f t="shared" si="37"/>
        <v/>
      </c>
      <c r="BX69" s="44" t="s">
        <v>233</v>
      </c>
      <c r="BY69" s="44" t="s">
        <v>233</v>
      </c>
      <c r="BZ69" s="44" t="s">
        <v>233</v>
      </c>
      <c r="CA69" s="44" t="s">
        <v>233</v>
      </c>
      <c r="CB69" s="44" t="s">
        <v>233</v>
      </c>
      <c r="CC69" s="44" t="s">
        <v>233</v>
      </c>
      <c r="CD69" s="54" t="str">
        <f t="shared" si="38"/>
        <v/>
      </c>
      <c r="CE69" s="42">
        <v>0.04</v>
      </c>
      <c r="CF69" s="42" t="s">
        <v>233</v>
      </c>
      <c r="CG69" s="42" t="s">
        <v>233</v>
      </c>
      <c r="CH69" s="42" t="s">
        <v>233</v>
      </c>
      <c r="CI69" s="42" t="s">
        <v>233</v>
      </c>
      <c r="CJ69" s="42" t="s">
        <v>233</v>
      </c>
      <c r="CK69" s="42"/>
      <c r="CL69" s="42"/>
      <c r="CM69" s="44"/>
      <c r="CN69" s="44" t="s">
        <v>233</v>
      </c>
      <c r="CO69" s="44" t="s">
        <v>233</v>
      </c>
      <c r="CP69" s="44" t="s">
        <v>233</v>
      </c>
      <c r="CQ69" s="44" t="s">
        <v>233</v>
      </c>
      <c r="CR69" s="44" t="s">
        <v>233</v>
      </c>
      <c r="CS69" s="44" t="s">
        <v>233</v>
      </c>
      <c r="CT69" s="54" t="str">
        <f t="shared" si="39"/>
        <v/>
      </c>
      <c r="CU69" s="44" t="s">
        <v>233</v>
      </c>
      <c r="CV69" s="44" t="s">
        <v>233</v>
      </c>
      <c r="CW69" s="44" t="s">
        <v>233</v>
      </c>
      <c r="CX69" s="44" t="s">
        <v>233</v>
      </c>
      <c r="CY69" s="44" t="s">
        <v>233</v>
      </c>
      <c r="CZ69" s="44" t="s">
        <v>233</v>
      </c>
      <c r="DA69" s="54" t="str">
        <f t="shared" si="40"/>
        <v/>
      </c>
      <c r="DB69" s="65" t="s">
        <v>233</v>
      </c>
      <c r="DC69" s="65" t="s">
        <v>233</v>
      </c>
      <c r="DD69" s="65" t="s">
        <v>233</v>
      </c>
      <c r="DE69" s="65" t="s">
        <v>233</v>
      </c>
      <c r="DF69" s="65" t="s">
        <v>233</v>
      </c>
      <c r="DG69" s="65" t="s">
        <v>233</v>
      </c>
      <c r="DH69" s="58" t="str">
        <f t="shared" si="41"/>
        <v/>
      </c>
      <c r="DI69" s="65" t="s">
        <v>233</v>
      </c>
      <c r="DJ69" s="65" t="s">
        <v>233</v>
      </c>
      <c r="DK69" s="65" t="s">
        <v>233</v>
      </c>
      <c r="DL69" s="65" t="s">
        <v>233</v>
      </c>
      <c r="DM69" s="65" t="s">
        <v>233</v>
      </c>
      <c r="DN69" s="65" t="s">
        <v>233</v>
      </c>
      <c r="DO69" s="58">
        <f t="shared" si="42"/>
        <v>1.554</v>
      </c>
      <c r="DP69" s="44" t="s">
        <v>233</v>
      </c>
      <c r="DQ69" s="44"/>
      <c r="DR69" s="65">
        <v>2.9375</v>
      </c>
      <c r="DS69" s="65">
        <v>2.8125</v>
      </c>
      <c r="DT69" s="65">
        <v>787.5625</v>
      </c>
      <c r="DU69" s="65">
        <v>821.8125</v>
      </c>
      <c r="DV69" s="65">
        <v>784.375</v>
      </c>
      <c r="DW69" s="65">
        <v>812.5625</v>
      </c>
      <c r="DX69" s="58">
        <f t="shared" si="43"/>
        <v>0.770895</v>
      </c>
      <c r="DY69" s="43" t="s">
        <v>233</v>
      </c>
      <c r="DZ69" s="43">
        <v>15.549062728881836</v>
      </c>
      <c r="EA69" s="43">
        <v>26.707283020019531</v>
      </c>
      <c r="EB69" s="44">
        <f t="shared" si="44"/>
        <v>1.2791299819946289</v>
      </c>
      <c r="EC69" s="42" t="s">
        <v>233</v>
      </c>
      <c r="ED69" s="42" t="s">
        <v>233</v>
      </c>
      <c r="EE69" s="42" t="s">
        <v>233</v>
      </c>
      <c r="EF69" s="42" t="s">
        <v>233</v>
      </c>
      <c r="EG69" s="42" t="s">
        <v>233</v>
      </c>
      <c r="EH69" s="42" t="s">
        <v>233</v>
      </c>
      <c r="EI69" s="42"/>
      <c r="EJ69" s="65">
        <v>162</v>
      </c>
      <c r="EK69" s="42" t="s">
        <v>233</v>
      </c>
      <c r="EL69" s="42" t="s">
        <v>233</v>
      </c>
      <c r="EM69" s="42" t="s">
        <v>233</v>
      </c>
      <c r="EN69" s="42" t="s">
        <v>233</v>
      </c>
      <c r="EO69" s="42" t="s">
        <v>233</v>
      </c>
      <c r="EP69" s="42" t="s">
        <v>233</v>
      </c>
      <c r="EQ69" s="42"/>
      <c r="ER69" s="65">
        <v>30</v>
      </c>
      <c r="ES69" s="42" t="s">
        <v>233</v>
      </c>
      <c r="ET69" s="42" t="s">
        <v>233</v>
      </c>
      <c r="EU69" s="42" t="s">
        <v>233</v>
      </c>
      <c r="EV69" s="42" t="s">
        <v>233</v>
      </c>
      <c r="EW69" s="42" t="s">
        <v>233</v>
      </c>
      <c r="EX69" s="42" t="s">
        <v>233</v>
      </c>
      <c r="EY69" s="42"/>
      <c r="EZ69" s="42">
        <v>1.4</v>
      </c>
      <c r="FA69" s="42" t="s">
        <v>233</v>
      </c>
      <c r="FB69" s="42" t="s">
        <v>233</v>
      </c>
      <c r="FC69" s="42" t="s">
        <v>233</v>
      </c>
      <c r="FD69" s="42" t="s">
        <v>233</v>
      </c>
      <c r="FE69" s="42" t="s">
        <v>233</v>
      </c>
      <c r="FF69" s="42" t="s">
        <v>233</v>
      </c>
      <c r="FG69" s="42"/>
      <c r="FH69" s="42"/>
      <c r="FI69" s="42" t="s">
        <v>233</v>
      </c>
      <c r="FJ69" s="42" t="s">
        <v>233</v>
      </c>
      <c r="FK69" s="42" t="s">
        <v>233</v>
      </c>
      <c r="FL69" s="42" t="s">
        <v>233</v>
      </c>
      <c r="FM69" s="42" t="s">
        <v>233</v>
      </c>
      <c r="FN69" s="42" t="s">
        <v>233</v>
      </c>
      <c r="FO69" s="42"/>
      <c r="FP69" s="65">
        <v>26.5</v>
      </c>
      <c r="FQ69" s="42" t="s">
        <v>233</v>
      </c>
      <c r="FR69" s="42" t="s">
        <v>233</v>
      </c>
      <c r="FS69" s="42" t="s">
        <v>233</v>
      </c>
      <c r="FT69" s="42" t="s">
        <v>233</v>
      </c>
      <c r="FU69" s="42" t="s">
        <v>233</v>
      </c>
      <c r="FV69" s="42" t="s">
        <v>233</v>
      </c>
      <c r="FW69" s="42"/>
      <c r="FX69" s="65">
        <v>23</v>
      </c>
      <c r="GA69">
        <v>1554</v>
      </c>
    </row>
    <row r="70" spans="1:183">
      <c r="A70" s="40">
        <v>38407</v>
      </c>
      <c r="B70" s="41"/>
      <c r="C70" s="41"/>
      <c r="D70" s="41"/>
      <c r="E70" s="42" t="s">
        <v>233</v>
      </c>
      <c r="F70" s="42" t="s">
        <v>233</v>
      </c>
      <c r="G70" s="42" t="s">
        <v>233</v>
      </c>
      <c r="H70" s="42" t="s">
        <v>233</v>
      </c>
      <c r="I70" s="42" t="s">
        <v>233</v>
      </c>
      <c r="J70" s="42" t="s">
        <v>233</v>
      </c>
      <c r="K70" s="54" t="str">
        <f t="shared" si="31"/>
        <v/>
      </c>
      <c r="L70" s="43" t="s">
        <v>233</v>
      </c>
      <c r="M70" s="43" t="s">
        <v>233</v>
      </c>
      <c r="N70" s="43" t="s">
        <v>233</v>
      </c>
      <c r="O70" s="43" t="s">
        <v>233</v>
      </c>
      <c r="P70" s="43" t="s">
        <v>233</v>
      </c>
      <c r="Q70" s="43" t="s">
        <v>233</v>
      </c>
      <c r="R70" s="54" t="str">
        <f t="shared" si="32"/>
        <v/>
      </c>
      <c r="S70" s="43" t="s">
        <v>233</v>
      </c>
      <c r="T70" s="43" t="s">
        <v>233</v>
      </c>
      <c r="U70" s="43" t="s">
        <v>233</v>
      </c>
      <c r="V70" s="43" t="s">
        <v>233</v>
      </c>
      <c r="W70" s="43" t="s">
        <v>233</v>
      </c>
      <c r="X70" s="43" t="s">
        <v>233</v>
      </c>
      <c r="Y70" s="43">
        <v>7.2</v>
      </c>
      <c r="Z70" s="42" t="s">
        <v>233</v>
      </c>
      <c r="AA70" s="42" t="s">
        <v>233</v>
      </c>
      <c r="AB70" s="42" t="s">
        <v>233</v>
      </c>
      <c r="AC70" s="42" t="s">
        <v>233</v>
      </c>
      <c r="AD70" s="42" t="s">
        <v>233</v>
      </c>
      <c r="AE70" s="42" t="s">
        <v>233</v>
      </c>
      <c r="AF70" s="42"/>
      <c r="AG70" s="42" t="s">
        <v>233</v>
      </c>
      <c r="AH70" s="42" t="s">
        <v>233</v>
      </c>
      <c r="AI70" s="42" t="s">
        <v>233</v>
      </c>
      <c r="AJ70" s="42" t="s">
        <v>233</v>
      </c>
      <c r="AK70" s="42" t="s">
        <v>233</v>
      </c>
      <c r="AL70" s="42" t="s">
        <v>233</v>
      </c>
      <c r="AM70" s="54" t="str">
        <f t="shared" si="33"/>
        <v/>
      </c>
      <c r="AN70" s="44" t="s">
        <v>233</v>
      </c>
      <c r="AO70" s="44" t="s">
        <v>233</v>
      </c>
      <c r="AP70" s="44" t="s">
        <v>233</v>
      </c>
      <c r="AQ70" s="44" t="s">
        <v>233</v>
      </c>
      <c r="AR70" s="44" t="s">
        <v>233</v>
      </c>
      <c r="AS70" s="44" t="s">
        <v>233</v>
      </c>
      <c r="AT70" s="44"/>
      <c r="AU70" s="42" t="s">
        <v>233</v>
      </c>
      <c r="AV70" s="42" t="s">
        <v>233</v>
      </c>
      <c r="AW70" s="42" t="s">
        <v>233</v>
      </c>
      <c r="AX70" s="42" t="s">
        <v>233</v>
      </c>
      <c r="AY70" s="42" t="s">
        <v>233</v>
      </c>
      <c r="AZ70" s="42" t="s">
        <v>233</v>
      </c>
      <c r="BA70" s="54" t="str">
        <f t="shared" si="34"/>
        <v/>
      </c>
      <c r="BB70" s="44"/>
      <c r="BC70" s="42" t="s">
        <v>233</v>
      </c>
      <c r="BD70" s="42" t="s">
        <v>233</v>
      </c>
      <c r="BE70" s="42" t="s">
        <v>233</v>
      </c>
      <c r="BF70" s="42" t="s">
        <v>233</v>
      </c>
      <c r="BG70" s="42" t="s">
        <v>233</v>
      </c>
      <c r="BH70" s="42" t="s">
        <v>233</v>
      </c>
      <c r="BI70" s="54" t="str">
        <f t="shared" si="35"/>
        <v/>
      </c>
      <c r="BJ70" s="51">
        <v>1.1599999999999999</v>
      </c>
      <c r="BK70" s="69" t="s">
        <v>233</v>
      </c>
      <c r="BL70" s="69" t="s">
        <v>233</v>
      </c>
      <c r="BM70" s="69" t="s">
        <v>233</v>
      </c>
      <c r="BN70" s="69" t="s">
        <v>233</v>
      </c>
      <c r="BO70" s="69" t="s">
        <v>233</v>
      </c>
      <c r="BP70" s="70">
        <f t="shared" si="36"/>
        <v>1.1599999999999999</v>
      </c>
      <c r="BQ70" s="42" t="s">
        <v>233</v>
      </c>
      <c r="BR70" s="42" t="s">
        <v>233</v>
      </c>
      <c r="BS70" s="42" t="s">
        <v>233</v>
      </c>
      <c r="BT70" s="42" t="s">
        <v>233</v>
      </c>
      <c r="BU70" s="42" t="s">
        <v>233</v>
      </c>
      <c r="BV70" s="42" t="s">
        <v>233</v>
      </c>
      <c r="BW70" s="54" t="str">
        <f t="shared" si="37"/>
        <v/>
      </c>
      <c r="BX70" s="44" t="s">
        <v>233</v>
      </c>
      <c r="BY70" s="44" t="s">
        <v>233</v>
      </c>
      <c r="BZ70" s="44" t="s">
        <v>233</v>
      </c>
      <c r="CA70" s="44" t="s">
        <v>233</v>
      </c>
      <c r="CB70" s="44" t="s">
        <v>233</v>
      </c>
      <c r="CC70" s="44" t="s">
        <v>233</v>
      </c>
      <c r="CD70" s="54" t="str">
        <f t="shared" si="38"/>
        <v/>
      </c>
      <c r="CE70" s="42">
        <v>0.05</v>
      </c>
      <c r="CF70" s="42" t="s">
        <v>233</v>
      </c>
      <c r="CG70" s="42" t="s">
        <v>233</v>
      </c>
      <c r="CH70" s="42" t="s">
        <v>233</v>
      </c>
      <c r="CI70" s="42" t="s">
        <v>233</v>
      </c>
      <c r="CJ70" s="42" t="s">
        <v>233</v>
      </c>
      <c r="CK70" s="42"/>
      <c r="CL70" s="42"/>
      <c r="CM70" s="44"/>
      <c r="CN70" s="44" t="s">
        <v>233</v>
      </c>
      <c r="CO70" s="44" t="s">
        <v>233</v>
      </c>
      <c r="CP70" s="44" t="s">
        <v>233</v>
      </c>
      <c r="CQ70" s="44" t="s">
        <v>233</v>
      </c>
      <c r="CR70" s="44" t="s">
        <v>233</v>
      </c>
      <c r="CS70" s="44" t="s">
        <v>233</v>
      </c>
      <c r="CT70" s="54" t="str">
        <f t="shared" si="39"/>
        <v/>
      </c>
      <c r="CU70" s="44" t="s">
        <v>233</v>
      </c>
      <c r="CV70" s="44" t="s">
        <v>233</v>
      </c>
      <c r="CW70" s="44" t="s">
        <v>233</v>
      </c>
      <c r="CX70" s="44" t="s">
        <v>233</v>
      </c>
      <c r="CY70" s="44" t="s">
        <v>233</v>
      </c>
      <c r="CZ70" s="44" t="s">
        <v>233</v>
      </c>
      <c r="DA70" s="54" t="str">
        <f t="shared" si="40"/>
        <v/>
      </c>
      <c r="DB70" s="65" t="s">
        <v>233</v>
      </c>
      <c r="DC70" s="65" t="s">
        <v>233</v>
      </c>
      <c r="DD70" s="65" t="s">
        <v>233</v>
      </c>
      <c r="DE70" s="65" t="s">
        <v>233</v>
      </c>
      <c r="DF70" s="65" t="s">
        <v>233</v>
      </c>
      <c r="DG70" s="65" t="s">
        <v>233</v>
      </c>
      <c r="DH70" s="58" t="str">
        <f t="shared" si="41"/>
        <v/>
      </c>
      <c r="DI70" s="65" t="s">
        <v>233</v>
      </c>
      <c r="DJ70" s="65" t="s">
        <v>233</v>
      </c>
      <c r="DK70" s="65" t="s">
        <v>233</v>
      </c>
      <c r="DL70" s="65" t="s">
        <v>233</v>
      </c>
      <c r="DM70" s="65" t="s">
        <v>233</v>
      </c>
      <c r="DN70" s="65" t="s">
        <v>233</v>
      </c>
      <c r="DO70" s="58">
        <f t="shared" si="42"/>
        <v>1.2290000000000001</v>
      </c>
      <c r="DP70" s="44" t="s">
        <v>233</v>
      </c>
      <c r="DQ70" s="44"/>
      <c r="DR70" s="65">
        <v>799.125</v>
      </c>
      <c r="DS70" s="65">
        <v>2.9375</v>
      </c>
      <c r="DT70" s="65">
        <v>805.5625</v>
      </c>
      <c r="DU70" s="65">
        <v>768.0625</v>
      </c>
      <c r="DV70" s="65">
        <v>750.125</v>
      </c>
      <c r="DW70" s="65">
        <v>759.75</v>
      </c>
      <c r="DX70" s="58">
        <f t="shared" si="43"/>
        <v>0.932535</v>
      </c>
      <c r="DY70" s="43" t="s">
        <v>233</v>
      </c>
      <c r="DZ70" s="43">
        <v>13.253499984741211</v>
      </c>
      <c r="EA70" s="43">
        <v>28.930656433105469</v>
      </c>
      <c r="EB70" s="44">
        <f t="shared" si="44"/>
        <v>1.5641521606445314</v>
      </c>
      <c r="EC70" s="42" t="s">
        <v>233</v>
      </c>
      <c r="ED70" s="42" t="s">
        <v>233</v>
      </c>
      <c r="EE70" s="42" t="s">
        <v>233</v>
      </c>
      <c r="EF70" s="42" t="s">
        <v>233</v>
      </c>
      <c r="EG70" s="42" t="s">
        <v>233</v>
      </c>
      <c r="EH70" s="42" t="s">
        <v>233</v>
      </c>
      <c r="EI70" s="42"/>
      <c r="EJ70" s="65">
        <v>81</v>
      </c>
      <c r="EK70" s="42" t="s">
        <v>233</v>
      </c>
      <c r="EL70" s="42" t="s">
        <v>233</v>
      </c>
      <c r="EM70" s="42" t="s">
        <v>233</v>
      </c>
      <c r="EN70" s="42" t="s">
        <v>233</v>
      </c>
      <c r="EO70" s="42" t="s">
        <v>233</v>
      </c>
      <c r="EP70" s="42" t="s">
        <v>233</v>
      </c>
      <c r="EQ70" s="42"/>
      <c r="ER70" s="65">
        <v>25</v>
      </c>
      <c r="ES70" s="42" t="s">
        <v>233</v>
      </c>
      <c r="ET70" s="42" t="s">
        <v>233</v>
      </c>
      <c r="EU70" s="42" t="s">
        <v>233</v>
      </c>
      <c r="EV70" s="42" t="s">
        <v>233</v>
      </c>
      <c r="EW70" s="42" t="s">
        <v>233</v>
      </c>
      <c r="EX70" s="42" t="s">
        <v>233</v>
      </c>
      <c r="EY70" s="42"/>
      <c r="EZ70" s="42">
        <v>1.75</v>
      </c>
      <c r="FA70" s="42" t="s">
        <v>233</v>
      </c>
      <c r="FB70" s="42" t="s">
        <v>233</v>
      </c>
      <c r="FC70" s="42" t="s">
        <v>233</v>
      </c>
      <c r="FD70" s="42" t="s">
        <v>233</v>
      </c>
      <c r="FE70" s="42" t="s">
        <v>233</v>
      </c>
      <c r="FF70" s="42" t="s">
        <v>233</v>
      </c>
      <c r="FG70" s="42"/>
      <c r="FH70" s="42"/>
      <c r="FI70" s="42" t="s">
        <v>233</v>
      </c>
      <c r="FJ70" s="42" t="s">
        <v>233</v>
      </c>
      <c r="FK70" s="42" t="s">
        <v>233</v>
      </c>
      <c r="FL70" s="42" t="s">
        <v>233</v>
      </c>
      <c r="FM70" s="42" t="s">
        <v>233</v>
      </c>
      <c r="FN70" s="42" t="s">
        <v>233</v>
      </c>
      <c r="FO70" s="42"/>
      <c r="FP70" s="65">
        <v>22</v>
      </c>
      <c r="FQ70" s="42" t="s">
        <v>233</v>
      </c>
      <c r="FR70" s="42" t="s">
        <v>233</v>
      </c>
      <c r="FS70" s="42" t="s">
        <v>233</v>
      </c>
      <c r="FT70" s="42" t="s">
        <v>233</v>
      </c>
      <c r="FU70" s="42" t="s">
        <v>233</v>
      </c>
      <c r="FV70" s="42" t="s">
        <v>233</v>
      </c>
      <c r="FW70" s="42"/>
      <c r="FX70" s="65">
        <v>30</v>
      </c>
      <c r="GA70">
        <v>1229</v>
      </c>
    </row>
    <row r="71" spans="1:183">
      <c r="A71" s="40">
        <v>38408</v>
      </c>
      <c r="B71" s="41"/>
      <c r="C71" s="41"/>
      <c r="D71" s="41"/>
      <c r="E71" s="42" t="s">
        <v>233</v>
      </c>
      <c r="F71" s="42" t="s">
        <v>233</v>
      </c>
      <c r="G71" s="42" t="s">
        <v>233</v>
      </c>
      <c r="H71" s="42" t="s">
        <v>233</v>
      </c>
      <c r="I71" s="42" t="s">
        <v>233</v>
      </c>
      <c r="J71" s="42" t="s">
        <v>233</v>
      </c>
      <c r="K71" s="54" t="str">
        <f t="shared" si="31"/>
        <v/>
      </c>
      <c r="L71" s="43" t="s">
        <v>233</v>
      </c>
      <c r="M71" s="43" t="s">
        <v>233</v>
      </c>
      <c r="N71" s="43" t="s">
        <v>233</v>
      </c>
      <c r="O71" s="43" t="s">
        <v>233</v>
      </c>
      <c r="P71" s="43" t="s">
        <v>233</v>
      </c>
      <c r="Q71" s="43" t="s">
        <v>233</v>
      </c>
      <c r="R71" s="54" t="str">
        <f t="shared" si="32"/>
        <v/>
      </c>
      <c r="S71" s="43" t="s">
        <v>233</v>
      </c>
      <c r="T71" s="43" t="s">
        <v>233</v>
      </c>
      <c r="U71" s="43" t="s">
        <v>233</v>
      </c>
      <c r="V71" s="43" t="s">
        <v>233</v>
      </c>
      <c r="W71" s="43" t="s">
        <v>233</v>
      </c>
      <c r="X71" s="43" t="s">
        <v>233</v>
      </c>
      <c r="Y71" s="43">
        <v>6</v>
      </c>
      <c r="Z71" s="42" t="s">
        <v>233</v>
      </c>
      <c r="AA71" s="42" t="s">
        <v>233</v>
      </c>
      <c r="AB71" s="42" t="s">
        <v>233</v>
      </c>
      <c r="AC71" s="42" t="s">
        <v>233</v>
      </c>
      <c r="AD71" s="42" t="s">
        <v>233</v>
      </c>
      <c r="AE71" s="42" t="s">
        <v>233</v>
      </c>
      <c r="AF71" s="42"/>
      <c r="AG71" s="42" t="s">
        <v>233</v>
      </c>
      <c r="AH71" s="42" t="s">
        <v>233</v>
      </c>
      <c r="AI71" s="42" t="s">
        <v>233</v>
      </c>
      <c r="AJ71" s="42" t="s">
        <v>233</v>
      </c>
      <c r="AK71" s="42" t="s">
        <v>233</v>
      </c>
      <c r="AL71" s="42" t="s">
        <v>233</v>
      </c>
      <c r="AM71" s="54" t="str">
        <f t="shared" si="33"/>
        <v/>
      </c>
      <c r="AN71" s="44" t="s">
        <v>233</v>
      </c>
      <c r="AO71" s="44" t="s">
        <v>233</v>
      </c>
      <c r="AP71" s="44" t="s">
        <v>233</v>
      </c>
      <c r="AQ71" s="44" t="s">
        <v>233</v>
      </c>
      <c r="AR71" s="44" t="s">
        <v>233</v>
      </c>
      <c r="AS71" s="44" t="s">
        <v>233</v>
      </c>
      <c r="AT71" s="44"/>
      <c r="AU71" s="42" t="s">
        <v>233</v>
      </c>
      <c r="AV71" s="42" t="s">
        <v>233</v>
      </c>
      <c r="AW71" s="42" t="s">
        <v>233</v>
      </c>
      <c r="AX71" s="42" t="s">
        <v>233</v>
      </c>
      <c r="AY71" s="42" t="s">
        <v>233</v>
      </c>
      <c r="AZ71" s="42" t="s">
        <v>233</v>
      </c>
      <c r="BA71" s="54" t="str">
        <f t="shared" si="34"/>
        <v/>
      </c>
      <c r="BB71" s="44"/>
      <c r="BC71" s="42" t="s">
        <v>233</v>
      </c>
      <c r="BD71" s="42" t="s">
        <v>233</v>
      </c>
      <c r="BE71" s="42" t="s">
        <v>233</v>
      </c>
      <c r="BF71" s="42" t="s">
        <v>233</v>
      </c>
      <c r="BG71" s="42" t="s">
        <v>233</v>
      </c>
      <c r="BH71" s="42" t="s">
        <v>233</v>
      </c>
      <c r="BI71" s="54" t="str">
        <f t="shared" si="35"/>
        <v/>
      </c>
      <c r="BJ71" s="51">
        <v>1</v>
      </c>
      <c r="BK71" s="69" t="s">
        <v>233</v>
      </c>
      <c r="BL71" s="69" t="s">
        <v>233</v>
      </c>
      <c r="BM71" s="69" t="s">
        <v>233</v>
      </c>
      <c r="BN71" s="69" t="s">
        <v>233</v>
      </c>
      <c r="BO71" s="69" t="s">
        <v>233</v>
      </c>
      <c r="BP71" s="70">
        <f t="shared" si="36"/>
        <v>1</v>
      </c>
      <c r="BQ71" s="42" t="s">
        <v>233</v>
      </c>
      <c r="BR71" s="42" t="s">
        <v>233</v>
      </c>
      <c r="BS71" s="42" t="s">
        <v>233</v>
      </c>
      <c r="BT71" s="42" t="s">
        <v>233</v>
      </c>
      <c r="BU71" s="42" t="s">
        <v>233</v>
      </c>
      <c r="BV71" s="42" t="s">
        <v>233</v>
      </c>
      <c r="BW71" s="54" t="str">
        <f t="shared" si="37"/>
        <v/>
      </c>
      <c r="BX71" s="44" t="s">
        <v>233</v>
      </c>
      <c r="BY71" s="44" t="s">
        <v>233</v>
      </c>
      <c r="BZ71" s="44" t="s">
        <v>233</v>
      </c>
      <c r="CA71" s="44" t="s">
        <v>233</v>
      </c>
      <c r="CB71" s="44" t="s">
        <v>233</v>
      </c>
      <c r="CC71" s="44" t="s">
        <v>233</v>
      </c>
      <c r="CD71" s="54" t="str">
        <f t="shared" si="38"/>
        <v/>
      </c>
      <c r="CE71" s="42">
        <v>0.05</v>
      </c>
      <c r="CF71" s="42" t="s">
        <v>233</v>
      </c>
      <c r="CG71" s="42" t="s">
        <v>233</v>
      </c>
      <c r="CH71" s="42" t="s">
        <v>233</v>
      </c>
      <c r="CI71" s="42" t="s">
        <v>233</v>
      </c>
      <c r="CJ71" s="42" t="s">
        <v>233</v>
      </c>
      <c r="CK71" s="42"/>
      <c r="CL71" s="42"/>
      <c r="CM71" s="44"/>
      <c r="CN71" s="44" t="s">
        <v>233</v>
      </c>
      <c r="CO71" s="44" t="s">
        <v>233</v>
      </c>
      <c r="CP71" s="44" t="s">
        <v>233</v>
      </c>
      <c r="CQ71" s="44" t="s">
        <v>233</v>
      </c>
      <c r="CR71" s="44" t="s">
        <v>233</v>
      </c>
      <c r="CS71" s="44" t="s">
        <v>233</v>
      </c>
      <c r="CT71" s="54" t="str">
        <f t="shared" si="39"/>
        <v/>
      </c>
      <c r="CU71" s="44" t="s">
        <v>233</v>
      </c>
      <c r="CV71" s="44" t="s">
        <v>233</v>
      </c>
      <c r="CW71" s="44" t="s">
        <v>233</v>
      </c>
      <c r="CX71" s="44" t="s">
        <v>233</v>
      </c>
      <c r="CY71" s="44" t="s">
        <v>233</v>
      </c>
      <c r="CZ71" s="44" t="s">
        <v>233</v>
      </c>
      <c r="DA71" s="54" t="str">
        <f t="shared" si="40"/>
        <v/>
      </c>
      <c r="DB71" s="65" t="s">
        <v>233</v>
      </c>
      <c r="DC71" s="65" t="s">
        <v>233</v>
      </c>
      <c r="DD71" s="65" t="s">
        <v>233</v>
      </c>
      <c r="DE71" s="65" t="s">
        <v>233</v>
      </c>
      <c r="DF71" s="65" t="s">
        <v>233</v>
      </c>
      <c r="DG71" s="65" t="s">
        <v>233</v>
      </c>
      <c r="DH71" s="58" t="str">
        <f t="shared" si="41"/>
        <v/>
      </c>
      <c r="DI71" s="65" t="s">
        <v>233</v>
      </c>
      <c r="DJ71" s="65" t="s">
        <v>233</v>
      </c>
      <c r="DK71" s="65" t="s">
        <v>233</v>
      </c>
      <c r="DL71" s="65" t="s">
        <v>233</v>
      </c>
      <c r="DM71" s="65" t="s">
        <v>233</v>
      </c>
      <c r="DN71" s="65" t="s">
        <v>233</v>
      </c>
      <c r="DO71" s="58">
        <f t="shared" si="42"/>
        <v>1.3580000000000001</v>
      </c>
      <c r="DP71" s="44" t="s">
        <v>233</v>
      </c>
      <c r="DQ71" s="44"/>
      <c r="DR71" s="65">
        <v>730.5</v>
      </c>
      <c r="DS71" s="65">
        <v>2.9375</v>
      </c>
      <c r="DT71" s="65">
        <v>763.3125</v>
      </c>
      <c r="DU71" s="65">
        <v>775.8125</v>
      </c>
      <c r="DV71" s="65">
        <v>756.8125</v>
      </c>
      <c r="DW71" s="65">
        <v>740.3125</v>
      </c>
      <c r="DX71" s="58">
        <f t="shared" si="43"/>
        <v>0.904725</v>
      </c>
      <c r="DY71" s="43" t="s">
        <v>233</v>
      </c>
      <c r="DZ71" s="43">
        <v>11.715906143188477</v>
      </c>
      <c r="EA71" s="43">
        <v>26.7578125</v>
      </c>
      <c r="EB71" s="44">
        <f t="shared" si="44"/>
        <v>1.5824887008666992</v>
      </c>
      <c r="EC71" s="42" t="s">
        <v>233</v>
      </c>
      <c r="ED71" s="42" t="s">
        <v>233</v>
      </c>
      <c r="EE71" s="42" t="s">
        <v>233</v>
      </c>
      <c r="EF71" s="42" t="s">
        <v>233</v>
      </c>
      <c r="EG71" s="42" t="s">
        <v>233</v>
      </c>
      <c r="EH71" s="42" t="s">
        <v>233</v>
      </c>
      <c r="EI71" s="42"/>
      <c r="EJ71" s="65">
        <v>119</v>
      </c>
      <c r="EK71" s="42" t="s">
        <v>233</v>
      </c>
      <c r="EL71" s="42" t="s">
        <v>233</v>
      </c>
      <c r="EM71" s="42" t="s">
        <v>233</v>
      </c>
      <c r="EN71" s="42" t="s">
        <v>233</v>
      </c>
      <c r="EO71" s="42" t="s">
        <v>233</v>
      </c>
      <c r="EP71" s="42" t="s">
        <v>233</v>
      </c>
      <c r="EQ71" s="42"/>
      <c r="ER71" s="65">
        <v>23</v>
      </c>
      <c r="ES71" s="42" t="s">
        <v>233</v>
      </c>
      <c r="ET71" s="42" t="s">
        <v>233</v>
      </c>
      <c r="EU71" s="42" t="s">
        <v>233</v>
      </c>
      <c r="EV71" s="42" t="s">
        <v>233</v>
      </c>
      <c r="EW71" s="42" t="s">
        <v>233</v>
      </c>
      <c r="EX71" s="42" t="s">
        <v>233</v>
      </c>
      <c r="EY71" s="42"/>
      <c r="EZ71" s="42">
        <v>1.1000000000000001</v>
      </c>
      <c r="FA71" s="42" t="s">
        <v>233</v>
      </c>
      <c r="FB71" s="42" t="s">
        <v>233</v>
      </c>
      <c r="FC71" s="42" t="s">
        <v>233</v>
      </c>
      <c r="FD71" s="42" t="s">
        <v>233</v>
      </c>
      <c r="FE71" s="42" t="s">
        <v>233</v>
      </c>
      <c r="FF71" s="42" t="s">
        <v>233</v>
      </c>
      <c r="FG71" s="42"/>
      <c r="FH71" s="42"/>
      <c r="FI71" s="42" t="s">
        <v>233</v>
      </c>
      <c r="FJ71" s="42" t="s">
        <v>233</v>
      </c>
      <c r="FK71" s="42" t="s">
        <v>233</v>
      </c>
      <c r="FL71" s="42" t="s">
        <v>233</v>
      </c>
      <c r="FM71" s="42" t="s">
        <v>233</v>
      </c>
      <c r="FN71" s="42" t="s">
        <v>233</v>
      </c>
      <c r="FO71" s="42"/>
      <c r="FP71" s="65">
        <v>15.5</v>
      </c>
      <c r="FQ71" s="42" t="s">
        <v>233</v>
      </c>
      <c r="FR71" s="42" t="s">
        <v>233</v>
      </c>
      <c r="FS71" s="42" t="s">
        <v>233</v>
      </c>
      <c r="FT71" s="42" t="s">
        <v>233</v>
      </c>
      <c r="FU71" s="42" t="s">
        <v>233</v>
      </c>
      <c r="FV71" s="42" t="s">
        <v>233</v>
      </c>
      <c r="FW71" s="42"/>
      <c r="FX71" s="65">
        <v>22</v>
      </c>
      <c r="GA71">
        <v>1358</v>
      </c>
    </row>
    <row r="72" spans="1:183">
      <c r="A72" s="40">
        <v>38409</v>
      </c>
      <c r="B72" s="41"/>
      <c r="C72" s="41"/>
      <c r="D72" s="41"/>
      <c r="E72" s="42" t="s">
        <v>233</v>
      </c>
      <c r="F72" s="42" t="s">
        <v>233</v>
      </c>
      <c r="G72" s="42" t="s">
        <v>233</v>
      </c>
      <c r="H72" s="42" t="s">
        <v>233</v>
      </c>
      <c r="I72" s="42" t="s">
        <v>233</v>
      </c>
      <c r="J72" s="42" t="s">
        <v>233</v>
      </c>
      <c r="K72" s="54" t="str">
        <f t="shared" si="31"/>
        <v/>
      </c>
      <c r="L72" s="43" t="s">
        <v>233</v>
      </c>
      <c r="M72" s="43" t="s">
        <v>233</v>
      </c>
      <c r="N72" s="43" t="s">
        <v>233</v>
      </c>
      <c r="O72" s="43" t="s">
        <v>233</v>
      </c>
      <c r="P72" s="43" t="s">
        <v>233</v>
      </c>
      <c r="Q72" s="43" t="s">
        <v>233</v>
      </c>
      <c r="R72" s="54" t="str">
        <f t="shared" si="32"/>
        <v/>
      </c>
      <c r="S72" s="43" t="s">
        <v>233</v>
      </c>
      <c r="T72" s="43" t="s">
        <v>233</v>
      </c>
      <c r="U72" s="43" t="s">
        <v>233</v>
      </c>
      <c r="V72" s="43" t="s">
        <v>233</v>
      </c>
      <c r="W72" s="43" t="s">
        <v>233</v>
      </c>
      <c r="X72" s="43" t="s">
        <v>233</v>
      </c>
      <c r="Y72" s="43">
        <v>5</v>
      </c>
      <c r="Z72" s="42" t="s">
        <v>233</v>
      </c>
      <c r="AA72" s="42" t="s">
        <v>233</v>
      </c>
      <c r="AB72" s="42" t="s">
        <v>233</v>
      </c>
      <c r="AC72" s="42" t="s">
        <v>233</v>
      </c>
      <c r="AD72" s="42" t="s">
        <v>233</v>
      </c>
      <c r="AE72" s="42" t="s">
        <v>233</v>
      </c>
      <c r="AF72" s="42"/>
      <c r="AG72" s="42" t="s">
        <v>233</v>
      </c>
      <c r="AH72" s="42" t="s">
        <v>233</v>
      </c>
      <c r="AI72" s="42" t="s">
        <v>233</v>
      </c>
      <c r="AJ72" s="42" t="s">
        <v>233</v>
      </c>
      <c r="AK72" s="42" t="s">
        <v>233</v>
      </c>
      <c r="AL72" s="42" t="s">
        <v>233</v>
      </c>
      <c r="AM72" s="54" t="str">
        <f t="shared" si="33"/>
        <v/>
      </c>
      <c r="AN72" s="44" t="s">
        <v>233</v>
      </c>
      <c r="AO72" s="44" t="s">
        <v>233</v>
      </c>
      <c r="AP72" s="44" t="s">
        <v>233</v>
      </c>
      <c r="AQ72" s="44" t="s">
        <v>233</v>
      </c>
      <c r="AR72" s="44" t="s">
        <v>233</v>
      </c>
      <c r="AS72" s="44" t="s">
        <v>233</v>
      </c>
      <c r="AT72" s="44"/>
      <c r="AU72" s="42" t="s">
        <v>233</v>
      </c>
      <c r="AV72" s="42" t="s">
        <v>233</v>
      </c>
      <c r="AW72" s="42" t="s">
        <v>233</v>
      </c>
      <c r="AX72" s="42" t="s">
        <v>233</v>
      </c>
      <c r="AY72" s="42" t="s">
        <v>233</v>
      </c>
      <c r="AZ72" s="42" t="s">
        <v>233</v>
      </c>
      <c r="BA72" s="54" t="str">
        <f t="shared" si="34"/>
        <v/>
      </c>
      <c r="BB72" s="44"/>
      <c r="BC72" s="42" t="s">
        <v>233</v>
      </c>
      <c r="BD72" s="42" t="s">
        <v>233</v>
      </c>
      <c r="BE72" s="42" t="s">
        <v>233</v>
      </c>
      <c r="BF72" s="42" t="s">
        <v>233</v>
      </c>
      <c r="BG72" s="42" t="s">
        <v>233</v>
      </c>
      <c r="BH72" s="42" t="s">
        <v>233</v>
      </c>
      <c r="BI72" s="54" t="str">
        <f t="shared" si="35"/>
        <v/>
      </c>
      <c r="BJ72" s="51">
        <v>1.2</v>
      </c>
      <c r="BK72" s="69" t="s">
        <v>233</v>
      </c>
      <c r="BL72" s="69" t="s">
        <v>233</v>
      </c>
      <c r="BM72" s="69" t="s">
        <v>233</v>
      </c>
      <c r="BN72" s="69" t="s">
        <v>233</v>
      </c>
      <c r="BO72" s="69" t="s">
        <v>233</v>
      </c>
      <c r="BP72" s="70">
        <f t="shared" si="36"/>
        <v>1.2</v>
      </c>
      <c r="BQ72" s="42" t="s">
        <v>233</v>
      </c>
      <c r="BR72" s="42" t="s">
        <v>233</v>
      </c>
      <c r="BS72" s="42" t="s">
        <v>233</v>
      </c>
      <c r="BT72" s="42" t="s">
        <v>233</v>
      </c>
      <c r="BU72" s="42" t="s">
        <v>233</v>
      </c>
      <c r="BV72" s="42" t="s">
        <v>233</v>
      </c>
      <c r="BW72" s="54" t="str">
        <f t="shared" si="37"/>
        <v/>
      </c>
      <c r="BX72" s="44" t="s">
        <v>233</v>
      </c>
      <c r="BY72" s="44" t="s">
        <v>233</v>
      </c>
      <c r="BZ72" s="44" t="s">
        <v>233</v>
      </c>
      <c r="CA72" s="44" t="s">
        <v>233</v>
      </c>
      <c r="CB72" s="44" t="s">
        <v>233</v>
      </c>
      <c r="CC72" s="44" t="s">
        <v>233</v>
      </c>
      <c r="CD72" s="54" t="str">
        <f t="shared" si="38"/>
        <v/>
      </c>
      <c r="CE72" s="42">
        <v>0.06</v>
      </c>
      <c r="CF72" s="42" t="s">
        <v>233</v>
      </c>
      <c r="CG72" s="42" t="s">
        <v>233</v>
      </c>
      <c r="CH72" s="42" t="s">
        <v>233</v>
      </c>
      <c r="CI72" s="42" t="s">
        <v>233</v>
      </c>
      <c r="CJ72" s="42" t="s">
        <v>233</v>
      </c>
      <c r="CK72" s="42"/>
      <c r="CL72" s="42"/>
      <c r="CM72" s="44"/>
      <c r="CN72" s="44" t="s">
        <v>233</v>
      </c>
      <c r="CO72" s="44" t="s">
        <v>233</v>
      </c>
      <c r="CP72" s="44" t="s">
        <v>233</v>
      </c>
      <c r="CQ72" s="44" t="s">
        <v>233</v>
      </c>
      <c r="CR72" s="44" t="s">
        <v>233</v>
      </c>
      <c r="CS72" s="44" t="s">
        <v>233</v>
      </c>
      <c r="CT72" s="54" t="str">
        <f t="shared" si="39"/>
        <v/>
      </c>
      <c r="CU72" s="44" t="s">
        <v>233</v>
      </c>
      <c r="CV72" s="44" t="s">
        <v>233</v>
      </c>
      <c r="CW72" s="44" t="s">
        <v>233</v>
      </c>
      <c r="CX72" s="44" t="s">
        <v>233</v>
      </c>
      <c r="CY72" s="44" t="s">
        <v>233</v>
      </c>
      <c r="CZ72" s="44" t="s">
        <v>233</v>
      </c>
      <c r="DA72" s="54" t="str">
        <f t="shared" si="40"/>
        <v/>
      </c>
      <c r="DB72" s="65" t="s">
        <v>233</v>
      </c>
      <c r="DC72" s="65" t="s">
        <v>233</v>
      </c>
      <c r="DD72" s="65" t="s">
        <v>233</v>
      </c>
      <c r="DE72" s="65" t="s">
        <v>233</v>
      </c>
      <c r="DF72" s="65" t="s">
        <v>233</v>
      </c>
      <c r="DG72" s="65" t="s">
        <v>233</v>
      </c>
      <c r="DH72" s="58" t="str">
        <f t="shared" si="41"/>
        <v/>
      </c>
      <c r="DI72" s="65" t="s">
        <v>233</v>
      </c>
      <c r="DJ72" s="65" t="s">
        <v>233</v>
      </c>
      <c r="DK72" s="65" t="s">
        <v>233</v>
      </c>
      <c r="DL72" s="65" t="s">
        <v>233</v>
      </c>
      <c r="DM72" s="65" t="s">
        <v>233</v>
      </c>
      <c r="DN72" s="65" t="s">
        <v>233</v>
      </c>
      <c r="DO72" s="58">
        <f t="shared" si="42"/>
        <v>1.7689999999999999</v>
      </c>
      <c r="DP72" s="44" t="s">
        <v>233</v>
      </c>
      <c r="DQ72" s="44"/>
      <c r="DR72" s="65">
        <v>776.3125</v>
      </c>
      <c r="DS72" s="65">
        <v>2.9375</v>
      </c>
      <c r="DT72" s="65">
        <v>3.1875</v>
      </c>
      <c r="DU72" s="65">
        <v>777.125</v>
      </c>
      <c r="DV72" s="65">
        <v>2.625</v>
      </c>
      <c r="DW72" s="65">
        <v>3.25</v>
      </c>
      <c r="DX72" s="58">
        <f t="shared" si="43"/>
        <v>0.37570500000000001</v>
      </c>
      <c r="DY72" s="43" t="s">
        <v>233</v>
      </c>
      <c r="DZ72" s="43">
        <v>14.267734527587891</v>
      </c>
      <c r="EA72" s="43">
        <v>27.523002624511719</v>
      </c>
      <c r="EB72" s="44">
        <f t="shared" si="44"/>
        <v>1.3964330558776854</v>
      </c>
      <c r="EC72" s="42" t="s">
        <v>233</v>
      </c>
      <c r="ED72" s="42" t="s">
        <v>233</v>
      </c>
      <c r="EE72" s="42" t="s">
        <v>233</v>
      </c>
      <c r="EF72" s="42" t="s">
        <v>233</v>
      </c>
      <c r="EG72" s="42" t="s">
        <v>233</v>
      </c>
      <c r="EH72" s="42" t="s">
        <v>233</v>
      </c>
      <c r="EI72" s="42"/>
      <c r="EJ72" s="65">
        <v>167</v>
      </c>
      <c r="EK72" s="42" t="s">
        <v>233</v>
      </c>
      <c r="EL72" s="42" t="s">
        <v>233</v>
      </c>
      <c r="EM72" s="42" t="s">
        <v>233</v>
      </c>
      <c r="EN72" s="42" t="s">
        <v>233</v>
      </c>
      <c r="EO72" s="42" t="s">
        <v>233</v>
      </c>
      <c r="EP72" s="42" t="s">
        <v>233</v>
      </c>
      <c r="EQ72" s="42"/>
      <c r="ER72" s="65">
        <v>29</v>
      </c>
      <c r="ES72" s="42" t="s">
        <v>233</v>
      </c>
      <c r="ET72" s="42" t="s">
        <v>233</v>
      </c>
      <c r="EU72" s="42" t="s">
        <v>233</v>
      </c>
      <c r="EV72" s="42" t="s">
        <v>233</v>
      </c>
      <c r="EW72" s="42" t="s">
        <v>233</v>
      </c>
      <c r="EX72" s="42" t="s">
        <v>233</v>
      </c>
      <c r="EY72" s="42"/>
      <c r="EZ72" s="42">
        <v>1.25</v>
      </c>
      <c r="FA72" s="42" t="s">
        <v>233</v>
      </c>
      <c r="FB72" s="42" t="s">
        <v>233</v>
      </c>
      <c r="FC72" s="42" t="s">
        <v>233</v>
      </c>
      <c r="FD72" s="42" t="s">
        <v>233</v>
      </c>
      <c r="FE72" s="42" t="s">
        <v>233</v>
      </c>
      <c r="FF72" s="42" t="s">
        <v>233</v>
      </c>
      <c r="FG72" s="42"/>
      <c r="FH72" s="42"/>
      <c r="FI72" s="42" t="s">
        <v>233</v>
      </c>
      <c r="FJ72" s="42" t="s">
        <v>233</v>
      </c>
      <c r="FK72" s="42" t="s">
        <v>233</v>
      </c>
      <c r="FL72" s="42" t="s">
        <v>233</v>
      </c>
      <c r="FM72" s="42" t="s">
        <v>233</v>
      </c>
      <c r="FN72" s="42" t="s">
        <v>233</v>
      </c>
      <c r="FO72" s="42"/>
      <c r="FP72" s="65">
        <v>21.5</v>
      </c>
      <c r="FQ72" s="42" t="s">
        <v>233</v>
      </c>
      <c r="FR72" s="42" t="s">
        <v>233</v>
      </c>
      <c r="FS72" s="42" t="s">
        <v>233</v>
      </c>
      <c r="FT72" s="42" t="s">
        <v>233</v>
      </c>
      <c r="FU72" s="42" t="s">
        <v>233</v>
      </c>
      <c r="FV72" s="42" t="s">
        <v>233</v>
      </c>
      <c r="FW72" s="42"/>
      <c r="FX72" s="65">
        <v>33</v>
      </c>
      <c r="GA72">
        <v>1769</v>
      </c>
    </row>
    <row r="73" spans="1:183">
      <c r="A73" s="40">
        <v>38410</v>
      </c>
      <c r="B73" s="41"/>
      <c r="C73" s="41"/>
      <c r="D73" s="41"/>
      <c r="E73" s="42" t="s">
        <v>233</v>
      </c>
      <c r="F73" s="42" t="s">
        <v>233</v>
      </c>
      <c r="G73" s="42" t="s">
        <v>233</v>
      </c>
      <c r="H73" s="42" t="s">
        <v>233</v>
      </c>
      <c r="I73" s="42" t="s">
        <v>233</v>
      </c>
      <c r="J73" s="42" t="s">
        <v>233</v>
      </c>
      <c r="K73" s="54" t="str">
        <f t="shared" si="31"/>
        <v/>
      </c>
      <c r="L73" s="43" t="s">
        <v>233</v>
      </c>
      <c r="M73" s="43" t="s">
        <v>233</v>
      </c>
      <c r="N73" s="43" t="s">
        <v>233</v>
      </c>
      <c r="O73" s="43" t="s">
        <v>233</v>
      </c>
      <c r="P73" s="43" t="s">
        <v>233</v>
      </c>
      <c r="Q73" s="43" t="s">
        <v>233</v>
      </c>
      <c r="R73" s="54" t="str">
        <f t="shared" si="32"/>
        <v/>
      </c>
      <c r="S73" s="43" t="s">
        <v>233</v>
      </c>
      <c r="T73" s="43" t="s">
        <v>233</v>
      </c>
      <c r="U73" s="43" t="s">
        <v>233</v>
      </c>
      <c r="V73" s="43" t="s">
        <v>233</v>
      </c>
      <c r="W73" s="43" t="s">
        <v>233</v>
      </c>
      <c r="X73" s="43" t="s">
        <v>233</v>
      </c>
      <c r="Y73" s="43">
        <v>5.8</v>
      </c>
      <c r="Z73" s="42" t="s">
        <v>233</v>
      </c>
      <c r="AA73" s="42" t="s">
        <v>233</v>
      </c>
      <c r="AB73" s="42" t="s">
        <v>233</v>
      </c>
      <c r="AC73" s="42" t="s">
        <v>233</v>
      </c>
      <c r="AD73" s="42" t="s">
        <v>233</v>
      </c>
      <c r="AE73" s="42" t="s">
        <v>233</v>
      </c>
      <c r="AF73" s="42"/>
      <c r="AG73" s="42" t="s">
        <v>233</v>
      </c>
      <c r="AH73" s="42" t="s">
        <v>233</v>
      </c>
      <c r="AI73" s="42" t="s">
        <v>233</v>
      </c>
      <c r="AJ73" s="42" t="s">
        <v>233</v>
      </c>
      <c r="AK73" s="42" t="s">
        <v>233</v>
      </c>
      <c r="AL73" s="42" t="s">
        <v>233</v>
      </c>
      <c r="AM73" s="54" t="str">
        <f t="shared" si="33"/>
        <v/>
      </c>
      <c r="AN73" s="44" t="s">
        <v>233</v>
      </c>
      <c r="AO73" s="44" t="s">
        <v>233</v>
      </c>
      <c r="AP73" s="44" t="s">
        <v>233</v>
      </c>
      <c r="AQ73" s="44" t="s">
        <v>233</v>
      </c>
      <c r="AR73" s="44" t="s">
        <v>233</v>
      </c>
      <c r="AS73" s="44" t="s">
        <v>233</v>
      </c>
      <c r="AT73" s="44"/>
      <c r="AU73" s="42" t="s">
        <v>233</v>
      </c>
      <c r="AV73" s="42" t="s">
        <v>233</v>
      </c>
      <c r="AW73" s="42" t="s">
        <v>233</v>
      </c>
      <c r="AX73" s="42" t="s">
        <v>233</v>
      </c>
      <c r="AY73" s="42" t="s">
        <v>233</v>
      </c>
      <c r="AZ73" s="42" t="s">
        <v>233</v>
      </c>
      <c r="BA73" s="54" t="str">
        <f t="shared" si="34"/>
        <v/>
      </c>
      <c r="BB73" s="44"/>
      <c r="BC73" s="42" t="s">
        <v>233</v>
      </c>
      <c r="BD73" s="42" t="s">
        <v>233</v>
      </c>
      <c r="BE73" s="42" t="s">
        <v>233</v>
      </c>
      <c r="BF73" s="42" t="s">
        <v>233</v>
      </c>
      <c r="BG73" s="42" t="s">
        <v>233</v>
      </c>
      <c r="BH73" s="42" t="s">
        <v>233</v>
      </c>
      <c r="BI73" s="54" t="str">
        <f t="shared" si="35"/>
        <v/>
      </c>
      <c r="BJ73" s="51">
        <v>0.9</v>
      </c>
      <c r="BK73" s="69" t="s">
        <v>233</v>
      </c>
      <c r="BL73" s="69" t="s">
        <v>233</v>
      </c>
      <c r="BM73" s="69" t="s">
        <v>233</v>
      </c>
      <c r="BN73" s="69" t="s">
        <v>233</v>
      </c>
      <c r="BO73" s="69" t="s">
        <v>233</v>
      </c>
      <c r="BP73" s="70">
        <f t="shared" si="36"/>
        <v>0.9</v>
      </c>
      <c r="BQ73" s="42" t="s">
        <v>233</v>
      </c>
      <c r="BR73" s="42" t="s">
        <v>233</v>
      </c>
      <c r="BS73" s="42" t="s">
        <v>233</v>
      </c>
      <c r="BT73" s="42" t="s">
        <v>233</v>
      </c>
      <c r="BU73" s="42" t="s">
        <v>233</v>
      </c>
      <c r="BV73" s="42" t="s">
        <v>233</v>
      </c>
      <c r="BW73" s="54" t="str">
        <f t="shared" si="37"/>
        <v/>
      </c>
      <c r="BX73" s="44" t="s">
        <v>233</v>
      </c>
      <c r="BY73" s="44" t="s">
        <v>233</v>
      </c>
      <c r="BZ73" s="44" t="s">
        <v>233</v>
      </c>
      <c r="CA73" s="44" t="s">
        <v>233</v>
      </c>
      <c r="CB73" s="44" t="s">
        <v>233</v>
      </c>
      <c r="CC73" s="44" t="s">
        <v>233</v>
      </c>
      <c r="CD73" s="54" t="str">
        <f t="shared" si="38"/>
        <v/>
      </c>
      <c r="CE73" s="42">
        <v>0.05</v>
      </c>
      <c r="CF73" s="42" t="s">
        <v>233</v>
      </c>
      <c r="CG73" s="42" t="s">
        <v>233</v>
      </c>
      <c r="CH73" s="42" t="s">
        <v>233</v>
      </c>
      <c r="CI73" s="42" t="s">
        <v>233</v>
      </c>
      <c r="CJ73" s="42" t="s">
        <v>233</v>
      </c>
      <c r="CK73" s="42"/>
      <c r="CL73" s="42"/>
      <c r="CM73" s="44"/>
      <c r="CN73" s="44" t="s">
        <v>233</v>
      </c>
      <c r="CO73" s="44" t="s">
        <v>233</v>
      </c>
      <c r="CP73" s="44" t="s">
        <v>233</v>
      </c>
      <c r="CQ73" s="44" t="s">
        <v>233</v>
      </c>
      <c r="CR73" s="44" t="s">
        <v>233</v>
      </c>
      <c r="CS73" s="44" t="s">
        <v>233</v>
      </c>
      <c r="CT73" s="54" t="str">
        <f t="shared" si="39"/>
        <v/>
      </c>
      <c r="CU73" s="44" t="s">
        <v>233</v>
      </c>
      <c r="CV73" s="44" t="s">
        <v>233</v>
      </c>
      <c r="CW73" s="44" t="s">
        <v>233</v>
      </c>
      <c r="CX73" s="44" t="s">
        <v>233</v>
      </c>
      <c r="CY73" s="44" t="s">
        <v>233</v>
      </c>
      <c r="CZ73" s="44" t="s">
        <v>233</v>
      </c>
      <c r="DA73" s="54" t="str">
        <f t="shared" si="40"/>
        <v/>
      </c>
      <c r="DB73" s="65" t="s">
        <v>233</v>
      </c>
      <c r="DC73" s="65" t="s">
        <v>233</v>
      </c>
      <c r="DD73" s="65" t="s">
        <v>233</v>
      </c>
      <c r="DE73" s="65" t="s">
        <v>233</v>
      </c>
      <c r="DF73" s="65" t="s">
        <v>233</v>
      </c>
      <c r="DG73" s="65" t="s">
        <v>233</v>
      </c>
      <c r="DH73" s="58" t="str">
        <f t="shared" si="41"/>
        <v/>
      </c>
      <c r="DI73" s="65" t="s">
        <v>233</v>
      </c>
      <c r="DJ73" s="65" t="s">
        <v>233</v>
      </c>
      <c r="DK73" s="65" t="s">
        <v>233</v>
      </c>
      <c r="DL73" s="65" t="s">
        <v>233</v>
      </c>
      <c r="DM73" s="65" t="s">
        <v>233</v>
      </c>
      <c r="DN73" s="65" t="s">
        <v>233</v>
      </c>
      <c r="DO73" s="58">
        <f t="shared" si="42"/>
        <v>1.373</v>
      </c>
      <c r="DP73" s="44" t="s">
        <v>233</v>
      </c>
      <c r="DQ73" s="44"/>
      <c r="DR73" s="65">
        <v>2.8125</v>
      </c>
      <c r="DS73" s="65">
        <v>3.125</v>
      </c>
      <c r="DT73" s="65" t="s">
        <v>233</v>
      </c>
      <c r="DU73" s="65">
        <v>3.1875</v>
      </c>
      <c r="DV73" s="65">
        <v>750.6875</v>
      </c>
      <c r="DW73" s="65">
        <v>756</v>
      </c>
      <c r="DX73" s="58">
        <f t="shared" si="43"/>
        <v>0.43655400000000005</v>
      </c>
      <c r="DY73" s="43" t="s">
        <v>233</v>
      </c>
      <c r="DZ73" s="43">
        <v>14.776656150817871</v>
      </c>
      <c r="EA73" s="43">
        <v>28.945091247558594</v>
      </c>
      <c r="EB73" s="44">
        <f t="shared" si="44"/>
        <v>1.2986974430084228</v>
      </c>
      <c r="EC73" s="42" t="s">
        <v>233</v>
      </c>
      <c r="ED73" s="42" t="s">
        <v>233</v>
      </c>
      <c r="EE73" s="42" t="s">
        <v>233</v>
      </c>
      <c r="EF73" s="42" t="s">
        <v>233</v>
      </c>
      <c r="EG73" s="42" t="s">
        <v>233</v>
      </c>
      <c r="EH73" s="42" t="s">
        <v>233</v>
      </c>
      <c r="EI73" s="42"/>
      <c r="EJ73" s="65">
        <v>86</v>
      </c>
      <c r="EK73" s="42" t="s">
        <v>233</v>
      </c>
      <c r="EL73" s="42" t="s">
        <v>233</v>
      </c>
      <c r="EM73" s="42" t="s">
        <v>233</v>
      </c>
      <c r="EN73" s="42" t="s">
        <v>233</v>
      </c>
      <c r="EO73" s="42" t="s">
        <v>233</v>
      </c>
      <c r="EP73" s="42" t="s">
        <v>233</v>
      </c>
      <c r="EQ73" s="42"/>
      <c r="ER73" s="65">
        <v>24</v>
      </c>
      <c r="ES73" s="42" t="s">
        <v>233</v>
      </c>
      <c r="ET73" s="42" t="s">
        <v>233</v>
      </c>
      <c r="EU73" s="42" t="s">
        <v>233</v>
      </c>
      <c r="EV73" s="42" t="s">
        <v>233</v>
      </c>
      <c r="EW73" s="42" t="s">
        <v>233</v>
      </c>
      <c r="EX73" s="42" t="s">
        <v>233</v>
      </c>
      <c r="EY73" s="42"/>
      <c r="EZ73" s="42">
        <v>1.1499999999999999</v>
      </c>
      <c r="FA73" s="42" t="s">
        <v>233</v>
      </c>
      <c r="FB73" s="42" t="s">
        <v>233</v>
      </c>
      <c r="FC73" s="42" t="s">
        <v>233</v>
      </c>
      <c r="FD73" s="42" t="s">
        <v>233</v>
      </c>
      <c r="FE73" s="42" t="s">
        <v>233</v>
      </c>
      <c r="FF73" s="42" t="s">
        <v>233</v>
      </c>
      <c r="FG73" s="42"/>
      <c r="FH73" s="42"/>
      <c r="FI73" s="42" t="s">
        <v>233</v>
      </c>
      <c r="FJ73" s="42" t="s">
        <v>233</v>
      </c>
      <c r="FK73" s="42" t="s">
        <v>233</v>
      </c>
      <c r="FL73" s="42" t="s">
        <v>233</v>
      </c>
      <c r="FM73" s="42" t="s">
        <v>233</v>
      </c>
      <c r="FN73" s="42" t="s">
        <v>233</v>
      </c>
      <c r="FO73" s="42"/>
      <c r="FP73" s="65">
        <v>16.5</v>
      </c>
      <c r="FQ73" s="42" t="s">
        <v>233</v>
      </c>
      <c r="FR73" s="42" t="s">
        <v>233</v>
      </c>
      <c r="FS73" s="42" t="s">
        <v>233</v>
      </c>
      <c r="FT73" s="42" t="s">
        <v>233</v>
      </c>
      <c r="FU73" s="42" t="s">
        <v>233</v>
      </c>
      <c r="FV73" s="42" t="s">
        <v>233</v>
      </c>
      <c r="FW73" s="42"/>
      <c r="FX73" s="65">
        <v>28</v>
      </c>
      <c r="GA73">
        <v>1373</v>
      </c>
    </row>
    <row r="74" spans="1:183">
      <c r="A74" s="40">
        <v>38411</v>
      </c>
      <c r="B74" s="41"/>
      <c r="C74" s="41"/>
      <c r="D74" s="41"/>
      <c r="E74" s="42" t="s">
        <v>233</v>
      </c>
      <c r="F74" s="42" t="s">
        <v>233</v>
      </c>
      <c r="G74" s="42" t="s">
        <v>233</v>
      </c>
      <c r="H74" s="42" t="s">
        <v>233</v>
      </c>
      <c r="I74" s="42" t="s">
        <v>233</v>
      </c>
      <c r="J74" s="42" t="s">
        <v>233</v>
      </c>
      <c r="K74" s="54" t="str">
        <f t="shared" si="31"/>
        <v/>
      </c>
      <c r="L74" s="43" t="s">
        <v>233</v>
      </c>
      <c r="M74" s="43" t="s">
        <v>233</v>
      </c>
      <c r="N74" s="43" t="s">
        <v>233</v>
      </c>
      <c r="O74" s="43" t="s">
        <v>233</v>
      </c>
      <c r="P74" s="43" t="s">
        <v>233</v>
      </c>
      <c r="Q74" s="43" t="s">
        <v>233</v>
      </c>
      <c r="R74" s="54" t="str">
        <f t="shared" si="32"/>
        <v/>
      </c>
      <c r="S74" s="43" t="s">
        <v>233</v>
      </c>
      <c r="T74" s="43" t="s">
        <v>233</v>
      </c>
      <c r="U74" s="43" t="s">
        <v>233</v>
      </c>
      <c r="V74" s="43" t="s">
        <v>233</v>
      </c>
      <c r="W74" s="43" t="s">
        <v>233</v>
      </c>
      <c r="X74" s="43" t="s">
        <v>233</v>
      </c>
      <c r="Y74" s="43">
        <v>5.3</v>
      </c>
      <c r="Z74" s="42" t="s">
        <v>233</v>
      </c>
      <c r="AA74" s="42" t="s">
        <v>233</v>
      </c>
      <c r="AB74" s="42" t="s">
        <v>233</v>
      </c>
      <c r="AC74" s="42" t="s">
        <v>233</v>
      </c>
      <c r="AD74" s="42" t="s">
        <v>233</v>
      </c>
      <c r="AE74" s="42" t="s">
        <v>233</v>
      </c>
      <c r="AF74" s="42"/>
      <c r="AG74" s="42" t="s">
        <v>233</v>
      </c>
      <c r="AH74" s="42" t="s">
        <v>233</v>
      </c>
      <c r="AI74" s="42" t="s">
        <v>233</v>
      </c>
      <c r="AJ74" s="42" t="s">
        <v>233</v>
      </c>
      <c r="AK74" s="42" t="s">
        <v>233</v>
      </c>
      <c r="AL74" s="42" t="s">
        <v>233</v>
      </c>
      <c r="AM74" s="54" t="str">
        <f t="shared" si="33"/>
        <v/>
      </c>
      <c r="AN74" s="44" t="s">
        <v>233</v>
      </c>
      <c r="AO74" s="44" t="s">
        <v>233</v>
      </c>
      <c r="AP74" s="44" t="s">
        <v>233</v>
      </c>
      <c r="AQ74" s="44" t="s">
        <v>233</v>
      </c>
      <c r="AR74" s="44" t="s">
        <v>233</v>
      </c>
      <c r="AS74" s="44" t="s">
        <v>233</v>
      </c>
      <c r="AT74" s="44"/>
      <c r="AU74" s="42" t="s">
        <v>233</v>
      </c>
      <c r="AV74" s="42" t="s">
        <v>233</v>
      </c>
      <c r="AW74" s="42" t="s">
        <v>233</v>
      </c>
      <c r="AX74" s="42" t="s">
        <v>233</v>
      </c>
      <c r="AY74" s="42" t="s">
        <v>233</v>
      </c>
      <c r="AZ74" s="42" t="s">
        <v>233</v>
      </c>
      <c r="BA74" s="54" t="str">
        <f t="shared" si="34"/>
        <v/>
      </c>
      <c r="BB74" s="44"/>
      <c r="BC74" s="42" t="s">
        <v>233</v>
      </c>
      <c r="BD74" s="42" t="s">
        <v>233</v>
      </c>
      <c r="BE74" s="42" t="s">
        <v>233</v>
      </c>
      <c r="BF74" s="42" t="s">
        <v>233</v>
      </c>
      <c r="BG74" s="42" t="s">
        <v>233</v>
      </c>
      <c r="BH74" s="42" t="s">
        <v>233</v>
      </c>
      <c r="BI74" s="54" t="str">
        <f t="shared" si="35"/>
        <v/>
      </c>
      <c r="BJ74" s="51">
        <v>0.75</v>
      </c>
      <c r="BK74" s="69" t="s">
        <v>233</v>
      </c>
      <c r="BL74" s="69" t="s">
        <v>233</v>
      </c>
      <c r="BM74" s="69" t="s">
        <v>233</v>
      </c>
      <c r="BN74" s="69" t="s">
        <v>233</v>
      </c>
      <c r="BO74" s="69" t="s">
        <v>233</v>
      </c>
      <c r="BP74" s="70">
        <f t="shared" si="36"/>
        <v>0.75</v>
      </c>
      <c r="BQ74" s="42" t="s">
        <v>233</v>
      </c>
      <c r="BR74" s="42" t="s">
        <v>233</v>
      </c>
      <c r="BS74" s="42" t="s">
        <v>233</v>
      </c>
      <c r="BT74" s="42" t="s">
        <v>233</v>
      </c>
      <c r="BU74" s="42" t="s">
        <v>233</v>
      </c>
      <c r="BV74" s="42" t="s">
        <v>233</v>
      </c>
      <c r="BW74" s="54" t="str">
        <f t="shared" si="37"/>
        <v/>
      </c>
      <c r="BX74" s="44" t="s">
        <v>233</v>
      </c>
      <c r="BY74" s="44" t="s">
        <v>233</v>
      </c>
      <c r="BZ74" s="44" t="s">
        <v>233</v>
      </c>
      <c r="CA74" s="44" t="s">
        <v>233</v>
      </c>
      <c r="CB74" s="44" t="s">
        <v>233</v>
      </c>
      <c r="CC74" s="44" t="s">
        <v>233</v>
      </c>
      <c r="CD74" s="54" t="str">
        <f t="shared" si="38"/>
        <v/>
      </c>
      <c r="CE74" s="42">
        <v>0.05</v>
      </c>
      <c r="CF74" s="42" t="s">
        <v>233</v>
      </c>
      <c r="CG74" s="42" t="s">
        <v>233</v>
      </c>
      <c r="CH74" s="42" t="s">
        <v>233</v>
      </c>
      <c r="CI74" s="42" t="s">
        <v>233</v>
      </c>
      <c r="CJ74" s="42" t="s">
        <v>233</v>
      </c>
      <c r="CK74" s="42"/>
      <c r="CL74" s="42"/>
      <c r="CM74" s="44"/>
      <c r="CN74" s="44" t="s">
        <v>233</v>
      </c>
      <c r="CO74" s="44" t="s">
        <v>233</v>
      </c>
      <c r="CP74" s="44" t="s">
        <v>233</v>
      </c>
      <c r="CQ74" s="44" t="s">
        <v>233</v>
      </c>
      <c r="CR74" s="44" t="s">
        <v>233</v>
      </c>
      <c r="CS74" s="44" t="s">
        <v>233</v>
      </c>
      <c r="CT74" s="54" t="str">
        <f t="shared" si="39"/>
        <v/>
      </c>
      <c r="CU74" s="44" t="s">
        <v>233</v>
      </c>
      <c r="CV74" s="44" t="s">
        <v>233</v>
      </c>
      <c r="CW74" s="44" t="s">
        <v>233</v>
      </c>
      <c r="CX74" s="44" t="s">
        <v>233</v>
      </c>
      <c r="CY74" s="44" t="s">
        <v>233</v>
      </c>
      <c r="CZ74" s="44" t="s">
        <v>233</v>
      </c>
      <c r="DA74" s="54" t="str">
        <f t="shared" si="40"/>
        <v/>
      </c>
      <c r="DB74" s="65" t="s">
        <v>233</v>
      </c>
      <c r="DC74" s="65" t="s">
        <v>233</v>
      </c>
      <c r="DD74" s="65" t="s">
        <v>233</v>
      </c>
      <c r="DE74" s="65" t="s">
        <v>233</v>
      </c>
      <c r="DF74" s="65" t="s">
        <v>233</v>
      </c>
      <c r="DG74" s="65" t="s">
        <v>233</v>
      </c>
      <c r="DH74" s="58" t="str">
        <f t="shared" si="41"/>
        <v/>
      </c>
      <c r="DI74" s="65" t="s">
        <v>233</v>
      </c>
      <c r="DJ74" s="65" t="s">
        <v>233</v>
      </c>
      <c r="DK74" s="65" t="s">
        <v>233</v>
      </c>
      <c r="DL74" s="65" t="s">
        <v>233</v>
      </c>
      <c r="DM74" s="65" t="s">
        <v>233</v>
      </c>
      <c r="DN74" s="65" t="s">
        <v>233</v>
      </c>
      <c r="DO74" s="58">
        <f t="shared" si="42"/>
        <v>1.661</v>
      </c>
      <c r="DP74" s="44" t="s">
        <v>233</v>
      </c>
      <c r="DQ74" s="44"/>
      <c r="DR74" s="65">
        <v>2.9375</v>
      </c>
      <c r="DS74" s="65" t="s">
        <v>233</v>
      </c>
      <c r="DT74" s="65" t="s">
        <v>233</v>
      </c>
      <c r="DU74" s="65">
        <v>777.6875</v>
      </c>
      <c r="DV74" s="65">
        <v>760.6875</v>
      </c>
      <c r="DW74" s="65">
        <v>3.1875</v>
      </c>
      <c r="DX74" s="58">
        <f t="shared" si="43"/>
        <v>0.55601999999999996</v>
      </c>
      <c r="DY74" s="43" t="s">
        <v>233</v>
      </c>
      <c r="DZ74" s="43">
        <v>14.415718078613281</v>
      </c>
      <c r="EA74" s="43">
        <v>28.151031494140625</v>
      </c>
      <c r="EB74" s="44">
        <f t="shared" si="44"/>
        <v>1.7136969585418702</v>
      </c>
      <c r="EC74" s="42" t="s">
        <v>233</v>
      </c>
      <c r="ED74" s="42" t="s">
        <v>233</v>
      </c>
      <c r="EE74" s="42" t="s">
        <v>233</v>
      </c>
      <c r="EF74" s="42" t="s">
        <v>233</v>
      </c>
      <c r="EG74" s="42" t="s">
        <v>233</v>
      </c>
      <c r="EH74" s="42" t="s">
        <v>233</v>
      </c>
      <c r="EI74" s="42"/>
      <c r="EJ74" s="65">
        <v>162</v>
      </c>
      <c r="EK74" s="42" t="s">
        <v>233</v>
      </c>
      <c r="EL74" s="42" t="s">
        <v>233</v>
      </c>
      <c r="EM74" s="42" t="s">
        <v>233</v>
      </c>
      <c r="EN74" s="42" t="s">
        <v>233</v>
      </c>
      <c r="EO74" s="42" t="s">
        <v>233</v>
      </c>
      <c r="EP74" s="42" t="s">
        <v>233</v>
      </c>
      <c r="EQ74" s="42"/>
      <c r="ER74" s="65">
        <v>23</v>
      </c>
      <c r="ES74" s="42" t="s">
        <v>233</v>
      </c>
      <c r="ET74" s="42" t="s">
        <v>233</v>
      </c>
      <c r="EU74" s="42" t="s">
        <v>233</v>
      </c>
      <c r="EV74" s="42" t="s">
        <v>233</v>
      </c>
      <c r="EW74" s="42" t="s">
        <v>233</v>
      </c>
      <c r="EX74" s="42" t="s">
        <v>233</v>
      </c>
      <c r="EY74" s="42"/>
      <c r="EZ74" s="42">
        <v>1.55</v>
      </c>
      <c r="FA74" s="42" t="s">
        <v>233</v>
      </c>
      <c r="FB74" s="42" t="s">
        <v>233</v>
      </c>
      <c r="FC74" s="42" t="s">
        <v>233</v>
      </c>
      <c r="FD74" s="42" t="s">
        <v>233</v>
      </c>
      <c r="FE74" s="42" t="s">
        <v>233</v>
      </c>
      <c r="FF74" s="42" t="s">
        <v>233</v>
      </c>
      <c r="FG74" s="42"/>
      <c r="FH74" s="42"/>
      <c r="FI74" s="42" t="s">
        <v>233</v>
      </c>
      <c r="FJ74" s="42" t="s">
        <v>233</v>
      </c>
      <c r="FK74" s="42" t="s">
        <v>233</v>
      </c>
      <c r="FL74" s="42" t="s">
        <v>233</v>
      </c>
      <c r="FM74" s="42" t="s">
        <v>233</v>
      </c>
      <c r="FN74" s="42" t="s">
        <v>233</v>
      </c>
      <c r="FO74" s="42"/>
      <c r="FP74" s="65">
        <v>16.5</v>
      </c>
      <c r="FQ74" s="42" t="s">
        <v>233</v>
      </c>
      <c r="FR74" s="42" t="s">
        <v>233</v>
      </c>
      <c r="FS74" s="42" t="s">
        <v>233</v>
      </c>
      <c r="FT74" s="42" t="s">
        <v>233</v>
      </c>
      <c r="FU74" s="42" t="s">
        <v>233</v>
      </c>
      <c r="FV74" s="42" t="s">
        <v>233</v>
      </c>
      <c r="FW74" s="42"/>
      <c r="FX74" s="65">
        <v>30</v>
      </c>
      <c r="GA74">
        <v>1661</v>
      </c>
    </row>
    <row r="75" spans="1:183">
      <c r="A75" s="40">
        <v>38412</v>
      </c>
      <c r="B75" s="41"/>
      <c r="C75" s="41"/>
      <c r="D75" s="41"/>
      <c r="E75" s="42" t="s">
        <v>233</v>
      </c>
      <c r="F75" s="42" t="s">
        <v>233</v>
      </c>
      <c r="G75" s="42" t="s">
        <v>233</v>
      </c>
      <c r="H75" s="42" t="s">
        <v>233</v>
      </c>
      <c r="I75" s="42" t="s">
        <v>233</v>
      </c>
      <c r="J75" s="42" t="s">
        <v>233</v>
      </c>
      <c r="K75" s="54" t="str">
        <f t="shared" si="31"/>
        <v/>
      </c>
      <c r="L75" s="43" t="s">
        <v>233</v>
      </c>
      <c r="M75" s="43" t="s">
        <v>233</v>
      </c>
      <c r="N75" s="43" t="s">
        <v>233</v>
      </c>
      <c r="O75" s="43" t="s">
        <v>233</v>
      </c>
      <c r="P75" s="43" t="s">
        <v>233</v>
      </c>
      <c r="Q75" s="43" t="s">
        <v>233</v>
      </c>
      <c r="R75" s="54" t="str">
        <f t="shared" si="32"/>
        <v/>
      </c>
      <c r="S75" s="43" t="s">
        <v>233</v>
      </c>
      <c r="T75" s="43" t="s">
        <v>233</v>
      </c>
      <c r="U75" s="43" t="s">
        <v>233</v>
      </c>
      <c r="V75" s="43" t="s">
        <v>233</v>
      </c>
      <c r="W75" s="43" t="s">
        <v>233</v>
      </c>
      <c r="X75" s="43" t="s">
        <v>233</v>
      </c>
      <c r="Y75" s="43">
        <v>5.9</v>
      </c>
      <c r="Z75" s="42" t="s">
        <v>233</v>
      </c>
      <c r="AA75" s="42" t="s">
        <v>233</v>
      </c>
      <c r="AB75" s="42" t="s">
        <v>233</v>
      </c>
      <c r="AC75" s="42" t="s">
        <v>233</v>
      </c>
      <c r="AD75" s="42" t="s">
        <v>233</v>
      </c>
      <c r="AE75" s="42" t="s">
        <v>233</v>
      </c>
      <c r="AF75" s="42"/>
      <c r="AG75" s="42" t="s">
        <v>233</v>
      </c>
      <c r="AH75" s="42" t="s">
        <v>233</v>
      </c>
      <c r="AI75" s="42" t="s">
        <v>233</v>
      </c>
      <c r="AJ75" s="42" t="s">
        <v>233</v>
      </c>
      <c r="AK75" s="42" t="s">
        <v>233</v>
      </c>
      <c r="AL75" s="42" t="s">
        <v>233</v>
      </c>
      <c r="AM75" s="54" t="str">
        <f t="shared" si="33"/>
        <v/>
      </c>
      <c r="AN75" s="44" t="s">
        <v>233</v>
      </c>
      <c r="AO75" s="44" t="s">
        <v>233</v>
      </c>
      <c r="AP75" s="44" t="s">
        <v>233</v>
      </c>
      <c r="AQ75" s="44" t="s">
        <v>233</v>
      </c>
      <c r="AR75" s="44" t="s">
        <v>233</v>
      </c>
      <c r="AS75" s="44" t="s">
        <v>233</v>
      </c>
      <c r="AT75" s="44"/>
      <c r="AU75" s="42" t="s">
        <v>233</v>
      </c>
      <c r="AV75" s="42" t="s">
        <v>233</v>
      </c>
      <c r="AW75" s="42" t="s">
        <v>233</v>
      </c>
      <c r="AX75" s="42" t="s">
        <v>233</v>
      </c>
      <c r="AY75" s="42" t="s">
        <v>233</v>
      </c>
      <c r="AZ75" s="42" t="s">
        <v>233</v>
      </c>
      <c r="BA75" s="54" t="str">
        <f t="shared" si="34"/>
        <v/>
      </c>
      <c r="BB75" s="44"/>
      <c r="BC75" s="42" t="s">
        <v>233</v>
      </c>
      <c r="BD75" s="42" t="s">
        <v>233</v>
      </c>
      <c r="BE75" s="42" t="s">
        <v>233</v>
      </c>
      <c r="BF75" s="42" t="s">
        <v>233</v>
      </c>
      <c r="BG75" s="42" t="s">
        <v>233</v>
      </c>
      <c r="BH75" s="42" t="s">
        <v>233</v>
      </c>
      <c r="BI75" s="54" t="str">
        <f t="shared" si="35"/>
        <v/>
      </c>
      <c r="BJ75" s="51">
        <v>0.7</v>
      </c>
      <c r="BK75" s="69" t="s">
        <v>233</v>
      </c>
      <c r="BL75" s="69" t="s">
        <v>233</v>
      </c>
      <c r="BM75" s="69" t="s">
        <v>233</v>
      </c>
      <c r="BN75" s="69" t="s">
        <v>233</v>
      </c>
      <c r="BO75" s="69" t="s">
        <v>233</v>
      </c>
      <c r="BP75" s="70">
        <f t="shared" si="36"/>
        <v>0.7</v>
      </c>
      <c r="BQ75" s="42" t="s">
        <v>233</v>
      </c>
      <c r="BR75" s="42" t="s">
        <v>233</v>
      </c>
      <c r="BS75" s="42" t="s">
        <v>233</v>
      </c>
      <c r="BT75" s="42" t="s">
        <v>233</v>
      </c>
      <c r="BU75" s="42" t="s">
        <v>233</v>
      </c>
      <c r="BV75" s="42" t="s">
        <v>233</v>
      </c>
      <c r="BW75" s="54" t="str">
        <f t="shared" si="37"/>
        <v/>
      </c>
      <c r="BX75" s="44" t="s">
        <v>233</v>
      </c>
      <c r="BY75" s="44" t="s">
        <v>233</v>
      </c>
      <c r="BZ75" s="44" t="s">
        <v>233</v>
      </c>
      <c r="CA75" s="44" t="s">
        <v>233</v>
      </c>
      <c r="CB75" s="44" t="s">
        <v>233</v>
      </c>
      <c r="CC75" s="44" t="s">
        <v>233</v>
      </c>
      <c r="CD75" s="54" t="str">
        <f t="shared" si="38"/>
        <v/>
      </c>
      <c r="CE75" s="42">
        <v>7.0000000000000007E-2</v>
      </c>
      <c r="CF75" s="42" t="s">
        <v>233</v>
      </c>
      <c r="CG75" s="42" t="s">
        <v>233</v>
      </c>
      <c r="CH75" s="42" t="s">
        <v>233</v>
      </c>
      <c r="CI75" s="42" t="s">
        <v>233</v>
      </c>
      <c r="CJ75" s="42" t="s">
        <v>233</v>
      </c>
      <c r="CK75" s="42"/>
      <c r="CL75" s="42"/>
      <c r="CM75" s="44"/>
      <c r="CN75" s="44" t="s">
        <v>233</v>
      </c>
      <c r="CO75" s="44" t="s">
        <v>233</v>
      </c>
      <c r="CP75" s="44" t="s">
        <v>233</v>
      </c>
      <c r="CQ75" s="44" t="s">
        <v>233</v>
      </c>
      <c r="CR75" s="44" t="s">
        <v>233</v>
      </c>
      <c r="CS75" s="44" t="s">
        <v>233</v>
      </c>
      <c r="CT75" s="54" t="str">
        <f t="shared" si="39"/>
        <v/>
      </c>
      <c r="CU75" s="44" t="s">
        <v>233</v>
      </c>
      <c r="CV75" s="44" t="s">
        <v>233</v>
      </c>
      <c r="CW75" s="44" t="s">
        <v>233</v>
      </c>
      <c r="CX75" s="44" t="s">
        <v>233</v>
      </c>
      <c r="CY75" s="44" t="s">
        <v>233</v>
      </c>
      <c r="CZ75" s="44" t="s">
        <v>233</v>
      </c>
      <c r="DA75" s="54" t="str">
        <f t="shared" si="40"/>
        <v/>
      </c>
      <c r="DB75" s="65" t="s">
        <v>233</v>
      </c>
      <c r="DC75" s="65" t="s">
        <v>233</v>
      </c>
      <c r="DD75" s="65" t="s">
        <v>233</v>
      </c>
      <c r="DE75" s="65" t="s">
        <v>233</v>
      </c>
      <c r="DF75" s="65" t="s">
        <v>233</v>
      </c>
      <c r="DG75" s="65" t="s">
        <v>233</v>
      </c>
      <c r="DH75" s="58" t="str">
        <f t="shared" si="41"/>
        <v/>
      </c>
      <c r="DI75" s="65" t="s">
        <v>233</v>
      </c>
      <c r="DJ75" s="65" t="s">
        <v>233</v>
      </c>
      <c r="DK75" s="65" t="s">
        <v>233</v>
      </c>
      <c r="DL75" s="65" t="s">
        <v>233</v>
      </c>
      <c r="DM75" s="65" t="s">
        <v>233</v>
      </c>
      <c r="DN75" s="65" t="s">
        <v>233</v>
      </c>
      <c r="DO75" s="58">
        <f t="shared" si="42"/>
        <v>1.752</v>
      </c>
      <c r="DP75" s="44" t="s">
        <v>233</v>
      </c>
      <c r="DQ75" s="44"/>
      <c r="DR75" s="65">
        <v>2.375</v>
      </c>
      <c r="DS75" s="65">
        <v>2.8125</v>
      </c>
      <c r="DT75" s="65">
        <v>2.75</v>
      </c>
      <c r="DU75" s="65">
        <v>785.25</v>
      </c>
      <c r="DV75" s="65">
        <v>782.8125</v>
      </c>
      <c r="DW75" s="65">
        <v>2.3125</v>
      </c>
      <c r="DX75" s="58">
        <f t="shared" si="43"/>
        <v>0.37879499999999999</v>
      </c>
      <c r="DY75" s="43" t="s">
        <v>233</v>
      </c>
      <c r="DZ75" s="43">
        <v>15.415514945983887</v>
      </c>
      <c r="EA75" s="43">
        <v>27.652938842773437</v>
      </c>
      <c r="EB75" s="44">
        <f t="shared" si="44"/>
        <v>1.6060296573638917</v>
      </c>
      <c r="EC75" s="42" t="s">
        <v>233</v>
      </c>
      <c r="ED75" s="42" t="s">
        <v>233</v>
      </c>
      <c r="EE75" s="42" t="s">
        <v>233</v>
      </c>
      <c r="EF75" s="42" t="s">
        <v>233</v>
      </c>
      <c r="EG75" s="42" t="s">
        <v>233</v>
      </c>
      <c r="EH75" s="42" t="s">
        <v>233</v>
      </c>
      <c r="EI75" s="42"/>
      <c r="EJ75" s="65">
        <v>173</v>
      </c>
      <c r="EK75" s="42" t="s">
        <v>233</v>
      </c>
      <c r="EL75" s="42" t="s">
        <v>233</v>
      </c>
      <c r="EM75" s="42" t="s">
        <v>233</v>
      </c>
      <c r="EN75" s="42" t="s">
        <v>233</v>
      </c>
      <c r="EO75" s="42" t="s">
        <v>233</v>
      </c>
      <c r="EP75" s="42" t="s">
        <v>233</v>
      </c>
      <c r="EQ75" s="42"/>
      <c r="ER75" s="65">
        <v>21</v>
      </c>
      <c r="ES75" s="42" t="s">
        <v>233</v>
      </c>
      <c r="ET75" s="42" t="s">
        <v>233</v>
      </c>
      <c r="EU75" s="42" t="s">
        <v>233</v>
      </c>
      <c r="EV75" s="42" t="s">
        <v>233</v>
      </c>
      <c r="EW75" s="42" t="s">
        <v>233</v>
      </c>
      <c r="EX75" s="42" t="s">
        <v>233</v>
      </c>
      <c r="EY75" s="42"/>
      <c r="EZ75" s="42">
        <v>1.35</v>
      </c>
      <c r="FA75" s="42" t="s">
        <v>233</v>
      </c>
      <c r="FB75" s="42" t="s">
        <v>233</v>
      </c>
      <c r="FC75" s="42" t="s">
        <v>233</v>
      </c>
      <c r="FD75" s="42" t="s">
        <v>233</v>
      </c>
      <c r="FE75" s="42" t="s">
        <v>233</v>
      </c>
      <c r="FF75" s="42" t="s">
        <v>233</v>
      </c>
      <c r="FG75" s="42"/>
      <c r="FH75" s="42"/>
      <c r="FI75" s="42" t="s">
        <v>233</v>
      </c>
      <c r="FJ75" s="42" t="s">
        <v>233</v>
      </c>
      <c r="FK75" s="42" t="s">
        <v>233</v>
      </c>
      <c r="FL75" s="42" t="s">
        <v>233</v>
      </c>
      <c r="FM75" s="42" t="s">
        <v>233</v>
      </c>
      <c r="FN75" s="42" t="s">
        <v>233</v>
      </c>
      <c r="FO75" s="42"/>
      <c r="FP75" s="65">
        <v>14</v>
      </c>
      <c r="FQ75" s="42" t="s">
        <v>233</v>
      </c>
      <c r="FR75" s="42" t="s">
        <v>233</v>
      </c>
      <c r="FS75" s="42" t="s">
        <v>233</v>
      </c>
      <c r="FT75" s="42" t="s">
        <v>233</v>
      </c>
      <c r="FU75" s="42" t="s">
        <v>233</v>
      </c>
      <c r="FV75" s="42" t="s">
        <v>233</v>
      </c>
      <c r="FW75" s="42"/>
      <c r="FX75" s="65">
        <v>32</v>
      </c>
      <c r="GA75">
        <v>1752</v>
      </c>
    </row>
    <row r="76" spans="1:183">
      <c r="A76" s="40">
        <v>38413</v>
      </c>
      <c r="B76" s="41"/>
      <c r="C76" s="41"/>
      <c r="D76" s="41"/>
      <c r="E76" s="42" t="s">
        <v>233</v>
      </c>
      <c r="F76" s="42" t="s">
        <v>233</v>
      </c>
      <c r="G76" s="42" t="s">
        <v>233</v>
      </c>
      <c r="H76" s="42" t="s">
        <v>233</v>
      </c>
      <c r="I76" s="42" t="s">
        <v>233</v>
      </c>
      <c r="J76" s="42" t="s">
        <v>233</v>
      </c>
      <c r="K76" s="54" t="str">
        <f t="shared" si="31"/>
        <v/>
      </c>
      <c r="L76" s="43" t="s">
        <v>233</v>
      </c>
      <c r="M76" s="43" t="s">
        <v>233</v>
      </c>
      <c r="N76" s="43" t="s">
        <v>233</v>
      </c>
      <c r="O76" s="43" t="s">
        <v>233</v>
      </c>
      <c r="P76" s="43" t="s">
        <v>233</v>
      </c>
      <c r="Q76" s="43" t="s">
        <v>233</v>
      </c>
      <c r="R76" s="54" t="str">
        <f t="shared" si="32"/>
        <v/>
      </c>
      <c r="S76" s="43" t="s">
        <v>233</v>
      </c>
      <c r="T76" s="43" t="s">
        <v>233</v>
      </c>
      <c r="U76" s="43" t="s">
        <v>233</v>
      </c>
      <c r="V76" s="43" t="s">
        <v>233</v>
      </c>
      <c r="W76" s="43" t="s">
        <v>233</v>
      </c>
      <c r="X76" s="43" t="s">
        <v>233</v>
      </c>
      <c r="Y76" s="43">
        <v>5.5</v>
      </c>
      <c r="Z76" s="42" t="s">
        <v>233</v>
      </c>
      <c r="AA76" s="42" t="s">
        <v>233</v>
      </c>
      <c r="AB76" s="42" t="s">
        <v>233</v>
      </c>
      <c r="AC76" s="42" t="s">
        <v>233</v>
      </c>
      <c r="AD76" s="42" t="s">
        <v>233</v>
      </c>
      <c r="AE76" s="42" t="s">
        <v>233</v>
      </c>
      <c r="AF76" s="42"/>
      <c r="AG76" s="42" t="s">
        <v>233</v>
      </c>
      <c r="AH76" s="42" t="s">
        <v>233</v>
      </c>
      <c r="AI76" s="42" t="s">
        <v>233</v>
      </c>
      <c r="AJ76" s="42" t="s">
        <v>233</v>
      </c>
      <c r="AK76" s="42" t="s">
        <v>233</v>
      </c>
      <c r="AL76" s="42" t="s">
        <v>233</v>
      </c>
      <c r="AM76" s="54" t="str">
        <f t="shared" si="33"/>
        <v/>
      </c>
      <c r="AN76" s="44" t="s">
        <v>233</v>
      </c>
      <c r="AO76" s="44" t="s">
        <v>233</v>
      </c>
      <c r="AP76" s="44" t="s">
        <v>233</v>
      </c>
      <c r="AQ76" s="44" t="s">
        <v>233</v>
      </c>
      <c r="AR76" s="44" t="s">
        <v>233</v>
      </c>
      <c r="AS76" s="44" t="s">
        <v>233</v>
      </c>
      <c r="AT76" s="44"/>
      <c r="AU76" s="42" t="s">
        <v>233</v>
      </c>
      <c r="AV76" s="42" t="s">
        <v>233</v>
      </c>
      <c r="AW76" s="42" t="s">
        <v>233</v>
      </c>
      <c r="AX76" s="42" t="s">
        <v>233</v>
      </c>
      <c r="AY76" s="42" t="s">
        <v>233</v>
      </c>
      <c r="AZ76" s="42" t="s">
        <v>233</v>
      </c>
      <c r="BA76" s="54" t="str">
        <f t="shared" si="34"/>
        <v/>
      </c>
      <c r="BB76" s="44"/>
      <c r="BC76" s="42" t="s">
        <v>233</v>
      </c>
      <c r="BD76" s="42" t="s">
        <v>233</v>
      </c>
      <c r="BE76" s="42" t="s">
        <v>233</v>
      </c>
      <c r="BF76" s="42" t="s">
        <v>233</v>
      </c>
      <c r="BG76" s="42" t="s">
        <v>233</v>
      </c>
      <c r="BH76" s="42" t="s">
        <v>233</v>
      </c>
      <c r="BI76" s="54" t="str">
        <f t="shared" si="35"/>
        <v/>
      </c>
      <c r="BJ76" s="51">
        <v>1.1000000000000001</v>
      </c>
      <c r="BK76" s="69" t="s">
        <v>233</v>
      </c>
      <c r="BL76" s="69" t="s">
        <v>233</v>
      </c>
      <c r="BM76" s="69" t="s">
        <v>233</v>
      </c>
      <c r="BN76" s="69" t="s">
        <v>233</v>
      </c>
      <c r="BO76" s="69" t="s">
        <v>233</v>
      </c>
      <c r="BP76" s="70">
        <f t="shared" si="36"/>
        <v>1.1000000000000001</v>
      </c>
      <c r="BQ76" s="42" t="s">
        <v>233</v>
      </c>
      <c r="BR76" s="42" t="s">
        <v>233</v>
      </c>
      <c r="BS76" s="42" t="s">
        <v>233</v>
      </c>
      <c r="BT76" s="42" t="s">
        <v>233</v>
      </c>
      <c r="BU76" s="42" t="s">
        <v>233</v>
      </c>
      <c r="BV76" s="42" t="s">
        <v>233</v>
      </c>
      <c r="BW76" s="54" t="str">
        <f t="shared" si="37"/>
        <v/>
      </c>
      <c r="BX76" s="44" t="s">
        <v>233</v>
      </c>
      <c r="BY76" s="44" t="s">
        <v>233</v>
      </c>
      <c r="BZ76" s="44" t="s">
        <v>233</v>
      </c>
      <c r="CA76" s="44" t="s">
        <v>233</v>
      </c>
      <c r="CB76" s="44" t="s">
        <v>233</v>
      </c>
      <c r="CC76" s="44" t="s">
        <v>233</v>
      </c>
      <c r="CD76" s="54" t="str">
        <f t="shared" si="38"/>
        <v/>
      </c>
      <c r="CE76" s="42">
        <v>7.0000000000000007E-2</v>
      </c>
      <c r="CF76" s="42" t="s">
        <v>233</v>
      </c>
      <c r="CG76" s="42" t="s">
        <v>233</v>
      </c>
      <c r="CH76" s="42" t="s">
        <v>233</v>
      </c>
      <c r="CI76" s="42" t="s">
        <v>233</v>
      </c>
      <c r="CJ76" s="42" t="s">
        <v>233</v>
      </c>
      <c r="CK76" s="42"/>
      <c r="CL76" s="42"/>
      <c r="CM76" s="44"/>
      <c r="CN76" s="44" t="s">
        <v>233</v>
      </c>
      <c r="CO76" s="44" t="s">
        <v>233</v>
      </c>
      <c r="CP76" s="44" t="s">
        <v>233</v>
      </c>
      <c r="CQ76" s="44" t="s">
        <v>233</v>
      </c>
      <c r="CR76" s="44" t="s">
        <v>233</v>
      </c>
      <c r="CS76" s="44" t="s">
        <v>233</v>
      </c>
      <c r="CT76" s="54" t="str">
        <f t="shared" si="39"/>
        <v/>
      </c>
      <c r="CU76" s="44" t="s">
        <v>233</v>
      </c>
      <c r="CV76" s="44" t="s">
        <v>233</v>
      </c>
      <c r="CW76" s="44" t="s">
        <v>233</v>
      </c>
      <c r="CX76" s="44" t="s">
        <v>233</v>
      </c>
      <c r="CY76" s="44" t="s">
        <v>233</v>
      </c>
      <c r="CZ76" s="44" t="s">
        <v>233</v>
      </c>
      <c r="DA76" s="54" t="str">
        <f t="shared" si="40"/>
        <v/>
      </c>
      <c r="DB76" s="65" t="s">
        <v>233</v>
      </c>
      <c r="DC76" s="65" t="s">
        <v>233</v>
      </c>
      <c r="DD76" s="65" t="s">
        <v>233</v>
      </c>
      <c r="DE76" s="65" t="s">
        <v>233</v>
      </c>
      <c r="DF76" s="65" t="s">
        <v>233</v>
      </c>
      <c r="DG76" s="65" t="s">
        <v>233</v>
      </c>
      <c r="DH76" s="58" t="str">
        <f t="shared" si="41"/>
        <v/>
      </c>
      <c r="DI76" s="65" t="s">
        <v>233</v>
      </c>
      <c r="DJ76" s="65" t="s">
        <v>233</v>
      </c>
      <c r="DK76" s="65" t="s">
        <v>233</v>
      </c>
      <c r="DL76" s="65" t="s">
        <v>233</v>
      </c>
      <c r="DM76" s="65" t="s">
        <v>233</v>
      </c>
      <c r="DN76" s="65" t="s">
        <v>233</v>
      </c>
      <c r="DO76" s="58">
        <f t="shared" si="42"/>
        <v>1.724</v>
      </c>
      <c r="DP76" s="44" t="s">
        <v>233</v>
      </c>
      <c r="DQ76" s="44"/>
      <c r="DR76" s="65">
        <v>2.8125</v>
      </c>
      <c r="DS76" s="65">
        <v>3.3125</v>
      </c>
      <c r="DT76" s="65">
        <v>816.25</v>
      </c>
      <c r="DU76" s="65">
        <v>798.3125</v>
      </c>
      <c r="DV76" s="65">
        <v>776.125</v>
      </c>
      <c r="DW76" s="65">
        <v>772.3125</v>
      </c>
      <c r="DX76" s="58">
        <f t="shared" si="43"/>
        <v>0.76058999999999999</v>
      </c>
      <c r="DY76" s="43" t="s">
        <v>233</v>
      </c>
      <c r="DZ76" s="43">
        <v>15.415514945983887</v>
      </c>
      <c r="EA76" s="43">
        <v>27.089874267578125</v>
      </c>
      <c r="EB76" s="44">
        <f t="shared" si="44"/>
        <v>1.724</v>
      </c>
      <c r="EC76" s="42" t="s">
        <v>233</v>
      </c>
      <c r="ED76" s="42" t="s">
        <v>233</v>
      </c>
      <c r="EE76" s="42" t="s">
        <v>233</v>
      </c>
      <c r="EF76" s="42" t="s">
        <v>233</v>
      </c>
      <c r="EG76" s="42" t="s">
        <v>233</v>
      </c>
      <c r="EH76" s="42" t="s">
        <v>233</v>
      </c>
      <c r="EI76" s="42"/>
      <c r="EJ76" s="65">
        <v>151</v>
      </c>
      <c r="EK76" s="42" t="s">
        <v>233</v>
      </c>
      <c r="EL76" s="42" t="s">
        <v>233</v>
      </c>
      <c r="EM76" s="42" t="s">
        <v>233</v>
      </c>
      <c r="EN76" s="42" t="s">
        <v>233</v>
      </c>
      <c r="EO76" s="42" t="s">
        <v>233</v>
      </c>
      <c r="EP76" s="42" t="s">
        <v>233</v>
      </c>
      <c r="EQ76" s="42"/>
      <c r="ER76" s="65">
        <v>19</v>
      </c>
      <c r="ES76" s="42" t="s">
        <v>233</v>
      </c>
      <c r="ET76" s="42" t="s">
        <v>233</v>
      </c>
      <c r="EU76" s="42" t="s">
        <v>233</v>
      </c>
      <c r="EV76" s="42" t="s">
        <v>233</v>
      </c>
      <c r="EW76" s="42" t="s">
        <v>233</v>
      </c>
      <c r="EX76" s="42" t="s">
        <v>233</v>
      </c>
      <c r="EY76" s="42"/>
      <c r="EZ76" s="42">
        <v>1.35</v>
      </c>
      <c r="FA76" s="42" t="s">
        <v>233</v>
      </c>
      <c r="FB76" s="42" t="s">
        <v>233</v>
      </c>
      <c r="FC76" s="42" t="s">
        <v>233</v>
      </c>
      <c r="FD76" s="42" t="s">
        <v>233</v>
      </c>
      <c r="FE76" s="42" t="s">
        <v>233</v>
      </c>
      <c r="FF76" s="42" t="s">
        <v>233</v>
      </c>
      <c r="FG76" s="42"/>
      <c r="FH76" s="42"/>
      <c r="FI76" s="42" t="s">
        <v>233</v>
      </c>
      <c r="FJ76" s="42" t="s">
        <v>233</v>
      </c>
      <c r="FK76" s="42" t="s">
        <v>233</v>
      </c>
      <c r="FL76" s="42" t="s">
        <v>233</v>
      </c>
      <c r="FM76" s="42" t="s">
        <v>233</v>
      </c>
      <c r="FN76" s="42" t="s">
        <v>233</v>
      </c>
      <c r="FO76" s="42"/>
      <c r="FP76" s="65">
        <v>24</v>
      </c>
      <c r="FQ76" s="42" t="s">
        <v>233</v>
      </c>
      <c r="FR76" s="42" t="s">
        <v>233</v>
      </c>
      <c r="FS76" s="42" t="s">
        <v>233</v>
      </c>
      <c r="FT76" s="42" t="s">
        <v>233</v>
      </c>
      <c r="FU76" s="42" t="s">
        <v>233</v>
      </c>
      <c r="FV76" s="42" t="s">
        <v>233</v>
      </c>
      <c r="FW76" s="42"/>
      <c r="FX76" s="65">
        <v>29</v>
      </c>
      <c r="GA76">
        <v>1724</v>
      </c>
    </row>
    <row r="77" spans="1:183">
      <c r="A77" s="40">
        <v>38414</v>
      </c>
      <c r="B77" s="41"/>
      <c r="C77" s="41"/>
      <c r="D77" s="41"/>
      <c r="E77" s="42" t="s">
        <v>233</v>
      </c>
      <c r="F77" s="42" t="s">
        <v>233</v>
      </c>
      <c r="G77" s="42" t="s">
        <v>233</v>
      </c>
      <c r="H77" s="42" t="s">
        <v>233</v>
      </c>
      <c r="I77" s="42" t="s">
        <v>233</v>
      </c>
      <c r="J77" s="42" t="s">
        <v>233</v>
      </c>
      <c r="K77" s="54" t="str">
        <f t="shared" si="31"/>
        <v/>
      </c>
      <c r="L77" s="43" t="s">
        <v>233</v>
      </c>
      <c r="M77" s="43" t="s">
        <v>233</v>
      </c>
      <c r="N77" s="43" t="s">
        <v>233</v>
      </c>
      <c r="O77" s="43" t="s">
        <v>233</v>
      </c>
      <c r="P77" s="43" t="s">
        <v>233</v>
      </c>
      <c r="Q77" s="43" t="s">
        <v>233</v>
      </c>
      <c r="R77" s="54" t="str">
        <f t="shared" si="32"/>
        <v/>
      </c>
      <c r="S77" s="43" t="s">
        <v>233</v>
      </c>
      <c r="T77" s="43" t="s">
        <v>233</v>
      </c>
      <c r="U77" s="43" t="s">
        <v>233</v>
      </c>
      <c r="V77" s="43" t="s">
        <v>233</v>
      </c>
      <c r="W77" s="43" t="s">
        <v>233</v>
      </c>
      <c r="X77" s="43" t="s">
        <v>233</v>
      </c>
      <c r="Y77" s="43">
        <v>4</v>
      </c>
      <c r="Z77" s="42" t="s">
        <v>233</v>
      </c>
      <c r="AA77" s="42" t="s">
        <v>233</v>
      </c>
      <c r="AB77" s="42" t="s">
        <v>233</v>
      </c>
      <c r="AC77" s="42" t="s">
        <v>233</v>
      </c>
      <c r="AD77" s="42" t="s">
        <v>233</v>
      </c>
      <c r="AE77" s="42" t="s">
        <v>233</v>
      </c>
      <c r="AF77" s="42"/>
      <c r="AG77" s="42" t="s">
        <v>233</v>
      </c>
      <c r="AH77" s="42" t="s">
        <v>233</v>
      </c>
      <c r="AI77" s="42" t="s">
        <v>233</v>
      </c>
      <c r="AJ77" s="42" t="s">
        <v>233</v>
      </c>
      <c r="AK77" s="42" t="s">
        <v>233</v>
      </c>
      <c r="AL77" s="42" t="s">
        <v>233</v>
      </c>
      <c r="AM77" s="54" t="str">
        <f t="shared" si="33"/>
        <v/>
      </c>
      <c r="AN77" s="44" t="s">
        <v>233</v>
      </c>
      <c r="AO77" s="44" t="s">
        <v>233</v>
      </c>
      <c r="AP77" s="44" t="s">
        <v>233</v>
      </c>
      <c r="AQ77" s="44" t="s">
        <v>233</v>
      </c>
      <c r="AR77" s="44" t="s">
        <v>233</v>
      </c>
      <c r="AS77" s="44" t="s">
        <v>233</v>
      </c>
      <c r="AT77" s="44"/>
      <c r="AU77" s="42" t="s">
        <v>233</v>
      </c>
      <c r="AV77" s="42" t="s">
        <v>233</v>
      </c>
      <c r="AW77" s="42" t="s">
        <v>233</v>
      </c>
      <c r="AX77" s="42" t="s">
        <v>233</v>
      </c>
      <c r="AY77" s="42" t="s">
        <v>233</v>
      </c>
      <c r="AZ77" s="42" t="s">
        <v>233</v>
      </c>
      <c r="BA77" s="54" t="str">
        <f t="shared" si="34"/>
        <v/>
      </c>
      <c r="BB77" s="44"/>
      <c r="BC77" s="42" t="s">
        <v>233</v>
      </c>
      <c r="BD77" s="42" t="s">
        <v>233</v>
      </c>
      <c r="BE77" s="42" t="s">
        <v>233</v>
      </c>
      <c r="BF77" s="42" t="s">
        <v>233</v>
      </c>
      <c r="BG77" s="42" t="s">
        <v>233</v>
      </c>
      <c r="BH77" s="42" t="s">
        <v>233</v>
      </c>
      <c r="BI77" s="54" t="str">
        <f t="shared" si="35"/>
        <v/>
      </c>
      <c r="BJ77" s="51">
        <v>0.95</v>
      </c>
      <c r="BK77" s="69" t="s">
        <v>233</v>
      </c>
      <c r="BL77" s="69" t="s">
        <v>233</v>
      </c>
      <c r="BM77" s="69" t="s">
        <v>233</v>
      </c>
      <c r="BN77" s="69" t="s">
        <v>233</v>
      </c>
      <c r="BO77" s="69" t="s">
        <v>233</v>
      </c>
      <c r="BP77" s="70">
        <f t="shared" si="36"/>
        <v>0.95</v>
      </c>
      <c r="BQ77" s="42" t="s">
        <v>233</v>
      </c>
      <c r="BR77" s="42" t="s">
        <v>233</v>
      </c>
      <c r="BS77" s="42" t="s">
        <v>233</v>
      </c>
      <c r="BT77" s="42" t="s">
        <v>233</v>
      </c>
      <c r="BU77" s="42" t="s">
        <v>233</v>
      </c>
      <c r="BV77" s="42" t="s">
        <v>233</v>
      </c>
      <c r="BW77" s="54" t="str">
        <f t="shared" si="37"/>
        <v/>
      </c>
      <c r="BX77" s="44" t="s">
        <v>233</v>
      </c>
      <c r="BY77" s="44" t="s">
        <v>233</v>
      </c>
      <c r="BZ77" s="44" t="s">
        <v>233</v>
      </c>
      <c r="CA77" s="44" t="s">
        <v>233</v>
      </c>
      <c r="CB77" s="44" t="s">
        <v>233</v>
      </c>
      <c r="CC77" s="44" t="s">
        <v>233</v>
      </c>
      <c r="CD77" s="54" t="str">
        <f t="shared" si="38"/>
        <v/>
      </c>
      <c r="CE77" s="42">
        <v>0.06</v>
      </c>
      <c r="CF77" s="42" t="s">
        <v>233</v>
      </c>
      <c r="CG77" s="42" t="s">
        <v>233</v>
      </c>
      <c r="CH77" s="42" t="s">
        <v>233</v>
      </c>
      <c r="CI77" s="42" t="s">
        <v>233</v>
      </c>
      <c r="CJ77" s="42" t="s">
        <v>233</v>
      </c>
      <c r="CK77" s="42"/>
      <c r="CL77" s="42"/>
      <c r="CM77" s="44"/>
      <c r="CN77" s="44" t="s">
        <v>233</v>
      </c>
      <c r="CO77" s="44" t="s">
        <v>233</v>
      </c>
      <c r="CP77" s="44" t="s">
        <v>233</v>
      </c>
      <c r="CQ77" s="44" t="s">
        <v>233</v>
      </c>
      <c r="CR77" s="44" t="s">
        <v>233</v>
      </c>
      <c r="CS77" s="44" t="s">
        <v>233</v>
      </c>
      <c r="CT77" s="54" t="str">
        <f t="shared" si="39"/>
        <v/>
      </c>
      <c r="CU77" s="44" t="s">
        <v>233</v>
      </c>
      <c r="CV77" s="44" t="s">
        <v>233</v>
      </c>
      <c r="CW77" s="44" t="s">
        <v>233</v>
      </c>
      <c r="CX77" s="44" t="s">
        <v>233</v>
      </c>
      <c r="CY77" s="44" t="s">
        <v>233</v>
      </c>
      <c r="CZ77" s="44" t="s">
        <v>233</v>
      </c>
      <c r="DA77" s="54" t="str">
        <f t="shared" si="40"/>
        <v/>
      </c>
      <c r="DB77" s="65" t="s">
        <v>233</v>
      </c>
      <c r="DC77" s="65" t="s">
        <v>233</v>
      </c>
      <c r="DD77" s="65" t="s">
        <v>233</v>
      </c>
      <c r="DE77" s="65" t="s">
        <v>233</v>
      </c>
      <c r="DF77" s="65" t="s">
        <v>233</v>
      </c>
      <c r="DG77" s="65" t="s">
        <v>233</v>
      </c>
      <c r="DH77" s="58" t="str">
        <f t="shared" si="41"/>
        <v/>
      </c>
      <c r="DI77" s="65" t="s">
        <v>233</v>
      </c>
      <c r="DJ77" s="65" t="s">
        <v>233</v>
      </c>
      <c r="DK77" s="65" t="s">
        <v>233</v>
      </c>
      <c r="DL77" s="65" t="s">
        <v>233</v>
      </c>
      <c r="DM77" s="65" t="s">
        <v>233</v>
      </c>
      <c r="DN77" s="65" t="s">
        <v>233</v>
      </c>
      <c r="DO77" s="58">
        <f t="shared" si="42"/>
        <v>1.3009999999999999</v>
      </c>
      <c r="DP77" s="44" t="s">
        <v>233</v>
      </c>
      <c r="DQ77" s="44"/>
      <c r="DR77" s="65">
        <v>782.6875</v>
      </c>
      <c r="DS77" s="65">
        <v>792.125</v>
      </c>
      <c r="DT77" s="65">
        <v>765.4375</v>
      </c>
      <c r="DU77" s="65">
        <v>765.5</v>
      </c>
      <c r="DV77" s="65">
        <v>748.0625</v>
      </c>
      <c r="DW77" s="65">
        <v>772.875</v>
      </c>
      <c r="DX77" s="58">
        <f t="shared" si="43"/>
        <v>1.1104050000000001</v>
      </c>
      <c r="DY77" s="43" t="s">
        <v>233</v>
      </c>
      <c r="DZ77" s="43">
        <v>13.870702743530273</v>
      </c>
      <c r="EA77" s="43">
        <v>26.959938049316406</v>
      </c>
      <c r="EB77" s="44">
        <f t="shared" si="44"/>
        <v>1.5265425815582274</v>
      </c>
      <c r="EC77" s="42" t="s">
        <v>233</v>
      </c>
      <c r="ED77" s="42" t="s">
        <v>233</v>
      </c>
      <c r="EE77" s="42" t="s">
        <v>233</v>
      </c>
      <c r="EF77" s="42" t="s">
        <v>233</v>
      </c>
      <c r="EG77" s="42" t="s">
        <v>233</v>
      </c>
      <c r="EH77" s="42" t="s">
        <v>233</v>
      </c>
      <c r="EI77" s="42"/>
      <c r="EJ77" s="65">
        <v>108</v>
      </c>
      <c r="EK77" s="42" t="s">
        <v>233</v>
      </c>
      <c r="EL77" s="42" t="s">
        <v>233</v>
      </c>
      <c r="EM77" s="42" t="s">
        <v>233</v>
      </c>
      <c r="EN77" s="42" t="s">
        <v>233</v>
      </c>
      <c r="EO77" s="42" t="s">
        <v>233</v>
      </c>
      <c r="EP77" s="42" t="s">
        <v>233</v>
      </c>
      <c r="EQ77" s="42"/>
      <c r="ER77" s="65">
        <v>18</v>
      </c>
      <c r="ES77" s="42" t="s">
        <v>233</v>
      </c>
      <c r="ET77" s="42" t="s">
        <v>233</v>
      </c>
      <c r="EU77" s="42" t="s">
        <v>233</v>
      </c>
      <c r="EV77" s="42" t="s">
        <v>233</v>
      </c>
      <c r="EW77" s="42" t="s">
        <v>233</v>
      </c>
      <c r="EX77" s="42" t="s">
        <v>233</v>
      </c>
      <c r="EY77" s="42"/>
      <c r="EZ77" s="42">
        <v>1.2</v>
      </c>
      <c r="FA77" s="42" t="s">
        <v>233</v>
      </c>
      <c r="FB77" s="42" t="s">
        <v>233</v>
      </c>
      <c r="FC77" s="42" t="s">
        <v>233</v>
      </c>
      <c r="FD77" s="42" t="s">
        <v>233</v>
      </c>
      <c r="FE77" s="42" t="s">
        <v>233</v>
      </c>
      <c r="FF77" s="42" t="s">
        <v>233</v>
      </c>
      <c r="FG77" s="42"/>
      <c r="FH77" s="42"/>
      <c r="FI77" s="42" t="s">
        <v>233</v>
      </c>
      <c r="FJ77" s="42" t="s">
        <v>233</v>
      </c>
      <c r="FK77" s="42" t="s">
        <v>233</v>
      </c>
      <c r="FL77" s="42" t="s">
        <v>233</v>
      </c>
      <c r="FM77" s="42" t="s">
        <v>233</v>
      </c>
      <c r="FN77" s="42" t="s">
        <v>233</v>
      </c>
      <c r="FO77" s="42"/>
      <c r="FP77" s="65">
        <v>17.5</v>
      </c>
      <c r="FQ77" s="42" t="s">
        <v>233</v>
      </c>
      <c r="FR77" s="42" t="s">
        <v>233</v>
      </c>
      <c r="FS77" s="42" t="s">
        <v>233</v>
      </c>
      <c r="FT77" s="42" t="s">
        <v>233</v>
      </c>
      <c r="FU77" s="42" t="s">
        <v>233</v>
      </c>
      <c r="FV77" s="42" t="s">
        <v>233</v>
      </c>
      <c r="FW77" s="42"/>
      <c r="FX77" s="65">
        <v>25</v>
      </c>
      <c r="GA77">
        <v>1301</v>
      </c>
    </row>
    <row r="78" spans="1:183">
      <c r="A78" s="40">
        <v>38415</v>
      </c>
      <c r="B78" s="41"/>
      <c r="C78" s="41"/>
      <c r="D78" s="41"/>
      <c r="E78" s="42" t="s">
        <v>233</v>
      </c>
      <c r="F78" s="42" t="s">
        <v>233</v>
      </c>
      <c r="G78" s="42" t="s">
        <v>233</v>
      </c>
      <c r="H78" s="42" t="s">
        <v>233</v>
      </c>
      <c r="I78" s="42" t="s">
        <v>233</v>
      </c>
      <c r="J78" s="42" t="s">
        <v>233</v>
      </c>
      <c r="K78" s="54" t="str">
        <f t="shared" si="31"/>
        <v/>
      </c>
      <c r="L78" s="43" t="s">
        <v>233</v>
      </c>
      <c r="M78" s="43" t="s">
        <v>233</v>
      </c>
      <c r="N78" s="43" t="s">
        <v>233</v>
      </c>
      <c r="O78" s="43" t="s">
        <v>233</v>
      </c>
      <c r="P78" s="43" t="s">
        <v>233</v>
      </c>
      <c r="Q78" s="43" t="s">
        <v>233</v>
      </c>
      <c r="R78" s="54" t="str">
        <f t="shared" si="32"/>
        <v/>
      </c>
      <c r="S78" s="43" t="s">
        <v>233</v>
      </c>
      <c r="T78" s="43" t="s">
        <v>233</v>
      </c>
      <c r="U78" s="43" t="s">
        <v>233</v>
      </c>
      <c r="V78" s="43" t="s">
        <v>233</v>
      </c>
      <c r="W78" s="43" t="s">
        <v>233</v>
      </c>
      <c r="X78" s="43" t="s">
        <v>233</v>
      </c>
      <c r="Y78" s="43">
        <v>3.8</v>
      </c>
      <c r="Z78" s="42" t="s">
        <v>233</v>
      </c>
      <c r="AA78" s="42" t="s">
        <v>233</v>
      </c>
      <c r="AB78" s="42" t="s">
        <v>233</v>
      </c>
      <c r="AC78" s="42" t="s">
        <v>233</v>
      </c>
      <c r="AD78" s="42" t="s">
        <v>233</v>
      </c>
      <c r="AE78" s="42" t="s">
        <v>233</v>
      </c>
      <c r="AF78" s="42"/>
      <c r="AG78" s="42" t="s">
        <v>233</v>
      </c>
      <c r="AH78" s="42" t="s">
        <v>233</v>
      </c>
      <c r="AI78" s="42" t="s">
        <v>233</v>
      </c>
      <c r="AJ78" s="42" t="s">
        <v>233</v>
      </c>
      <c r="AK78" s="42" t="s">
        <v>233</v>
      </c>
      <c r="AL78" s="42" t="s">
        <v>233</v>
      </c>
      <c r="AM78" s="54" t="str">
        <f t="shared" si="33"/>
        <v/>
      </c>
      <c r="AN78" s="44" t="s">
        <v>233</v>
      </c>
      <c r="AO78" s="44" t="s">
        <v>233</v>
      </c>
      <c r="AP78" s="44" t="s">
        <v>233</v>
      </c>
      <c r="AQ78" s="44" t="s">
        <v>233</v>
      </c>
      <c r="AR78" s="44" t="s">
        <v>233</v>
      </c>
      <c r="AS78" s="44" t="s">
        <v>233</v>
      </c>
      <c r="AT78" s="44"/>
      <c r="AU78" s="42" t="s">
        <v>233</v>
      </c>
      <c r="AV78" s="42" t="s">
        <v>233</v>
      </c>
      <c r="AW78" s="42" t="s">
        <v>233</v>
      </c>
      <c r="AX78" s="42" t="s">
        <v>233</v>
      </c>
      <c r="AY78" s="42" t="s">
        <v>233</v>
      </c>
      <c r="AZ78" s="42" t="s">
        <v>233</v>
      </c>
      <c r="BA78" s="54" t="str">
        <f t="shared" si="34"/>
        <v/>
      </c>
      <c r="BB78" s="44"/>
      <c r="BC78" s="42" t="s">
        <v>233</v>
      </c>
      <c r="BD78" s="42" t="s">
        <v>233</v>
      </c>
      <c r="BE78" s="42" t="s">
        <v>233</v>
      </c>
      <c r="BF78" s="42" t="s">
        <v>233</v>
      </c>
      <c r="BG78" s="42" t="s">
        <v>233</v>
      </c>
      <c r="BH78" s="42" t="s">
        <v>233</v>
      </c>
      <c r="BI78" s="54" t="str">
        <f t="shared" si="35"/>
        <v/>
      </c>
      <c r="BJ78" s="51">
        <v>0.84</v>
      </c>
      <c r="BK78" s="69" t="s">
        <v>233</v>
      </c>
      <c r="BL78" s="69" t="s">
        <v>233</v>
      </c>
      <c r="BM78" s="69" t="s">
        <v>233</v>
      </c>
      <c r="BN78" s="69" t="s">
        <v>233</v>
      </c>
      <c r="BO78" s="69" t="s">
        <v>233</v>
      </c>
      <c r="BP78" s="70">
        <f t="shared" si="36"/>
        <v>0.84</v>
      </c>
      <c r="BQ78" s="42" t="s">
        <v>233</v>
      </c>
      <c r="BR78" s="42" t="s">
        <v>233</v>
      </c>
      <c r="BS78" s="42" t="s">
        <v>233</v>
      </c>
      <c r="BT78" s="42" t="s">
        <v>233</v>
      </c>
      <c r="BU78" s="42" t="s">
        <v>233</v>
      </c>
      <c r="BV78" s="42" t="s">
        <v>233</v>
      </c>
      <c r="BW78" s="54" t="str">
        <f t="shared" si="37"/>
        <v/>
      </c>
      <c r="BX78" s="44" t="s">
        <v>233</v>
      </c>
      <c r="BY78" s="44" t="s">
        <v>233</v>
      </c>
      <c r="BZ78" s="44" t="s">
        <v>233</v>
      </c>
      <c r="CA78" s="44" t="s">
        <v>233</v>
      </c>
      <c r="CB78" s="44" t="s">
        <v>233</v>
      </c>
      <c r="CC78" s="44" t="s">
        <v>233</v>
      </c>
      <c r="CD78" s="54" t="str">
        <f t="shared" si="38"/>
        <v/>
      </c>
      <c r="CE78" s="42">
        <v>0.06</v>
      </c>
      <c r="CF78" s="42" t="s">
        <v>233</v>
      </c>
      <c r="CG78" s="42" t="s">
        <v>233</v>
      </c>
      <c r="CH78" s="42" t="s">
        <v>233</v>
      </c>
      <c r="CI78" s="42" t="s">
        <v>233</v>
      </c>
      <c r="CJ78" s="42" t="s">
        <v>233</v>
      </c>
      <c r="CK78" s="42"/>
      <c r="CL78" s="42"/>
      <c r="CM78" s="44"/>
      <c r="CN78" s="44" t="s">
        <v>233</v>
      </c>
      <c r="CO78" s="44" t="s">
        <v>233</v>
      </c>
      <c r="CP78" s="44" t="s">
        <v>233</v>
      </c>
      <c r="CQ78" s="44" t="s">
        <v>233</v>
      </c>
      <c r="CR78" s="44" t="s">
        <v>233</v>
      </c>
      <c r="CS78" s="44" t="s">
        <v>233</v>
      </c>
      <c r="CT78" s="54" t="str">
        <f t="shared" si="39"/>
        <v/>
      </c>
      <c r="CU78" s="44" t="s">
        <v>233</v>
      </c>
      <c r="CV78" s="44" t="s">
        <v>233</v>
      </c>
      <c r="CW78" s="44" t="s">
        <v>233</v>
      </c>
      <c r="CX78" s="44" t="s">
        <v>233</v>
      </c>
      <c r="CY78" s="44" t="s">
        <v>233</v>
      </c>
      <c r="CZ78" s="44" t="s">
        <v>233</v>
      </c>
      <c r="DA78" s="54" t="str">
        <f t="shared" si="40"/>
        <v/>
      </c>
      <c r="DB78" s="65" t="s">
        <v>233</v>
      </c>
      <c r="DC78" s="65" t="s">
        <v>233</v>
      </c>
      <c r="DD78" s="65" t="s">
        <v>233</v>
      </c>
      <c r="DE78" s="65" t="s">
        <v>233</v>
      </c>
      <c r="DF78" s="65" t="s">
        <v>233</v>
      </c>
      <c r="DG78" s="65" t="s">
        <v>233</v>
      </c>
      <c r="DH78" s="58" t="str">
        <f t="shared" si="41"/>
        <v/>
      </c>
      <c r="DI78" s="65" t="s">
        <v>233</v>
      </c>
      <c r="DJ78" s="65" t="s">
        <v>233</v>
      </c>
      <c r="DK78" s="65" t="s">
        <v>233</v>
      </c>
      <c r="DL78" s="65" t="s">
        <v>233</v>
      </c>
      <c r="DM78" s="65" t="s">
        <v>233</v>
      </c>
      <c r="DN78" s="65" t="s">
        <v>233</v>
      </c>
      <c r="DO78" s="58">
        <f t="shared" si="42"/>
        <v>1.718</v>
      </c>
      <c r="DP78" s="44" t="s">
        <v>233</v>
      </c>
      <c r="DQ78" s="44"/>
      <c r="DR78" s="65">
        <v>3</v>
      </c>
      <c r="DS78" s="65">
        <v>2.1875</v>
      </c>
      <c r="DT78" s="65">
        <v>793.0625</v>
      </c>
      <c r="DU78" s="65">
        <v>793.6875</v>
      </c>
      <c r="DV78" s="65">
        <v>786.3125</v>
      </c>
      <c r="DW78" s="65">
        <v>795.9375</v>
      </c>
      <c r="DX78" s="58">
        <f t="shared" si="43"/>
        <v>0.76180499999999995</v>
      </c>
      <c r="DY78" s="43" t="s">
        <v>233</v>
      </c>
      <c r="DZ78" s="43">
        <v>14.383234024047852</v>
      </c>
      <c r="EA78" s="43">
        <v>27.400283813476563</v>
      </c>
      <c r="EB78" s="44">
        <f t="shared" si="44"/>
        <v>1.6431704330444337</v>
      </c>
      <c r="EC78" s="42" t="s">
        <v>233</v>
      </c>
      <c r="ED78" s="42" t="s">
        <v>233</v>
      </c>
      <c r="EE78" s="42" t="s">
        <v>233</v>
      </c>
      <c r="EF78" s="42" t="s">
        <v>233</v>
      </c>
      <c r="EG78" s="42" t="s">
        <v>233</v>
      </c>
      <c r="EH78" s="42" t="s">
        <v>233</v>
      </c>
      <c r="EI78" s="42"/>
      <c r="EJ78" s="65">
        <v>167</v>
      </c>
      <c r="EK78" s="42" t="s">
        <v>233</v>
      </c>
      <c r="EL78" s="42" t="s">
        <v>233</v>
      </c>
      <c r="EM78" s="42" t="s">
        <v>233</v>
      </c>
      <c r="EN78" s="42" t="s">
        <v>233</v>
      </c>
      <c r="EO78" s="42" t="s">
        <v>233</v>
      </c>
      <c r="EP78" s="42" t="s">
        <v>233</v>
      </c>
      <c r="EQ78" s="42"/>
      <c r="ER78" s="65">
        <v>23</v>
      </c>
      <c r="ES78" s="42" t="s">
        <v>233</v>
      </c>
      <c r="ET78" s="42" t="s">
        <v>233</v>
      </c>
      <c r="EU78" s="42" t="s">
        <v>233</v>
      </c>
      <c r="EV78" s="42" t="s">
        <v>233</v>
      </c>
      <c r="EW78" s="42" t="s">
        <v>233</v>
      </c>
      <c r="EX78" s="42" t="s">
        <v>233</v>
      </c>
      <c r="EY78" s="42"/>
      <c r="EZ78" s="42">
        <v>1.5</v>
      </c>
      <c r="FA78" s="42" t="s">
        <v>233</v>
      </c>
      <c r="FB78" s="42" t="s">
        <v>233</v>
      </c>
      <c r="FC78" s="42" t="s">
        <v>233</v>
      </c>
      <c r="FD78" s="42" t="s">
        <v>233</v>
      </c>
      <c r="FE78" s="42" t="s">
        <v>233</v>
      </c>
      <c r="FF78" s="42" t="s">
        <v>233</v>
      </c>
      <c r="FG78" s="42"/>
      <c r="FH78" s="42"/>
      <c r="FI78" s="42" t="s">
        <v>233</v>
      </c>
      <c r="FJ78" s="42" t="s">
        <v>233</v>
      </c>
      <c r="FK78" s="42" t="s">
        <v>233</v>
      </c>
      <c r="FL78" s="42" t="s">
        <v>233</v>
      </c>
      <c r="FM78" s="42" t="s">
        <v>233</v>
      </c>
      <c r="FN78" s="42" t="s">
        <v>233</v>
      </c>
      <c r="FO78" s="42"/>
      <c r="FP78" s="65">
        <v>21.5</v>
      </c>
      <c r="FQ78" s="42" t="s">
        <v>233</v>
      </c>
      <c r="FR78" s="42" t="s">
        <v>233</v>
      </c>
      <c r="FS78" s="42" t="s">
        <v>233</v>
      </c>
      <c r="FT78" s="42" t="s">
        <v>233</v>
      </c>
      <c r="FU78" s="42" t="s">
        <v>233</v>
      </c>
      <c r="FV78" s="42" t="s">
        <v>233</v>
      </c>
      <c r="FW78" s="42"/>
      <c r="FX78" s="65">
        <v>23</v>
      </c>
      <c r="GA78">
        <v>1718</v>
      </c>
    </row>
    <row r="79" spans="1:183">
      <c r="A79" s="40">
        <v>38416</v>
      </c>
      <c r="B79" s="41"/>
      <c r="C79" s="41"/>
      <c r="D79" s="41"/>
      <c r="E79" s="42" t="s">
        <v>233</v>
      </c>
      <c r="F79" s="42" t="s">
        <v>233</v>
      </c>
      <c r="G79" s="42" t="s">
        <v>233</v>
      </c>
      <c r="H79" s="42" t="s">
        <v>233</v>
      </c>
      <c r="I79" s="42" t="s">
        <v>233</v>
      </c>
      <c r="J79" s="42" t="s">
        <v>233</v>
      </c>
      <c r="K79" s="54" t="str">
        <f t="shared" si="31"/>
        <v/>
      </c>
      <c r="L79" s="43" t="s">
        <v>233</v>
      </c>
      <c r="M79" s="43" t="s">
        <v>233</v>
      </c>
      <c r="N79" s="43" t="s">
        <v>233</v>
      </c>
      <c r="O79" s="43" t="s">
        <v>233</v>
      </c>
      <c r="P79" s="43" t="s">
        <v>233</v>
      </c>
      <c r="Q79" s="43" t="s">
        <v>233</v>
      </c>
      <c r="R79" s="54" t="str">
        <f t="shared" si="32"/>
        <v/>
      </c>
      <c r="S79" s="43" t="s">
        <v>233</v>
      </c>
      <c r="T79" s="43" t="s">
        <v>233</v>
      </c>
      <c r="U79" s="43" t="s">
        <v>233</v>
      </c>
      <c r="V79" s="43" t="s">
        <v>233</v>
      </c>
      <c r="W79" s="43" t="s">
        <v>233</v>
      </c>
      <c r="X79" s="43" t="s">
        <v>233</v>
      </c>
      <c r="Y79" s="43">
        <v>4.4000000000000004</v>
      </c>
      <c r="Z79" s="42" t="s">
        <v>233</v>
      </c>
      <c r="AA79" s="42" t="s">
        <v>233</v>
      </c>
      <c r="AB79" s="42" t="s">
        <v>233</v>
      </c>
      <c r="AC79" s="42" t="s">
        <v>233</v>
      </c>
      <c r="AD79" s="42" t="s">
        <v>233</v>
      </c>
      <c r="AE79" s="42" t="s">
        <v>233</v>
      </c>
      <c r="AF79" s="42"/>
      <c r="AG79" s="42" t="s">
        <v>233</v>
      </c>
      <c r="AH79" s="42" t="s">
        <v>233</v>
      </c>
      <c r="AI79" s="42" t="s">
        <v>233</v>
      </c>
      <c r="AJ79" s="42" t="s">
        <v>233</v>
      </c>
      <c r="AK79" s="42" t="s">
        <v>233</v>
      </c>
      <c r="AL79" s="42" t="s">
        <v>233</v>
      </c>
      <c r="AM79" s="54" t="str">
        <f t="shared" si="33"/>
        <v/>
      </c>
      <c r="AN79" s="44" t="s">
        <v>233</v>
      </c>
      <c r="AO79" s="44" t="s">
        <v>233</v>
      </c>
      <c r="AP79" s="44" t="s">
        <v>233</v>
      </c>
      <c r="AQ79" s="44" t="s">
        <v>233</v>
      </c>
      <c r="AR79" s="44" t="s">
        <v>233</v>
      </c>
      <c r="AS79" s="44" t="s">
        <v>233</v>
      </c>
      <c r="AT79" s="44"/>
      <c r="AU79" s="42" t="s">
        <v>233</v>
      </c>
      <c r="AV79" s="42" t="s">
        <v>233</v>
      </c>
      <c r="AW79" s="42" t="s">
        <v>233</v>
      </c>
      <c r="AX79" s="42" t="s">
        <v>233</v>
      </c>
      <c r="AY79" s="42" t="s">
        <v>233</v>
      </c>
      <c r="AZ79" s="42" t="s">
        <v>233</v>
      </c>
      <c r="BA79" s="54" t="str">
        <f t="shared" si="34"/>
        <v/>
      </c>
      <c r="BB79" s="44"/>
      <c r="BC79" s="42" t="s">
        <v>233</v>
      </c>
      <c r="BD79" s="42" t="s">
        <v>233</v>
      </c>
      <c r="BE79" s="42" t="s">
        <v>233</v>
      </c>
      <c r="BF79" s="42" t="s">
        <v>233</v>
      </c>
      <c r="BG79" s="42" t="s">
        <v>233</v>
      </c>
      <c r="BH79" s="42" t="s">
        <v>233</v>
      </c>
      <c r="BI79" s="54" t="str">
        <f t="shared" si="35"/>
        <v/>
      </c>
      <c r="BJ79" s="51">
        <v>1</v>
      </c>
      <c r="BK79" s="69" t="s">
        <v>233</v>
      </c>
      <c r="BL79" s="69" t="s">
        <v>233</v>
      </c>
      <c r="BM79" s="69" t="s">
        <v>233</v>
      </c>
      <c r="BN79" s="69" t="s">
        <v>233</v>
      </c>
      <c r="BO79" s="69" t="s">
        <v>233</v>
      </c>
      <c r="BP79" s="70">
        <f t="shared" si="36"/>
        <v>1</v>
      </c>
      <c r="BQ79" s="42" t="s">
        <v>233</v>
      </c>
      <c r="BR79" s="42" t="s">
        <v>233</v>
      </c>
      <c r="BS79" s="42" t="s">
        <v>233</v>
      </c>
      <c r="BT79" s="42" t="s">
        <v>233</v>
      </c>
      <c r="BU79" s="42" t="s">
        <v>233</v>
      </c>
      <c r="BV79" s="42" t="s">
        <v>233</v>
      </c>
      <c r="BW79" s="54" t="str">
        <f t="shared" si="37"/>
        <v/>
      </c>
      <c r="BX79" s="44" t="s">
        <v>233</v>
      </c>
      <c r="BY79" s="44" t="s">
        <v>233</v>
      </c>
      <c r="BZ79" s="44" t="s">
        <v>233</v>
      </c>
      <c r="CA79" s="44" t="s">
        <v>233</v>
      </c>
      <c r="CB79" s="44" t="s">
        <v>233</v>
      </c>
      <c r="CC79" s="44" t="s">
        <v>233</v>
      </c>
      <c r="CD79" s="54" t="str">
        <f t="shared" si="38"/>
        <v/>
      </c>
      <c r="CE79" s="42">
        <v>0.05</v>
      </c>
      <c r="CF79" s="42" t="s">
        <v>233</v>
      </c>
      <c r="CG79" s="42" t="s">
        <v>233</v>
      </c>
      <c r="CH79" s="42" t="s">
        <v>233</v>
      </c>
      <c r="CI79" s="42" t="s">
        <v>233</v>
      </c>
      <c r="CJ79" s="42" t="s">
        <v>233</v>
      </c>
      <c r="CK79" s="42"/>
      <c r="CL79" s="42"/>
      <c r="CM79" s="44"/>
      <c r="CN79" s="44" t="s">
        <v>233</v>
      </c>
      <c r="CO79" s="44" t="s">
        <v>233</v>
      </c>
      <c r="CP79" s="44" t="s">
        <v>233</v>
      </c>
      <c r="CQ79" s="44" t="s">
        <v>233</v>
      </c>
      <c r="CR79" s="44" t="s">
        <v>233</v>
      </c>
      <c r="CS79" s="44" t="s">
        <v>233</v>
      </c>
      <c r="CT79" s="54" t="str">
        <f t="shared" si="39"/>
        <v/>
      </c>
      <c r="CU79" s="44" t="s">
        <v>233</v>
      </c>
      <c r="CV79" s="44" t="s">
        <v>233</v>
      </c>
      <c r="CW79" s="44" t="s">
        <v>233</v>
      </c>
      <c r="CX79" s="44" t="s">
        <v>233</v>
      </c>
      <c r="CY79" s="44" t="s">
        <v>233</v>
      </c>
      <c r="CZ79" s="44" t="s">
        <v>233</v>
      </c>
      <c r="DA79" s="54" t="str">
        <f t="shared" si="40"/>
        <v/>
      </c>
      <c r="DB79" s="65" t="s">
        <v>233</v>
      </c>
      <c r="DC79" s="65" t="s">
        <v>233</v>
      </c>
      <c r="DD79" s="65" t="s">
        <v>233</v>
      </c>
      <c r="DE79" s="65" t="s">
        <v>233</v>
      </c>
      <c r="DF79" s="65" t="s">
        <v>233</v>
      </c>
      <c r="DG79" s="65" t="s">
        <v>233</v>
      </c>
      <c r="DH79" s="58" t="str">
        <f t="shared" si="41"/>
        <v/>
      </c>
      <c r="DI79" s="65" t="s">
        <v>233</v>
      </c>
      <c r="DJ79" s="65" t="s">
        <v>233</v>
      </c>
      <c r="DK79" s="65" t="s">
        <v>233</v>
      </c>
      <c r="DL79" s="65" t="s">
        <v>233</v>
      </c>
      <c r="DM79" s="65" t="s">
        <v>233</v>
      </c>
      <c r="DN79" s="65" t="s">
        <v>233</v>
      </c>
      <c r="DO79" s="58">
        <f t="shared" si="42"/>
        <v>1.2609999999999999</v>
      </c>
      <c r="DP79" s="44" t="s">
        <v>233</v>
      </c>
      <c r="DQ79" s="44"/>
      <c r="DR79" s="65">
        <v>766.5625</v>
      </c>
      <c r="DS79" s="65">
        <v>783.75</v>
      </c>
      <c r="DT79" s="65">
        <v>763.375</v>
      </c>
      <c r="DU79" s="65">
        <v>795.6875</v>
      </c>
      <c r="DV79" s="65">
        <v>761.75</v>
      </c>
      <c r="DW79" s="65">
        <v>794.4375</v>
      </c>
      <c r="DX79" s="58">
        <f t="shared" si="43"/>
        <v>1.1197349999999999</v>
      </c>
      <c r="DY79" s="43" t="s">
        <v>233</v>
      </c>
      <c r="DZ79" s="43">
        <v>13.747983932495117</v>
      </c>
      <c r="EA79" s="43">
        <v>26.562904357910156</v>
      </c>
      <c r="EB79" s="44">
        <f t="shared" si="44"/>
        <v>1.353746513366699</v>
      </c>
      <c r="EC79" s="42" t="s">
        <v>233</v>
      </c>
      <c r="ED79" s="42" t="s">
        <v>233</v>
      </c>
      <c r="EE79" s="42" t="s">
        <v>233</v>
      </c>
      <c r="EF79" s="42" t="s">
        <v>233</v>
      </c>
      <c r="EG79" s="42" t="s">
        <v>233</v>
      </c>
      <c r="EH79" s="42" t="s">
        <v>233</v>
      </c>
      <c r="EI79" s="42"/>
      <c r="EJ79" s="65">
        <v>162</v>
      </c>
      <c r="EK79" s="42" t="s">
        <v>233</v>
      </c>
      <c r="EL79" s="42" t="s">
        <v>233</v>
      </c>
      <c r="EM79" s="42" t="s">
        <v>233</v>
      </c>
      <c r="EN79" s="42" t="s">
        <v>233</v>
      </c>
      <c r="EO79" s="42" t="s">
        <v>233</v>
      </c>
      <c r="EP79" s="42" t="s">
        <v>233</v>
      </c>
      <c r="EQ79" s="42"/>
      <c r="ER79" s="65">
        <v>24</v>
      </c>
      <c r="ES79" s="42" t="s">
        <v>233</v>
      </c>
      <c r="ET79" s="42" t="s">
        <v>233</v>
      </c>
      <c r="EU79" s="42" t="s">
        <v>233</v>
      </c>
      <c r="EV79" s="42" t="s">
        <v>233</v>
      </c>
      <c r="EW79" s="42" t="s">
        <v>233</v>
      </c>
      <c r="EX79" s="42" t="s">
        <v>233</v>
      </c>
      <c r="EY79" s="42"/>
      <c r="EZ79" s="42">
        <v>1.3</v>
      </c>
      <c r="FA79" s="42" t="s">
        <v>233</v>
      </c>
      <c r="FB79" s="42" t="s">
        <v>233</v>
      </c>
      <c r="FC79" s="42" t="s">
        <v>233</v>
      </c>
      <c r="FD79" s="42" t="s">
        <v>233</v>
      </c>
      <c r="FE79" s="42" t="s">
        <v>233</v>
      </c>
      <c r="FF79" s="42" t="s">
        <v>233</v>
      </c>
      <c r="FG79" s="42"/>
      <c r="FH79" s="42"/>
      <c r="FI79" s="42" t="s">
        <v>233</v>
      </c>
      <c r="FJ79" s="42" t="s">
        <v>233</v>
      </c>
      <c r="FK79" s="42" t="s">
        <v>233</v>
      </c>
      <c r="FL79" s="42" t="s">
        <v>233</v>
      </c>
      <c r="FM79" s="42" t="s">
        <v>233</v>
      </c>
      <c r="FN79" s="42" t="s">
        <v>233</v>
      </c>
      <c r="FO79" s="42"/>
      <c r="FP79" s="65">
        <v>17</v>
      </c>
      <c r="FQ79" s="42" t="s">
        <v>233</v>
      </c>
      <c r="FR79" s="42" t="s">
        <v>233</v>
      </c>
      <c r="FS79" s="42" t="s">
        <v>233</v>
      </c>
      <c r="FT79" s="42" t="s">
        <v>233</v>
      </c>
      <c r="FU79" s="42" t="s">
        <v>233</v>
      </c>
      <c r="FV79" s="42" t="s">
        <v>233</v>
      </c>
      <c r="FW79" s="42"/>
      <c r="FX79" s="65">
        <v>33</v>
      </c>
      <c r="GA79">
        <v>1261</v>
      </c>
    </row>
    <row r="80" spans="1:183">
      <c r="A80" s="40">
        <v>38417</v>
      </c>
      <c r="B80" s="41"/>
      <c r="C80" s="41"/>
      <c r="D80" s="41"/>
      <c r="E80" s="42" t="s">
        <v>233</v>
      </c>
      <c r="F80" s="42" t="s">
        <v>233</v>
      </c>
      <c r="G80" s="42" t="s">
        <v>233</v>
      </c>
      <c r="H80" s="42" t="s">
        <v>233</v>
      </c>
      <c r="I80" s="42" t="s">
        <v>233</v>
      </c>
      <c r="J80" s="42" t="s">
        <v>233</v>
      </c>
      <c r="K80" s="54" t="str">
        <f t="shared" si="31"/>
        <v/>
      </c>
      <c r="L80" s="43" t="s">
        <v>233</v>
      </c>
      <c r="M80" s="43" t="s">
        <v>233</v>
      </c>
      <c r="N80" s="43" t="s">
        <v>233</v>
      </c>
      <c r="O80" s="43" t="s">
        <v>233</v>
      </c>
      <c r="P80" s="43" t="s">
        <v>233</v>
      </c>
      <c r="Q80" s="43" t="s">
        <v>233</v>
      </c>
      <c r="R80" s="54" t="str">
        <f t="shared" si="32"/>
        <v/>
      </c>
      <c r="S80" s="43" t="s">
        <v>233</v>
      </c>
      <c r="T80" s="43" t="s">
        <v>233</v>
      </c>
      <c r="U80" s="43" t="s">
        <v>233</v>
      </c>
      <c r="V80" s="43" t="s">
        <v>233</v>
      </c>
      <c r="W80" s="43" t="s">
        <v>233</v>
      </c>
      <c r="X80" s="43" t="s">
        <v>233</v>
      </c>
      <c r="Y80" s="43">
        <v>5.3</v>
      </c>
      <c r="Z80" s="42" t="s">
        <v>233</v>
      </c>
      <c r="AA80" s="42" t="s">
        <v>233</v>
      </c>
      <c r="AB80" s="42" t="s">
        <v>233</v>
      </c>
      <c r="AC80" s="42" t="s">
        <v>233</v>
      </c>
      <c r="AD80" s="42" t="s">
        <v>233</v>
      </c>
      <c r="AE80" s="42" t="s">
        <v>233</v>
      </c>
      <c r="AF80" s="42"/>
      <c r="AG80" s="42" t="s">
        <v>233</v>
      </c>
      <c r="AH80" s="42" t="s">
        <v>233</v>
      </c>
      <c r="AI80" s="42" t="s">
        <v>233</v>
      </c>
      <c r="AJ80" s="42" t="s">
        <v>233</v>
      </c>
      <c r="AK80" s="42" t="s">
        <v>233</v>
      </c>
      <c r="AL80" s="42" t="s">
        <v>233</v>
      </c>
      <c r="AM80" s="54" t="str">
        <f t="shared" si="33"/>
        <v/>
      </c>
      <c r="AN80" s="44" t="s">
        <v>233</v>
      </c>
      <c r="AO80" s="44" t="s">
        <v>233</v>
      </c>
      <c r="AP80" s="44" t="s">
        <v>233</v>
      </c>
      <c r="AQ80" s="44" t="s">
        <v>233</v>
      </c>
      <c r="AR80" s="44" t="s">
        <v>233</v>
      </c>
      <c r="AS80" s="44" t="s">
        <v>233</v>
      </c>
      <c r="AT80" s="44"/>
      <c r="AU80" s="42" t="s">
        <v>233</v>
      </c>
      <c r="AV80" s="42" t="s">
        <v>233</v>
      </c>
      <c r="AW80" s="42" t="s">
        <v>233</v>
      </c>
      <c r="AX80" s="42" t="s">
        <v>233</v>
      </c>
      <c r="AY80" s="42" t="s">
        <v>233</v>
      </c>
      <c r="AZ80" s="42" t="s">
        <v>233</v>
      </c>
      <c r="BA80" s="54" t="str">
        <f t="shared" si="34"/>
        <v/>
      </c>
      <c r="BB80" s="44"/>
      <c r="BC80" s="42" t="s">
        <v>233</v>
      </c>
      <c r="BD80" s="42" t="s">
        <v>233</v>
      </c>
      <c r="BE80" s="42" t="s">
        <v>233</v>
      </c>
      <c r="BF80" s="42" t="s">
        <v>233</v>
      </c>
      <c r="BG80" s="42" t="s">
        <v>233</v>
      </c>
      <c r="BH80" s="42" t="s">
        <v>233</v>
      </c>
      <c r="BI80" s="54" t="str">
        <f t="shared" si="35"/>
        <v/>
      </c>
      <c r="BJ80" s="51">
        <v>1</v>
      </c>
      <c r="BK80" s="69" t="s">
        <v>233</v>
      </c>
      <c r="BL80" s="69" t="s">
        <v>233</v>
      </c>
      <c r="BM80" s="69" t="s">
        <v>233</v>
      </c>
      <c r="BN80" s="69" t="s">
        <v>233</v>
      </c>
      <c r="BO80" s="69" t="s">
        <v>233</v>
      </c>
      <c r="BP80" s="70">
        <f t="shared" si="36"/>
        <v>1</v>
      </c>
      <c r="BQ80" s="42" t="s">
        <v>233</v>
      </c>
      <c r="BR80" s="42" t="s">
        <v>233</v>
      </c>
      <c r="BS80" s="42" t="s">
        <v>233</v>
      </c>
      <c r="BT80" s="42" t="s">
        <v>233</v>
      </c>
      <c r="BU80" s="42" t="s">
        <v>233</v>
      </c>
      <c r="BV80" s="42" t="s">
        <v>233</v>
      </c>
      <c r="BW80" s="54" t="str">
        <f t="shared" si="37"/>
        <v/>
      </c>
      <c r="BX80" s="44" t="s">
        <v>233</v>
      </c>
      <c r="BY80" s="44" t="s">
        <v>233</v>
      </c>
      <c r="BZ80" s="44" t="s">
        <v>233</v>
      </c>
      <c r="CA80" s="44" t="s">
        <v>233</v>
      </c>
      <c r="CB80" s="44" t="s">
        <v>233</v>
      </c>
      <c r="CC80" s="44" t="s">
        <v>233</v>
      </c>
      <c r="CD80" s="54" t="str">
        <f t="shared" si="38"/>
        <v/>
      </c>
      <c r="CE80" s="42">
        <v>0.06</v>
      </c>
      <c r="CF80" s="42" t="s">
        <v>233</v>
      </c>
      <c r="CG80" s="42" t="s">
        <v>233</v>
      </c>
      <c r="CH80" s="42" t="s">
        <v>233</v>
      </c>
      <c r="CI80" s="42" t="s">
        <v>233</v>
      </c>
      <c r="CJ80" s="42" t="s">
        <v>233</v>
      </c>
      <c r="CK80" s="42"/>
      <c r="CL80" s="42"/>
      <c r="CM80" s="44"/>
      <c r="CN80" s="44" t="s">
        <v>233</v>
      </c>
      <c r="CO80" s="44" t="s">
        <v>233</v>
      </c>
      <c r="CP80" s="44" t="s">
        <v>233</v>
      </c>
      <c r="CQ80" s="44" t="s">
        <v>233</v>
      </c>
      <c r="CR80" s="44" t="s">
        <v>233</v>
      </c>
      <c r="CS80" s="44" t="s">
        <v>233</v>
      </c>
      <c r="CT80" s="54" t="str">
        <f t="shared" si="39"/>
        <v/>
      </c>
      <c r="CU80" s="44" t="s">
        <v>233</v>
      </c>
      <c r="CV80" s="44" t="s">
        <v>233</v>
      </c>
      <c r="CW80" s="44" t="s">
        <v>233</v>
      </c>
      <c r="CX80" s="44" t="s">
        <v>233</v>
      </c>
      <c r="CY80" s="44" t="s">
        <v>233</v>
      </c>
      <c r="CZ80" s="44" t="s">
        <v>233</v>
      </c>
      <c r="DA80" s="54" t="str">
        <f t="shared" si="40"/>
        <v/>
      </c>
      <c r="DB80" s="65" t="s">
        <v>233</v>
      </c>
      <c r="DC80" s="65" t="s">
        <v>233</v>
      </c>
      <c r="DD80" s="65" t="s">
        <v>233</v>
      </c>
      <c r="DE80" s="65" t="s">
        <v>233</v>
      </c>
      <c r="DF80" s="65" t="s">
        <v>233</v>
      </c>
      <c r="DG80" s="65" t="s">
        <v>233</v>
      </c>
      <c r="DH80" s="58" t="str">
        <f t="shared" si="41"/>
        <v/>
      </c>
      <c r="DI80" s="65" t="s">
        <v>233</v>
      </c>
      <c r="DJ80" s="65" t="s">
        <v>233</v>
      </c>
      <c r="DK80" s="65" t="s">
        <v>233</v>
      </c>
      <c r="DL80" s="65" t="s">
        <v>233</v>
      </c>
      <c r="DM80" s="65" t="s">
        <v>233</v>
      </c>
      <c r="DN80" s="65" t="s">
        <v>233</v>
      </c>
      <c r="DO80" s="58">
        <f t="shared" si="42"/>
        <v>1.2370000000000001</v>
      </c>
      <c r="DP80" s="44" t="s">
        <v>233</v>
      </c>
      <c r="DQ80" s="44"/>
      <c r="DR80" s="65">
        <v>753.6875</v>
      </c>
      <c r="DS80" s="65">
        <v>784.5625</v>
      </c>
      <c r="DT80" s="65">
        <v>755.0625</v>
      </c>
      <c r="DU80" s="65">
        <v>782.0625</v>
      </c>
      <c r="DV80" s="65">
        <v>751.5</v>
      </c>
      <c r="DW80" s="65">
        <v>2.625</v>
      </c>
      <c r="DX80" s="58">
        <f t="shared" si="43"/>
        <v>0.91908000000000001</v>
      </c>
      <c r="DY80" s="43" t="s">
        <v>233</v>
      </c>
      <c r="DZ80" s="43">
        <v>12.802328109741211</v>
      </c>
      <c r="EA80" s="43">
        <v>27.400283813476563</v>
      </c>
      <c r="EB80" s="44">
        <f t="shared" si="44"/>
        <v>1.3750657501220704</v>
      </c>
      <c r="EC80" s="42" t="s">
        <v>233</v>
      </c>
      <c r="ED80" s="42" t="s">
        <v>233</v>
      </c>
      <c r="EE80" s="42" t="s">
        <v>233</v>
      </c>
      <c r="EF80" s="42" t="s">
        <v>233</v>
      </c>
      <c r="EG80" s="42" t="s">
        <v>233</v>
      </c>
      <c r="EH80" s="42" t="s">
        <v>233</v>
      </c>
      <c r="EI80" s="42"/>
      <c r="EJ80" s="65">
        <v>157</v>
      </c>
      <c r="EK80" s="42" t="s">
        <v>233</v>
      </c>
      <c r="EL80" s="42" t="s">
        <v>233</v>
      </c>
      <c r="EM80" s="42" t="s">
        <v>233</v>
      </c>
      <c r="EN80" s="42" t="s">
        <v>233</v>
      </c>
      <c r="EO80" s="42" t="s">
        <v>233</v>
      </c>
      <c r="EP80" s="42" t="s">
        <v>233</v>
      </c>
      <c r="EQ80" s="42"/>
      <c r="ER80" s="65">
        <v>23</v>
      </c>
      <c r="ES80" s="42" t="s">
        <v>233</v>
      </c>
      <c r="ET80" s="42" t="s">
        <v>233</v>
      </c>
      <c r="EU80" s="42" t="s">
        <v>233</v>
      </c>
      <c r="EV80" s="42" t="s">
        <v>233</v>
      </c>
      <c r="EW80" s="42" t="s">
        <v>233</v>
      </c>
      <c r="EX80" s="42" t="s">
        <v>233</v>
      </c>
      <c r="EY80" s="42"/>
      <c r="EZ80" s="42">
        <v>1.2</v>
      </c>
      <c r="FA80" s="42" t="s">
        <v>233</v>
      </c>
      <c r="FB80" s="42" t="s">
        <v>233</v>
      </c>
      <c r="FC80" s="42" t="s">
        <v>233</v>
      </c>
      <c r="FD80" s="42" t="s">
        <v>233</v>
      </c>
      <c r="FE80" s="42" t="s">
        <v>233</v>
      </c>
      <c r="FF80" s="42" t="s">
        <v>233</v>
      </c>
      <c r="FG80" s="42"/>
      <c r="FH80" s="42"/>
      <c r="FI80" s="42" t="s">
        <v>233</v>
      </c>
      <c r="FJ80" s="42" t="s">
        <v>233</v>
      </c>
      <c r="FK80" s="42" t="s">
        <v>233</v>
      </c>
      <c r="FL80" s="42" t="s">
        <v>233</v>
      </c>
      <c r="FM80" s="42" t="s">
        <v>233</v>
      </c>
      <c r="FN80" s="42" t="s">
        <v>233</v>
      </c>
      <c r="FO80" s="42"/>
      <c r="FP80" s="65">
        <v>18</v>
      </c>
      <c r="FQ80" s="42" t="s">
        <v>233</v>
      </c>
      <c r="FR80" s="42" t="s">
        <v>233</v>
      </c>
      <c r="FS80" s="42" t="s">
        <v>233</v>
      </c>
      <c r="FT80" s="42" t="s">
        <v>233</v>
      </c>
      <c r="FU80" s="42" t="s">
        <v>233</v>
      </c>
      <c r="FV80" s="42" t="s">
        <v>233</v>
      </c>
      <c r="FW80" s="42"/>
      <c r="FX80" s="65">
        <v>26</v>
      </c>
      <c r="GA80">
        <v>1237</v>
      </c>
    </row>
    <row r="81" spans="1:183">
      <c r="A81" s="40">
        <v>38418</v>
      </c>
      <c r="B81" s="41"/>
      <c r="C81" s="41"/>
      <c r="D81" s="41"/>
      <c r="E81" s="42" t="s">
        <v>233</v>
      </c>
      <c r="F81" s="42" t="s">
        <v>233</v>
      </c>
      <c r="G81" s="42" t="s">
        <v>233</v>
      </c>
      <c r="H81" s="42" t="s">
        <v>233</v>
      </c>
      <c r="I81" s="42" t="s">
        <v>233</v>
      </c>
      <c r="J81" s="42" t="s">
        <v>233</v>
      </c>
      <c r="K81" s="54" t="str">
        <f t="shared" ref="K81:K144" si="45">IF(SUM(E81:J81)&gt;0,AVERAGE(E81:J81),"")</f>
        <v/>
      </c>
      <c r="L81" s="43" t="s">
        <v>233</v>
      </c>
      <c r="M81" s="43" t="s">
        <v>233</v>
      </c>
      <c r="N81" s="43" t="s">
        <v>233</v>
      </c>
      <c r="O81" s="43" t="s">
        <v>233</v>
      </c>
      <c r="P81" s="43" t="s">
        <v>233</v>
      </c>
      <c r="Q81" s="43" t="s">
        <v>233</v>
      </c>
      <c r="R81" s="54" t="str">
        <f t="shared" ref="R81:R144" si="46">IF(SUM(L81:Q81)&gt;0,AVERAGE(L81:Q81),"")</f>
        <v/>
      </c>
      <c r="S81" s="43" t="s">
        <v>233</v>
      </c>
      <c r="T81" s="43" t="s">
        <v>233</v>
      </c>
      <c r="U81" s="43" t="s">
        <v>233</v>
      </c>
      <c r="V81" s="43" t="s">
        <v>233</v>
      </c>
      <c r="W81" s="43" t="s">
        <v>233</v>
      </c>
      <c r="X81" s="43" t="s">
        <v>233</v>
      </c>
      <c r="Y81" s="43">
        <v>5.3</v>
      </c>
      <c r="Z81" s="42" t="s">
        <v>233</v>
      </c>
      <c r="AA81" s="42" t="s">
        <v>233</v>
      </c>
      <c r="AB81" s="42" t="s">
        <v>233</v>
      </c>
      <c r="AC81" s="42" t="s">
        <v>233</v>
      </c>
      <c r="AD81" s="42" t="s">
        <v>233</v>
      </c>
      <c r="AE81" s="42" t="s">
        <v>233</v>
      </c>
      <c r="AF81" s="42"/>
      <c r="AG81" s="42" t="s">
        <v>233</v>
      </c>
      <c r="AH81" s="42" t="s">
        <v>233</v>
      </c>
      <c r="AI81" s="42" t="s">
        <v>233</v>
      </c>
      <c r="AJ81" s="42" t="s">
        <v>233</v>
      </c>
      <c r="AK81" s="42" t="s">
        <v>233</v>
      </c>
      <c r="AL81" s="42" t="s">
        <v>233</v>
      </c>
      <c r="AM81" s="54" t="str">
        <f t="shared" ref="AM81:AM144" si="47">IF(SUM(AG81:AL81)&gt;0,AVERAGE(AG81:AL81),"")</f>
        <v/>
      </c>
      <c r="AN81" s="44" t="s">
        <v>233</v>
      </c>
      <c r="AO81" s="44" t="s">
        <v>233</v>
      </c>
      <c r="AP81" s="44" t="s">
        <v>233</v>
      </c>
      <c r="AQ81" s="44" t="s">
        <v>233</v>
      </c>
      <c r="AR81" s="44" t="s">
        <v>233</v>
      </c>
      <c r="AS81" s="44" t="s">
        <v>233</v>
      </c>
      <c r="AT81" s="44"/>
      <c r="AU81" s="42" t="s">
        <v>233</v>
      </c>
      <c r="AV81" s="42" t="s">
        <v>233</v>
      </c>
      <c r="AW81" s="42" t="s">
        <v>233</v>
      </c>
      <c r="AX81" s="42" t="s">
        <v>233</v>
      </c>
      <c r="AY81" s="42" t="s">
        <v>233</v>
      </c>
      <c r="AZ81" s="42" t="s">
        <v>233</v>
      </c>
      <c r="BA81" s="54" t="str">
        <f t="shared" ref="BA81:BA144" si="48">IF(SUM(AU81:AZ81)&gt;0,AVERAGE(AU81:AZ81),"")</f>
        <v/>
      </c>
      <c r="BB81" s="44"/>
      <c r="BC81" s="42" t="s">
        <v>233</v>
      </c>
      <c r="BD81" s="42" t="s">
        <v>233</v>
      </c>
      <c r="BE81" s="42" t="s">
        <v>233</v>
      </c>
      <c r="BF81" s="42" t="s">
        <v>233</v>
      </c>
      <c r="BG81" s="42" t="s">
        <v>233</v>
      </c>
      <c r="BH81" s="42" t="s">
        <v>233</v>
      </c>
      <c r="BI81" s="54" t="str">
        <f t="shared" ref="BI81:BI144" si="49">IF(SUM(BC81:BH81)&gt;0,AVERAGE(BC81:BH81),"")</f>
        <v/>
      </c>
      <c r="BJ81" s="51">
        <v>0.92</v>
      </c>
      <c r="BK81" s="69" t="s">
        <v>233</v>
      </c>
      <c r="BL81" s="69" t="s">
        <v>233</v>
      </c>
      <c r="BM81" s="69" t="s">
        <v>233</v>
      </c>
      <c r="BN81" s="69" t="s">
        <v>233</v>
      </c>
      <c r="BO81" s="69" t="s">
        <v>233</v>
      </c>
      <c r="BP81" s="70">
        <f t="shared" ref="BP81:BP144" si="50">IF(SUM(BJ81:BO81)&gt;0,AVERAGE(BJ81:BO81),"")</f>
        <v>0.92</v>
      </c>
      <c r="BQ81" s="42" t="s">
        <v>233</v>
      </c>
      <c r="BR81" s="42" t="s">
        <v>233</v>
      </c>
      <c r="BS81" s="42" t="s">
        <v>233</v>
      </c>
      <c r="BT81" s="42" t="s">
        <v>233</v>
      </c>
      <c r="BU81" s="42" t="s">
        <v>233</v>
      </c>
      <c r="BV81" s="42" t="s">
        <v>233</v>
      </c>
      <c r="BW81" s="54" t="str">
        <f t="shared" ref="BW81:BW144" si="51">IF(SUM(BQ81:BV81)&gt;0,AVERAGE(BQ81:BV81),"")</f>
        <v/>
      </c>
      <c r="BX81" s="44" t="s">
        <v>233</v>
      </c>
      <c r="BY81" s="44" t="s">
        <v>233</v>
      </c>
      <c r="BZ81" s="44" t="s">
        <v>233</v>
      </c>
      <c r="CA81" s="44" t="s">
        <v>233</v>
      </c>
      <c r="CB81" s="44" t="s">
        <v>233</v>
      </c>
      <c r="CC81" s="44" t="s">
        <v>233</v>
      </c>
      <c r="CD81" s="54" t="str">
        <f t="shared" ref="CD81:CD144" si="52">IF(SUM(BX81:CC81)&gt;0,AVERAGE(BX81:CC81),"")</f>
        <v/>
      </c>
      <c r="CE81" s="42">
        <v>0.05</v>
      </c>
      <c r="CF81" s="42" t="s">
        <v>233</v>
      </c>
      <c r="CG81" s="42" t="s">
        <v>233</v>
      </c>
      <c r="CH81" s="42" t="s">
        <v>233</v>
      </c>
      <c r="CI81" s="42" t="s">
        <v>233</v>
      </c>
      <c r="CJ81" s="42" t="s">
        <v>233</v>
      </c>
      <c r="CK81" s="42"/>
      <c r="CL81" s="42"/>
      <c r="CM81" s="44"/>
      <c r="CN81" s="44" t="s">
        <v>233</v>
      </c>
      <c r="CO81" s="44" t="s">
        <v>233</v>
      </c>
      <c r="CP81" s="44" t="s">
        <v>233</v>
      </c>
      <c r="CQ81" s="44" t="s">
        <v>233</v>
      </c>
      <c r="CR81" s="44" t="s">
        <v>233</v>
      </c>
      <c r="CS81" s="44" t="s">
        <v>233</v>
      </c>
      <c r="CT81" s="54" t="str">
        <f t="shared" ref="CT81:CT144" si="53">IF(SUM(CN81:CS81)&gt;0,AVERAGE(CN81:CS81),"")</f>
        <v/>
      </c>
      <c r="CU81" s="44" t="s">
        <v>233</v>
      </c>
      <c r="CV81" s="44" t="s">
        <v>233</v>
      </c>
      <c r="CW81" s="44" t="s">
        <v>233</v>
      </c>
      <c r="CX81" s="44" t="s">
        <v>233</v>
      </c>
      <c r="CY81" s="44" t="s">
        <v>233</v>
      </c>
      <c r="CZ81" s="44" t="s">
        <v>233</v>
      </c>
      <c r="DA81" s="54" t="str">
        <f t="shared" ref="DA81:DA144" si="54">IF(SUM(CU81:CZ81)&gt;0,AVERAGE(CU81:CZ81),"")</f>
        <v/>
      </c>
      <c r="DB81" s="65" t="s">
        <v>233</v>
      </c>
      <c r="DC81" s="65" t="s">
        <v>233</v>
      </c>
      <c r="DD81" s="65" t="s">
        <v>233</v>
      </c>
      <c r="DE81" s="65" t="s">
        <v>233</v>
      </c>
      <c r="DF81" s="65" t="s">
        <v>233</v>
      </c>
      <c r="DG81" s="65" t="s">
        <v>233</v>
      </c>
      <c r="DH81" s="58" t="str">
        <f t="shared" ref="DH81:DH144" si="55">IF(SUM(DB81:DG81)&gt;0,(AVERAGE(DB81:DG81)*1440)/1000000,"")</f>
        <v/>
      </c>
      <c r="DI81" s="65" t="s">
        <v>233</v>
      </c>
      <c r="DJ81" s="65" t="s">
        <v>233</v>
      </c>
      <c r="DK81" s="65" t="s">
        <v>233</v>
      </c>
      <c r="DL81" s="65" t="s">
        <v>233</v>
      </c>
      <c r="DM81" s="65" t="s">
        <v>233</v>
      </c>
      <c r="DN81" s="65" t="s">
        <v>233</v>
      </c>
      <c r="DO81" s="58">
        <f t="shared" ref="DO81:DO144" si="56">GA81/1000</f>
        <v>1.6579999999999999</v>
      </c>
      <c r="DP81" s="44" t="s">
        <v>233</v>
      </c>
      <c r="DQ81" s="44"/>
      <c r="DR81" s="65">
        <v>3</v>
      </c>
      <c r="DS81" s="65">
        <v>2.8125</v>
      </c>
      <c r="DT81" s="65">
        <v>763.1875</v>
      </c>
      <c r="DU81" s="65">
        <v>779.25</v>
      </c>
      <c r="DV81" s="65">
        <v>773.25</v>
      </c>
      <c r="DW81" s="65">
        <v>788.9375</v>
      </c>
      <c r="DX81" s="58">
        <f t="shared" ref="DX81:DX144" si="57">IF(SUM(DR81:DW81)&gt;0,(AVERAGE(DR81:DW81)*1440)/1000000,"")</f>
        <v>0.74650499999999997</v>
      </c>
      <c r="DY81" s="43" t="s">
        <v>233</v>
      </c>
      <c r="DZ81" s="43">
        <v>12.773452758789063</v>
      </c>
      <c r="EA81" s="43">
        <v>27.147628784179687</v>
      </c>
      <c r="EB81" s="44">
        <f t="shared" si="44"/>
        <v>1.6622158012390136</v>
      </c>
      <c r="EC81" s="42" t="s">
        <v>233</v>
      </c>
      <c r="ED81" s="42" t="s">
        <v>233</v>
      </c>
      <c r="EE81" s="42" t="s">
        <v>233</v>
      </c>
      <c r="EF81" s="42" t="s">
        <v>233</v>
      </c>
      <c r="EG81" s="42" t="s">
        <v>233</v>
      </c>
      <c r="EH81" s="42" t="s">
        <v>233</v>
      </c>
      <c r="EI81" s="42"/>
      <c r="EJ81" s="65">
        <v>513</v>
      </c>
      <c r="EK81" s="42" t="s">
        <v>233</v>
      </c>
      <c r="EL81" s="42" t="s">
        <v>233</v>
      </c>
      <c r="EM81" s="42" t="s">
        <v>233</v>
      </c>
      <c r="EN81" s="42" t="s">
        <v>233</v>
      </c>
      <c r="EO81" s="42" t="s">
        <v>233</v>
      </c>
      <c r="EP81" s="42" t="s">
        <v>233</v>
      </c>
      <c r="EQ81" s="42"/>
      <c r="ER81" s="65">
        <v>30</v>
      </c>
      <c r="ES81" s="42" t="s">
        <v>233</v>
      </c>
      <c r="ET81" s="42" t="s">
        <v>233</v>
      </c>
      <c r="EU81" s="42" t="s">
        <v>233</v>
      </c>
      <c r="EV81" s="42" t="s">
        <v>233</v>
      </c>
      <c r="EW81" s="42" t="s">
        <v>233</v>
      </c>
      <c r="EX81" s="42" t="s">
        <v>233</v>
      </c>
      <c r="EY81" s="42"/>
      <c r="EZ81" s="42">
        <v>1.25</v>
      </c>
      <c r="FA81" s="42" t="s">
        <v>233</v>
      </c>
      <c r="FB81" s="42" t="s">
        <v>233</v>
      </c>
      <c r="FC81" s="42" t="s">
        <v>233</v>
      </c>
      <c r="FD81" s="42" t="s">
        <v>233</v>
      </c>
      <c r="FE81" s="42" t="s">
        <v>233</v>
      </c>
      <c r="FF81" s="42" t="s">
        <v>233</v>
      </c>
      <c r="FG81" s="42"/>
      <c r="FH81" s="42"/>
      <c r="FI81" s="42" t="s">
        <v>233</v>
      </c>
      <c r="FJ81" s="42" t="s">
        <v>233</v>
      </c>
      <c r="FK81" s="42" t="s">
        <v>233</v>
      </c>
      <c r="FL81" s="42" t="s">
        <v>233</v>
      </c>
      <c r="FM81" s="42" t="s">
        <v>233</v>
      </c>
      <c r="FN81" s="42" t="s">
        <v>233</v>
      </c>
      <c r="FO81" s="42"/>
      <c r="FP81" s="65">
        <v>20</v>
      </c>
      <c r="FQ81" s="42" t="s">
        <v>233</v>
      </c>
      <c r="FR81" s="42" t="s">
        <v>233</v>
      </c>
      <c r="FS81" s="42" t="s">
        <v>233</v>
      </c>
      <c r="FT81" s="42" t="s">
        <v>233</v>
      </c>
      <c r="FU81" s="42" t="s">
        <v>233</v>
      </c>
      <c r="FV81" s="42" t="s">
        <v>233</v>
      </c>
      <c r="FW81" s="42"/>
      <c r="FX81" s="65">
        <v>25</v>
      </c>
      <c r="GA81">
        <v>1658</v>
      </c>
    </row>
    <row r="82" spans="1:183">
      <c r="A82" s="40">
        <v>38419</v>
      </c>
      <c r="B82" s="41"/>
      <c r="C82" s="41"/>
      <c r="D82" s="41"/>
      <c r="E82" s="42" t="s">
        <v>233</v>
      </c>
      <c r="F82" s="42" t="s">
        <v>233</v>
      </c>
      <c r="G82" s="42" t="s">
        <v>233</v>
      </c>
      <c r="H82" s="42" t="s">
        <v>233</v>
      </c>
      <c r="I82" s="42" t="s">
        <v>233</v>
      </c>
      <c r="J82" s="42" t="s">
        <v>233</v>
      </c>
      <c r="K82" s="54" t="str">
        <f t="shared" si="45"/>
        <v/>
      </c>
      <c r="L82" s="43" t="s">
        <v>233</v>
      </c>
      <c r="M82" s="43" t="s">
        <v>233</v>
      </c>
      <c r="N82" s="43" t="s">
        <v>233</v>
      </c>
      <c r="O82" s="43" t="s">
        <v>233</v>
      </c>
      <c r="P82" s="43" t="s">
        <v>233</v>
      </c>
      <c r="Q82" s="43" t="s">
        <v>233</v>
      </c>
      <c r="R82" s="54" t="str">
        <f t="shared" si="46"/>
        <v/>
      </c>
      <c r="S82" s="43" t="s">
        <v>233</v>
      </c>
      <c r="T82" s="43" t="s">
        <v>233</v>
      </c>
      <c r="U82" s="43" t="s">
        <v>233</v>
      </c>
      <c r="V82" s="43" t="s">
        <v>233</v>
      </c>
      <c r="W82" s="43" t="s">
        <v>233</v>
      </c>
      <c r="X82" s="43" t="s">
        <v>233</v>
      </c>
      <c r="Y82" s="43">
        <v>61</v>
      </c>
      <c r="Z82" s="42" t="s">
        <v>233</v>
      </c>
      <c r="AA82" s="42" t="s">
        <v>233</v>
      </c>
      <c r="AB82" s="42" t="s">
        <v>233</v>
      </c>
      <c r="AC82" s="42" t="s">
        <v>233</v>
      </c>
      <c r="AD82" s="42" t="s">
        <v>233</v>
      </c>
      <c r="AE82" s="42" t="s">
        <v>233</v>
      </c>
      <c r="AF82" s="42"/>
      <c r="AG82" s="42" t="s">
        <v>233</v>
      </c>
      <c r="AH82" s="42" t="s">
        <v>233</v>
      </c>
      <c r="AI82" s="42" t="s">
        <v>233</v>
      </c>
      <c r="AJ82" s="42" t="s">
        <v>233</v>
      </c>
      <c r="AK82" s="42" t="s">
        <v>233</v>
      </c>
      <c r="AL82" s="42" t="s">
        <v>233</v>
      </c>
      <c r="AM82" s="54" t="str">
        <f t="shared" si="47"/>
        <v/>
      </c>
      <c r="AN82" s="44" t="s">
        <v>233</v>
      </c>
      <c r="AO82" s="44" t="s">
        <v>233</v>
      </c>
      <c r="AP82" s="44" t="s">
        <v>233</v>
      </c>
      <c r="AQ82" s="44" t="s">
        <v>233</v>
      </c>
      <c r="AR82" s="44" t="s">
        <v>233</v>
      </c>
      <c r="AS82" s="44" t="s">
        <v>233</v>
      </c>
      <c r="AT82" s="44"/>
      <c r="AU82" s="42" t="s">
        <v>233</v>
      </c>
      <c r="AV82" s="42" t="s">
        <v>233</v>
      </c>
      <c r="AW82" s="42" t="s">
        <v>233</v>
      </c>
      <c r="AX82" s="42" t="s">
        <v>233</v>
      </c>
      <c r="AY82" s="42" t="s">
        <v>233</v>
      </c>
      <c r="AZ82" s="42" t="s">
        <v>233</v>
      </c>
      <c r="BA82" s="54" t="str">
        <f t="shared" si="48"/>
        <v/>
      </c>
      <c r="BB82" s="44"/>
      <c r="BC82" s="42" t="s">
        <v>233</v>
      </c>
      <c r="BD82" s="42" t="s">
        <v>233</v>
      </c>
      <c r="BE82" s="42" t="s">
        <v>233</v>
      </c>
      <c r="BF82" s="42" t="s">
        <v>233</v>
      </c>
      <c r="BG82" s="42" t="s">
        <v>233</v>
      </c>
      <c r="BH82" s="42" t="s">
        <v>233</v>
      </c>
      <c r="BI82" s="54" t="str">
        <f t="shared" si="49"/>
        <v/>
      </c>
      <c r="BJ82" s="51">
        <v>1</v>
      </c>
      <c r="BK82" s="69" t="s">
        <v>233</v>
      </c>
      <c r="BL82" s="69" t="s">
        <v>233</v>
      </c>
      <c r="BM82" s="69" t="s">
        <v>233</v>
      </c>
      <c r="BN82" s="69" t="s">
        <v>233</v>
      </c>
      <c r="BO82" s="69" t="s">
        <v>233</v>
      </c>
      <c r="BP82" s="70">
        <f t="shared" si="50"/>
        <v>1</v>
      </c>
      <c r="BQ82" s="42" t="s">
        <v>233</v>
      </c>
      <c r="BR82" s="42" t="s">
        <v>233</v>
      </c>
      <c r="BS82" s="42" t="s">
        <v>233</v>
      </c>
      <c r="BT82" s="42" t="s">
        <v>233</v>
      </c>
      <c r="BU82" s="42" t="s">
        <v>233</v>
      </c>
      <c r="BV82" s="42" t="s">
        <v>233</v>
      </c>
      <c r="BW82" s="54" t="str">
        <f t="shared" si="51"/>
        <v/>
      </c>
      <c r="BX82" s="44" t="s">
        <v>233</v>
      </c>
      <c r="BY82" s="44" t="s">
        <v>233</v>
      </c>
      <c r="BZ82" s="44" t="s">
        <v>233</v>
      </c>
      <c r="CA82" s="44" t="s">
        <v>233</v>
      </c>
      <c r="CB82" s="44" t="s">
        <v>233</v>
      </c>
      <c r="CC82" s="44" t="s">
        <v>233</v>
      </c>
      <c r="CD82" s="54" t="str">
        <f t="shared" si="52"/>
        <v/>
      </c>
      <c r="CE82" s="42">
        <v>0.06</v>
      </c>
      <c r="CF82" s="42" t="s">
        <v>233</v>
      </c>
      <c r="CG82" s="42" t="s">
        <v>233</v>
      </c>
      <c r="CH82" s="42" t="s">
        <v>233</v>
      </c>
      <c r="CI82" s="42" t="s">
        <v>233</v>
      </c>
      <c r="CJ82" s="42" t="s">
        <v>233</v>
      </c>
      <c r="CK82" s="42"/>
      <c r="CL82" s="42"/>
      <c r="CM82" s="44"/>
      <c r="CN82" s="44" t="s">
        <v>233</v>
      </c>
      <c r="CO82" s="44" t="s">
        <v>233</v>
      </c>
      <c r="CP82" s="44" t="s">
        <v>233</v>
      </c>
      <c r="CQ82" s="44" t="s">
        <v>233</v>
      </c>
      <c r="CR82" s="44" t="s">
        <v>233</v>
      </c>
      <c r="CS82" s="44" t="s">
        <v>233</v>
      </c>
      <c r="CT82" s="54" t="str">
        <f t="shared" si="53"/>
        <v/>
      </c>
      <c r="CU82" s="44" t="s">
        <v>233</v>
      </c>
      <c r="CV82" s="44" t="s">
        <v>233</v>
      </c>
      <c r="CW82" s="44" t="s">
        <v>233</v>
      </c>
      <c r="CX82" s="44" t="s">
        <v>233</v>
      </c>
      <c r="CY82" s="44" t="s">
        <v>233</v>
      </c>
      <c r="CZ82" s="44" t="s">
        <v>233</v>
      </c>
      <c r="DA82" s="54" t="str">
        <f t="shared" si="54"/>
        <v/>
      </c>
      <c r="DB82" s="65" t="s">
        <v>233</v>
      </c>
      <c r="DC82" s="65" t="s">
        <v>233</v>
      </c>
      <c r="DD82" s="65" t="s">
        <v>233</v>
      </c>
      <c r="DE82" s="65" t="s">
        <v>233</v>
      </c>
      <c r="DF82" s="65" t="s">
        <v>233</v>
      </c>
      <c r="DG82" s="65" t="s">
        <v>233</v>
      </c>
      <c r="DH82" s="58" t="str">
        <f t="shared" si="55"/>
        <v/>
      </c>
      <c r="DI82" s="65" t="s">
        <v>233</v>
      </c>
      <c r="DJ82" s="65" t="s">
        <v>233</v>
      </c>
      <c r="DK82" s="65" t="s">
        <v>233</v>
      </c>
      <c r="DL82" s="65" t="s">
        <v>233</v>
      </c>
      <c r="DM82" s="65" t="s">
        <v>233</v>
      </c>
      <c r="DN82" s="65" t="s">
        <v>233</v>
      </c>
      <c r="DO82" s="58">
        <f t="shared" si="56"/>
        <v>1.714</v>
      </c>
      <c r="DP82" s="44" t="s">
        <v>233</v>
      </c>
      <c r="DQ82" s="44"/>
      <c r="DR82" s="65">
        <v>2.875</v>
      </c>
      <c r="DS82" s="65">
        <v>2.8125</v>
      </c>
      <c r="DT82" s="65">
        <v>830.5</v>
      </c>
      <c r="DU82" s="65">
        <v>795.625</v>
      </c>
      <c r="DV82" s="65">
        <v>798.75</v>
      </c>
      <c r="DW82" s="65">
        <v>747.9375</v>
      </c>
      <c r="DX82" s="58">
        <f t="shared" si="57"/>
        <v>0.76283999999999996</v>
      </c>
      <c r="DY82" s="43" t="s">
        <v>233</v>
      </c>
      <c r="DZ82" s="43">
        <v>13.26071834564209</v>
      </c>
      <c r="EA82" s="43">
        <v>28.078842163085938</v>
      </c>
      <c r="EB82" s="44">
        <f t="shared" ref="EB82:EB145" si="58">IF(DZ82&gt;0,DO82-((DZ82-DZ81)*0.146),"")</f>
        <v>1.642859224319458</v>
      </c>
      <c r="EC82" s="42" t="s">
        <v>233</v>
      </c>
      <c r="ED82" s="42" t="s">
        <v>233</v>
      </c>
      <c r="EE82" s="42" t="s">
        <v>233</v>
      </c>
      <c r="EF82" s="42" t="s">
        <v>233</v>
      </c>
      <c r="EG82" s="42" t="s">
        <v>233</v>
      </c>
      <c r="EH82" s="42" t="s">
        <v>233</v>
      </c>
      <c r="EI82" s="42"/>
      <c r="EJ82" s="65">
        <v>761</v>
      </c>
      <c r="EK82" s="42" t="s">
        <v>233</v>
      </c>
      <c r="EL82" s="42" t="s">
        <v>233</v>
      </c>
      <c r="EM82" s="42" t="s">
        <v>233</v>
      </c>
      <c r="EN82" s="42" t="s">
        <v>233</v>
      </c>
      <c r="EO82" s="42" t="s">
        <v>233</v>
      </c>
      <c r="EP82" s="42" t="s">
        <v>233</v>
      </c>
      <c r="EQ82" s="42"/>
      <c r="ER82" s="65">
        <v>31</v>
      </c>
      <c r="ES82" s="42" t="s">
        <v>233</v>
      </c>
      <c r="ET82" s="42" t="s">
        <v>233</v>
      </c>
      <c r="EU82" s="42" t="s">
        <v>233</v>
      </c>
      <c r="EV82" s="42" t="s">
        <v>233</v>
      </c>
      <c r="EW82" s="42" t="s">
        <v>233</v>
      </c>
      <c r="EX82" s="42" t="s">
        <v>233</v>
      </c>
      <c r="EY82" s="42"/>
      <c r="EZ82" s="42">
        <v>1.35</v>
      </c>
      <c r="FA82" s="42" t="s">
        <v>233</v>
      </c>
      <c r="FB82" s="42" t="s">
        <v>233</v>
      </c>
      <c r="FC82" s="42" t="s">
        <v>233</v>
      </c>
      <c r="FD82" s="42" t="s">
        <v>233</v>
      </c>
      <c r="FE82" s="42" t="s">
        <v>233</v>
      </c>
      <c r="FF82" s="42" t="s">
        <v>233</v>
      </c>
      <c r="FG82" s="42"/>
      <c r="FH82" s="42"/>
      <c r="FI82" s="42" t="s">
        <v>233</v>
      </c>
      <c r="FJ82" s="42" t="s">
        <v>233</v>
      </c>
      <c r="FK82" s="42" t="s">
        <v>233</v>
      </c>
      <c r="FL82" s="42" t="s">
        <v>233</v>
      </c>
      <c r="FM82" s="42" t="s">
        <v>233</v>
      </c>
      <c r="FN82" s="42" t="s">
        <v>233</v>
      </c>
      <c r="FO82" s="42"/>
      <c r="FP82" s="65">
        <v>23.5</v>
      </c>
      <c r="FQ82" s="42" t="s">
        <v>233</v>
      </c>
      <c r="FR82" s="42" t="s">
        <v>233</v>
      </c>
      <c r="FS82" s="42" t="s">
        <v>233</v>
      </c>
      <c r="FT82" s="42" t="s">
        <v>233</v>
      </c>
      <c r="FU82" s="42" t="s">
        <v>233</v>
      </c>
      <c r="FV82" s="42" t="s">
        <v>233</v>
      </c>
      <c r="FW82" s="42"/>
      <c r="FX82" s="65">
        <v>31</v>
      </c>
      <c r="GA82">
        <v>1714</v>
      </c>
    </row>
    <row r="83" spans="1:183">
      <c r="A83" s="40">
        <v>38420</v>
      </c>
      <c r="B83" s="41"/>
      <c r="C83" s="41"/>
      <c r="D83" s="41"/>
      <c r="E83" s="42" t="s">
        <v>233</v>
      </c>
      <c r="F83" s="42" t="s">
        <v>233</v>
      </c>
      <c r="G83" s="42" t="s">
        <v>233</v>
      </c>
      <c r="H83" s="42" t="s">
        <v>233</v>
      </c>
      <c r="I83" s="42" t="s">
        <v>233</v>
      </c>
      <c r="J83" s="42" t="s">
        <v>233</v>
      </c>
      <c r="K83" s="54" t="str">
        <f t="shared" si="45"/>
        <v/>
      </c>
      <c r="L83" s="43" t="s">
        <v>233</v>
      </c>
      <c r="M83" s="43" t="s">
        <v>233</v>
      </c>
      <c r="N83" s="43" t="s">
        <v>233</v>
      </c>
      <c r="O83" s="43" t="s">
        <v>233</v>
      </c>
      <c r="P83" s="43" t="s">
        <v>233</v>
      </c>
      <c r="Q83" s="43" t="s">
        <v>233</v>
      </c>
      <c r="R83" s="54" t="str">
        <f t="shared" si="46"/>
        <v/>
      </c>
      <c r="S83" s="43" t="s">
        <v>233</v>
      </c>
      <c r="T83" s="43" t="s">
        <v>233</v>
      </c>
      <c r="U83" s="43" t="s">
        <v>233</v>
      </c>
      <c r="V83" s="43" t="s">
        <v>233</v>
      </c>
      <c r="W83" s="43" t="s">
        <v>233</v>
      </c>
      <c r="X83" s="43" t="s">
        <v>233</v>
      </c>
      <c r="Y83" s="43">
        <v>14</v>
      </c>
      <c r="Z83" s="42" t="s">
        <v>233</v>
      </c>
      <c r="AA83" s="42" t="s">
        <v>233</v>
      </c>
      <c r="AB83" s="42" t="s">
        <v>233</v>
      </c>
      <c r="AC83" s="42" t="s">
        <v>233</v>
      </c>
      <c r="AD83" s="42" t="s">
        <v>233</v>
      </c>
      <c r="AE83" s="42" t="s">
        <v>233</v>
      </c>
      <c r="AF83" s="42"/>
      <c r="AG83" s="42" t="s">
        <v>233</v>
      </c>
      <c r="AH83" s="42" t="s">
        <v>233</v>
      </c>
      <c r="AI83" s="42" t="s">
        <v>233</v>
      </c>
      <c r="AJ83" s="42" t="s">
        <v>233</v>
      </c>
      <c r="AK83" s="42" t="s">
        <v>233</v>
      </c>
      <c r="AL83" s="42" t="s">
        <v>233</v>
      </c>
      <c r="AM83" s="54" t="str">
        <f t="shared" si="47"/>
        <v/>
      </c>
      <c r="AN83" s="44" t="s">
        <v>233</v>
      </c>
      <c r="AO83" s="44" t="s">
        <v>233</v>
      </c>
      <c r="AP83" s="44" t="s">
        <v>233</v>
      </c>
      <c r="AQ83" s="44" t="s">
        <v>233</v>
      </c>
      <c r="AR83" s="44" t="s">
        <v>233</v>
      </c>
      <c r="AS83" s="44" t="s">
        <v>233</v>
      </c>
      <c r="AT83" s="44"/>
      <c r="AU83" s="42" t="s">
        <v>233</v>
      </c>
      <c r="AV83" s="42" t="s">
        <v>233</v>
      </c>
      <c r="AW83" s="42" t="s">
        <v>233</v>
      </c>
      <c r="AX83" s="42" t="s">
        <v>233</v>
      </c>
      <c r="AY83" s="42" t="s">
        <v>233</v>
      </c>
      <c r="AZ83" s="42" t="s">
        <v>233</v>
      </c>
      <c r="BA83" s="54" t="str">
        <f t="shared" si="48"/>
        <v/>
      </c>
      <c r="BB83" s="44"/>
      <c r="BC83" s="42" t="s">
        <v>233</v>
      </c>
      <c r="BD83" s="42" t="s">
        <v>233</v>
      </c>
      <c r="BE83" s="42" t="s">
        <v>233</v>
      </c>
      <c r="BF83" s="42" t="s">
        <v>233</v>
      </c>
      <c r="BG83" s="42" t="s">
        <v>233</v>
      </c>
      <c r="BH83" s="42" t="s">
        <v>233</v>
      </c>
      <c r="BI83" s="54" t="str">
        <f t="shared" si="49"/>
        <v/>
      </c>
      <c r="BJ83" s="51">
        <v>1.1000000000000001</v>
      </c>
      <c r="BK83" s="69" t="s">
        <v>233</v>
      </c>
      <c r="BL83" s="69" t="s">
        <v>233</v>
      </c>
      <c r="BM83" s="69" t="s">
        <v>233</v>
      </c>
      <c r="BN83" s="69" t="s">
        <v>233</v>
      </c>
      <c r="BO83" s="69" t="s">
        <v>233</v>
      </c>
      <c r="BP83" s="70">
        <f t="shared" si="50"/>
        <v>1.1000000000000001</v>
      </c>
      <c r="BQ83" s="42" t="s">
        <v>233</v>
      </c>
      <c r="BR83" s="42" t="s">
        <v>233</v>
      </c>
      <c r="BS83" s="42" t="s">
        <v>233</v>
      </c>
      <c r="BT83" s="42" t="s">
        <v>233</v>
      </c>
      <c r="BU83" s="42" t="s">
        <v>233</v>
      </c>
      <c r="BV83" s="42" t="s">
        <v>233</v>
      </c>
      <c r="BW83" s="54" t="str">
        <f t="shared" si="51"/>
        <v/>
      </c>
      <c r="BX83" s="44" t="s">
        <v>233</v>
      </c>
      <c r="BY83" s="44" t="s">
        <v>233</v>
      </c>
      <c r="BZ83" s="44" t="s">
        <v>233</v>
      </c>
      <c r="CA83" s="44" t="s">
        <v>233</v>
      </c>
      <c r="CB83" s="44" t="s">
        <v>233</v>
      </c>
      <c r="CC83" s="44" t="s">
        <v>233</v>
      </c>
      <c r="CD83" s="54" t="str">
        <f t="shared" si="52"/>
        <v/>
      </c>
      <c r="CE83" s="42">
        <v>7.0000000000000007E-2</v>
      </c>
      <c r="CF83" s="42" t="s">
        <v>233</v>
      </c>
      <c r="CG83" s="42" t="s">
        <v>233</v>
      </c>
      <c r="CH83" s="42" t="s">
        <v>233</v>
      </c>
      <c r="CI83" s="42" t="s">
        <v>233</v>
      </c>
      <c r="CJ83" s="42" t="s">
        <v>233</v>
      </c>
      <c r="CK83" s="42"/>
      <c r="CL83" s="42"/>
      <c r="CM83" s="44"/>
      <c r="CN83" s="44" t="s">
        <v>233</v>
      </c>
      <c r="CO83" s="44" t="s">
        <v>233</v>
      </c>
      <c r="CP83" s="44" t="s">
        <v>233</v>
      </c>
      <c r="CQ83" s="44" t="s">
        <v>233</v>
      </c>
      <c r="CR83" s="44" t="s">
        <v>233</v>
      </c>
      <c r="CS83" s="44" t="s">
        <v>233</v>
      </c>
      <c r="CT83" s="54" t="str">
        <f t="shared" si="53"/>
        <v/>
      </c>
      <c r="CU83" s="44" t="s">
        <v>233</v>
      </c>
      <c r="CV83" s="44" t="s">
        <v>233</v>
      </c>
      <c r="CW83" s="44" t="s">
        <v>233</v>
      </c>
      <c r="CX83" s="44" t="s">
        <v>233</v>
      </c>
      <c r="CY83" s="44" t="s">
        <v>233</v>
      </c>
      <c r="CZ83" s="44" t="s">
        <v>233</v>
      </c>
      <c r="DA83" s="54" t="str">
        <f t="shared" si="54"/>
        <v/>
      </c>
      <c r="DB83" s="65" t="s">
        <v>233</v>
      </c>
      <c r="DC83" s="65" t="s">
        <v>233</v>
      </c>
      <c r="DD83" s="65" t="s">
        <v>233</v>
      </c>
      <c r="DE83" s="65" t="s">
        <v>233</v>
      </c>
      <c r="DF83" s="65" t="s">
        <v>233</v>
      </c>
      <c r="DG83" s="65" t="s">
        <v>233</v>
      </c>
      <c r="DH83" s="58" t="str">
        <f t="shared" si="55"/>
        <v/>
      </c>
      <c r="DI83" s="65" t="s">
        <v>233</v>
      </c>
      <c r="DJ83" s="65" t="s">
        <v>233</v>
      </c>
      <c r="DK83" s="65" t="s">
        <v>233</v>
      </c>
      <c r="DL83" s="65" t="s">
        <v>233</v>
      </c>
      <c r="DM83" s="65" t="s">
        <v>233</v>
      </c>
      <c r="DN83" s="65" t="s">
        <v>233</v>
      </c>
      <c r="DO83" s="58">
        <f t="shared" si="56"/>
        <v>1.752</v>
      </c>
      <c r="DP83" s="44" t="s">
        <v>233</v>
      </c>
      <c r="DQ83" s="44"/>
      <c r="DR83" s="65">
        <v>765.75</v>
      </c>
      <c r="DS83" s="65">
        <v>745.0625</v>
      </c>
      <c r="DT83" s="65">
        <v>776.875</v>
      </c>
      <c r="DU83" s="65">
        <v>764</v>
      </c>
      <c r="DV83" s="65">
        <v>758.125</v>
      </c>
      <c r="DW83" s="65">
        <v>793.125</v>
      </c>
      <c r="DX83" s="58">
        <f t="shared" si="57"/>
        <v>1.104705</v>
      </c>
      <c r="DY83" s="43" t="s">
        <v>233</v>
      </c>
      <c r="DZ83" s="43">
        <v>13.971765518188477</v>
      </c>
      <c r="EA83" s="43">
        <v>26.714500427246094</v>
      </c>
      <c r="EB83" s="44">
        <f t="shared" si="58"/>
        <v>1.6481871128082275</v>
      </c>
      <c r="EC83" s="42" t="s">
        <v>233</v>
      </c>
      <c r="ED83" s="42" t="s">
        <v>233</v>
      </c>
      <c r="EE83" s="42" t="s">
        <v>233</v>
      </c>
      <c r="EF83" s="42" t="s">
        <v>233</v>
      </c>
      <c r="EG83" s="42" t="s">
        <v>233</v>
      </c>
      <c r="EH83" s="42" t="s">
        <v>233</v>
      </c>
      <c r="EI83" s="42"/>
      <c r="EJ83" s="65">
        <v>610</v>
      </c>
      <c r="EK83" s="42" t="s">
        <v>233</v>
      </c>
      <c r="EL83" s="42" t="s">
        <v>233</v>
      </c>
      <c r="EM83" s="42" t="s">
        <v>233</v>
      </c>
      <c r="EN83" s="42" t="s">
        <v>233</v>
      </c>
      <c r="EO83" s="42" t="s">
        <v>233</v>
      </c>
      <c r="EP83" s="42" t="s">
        <v>233</v>
      </c>
      <c r="EQ83" s="42"/>
      <c r="ER83" s="65">
        <v>34</v>
      </c>
      <c r="ES83" s="42" t="s">
        <v>233</v>
      </c>
      <c r="ET83" s="42" t="s">
        <v>233</v>
      </c>
      <c r="EU83" s="42" t="s">
        <v>233</v>
      </c>
      <c r="EV83" s="42" t="s">
        <v>233</v>
      </c>
      <c r="EW83" s="42" t="s">
        <v>233</v>
      </c>
      <c r="EX83" s="42" t="s">
        <v>233</v>
      </c>
      <c r="EY83" s="42"/>
      <c r="EZ83" s="42">
        <v>1.3</v>
      </c>
      <c r="FA83" s="42" t="s">
        <v>233</v>
      </c>
      <c r="FB83" s="42" t="s">
        <v>233</v>
      </c>
      <c r="FC83" s="42" t="s">
        <v>233</v>
      </c>
      <c r="FD83" s="42" t="s">
        <v>233</v>
      </c>
      <c r="FE83" s="42" t="s">
        <v>233</v>
      </c>
      <c r="FF83" s="42" t="s">
        <v>233</v>
      </c>
      <c r="FG83" s="42"/>
      <c r="FH83" s="42"/>
      <c r="FI83" s="42" t="s">
        <v>233</v>
      </c>
      <c r="FJ83" s="42" t="s">
        <v>233</v>
      </c>
      <c r="FK83" s="42" t="s">
        <v>233</v>
      </c>
      <c r="FL83" s="42" t="s">
        <v>233</v>
      </c>
      <c r="FM83" s="42" t="s">
        <v>233</v>
      </c>
      <c r="FN83" s="42" t="s">
        <v>233</v>
      </c>
      <c r="FO83" s="42"/>
      <c r="FP83" s="65">
        <v>26.5</v>
      </c>
      <c r="FQ83" s="42" t="s">
        <v>233</v>
      </c>
      <c r="FR83" s="42" t="s">
        <v>233</v>
      </c>
      <c r="FS83" s="42" t="s">
        <v>233</v>
      </c>
      <c r="FT83" s="42" t="s">
        <v>233</v>
      </c>
      <c r="FU83" s="42" t="s">
        <v>233</v>
      </c>
      <c r="FV83" s="42" t="s">
        <v>233</v>
      </c>
      <c r="FW83" s="42"/>
      <c r="FX83" s="65">
        <v>49</v>
      </c>
      <c r="GA83">
        <v>1752</v>
      </c>
    </row>
    <row r="84" spans="1:183">
      <c r="A84" s="40">
        <v>38421</v>
      </c>
      <c r="B84" s="41"/>
      <c r="C84" s="41"/>
      <c r="D84" s="41"/>
      <c r="E84" s="42" t="s">
        <v>233</v>
      </c>
      <c r="F84" s="42" t="s">
        <v>233</v>
      </c>
      <c r="G84" s="42" t="s">
        <v>233</v>
      </c>
      <c r="H84" s="42" t="s">
        <v>233</v>
      </c>
      <c r="I84" s="42" t="s">
        <v>233</v>
      </c>
      <c r="J84" s="42" t="s">
        <v>233</v>
      </c>
      <c r="K84" s="54" t="str">
        <f t="shared" si="45"/>
        <v/>
      </c>
      <c r="L84" s="43" t="s">
        <v>233</v>
      </c>
      <c r="M84" s="43" t="s">
        <v>233</v>
      </c>
      <c r="N84" s="43" t="s">
        <v>233</v>
      </c>
      <c r="O84" s="43" t="s">
        <v>233</v>
      </c>
      <c r="P84" s="43" t="s">
        <v>233</v>
      </c>
      <c r="Q84" s="43" t="s">
        <v>233</v>
      </c>
      <c r="R84" s="54" t="str">
        <f t="shared" si="46"/>
        <v/>
      </c>
      <c r="S84" s="43" t="s">
        <v>233</v>
      </c>
      <c r="T84" s="43" t="s">
        <v>233</v>
      </c>
      <c r="U84" s="43" t="s">
        <v>233</v>
      </c>
      <c r="V84" s="43" t="s">
        <v>233</v>
      </c>
      <c r="W84" s="43" t="s">
        <v>233</v>
      </c>
      <c r="X84" s="43" t="s">
        <v>233</v>
      </c>
      <c r="Y84" s="43">
        <v>7.7</v>
      </c>
      <c r="Z84" s="42" t="s">
        <v>233</v>
      </c>
      <c r="AA84" s="42" t="s">
        <v>233</v>
      </c>
      <c r="AB84" s="42" t="s">
        <v>233</v>
      </c>
      <c r="AC84" s="42" t="s">
        <v>233</v>
      </c>
      <c r="AD84" s="42" t="s">
        <v>233</v>
      </c>
      <c r="AE84" s="42" t="s">
        <v>233</v>
      </c>
      <c r="AF84" s="42"/>
      <c r="AG84" s="42" t="s">
        <v>233</v>
      </c>
      <c r="AH84" s="42" t="s">
        <v>233</v>
      </c>
      <c r="AI84" s="42" t="s">
        <v>233</v>
      </c>
      <c r="AJ84" s="42" t="s">
        <v>233</v>
      </c>
      <c r="AK84" s="42" t="s">
        <v>233</v>
      </c>
      <c r="AL84" s="42" t="s">
        <v>233</v>
      </c>
      <c r="AM84" s="54" t="str">
        <f t="shared" si="47"/>
        <v/>
      </c>
      <c r="AN84" s="44" t="s">
        <v>233</v>
      </c>
      <c r="AO84" s="44" t="s">
        <v>233</v>
      </c>
      <c r="AP84" s="44" t="s">
        <v>233</v>
      </c>
      <c r="AQ84" s="44" t="s">
        <v>233</v>
      </c>
      <c r="AR84" s="44" t="s">
        <v>233</v>
      </c>
      <c r="AS84" s="44" t="s">
        <v>233</v>
      </c>
      <c r="AT84" s="44"/>
      <c r="AU84" s="42" t="s">
        <v>233</v>
      </c>
      <c r="AV84" s="42" t="s">
        <v>233</v>
      </c>
      <c r="AW84" s="42" t="s">
        <v>233</v>
      </c>
      <c r="AX84" s="42" t="s">
        <v>233</v>
      </c>
      <c r="AY84" s="42" t="s">
        <v>233</v>
      </c>
      <c r="AZ84" s="42" t="s">
        <v>233</v>
      </c>
      <c r="BA84" s="54" t="str">
        <f t="shared" si="48"/>
        <v/>
      </c>
      <c r="BB84" s="44"/>
      <c r="BC84" s="42" t="s">
        <v>233</v>
      </c>
      <c r="BD84" s="42" t="s">
        <v>233</v>
      </c>
      <c r="BE84" s="42" t="s">
        <v>233</v>
      </c>
      <c r="BF84" s="42" t="s">
        <v>233</v>
      </c>
      <c r="BG84" s="42" t="s">
        <v>233</v>
      </c>
      <c r="BH84" s="42" t="s">
        <v>233</v>
      </c>
      <c r="BI84" s="54" t="str">
        <f t="shared" si="49"/>
        <v/>
      </c>
      <c r="BJ84" s="51">
        <v>0.96</v>
      </c>
      <c r="BK84" s="69" t="s">
        <v>233</v>
      </c>
      <c r="BL84" s="69" t="s">
        <v>233</v>
      </c>
      <c r="BM84" s="69" t="s">
        <v>233</v>
      </c>
      <c r="BN84" s="69" t="s">
        <v>233</v>
      </c>
      <c r="BO84" s="69" t="s">
        <v>233</v>
      </c>
      <c r="BP84" s="70">
        <f t="shared" si="50"/>
        <v>0.96</v>
      </c>
      <c r="BQ84" s="42" t="s">
        <v>233</v>
      </c>
      <c r="BR84" s="42" t="s">
        <v>233</v>
      </c>
      <c r="BS84" s="42" t="s">
        <v>233</v>
      </c>
      <c r="BT84" s="42" t="s">
        <v>233</v>
      </c>
      <c r="BU84" s="42" t="s">
        <v>233</v>
      </c>
      <c r="BV84" s="42" t="s">
        <v>233</v>
      </c>
      <c r="BW84" s="54" t="str">
        <f t="shared" si="51"/>
        <v/>
      </c>
      <c r="BX84" s="44" t="s">
        <v>233</v>
      </c>
      <c r="BY84" s="44" t="s">
        <v>233</v>
      </c>
      <c r="BZ84" s="44" t="s">
        <v>233</v>
      </c>
      <c r="CA84" s="44" t="s">
        <v>233</v>
      </c>
      <c r="CB84" s="44" t="s">
        <v>233</v>
      </c>
      <c r="CC84" s="44" t="s">
        <v>233</v>
      </c>
      <c r="CD84" s="54" t="str">
        <f t="shared" si="52"/>
        <v/>
      </c>
      <c r="CE84" s="42">
        <v>0.06</v>
      </c>
      <c r="CF84" s="42" t="s">
        <v>233</v>
      </c>
      <c r="CG84" s="42" t="s">
        <v>233</v>
      </c>
      <c r="CH84" s="42" t="s">
        <v>233</v>
      </c>
      <c r="CI84" s="42" t="s">
        <v>233</v>
      </c>
      <c r="CJ84" s="42" t="s">
        <v>233</v>
      </c>
      <c r="CK84" s="42"/>
      <c r="CL84" s="42"/>
      <c r="CM84" s="44"/>
      <c r="CN84" s="44" t="s">
        <v>233</v>
      </c>
      <c r="CO84" s="44" t="s">
        <v>233</v>
      </c>
      <c r="CP84" s="44" t="s">
        <v>233</v>
      </c>
      <c r="CQ84" s="44" t="s">
        <v>233</v>
      </c>
      <c r="CR84" s="44" t="s">
        <v>233</v>
      </c>
      <c r="CS84" s="44" t="s">
        <v>233</v>
      </c>
      <c r="CT84" s="54" t="str">
        <f t="shared" si="53"/>
        <v/>
      </c>
      <c r="CU84" s="44" t="s">
        <v>233</v>
      </c>
      <c r="CV84" s="44" t="s">
        <v>233</v>
      </c>
      <c r="CW84" s="44" t="s">
        <v>233</v>
      </c>
      <c r="CX84" s="44" t="s">
        <v>233</v>
      </c>
      <c r="CY84" s="44" t="s">
        <v>233</v>
      </c>
      <c r="CZ84" s="44" t="s">
        <v>233</v>
      </c>
      <c r="DA84" s="54" t="str">
        <f t="shared" si="54"/>
        <v/>
      </c>
      <c r="DB84" s="65" t="s">
        <v>233</v>
      </c>
      <c r="DC84" s="65" t="s">
        <v>233</v>
      </c>
      <c r="DD84" s="65" t="s">
        <v>233</v>
      </c>
      <c r="DE84" s="65" t="s">
        <v>233</v>
      </c>
      <c r="DF84" s="65" t="s">
        <v>233</v>
      </c>
      <c r="DG84" s="65" t="s">
        <v>233</v>
      </c>
      <c r="DH84" s="58" t="str">
        <f t="shared" si="55"/>
        <v/>
      </c>
      <c r="DI84" s="65" t="s">
        <v>233</v>
      </c>
      <c r="DJ84" s="65" t="s">
        <v>233</v>
      </c>
      <c r="DK84" s="65" t="s">
        <v>233</v>
      </c>
      <c r="DL84" s="65" t="s">
        <v>233</v>
      </c>
      <c r="DM84" s="65" t="s">
        <v>233</v>
      </c>
      <c r="DN84" s="65" t="s">
        <v>233</v>
      </c>
      <c r="DO84" s="58">
        <f t="shared" si="56"/>
        <v>1.72</v>
      </c>
      <c r="DP84" s="44" t="s">
        <v>233</v>
      </c>
      <c r="DQ84" s="44"/>
      <c r="DR84" s="65">
        <v>768.5625</v>
      </c>
      <c r="DS84" s="65">
        <v>2.625</v>
      </c>
      <c r="DT84" s="65">
        <v>794.4375</v>
      </c>
      <c r="DU84" s="65">
        <v>783</v>
      </c>
      <c r="DV84" s="65">
        <v>790.8125</v>
      </c>
      <c r="DW84" s="65">
        <v>2.875</v>
      </c>
      <c r="DX84" s="58">
        <f t="shared" si="57"/>
        <v>0.75415500000000002</v>
      </c>
      <c r="DY84" s="43" t="s">
        <v>233</v>
      </c>
      <c r="DZ84" s="43">
        <v>13.971765518188477</v>
      </c>
      <c r="EA84" s="43">
        <v>28.100502014160156</v>
      </c>
      <c r="EB84" s="44">
        <f t="shared" si="58"/>
        <v>1.72</v>
      </c>
      <c r="EC84" s="42" t="s">
        <v>233</v>
      </c>
      <c r="ED84" s="42" t="s">
        <v>233</v>
      </c>
      <c r="EE84" s="42" t="s">
        <v>233</v>
      </c>
      <c r="EF84" s="42" t="s">
        <v>233</v>
      </c>
      <c r="EG84" s="42" t="s">
        <v>233</v>
      </c>
      <c r="EH84" s="42" t="s">
        <v>233</v>
      </c>
      <c r="EI84" s="42"/>
      <c r="EJ84" s="65">
        <v>432</v>
      </c>
      <c r="EK84" s="42" t="s">
        <v>233</v>
      </c>
      <c r="EL84" s="42" t="s">
        <v>233</v>
      </c>
      <c r="EM84" s="42" t="s">
        <v>233</v>
      </c>
      <c r="EN84" s="42" t="s">
        <v>233</v>
      </c>
      <c r="EO84" s="42" t="s">
        <v>233</v>
      </c>
      <c r="EP84" s="42" t="s">
        <v>233</v>
      </c>
      <c r="EQ84" s="42"/>
      <c r="ER84" s="65">
        <v>34</v>
      </c>
      <c r="ES84" s="42" t="s">
        <v>233</v>
      </c>
      <c r="ET84" s="42" t="s">
        <v>233</v>
      </c>
      <c r="EU84" s="42" t="s">
        <v>233</v>
      </c>
      <c r="EV84" s="42" t="s">
        <v>233</v>
      </c>
      <c r="EW84" s="42" t="s">
        <v>233</v>
      </c>
      <c r="EX84" s="42" t="s">
        <v>233</v>
      </c>
      <c r="EY84" s="42"/>
      <c r="EZ84" s="42">
        <v>1.45</v>
      </c>
      <c r="FA84" s="42" t="s">
        <v>233</v>
      </c>
      <c r="FB84" s="42" t="s">
        <v>233</v>
      </c>
      <c r="FC84" s="42" t="s">
        <v>233</v>
      </c>
      <c r="FD84" s="42" t="s">
        <v>233</v>
      </c>
      <c r="FE84" s="42" t="s">
        <v>233</v>
      </c>
      <c r="FF84" s="42" t="s">
        <v>233</v>
      </c>
      <c r="FG84" s="42"/>
      <c r="FH84" s="42"/>
      <c r="FI84" s="42" t="s">
        <v>233</v>
      </c>
      <c r="FJ84" s="42" t="s">
        <v>233</v>
      </c>
      <c r="FK84" s="42" t="s">
        <v>233</v>
      </c>
      <c r="FL84" s="42" t="s">
        <v>233</v>
      </c>
      <c r="FM84" s="42" t="s">
        <v>233</v>
      </c>
      <c r="FN84" s="42" t="s">
        <v>233</v>
      </c>
      <c r="FO84" s="42"/>
      <c r="FP84" s="65">
        <v>24</v>
      </c>
      <c r="FQ84" s="42" t="s">
        <v>233</v>
      </c>
      <c r="FR84" s="42" t="s">
        <v>233</v>
      </c>
      <c r="FS84" s="42" t="s">
        <v>233</v>
      </c>
      <c r="FT84" s="42" t="s">
        <v>233</v>
      </c>
      <c r="FU84" s="42" t="s">
        <v>233</v>
      </c>
      <c r="FV84" s="42" t="s">
        <v>233</v>
      </c>
      <c r="FW84" s="42"/>
      <c r="FX84" s="65">
        <v>50</v>
      </c>
      <c r="GA84">
        <v>1720</v>
      </c>
    </row>
    <row r="85" spans="1:183">
      <c r="A85" s="40">
        <v>38422</v>
      </c>
      <c r="B85" s="41"/>
      <c r="C85" s="41"/>
      <c r="D85" s="41"/>
      <c r="E85" s="42" t="s">
        <v>233</v>
      </c>
      <c r="F85" s="42" t="s">
        <v>233</v>
      </c>
      <c r="G85" s="42" t="s">
        <v>233</v>
      </c>
      <c r="H85" s="42" t="s">
        <v>233</v>
      </c>
      <c r="I85" s="42" t="s">
        <v>233</v>
      </c>
      <c r="J85" s="42" t="s">
        <v>233</v>
      </c>
      <c r="K85" s="54" t="str">
        <f t="shared" si="45"/>
        <v/>
      </c>
      <c r="L85" s="43" t="s">
        <v>233</v>
      </c>
      <c r="M85" s="43" t="s">
        <v>233</v>
      </c>
      <c r="N85" s="43" t="s">
        <v>233</v>
      </c>
      <c r="O85" s="43" t="s">
        <v>233</v>
      </c>
      <c r="P85" s="43" t="s">
        <v>233</v>
      </c>
      <c r="Q85" s="43" t="s">
        <v>233</v>
      </c>
      <c r="R85" s="54" t="str">
        <f t="shared" si="46"/>
        <v/>
      </c>
      <c r="S85" s="43" t="s">
        <v>233</v>
      </c>
      <c r="T85" s="43" t="s">
        <v>233</v>
      </c>
      <c r="U85" s="43" t="s">
        <v>233</v>
      </c>
      <c r="V85" s="43" t="s">
        <v>233</v>
      </c>
      <c r="W85" s="43" t="s">
        <v>233</v>
      </c>
      <c r="X85" s="43" t="s">
        <v>233</v>
      </c>
      <c r="Y85" s="43">
        <v>6</v>
      </c>
      <c r="Z85" s="42" t="s">
        <v>233</v>
      </c>
      <c r="AA85" s="42" t="s">
        <v>233</v>
      </c>
      <c r="AB85" s="42" t="s">
        <v>233</v>
      </c>
      <c r="AC85" s="42" t="s">
        <v>233</v>
      </c>
      <c r="AD85" s="42" t="s">
        <v>233</v>
      </c>
      <c r="AE85" s="42" t="s">
        <v>233</v>
      </c>
      <c r="AF85" s="42"/>
      <c r="AG85" s="42" t="s">
        <v>233</v>
      </c>
      <c r="AH85" s="42" t="s">
        <v>233</v>
      </c>
      <c r="AI85" s="42" t="s">
        <v>233</v>
      </c>
      <c r="AJ85" s="42" t="s">
        <v>233</v>
      </c>
      <c r="AK85" s="42" t="s">
        <v>233</v>
      </c>
      <c r="AL85" s="42" t="s">
        <v>233</v>
      </c>
      <c r="AM85" s="54" t="str">
        <f t="shared" si="47"/>
        <v/>
      </c>
      <c r="AN85" s="44" t="s">
        <v>233</v>
      </c>
      <c r="AO85" s="44" t="s">
        <v>233</v>
      </c>
      <c r="AP85" s="44" t="s">
        <v>233</v>
      </c>
      <c r="AQ85" s="44" t="s">
        <v>233</v>
      </c>
      <c r="AR85" s="44" t="s">
        <v>233</v>
      </c>
      <c r="AS85" s="44" t="s">
        <v>233</v>
      </c>
      <c r="AT85" s="44"/>
      <c r="AU85" s="42" t="s">
        <v>233</v>
      </c>
      <c r="AV85" s="42" t="s">
        <v>233</v>
      </c>
      <c r="AW85" s="42" t="s">
        <v>233</v>
      </c>
      <c r="AX85" s="42" t="s">
        <v>233</v>
      </c>
      <c r="AY85" s="42" t="s">
        <v>233</v>
      </c>
      <c r="AZ85" s="42" t="s">
        <v>233</v>
      </c>
      <c r="BA85" s="54" t="str">
        <f t="shared" si="48"/>
        <v/>
      </c>
      <c r="BB85" s="44"/>
      <c r="BC85" s="42" t="s">
        <v>233</v>
      </c>
      <c r="BD85" s="42" t="s">
        <v>233</v>
      </c>
      <c r="BE85" s="42" t="s">
        <v>233</v>
      </c>
      <c r="BF85" s="42" t="s">
        <v>233</v>
      </c>
      <c r="BG85" s="42" t="s">
        <v>233</v>
      </c>
      <c r="BH85" s="42" t="s">
        <v>233</v>
      </c>
      <c r="BI85" s="54" t="str">
        <f t="shared" si="49"/>
        <v/>
      </c>
      <c r="BJ85" s="51">
        <v>1.1000000000000001</v>
      </c>
      <c r="BK85" s="69" t="s">
        <v>233</v>
      </c>
      <c r="BL85" s="69" t="s">
        <v>233</v>
      </c>
      <c r="BM85" s="69" t="s">
        <v>233</v>
      </c>
      <c r="BN85" s="69" t="s">
        <v>233</v>
      </c>
      <c r="BO85" s="69" t="s">
        <v>233</v>
      </c>
      <c r="BP85" s="70">
        <f t="shared" si="50"/>
        <v>1.1000000000000001</v>
      </c>
      <c r="BQ85" s="42" t="s">
        <v>233</v>
      </c>
      <c r="BR85" s="42" t="s">
        <v>233</v>
      </c>
      <c r="BS85" s="42" t="s">
        <v>233</v>
      </c>
      <c r="BT85" s="42" t="s">
        <v>233</v>
      </c>
      <c r="BU85" s="42" t="s">
        <v>233</v>
      </c>
      <c r="BV85" s="42" t="s">
        <v>233</v>
      </c>
      <c r="BW85" s="54" t="str">
        <f t="shared" si="51"/>
        <v/>
      </c>
      <c r="BX85" s="44" t="s">
        <v>233</v>
      </c>
      <c r="BY85" s="44" t="s">
        <v>233</v>
      </c>
      <c r="BZ85" s="44" t="s">
        <v>233</v>
      </c>
      <c r="CA85" s="44" t="s">
        <v>233</v>
      </c>
      <c r="CB85" s="44" t="s">
        <v>233</v>
      </c>
      <c r="CC85" s="44" t="s">
        <v>233</v>
      </c>
      <c r="CD85" s="54" t="str">
        <f t="shared" si="52"/>
        <v/>
      </c>
      <c r="CE85" s="42">
        <v>7.0000000000000007E-2</v>
      </c>
      <c r="CF85" s="42" t="s">
        <v>233</v>
      </c>
      <c r="CG85" s="42" t="s">
        <v>233</v>
      </c>
      <c r="CH85" s="42" t="s">
        <v>233</v>
      </c>
      <c r="CI85" s="42" t="s">
        <v>233</v>
      </c>
      <c r="CJ85" s="42" t="s">
        <v>233</v>
      </c>
      <c r="CK85" s="42"/>
      <c r="CL85" s="42"/>
      <c r="CM85" s="44"/>
      <c r="CN85" s="44" t="s">
        <v>233</v>
      </c>
      <c r="CO85" s="44" t="s">
        <v>233</v>
      </c>
      <c r="CP85" s="44" t="s">
        <v>233</v>
      </c>
      <c r="CQ85" s="44" t="s">
        <v>233</v>
      </c>
      <c r="CR85" s="44" t="s">
        <v>233</v>
      </c>
      <c r="CS85" s="44" t="s">
        <v>233</v>
      </c>
      <c r="CT85" s="54" t="str">
        <f t="shared" si="53"/>
        <v/>
      </c>
      <c r="CU85" s="44" t="s">
        <v>233</v>
      </c>
      <c r="CV85" s="44" t="s">
        <v>233</v>
      </c>
      <c r="CW85" s="44" t="s">
        <v>233</v>
      </c>
      <c r="CX85" s="44" t="s">
        <v>233</v>
      </c>
      <c r="CY85" s="44" t="s">
        <v>233</v>
      </c>
      <c r="CZ85" s="44" t="s">
        <v>233</v>
      </c>
      <c r="DA85" s="54" t="str">
        <f t="shared" si="54"/>
        <v/>
      </c>
      <c r="DB85" s="65" t="s">
        <v>233</v>
      </c>
      <c r="DC85" s="65" t="s">
        <v>233</v>
      </c>
      <c r="DD85" s="65" t="s">
        <v>233</v>
      </c>
      <c r="DE85" s="65" t="s">
        <v>233</v>
      </c>
      <c r="DF85" s="65" t="s">
        <v>233</v>
      </c>
      <c r="DG85" s="65" t="s">
        <v>233</v>
      </c>
      <c r="DH85" s="58" t="str">
        <f t="shared" si="55"/>
        <v/>
      </c>
      <c r="DI85" s="65" t="s">
        <v>233</v>
      </c>
      <c r="DJ85" s="65" t="s">
        <v>233</v>
      </c>
      <c r="DK85" s="65" t="s">
        <v>233</v>
      </c>
      <c r="DL85" s="65" t="s">
        <v>233</v>
      </c>
      <c r="DM85" s="65" t="s">
        <v>233</v>
      </c>
      <c r="DN85" s="65" t="s">
        <v>233</v>
      </c>
      <c r="DO85" s="58">
        <f t="shared" si="56"/>
        <v>1.694</v>
      </c>
      <c r="DP85" s="44" t="s">
        <v>233</v>
      </c>
      <c r="DQ85" s="44"/>
      <c r="DR85" s="65">
        <v>2.625</v>
      </c>
      <c r="DS85" s="65">
        <v>3</v>
      </c>
      <c r="DT85" s="65">
        <v>765.25</v>
      </c>
      <c r="DU85" s="65">
        <v>762.5</v>
      </c>
      <c r="DV85" s="65">
        <v>747.9375</v>
      </c>
      <c r="DW85" s="65">
        <v>2.8125</v>
      </c>
      <c r="DX85" s="58">
        <f t="shared" si="57"/>
        <v>0.54818999999999996</v>
      </c>
      <c r="DY85" s="43" t="s">
        <v>233</v>
      </c>
      <c r="DZ85" s="43">
        <v>14.477077484130859</v>
      </c>
      <c r="EA85" s="43">
        <v>27.400283813476563</v>
      </c>
      <c r="EB85" s="44">
        <f t="shared" si="58"/>
        <v>1.6202244529724121</v>
      </c>
      <c r="EC85" s="42" t="s">
        <v>233</v>
      </c>
      <c r="ED85" s="42" t="s">
        <v>233</v>
      </c>
      <c r="EE85" s="42" t="s">
        <v>233</v>
      </c>
      <c r="EF85" s="42" t="s">
        <v>233</v>
      </c>
      <c r="EG85" s="42" t="s">
        <v>233</v>
      </c>
      <c r="EH85" s="42" t="s">
        <v>233</v>
      </c>
      <c r="EI85" s="42"/>
      <c r="EJ85" s="65">
        <v>275</v>
      </c>
      <c r="EK85" s="42" t="s">
        <v>233</v>
      </c>
      <c r="EL85" s="42" t="s">
        <v>233</v>
      </c>
      <c r="EM85" s="42" t="s">
        <v>233</v>
      </c>
      <c r="EN85" s="42" t="s">
        <v>233</v>
      </c>
      <c r="EO85" s="42" t="s">
        <v>233</v>
      </c>
      <c r="EP85" s="42" t="s">
        <v>233</v>
      </c>
      <c r="EQ85" s="42"/>
      <c r="ER85" s="65">
        <v>32</v>
      </c>
      <c r="ES85" s="42" t="s">
        <v>233</v>
      </c>
      <c r="ET85" s="42" t="s">
        <v>233</v>
      </c>
      <c r="EU85" s="42" t="s">
        <v>233</v>
      </c>
      <c r="EV85" s="42" t="s">
        <v>233</v>
      </c>
      <c r="EW85" s="42" t="s">
        <v>233</v>
      </c>
      <c r="EX85" s="42" t="s">
        <v>233</v>
      </c>
      <c r="EY85" s="42"/>
      <c r="EZ85" s="42">
        <v>1.45</v>
      </c>
      <c r="FA85" s="42" t="s">
        <v>233</v>
      </c>
      <c r="FB85" s="42" t="s">
        <v>233</v>
      </c>
      <c r="FC85" s="42" t="s">
        <v>233</v>
      </c>
      <c r="FD85" s="42" t="s">
        <v>233</v>
      </c>
      <c r="FE85" s="42" t="s">
        <v>233</v>
      </c>
      <c r="FF85" s="42" t="s">
        <v>233</v>
      </c>
      <c r="FG85" s="42"/>
      <c r="FH85" s="42"/>
      <c r="FI85" s="42" t="s">
        <v>233</v>
      </c>
      <c r="FJ85" s="42" t="s">
        <v>233</v>
      </c>
      <c r="FK85" s="42" t="s">
        <v>233</v>
      </c>
      <c r="FL85" s="42" t="s">
        <v>233</v>
      </c>
      <c r="FM85" s="42" t="s">
        <v>233</v>
      </c>
      <c r="FN85" s="42" t="s">
        <v>233</v>
      </c>
      <c r="FO85" s="42"/>
      <c r="FP85" s="65">
        <v>22.5</v>
      </c>
      <c r="FQ85" s="42" t="s">
        <v>233</v>
      </c>
      <c r="FR85" s="42" t="s">
        <v>233</v>
      </c>
      <c r="FS85" s="42" t="s">
        <v>233</v>
      </c>
      <c r="FT85" s="42" t="s">
        <v>233</v>
      </c>
      <c r="FU85" s="42" t="s">
        <v>233</v>
      </c>
      <c r="FV85" s="42" t="s">
        <v>233</v>
      </c>
      <c r="FW85" s="42"/>
      <c r="FX85" s="65">
        <v>35</v>
      </c>
      <c r="GA85">
        <v>1694</v>
      </c>
    </row>
    <row r="86" spans="1:183">
      <c r="A86" s="40">
        <v>38423</v>
      </c>
      <c r="B86" s="41"/>
      <c r="C86" s="41"/>
      <c r="D86" s="41"/>
      <c r="E86" s="42" t="s">
        <v>233</v>
      </c>
      <c r="F86" s="42" t="s">
        <v>233</v>
      </c>
      <c r="G86" s="42" t="s">
        <v>233</v>
      </c>
      <c r="H86" s="42" t="s">
        <v>233</v>
      </c>
      <c r="I86" s="42" t="s">
        <v>233</v>
      </c>
      <c r="J86" s="42" t="s">
        <v>233</v>
      </c>
      <c r="K86" s="54" t="str">
        <f t="shared" si="45"/>
        <v/>
      </c>
      <c r="L86" s="43" t="s">
        <v>233</v>
      </c>
      <c r="M86" s="43" t="s">
        <v>233</v>
      </c>
      <c r="N86" s="43" t="s">
        <v>233</v>
      </c>
      <c r="O86" s="43" t="s">
        <v>233</v>
      </c>
      <c r="P86" s="43" t="s">
        <v>233</v>
      </c>
      <c r="Q86" s="43" t="s">
        <v>233</v>
      </c>
      <c r="R86" s="54" t="str">
        <f t="shared" si="46"/>
        <v/>
      </c>
      <c r="S86" s="43" t="s">
        <v>233</v>
      </c>
      <c r="T86" s="43" t="s">
        <v>233</v>
      </c>
      <c r="U86" s="43" t="s">
        <v>233</v>
      </c>
      <c r="V86" s="43" t="s">
        <v>233</v>
      </c>
      <c r="W86" s="43" t="s">
        <v>233</v>
      </c>
      <c r="X86" s="43" t="s">
        <v>233</v>
      </c>
      <c r="Y86" s="43">
        <v>4.4000000000000004</v>
      </c>
      <c r="Z86" s="42" t="s">
        <v>233</v>
      </c>
      <c r="AA86" s="42" t="s">
        <v>233</v>
      </c>
      <c r="AB86" s="42" t="s">
        <v>233</v>
      </c>
      <c r="AC86" s="42" t="s">
        <v>233</v>
      </c>
      <c r="AD86" s="42" t="s">
        <v>233</v>
      </c>
      <c r="AE86" s="42" t="s">
        <v>233</v>
      </c>
      <c r="AF86" s="42"/>
      <c r="AG86" s="42" t="s">
        <v>233</v>
      </c>
      <c r="AH86" s="42" t="s">
        <v>233</v>
      </c>
      <c r="AI86" s="42" t="s">
        <v>233</v>
      </c>
      <c r="AJ86" s="42" t="s">
        <v>233</v>
      </c>
      <c r="AK86" s="42" t="s">
        <v>233</v>
      </c>
      <c r="AL86" s="42" t="s">
        <v>233</v>
      </c>
      <c r="AM86" s="54" t="str">
        <f t="shared" si="47"/>
        <v/>
      </c>
      <c r="AN86" s="44" t="s">
        <v>233</v>
      </c>
      <c r="AO86" s="44" t="s">
        <v>233</v>
      </c>
      <c r="AP86" s="44" t="s">
        <v>233</v>
      </c>
      <c r="AQ86" s="44" t="s">
        <v>233</v>
      </c>
      <c r="AR86" s="44" t="s">
        <v>233</v>
      </c>
      <c r="AS86" s="44" t="s">
        <v>233</v>
      </c>
      <c r="AT86" s="44"/>
      <c r="AU86" s="42" t="s">
        <v>233</v>
      </c>
      <c r="AV86" s="42" t="s">
        <v>233</v>
      </c>
      <c r="AW86" s="42" t="s">
        <v>233</v>
      </c>
      <c r="AX86" s="42" t="s">
        <v>233</v>
      </c>
      <c r="AY86" s="42" t="s">
        <v>233</v>
      </c>
      <c r="AZ86" s="42" t="s">
        <v>233</v>
      </c>
      <c r="BA86" s="54" t="str">
        <f t="shared" si="48"/>
        <v/>
      </c>
      <c r="BB86" s="44"/>
      <c r="BC86" s="42" t="s">
        <v>233</v>
      </c>
      <c r="BD86" s="42" t="s">
        <v>233</v>
      </c>
      <c r="BE86" s="42" t="s">
        <v>233</v>
      </c>
      <c r="BF86" s="42" t="s">
        <v>233</v>
      </c>
      <c r="BG86" s="42" t="s">
        <v>233</v>
      </c>
      <c r="BH86" s="42" t="s">
        <v>233</v>
      </c>
      <c r="BI86" s="54" t="str">
        <f t="shared" si="49"/>
        <v/>
      </c>
      <c r="BJ86" s="51">
        <v>1</v>
      </c>
      <c r="BK86" s="69" t="s">
        <v>233</v>
      </c>
      <c r="BL86" s="69" t="s">
        <v>233</v>
      </c>
      <c r="BM86" s="69" t="s">
        <v>233</v>
      </c>
      <c r="BN86" s="69" t="s">
        <v>233</v>
      </c>
      <c r="BO86" s="69" t="s">
        <v>233</v>
      </c>
      <c r="BP86" s="70">
        <f t="shared" si="50"/>
        <v>1</v>
      </c>
      <c r="BQ86" s="42" t="s">
        <v>233</v>
      </c>
      <c r="BR86" s="42" t="s">
        <v>233</v>
      </c>
      <c r="BS86" s="42" t="s">
        <v>233</v>
      </c>
      <c r="BT86" s="42" t="s">
        <v>233</v>
      </c>
      <c r="BU86" s="42" t="s">
        <v>233</v>
      </c>
      <c r="BV86" s="42" t="s">
        <v>233</v>
      </c>
      <c r="BW86" s="54" t="str">
        <f t="shared" si="51"/>
        <v/>
      </c>
      <c r="BX86" s="44" t="s">
        <v>233</v>
      </c>
      <c r="BY86" s="44" t="s">
        <v>233</v>
      </c>
      <c r="BZ86" s="44" t="s">
        <v>233</v>
      </c>
      <c r="CA86" s="44" t="s">
        <v>233</v>
      </c>
      <c r="CB86" s="44" t="s">
        <v>233</v>
      </c>
      <c r="CC86" s="44" t="s">
        <v>233</v>
      </c>
      <c r="CD86" s="54" t="str">
        <f t="shared" si="52"/>
        <v/>
      </c>
      <c r="CE86" s="42">
        <v>7.0000000000000007E-2</v>
      </c>
      <c r="CF86" s="42" t="s">
        <v>233</v>
      </c>
      <c r="CG86" s="42" t="s">
        <v>233</v>
      </c>
      <c r="CH86" s="42" t="s">
        <v>233</v>
      </c>
      <c r="CI86" s="42" t="s">
        <v>233</v>
      </c>
      <c r="CJ86" s="42" t="s">
        <v>233</v>
      </c>
      <c r="CK86" s="42"/>
      <c r="CL86" s="42"/>
      <c r="CM86" s="44"/>
      <c r="CN86" s="44" t="s">
        <v>233</v>
      </c>
      <c r="CO86" s="44" t="s">
        <v>233</v>
      </c>
      <c r="CP86" s="44" t="s">
        <v>233</v>
      </c>
      <c r="CQ86" s="44" t="s">
        <v>233</v>
      </c>
      <c r="CR86" s="44" t="s">
        <v>233</v>
      </c>
      <c r="CS86" s="44" t="s">
        <v>233</v>
      </c>
      <c r="CT86" s="54" t="str">
        <f t="shared" si="53"/>
        <v/>
      </c>
      <c r="CU86" s="44" t="s">
        <v>233</v>
      </c>
      <c r="CV86" s="44" t="s">
        <v>233</v>
      </c>
      <c r="CW86" s="44" t="s">
        <v>233</v>
      </c>
      <c r="CX86" s="44" t="s">
        <v>233</v>
      </c>
      <c r="CY86" s="44" t="s">
        <v>233</v>
      </c>
      <c r="CZ86" s="44" t="s">
        <v>233</v>
      </c>
      <c r="DA86" s="54" t="str">
        <f t="shared" si="54"/>
        <v/>
      </c>
      <c r="DB86" s="65" t="s">
        <v>233</v>
      </c>
      <c r="DC86" s="65" t="s">
        <v>233</v>
      </c>
      <c r="DD86" s="65" t="s">
        <v>233</v>
      </c>
      <c r="DE86" s="65" t="s">
        <v>233</v>
      </c>
      <c r="DF86" s="65" t="s">
        <v>233</v>
      </c>
      <c r="DG86" s="65" t="s">
        <v>233</v>
      </c>
      <c r="DH86" s="58" t="str">
        <f t="shared" si="55"/>
        <v/>
      </c>
      <c r="DI86" s="65" t="s">
        <v>233</v>
      </c>
      <c r="DJ86" s="65" t="s">
        <v>233</v>
      </c>
      <c r="DK86" s="65" t="s">
        <v>233</v>
      </c>
      <c r="DL86" s="65" t="s">
        <v>233</v>
      </c>
      <c r="DM86" s="65" t="s">
        <v>233</v>
      </c>
      <c r="DN86" s="65" t="s">
        <v>233</v>
      </c>
      <c r="DO86" s="58">
        <f t="shared" si="56"/>
        <v>1.47</v>
      </c>
      <c r="DP86" s="44" t="s">
        <v>233</v>
      </c>
      <c r="DQ86" s="44"/>
      <c r="DR86" s="65">
        <v>3.0625</v>
      </c>
      <c r="DS86" s="65">
        <v>729.4375</v>
      </c>
      <c r="DT86" s="65">
        <v>2.8125</v>
      </c>
      <c r="DU86" s="65">
        <v>789.375</v>
      </c>
      <c r="DV86" s="65">
        <v>758.125</v>
      </c>
      <c r="DW86" s="65">
        <v>765.875</v>
      </c>
      <c r="DX86" s="58">
        <f t="shared" si="57"/>
        <v>0.73168500000000003</v>
      </c>
      <c r="DY86" s="43" t="s">
        <v>233</v>
      </c>
      <c r="DZ86" s="43">
        <v>14.24246883392334</v>
      </c>
      <c r="EA86" s="43">
        <v>26.461845397949219</v>
      </c>
      <c r="EB86" s="44">
        <f t="shared" si="58"/>
        <v>1.5042528629302978</v>
      </c>
      <c r="EC86" s="42" t="s">
        <v>233</v>
      </c>
      <c r="ED86" s="42" t="s">
        <v>233</v>
      </c>
      <c r="EE86" s="42" t="s">
        <v>233</v>
      </c>
      <c r="EF86" s="42" t="s">
        <v>233</v>
      </c>
      <c r="EG86" s="42" t="s">
        <v>233</v>
      </c>
      <c r="EH86" s="42" t="s">
        <v>233</v>
      </c>
      <c r="EI86" s="42"/>
      <c r="EJ86" s="65">
        <v>356</v>
      </c>
      <c r="EK86" s="42" t="s">
        <v>233</v>
      </c>
      <c r="EL86" s="42" t="s">
        <v>233</v>
      </c>
      <c r="EM86" s="42" t="s">
        <v>233</v>
      </c>
      <c r="EN86" s="42" t="s">
        <v>233</v>
      </c>
      <c r="EO86" s="42" t="s">
        <v>233</v>
      </c>
      <c r="EP86" s="42" t="s">
        <v>233</v>
      </c>
      <c r="EQ86" s="42"/>
      <c r="ER86" s="65">
        <v>21</v>
      </c>
      <c r="ES86" s="42" t="s">
        <v>233</v>
      </c>
      <c r="ET86" s="42" t="s">
        <v>233</v>
      </c>
      <c r="EU86" s="42" t="s">
        <v>233</v>
      </c>
      <c r="EV86" s="42" t="s">
        <v>233</v>
      </c>
      <c r="EW86" s="42" t="s">
        <v>233</v>
      </c>
      <c r="EX86" s="42" t="s">
        <v>233</v>
      </c>
      <c r="EY86" s="42"/>
      <c r="EZ86" s="42">
        <v>1.3</v>
      </c>
      <c r="FA86" s="42" t="s">
        <v>233</v>
      </c>
      <c r="FB86" s="42" t="s">
        <v>233</v>
      </c>
      <c r="FC86" s="42" t="s">
        <v>233</v>
      </c>
      <c r="FD86" s="42" t="s">
        <v>233</v>
      </c>
      <c r="FE86" s="42" t="s">
        <v>233</v>
      </c>
      <c r="FF86" s="42" t="s">
        <v>233</v>
      </c>
      <c r="FG86" s="42"/>
      <c r="FH86" s="42"/>
      <c r="FI86" s="42" t="s">
        <v>233</v>
      </c>
      <c r="FJ86" s="42" t="s">
        <v>233</v>
      </c>
      <c r="FK86" s="42" t="s">
        <v>233</v>
      </c>
      <c r="FL86" s="42" t="s">
        <v>233</v>
      </c>
      <c r="FM86" s="42" t="s">
        <v>233</v>
      </c>
      <c r="FN86" s="42" t="s">
        <v>233</v>
      </c>
      <c r="FO86" s="42"/>
      <c r="FP86" s="65">
        <v>18.5</v>
      </c>
      <c r="FQ86" s="42" t="s">
        <v>233</v>
      </c>
      <c r="FR86" s="42" t="s">
        <v>233</v>
      </c>
      <c r="FS86" s="42" t="s">
        <v>233</v>
      </c>
      <c r="FT86" s="42" t="s">
        <v>233</v>
      </c>
      <c r="FU86" s="42" t="s">
        <v>233</v>
      </c>
      <c r="FV86" s="42" t="s">
        <v>233</v>
      </c>
      <c r="FW86" s="42"/>
      <c r="FX86" s="65">
        <v>32</v>
      </c>
      <c r="GA86">
        <v>1470</v>
      </c>
    </row>
    <row r="87" spans="1:183">
      <c r="A87" s="40">
        <v>38424</v>
      </c>
      <c r="B87" s="41"/>
      <c r="C87" s="41"/>
      <c r="D87" s="41"/>
      <c r="E87" s="42" t="s">
        <v>233</v>
      </c>
      <c r="F87" s="42" t="s">
        <v>233</v>
      </c>
      <c r="G87" s="42" t="s">
        <v>233</v>
      </c>
      <c r="H87" s="42" t="s">
        <v>233</v>
      </c>
      <c r="I87" s="42" t="s">
        <v>233</v>
      </c>
      <c r="J87" s="42" t="s">
        <v>233</v>
      </c>
      <c r="K87" s="54" t="str">
        <f t="shared" si="45"/>
        <v/>
      </c>
      <c r="L87" s="43" t="s">
        <v>233</v>
      </c>
      <c r="M87" s="43" t="s">
        <v>233</v>
      </c>
      <c r="N87" s="43" t="s">
        <v>233</v>
      </c>
      <c r="O87" s="43" t="s">
        <v>233</v>
      </c>
      <c r="P87" s="43" t="s">
        <v>233</v>
      </c>
      <c r="Q87" s="43" t="s">
        <v>233</v>
      </c>
      <c r="R87" s="54" t="str">
        <f t="shared" si="46"/>
        <v/>
      </c>
      <c r="S87" s="43" t="s">
        <v>233</v>
      </c>
      <c r="T87" s="43" t="s">
        <v>233</v>
      </c>
      <c r="U87" s="43" t="s">
        <v>233</v>
      </c>
      <c r="V87" s="43" t="s">
        <v>233</v>
      </c>
      <c r="W87" s="43" t="s">
        <v>233</v>
      </c>
      <c r="X87" s="43" t="s">
        <v>233</v>
      </c>
      <c r="Y87" s="43">
        <v>6.8</v>
      </c>
      <c r="Z87" s="42" t="s">
        <v>233</v>
      </c>
      <c r="AA87" s="42" t="s">
        <v>233</v>
      </c>
      <c r="AB87" s="42" t="s">
        <v>233</v>
      </c>
      <c r="AC87" s="42" t="s">
        <v>233</v>
      </c>
      <c r="AD87" s="42" t="s">
        <v>233</v>
      </c>
      <c r="AE87" s="42" t="s">
        <v>233</v>
      </c>
      <c r="AF87" s="42"/>
      <c r="AG87" s="42" t="s">
        <v>233</v>
      </c>
      <c r="AH87" s="42" t="s">
        <v>233</v>
      </c>
      <c r="AI87" s="42" t="s">
        <v>233</v>
      </c>
      <c r="AJ87" s="42" t="s">
        <v>233</v>
      </c>
      <c r="AK87" s="42" t="s">
        <v>233</v>
      </c>
      <c r="AL87" s="42" t="s">
        <v>233</v>
      </c>
      <c r="AM87" s="54" t="str">
        <f t="shared" si="47"/>
        <v/>
      </c>
      <c r="AN87" s="44" t="s">
        <v>233</v>
      </c>
      <c r="AO87" s="44" t="s">
        <v>233</v>
      </c>
      <c r="AP87" s="44" t="s">
        <v>233</v>
      </c>
      <c r="AQ87" s="44" t="s">
        <v>233</v>
      </c>
      <c r="AR87" s="44" t="s">
        <v>233</v>
      </c>
      <c r="AS87" s="44" t="s">
        <v>233</v>
      </c>
      <c r="AT87" s="44"/>
      <c r="AU87" s="42" t="s">
        <v>233</v>
      </c>
      <c r="AV87" s="42" t="s">
        <v>233</v>
      </c>
      <c r="AW87" s="42" t="s">
        <v>233</v>
      </c>
      <c r="AX87" s="42" t="s">
        <v>233</v>
      </c>
      <c r="AY87" s="42" t="s">
        <v>233</v>
      </c>
      <c r="AZ87" s="42" t="s">
        <v>233</v>
      </c>
      <c r="BA87" s="54" t="str">
        <f t="shared" si="48"/>
        <v/>
      </c>
      <c r="BB87" s="44"/>
      <c r="BC87" s="42" t="s">
        <v>233</v>
      </c>
      <c r="BD87" s="42" t="s">
        <v>233</v>
      </c>
      <c r="BE87" s="42" t="s">
        <v>233</v>
      </c>
      <c r="BF87" s="42" t="s">
        <v>233</v>
      </c>
      <c r="BG87" s="42" t="s">
        <v>233</v>
      </c>
      <c r="BH87" s="42" t="s">
        <v>233</v>
      </c>
      <c r="BI87" s="54" t="str">
        <f t="shared" si="49"/>
        <v/>
      </c>
      <c r="BJ87" s="51">
        <v>0.95</v>
      </c>
      <c r="BK87" s="69" t="s">
        <v>233</v>
      </c>
      <c r="BL87" s="69" t="s">
        <v>233</v>
      </c>
      <c r="BM87" s="69" t="s">
        <v>233</v>
      </c>
      <c r="BN87" s="69" t="s">
        <v>233</v>
      </c>
      <c r="BO87" s="69" t="s">
        <v>233</v>
      </c>
      <c r="BP87" s="70">
        <f t="shared" si="50"/>
        <v>0.95</v>
      </c>
      <c r="BQ87" s="42" t="s">
        <v>233</v>
      </c>
      <c r="BR87" s="42" t="s">
        <v>233</v>
      </c>
      <c r="BS87" s="42" t="s">
        <v>233</v>
      </c>
      <c r="BT87" s="42" t="s">
        <v>233</v>
      </c>
      <c r="BU87" s="42" t="s">
        <v>233</v>
      </c>
      <c r="BV87" s="42" t="s">
        <v>233</v>
      </c>
      <c r="BW87" s="54" t="str">
        <f t="shared" si="51"/>
        <v/>
      </c>
      <c r="BX87" s="44" t="s">
        <v>233</v>
      </c>
      <c r="BY87" s="44" t="s">
        <v>233</v>
      </c>
      <c r="BZ87" s="44" t="s">
        <v>233</v>
      </c>
      <c r="CA87" s="44" t="s">
        <v>233</v>
      </c>
      <c r="CB87" s="44" t="s">
        <v>233</v>
      </c>
      <c r="CC87" s="44" t="s">
        <v>233</v>
      </c>
      <c r="CD87" s="54" t="str">
        <f t="shared" si="52"/>
        <v/>
      </c>
      <c r="CE87" s="42">
        <v>0.05</v>
      </c>
      <c r="CF87" s="42" t="s">
        <v>233</v>
      </c>
      <c r="CG87" s="42" t="s">
        <v>233</v>
      </c>
      <c r="CH87" s="42" t="s">
        <v>233</v>
      </c>
      <c r="CI87" s="42" t="s">
        <v>233</v>
      </c>
      <c r="CJ87" s="42" t="s">
        <v>233</v>
      </c>
      <c r="CK87" s="42"/>
      <c r="CL87" s="42"/>
      <c r="CM87" s="44"/>
      <c r="CN87" s="44" t="s">
        <v>233</v>
      </c>
      <c r="CO87" s="44" t="s">
        <v>233</v>
      </c>
      <c r="CP87" s="44" t="s">
        <v>233</v>
      </c>
      <c r="CQ87" s="44" t="s">
        <v>233</v>
      </c>
      <c r="CR87" s="44" t="s">
        <v>233</v>
      </c>
      <c r="CS87" s="44" t="s">
        <v>233</v>
      </c>
      <c r="CT87" s="54" t="str">
        <f t="shared" si="53"/>
        <v/>
      </c>
      <c r="CU87" s="44" t="s">
        <v>233</v>
      </c>
      <c r="CV87" s="44" t="s">
        <v>233</v>
      </c>
      <c r="CW87" s="44" t="s">
        <v>233</v>
      </c>
      <c r="CX87" s="44" t="s">
        <v>233</v>
      </c>
      <c r="CY87" s="44" t="s">
        <v>233</v>
      </c>
      <c r="CZ87" s="44" t="s">
        <v>233</v>
      </c>
      <c r="DA87" s="54" t="str">
        <f t="shared" si="54"/>
        <v/>
      </c>
      <c r="DB87" s="65" t="s">
        <v>233</v>
      </c>
      <c r="DC87" s="65" t="s">
        <v>233</v>
      </c>
      <c r="DD87" s="65" t="s">
        <v>233</v>
      </c>
      <c r="DE87" s="65" t="s">
        <v>233</v>
      </c>
      <c r="DF87" s="65" t="s">
        <v>233</v>
      </c>
      <c r="DG87" s="65" t="s">
        <v>233</v>
      </c>
      <c r="DH87" s="58" t="str">
        <f t="shared" si="55"/>
        <v/>
      </c>
      <c r="DI87" s="65" t="s">
        <v>233</v>
      </c>
      <c r="DJ87" s="65" t="s">
        <v>233</v>
      </c>
      <c r="DK87" s="65" t="s">
        <v>233</v>
      </c>
      <c r="DL87" s="65" t="s">
        <v>233</v>
      </c>
      <c r="DM87" s="65" t="s">
        <v>233</v>
      </c>
      <c r="DN87" s="65" t="s">
        <v>233</v>
      </c>
      <c r="DO87" s="58">
        <f t="shared" si="56"/>
        <v>1.2829999999999999</v>
      </c>
      <c r="DP87" s="44" t="s">
        <v>233</v>
      </c>
      <c r="DQ87" s="44"/>
      <c r="DR87" s="65">
        <v>788.1875</v>
      </c>
      <c r="DS87" s="65">
        <v>760.5</v>
      </c>
      <c r="DT87" s="65">
        <v>768.9375</v>
      </c>
      <c r="DU87" s="65">
        <v>774.9375</v>
      </c>
      <c r="DV87" s="65">
        <v>756.75</v>
      </c>
      <c r="DW87" s="65">
        <v>2.8125</v>
      </c>
      <c r="DX87" s="58">
        <f t="shared" si="57"/>
        <v>0.92451000000000005</v>
      </c>
      <c r="DY87" s="43" t="s">
        <v>233</v>
      </c>
      <c r="DZ87" s="43">
        <v>13.719109535217285</v>
      </c>
      <c r="EA87" s="43">
        <v>27.826187133789063</v>
      </c>
      <c r="EB87" s="44">
        <f t="shared" si="58"/>
        <v>1.3594104576110839</v>
      </c>
      <c r="EC87" s="42" t="s">
        <v>233</v>
      </c>
      <c r="ED87" s="42" t="s">
        <v>233</v>
      </c>
      <c r="EE87" s="42" t="s">
        <v>233</v>
      </c>
      <c r="EF87" s="42" t="s">
        <v>233</v>
      </c>
      <c r="EG87" s="42" t="s">
        <v>233</v>
      </c>
      <c r="EH87" s="42" t="s">
        <v>233</v>
      </c>
      <c r="EI87" s="42"/>
      <c r="EJ87" s="65">
        <v>259</v>
      </c>
      <c r="EK87" s="42" t="s">
        <v>233</v>
      </c>
      <c r="EL87" s="42" t="s">
        <v>233</v>
      </c>
      <c r="EM87" s="42" t="s">
        <v>233</v>
      </c>
      <c r="EN87" s="42" t="s">
        <v>233</v>
      </c>
      <c r="EO87" s="42" t="s">
        <v>233</v>
      </c>
      <c r="EP87" s="42" t="s">
        <v>233</v>
      </c>
      <c r="EQ87" s="42"/>
      <c r="ER87" s="65">
        <v>22</v>
      </c>
      <c r="ES87" s="42" t="s">
        <v>233</v>
      </c>
      <c r="ET87" s="42" t="s">
        <v>233</v>
      </c>
      <c r="EU87" s="42" t="s">
        <v>233</v>
      </c>
      <c r="EV87" s="42" t="s">
        <v>233</v>
      </c>
      <c r="EW87" s="42" t="s">
        <v>233</v>
      </c>
      <c r="EX87" s="42" t="s">
        <v>233</v>
      </c>
      <c r="EY87" s="42"/>
      <c r="EZ87" s="42">
        <v>1.2</v>
      </c>
      <c r="FA87" s="42" t="s">
        <v>233</v>
      </c>
      <c r="FB87" s="42" t="s">
        <v>233</v>
      </c>
      <c r="FC87" s="42" t="s">
        <v>233</v>
      </c>
      <c r="FD87" s="42" t="s">
        <v>233</v>
      </c>
      <c r="FE87" s="42" t="s">
        <v>233</v>
      </c>
      <c r="FF87" s="42" t="s">
        <v>233</v>
      </c>
      <c r="FG87" s="42"/>
      <c r="FH87" s="42"/>
      <c r="FI87" s="42" t="s">
        <v>233</v>
      </c>
      <c r="FJ87" s="42" t="s">
        <v>233</v>
      </c>
      <c r="FK87" s="42" t="s">
        <v>233</v>
      </c>
      <c r="FL87" s="42" t="s">
        <v>233</v>
      </c>
      <c r="FM87" s="42" t="s">
        <v>233</v>
      </c>
      <c r="FN87" s="42" t="s">
        <v>233</v>
      </c>
      <c r="FO87" s="42"/>
      <c r="FP87" s="65">
        <v>12.5</v>
      </c>
      <c r="FQ87" s="42" t="s">
        <v>233</v>
      </c>
      <c r="FR87" s="42" t="s">
        <v>233</v>
      </c>
      <c r="FS87" s="42" t="s">
        <v>233</v>
      </c>
      <c r="FT87" s="42" t="s">
        <v>233</v>
      </c>
      <c r="FU87" s="42" t="s">
        <v>233</v>
      </c>
      <c r="FV87" s="42" t="s">
        <v>233</v>
      </c>
      <c r="FW87" s="42"/>
      <c r="FX87" s="65">
        <v>28</v>
      </c>
      <c r="GA87">
        <v>1283</v>
      </c>
    </row>
    <row r="88" spans="1:183">
      <c r="A88" s="40">
        <v>38425</v>
      </c>
      <c r="B88" s="41"/>
      <c r="C88" s="41"/>
      <c r="D88" s="41"/>
      <c r="E88" s="42" t="s">
        <v>233</v>
      </c>
      <c r="F88" s="42" t="s">
        <v>233</v>
      </c>
      <c r="G88" s="42" t="s">
        <v>233</v>
      </c>
      <c r="H88" s="42" t="s">
        <v>233</v>
      </c>
      <c r="I88" s="42" t="s">
        <v>233</v>
      </c>
      <c r="J88" s="42" t="s">
        <v>233</v>
      </c>
      <c r="K88" s="54" t="str">
        <f t="shared" si="45"/>
        <v/>
      </c>
      <c r="L88" s="43" t="s">
        <v>233</v>
      </c>
      <c r="M88" s="43" t="s">
        <v>233</v>
      </c>
      <c r="N88" s="43" t="s">
        <v>233</v>
      </c>
      <c r="O88" s="43" t="s">
        <v>233</v>
      </c>
      <c r="P88" s="43" t="s">
        <v>233</v>
      </c>
      <c r="Q88" s="43" t="s">
        <v>233</v>
      </c>
      <c r="R88" s="54" t="str">
        <f t="shared" si="46"/>
        <v/>
      </c>
      <c r="S88" s="43" t="s">
        <v>233</v>
      </c>
      <c r="T88" s="43" t="s">
        <v>233</v>
      </c>
      <c r="U88" s="43" t="s">
        <v>233</v>
      </c>
      <c r="V88" s="43" t="s">
        <v>233</v>
      </c>
      <c r="W88" s="43" t="s">
        <v>233</v>
      </c>
      <c r="X88" s="43" t="s">
        <v>233</v>
      </c>
      <c r="Y88" s="43">
        <v>5.4</v>
      </c>
      <c r="Z88" s="42" t="s">
        <v>233</v>
      </c>
      <c r="AA88" s="42" t="s">
        <v>233</v>
      </c>
      <c r="AB88" s="42" t="s">
        <v>233</v>
      </c>
      <c r="AC88" s="42" t="s">
        <v>233</v>
      </c>
      <c r="AD88" s="42" t="s">
        <v>233</v>
      </c>
      <c r="AE88" s="42" t="s">
        <v>233</v>
      </c>
      <c r="AF88" s="42"/>
      <c r="AG88" s="42" t="s">
        <v>233</v>
      </c>
      <c r="AH88" s="42" t="s">
        <v>233</v>
      </c>
      <c r="AI88" s="42" t="s">
        <v>233</v>
      </c>
      <c r="AJ88" s="42" t="s">
        <v>233</v>
      </c>
      <c r="AK88" s="42" t="s">
        <v>233</v>
      </c>
      <c r="AL88" s="42" t="s">
        <v>233</v>
      </c>
      <c r="AM88" s="54" t="str">
        <f t="shared" si="47"/>
        <v/>
      </c>
      <c r="AN88" s="44" t="s">
        <v>233</v>
      </c>
      <c r="AO88" s="44" t="s">
        <v>233</v>
      </c>
      <c r="AP88" s="44" t="s">
        <v>233</v>
      </c>
      <c r="AQ88" s="44" t="s">
        <v>233</v>
      </c>
      <c r="AR88" s="44" t="s">
        <v>233</v>
      </c>
      <c r="AS88" s="44" t="s">
        <v>233</v>
      </c>
      <c r="AT88" s="44"/>
      <c r="AU88" s="42" t="s">
        <v>233</v>
      </c>
      <c r="AV88" s="42" t="s">
        <v>233</v>
      </c>
      <c r="AW88" s="42" t="s">
        <v>233</v>
      </c>
      <c r="AX88" s="42" t="s">
        <v>233</v>
      </c>
      <c r="AY88" s="42" t="s">
        <v>233</v>
      </c>
      <c r="AZ88" s="42" t="s">
        <v>233</v>
      </c>
      <c r="BA88" s="54" t="str">
        <f t="shared" si="48"/>
        <v/>
      </c>
      <c r="BB88" s="44"/>
      <c r="BC88" s="42" t="s">
        <v>233</v>
      </c>
      <c r="BD88" s="42" t="s">
        <v>233</v>
      </c>
      <c r="BE88" s="42" t="s">
        <v>233</v>
      </c>
      <c r="BF88" s="42" t="s">
        <v>233</v>
      </c>
      <c r="BG88" s="42" t="s">
        <v>233</v>
      </c>
      <c r="BH88" s="42" t="s">
        <v>233</v>
      </c>
      <c r="BI88" s="54" t="str">
        <f t="shared" si="49"/>
        <v/>
      </c>
      <c r="BJ88" s="51">
        <v>0.86</v>
      </c>
      <c r="BK88" s="69" t="s">
        <v>233</v>
      </c>
      <c r="BL88" s="69" t="s">
        <v>233</v>
      </c>
      <c r="BM88" s="69" t="s">
        <v>233</v>
      </c>
      <c r="BN88" s="69" t="s">
        <v>233</v>
      </c>
      <c r="BO88" s="69" t="s">
        <v>233</v>
      </c>
      <c r="BP88" s="70">
        <f t="shared" si="50"/>
        <v>0.86</v>
      </c>
      <c r="BQ88" s="42" t="s">
        <v>233</v>
      </c>
      <c r="BR88" s="42" t="s">
        <v>233</v>
      </c>
      <c r="BS88" s="42" t="s">
        <v>233</v>
      </c>
      <c r="BT88" s="42" t="s">
        <v>233</v>
      </c>
      <c r="BU88" s="42" t="s">
        <v>233</v>
      </c>
      <c r="BV88" s="42" t="s">
        <v>233</v>
      </c>
      <c r="BW88" s="54" t="str">
        <f t="shared" si="51"/>
        <v/>
      </c>
      <c r="BX88" s="44" t="s">
        <v>233</v>
      </c>
      <c r="BY88" s="44" t="s">
        <v>233</v>
      </c>
      <c r="BZ88" s="44" t="s">
        <v>233</v>
      </c>
      <c r="CA88" s="44" t="s">
        <v>233</v>
      </c>
      <c r="CB88" s="44" t="s">
        <v>233</v>
      </c>
      <c r="CC88" s="44" t="s">
        <v>233</v>
      </c>
      <c r="CD88" s="54" t="str">
        <f t="shared" si="52"/>
        <v/>
      </c>
      <c r="CE88" s="42">
        <v>7.0000000000000007E-2</v>
      </c>
      <c r="CF88" s="42" t="s">
        <v>233</v>
      </c>
      <c r="CG88" s="42" t="s">
        <v>233</v>
      </c>
      <c r="CH88" s="42" t="s">
        <v>233</v>
      </c>
      <c r="CI88" s="42" t="s">
        <v>233</v>
      </c>
      <c r="CJ88" s="42" t="s">
        <v>233</v>
      </c>
      <c r="CK88" s="42"/>
      <c r="CL88" s="42"/>
      <c r="CM88" s="44"/>
      <c r="CN88" s="44" t="s">
        <v>233</v>
      </c>
      <c r="CO88" s="44" t="s">
        <v>233</v>
      </c>
      <c r="CP88" s="44" t="s">
        <v>233</v>
      </c>
      <c r="CQ88" s="44" t="s">
        <v>233</v>
      </c>
      <c r="CR88" s="44" t="s">
        <v>233</v>
      </c>
      <c r="CS88" s="44" t="s">
        <v>233</v>
      </c>
      <c r="CT88" s="54" t="str">
        <f t="shared" si="53"/>
        <v/>
      </c>
      <c r="CU88" s="44" t="s">
        <v>233</v>
      </c>
      <c r="CV88" s="44" t="s">
        <v>233</v>
      </c>
      <c r="CW88" s="44" t="s">
        <v>233</v>
      </c>
      <c r="CX88" s="44" t="s">
        <v>233</v>
      </c>
      <c r="CY88" s="44" t="s">
        <v>233</v>
      </c>
      <c r="CZ88" s="44" t="s">
        <v>233</v>
      </c>
      <c r="DA88" s="54" t="str">
        <f t="shared" si="54"/>
        <v/>
      </c>
      <c r="DB88" s="65" t="s">
        <v>233</v>
      </c>
      <c r="DC88" s="65" t="s">
        <v>233</v>
      </c>
      <c r="DD88" s="65" t="s">
        <v>233</v>
      </c>
      <c r="DE88" s="65" t="s">
        <v>233</v>
      </c>
      <c r="DF88" s="65" t="s">
        <v>233</v>
      </c>
      <c r="DG88" s="65" t="s">
        <v>233</v>
      </c>
      <c r="DH88" s="58" t="str">
        <f t="shared" si="55"/>
        <v/>
      </c>
      <c r="DI88" s="65" t="s">
        <v>233</v>
      </c>
      <c r="DJ88" s="65" t="s">
        <v>233</v>
      </c>
      <c r="DK88" s="65" t="s">
        <v>233</v>
      </c>
      <c r="DL88" s="65" t="s">
        <v>233</v>
      </c>
      <c r="DM88" s="65" t="s">
        <v>233</v>
      </c>
      <c r="DN88" s="65" t="s">
        <v>233</v>
      </c>
      <c r="DO88" s="58">
        <f t="shared" si="56"/>
        <v>1.8149999999999999</v>
      </c>
      <c r="DP88" s="44" t="s">
        <v>233</v>
      </c>
      <c r="DQ88" s="44"/>
      <c r="DR88" s="65">
        <v>2.8125</v>
      </c>
      <c r="DS88" s="65">
        <v>2.8125</v>
      </c>
      <c r="DT88" s="65">
        <v>799.3125</v>
      </c>
      <c r="DU88" s="65">
        <v>768.1875</v>
      </c>
      <c r="DV88" s="65">
        <v>759.625</v>
      </c>
      <c r="DW88" s="65">
        <v>794.875</v>
      </c>
      <c r="DX88" s="58">
        <f t="shared" si="57"/>
        <v>0.75063000000000002</v>
      </c>
      <c r="DY88" s="43" t="s">
        <v>233</v>
      </c>
      <c r="DZ88" s="43">
        <v>14.46985912322998</v>
      </c>
      <c r="EA88" s="43">
        <v>27.47247314453125</v>
      </c>
      <c r="EB88" s="44">
        <f t="shared" si="58"/>
        <v>1.7053905601501465</v>
      </c>
      <c r="EC88" s="42" t="s">
        <v>233</v>
      </c>
      <c r="ED88" s="42" t="s">
        <v>233</v>
      </c>
      <c r="EE88" s="42" t="s">
        <v>233</v>
      </c>
      <c r="EF88" s="42" t="s">
        <v>233</v>
      </c>
      <c r="EG88" s="42" t="s">
        <v>233</v>
      </c>
      <c r="EH88" s="42" t="s">
        <v>233</v>
      </c>
      <c r="EI88" s="42"/>
      <c r="EJ88" s="65">
        <v>292</v>
      </c>
      <c r="EK88" s="42" t="s">
        <v>233</v>
      </c>
      <c r="EL88" s="42" t="s">
        <v>233</v>
      </c>
      <c r="EM88" s="42" t="s">
        <v>233</v>
      </c>
      <c r="EN88" s="42" t="s">
        <v>233</v>
      </c>
      <c r="EO88" s="42" t="s">
        <v>233</v>
      </c>
      <c r="EP88" s="42" t="s">
        <v>233</v>
      </c>
      <c r="EQ88" s="42"/>
      <c r="ER88" s="65">
        <v>30</v>
      </c>
      <c r="ES88" s="42" t="s">
        <v>233</v>
      </c>
      <c r="ET88" s="42" t="s">
        <v>233</v>
      </c>
      <c r="EU88" s="42" t="s">
        <v>233</v>
      </c>
      <c r="EV88" s="42" t="s">
        <v>233</v>
      </c>
      <c r="EW88" s="42" t="s">
        <v>233</v>
      </c>
      <c r="EX88" s="42" t="s">
        <v>233</v>
      </c>
      <c r="EY88" s="42"/>
      <c r="EZ88" s="42">
        <v>1.25</v>
      </c>
      <c r="FA88" s="42" t="s">
        <v>233</v>
      </c>
      <c r="FB88" s="42" t="s">
        <v>233</v>
      </c>
      <c r="FC88" s="42" t="s">
        <v>233</v>
      </c>
      <c r="FD88" s="42" t="s">
        <v>233</v>
      </c>
      <c r="FE88" s="42" t="s">
        <v>233</v>
      </c>
      <c r="FF88" s="42" t="s">
        <v>233</v>
      </c>
      <c r="FG88" s="42"/>
      <c r="FH88" s="42"/>
      <c r="FI88" s="42" t="s">
        <v>233</v>
      </c>
      <c r="FJ88" s="42" t="s">
        <v>233</v>
      </c>
      <c r="FK88" s="42" t="s">
        <v>233</v>
      </c>
      <c r="FL88" s="42" t="s">
        <v>233</v>
      </c>
      <c r="FM88" s="42" t="s">
        <v>233</v>
      </c>
      <c r="FN88" s="42" t="s">
        <v>233</v>
      </c>
      <c r="FO88" s="42"/>
      <c r="FP88" s="65">
        <v>25</v>
      </c>
      <c r="FQ88" s="42" t="s">
        <v>233</v>
      </c>
      <c r="FR88" s="42" t="s">
        <v>233</v>
      </c>
      <c r="FS88" s="42" t="s">
        <v>233</v>
      </c>
      <c r="FT88" s="42" t="s">
        <v>233</v>
      </c>
      <c r="FU88" s="42" t="s">
        <v>233</v>
      </c>
      <c r="FV88" s="42" t="s">
        <v>233</v>
      </c>
      <c r="FW88" s="42"/>
      <c r="FX88" s="65">
        <v>37</v>
      </c>
      <c r="GA88">
        <v>1815</v>
      </c>
    </row>
    <row r="89" spans="1:183">
      <c r="A89" s="40">
        <v>38426</v>
      </c>
      <c r="B89" s="41"/>
      <c r="C89" s="41"/>
      <c r="D89" s="41"/>
      <c r="E89" s="42" t="s">
        <v>233</v>
      </c>
      <c r="F89" s="42" t="s">
        <v>233</v>
      </c>
      <c r="G89" s="42" t="s">
        <v>233</v>
      </c>
      <c r="H89" s="42" t="s">
        <v>233</v>
      </c>
      <c r="I89" s="42" t="s">
        <v>233</v>
      </c>
      <c r="J89" s="42" t="s">
        <v>233</v>
      </c>
      <c r="K89" s="54" t="str">
        <f t="shared" si="45"/>
        <v/>
      </c>
      <c r="L89" s="43" t="s">
        <v>233</v>
      </c>
      <c r="M89" s="43" t="s">
        <v>233</v>
      </c>
      <c r="N89" s="43" t="s">
        <v>233</v>
      </c>
      <c r="O89" s="43">
        <v>0</v>
      </c>
      <c r="P89" s="43">
        <v>0</v>
      </c>
      <c r="Q89" s="43">
        <v>0</v>
      </c>
      <c r="R89" s="54" t="str">
        <f t="shared" si="46"/>
        <v/>
      </c>
      <c r="S89" s="43" t="s">
        <v>233</v>
      </c>
      <c r="T89" s="43" t="s">
        <v>233</v>
      </c>
      <c r="U89" s="43" t="s">
        <v>233</v>
      </c>
      <c r="V89" s="43">
        <v>0</v>
      </c>
      <c r="W89" s="43">
        <v>0</v>
      </c>
      <c r="X89" s="43">
        <v>0</v>
      </c>
      <c r="Y89" s="43">
        <v>5.0999999999999996</v>
      </c>
      <c r="Z89" s="42" t="s">
        <v>233</v>
      </c>
      <c r="AA89" s="42" t="s">
        <v>233</v>
      </c>
      <c r="AB89" s="42" t="s">
        <v>233</v>
      </c>
      <c r="AC89" s="42">
        <v>0</v>
      </c>
      <c r="AD89" s="42">
        <v>0</v>
      </c>
      <c r="AE89" s="42">
        <v>0</v>
      </c>
      <c r="AF89" s="42"/>
      <c r="AG89" s="42" t="s">
        <v>233</v>
      </c>
      <c r="AH89" s="42" t="s">
        <v>233</v>
      </c>
      <c r="AI89" s="42" t="s">
        <v>233</v>
      </c>
      <c r="AJ89" s="42">
        <v>0</v>
      </c>
      <c r="AK89" s="42">
        <v>0</v>
      </c>
      <c r="AL89" s="42">
        <v>0</v>
      </c>
      <c r="AM89" s="54" t="str">
        <f t="shared" si="47"/>
        <v/>
      </c>
      <c r="AN89" s="44" t="s">
        <v>233</v>
      </c>
      <c r="AO89" s="44" t="s">
        <v>233</v>
      </c>
      <c r="AP89" s="44" t="s">
        <v>233</v>
      </c>
      <c r="AQ89" s="44">
        <v>0</v>
      </c>
      <c r="AR89" s="44">
        <v>0</v>
      </c>
      <c r="AS89" s="44">
        <v>0</v>
      </c>
      <c r="AT89" s="44"/>
      <c r="AU89" s="42" t="s">
        <v>233</v>
      </c>
      <c r="AV89" s="42" t="s">
        <v>233</v>
      </c>
      <c r="AW89" s="42" t="s">
        <v>233</v>
      </c>
      <c r="AX89" s="42">
        <v>0</v>
      </c>
      <c r="AY89" s="42">
        <v>0</v>
      </c>
      <c r="AZ89" s="42">
        <v>0</v>
      </c>
      <c r="BA89" s="54" t="str">
        <f t="shared" si="48"/>
        <v/>
      </c>
      <c r="BB89" s="44"/>
      <c r="BC89" s="42" t="s">
        <v>233</v>
      </c>
      <c r="BD89" s="42" t="s">
        <v>233</v>
      </c>
      <c r="BE89" s="42" t="s">
        <v>233</v>
      </c>
      <c r="BF89" s="42">
        <v>0</v>
      </c>
      <c r="BG89" s="42">
        <v>0</v>
      </c>
      <c r="BH89" s="42">
        <v>0</v>
      </c>
      <c r="BI89" s="54" t="str">
        <f t="shared" si="49"/>
        <v/>
      </c>
      <c r="BJ89" s="51">
        <v>0.89</v>
      </c>
      <c r="BK89" s="69" t="s">
        <v>233</v>
      </c>
      <c r="BL89" s="69" t="s">
        <v>233</v>
      </c>
      <c r="BM89" s="69" t="s">
        <v>233</v>
      </c>
      <c r="BN89" s="69" t="s">
        <v>233</v>
      </c>
      <c r="BO89" s="69" t="s">
        <v>233</v>
      </c>
      <c r="BP89" s="70">
        <f t="shared" si="50"/>
        <v>0.89</v>
      </c>
      <c r="BQ89" s="42" t="s">
        <v>233</v>
      </c>
      <c r="BR89" s="42" t="s">
        <v>233</v>
      </c>
      <c r="BS89" s="42" t="s">
        <v>233</v>
      </c>
      <c r="BT89" s="42">
        <v>0</v>
      </c>
      <c r="BU89" s="42">
        <v>0</v>
      </c>
      <c r="BV89" s="42">
        <v>0</v>
      </c>
      <c r="BW89" s="54" t="str">
        <f t="shared" si="51"/>
        <v/>
      </c>
      <c r="BX89" s="44" t="s">
        <v>233</v>
      </c>
      <c r="BY89" s="44" t="s">
        <v>233</v>
      </c>
      <c r="BZ89" s="44" t="s">
        <v>233</v>
      </c>
      <c r="CA89" s="44">
        <v>0</v>
      </c>
      <c r="CB89" s="44">
        <v>0</v>
      </c>
      <c r="CC89" s="44">
        <v>0</v>
      </c>
      <c r="CD89" s="54" t="str">
        <f t="shared" si="52"/>
        <v/>
      </c>
      <c r="CE89" s="42">
        <v>0.05</v>
      </c>
      <c r="CF89" s="42" t="s">
        <v>233</v>
      </c>
      <c r="CG89" s="42" t="s">
        <v>233</v>
      </c>
      <c r="CH89" s="42">
        <v>0</v>
      </c>
      <c r="CI89" s="42">
        <v>0</v>
      </c>
      <c r="CJ89" s="42">
        <v>0</v>
      </c>
      <c r="CK89" s="42"/>
      <c r="CL89" s="42"/>
      <c r="CM89" s="44"/>
      <c r="CN89" s="44" t="s">
        <v>233</v>
      </c>
      <c r="CO89" s="44" t="s">
        <v>233</v>
      </c>
      <c r="CP89" s="44" t="s">
        <v>233</v>
      </c>
      <c r="CQ89" s="44">
        <v>0</v>
      </c>
      <c r="CR89" s="44">
        <v>0</v>
      </c>
      <c r="CS89" s="44">
        <v>0</v>
      </c>
      <c r="CT89" s="54" t="str">
        <f t="shared" si="53"/>
        <v/>
      </c>
      <c r="CU89" s="44" t="s">
        <v>233</v>
      </c>
      <c r="CV89" s="44" t="s">
        <v>233</v>
      </c>
      <c r="CW89" s="44" t="s">
        <v>233</v>
      </c>
      <c r="CX89" s="44" t="s">
        <v>233</v>
      </c>
      <c r="CY89" s="44" t="s">
        <v>233</v>
      </c>
      <c r="CZ89" s="44" t="s">
        <v>233</v>
      </c>
      <c r="DA89" s="54" t="str">
        <f t="shared" si="54"/>
        <v/>
      </c>
      <c r="DB89" s="65" t="s">
        <v>233</v>
      </c>
      <c r="DC89" s="65" t="s">
        <v>233</v>
      </c>
      <c r="DD89" s="65" t="s">
        <v>233</v>
      </c>
      <c r="DE89" s="65" t="s">
        <v>233</v>
      </c>
      <c r="DF89" s="65" t="s">
        <v>233</v>
      </c>
      <c r="DG89" s="65" t="s">
        <v>233</v>
      </c>
      <c r="DH89" s="58" t="str">
        <f t="shared" si="55"/>
        <v/>
      </c>
      <c r="DI89" s="65" t="s">
        <v>233</v>
      </c>
      <c r="DJ89" s="65" t="s">
        <v>233</v>
      </c>
      <c r="DK89" s="65" t="s">
        <v>233</v>
      </c>
      <c r="DL89" s="65" t="s">
        <v>233</v>
      </c>
      <c r="DM89" s="65" t="s">
        <v>233</v>
      </c>
      <c r="DN89" s="65" t="s">
        <v>233</v>
      </c>
      <c r="DO89" s="58">
        <f t="shared" si="56"/>
        <v>1.6679999999999999</v>
      </c>
      <c r="DP89" s="44" t="s">
        <v>233</v>
      </c>
      <c r="DQ89" s="44"/>
      <c r="DR89" s="65">
        <v>770.375</v>
      </c>
      <c r="DS89" s="65">
        <v>770.8125</v>
      </c>
      <c r="DT89" s="65" t="s">
        <v>233</v>
      </c>
      <c r="DU89" s="65">
        <v>774.875</v>
      </c>
      <c r="DV89" s="65">
        <v>773</v>
      </c>
      <c r="DW89" s="65">
        <v>771.6875</v>
      </c>
      <c r="DX89" s="58">
        <f t="shared" si="57"/>
        <v>1.111896</v>
      </c>
      <c r="DY89" s="43">
        <v>0</v>
      </c>
      <c r="DZ89" s="43">
        <v>14.466249465942383</v>
      </c>
      <c r="EA89" s="43">
        <v>27.797309875488281</v>
      </c>
      <c r="EB89" s="44">
        <f t="shared" si="58"/>
        <v>1.6685270099639893</v>
      </c>
      <c r="EC89" s="42" t="s">
        <v>233</v>
      </c>
      <c r="ED89" s="42" t="s">
        <v>233</v>
      </c>
      <c r="EE89" s="42" t="s">
        <v>233</v>
      </c>
      <c r="EF89" s="42" t="s">
        <v>233</v>
      </c>
      <c r="EG89" s="42" t="s">
        <v>233</v>
      </c>
      <c r="EH89" s="42" t="s">
        <v>233</v>
      </c>
      <c r="EI89" s="42"/>
      <c r="EJ89" s="65">
        <v>265</v>
      </c>
      <c r="EK89" s="42" t="s">
        <v>233</v>
      </c>
      <c r="EL89" s="42" t="s">
        <v>233</v>
      </c>
      <c r="EM89" s="42" t="s">
        <v>233</v>
      </c>
      <c r="EN89" s="42" t="s">
        <v>233</v>
      </c>
      <c r="EO89" s="42" t="s">
        <v>233</v>
      </c>
      <c r="EP89" s="42" t="s">
        <v>233</v>
      </c>
      <c r="EQ89" s="42"/>
      <c r="ER89" s="65">
        <v>31</v>
      </c>
      <c r="ES89" s="42" t="s">
        <v>233</v>
      </c>
      <c r="ET89" s="42" t="s">
        <v>233</v>
      </c>
      <c r="EU89" s="42" t="s">
        <v>233</v>
      </c>
      <c r="EV89" s="42" t="s">
        <v>233</v>
      </c>
      <c r="EW89" s="42" t="s">
        <v>233</v>
      </c>
      <c r="EX89" s="42" t="s">
        <v>233</v>
      </c>
      <c r="EY89" s="42"/>
      <c r="EZ89" s="42">
        <v>1.3</v>
      </c>
      <c r="FA89" s="42" t="s">
        <v>233</v>
      </c>
      <c r="FB89" s="42" t="s">
        <v>233</v>
      </c>
      <c r="FC89" s="42" t="s">
        <v>233</v>
      </c>
      <c r="FD89" s="42" t="s">
        <v>233</v>
      </c>
      <c r="FE89" s="42" t="s">
        <v>233</v>
      </c>
      <c r="FF89" s="42" t="s">
        <v>233</v>
      </c>
      <c r="FG89" s="42"/>
      <c r="FH89" s="42"/>
      <c r="FI89" s="42" t="s">
        <v>233</v>
      </c>
      <c r="FJ89" s="42" t="s">
        <v>233</v>
      </c>
      <c r="FK89" s="42" t="s">
        <v>233</v>
      </c>
      <c r="FL89" s="42" t="s">
        <v>233</v>
      </c>
      <c r="FM89" s="42" t="s">
        <v>233</v>
      </c>
      <c r="FN89" s="42" t="s">
        <v>233</v>
      </c>
      <c r="FO89" s="42"/>
      <c r="FP89" s="65">
        <v>20</v>
      </c>
      <c r="FQ89" s="42" t="s">
        <v>233</v>
      </c>
      <c r="FR89" s="42" t="s">
        <v>233</v>
      </c>
      <c r="FS89" s="42" t="s">
        <v>233</v>
      </c>
      <c r="FT89" s="42" t="s">
        <v>233</v>
      </c>
      <c r="FU89" s="42" t="s">
        <v>233</v>
      </c>
      <c r="FV89" s="42" t="s">
        <v>233</v>
      </c>
      <c r="FW89" s="42"/>
      <c r="FX89" s="65">
        <v>36</v>
      </c>
      <c r="GA89">
        <v>1668</v>
      </c>
    </row>
    <row r="90" spans="1:183">
      <c r="A90" s="40">
        <v>38427</v>
      </c>
      <c r="B90" s="41"/>
      <c r="C90" s="41"/>
      <c r="D90" s="41"/>
      <c r="E90" s="42" t="s">
        <v>233</v>
      </c>
      <c r="F90" s="42" t="s">
        <v>233</v>
      </c>
      <c r="G90" s="42" t="s">
        <v>233</v>
      </c>
      <c r="H90" s="42" t="s">
        <v>233</v>
      </c>
      <c r="I90" s="42" t="s">
        <v>233</v>
      </c>
      <c r="J90" s="42" t="s">
        <v>233</v>
      </c>
      <c r="K90" s="54" t="str">
        <f t="shared" si="45"/>
        <v/>
      </c>
      <c r="L90" s="43">
        <v>0</v>
      </c>
      <c r="M90" s="43">
        <v>0</v>
      </c>
      <c r="N90" s="43">
        <v>0</v>
      </c>
      <c r="O90" s="43">
        <v>0</v>
      </c>
      <c r="P90" s="43">
        <v>0</v>
      </c>
      <c r="Q90" s="43">
        <v>0</v>
      </c>
      <c r="R90" s="54" t="str">
        <f t="shared" si="46"/>
        <v/>
      </c>
      <c r="S90" s="43">
        <v>0</v>
      </c>
      <c r="T90" s="43">
        <v>0</v>
      </c>
      <c r="U90" s="43">
        <v>0</v>
      </c>
      <c r="V90" s="43">
        <v>0</v>
      </c>
      <c r="W90" s="43">
        <v>0</v>
      </c>
      <c r="X90" s="43">
        <v>0</v>
      </c>
      <c r="Y90" s="43">
        <v>5.5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/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54" t="str">
        <f t="shared" si="47"/>
        <v/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/>
      <c r="AU90" s="42">
        <v>0</v>
      </c>
      <c r="AV90" s="42">
        <v>0</v>
      </c>
      <c r="AW90" s="42">
        <v>0</v>
      </c>
      <c r="AX90" s="42">
        <v>0</v>
      </c>
      <c r="AY90" s="42">
        <v>0</v>
      </c>
      <c r="AZ90" s="42">
        <v>0</v>
      </c>
      <c r="BA90" s="54" t="str">
        <f t="shared" si="48"/>
        <v/>
      </c>
      <c r="BB90" s="44"/>
      <c r="BC90" s="42">
        <v>0</v>
      </c>
      <c r="BD90" s="42">
        <v>0</v>
      </c>
      <c r="BE90" s="42">
        <v>0</v>
      </c>
      <c r="BF90" s="42">
        <v>0</v>
      </c>
      <c r="BG90" s="42">
        <v>0</v>
      </c>
      <c r="BH90" s="42">
        <v>0</v>
      </c>
      <c r="BI90" s="54" t="str">
        <f t="shared" si="49"/>
        <v/>
      </c>
      <c r="BJ90" s="51">
        <v>0.89</v>
      </c>
      <c r="BK90" s="69" t="s">
        <v>233</v>
      </c>
      <c r="BL90" s="69" t="s">
        <v>233</v>
      </c>
      <c r="BM90" s="69" t="s">
        <v>233</v>
      </c>
      <c r="BN90" s="69" t="s">
        <v>233</v>
      </c>
      <c r="BO90" s="69" t="s">
        <v>233</v>
      </c>
      <c r="BP90" s="70">
        <f t="shared" si="50"/>
        <v>0.89</v>
      </c>
      <c r="BQ90" s="42">
        <v>0</v>
      </c>
      <c r="BR90" s="42">
        <v>0</v>
      </c>
      <c r="BS90" s="42">
        <v>0</v>
      </c>
      <c r="BT90" s="42">
        <v>0</v>
      </c>
      <c r="BU90" s="42">
        <v>0</v>
      </c>
      <c r="BV90" s="42">
        <v>0</v>
      </c>
      <c r="BW90" s="54" t="str">
        <f t="shared" si="51"/>
        <v/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54" t="str">
        <f t="shared" si="52"/>
        <v/>
      </c>
      <c r="CE90" s="42">
        <v>0.06</v>
      </c>
      <c r="CF90" s="42">
        <v>0</v>
      </c>
      <c r="CG90" s="42">
        <v>0</v>
      </c>
      <c r="CH90" s="42">
        <v>0</v>
      </c>
      <c r="CI90" s="42">
        <v>0</v>
      </c>
      <c r="CJ90" s="42">
        <v>0</v>
      </c>
      <c r="CK90" s="42"/>
      <c r="CL90" s="42"/>
      <c r="CM90" s="44"/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54" t="str">
        <f t="shared" si="53"/>
        <v/>
      </c>
      <c r="CU90" s="44" t="s">
        <v>233</v>
      </c>
      <c r="CV90" s="44" t="s">
        <v>233</v>
      </c>
      <c r="CW90" s="44" t="s">
        <v>233</v>
      </c>
      <c r="CX90" s="44" t="s">
        <v>233</v>
      </c>
      <c r="CY90" s="44" t="s">
        <v>233</v>
      </c>
      <c r="CZ90" s="44" t="s">
        <v>233</v>
      </c>
      <c r="DA90" s="54" t="str">
        <f t="shared" si="54"/>
        <v/>
      </c>
      <c r="DB90" s="65" t="s">
        <v>233</v>
      </c>
      <c r="DC90" s="65" t="s">
        <v>233</v>
      </c>
      <c r="DD90" s="65" t="s">
        <v>233</v>
      </c>
      <c r="DE90" s="65" t="s">
        <v>233</v>
      </c>
      <c r="DF90" s="65" t="s">
        <v>233</v>
      </c>
      <c r="DG90" s="65" t="s">
        <v>233</v>
      </c>
      <c r="DH90" s="58" t="str">
        <f t="shared" si="55"/>
        <v/>
      </c>
      <c r="DI90" s="65" t="s">
        <v>233</v>
      </c>
      <c r="DJ90" s="65" t="s">
        <v>233</v>
      </c>
      <c r="DK90" s="65" t="s">
        <v>233</v>
      </c>
      <c r="DL90" s="65" t="s">
        <v>233</v>
      </c>
      <c r="DM90" s="65" t="s">
        <v>233</v>
      </c>
      <c r="DN90" s="65" t="s">
        <v>233</v>
      </c>
      <c r="DO90" s="58">
        <f t="shared" si="56"/>
        <v>1.7509999999999999</v>
      </c>
      <c r="DP90" s="44" t="s">
        <v>233</v>
      </c>
      <c r="DQ90" s="44"/>
      <c r="DR90" s="65">
        <v>767.6875</v>
      </c>
      <c r="DS90" s="65">
        <v>769.75</v>
      </c>
      <c r="DT90" s="65">
        <v>773.6875</v>
      </c>
      <c r="DU90" s="65">
        <v>771.1875</v>
      </c>
      <c r="DV90" s="65">
        <v>775.5625</v>
      </c>
      <c r="DW90" s="65">
        <v>785.8125</v>
      </c>
      <c r="DX90" s="58">
        <f t="shared" si="57"/>
        <v>1.1144849999999999</v>
      </c>
      <c r="DY90" s="43">
        <v>0</v>
      </c>
      <c r="DZ90" s="43">
        <v>14.621453285217285</v>
      </c>
      <c r="EA90" s="43">
        <v>26.873313903808594</v>
      </c>
      <c r="EB90" s="44">
        <f t="shared" si="58"/>
        <v>1.7283402423858643</v>
      </c>
      <c r="EC90" s="42" t="s">
        <v>233</v>
      </c>
      <c r="ED90" s="42" t="s">
        <v>233</v>
      </c>
      <c r="EE90" s="42" t="s">
        <v>233</v>
      </c>
      <c r="EF90" s="42" t="s">
        <v>233</v>
      </c>
      <c r="EG90" s="42" t="s">
        <v>233</v>
      </c>
      <c r="EH90" s="42" t="s">
        <v>233</v>
      </c>
      <c r="EI90" s="42"/>
      <c r="EJ90" s="65">
        <v>265</v>
      </c>
      <c r="EK90" s="42" t="s">
        <v>233</v>
      </c>
      <c r="EL90" s="42" t="s">
        <v>233</v>
      </c>
      <c r="EM90" s="42" t="s">
        <v>233</v>
      </c>
      <c r="EN90" s="42" t="s">
        <v>233</v>
      </c>
      <c r="EO90" s="42" t="s">
        <v>233</v>
      </c>
      <c r="EP90" s="42" t="s">
        <v>233</v>
      </c>
      <c r="EQ90" s="42"/>
      <c r="ER90" s="65">
        <v>32</v>
      </c>
      <c r="ES90" s="42" t="s">
        <v>233</v>
      </c>
      <c r="ET90" s="42" t="s">
        <v>233</v>
      </c>
      <c r="EU90" s="42" t="s">
        <v>233</v>
      </c>
      <c r="EV90" s="42" t="s">
        <v>233</v>
      </c>
      <c r="EW90" s="42" t="s">
        <v>233</v>
      </c>
      <c r="EX90" s="42" t="s">
        <v>233</v>
      </c>
      <c r="EY90" s="42"/>
      <c r="EZ90" s="42">
        <v>1.35</v>
      </c>
      <c r="FA90" s="42" t="s">
        <v>233</v>
      </c>
      <c r="FB90" s="42" t="s">
        <v>233</v>
      </c>
      <c r="FC90" s="42" t="s">
        <v>233</v>
      </c>
      <c r="FD90" s="42" t="s">
        <v>233</v>
      </c>
      <c r="FE90" s="42" t="s">
        <v>233</v>
      </c>
      <c r="FF90" s="42" t="s">
        <v>233</v>
      </c>
      <c r="FG90" s="42"/>
      <c r="FH90" s="42"/>
      <c r="FI90" s="42" t="s">
        <v>233</v>
      </c>
      <c r="FJ90" s="42" t="s">
        <v>233</v>
      </c>
      <c r="FK90" s="42" t="s">
        <v>233</v>
      </c>
      <c r="FL90" s="42" t="s">
        <v>233</v>
      </c>
      <c r="FM90" s="42" t="s">
        <v>233</v>
      </c>
      <c r="FN90" s="42" t="s">
        <v>233</v>
      </c>
      <c r="FO90" s="42"/>
      <c r="FP90" s="65">
        <v>21</v>
      </c>
      <c r="FQ90" s="42" t="s">
        <v>233</v>
      </c>
      <c r="FR90" s="42" t="s">
        <v>233</v>
      </c>
      <c r="FS90" s="42" t="s">
        <v>233</v>
      </c>
      <c r="FT90" s="42" t="s">
        <v>233</v>
      </c>
      <c r="FU90" s="42" t="s">
        <v>233</v>
      </c>
      <c r="FV90" s="42" t="s">
        <v>233</v>
      </c>
      <c r="FW90" s="42"/>
      <c r="FX90" s="65">
        <v>33</v>
      </c>
      <c r="GA90">
        <v>1751</v>
      </c>
    </row>
    <row r="91" spans="1:183">
      <c r="A91" s="40">
        <v>38428</v>
      </c>
      <c r="B91" s="41"/>
      <c r="C91" s="41"/>
      <c r="D91" s="41"/>
      <c r="E91" s="42" t="s">
        <v>233</v>
      </c>
      <c r="F91" s="42" t="s">
        <v>233</v>
      </c>
      <c r="G91" s="42" t="s">
        <v>233</v>
      </c>
      <c r="H91" s="42" t="s">
        <v>233</v>
      </c>
      <c r="I91" s="42" t="s">
        <v>233</v>
      </c>
      <c r="J91" s="42" t="s">
        <v>233</v>
      </c>
      <c r="K91" s="54" t="str">
        <f t="shared" si="45"/>
        <v/>
      </c>
      <c r="L91" s="43">
        <v>0</v>
      </c>
      <c r="M91" s="43">
        <v>0</v>
      </c>
      <c r="N91" s="43">
        <v>0</v>
      </c>
      <c r="O91" s="43">
        <v>0</v>
      </c>
      <c r="P91" s="43">
        <v>0</v>
      </c>
      <c r="Q91" s="43">
        <v>0</v>
      </c>
      <c r="R91" s="54" t="str">
        <f t="shared" si="46"/>
        <v/>
      </c>
      <c r="S91" s="43">
        <v>0</v>
      </c>
      <c r="T91" s="43">
        <v>0</v>
      </c>
      <c r="U91" s="43">
        <v>0</v>
      </c>
      <c r="V91" s="43">
        <v>0</v>
      </c>
      <c r="W91" s="43">
        <v>0</v>
      </c>
      <c r="X91" s="43">
        <v>0</v>
      </c>
      <c r="Y91" s="43">
        <v>5.0999999999999996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/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54" t="str">
        <f t="shared" si="47"/>
        <v/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/>
      <c r="AU91" s="42">
        <v>0</v>
      </c>
      <c r="AV91" s="42">
        <v>0</v>
      </c>
      <c r="AW91" s="42">
        <v>0</v>
      </c>
      <c r="AX91" s="42">
        <v>0</v>
      </c>
      <c r="AY91" s="42">
        <v>0</v>
      </c>
      <c r="AZ91" s="42">
        <v>0</v>
      </c>
      <c r="BA91" s="54" t="str">
        <f t="shared" si="48"/>
        <v/>
      </c>
      <c r="BB91" s="44"/>
      <c r="BC91" s="42">
        <v>0</v>
      </c>
      <c r="BD91" s="42">
        <v>0</v>
      </c>
      <c r="BE91" s="42">
        <v>0</v>
      </c>
      <c r="BF91" s="42">
        <v>0</v>
      </c>
      <c r="BG91" s="42">
        <v>0</v>
      </c>
      <c r="BH91" s="42">
        <v>0</v>
      </c>
      <c r="BI91" s="54" t="str">
        <f t="shared" si="49"/>
        <v/>
      </c>
      <c r="BJ91" s="51">
        <v>1</v>
      </c>
      <c r="BK91" s="69" t="s">
        <v>233</v>
      </c>
      <c r="BL91" s="69" t="s">
        <v>233</v>
      </c>
      <c r="BM91" s="69" t="s">
        <v>233</v>
      </c>
      <c r="BN91" s="69" t="s">
        <v>233</v>
      </c>
      <c r="BO91" s="69" t="s">
        <v>233</v>
      </c>
      <c r="BP91" s="70">
        <f t="shared" si="50"/>
        <v>1</v>
      </c>
      <c r="BQ91" s="42">
        <v>0</v>
      </c>
      <c r="BR91" s="42">
        <v>0</v>
      </c>
      <c r="BS91" s="42">
        <v>0</v>
      </c>
      <c r="BT91" s="42">
        <v>0</v>
      </c>
      <c r="BU91" s="42">
        <v>0</v>
      </c>
      <c r="BV91" s="42">
        <v>0</v>
      </c>
      <c r="BW91" s="54" t="str">
        <f t="shared" si="51"/>
        <v/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54" t="str">
        <f t="shared" si="52"/>
        <v/>
      </c>
      <c r="CE91" s="42">
        <v>0.06</v>
      </c>
      <c r="CF91" s="42">
        <v>0</v>
      </c>
      <c r="CG91" s="42">
        <v>0</v>
      </c>
      <c r="CH91" s="42">
        <v>0</v>
      </c>
      <c r="CI91" s="42">
        <v>0</v>
      </c>
      <c r="CJ91" s="42">
        <v>0</v>
      </c>
      <c r="CK91" s="42"/>
      <c r="CL91" s="42"/>
      <c r="CM91" s="44"/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0</v>
      </c>
      <c r="CT91" s="54" t="str">
        <f t="shared" si="53"/>
        <v/>
      </c>
      <c r="CU91" s="44" t="s">
        <v>233</v>
      </c>
      <c r="CV91" s="44" t="s">
        <v>233</v>
      </c>
      <c r="CW91" s="44" t="s">
        <v>233</v>
      </c>
      <c r="CX91" s="44" t="s">
        <v>233</v>
      </c>
      <c r="CY91" s="44" t="s">
        <v>233</v>
      </c>
      <c r="CZ91" s="44" t="s">
        <v>233</v>
      </c>
      <c r="DA91" s="54" t="str">
        <f t="shared" si="54"/>
        <v/>
      </c>
      <c r="DB91" s="65" t="s">
        <v>233</v>
      </c>
      <c r="DC91" s="65" t="s">
        <v>233</v>
      </c>
      <c r="DD91" s="65" t="s">
        <v>233</v>
      </c>
      <c r="DE91" s="65" t="s">
        <v>233</v>
      </c>
      <c r="DF91" s="65" t="s">
        <v>233</v>
      </c>
      <c r="DG91" s="65" t="s">
        <v>233</v>
      </c>
      <c r="DH91" s="58" t="str">
        <f t="shared" si="55"/>
        <v/>
      </c>
      <c r="DI91" s="65" t="s">
        <v>233</v>
      </c>
      <c r="DJ91" s="65" t="s">
        <v>233</v>
      </c>
      <c r="DK91" s="65" t="s">
        <v>233</v>
      </c>
      <c r="DL91" s="65" t="s">
        <v>233</v>
      </c>
      <c r="DM91" s="65" t="s">
        <v>233</v>
      </c>
      <c r="DN91" s="65" t="s">
        <v>233</v>
      </c>
      <c r="DO91" s="58">
        <f t="shared" si="56"/>
        <v>1.2749999999999999</v>
      </c>
      <c r="DP91" s="44" t="s">
        <v>233</v>
      </c>
      <c r="DQ91" s="44"/>
      <c r="DR91" s="65">
        <v>787.8125</v>
      </c>
      <c r="DS91" s="65">
        <v>790.8125</v>
      </c>
      <c r="DT91" s="65">
        <v>780.1875</v>
      </c>
      <c r="DU91" s="65">
        <v>778.1875</v>
      </c>
      <c r="DV91" s="65">
        <v>753.25</v>
      </c>
      <c r="DW91" s="65">
        <v>747.9375</v>
      </c>
      <c r="DX91" s="58">
        <f t="shared" si="57"/>
        <v>1.113165</v>
      </c>
      <c r="DY91" s="43">
        <v>0</v>
      </c>
      <c r="DZ91" s="43">
        <v>12.874515533447266</v>
      </c>
      <c r="EA91" s="43">
        <v>28.995628356933594</v>
      </c>
      <c r="EB91" s="44">
        <f t="shared" si="58"/>
        <v>1.5300529117584227</v>
      </c>
      <c r="EC91" s="42" t="s">
        <v>233</v>
      </c>
      <c r="ED91" s="42" t="s">
        <v>233</v>
      </c>
      <c r="EE91" s="42" t="s">
        <v>233</v>
      </c>
      <c r="EF91" s="42" t="s">
        <v>233</v>
      </c>
      <c r="EG91" s="42" t="s">
        <v>233</v>
      </c>
      <c r="EH91" s="42" t="s">
        <v>233</v>
      </c>
      <c r="EI91" s="42"/>
      <c r="EJ91" s="65">
        <v>243</v>
      </c>
      <c r="EK91" s="42" t="s">
        <v>233</v>
      </c>
      <c r="EL91" s="42" t="s">
        <v>233</v>
      </c>
      <c r="EM91" s="42" t="s">
        <v>233</v>
      </c>
      <c r="EN91" s="42" t="s">
        <v>233</v>
      </c>
      <c r="EO91" s="42" t="s">
        <v>233</v>
      </c>
      <c r="EP91" s="42" t="s">
        <v>233</v>
      </c>
      <c r="EQ91" s="42"/>
      <c r="ER91" s="65">
        <v>19</v>
      </c>
      <c r="ES91" s="42" t="s">
        <v>233</v>
      </c>
      <c r="ET91" s="42" t="s">
        <v>233</v>
      </c>
      <c r="EU91" s="42" t="s">
        <v>233</v>
      </c>
      <c r="EV91" s="42" t="s">
        <v>233</v>
      </c>
      <c r="EW91" s="42" t="s">
        <v>233</v>
      </c>
      <c r="EX91" s="42" t="s">
        <v>233</v>
      </c>
      <c r="EY91" s="42"/>
      <c r="EZ91" s="42">
        <v>1.05</v>
      </c>
      <c r="FA91" s="42" t="s">
        <v>233</v>
      </c>
      <c r="FB91" s="42" t="s">
        <v>233</v>
      </c>
      <c r="FC91" s="42" t="s">
        <v>233</v>
      </c>
      <c r="FD91" s="42" t="s">
        <v>233</v>
      </c>
      <c r="FE91" s="42" t="s">
        <v>233</v>
      </c>
      <c r="FF91" s="42" t="s">
        <v>233</v>
      </c>
      <c r="FG91" s="42"/>
      <c r="FH91" s="42"/>
      <c r="FI91" s="42" t="s">
        <v>233</v>
      </c>
      <c r="FJ91" s="42" t="s">
        <v>233</v>
      </c>
      <c r="FK91" s="42" t="s">
        <v>233</v>
      </c>
      <c r="FL91" s="42" t="s">
        <v>233</v>
      </c>
      <c r="FM91" s="42" t="s">
        <v>233</v>
      </c>
      <c r="FN91" s="42" t="s">
        <v>233</v>
      </c>
      <c r="FO91" s="42"/>
      <c r="FP91" s="65">
        <v>18.5</v>
      </c>
      <c r="FQ91" s="42" t="s">
        <v>233</v>
      </c>
      <c r="FR91" s="42" t="s">
        <v>233</v>
      </c>
      <c r="FS91" s="42" t="s">
        <v>233</v>
      </c>
      <c r="FT91" s="42" t="s">
        <v>233</v>
      </c>
      <c r="FU91" s="42" t="s">
        <v>233</v>
      </c>
      <c r="FV91" s="42" t="s">
        <v>233</v>
      </c>
      <c r="FW91" s="42"/>
      <c r="FX91" s="65">
        <v>27</v>
      </c>
      <c r="GA91">
        <v>1275</v>
      </c>
    </row>
    <row r="92" spans="1:183">
      <c r="A92" s="40">
        <v>38429</v>
      </c>
      <c r="B92" s="41"/>
      <c r="C92" s="41"/>
      <c r="D92" s="41"/>
      <c r="E92" s="42" t="s">
        <v>233</v>
      </c>
      <c r="F92" s="42" t="s">
        <v>233</v>
      </c>
      <c r="G92" s="42" t="s">
        <v>233</v>
      </c>
      <c r="H92" s="42" t="s">
        <v>233</v>
      </c>
      <c r="I92" s="42" t="s">
        <v>233</v>
      </c>
      <c r="J92" s="42" t="s">
        <v>233</v>
      </c>
      <c r="K92" s="54" t="str">
        <f t="shared" si="45"/>
        <v/>
      </c>
      <c r="L92" s="43">
        <v>0</v>
      </c>
      <c r="M92" s="43">
        <v>0</v>
      </c>
      <c r="N92" s="43">
        <v>0</v>
      </c>
      <c r="O92" s="43">
        <v>0</v>
      </c>
      <c r="P92" s="43" t="s">
        <v>233</v>
      </c>
      <c r="Q92" s="43">
        <v>0</v>
      </c>
      <c r="R92" s="54" t="str">
        <f t="shared" si="46"/>
        <v/>
      </c>
      <c r="S92" s="43">
        <v>0</v>
      </c>
      <c r="T92" s="43">
        <v>0</v>
      </c>
      <c r="U92" s="43">
        <v>0</v>
      </c>
      <c r="V92" s="43">
        <v>0</v>
      </c>
      <c r="W92" s="43" t="s">
        <v>233</v>
      </c>
      <c r="X92" s="43">
        <v>0</v>
      </c>
      <c r="Y92" s="43">
        <v>5.6</v>
      </c>
      <c r="Z92" s="42">
        <v>0</v>
      </c>
      <c r="AA92" s="42">
        <v>0</v>
      </c>
      <c r="AB92" s="42">
        <v>0</v>
      </c>
      <c r="AC92" s="42">
        <v>0</v>
      </c>
      <c r="AD92" s="42" t="s">
        <v>233</v>
      </c>
      <c r="AE92" s="42">
        <v>0</v>
      </c>
      <c r="AF92" s="42"/>
      <c r="AG92" s="42">
        <v>0</v>
      </c>
      <c r="AH92" s="42">
        <v>0</v>
      </c>
      <c r="AI92" s="42">
        <v>0</v>
      </c>
      <c r="AJ92" s="42">
        <v>0</v>
      </c>
      <c r="AK92" s="42" t="s">
        <v>233</v>
      </c>
      <c r="AL92" s="42">
        <v>0</v>
      </c>
      <c r="AM92" s="54" t="str">
        <f t="shared" si="47"/>
        <v/>
      </c>
      <c r="AN92" s="44">
        <v>0</v>
      </c>
      <c r="AO92" s="44">
        <v>0</v>
      </c>
      <c r="AP92" s="44">
        <v>0</v>
      </c>
      <c r="AQ92" s="44">
        <v>0</v>
      </c>
      <c r="AR92" s="44" t="s">
        <v>233</v>
      </c>
      <c r="AS92" s="44">
        <v>0</v>
      </c>
      <c r="AT92" s="44"/>
      <c r="AU92" s="42">
        <v>0</v>
      </c>
      <c r="AV92" s="42">
        <v>0</v>
      </c>
      <c r="AW92" s="42">
        <v>0</v>
      </c>
      <c r="AX92" s="42">
        <v>0</v>
      </c>
      <c r="AY92" s="42" t="s">
        <v>233</v>
      </c>
      <c r="AZ92" s="42">
        <v>0</v>
      </c>
      <c r="BA92" s="54" t="str">
        <f t="shared" si="48"/>
        <v/>
      </c>
      <c r="BB92" s="44"/>
      <c r="BC92" s="42">
        <v>0</v>
      </c>
      <c r="BD92" s="42">
        <v>0</v>
      </c>
      <c r="BE92" s="42">
        <v>0</v>
      </c>
      <c r="BF92" s="42">
        <v>0</v>
      </c>
      <c r="BG92" s="42" t="s">
        <v>233</v>
      </c>
      <c r="BH92" s="42">
        <v>0</v>
      </c>
      <c r="BI92" s="54" t="str">
        <f t="shared" si="49"/>
        <v/>
      </c>
      <c r="BJ92" s="51">
        <v>1.29</v>
      </c>
      <c r="BK92" s="69" t="s">
        <v>233</v>
      </c>
      <c r="BL92" s="69" t="s">
        <v>233</v>
      </c>
      <c r="BM92" s="69" t="s">
        <v>233</v>
      </c>
      <c r="BN92" s="69" t="s">
        <v>233</v>
      </c>
      <c r="BO92" s="69" t="s">
        <v>233</v>
      </c>
      <c r="BP92" s="70">
        <f t="shared" si="50"/>
        <v>1.29</v>
      </c>
      <c r="BQ92" s="42">
        <v>0</v>
      </c>
      <c r="BR92" s="42">
        <v>0</v>
      </c>
      <c r="BS92" s="42">
        <v>0</v>
      </c>
      <c r="BT92" s="42">
        <v>0</v>
      </c>
      <c r="BU92" s="42" t="s">
        <v>233</v>
      </c>
      <c r="BV92" s="42">
        <v>0</v>
      </c>
      <c r="BW92" s="54" t="str">
        <f t="shared" si="51"/>
        <v/>
      </c>
      <c r="BX92" s="44">
        <v>0</v>
      </c>
      <c r="BY92" s="44">
        <v>0</v>
      </c>
      <c r="BZ92" s="44">
        <v>0</v>
      </c>
      <c r="CA92" s="44">
        <v>0</v>
      </c>
      <c r="CB92" s="44" t="s">
        <v>233</v>
      </c>
      <c r="CC92" s="44">
        <v>0</v>
      </c>
      <c r="CD92" s="54" t="str">
        <f t="shared" si="52"/>
        <v/>
      </c>
      <c r="CE92" s="42">
        <v>0.06</v>
      </c>
      <c r="CF92" s="42">
        <v>0</v>
      </c>
      <c r="CG92" s="42">
        <v>0</v>
      </c>
      <c r="CH92" s="42">
        <v>0</v>
      </c>
      <c r="CI92" s="42" t="s">
        <v>233</v>
      </c>
      <c r="CJ92" s="42">
        <v>0</v>
      </c>
      <c r="CK92" s="42"/>
      <c r="CL92" s="42"/>
      <c r="CM92" s="44"/>
      <c r="CN92" s="44">
        <v>0</v>
      </c>
      <c r="CO92" s="44">
        <v>0</v>
      </c>
      <c r="CP92" s="44">
        <v>0</v>
      </c>
      <c r="CQ92" s="44">
        <v>0</v>
      </c>
      <c r="CR92" s="44" t="s">
        <v>233</v>
      </c>
      <c r="CS92" s="44">
        <v>0</v>
      </c>
      <c r="CT92" s="54" t="str">
        <f t="shared" si="53"/>
        <v/>
      </c>
      <c r="CU92" s="44" t="s">
        <v>233</v>
      </c>
      <c r="CV92" s="44" t="s">
        <v>233</v>
      </c>
      <c r="CW92" s="44" t="s">
        <v>233</v>
      </c>
      <c r="CX92" s="44" t="s">
        <v>233</v>
      </c>
      <c r="CY92" s="44" t="s">
        <v>233</v>
      </c>
      <c r="CZ92" s="44" t="s">
        <v>233</v>
      </c>
      <c r="DA92" s="54" t="str">
        <f t="shared" si="54"/>
        <v/>
      </c>
      <c r="DB92" s="65" t="s">
        <v>233</v>
      </c>
      <c r="DC92" s="65" t="s">
        <v>233</v>
      </c>
      <c r="DD92" s="65" t="s">
        <v>233</v>
      </c>
      <c r="DE92" s="65" t="s">
        <v>233</v>
      </c>
      <c r="DF92" s="65" t="s">
        <v>233</v>
      </c>
      <c r="DG92" s="65" t="s">
        <v>233</v>
      </c>
      <c r="DH92" s="58" t="str">
        <f t="shared" si="55"/>
        <v/>
      </c>
      <c r="DI92" s="65" t="s">
        <v>233</v>
      </c>
      <c r="DJ92" s="65" t="s">
        <v>233</v>
      </c>
      <c r="DK92" s="65" t="s">
        <v>233</v>
      </c>
      <c r="DL92" s="65" t="s">
        <v>233</v>
      </c>
      <c r="DM92" s="65" t="s">
        <v>233</v>
      </c>
      <c r="DN92" s="65" t="s">
        <v>233</v>
      </c>
      <c r="DO92" s="58">
        <f t="shared" si="56"/>
        <v>1.423</v>
      </c>
      <c r="DP92" s="44" t="s">
        <v>233</v>
      </c>
      <c r="DQ92" s="44"/>
      <c r="DR92" s="65">
        <v>2.6875</v>
      </c>
      <c r="DS92" s="65">
        <v>2.75</v>
      </c>
      <c r="DT92" s="65">
        <v>3.1875</v>
      </c>
      <c r="DU92" s="65">
        <v>767.25</v>
      </c>
      <c r="DV92" s="65" t="s">
        <v>233</v>
      </c>
      <c r="DW92" s="65">
        <v>754.75</v>
      </c>
      <c r="DX92" s="58">
        <f t="shared" si="57"/>
        <v>0.44081999999999999</v>
      </c>
      <c r="DY92" s="43">
        <v>0</v>
      </c>
      <c r="DZ92" s="43">
        <v>12.401687622070313</v>
      </c>
      <c r="EA92" s="43">
        <v>28.771842956542969</v>
      </c>
      <c r="EB92" s="44">
        <f t="shared" si="58"/>
        <v>1.4920328750610352</v>
      </c>
      <c r="EC92" s="42" t="s">
        <v>233</v>
      </c>
      <c r="ED92" s="42" t="s">
        <v>233</v>
      </c>
      <c r="EE92" s="42" t="s">
        <v>233</v>
      </c>
      <c r="EF92" s="42" t="s">
        <v>233</v>
      </c>
      <c r="EG92" s="42" t="s">
        <v>233</v>
      </c>
      <c r="EH92" s="42" t="s">
        <v>233</v>
      </c>
      <c r="EI92" s="42"/>
      <c r="EJ92" s="65">
        <v>335</v>
      </c>
      <c r="EK92" s="42" t="s">
        <v>233</v>
      </c>
      <c r="EL92" s="42" t="s">
        <v>233</v>
      </c>
      <c r="EM92" s="42" t="s">
        <v>233</v>
      </c>
      <c r="EN92" s="42" t="s">
        <v>233</v>
      </c>
      <c r="EO92" s="42" t="s">
        <v>233</v>
      </c>
      <c r="EP92" s="42" t="s">
        <v>233</v>
      </c>
      <c r="EQ92" s="42"/>
      <c r="ER92" s="65">
        <v>18</v>
      </c>
      <c r="ES92" s="42" t="s">
        <v>233</v>
      </c>
      <c r="ET92" s="42" t="s">
        <v>233</v>
      </c>
      <c r="EU92" s="42" t="s">
        <v>233</v>
      </c>
      <c r="EV92" s="42" t="s">
        <v>233</v>
      </c>
      <c r="EW92" s="42" t="s">
        <v>233</v>
      </c>
      <c r="EX92" s="42" t="s">
        <v>233</v>
      </c>
      <c r="EY92" s="42"/>
      <c r="EZ92" s="42">
        <v>1.2</v>
      </c>
      <c r="FA92" s="42" t="s">
        <v>233</v>
      </c>
      <c r="FB92" s="42" t="s">
        <v>233</v>
      </c>
      <c r="FC92" s="42" t="s">
        <v>233</v>
      </c>
      <c r="FD92" s="42" t="s">
        <v>233</v>
      </c>
      <c r="FE92" s="42" t="s">
        <v>233</v>
      </c>
      <c r="FF92" s="42" t="s">
        <v>233</v>
      </c>
      <c r="FG92" s="42"/>
      <c r="FH92" s="42"/>
      <c r="FI92" s="42" t="s">
        <v>233</v>
      </c>
      <c r="FJ92" s="42" t="s">
        <v>233</v>
      </c>
      <c r="FK92" s="42" t="s">
        <v>233</v>
      </c>
      <c r="FL92" s="42" t="s">
        <v>233</v>
      </c>
      <c r="FM92" s="42" t="s">
        <v>233</v>
      </c>
      <c r="FN92" s="42" t="s">
        <v>233</v>
      </c>
      <c r="FO92" s="42"/>
      <c r="FP92" s="65">
        <v>20</v>
      </c>
      <c r="FQ92" s="42" t="s">
        <v>233</v>
      </c>
      <c r="FR92" s="42" t="s">
        <v>233</v>
      </c>
      <c r="FS92" s="42" t="s">
        <v>233</v>
      </c>
      <c r="FT92" s="42" t="s">
        <v>233</v>
      </c>
      <c r="FU92" s="42" t="s">
        <v>233</v>
      </c>
      <c r="FV92" s="42" t="s">
        <v>233</v>
      </c>
      <c r="FW92" s="42"/>
      <c r="FX92" s="65">
        <v>24</v>
      </c>
      <c r="GA92">
        <v>1423</v>
      </c>
    </row>
    <row r="93" spans="1:183">
      <c r="A93" s="40">
        <v>38430</v>
      </c>
      <c r="B93" s="41"/>
      <c r="C93" s="41"/>
      <c r="D93" s="41"/>
      <c r="E93" s="42" t="s">
        <v>233</v>
      </c>
      <c r="F93" s="42" t="s">
        <v>233</v>
      </c>
      <c r="G93" s="42" t="s">
        <v>233</v>
      </c>
      <c r="H93" s="42" t="s">
        <v>233</v>
      </c>
      <c r="I93" s="42" t="s">
        <v>233</v>
      </c>
      <c r="J93" s="42" t="s">
        <v>233</v>
      </c>
      <c r="K93" s="54" t="str">
        <f t="shared" si="45"/>
        <v/>
      </c>
      <c r="L93" s="43">
        <v>0</v>
      </c>
      <c r="M93" s="43">
        <v>0</v>
      </c>
      <c r="N93" s="43">
        <v>0</v>
      </c>
      <c r="O93" s="43">
        <v>0</v>
      </c>
      <c r="P93" s="43">
        <v>0</v>
      </c>
      <c r="Q93" s="43">
        <v>0</v>
      </c>
      <c r="R93" s="54" t="str">
        <f t="shared" si="46"/>
        <v/>
      </c>
      <c r="S93" s="43">
        <v>0</v>
      </c>
      <c r="T93" s="43">
        <v>0</v>
      </c>
      <c r="U93" s="43">
        <v>0</v>
      </c>
      <c r="V93" s="43">
        <v>0</v>
      </c>
      <c r="W93" s="43">
        <v>0</v>
      </c>
      <c r="X93" s="43">
        <v>0</v>
      </c>
      <c r="Y93" s="43">
        <v>49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/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54" t="str">
        <f t="shared" si="47"/>
        <v/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/>
      <c r="AU93" s="42">
        <v>0</v>
      </c>
      <c r="AV93" s="42">
        <v>0</v>
      </c>
      <c r="AW93" s="42">
        <v>0</v>
      </c>
      <c r="AX93" s="42">
        <v>0</v>
      </c>
      <c r="AY93" s="42">
        <v>0</v>
      </c>
      <c r="AZ93" s="42">
        <v>0</v>
      </c>
      <c r="BA93" s="54" t="str">
        <f t="shared" si="48"/>
        <v/>
      </c>
      <c r="BB93" s="44"/>
      <c r="BC93" s="42">
        <v>0</v>
      </c>
      <c r="BD93" s="42">
        <v>0</v>
      </c>
      <c r="BE93" s="42">
        <v>0</v>
      </c>
      <c r="BF93" s="42">
        <v>0</v>
      </c>
      <c r="BG93" s="42">
        <v>0</v>
      </c>
      <c r="BH93" s="42">
        <v>0</v>
      </c>
      <c r="BI93" s="54" t="str">
        <f t="shared" si="49"/>
        <v/>
      </c>
      <c r="BJ93" s="51">
        <v>1</v>
      </c>
      <c r="BK93" s="69" t="s">
        <v>233</v>
      </c>
      <c r="BL93" s="69" t="s">
        <v>233</v>
      </c>
      <c r="BM93" s="69" t="s">
        <v>233</v>
      </c>
      <c r="BN93" s="69" t="s">
        <v>233</v>
      </c>
      <c r="BO93" s="69" t="s">
        <v>233</v>
      </c>
      <c r="BP93" s="70">
        <f t="shared" si="50"/>
        <v>1</v>
      </c>
      <c r="BQ93" s="42">
        <v>0</v>
      </c>
      <c r="BR93" s="42">
        <v>0</v>
      </c>
      <c r="BS93" s="42">
        <v>0</v>
      </c>
      <c r="BT93" s="42">
        <v>0</v>
      </c>
      <c r="BU93" s="42">
        <v>0</v>
      </c>
      <c r="BV93" s="42">
        <v>0</v>
      </c>
      <c r="BW93" s="54" t="str">
        <f t="shared" si="51"/>
        <v/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54" t="str">
        <f t="shared" si="52"/>
        <v/>
      </c>
      <c r="CE93" s="42">
        <v>7.0000000000000007E-2</v>
      </c>
      <c r="CF93" s="42">
        <v>0</v>
      </c>
      <c r="CG93" s="42">
        <v>0</v>
      </c>
      <c r="CH93" s="42">
        <v>0</v>
      </c>
      <c r="CI93" s="42">
        <v>0</v>
      </c>
      <c r="CJ93" s="42">
        <v>0</v>
      </c>
      <c r="CK93" s="42"/>
      <c r="CL93" s="42"/>
      <c r="CM93" s="44"/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54" t="str">
        <f t="shared" si="53"/>
        <v/>
      </c>
      <c r="CU93" s="44" t="s">
        <v>233</v>
      </c>
      <c r="CV93" s="44" t="s">
        <v>233</v>
      </c>
      <c r="CW93" s="44" t="s">
        <v>233</v>
      </c>
      <c r="CX93" s="44" t="s">
        <v>233</v>
      </c>
      <c r="CY93" s="44" t="s">
        <v>233</v>
      </c>
      <c r="CZ93" s="44" t="s">
        <v>233</v>
      </c>
      <c r="DA93" s="54" t="str">
        <f t="shared" si="54"/>
        <v/>
      </c>
      <c r="DB93" s="65" t="s">
        <v>233</v>
      </c>
      <c r="DC93" s="65" t="s">
        <v>233</v>
      </c>
      <c r="DD93" s="65" t="s">
        <v>233</v>
      </c>
      <c r="DE93" s="65" t="s">
        <v>233</v>
      </c>
      <c r="DF93" s="65" t="s">
        <v>233</v>
      </c>
      <c r="DG93" s="65" t="s">
        <v>233</v>
      </c>
      <c r="DH93" s="58" t="str">
        <f t="shared" si="55"/>
        <v/>
      </c>
      <c r="DI93" s="65" t="s">
        <v>233</v>
      </c>
      <c r="DJ93" s="65" t="s">
        <v>233</v>
      </c>
      <c r="DK93" s="65" t="s">
        <v>233</v>
      </c>
      <c r="DL93" s="65" t="s">
        <v>233</v>
      </c>
      <c r="DM93" s="65" t="s">
        <v>233</v>
      </c>
      <c r="DN93" s="65" t="s">
        <v>233</v>
      </c>
      <c r="DO93" s="58">
        <f t="shared" si="56"/>
        <v>1.58</v>
      </c>
      <c r="DP93" s="44" t="s">
        <v>233</v>
      </c>
      <c r="DQ93" s="44"/>
      <c r="DR93" s="65">
        <v>748.375</v>
      </c>
      <c r="DS93" s="65">
        <v>2.625</v>
      </c>
      <c r="DT93" s="65">
        <v>2.8125</v>
      </c>
      <c r="DU93" s="65">
        <v>2.625</v>
      </c>
      <c r="DV93" s="65">
        <v>2.6875</v>
      </c>
      <c r="DW93" s="65">
        <v>2.6875</v>
      </c>
      <c r="DX93" s="58">
        <f t="shared" si="57"/>
        <v>0.182835</v>
      </c>
      <c r="DY93" s="43">
        <v>0</v>
      </c>
      <c r="DZ93" s="43">
        <v>15.794500350952148</v>
      </c>
      <c r="EA93" s="43">
        <v>27.104316711425781</v>
      </c>
      <c r="EB93" s="44">
        <f t="shared" si="58"/>
        <v>1.0846493415832521</v>
      </c>
      <c r="EC93" s="42" t="s">
        <v>233</v>
      </c>
      <c r="ED93" s="42" t="s">
        <v>233</v>
      </c>
      <c r="EE93" s="42" t="s">
        <v>233</v>
      </c>
      <c r="EF93" s="42" t="s">
        <v>233</v>
      </c>
      <c r="EG93" s="42" t="s">
        <v>233</v>
      </c>
      <c r="EH93" s="42" t="s">
        <v>233</v>
      </c>
      <c r="EI93" s="42"/>
      <c r="EJ93" s="65">
        <v>437</v>
      </c>
      <c r="EK93" s="42" t="s">
        <v>233</v>
      </c>
      <c r="EL93" s="42" t="s">
        <v>233</v>
      </c>
      <c r="EM93" s="42" t="s">
        <v>233</v>
      </c>
      <c r="EN93" s="42" t="s">
        <v>233</v>
      </c>
      <c r="EO93" s="42" t="s">
        <v>233</v>
      </c>
      <c r="EP93" s="42" t="s">
        <v>233</v>
      </c>
      <c r="EQ93" s="42"/>
      <c r="ER93" s="65">
        <v>20</v>
      </c>
      <c r="ES93" s="42" t="s">
        <v>233</v>
      </c>
      <c r="ET93" s="42" t="s">
        <v>233</v>
      </c>
      <c r="EU93" s="42" t="s">
        <v>233</v>
      </c>
      <c r="EV93" s="42" t="s">
        <v>233</v>
      </c>
      <c r="EW93" s="42" t="s">
        <v>233</v>
      </c>
      <c r="EX93" s="42" t="s">
        <v>233</v>
      </c>
      <c r="EY93" s="42"/>
      <c r="EZ93" s="42">
        <v>1.4</v>
      </c>
      <c r="FA93" s="42" t="s">
        <v>233</v>
      </c>
      <c r="FB93" s="42" t="s">
        <v>233</v>
      </c>
      <c r="FC93" s="42" t="s">
        <v>233</v>
      </c>
      <c r="FD93" s="42" t="s">
        <v>233</v>
      </c>
      <c r="FE93" s="42" t="s">
        <v>233</v>
      </c>
      <c r="FF93" s="42" t="s">
        <v>233</v>
      </c>
      <c r="FG93" s="42"/>
      <c r="FH93" s="42"/>
      <c r="FI93" s="42" t="s">
        <v>233</v>
      </c>
      <c r="FJ93" s="42" t="s">
        <v>233</v>
      </c>
      <c r="FK93" s="42" t="s">
        <v>233</v>
      </c>
      <c r="FL93" s="42" t="s">
        <v>233</v>
      </c>
      <c r="FM93" s="42" t="s">
        <v>233</v>
      </c>
      <c r="FN93" s="42" t="s">
        <v>233</v>
      </c>
      <c r="FO93" s="42"/>
      <c r="FP93" s="65">
        <v>20</v>
      </c>
      <c r="FQ93" s="42" t="s">
        <v>233</v>
      </c>
      <c r="FR93" s="42" t="s">
        <v>233</v>
      </c>
      <c r="FS93" s="42" t="s">
        <v>233</v>
      </c>
      <c r="FT93" s="42" t="s">
        <v>233</v>
      </c>
      <c r="FU93" s="42" t="s">
        <v>233</v>
      </c>
      <c r="FV93" s="42" t="s">
        <v>233</v>
      </c>
      <c r="FW93" s="42"/>
      <c r="FX93" s="65">
        <v>24</v>
      </c>
      <c r="GA93">
        <v>1580</v>
      </c>
    </row>
    <row r="94" spans="1:183">
      <c r="A94" s="40">
        <v>38431</v>
      </c>
      <c r="B94" s="41"/>
      <c r="C94" s="41"/>
      <c r="D94" s="41"/>
      <c r="E94" s="42" t="s">
        <v>233</v>
      </c>
      <c r="F94" s="42" t="s">
        <v>233</v>
      </c>
      <c r="G94" s="42" t="s">
        <v>233</v>
      </c>
      <c r="H94" s="42" t="s">
        <v>233</v>
      </c>
      <c r="I94" s="42" t="s">
        <v>233</v>
      </c>
      <c r="J94" s="42" t="s">
        <v>233</v>
      </c>
      <c r="K94" s="54" t="str">
        <f t="shared" si="45"/>
        <v/>
      </c>
      <c r="L94" s="43">
        <v>0</v>
      </c>
      <c r="M94" s="43">
        <v>0</v>
      </c>
      <c r="N94" s="43">
        <v>0</v>
      </c>
      <c r="O94" s="43">
        <v>0</v>
      </c>
      <c r="P94" s="43">
        <v>0</v>
      </c>
      <c r="Q94" s="43">
        <v>0</v>
      </c>
      <c r="R94" s="54" t="str">
        <f t="shared" si="46"/>
        <v/>
      </c>
      <c r="S94" s="43">
        <v>0</v>
      </c>
      <c r="T94" s="43">
        <v>0</v>
      </c>
      <c r="U94" s="43">
        <v>0</v>
      </c>
      <c r="V94" s="43">
        <v>0</v>
      </c>
      <c r="W94" s="43">
        <v>0</v>
      </c>
      <c r="X94" s="43">
        <v>0</v>
      </c>
      <c r="Y94" s="43">
        <v>6.4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/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54" t="str">
        <f t="shared" si="47"/>
        <v/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/>
      <c r="AU94" s="42">
        <v>0</v>
      </c>
      <c r="AV94" s="42">
        <v>0</v>
      </c>
      <c r="AW94" s="42">
        <v>0</v>
      </c>
      <c r="AX94" s="42">
        <v>0</v>
      </c>
      <c r="AY94" s="42">
        <v>0</v>
      </c>
      <c r="AZ94" s="42">
        <v>0</v>
      </c>
      <c r="BA94" s="54" t="str">
        <f t="shared" si="48"/>
        <v/>
      </c>
      <c r="BB94" s="44"/>
      <c r="BC94" s="42">
        <v>0</v>
      </c>
      <c r="BD94" s="42">
        <v>0</v>
      </c>
      <c r="BE94" s="42">
        <v>0</v>
      </c>
      <c r="BF94" s="42">
        <v>0</v>
      </c>
      <c r="BG94" s="42">
        <v>0</v>
      </c>
      <c r="BH94" s="42">
        <v>0</v>
      </c>
      <c r="BI94" s="54" t="str">
        <f t="shared" si="49"/>
        <v/>
      </c>
      <c r="BJ94" s="51">
        <v>1.2</v>
      </c>
      <c r="BK94" s="69" t="s">
        <v>233</v>
      </c>
      <c r="BL94" s="69" t="s">
        <v>233</v>
      </c>
      <c r="BM94" s="69" t="s">
        <v>233</v>
      </c>
      <c r="BN94" s="69" t="s">
        <v>233</v>
      </c>
      <c r="BO94" s="69" t="s">
        <v>233</v>
      </c>
      <c r="BP94" s="70">
        <f t="shared" si="50"/>
        <v>1.2</v>
      </c>
      <c r="BQ94" s="42">
        <v>0</v>
      </c>
      <c r="BR94" s="42">
        <v>0</v>
      </c>
      <c r="BS94" s="42">
        <v>0</v>
      </c>
      <c r="BT94" s="42">
        <v>0</v>
      </c>
      <c r="BU94" s="42">
        <v>0</v>
      </c>
      <c r="BV94" s="42">
        <v>0</v>
      </c>
      <c r="BW94" s="54" t="str">
        <f t="shared" si="51"/>
        <v/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54" t="str">
        <f t="shared" si="52"/>
        <v/>
      </c>
      <c r="CE94" s="42">
        <v>0.05</v>
      </c>
      <c r="CF94" s="42">
        <v>0</v>
      </c>
      <c r="CG94" s="42">
        <v>0</v>
      </c>
      <c r="CH94" s="42">
        <v>0</v>
      </c>
      <c r="CI94" s="42">
        <v>0</v>
      </c>
      <c r="CJ94" s="42">
        <v>0</v>
      </c>
      <c r="CK94" s="42"/>
      <c r="CL94" s="42"/>
      <c r="CM94" s="44"/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54" t="str">
        <f t="shared" si="53"/>
        <v/>
      </c>
      <c r="CU94" s="44" t="s">
        <v>233</v>
      </c>
      <c r="CV94" s="44" t="s">
        <v>233</v>
      </c>
      <c r="CW94" s="44" t="s">
        <v>233</v>
      </c>
      <c r="CX94" s="44" t="s">
        <v>233</v>
      </c>
      <c r="CY94" s="44" t="s">
        <v>233</v>
      </c>
      <c r="CZ94" s="44" t="s">
        <v>233</v>
      </c>
      <c r="DA94" s="54" t="str">
        <f t="shared" si="54"/>
        <v/>
      </c>
      <c r="DB94" s="65" t="s">
        <v>233</v>
      </c>
      <c r="DC94" s="65" t="s">
        <v>233</v>
      </c>
      <c r="DD94" s="65" t="s">
        <v>233</v>
      </c>
      <c r="DE94" s="65" t="s">
        <v>233</v>
      </c>
      <c r="DF94" s="65" t="s">
        <v>233</v>
      </c>
      <c r="DG94" s="65" t="s">
        <v>233</v>
      </c>
      <c r="DH94" s="58" t="str">
        <f t="shared" si="55"/>
        <v/>
      </c>
      <c r="DI94" s="65" t="s">
        <v>233</v>
      </c>
      <c r="DJ94" s="65" t="s">
        <v>233</v>
      </c>
      <c r="DK94" s="65" t="s">
        <v>233</v>
      </c>
      <c r="DL94" s="65" t="s">
        <v>233</v>
      </c>
      <c r="DM94" s="65" t="s">
        <v>233</v>
      </c>
      <c r="DN94" s="65" t="s">
        <v>233</v>
      </c>
      <c r="DO94" s="58">
        <f t="shared" si="56"/>
        <v>0.75600000000000001</v>
      </c>
      <c r="DP94" s="44" t="s">
        <v>233</v>
      </c>
      <c r="DQ94" s="44"/>
      <c r="DR94" s="65">
        <v>798.8125</v>
      </c>
      <c r="DS94" s="65">
        <v>792.5625</v>
      </c>
      <c r="DT94" s="65">
        <v>796.1875</v>
      </c>
      <c r="DU94" s="65">
        <v>767.125</v>
      </c>
      <c r="DV94" s="65">
        <v>2.625</v>
      </c>
      <c r="DW94" s="65">
        <v>782.375</v>
      </c>
      <c r="DX94" s="58">
        <f t="shared" si="57"/>
        <v>0.94552499999999995</v>
      </c>
      <c r="DY94" s="43">
        <v>0</v>
      </c>
      <c r="DZ94" s="43">
        <v>15.274749755859375</v>
      </c>
      <c r="EA94" s="43">
        <v>28.620246887207031</v>
      </c>
      <c r="EB94" s="44">
        <f t="shared" si="58"/>
        <v>0.83188358688354491</v>
      </c>
      <c r="EC94" s="42" t="s">
        <v>233</v>
      </c>
      <c r="ED94" s="42" t="s">
        <v>233</v>
      </c>
      <c r="EE94" s="42" t="s">
        <v>233</v>
      </c>
      <c r="EF94" s="42" t="s">
        <v>233</v>
      </c>
      <c r="EG94" s="42" t="s">
        <v>233</v>
      </c>
      <c r="EH94" s="42" t="s">
        <v>233</v>
      </c>
      <c r="EI94" s="42"/>
      <c r="EJ94" s="65">
        <v>157</v>
      </c>
      <c r="EK94" s="42" t="s">
        <v>233</v>
      </c>
      <c r="EL94" s="42" t="s">
        <v>233</v>
      </c>
      <c r="EM94" s="42" t="s">
        <v>233</v>
      </c>
      <c r="EN94" s="42" t="s">
        <v>233</v>
      </c>
      <c r="EO94" s="42" t="s">
        <v>233</v>
      </c>
      <c r="EP94" s="42" t="s">
        <v>233</v>
      </c>
      <c r="EQ94" s="42"/>
      <c r="ER94" s="65">
        <v>17</v>
      </c>
      <c r="ES94" s="42" t="s">
        <v>233</v>
      </c>
      <c r="ET94" s="42" t="s">
        <v>233</v>
      </c>
      <c r="EU94" s="42" t="s">
        <v>233</v>
      </c>
      <c r="EV94" s="42" t="s">
        <v>233</v>
      </c>
      <c r="EW94" s="42" t="s">
        <v>233</v>
      </c>
      <c r="EX94" s="42" t="s">
        <v>233</v>
      </c>
      <c r="EY94" s="42"/>
      <c r="EZ94" s="42">
        <v>0.9</v>
      </c>
      <c r="FA94" s="42" t="s">
        <v>233</v>
      </c>
      <c r="FB94" s="42" t="s">
        <v>233</v>
      </c>
      <c r="FC94" s="42" t="s">
        <v>233</v>
      </c>
      <c r="FD94" s="42" t="s">
        <v>233</v>
      </c>
      <c r="FE94" s="42" t="s">
        <v>233</v>
      </c>
      <c r="FF94" s="42" t="s">
        <v>233</v>
      </c>
      <c r="FG94" s="42"/>
      <c r="FH94" s="42"/>
      <c r="FI94" s="42" t="s">
        <v>233</v>
      </c>
      <c r="FJ94" s="42" t="s">
        <v>233</v>
      </c>
      <c r="FK94" s="42" t="s">
        <v>233</v>
      </c>
      <c r="FL94" s="42" t="s">
        <v>233</v>
      </c>
      <c r="FM94" s="42" t="s">
        <v>233</v>
      </c>
      <c r="FN94" s="42" t="s">
        <v>233</v>
      </c>
      <c r="FO94" s="42"/>
      <c r="FP94" s="65">
        <v>11</v>
      </c>
      <c r="FQ94" s="42" t="s">
        <v>233</v>
      </c>
      <c r="FR94" s="42" t="s">
        <v>233</v>
      </c>
      <c r="FS94" s="42" t="s">
        <v>233</v>
      </c>
      <c r="FT94" s="42" t="s">
        <v>233</v>
      </c>
      <c r="FU94" s="42" t="s">
        <v>233</v>
      </c>
      <c r="FV94" s="42" t="s">
        <v>233</v>
      </c>
      <c r="FW94" s="42"/>
      <c r="FX94" s="65">
        <v>7</v>
      </c>
      <c r="GA94">
        <v>756</v>
      </c>
    </row>
    <row r="95" spans="1:183">
      <c r="A95" s="40">
        <v>38432</v>
      </c>
      <c r="B95" s="41"/>
      <c r="C95" s="41"/>
      <c r="D95" s="41"/>
      <c r="E95" s="42" t="s">
        <v>233</v>
      </c>
      <c r="F95" s="42" t="s">
        <v>233</v>
      </c>
      <c r="G95" s="42" t="s">
        <v>233</v>
      </c>
      <c r="H95" s="42" t="s">
        <v>233</v>
      </c>
      <c r="I95" s="42" t="s">
        <v>233</v>
      </c>
      <c r="J95" s="42" t="s">
        <v>233</v>
      </c>
      <c r="K95" s="54" t="str">
        <f t="shared" si="45"/>
        <v/>
      </c>
      <c r="L95" s="43">
        <v>0</v>
      </c>
      <c r="M95" s="43">
        <v>0</v>
      </c>
      <c r="N95" s="43">
        <v>0</v>
      </c>
      <c r="O95" s="43">
        <v>0</v>
      </c>
      <c r="P95" s="43">
        <v>0</v>
      </c>
      <c r="Q95" s="43">
        <v>0</v>
      </c>
      <c r="R95" s="54" t="str">
        <f t="shared" si="46"/>
        <v/>
      </c>
      <c r="S95" s="43">
        <v>0</v>
      </c>
      <c r="T95" s="43">
        <v>0</v>
      </c>
      <c r="U95" s="43">
        <v>0</v>
      </c>
      <c r="V95" s="43">
        <v>0</v>
      </c>
      <c r="W95" s="43">
        <v>0</v>
      </c>
      <c r="X95" s="43">
        <v>0</v>
      </c>
      <c r="Y95" s="43">
        <v>9.3000000000000007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/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54" t="str">
        <f t="shared" si="47"/>
        <v/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/>
      <c r="AU95" s="42">
        <v>0</v>
      </c>
      <c r="AV95" s="42">
        <v>0</v>
      </c>
      <c r="AW95" s="42">
        <v>0</v>
      </c>
      <c r="AX95" s="42">
        <v>0</v>
      </c>
      <c r="AY95" s="42">
        <v>0</v>
      </c>
      <c r="AZ95" s="42">
        <v>0</v>
      </c>
      <c r="BA95" s="54" t="str">
        <f t="shared" si="48"/>
        <v/>
      </c>
      <c r="BB95" s="44"/>
      <c r="BC95" s="42">
        <v>0</v>
      </c>
      <c r="BD95" s="42">
        <v>0</v>
      </c>
      <c r="BE95" s="42">
        <v>0</v>
      </c>
      <c r="BF95" s="42">
        <v>0</v>
      </c>
      <c r="BG95" s="42">
        <v>0</v>
      </c>
      <c r="BH95" s="42">
        <v>0</v>
      </c>
      <c r="BI95" s="54" t="str">
        <f t="shared" si="49"/>
        <v/>
      </c>
      <c r="BJ95" s="51">
        <v>1</v>
      </c>
      <c r="BK95" s="69" t="s">
        <v>233</v>
      </c>
      <c r="BL95" s="69" t="s">
        <v>233</v>
      </c>
      <c r="BM95" s="69" t="s">
        <v>233</v>
      </c>
      <c r="BN95" s="69" t="s">
        <v>233</v>
      </c>
      <c r="BO95" s="69" t="s">
        <v>233</v>
      </c>
      <c r="BP95" s="70">
        <f t="shared" si="50"/>
        <v>1</v>
      </c>
      <c r="BQ95" s="42">
        <v>0</v>
      </c>
      <c r="BR95" s="42">
        <v>0</v>
      </c>
      <c r="BS95" s="42">
        <v>0</v>
      </c>
      <c r="BT95" s="42">
        <v>0</v>
      </c>
      <c r="BU95" s="42">
        <v>0</v>
      </c>
      <c r="BV95" s="42">
        <v>0</v>
      </c>
      <c r="BW95" s="54" t="str">
        <f t="shared" si="51"/>
        <v/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54" t="str">
        <f t="shared" si="52"/>
        <v/>
      </c>
      <c r="CE95" s="42">
        <v>0.04</v>
      </c>
      <c r="CF95" s="42">
        <v>0</v>
      </c>
      <c r="CG95" s="42">
        <v>0</v>
      </c>
      <c r="CH95" s="42">
        <v>0</v>
      </c>
      <c r="CI95" s="42">
        <v>0</v>
      </c>
      <c r="CJ95" s="42">
        <v>0</v>
      </c>
      <c r="CK95" s="42"/>
      <c r="CL95" s="42"/>
      <c r="CM95" s="44"/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54" t="str">
        <f t="shared" si="53"/>
        <v/>
      </c>
      <c r="CU95" s="44" t="s">
        <v>233</v>
      </c>
      <c r="CV95" s="44" t="s">
        <v>233</v>
      </c>
      <c r="CW95" s="44" t="s">
        <v>233</v>
      </c>
      <c r="CX95" s="44" t="s">
        <v>233</v>
      </c>
      <c r="CY95" s="44" t="s">
        <v>233</v>
      </c>
      <c r="CZ95" s="44" t="s">
        <v>233</v>
      </c>
      <c r="DA95" s="54" t="str">
        <f t="shared" si="54"/>
        <v/>
      </c>
      <c r="DB95" s="65" t="s">
        <v>233</v>
      </c>
      <c r="DC95" s="65" t="s">
        <v>233</v>
      </c>
      <c r="DD95" s="65" t="s">
        <v>233</v>
      </c>
      <c r="DE95" s="65" t="s">
        <v>233</v>
      </c>
      <c r="DF95" s="65" t="s">
        <v>233</v>
      </c>
      <c r="DG95" s="65" t="s">
        <v>233</v>
      </c>
      <c r="DH95" s="58" t="str">
        <f t="shared" si="55"/>
        <v/>
      </c>
      <c r="DI95" s="65" t="s">
        <v>233</v>
      </c>
      <c r="DJ95" s="65" t="s">
        <v>233</v>
      </c>
      <c r="DK95" s="65" t="s">
        <v>233</v>
      </c>
      <c r="DL95" s="65" t="s">
        <v>233</v>
      </c>
      <c r="DM95" s="65" t="s">
        <v>233</v>
      </c>
      <c r="DN95" s="65" t="s">
        <v>233</v>
      </c>
      <c r="DO95" s="58">
        <f t="shared" si="56"/>
        <v>0.13800000000000001</v>
      </c>
      <c r="DP95" s="44" t="s">
        <v>233</v>
      </c>
      <c r="DQ95" s="44"/>
      <c r="DR95" s="65">
        <v>777.75</v>
      </c>
      <c r="DS95" s="65">
        <v>3.1875</v>
      </c>
      <c r="DT95" s="65">
        <v>2.6875</v>
      </c>
      <c r="DU95" s="65">
        <v>2.875</v>
      </c>
      <c r="DV95" s="65">
        <v>737.375</v>
      </c>
      <c r="DW95" s="65">
        <v>2.75</v>
      </c>
      <c r="DX95" s="58">
        <f t="shared" si="57"/>
        <v>0.36638999999999999</v>
      </c>
      <c r="DY95" s="43">
        <v>0</v>
      </c>
      <c r="DZ95" s="43">
        <v>12.203171730041504</v>
      </c>
      <c r="EA95" s="43">
        <v>28.439781188964844</v>
      </c>
      <c r="EB95" s="78">
        <f t="shared" si="58"/>
        <v>0.58645039176940916</v>
      </c>
      <c r="EC95" s="42" t="s">
        <v>233</v>
      </c>
      <c r="ED95" s="42" t="s">
        <v>233</v>
      </c>
      <c r="EE95" s="42" t="s">
        <v>233</v>
      </c>
      <c r="EF95" s="42" t="s">
        <v>233</v>
      </c>
      <c r="EG95" s="42" t="s">
        <v>233</v>
      </c>
      <c r="EH95" s="42" t="s">
        <v>233</v>
      </c>
      <c r="EI95" s="42"/>
      <c r="EJ95" s="65">
        <v>22</v>
      </c>
      <c r="EK95" s="42" t="s">
        <v>233</v>
      </c>
      <c r="EL95" s="42" t="s">
        <v>233</v>
      </c>
      <c r="EM95" s="42" t="s">
        <v>233</v>
      </c>
      <c r="EN95" s="42" t="s">
        <v>233</v>
      </c>
      <c r="EO95" s="42" t="s">
        <v>233</v>
      </c>
      <c r="EP95" s="42" t="s">
        <v>233</v>
      </c>
      <c r="EQ95" s="42"/>
      <c r="ER95" s="65">
        <v>3</v>
      </c>
      <c r="ES95" s="42" t="s">
        <v>233</v>
      </c>
      <c r="ET95" s="42" t="s">
        <v>233</v>
      </c>
      <c r="EU95" s="42" t="s">
        <v>233</v>
      </c>
      <c r="EV95" s="42" t="s">
        <v>233</v>
      </c>
      <c r="EW95" s="42" t="s">
        <v>233</v>
      </c>
      <c r="EX95" s="42" t="s">
        <v>233</v>
      </c>
      <c r="EY95" s="42"/>
      <c r="EZ95" s="42">
        <v>0.1</v>
      </c>
      <c r="FA95" s="42" t="s">
        <v>233</v>
      </c>
      <c r="FB95" s="42" t="s">
        <v>233</v>
      </c>
      <c r="FC95" s="42" t="s">
        <v>233</v>
      </c>
      <c r="FD95" s="42" t="s">
        <v>233</v>
      </c>
      <c r="FE95" s="42" t="s">
        <v>233</v>
      </c>
      <c r="FF95" s="42" t="s">
        <v>233</v>
      </c>
      <c r="FG95" s="42"/>
      <c r="FH95" s="42"/>
      <c r="FI95" s="42" t="s">
        <v>233</v>
      </c>
      <c r="FJ95" s="42" t="s">
        <v>233</v>
      </c>
      <c r="FK95" s="42" t="s">
        <v>233</v>
      </c>
      <c r="FL95" s="42" t="s">
        <v>233</v>
      </c>
      <c r="FM95" s="42" t="s">
        <v>233</v>
      </c>
      <c r="FN95" s="42" t="s">
        <v>233</v>
      </c>
      <c r="FO95" s="42"/>
      <c r="FP95" s="65">
        <v>2</v>
      </c>
      <c r="FQ95" s="42" t="s">
        <v>233</v>
      </c>
      <c r="FR95" s="42" t="s">
        <v>233</v>
      </c>
      <c r="FS95" s="42" t="s">
        <v>233</v>
      </c>
      <c r="FT95" s="42" t="s">
        <v>233</v>
      </c>
      <c r="FU95" s="42" t="s">
        <v>233</v>
      </c>
      <c r="FV95" s="42" t="s">
        <v>233</v>
      </c>
      <c r="FW95" s="42"/>
      <c r="FX95" s="65">
        <v>0</v>
      </c>
      <c r="GA95">
        <v>138</v>
      </c>
    </row>
    <row r="96" spans="1:183">
      <c r="A96" s="40">
        <v>38433</v>
      </c>
      <c r="B96" s="41"/>
      <c r="C96" s="41"/>
      <c r="D96" s="41"/>
      <c r="E96" s="42" t="s">
        <v>233</v>
      </c>
      <c r="F96" s="42" t="s">
        <v>233</v>
      </c>
      <c r="G96" s="42" t="s">
        <v>233</v>
      </c>
      <c r="H96" s="42" t="s">
        <v>233</v>
      </c>
      <c r="I96" s="42" t="s">
        <v>233</v>
      </c>
      <c r="J96" s="42" t="s">
        <v>233</v>
      </c>
      <c r="K96" s="54" t="str">
        <f t="shared" si="45"/>
        <v/>
      </c>
      <c r="L96" s="43">
        <v>0</v>
      </c>
      <c r="M96" s="43" t="s">
        <v>233</v>
      </c>
      <c r="N96" s="43" t="s">
        <v>233</v>
      </c>
      <c r="O96" s="43">
        <v>0</v>
      </c>
      <c r="P96" s="43">
        <v>0</v>
      </c>
      <c r="Q96" s="43">
        <v>0</v>
      </c>
      <c r="R96" s="54" t="str">
        <f t="shared" si="46"/>
        <v/>
      </c>
      <c r="S96" s="43">
        <v>0</v>
      </c>
      <c r="T96" s="43" t="s">
        <v>233</v>
      </c>
      <c r="U96" s="43" t="s">
        <v>233</v>
      </c>
      <c r="V96" s="43">
        <v>0</v>
      </c>
      <c r="W96" s="43">
        <v>0</v>
      </c>
      <c r="X96" s="43">
        <v>0</v>
      </c>
      <c r="Y96" s="43"/>
      <c r="Z96" s="42">
        <v>0</v>
      </c>
      <c r="AA96" s="42" t="s">
        <v>233</v>
      </c>
      <c r="AB96" s="42" t="s">
        <v>233</v>
      </c>
      <c r="AC96" s="42">
        <v>0</v>
      </c>
      <c r="AD96" s="42">
        <v>0</v>
      </c>
      <c r="AE96" s="42">
        <v>0</v>
      </c>
      <c r="AF96" s="42"/>
      <c r="AG96" s="42">
        <v>0</v>
      </c>
      <c r="AH96" s="42" t="s">
        <v>233</v>
      </c>
      <c r="AI96" s="42" t="s">
        <v>233</v>
      </c>
      <c r="AJ96" s="42">
        <v>0</v>
      </c>
      <c r="AK96" s="42">
        <v>0</v>
      </c>
      <c r="AL96" s="42">
        <v>0</v>
      </c>
      <c r="AM96" s="54" t="str">
        <f t="shared" si="47"/>
        <v/>
      </c>
      <c r="AN96" s="44">
        <v>0</v>
      </c>
      <c r="AO96" s="44" t="s">
        <v>233</v>
      </c>
      <c r="AP96" s="44" t="s">
        <v>233</v>
      </c>
      <c r="AQ96" s="44">
        <v>0</v>
      </c>
      <c r="AR96" s="44">
        <v>0</v>
      </c>
      <c r="AS96" s="44">
        <v>0</v>
      </c>
      <c r="AT96" s="44"/>
      <c r="AU96" s="42">
        <v>0</v>
      </c>
      <c r="AV96" s="42" t="s">
        <v>233</v>
      </c>
      <c r="AW96" s="42" t="s">
        <v>233</v>
      </c>
      <c r="AX96" s="42">
        <v>0</v>
      </c>
      <c r="AY96" s="42">
        <v>0</v>
      </c>
      <c r="AZ96" s="42">
        <v>0</v>
      </c>
      <c r="BA96" s="54" t="str">
        <f t="shared" si="48"/>
        <v/>
      </c>
      <c r="BB96" s="44"/>
      <c r="BC96" s="42">
        <v>0</v>
      </c>
      <c r="BD96" s="42" t="s">
        <v>233</v>
      </c>
      <c r="BE96" s="42" t="s">
        <v>233</v>
      </c>
      <c r="BF96" s="42">
        <v>0</v>
      </c>
      <c r="BG96" s="42">
        <v>0</v>
      </c>
      <c r="BH96" s="42">
        <v>0</v>
      </c>
      <c r="BI96" s="54" t="str">
        <f t="shared" si="49"/>
        <v/>
      </c>
      <c r="BJ96" s="51"/>
      <c r="BK96" s="69" t="s">
        <v>233</v>
      </c>
      <c r="BL96" s="69" t="s">
        <v>233</v>
      </c>
      <c r="BM96" s="69" t="s">
        <v>233</v>
      </c>
      <c r="BN96" s="69" t="s">
        <v>233</v>
      </c>
      <c r="BO96" s="69" t="s">
        <v>233</v>
      </c>
      <c r="BP96" s="70" t="str">
        <f t="shared" si="50"/>
        <v/>
      </c>
      <c r="BQ96" s="42">
        <v>0</v>
      </c>
      <c r="BR96" s="42" t="s">
        <v>233</v>
      </c>
      <c r="BS96" s="42" t="s">
        <v>233</v>
      </c>
      <c r="BT96" s="42">
        <v>0</v>
      </c>
      <c r="BU96" s="42">
        <v>0</v>
      </c>
      <c r="BV96" s="42">
        <v>0</v>
      </c>
      <c r="BW96" s="54" t="str">
        <f t="shared" si="51"/>
        <v/>
      </c>
      <c r="BX96" s="44">
        <v>0</v>
      </c>
      <c r="BY96" s="44" t="s">
        <v>233</v>
      </c>
      <c r="BZ96" s="44" t="s">
        <v>233</v>
      </c>
      <c r="CA96" s="44">
        <v>0</v>
      </c>
      <c r="CB96" s="44">
        <v>0</v>
      </c>
      <c r="CC96" s="44">
        <v>0</v>
      </c>
      <c r="CD96" s="54" t="str">
        <f t="shared" si="52"/>
        <v/>
      </c>
      <c r="CE96" s="42"/>
      <c r="CF96" s="42" t="s">
        <v>233</v>
      </c>
      <c r="CG96" s="42" t="s">
        <v>233</v>
      </c>
      <c r="CH96" s="42">
        <v>0</v>
      </c>
      <c r="CI96" s="42">
        <v>0</v>
      </c>
      <c r="CJ96" s="42">
        <v>0</v>
      </c>
      <c r="CK96" s="42"/>
      <c r="CL96" s="42"/>
      <c r="CM96" s="44"/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54" t="str">
        <f t="shared" si="53"/>
        <v/>
      </c>
      <c r="CU96" s="44" t="s">
        <v>233</v>
      </c>
      <c r="CV96" s="44" t="s">
        <v>233</v>
      </c>
      <c r="CW96" s="44" t="s">
        <v>233</v>
      </c>
      <c r="CX96" s="44" t="s">
        <v>233</v>
      </c>
      <c r="CY96" s="44" t="s">
        <v>233</v>
      </c>
      <c r="CZ96" s="44" t="s">
        <v>233</v>
      </c>
      <c r="DA96" s="54" t="str">
        <f t="shared" si="54"/>
        <v/>
      </c>
      <c r="DB96" s="65" t="s">
        <v>233</v>
      </c>
      <c r="DC96" s="65" t="s">
        <v>233</v>
      </c>
      <c r="DD96" s="65" t="s">
        <v>233</v>
      </c>
      <c r="DE96" s="65" t="s">
        <v>233</v>
      </c>
      <c r="DF96" s="65" t="s">
        <v>233</v>
      </c>
      <c r="DG96" s="65" t="s">
        <v>233</v>
      </c>
      <c r="DH96" s="58" t="str">
        <f t="shared" si="55"/>
        <v/>
      </c>
      <c r="DI96" s="65" t="s">
        <v>233</v>
      </c>
      <c r="DJ96" s="65" t="s">
        <v>233</v>
      </c>
      <c r="DK96" s="65" t="s">
        <v>233</v>
      </c>
      <c r="DL96" s="65" t="s">
        <v>233</v>
      </c>
      <c r="DM96" s="65" t="s">
        <v>233</v>
      </c>
      <c r="DN96" s="65" t="s">
        <v>233</v>
      </c>
      <c r="DO96" s="58">
        <f t="shared" si="56"/>
        <v>0</v>
      </c>
      <c r="DP96" s="44" t="s">
        <v>233</v>
      </c>
      <c r="DQ96" s="44"/>
      <c r="DR96" s="65">
        <v>2.5</v>
      </c>
      <c r="DS96" s="65">
        <v>764.25</v>
      </c>
      <c r="DT96" s="65">
        <v>746.625</v>
      </c>
      <c r="DU96" s="65">
        <v>753.125</v>
      </c>
      <c r="DV96" s="65">
        <v>741.1875</v>
      </c>
      <c r="DW96" s="65">
        <v>3.6875</v>
      </c>
      <c r="DX96" s="58">
        <f t="shared" si="57"/>
        <v>0.72272999999999998</v>
      </c>
      <c r="DY96" s="43">
        <v>0</v>
      </c>
      <c r="DZ96" s="43">
        <v>12.206781387329102</v>
      </c>
      <c r="EA96" s="43">
        <v>28.461441040039063</v>
      </c>
      <c r="EB96" s="78">
        <f t="shared" si="58"/>
        <v>-5.2700996398925783E-4</v>
      </c>
      <c r="EC96" s="42" t="s">
        <v>233</v>
      </c>
      <c r="ED96" s="42" t="s">
        <v>233</v>
      </c>
      <c r="EE96" s="42" t="s">
        <v>233</v>
      </c>
      <c r="EF96" s="42" t="s">
        <v>233</v>
      </c>
      <c r="EG96" s="42" t="s">
        <v>233</v>
      </c>
      <c r="EH96" s="42" t="s">
        <v>233</v>
      </c>
      <c r="EI96" s="42"/>
      <c r="EJ96" s="65"/>
      <c r="EK96" s="42" t="s">
        <v>233</v>
      </c>
      <c r="EL96" s="42" t="s">
        <v>233</v>
      </c>
      <c r="EM96" s="42" t="s">
        <v>233</v>
      </c>
      <c r="EN96" s="42" t="s">
        <v>233</v>
      </c>
      <c r="EO96" s="42" t="s">
        <v>233</v>
      </c>
      <c r="EP96" s="42" t="s">
        <v>233</v>
      </c>
      <c r="EQ96" s="42"/>
      <c r="ER96" s="65"/>
      <c r="ES96" s="42" t="s">
        <v>233</v>
      </c>
      <c r="ET96" s="42" t="s">
        <v>233</v>
      </c>
      <c r="EU96" s="42" t="s">
        <v>233</v>
      </c>
      <c r="EV96" s="42" t="s">
        <v>233</v>
      </c>
      <c r="EW96" s="42" t="s">
        <v>233</v>
      </c>
      <c r="EX96" s="42" t="s">
        <v>233</v>
      </c>
      <c r="EY96" s="42"/>
      <c r="EZ96" s="42"/>
      <c r="FA96" s="42" t="s">
        <v>233</v>
      </c>
      <c r="FB96" s="42" t="s">
        <v>233</v>
      </c>
      <c r="FC96" s="42" t="s">
        <v>233</v>
      </c>
      <c r="FD96" s="42" t="s">
        <v>233</v>
      </c>
      <c r="FE96" s="42" t="s">
        <v>233</v>
      </c>
      <c r="FF96" s="42" t="s">
        <v>233</v>
      </c>
      <c r="FG96" s="42"/>
      <c r="FH96" s="42"/>
      <c r="FI96" s="42" t="s">
        <v>233</v>
      </c>
      <c r="FJ96" s="42" t="s">
        <v>233</v>
      </c>
      <c r="FK96" s="42" t="s">
        <v>233</v>
      </c>
      <c r="FL96" s="42" t="s">
        <v>233</v>
      </c>
      <c r="FM96" s="42" t="s">
        <v>233</v>
      </c>
      <c r="FN96" s="42" t="s">
        <v>233</v>
      </c>
      <c r="FO96" s="42"/>
      <c r="FP96" s="65">
        <v>0</v>
      </c>
      <c r="FQ96" s="42" t="s">
        <v>233</v>
      </c>
      <c r="FR96" s="42" t="s">
        <v>233</v>
      </c>
      <c r="FS96" s="42" t="s">
        <v>233</v>
      </c>
      <c r="FT96" s="42" t="s">
        <v>233</v>
      </c>
      <c r="FU96" s="42" t="s">
        <v>233</v>
      </c>
      <c r="FV96" s="42" t="s">
        <v>233</v>
      </c>
      <c r="FW96" s="42"/>
      <c r="FX96" s="65"/>
      <c r="GA96">
        <v>0</v>
      </c>
    </row>
    <row r="97" spans="1:183">
      <c r="A97" s="40">
        <v>38434</v>
      </c>
      <c r="B97" s="41"/>
      <c r="C97" s="41"/>
      <c r="D97" s="41"/>
      <c r="E97" s="42" t="s">
        <v>233</v>
      </c>
      <c r="F97" s="42" t="s">
        <v>233</v>
      </c>
      <c r="G97" s="42" t="s">
        <v>233</v>
      </c>
      <c r="H97" s="42" t="s">
        <v>233</v>
      </c>
      <c r="I97" s="42" t="s">
        <v>233</v>
      </c>
      <c r="J97" s="42" t="s">
        <v>233</v>
      </c>
      <c r="K97" s="54" t="str">
        <f t="shared" si="45"/>
        <v/>
      </c>
      <c r="L97" s="43">
        <v>0</v>
      </c>
      <c r="M97" s="43">
        <v>0</v>
      </c>
      <c r="N97" s="43">
        <v>0</v>
      </c>
      <c r="O97" s="43">
        <v>0</v>
      </c>
      <c r="P97" s="43">
        <v>0</v>
      </c>
      <c r="Q97" s="43">
        <v>0</v>
      </c>
      <c r="R97" s="54" t="str">
        <f t="shared" si="46"/>
        <v/>
      </c>
      <c r="S97" s="43">
        <v>0</v>
      </c>
      <c r="T97" s="43">
        <v>0</v>
      </c>
      <c r="U97" s="43">
        <v>0</v>
      </c>
      <c r="V97" s="43">
        <v>0</v>
      </c>
      <c r="W97" s="43">
        <v>0</v>
      </c>
      <c r="X97" s="43">
        <v>0</v>
      </c>
      <c r="Y97" s="43"/>
      <c r="Z97" s="42">
        <v>0</v>
      </c>
      <c r="AA97" s="42">
        <v>0</v>
      </c>
      <c r="AB97" s="42">
        <v>0</v>
      </c>
      <c r="AC97" s="42">
        <v>0</v>
      </c>
      <c r="AD97" s="42">
        <v>0</v>
      </c>
      <c r="AE97" s="42">
        <v>0</v>
      </c>
      <c r="AF97" s="42"/>
      <c r="AG97" s="42">
        <v>0</v>
      </c>
      <c r="AH97" s="42">
        <v>0</v>
      </c>
      <c r="AI97" s="42">
        <v>0</v>
      </c>
      <c r="AJ97" s="42">
        <v>0</v>
      </c>
      <c r="AK97" s="42">
        <v>0</v>
      </c>
      <c r="AL97" s="42">
        <v>0</v>
      </c>
      <c r="AM97" s="54" t="str">
        <f t="shared" si="47"/>
        <v/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/>
      <c r="AU97" s="42">
        <v>0</v>
      </c>
      <c r="AV97" s="42">
        <v>0</v>
      </c>
      <c r="AW97" s="42">
        <v>0</v>
      </c>
      <c r="AX97" s="42">
        <v>0</v>
      </c>
      <c r="AY97" s="42">
        <v>0</v>
      </c>
      <c r="AZ97" s="42">
        <v>0</v>
      </c>
      <c r="BA97" s="54" t="str">
        <f t="shared" si="48"/>
        <v/>
      </c>
      <c r="BB97" s="44"/>
      <c r="BC97" s="42">
        <v>0</v>
      </c>
      <c r="BD97" s="42">
        <v>0</v>
      </c>
      <c r="BE97" s="42">
        <v>0</v>
      </c>
      <c r="BF97" s="42">
        <v>0</v>
      </c>
      <c r="BG97" s="42">
        <v>0</v>
      </c>
      <c r="BH97" s="42">
        <v>0</v>
      </c>
      <c r="BI97" s="54" t="str">
        <f t="shared" si="49"/>
        <v/>
      </c>
      <c r="BJ97" s="51"/>
      <c r="BK97" s="69" t="s">
        <v>233</v>
      </c>
      <c r="BL97" s="69" t="s">
        <v>233</v>
      </c>
      <c r="BM97" s="69" t="s">
        <v>233</v>
      </c>
      <c r="BN97" s="69" t="s">
        <v>233</v>
      </c>
      <c r="BO97" s="69" t="s">
        <v>233</v>
      </c>
      <c r="BP97" s="70" t="str">
        <f t="shared" si="50"/>
        <v/>
      </c>
      <c r="BQ97" s="42">
        <v>0</v>
      </c>
      <c r="BR97" s="42">
        <v>0</v>
      </c>
      <c r="BS97" s="42">
        <v>0</v>
      </c>
      <c r="BT97" s="42">
        <v>0</v>
      </c>
      <c r="BU97" s="42">
        <v>0</v>
      </c>
      <c r="BV97" s="42">
        <v>0</v>
      </c>
      <c r="BW97" s="54" t="str">
        <f t="shared" si="51"/>
        <v/>
      </c>
      <c r="BX97" s="44">
        <v>0</v>
      </c>
      <c r="BY97" s="44">
        <v>0</v>
      </c>
      <c r="BZ97" s="44">
        <v>0</v>
      </c>
      <c r="CA97" s="44">
        <v>0</v>
      </c>
      <c r="CB97" s="44">
        <v>0.27960929274559021</v>
      </c>
      <c r="CC97" s="44">
        <v>0.27960929274559021</v>
      </c>
      <c r="CD97" s="54">
        <f t="shared" si="52"/>
        <v>9.3203097581863403E-2</v>
      </c>
      <c r="CE97" s="42"/>
      <c r="CF97" s="42">
        <v>0</v>
      </c>
      <c r="CG97" s="42">
        <v>0</v>
      </c>
      <c r="CH97" s="42">
        <v>0</v>
      </c>
      <c r="CI97" s="42">
        <v>0</v>
      </c>
      <c r="CJ97" s="42">
        <v>0</v>
      </c>
      <c r="CK97" s="42"/>
      <c r="CL97" s="42"/>
      <c r="CM97" s="44"/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54" t="str">
        <f t="shared" si="53"/>
        <v/>
      </c>
      <c r="CU97" s="44" t="s">
        <v>233</v>
      </c>
      <c r="CV97" s="44" t="s">
        <v>233</v>
      </c>
      <c r="CW97" s="44" t="s">
        <v>233</v>
      </c>
      <c r="CX97" s="44" t="s">
        <v>233</v>
      </c>
      <c r="CY97" s="44" t="s">
        <v>233</v>
      </c>
      <c r="CZ97" s="44" t="s">
        <v>233</v>
      </c>
      <c r="DA97" s="54" t="str">
        <f t="shared" si="54"/>
        <v/>
      </c>
      <c r="DB97" s="65" t="s">
        <v>233</v>
      </c>
      <c r="DC97" s="65" t="s">
        <v>233</v>
      </c>
      <c r="DD97" s="65" t="s">
        <v>233</v>
      </c>
      <c r="DE97" s="65" t="s">
        <v>233</v>
      </c>
      <c r="DF97" s="65" t="s">
        <v>233</v>
      </c>
      <c r="DG97" s="65" t="s">
        <v>233</v>
      </c>
      <c r="DH97" s="58" t="str">
        <f t="shared" si="55"/>
        <v/>
      </c>
      <c r="DI97" s="65" t="s">
        <v>233</v>
      </c>
      <c r="DJ97" s="65" t="s">
        <v>233</v>
      </c>
      <c r="DK97" s="65" t="s">
        <v>233</v>
      </c>
      <c r="DL97" s="65" t="s">
        <v>233</v>
      </c>
      <c r="DM97" s="65" t="s">
        <v>233</v>
      </c>
      <c r="DN97" s="65" t="s">
        <v>233</v>
      </c>
      <c r="DO97" s="58">
        <f t="shared" si="56"/>
        <v>0</v>
      </c>
      <c r="DP97" s="44" t="s">
        <v>233</v>
      </c>
      <c r="DQ97" s="44"/>
      <c r="DR97" s="65">
        <v>3</v>
      </c>
      <c r="DS97" s="65">
        <v>782.875</v>
      </c>
      <c r="DT97" s="65">
        <v>761.6875</v>
      </c>
      <c r="DU97" s="65">
        <v>781.9375</v>
      </c>
      <c r="DV97" s="65">
        <v>752.0625</v>
      </c>
      <c r="DW97" s="65">
        <v>2.625</v>
      </c>
      <c r="DX97" s="58">
        <f t="shared" si="57"/>
        <v>0.740205</v>
      </c>
      <c r="DY97" s="43">
        <v>0</v>
      </c>
      <c r="DZ97" s="43">
        <v>12.672389984130859</v>
      </c>
      <c r="EA97" s="43">
        <v>28.331497192382813</v>
      </c>
      <c r="EB97" s="78">
        <f t="shared" si="58"/>
        <v>-6.797885513305664E-2</v>
      </c>
      <c r="EC97" s="42" t="s">
        <v>233</v>
      </c>
      <c r="ED97" s="42" t="s">
        <v>233</v>
      </c>
      <c r="EE97" s="42" t="s">
        <v>233</v>
      </c>
      <c r="EF97" s="42" t="s">
        <v>233</v>
      </c>
      <c r="EG97" s="42" t="s">
        <v>233</v>
      </c>
      <c r="EH97" s="42" t="s">
        <v>233</v>
      </c>
      <c r="EI97" s="42"/>
      <c r="EJ97" s="65"/>
      <c r="EK97" s="42" t="s">
        <v>233</v>
      </c>
      <c r="EL97" s="42" t="s">
        <v>233</v>
      </c>
      <c r="EM97" s="42" t="s">
        <v>233</v>
      </c>
      <c r="EN97" s="42" t="s">
        <v>233</v>
      </c>
      <c r="EO97" s="42" t="s">
        <v>233</v>
      </c>
      <c r="EP97" s="42" t="s">
        <v>233</v>
      </c>
      <c r="EQ97" s="42"/>
      <c r="ER97" s="65"/>
      <c r="ES97" s="42" t="s">
        <v>233</v>
      </c>
      <c r="ET97" s="42" t="s">
        <v>233</v>
      </c>
      <c r="EU97" s="42" t="s">
        <v>233</v>
      </c>
      <c r="EV97" s="42" t="s">
        <v>233</v>
      </c>
      <c r="EW97" s="42" t="s">
        <v>233</v>
      </c>
      <c r="EX97" s="42" t="s">
        <v>233</v>
      </c>
      <c r="EY97" s="42"/>
      <c r="EZ97" s="42"/>
      <c r="FA97" s="42" t="s">
        <v>233</v>
      </c>
      <c r="FB97" s="42" t="s">
        <v>233</v>
      </c>
      <c r="FC97" s="42" t="s">
        <v>233</v>
      </c>
      <c r="FD97" s="42" t="s">
        <v>233</v>
      </c>
      <c r="FE97" s="42" t="s">
        <v>233</v>
      </c>
      <c r="FF97" s="42" t="s">
        <v>233</v>
      </c>
      <c r="FG97" s="42"/>
      <c r="FH97" s="42"/>
      <c r="FI97" s="42" t="s">
        <v>233</v>
      </c>
      <c r="FJ97" s="42" t="s">
        <v>233</v>
      </c>
      <c r="FK97" s="42" t="s">
        <v>233</v>
      </c>
      <c r="FL97" s="42" t="s">
        <v>233</v>
      </c>
      <c r="FM97" s="42" t="s">
        <v>233</v>
      </c>
      <c r="FN97" s="42" t="s">
        <v>233</v>
      </c>
      <c r="FO97" s="42"/>
      <c r="FP97" s="65">
        <v>0</v>
      </c>
      <c r="FQ97" s="42" t="s">
        <v>233</v>
      </c>
      <c r="FR97" s="42" t="s">
        <v>233</v>
      </c>
      <c r="FS97" s="42" t="s">
        <v>233</v>
      </c>
      <c r="FT97" s="42" t="s">
        <v>233</v>
      </c>
      <c r="FU97" s="42" t="s">
        <v>233</v>
      </c>
      <c r="FV97" s="42" t="s">
        <v>233</v>
      </c>
      <c r="FW97" s="42"/>
      <c r="FX97" s="65"/>
      <c r="GA97">
        <v>0</v>
      </c>
    </row>
    <row r="98" spans="1:183">
      <c r="A98" s="40">
        <v>38435</v>
      </c>
      <c r="B98" s="41"/>
      <c r="C98" s="41"/>
      <c r="D98" s="41"/>
      <c r="E98" s="42" t="s">
        <v>233</v>
      </c>
      <c r="F98" s="42" t="s">
        <v>233</v>
      </c>
      <c r="G98" s="42" t="s">
        <v>233</v>
      </c>
      <c r="H98" s="42" t="s">
        <v>233</v>
      </c>
      <c r="I98" s="42" t="s">
        <v>233</v>
      </c>
      <c r="J98" s="42" t="s">
        <v>233</v>
      </c>
      <c r="K98" s="54" t="str">
        <f t="shared" si="45"/>
        <v/>
      </c>
      <c r="L98" s="43">
        <v>0</v>
      </c>
      <c r="M98" s="43">
        <v>0</v>
      </c>
      <c r="N98" s="43">
        <v>0</v>
      </c>
      <c r="O98" s="43">
        <v>0</v>
      </c>
      <c r="P98" s="43" t="s">
        <v>233</v>
      </c>
      <c r="Q98" s="43" t="s">
        <v>233</v>
      </c>
      <c r="R98" s="54" t="str">
        <f t="shared" si="46"/>
        <v/>
      </c>
      <c r="S98" s="43">
        <v>0</v>
      </c>
      <c r="T98" s="43">
        <v>0</v>
      </c>
      <c r="U98" s="43">
        <v>0</v>
      </c>
      <c r="V98" s="43">
        <v>10.256410598754883</v>
      </c>
      <c r="W98" s="43" t="s">
        <v>233</v>
      </c>
      <c r="X98" s="43" t="s">
        <v>233</v>
      </c>
      <c r="Y98" s="43"/>
      <c r="Z98" s="42">
        <v>0</v>
      </c>
      <c r="AA98" s="42">
        <v>0</v>
      </c>
      <c r="AB98" s="42">
        <v>0</v>
      </c>
      <c r="AC98" s="42">
        <v>0</v>
      </c>
      <c r="AD98" s="42" t="s">
        <v>233</v>
      </c>
      <c r="AE98" s="42" t="s">
        <v>233</v>
      </c>
      <c r="AF98" s="42"/>
      <c r="AG98" s="42">
        <v>0</v>
      </c>
      <c r="AH98" s="42">
        <v>0</v>
      </c>
      <c r="AI98" s="42">
        <v>0</v>
      </c>
      <c r="AJ98" s="42">
        <v>0</v>
      </c>
      <c r="AK98" s="42" t="s">
        <v>233</v>
      </c>
      <c r="AL98" s="42" t="s">
        <v>233</v>
      </c>
      <c r="AM98" s="54" t="str">
        <f t="shared" si="47"/>
        <v/>
      </c>
      <c r="AN98" s="44">
        <v>0</v>
      </c>
      <c r="AO98" s="44">
        <v>0</v>
      </c>
      <c r="AP98" s="44">
        <v>0</v>
      </c>
      <c r="AQ98" s="44">
        <v>0.37118437886238098</v>
      </c>
      <c r="AR98" s="44" t="s">
        <v>233</v>
      </c>
      <c r="AS98" s="44" t="s">
        <v>233</v>
      </c>
      <c r="AT98" s="44"/>
      <c r="AU98" s="42">
        <v>0</v>
      </c>
      <c r="AV98" s="42">
        <v>0</v>
      </c>
      <c r="AW98" s="42">
        <v>0</v>
      </c>
      <c r="AX98" s="42">
        <v>0</v>
      </c>
      <c r="AY98" s="42" t="s">
        <v>233</v>
      </c>
      <c r="AZ98" s="42" t="s">
        <v>233</v>
      </c>
      <c r="BA98" s="54" t="str">
        <f t="shared" si="48"/>
        <v/>
      </c>
      <c r="BB98" s="44"/>
      <c r="BC98" s="42">
        <v>0</v>
      </c>
      <c r="BD98" s="42">
        <v>0</v>
      </c>
      <c r="BE98" s="42">
        <v>0</v>
      </c>
      <c r="BF98" s="42">
        <v>0</v>
      </c>
      <c r="BG98" s="42" t="s">
        <v>233</v>
      </c>
      <c r="BH98" s="42" t="s">
        <v>233</v>
      </c>
      <c r="BI98" s="54" t="str">
        <f t="shared" si="49"/>
        <v/>
      </c>
      <c r="BJ98" s="51"/>
      <c r="BK98" s="69" t="s">
        <v>233</v>
      </c>
      <c r="BL98" s="69" t="s">
        <v>233</v>
      </c>
      <c r="BM98" s="69" t="s">
        <v>233</v>
      </c>
      <c r="BN98" s="69" t="s">
        <v>233</v>
      </c>
      <c r="BO98" s="69" t="s">
        <v>233</v>
      </c>
      <c r="BP98" s="70" t="str">
        <f t="shared" si="50"/>
        <v/>
      </c>
      <c r="BQ98" s="42">
        <v>0</v>
      </c>
      <c r="BR98" s="42">
        <v>0</v>
      </c>
      <c r="BS98" s="42">
        <v>0</v>
      </c>
      <c r="BT98" s="42">
        <v>0</v>
      </c>
      <c r="BU98" s="42" t="s">
        <v>233</v>
      </c>
      <c r="BV98" s="42" t="s">
        <v>233</v>
      </c>
      <c r="BW98" s="54" t="str">
        <f t="shared" si="51"/>
        <v/>
      </c>
      <c r="BX98" s="44">
        <v>0.27960929274559021</v>
      </c>
      <c r="BY98" s="44">
        <v>0.27960929274559021</v>
      </c>
      <c r="BZ98" s="44">
        <v>0.27960929274559021</v>
      </c>
      <c r="CA98" s="44">
        <v>0.42124542593955994</v>
      </c>
      <c r="CB98" s="44" t="s">
        <v>233</v>
      </c>
      <c r="CC98" s="44" t="s">
        <v>233</v>
      </c>
      <c r="CD98" s="54">
        <f t="shared" si="52"/>
        <v>0.31501832604408264</v>
      </c>
      <c r="CE98" s="42"/>
      <c r="CF98" s="42">
        <v>0</v>
      </c>
      <c r="CG98" s="42">
        <v>0</v>
      </c>
      <c r="CH98" s="42">
        <v>0</v>
      </c>
      <c r="CI98" s="42" t="s">
        <v>233</v>
      </c>
      <c r="CJ98" s="42" t="s">
        <v>233</v>
      </c>
      <c r="CK98" s="42"/>
      <c r="CL98" s="42"/>
      <c r="CM98" s="44"/>
      <c r="CN98" s="44">
        <v>0</v>
      </c>
      <c r="CO98" s="44">
        <v>0</v>
      </c>
      <c r="CP98" s="44">
        <v>0</v>
      </c>
      <c r="CQ98" s="44">
        <v>0</v>
      </c>
      <c r="CR98" s="44" t="s">
        <v>233</v>
      </c>
      <c r="CS98" s="44" t="s">
        <v>233</v>
      </c>
      <c r="CT98" s="54" t="str">
        <f t="shared" si="53"/>
        <v/>
      </c>
      <c r="CU98" s="44" t="s">
        <v>233</v>
      </c>
      <c r="CV98" s="44" t="s">
        <v>233</v>
      </c>
      <c r="CW98" s="44" t="s">
        <v>233</v>
      </c>
      <c r="CX98" s="44" t="s">
        <v>233</v>
      </c>
      <c r="CY98" s="44" t="s">
        <v>233</v>
      </c>
      <c r="CZ98" s="44" t="s">
        <v>233</v>
      </c>
      <c r="DA98" s="54" t="str">
        <f t="shared" si="54"/>
        <v/>
      </c>
      <c r="DB98" s="65" t="s">
        <v>233</v>
      </c>
      <c r="DC98" s="65" t="s">
        <v>233</v>
      </c>
      <c r="DD98" s="65" t="s">
        <v>233</v>
      </c>
      <c r="DE98" s="65" t="s">
        <v>233</v>
      </c>
      <c r="DF98" s="65" t="s">
        <v>233</v>
      </c>
      <c r="DG98" s="65" t="s">
        <v>233</v>
      </c>
      <c r="DH98" s="58" t="str">
        <f t="shared" si="55"/>
        <v/>
      </c>
      <c r="DI98" s="65" t="s">
        <v>233</v>
      </c>
      <c r="DJ98" s="65" t="s">
        <v>233</v>
      </c>
      <c r="DK98" s="65" t="s">
        <v>233</v>
      </c>
      <c r="DL98" s="65" t="s">
        <v>233</v>
      </c>
      <c r="DM98" s="65" t="s">
        <v>233</v>
      </c>
      <c r="DN98" s="65" t="s">
        <v>233</v>
      </c>
      <c r="DO98" s="58">
        <f t="shared" si="56"/>
        <v>0.14599999999999999</v>
      </c>
      <c r="DP98" s="44" t="s">
        <v>233</v>
      </c>
      <c r="DQ98" s="44"/>
      <c r="DR98" s="65">
        <v>2.6875</v>
      </c>
      <c r="DS98" s="65">
        <v>786.1875</v>
      </c>
      <c r="DT98" s="65">
        <v>773.1875</v>
      </c>
      <c r="DU98" s="65">
        <v>753.9375</v>
      </c>
      <c r="DV98" s="65" t="s">
        <v>233</v>
      </c>
      <c r="DW98" s="65">
        <v>749.4375</v>
      </c>
      <c r="DX98" s="58">
        <f t="shared" si="57"/>
        <v>0.88284600000000002</v>
      </c>
      <c r="DY98" s="43" t="s">
        <v>233</v>
      </c>
      <c r="DZ98" s="43">
        <v>12.441390037536621</v>
      </c>
      <c r="EA98" s="43">
        <v>28.771842956542969</v>
      </c>
      <c r="EB98" s="78">
        <f t="shared" si="58"/>
        <v>0.17972599220275878</v>
      </c>
      <c r="EC98" s="42" t="s">
        <v>233</v>
      </c>
      <c r="ED98" s="42" t="s">
        <v>233</v>
      </c>
      <c r="EE98" s="42" t="s">
        <v>233</v>
      </c>
      <c r="EF98" s="42" t="s">
        <v>233</v>
      </c>
      <c r="EG98" s="42" t="s">
        <v>233</v>
      </c>
      <c r="EH98" s="42" t="s">
        <v>233</v>
      </c>
      <c r="EI98" s="42"/>
      <c r="EJ98" s="65">
        <v>232</v>
      </c>
      <c r="EK98" s="42" t="s">
        <v>233</v>
      </c>
      <c r="EL98" s="42" t="s">
        <v>233</v>
      </c>
      <c r="EM98" s="42" t="s">
        <v>233</v>
      </c>
      <c r="EN98" s="42" t="s">
        <v>233</v>
      </c>
      <c r="EO98" s="42" t="s">
        <v>233</v>
      </c>
      <c r="EP98" s="42" t="s">
        <v>233</v>
      </c>
      <c r="EQ98" s="42"/>
      <c r="ER98" s="65">
        <v>22</v>
      </c>
      <c r="ES98" s="42" t="s">
        <v>233</v>
      </c>
      <c r="ET98" s="42" t="s">
        <v>233</v>
      </c>
      <c r="EU98" s="42" t="s">
        <v>233</v>
      </c>
      <c r="EV98" s="42" t="s">
        <v>233</v>
      </c>
      <c r="EW98" s="42" t="s">
        <v>233</v>
      </c>
      <c r="EX98" s="42" t="s">
        <v>233</v>
      </c>
      <c r="EY98" s="42"/>
      <c r="EZ98" s="42">
        <v>0.3</v>
      </c>
      <c r="FA98" s="42" t="s">
        <v>233</v>
      </c>
      <c r="FB98" s="42" t="s">
        <v>233</v>
      </c>
      <c r="FC98" s="42" t="s">
        <v>233</v>
      </c>
      <c r="FD98" s="42" t="s">
        <v>233</v>
      </c>
      <c r="FE98" s="42" t="s">
        <v>233</v>
      </c>
      <c r="FF98" s="42" t="s">
        <v>233</v>
      </c>
      <c r="FG98" s="42"/>
      <c r="FH98" s="42"/>
      <c r="FI98" s="42" t="s">
        <v>233</v>
      </c>
      <c r="FJ98" s="42" t="s">
        <v>233</v>
      </c>
      <c r="FK98" s="42" t="s">
        <v>233</v>
      </c>
      <c r="FL98" s="42" t="s">
        <v>233</v>
      </c>
      <c r="FM98" s="42" t="s">
        <v>233</v>
      </c>
      <c r="FN98" s="42" t="s">
        <v>233</v>
      </c>
      <c r="FO98" s="42"/>
      <c r="FP98" s="65">
        <v>12.5</v>
      </c>
      <c r="FQ98" s="42" t="s">
        <v>233</v>
      </c>
      <c r="FR98" s="42" t="s">
        <v>233</v>
      </c>
      <c r="FS98" s="42" t="s">
        <v>233</v>
      </c>
      <c r="FT98" s="42" t="s">
        <v>233</v>
      </c>
      <c r="FU98" s="42" t="s">
        <v>233</v>
      </c>
      <c r="FV98" s="42" t="s">
        <v>233</v>
      </c>
      <c r="FW98" s="42"/>
      <c r="FX98" s="65"/>
      <c r="GA98">
        <v>146</v>
      </c>
    </row>
    <row r="99" spans="1:183">
      <c r="A99" s="40">
        <v>38436</v>
      </c>
      <c r="B99" s="41"/>
      <c r="C99" s="41"/>
      <c r="D99" s="41"/>
      <c r="E99" s="42" t="s">
        <v>233</v>
      </c>
      <c r="F99" s="42" t="s">
        <v>233</v>
      </c>
      <c r="G99" s="42" t="s">
        <v>233</v>
      </c>
      <c r="H99" s="42" t="s">
        <v>233</v>
      </c>
      <c r="I99" s="42" t="s">
        <v>233</v>
      </c>
      <c r="J99" s="42" t="s">
        <v>233</v>
      </c>
      <c r="K99" s="54" t="str">
        <f t="shared" si="45"/>
        <v/>
      </c>
      <c r="L99" s="43" t="s">
        <v>233</v>
      </c>
      <c r="M99" s="43" t="s">
        <v>233</v>
      </c>
      <c r="N99" s="43" t="s">
        <v>233</v>
      </c>
      <c r="O99" s="43">
        <v>0</v>
      </c>
      <c r="P99" s="43">
        <v>0</v>
      </c>
      <c r="Q99" s="43">
        <v>0</v>
      </c>
      <c r="R99" s="54" t="str">
        <f t="shared" si="46"/>
        <v/>
      </c>
      <c r="S99" s="43" t="s">
        <v>233</v>
      </c>
      <c r="T99" s="43" t="s">
        <v>233</v>
      </c>
      <c r="U99" s="43" t="s">
        <v>233</v>
      </c>
      <c r="V99" s="43">
        <v>9.768010139465332</v>
      </c>
      <c r="W99" s="43">
        <v>26.373626708984375</v>
      </c>
      <c r="X99" s="43">
        <v>24.420024871826172</v>
      </c>
      <c r="Y99" s="43"/>
      <c r="Z99" s="42" t="s">
        <v>233</v>
      </c>
      <c r="AA99" s="42" t="s">
        <v>233</v>
      </c>
      <c r="AB99" s="42" t="s">
        <v>233</v>
      </c>
      <c r="AC99" s="42">
        <v>0</v>
      </c>
      <c r="AD99" s="42">
        <v>0</v>
      </c>
      <c r="AE99" s="42">
        <v>0</v>
      </c>
      <c r="AF99" s="42"/>
      <c r="AG99" s="42" t="s">
        <v>233</v>
      </c>
      <c r="AH99" s="42" t="s">
        <v>233</v>
      </c>
      <c r="AI99" s="42" t="s">
        <v>233</v>
      </c>
      <c r="AJ99" s="42">
        <v>0</v>
      </c>
      <c r="AK99" s="42">
        <v>0</v>
      </c>
      <c r="AL99" s="42">
        <v>0</v>
      </c>
      <c r="AM99" s="54" t="str">
        <f t="shared" si="47"/>
        <v/>
      </c>
      <c r="AN99" s="44" t="s">
        <v>233</v>
      </c>
      <c r="AO99" s="44" t="s">
        <v>233</v>
      </c>
      <c r="AP99" s="44" t="s">
        <v>233</v>
      </c>
      <c r="AQ99" s="44">
        <v>0.42979243397712708</v>
      </c>
      <c r="AR99" s="44">
        <v>0.41758242249488831</v>
      </c>
      <c r="AS99" s="44">
        <v>1.4334554672241211</v>
      </c>
      <c r="AT99" s="44"/>
      <c r="AU99" s="42" t="s">
        <v>233</v>
      </c>
      <c r="AV99" s="42" t="s">
        <v>233</v>
      </c>
      <c r="AW99" s="42" t="s">
        <v>233</v>
      </c>
      <c r="AX99" s="42">
        <v>0</v>
      </c>
      <c r="AY99" s="42">
        <v>0</v>
      </c>
      <c r="AZ99" s="42">
        <v>0.58852261304855347</v>
      </c>
      <c r="BA99" s="54">
        <f t="shared" si="48"/>
        <v>0.19617420434951782</v>
      </c>
      <c r="BB99" s="44"/>
      <c r="BC99" s="42" t="s">
        <v>233</v>
      </c>
      <c r="BD99" s="42" t="s">
        <v>233</v>
      </c>
      <c r="BE99" s="42" t="s">
        <v>233</v>
      </c>
      <c r="BF99" s="42">
        <v>0</v>
      </c>
      <c r="BG99" s="42">
        <v>0</v>
      </c>
      <c r="BH99" s="42">
        <v>0</v>
      </c>
      <c r="BI99" s="54" t="str">
        <f t="shared" si="49"/>
        <v/>
      </c>
      <c r="BJ99" s="51"/>
      <c r="BK99" s="69" t="s">
        <v>233</v>
      </c>
      <c r="BL99" s="69" t="s">
        <v>233</v>
      </c>
      <c r="BM99" s="69" t="s">
        <v>233</v>
      </c>
      <c r="BN99" s="69" t="s">
        <v>233</v>
      </c>
      <c r="BO99" s="69" t="s">
        <v>233</v>
      </c>
      <c r="BP99" s="70" t="str">
        <f t="shared" si="50"/>
        <v/>
      </c>
      <c r="BQ99" s="42" t="s">
        <v>233</v>
      </c>
      <c r="BR99" s="42" t="s">
        <v>233</v>
      </c>
      <c r="BS99" s="42" t="s">
        <v>233</v>
      </c>
      <c r="BT99" s="42">
        <v>0</v>
      </c>
      <c r="BU99" s="42">
        <v>0</v>
      </c>
      <c r="BV99" s="42">
        <v>0</v>
      </c>
      <c r="BW99" s="54" t="str">
        <f t="shared" si="51"/>
        <v/>
      </c>
      <c r="BX99" s="44" t="s">
        <v>233</v>
      </c>
      <c r="BY99" s="44" t="s">
        <v>233</v>
      </c>
      <c r="BZ99" s="44" t="s">
        <v>233</v>
      </c>
      <c r="CA99" s="44">
        <v>0.49450549483299255</v>
      </c>
      <c r="CB99" s="44">
        <v>0</v>
      </c>
      <c r="CC99" s="44">
        <v>0</v>
      </c>
      <c r="CD99" s="54">
        <f t="shared" si="52"/>
        <v>0.16483516494433084</v>
      </c>
      <c r="CE99" s="42"/>
      <c r="CF99" s="42" t="s">
        <v>233</v>
      </c>
      <c r="CG99" s="42" t="s">
        <v>233</v>
      </c>
      <c r="CH99" s="42">
        <v>0</v>
      </c>
      <c r="CI99" s="42">
        <v>0</v>
      </c>
      <c r="CJ99" s="42">
        <v>0</v>
      </c>
      <c r="CK99" s="42"/>
      <c r="CL99" s="42"/>
      <c r="CM99" s="44"/>
      <c r="CN99" s="44" t="s">
        <v>233</v>
      </c>
      <c r="CO99" s="44" t="s">
        <v>233</v>
      </c>
      <c r="CP99" s="44" t="s">
        <v>233</v>
      </c>
      <c r="CQ99" s="44">
        <v>0</v>
      </c>
      <c r="CR99" s="44">
        <v>0</v>
      </c>
      <c r="CS99" s="44">
        <v>0</v>
      </c>
      <c r="CT99" s="54" t="str">
        <f t="shared" si="53"/>
        <v/>
      </c>
      <c r="CU99" s="44" t="s">
        <v>233</v>
      </c>
      <c r="CV99" s="44" t="s">
        <v>233</v>
      </c>
      <c r="CW99" s="44" t="s">
        <v>233</v>
      </c>
      <c r="CX99" s="44" t="s">
        <v>233</v>
      </c>
      <c r="CY99" s="44" t="s">
        <v>233</v>
      </c>
      <c r="CZ99" s="44" t="s">
        <v>233</v>
      </c>
      <c r="DA99" s="54" t="str">
        <f t="shared" si="54"/>
        <v/>
      </c>
      <c r="DB99" s="65" t="s">
        <v>233</v>
      </c>
      <c r="DC99" s="65" t="s">
        <v>233</v>
      </c>
      <c r="DD99" s="65" t="s">
        <v>233</v>
      </c>
      <c r="DE99" s="65" t="s">
        <v>233</v>
      </c>
      <c r="DF99" s="65" t="s">
        <v>233</v>
      </c>
      <c r="DG99" s="65" t="s">
        <v>233</v>
      </c>
      <c r="DH99" s="58" t="str">
        <f t="shared" si="55"/>
        <v/>
      </c>
      <c r="DI99" s="65" t="s">
        <v>233</v>
      </c>
      <c r="DJ99" s="65" t="s">
        <v>233</v>
      </c>
      <c r="DK99" s="65" t="s">
        <v>233</v>
      </c>
      <c r="DL99" s="65" t="s">
        <v>233</v>
      </c>
      <c r="DM99" s="65" t="s">
        <v>233</v>
      </c>
      <c r="DN99" s="65" t="s">
        <v>233</v>
      </c>
      <c r="DO99" s="58">
        <f t="shared" si="56"/>
        <v>0.20100000000000001</v>
      </c>
      <c r="DP99" s="44" t="s">
        <v>233</v>
      </c>
      <c r="DQ99" s="44"/>
      <c r="DR99" s="65">
        <v>2.75</v>
      </c>
      <c r="DS99" s="65">
        <v>3.0625</v>
      </c>
      <c r="DT99" s="65">
        <v>791.0625</v>
      </c>
      <c r="DU99" s="65">
        <v>780.1875</v>
      </c>
      <c r="DV99" s="65">
        <v>755</v>
      </c>
      <c r="DW99" s="65">
        <v>2.75</v>
      </c>
      <c r="DX99" s="58">
        <f t="shared" si="57"/>
        <v>0.56035500000000005</v>
      </c>
      <c r="DY99" s="43">
        <v>5.1931133270263672</v>
      </c>
      <c r="DZ99" s="43">
        <v>12.441390037536621</v>
      </c>
      <c r="EA99" s="43">
        <v>28.244873046875</v>
      </c>
      <c r="EB99" s="78">
        <f t="shared" si="58"/>
        <v>0.20100000000000001</v>
      </c>
      <c r="EC99" s="42" t="s">
        <v>233</v>
      </c>
      <c r="ED99" s="42" t="s">
        <v>233</v>
      </c>
      <c r="EE99" s="42" t="s">
        <v>233</v>
      </c>
      <c r="EF99" s="42" t="s">
        <v>233</v>
      </c>
      <c r="EG99" s="42" t="s">
        <v>233</v>
      </c>
      <c r="EH99" s="42" t="s">
        <v>233</v>
      </c>
      <c r="EI99" s="42"/>
      <c r="EJ99" s="65">
        <v>49</v>
      </c>
      <c r="EK99" s="42" t="s">
        <v>233</v>
      </c>
      <c r="EL99" s="42" t="s">
        <v>233</v>
      </c>
      <c r="EM99" s="42" t="s">
        <v>233</v>
      </c>
      <c r="EN99" s="42" t="s">
        <v>233</v>
      </c>
      <c r="EO99" s="42" t="s">
        <v>233</v>
      </c>
      <c r="EP99" s="42" t="s">
        <v>233</v>
      </c>
      <c r="EQ99" s="42"/>
      <c r="ER99" s="65">
        <v>9</v>
      </c>
      <c r="ES99" s="42" t="s">
        <v>233</v>
      </c>
      <c r="ET99" s="42" t="s">
        <v>233</v>
      </c>
      <c r="EU99" s="42" t="s">
        <v>233</v>
      </c>
      <c r="EV99" s="42" t="s">
        <v>233</v>
      </c>
      <c r="EW99" s="42" t="s">
        <v>233</v>
      </c>
      <c r="EX99" s="42" t="s">
        <v>233</v>
      </c>
      <c r="EY99" s="42"/>
      <c r="EZ99" s="42">
        <v>0.4</v>
      </c>
      <c r="FA99" s="42" t="s">
        <v>233</v>
      </c>
      <c r="FB99" s="42" t="s">
        <v>233</v>
      </c>
      <c r="FC99" s="42" t="s">
        <v>233</v>
      </c>
      <c r="FD99" s="42" t="s">
        <v>233</v>
      </c>
      <c r="FE99" s="42" t="s">
        <v>233</v>
      </c>
      <c r="FF99" s="42" t="s">
        <v>233</v>
      </c>
      <c r="FG99" s="42"/>
      <c r="FH99" s="42"/>
      <c r="FI99" s="42" t="s">
        <v>233</v>
      </c>
      <c r="FJ99" s="42" t="s">
        <v>233</v>
      </c>
      <c r="FK99" s="42" t="s">
        <v>233</v>
      </c>
      <c r="FL99" s="42" t="s">
        <v>233</v>
      </c>
      <c r="FM99" s="42" t="s">
        <v>233</v>
      </c>
      <c r="FN99" s="42" t="s">
        <v>233</v>
      </c>
      <c r="FO99" s="42"/>
      <c r="FP99" s="65">
        <v>2.5</v>
      </c>
      <c r="FQ99" s="42" t="s">
        <v>233</v>
      </c>
      <c r="FR99" s="42" t="s">
        <v>233</v>
      </c>
      <c r="FS99" s="42" t="s">
        <v>233</v>
      </c>
      <c r="FT99" s="42" t="s">
        <v>233</v>
      </c>
      <c r="FU99" s="42" t="s">
        <v>233</v>
      </c>
      <c r="FV99" s="42" t="s">
        <v>233</v>
      </c>
      <c r="FW99" s="42"/>
      <c r="FX99" s="65">
        <v>18</v>
      </c>
      <c r="GA99">
        <v>201</v>
      </c>
    </row>
    <row r="100" spans="1:183">
      <c r="A100" s="40">
        <v>38437</v>
      </c>
      <c r="B100" s="41"/>
      <c r="C100" s="41"/>
      <c r="D100" s="41"/>
      <c r="E100" s="42" t="s">
        <v>233</v>
      </c>
      <c r="F100" s="42" t="s">
        <v>233</v>
      </c>
      <c r="G100" s="42" t="s">
        <v>233</v>
      </c>
      <c r="H100" s="42" t="s">
        <v>233</v>
      </c>
      <c r="I100" s="42" t="s">
        <v>233</v>
      </c>
      <c r="J100" s="42" t="s">
        <v>233</v>
      </c>
      <c r="K100" s="54" t="str">
        <f t="shared" si="45"/>
        <v/>
      </c>
      <c r="L100" s="43">
        <v>0</v>
      </c>
      <c r="M100" s="43">
        <v>0</v>
      </c>
      <c r="N100" s="43">
        <v>0</v>
      </c>
      <c r="O100" s="43">
        <v>0</v>
      </c>
      <c r="P100" s="43">
        <v>0</v>
      </c>
      <c r="Q100" s="43">
        <v>0</v>
      </c>
      <c r="R100" s="54" t="str">
        <f t="shared" si="46"/>
        <v/>
      </c>
      <c r="S100" s="43">
        <v>16.117216110229492</v>
      </c>
      <c r="T100" s="43">
        <v>13.186813354492187</v>
      </c>
      <c r="U100" s="43">
        <v>10.744811058044434</v>
      </c>
      <c r="V100" s="43">
        <v>10.744811058044434</v>
      </c>
      <c r="W100" s="43">
        <v>12.698412895202637</v>
      </c>
      <c r="X100" s="43">
        <v>24.420024871826172</v>
      </c>
      <c r="Y100" s="43">
        <v>10.3</v>
      </c>
      <c r="Z100" s="42">
        <v>0</v>
      </c>
      <c r="AA100" s="42">
        <v>0</v>
      </c>
      <c r="AB100" s="42">
        <v>0</v>
      </c>
      <c r="AC100" s="42">
        <v>0</v>
      </c>
      <c r="AD100" s="42">
        <v>0</v>
      </c>
      <c r="AE100" s="42">
        <v>0</v>
      </c>
      <c r="AF100" s="42"/>
      <c r="AG100" s="42">
        <v>0</v>
      </c>
      <c r="AH100" s="42">
        <v>0</v>
      </c>
      <c r="AI100" s="42">
        <v>0</v>
      </c>
      <c r="AJ100" s="42">
        <v>0</v>
      </c>
      <c r="AK100" s="42">
        <v>0</v>
      </c>
      <c r="AL100" s="42">
        <v>0</v>
      </c>
      <c r="AM100" s="54" t="str">
        <f t="shared" si="47"/>
        <v/>
      </c>
      <c r="AN100" s="44">
        <v>1.4725275039672852</v>
      </c>
      <c r="AO100" s="44">
        <v>1.6361416578292847</v>
      </c>
      <c r="AP100" s="44">
        <v>1.9267399311065674</v>
      </c>
      <c r="AQ100" s="44">
        <v>1.9682539701461792</v>
      </c>
      <c r="AR100" s="44">
        <v>1.4065934419631958</v>
      </c>
      <c r="AS100" s="44">
        <v>1.4774115085601807</v>
      </c>
      <c r="AT100" s="44"/>
      <c r="AU100" s="42">
        <v>0.47008547186851501</v>
      </c>
      <c r="AV100" s="42">
        <v>0.20512820780277252</v>
      </c>
      <c r="AW100" s="42">
        <v>0.26984128355979919</v>
      </c>
      <c r="AX100" s="42">
        <v>0.46153846383094788</v>
      </c>
      <c r="AY100" s="42">
        <v>0.42124542593955994</v>
      </c>
      <c r="AZ100" s="42">
        <v>0.41147741675376892</v>
      </c>
      <c r="BA100" s="54">
        <f t="shared" si="48"/>
        <v>0.37321937829256058</v>
      </c>
      <c r="BB100" s="44"/>
      <c r="BC100" s="42">
        <v>0</v>
      </c>
      <c r="BD100" s="42">
        <v>0</v>
      </c>
      <c r="BE100" s="42">
        <v>0</v>
      </c>
      <c r="BF100" s="42">
        <v>0</v>
      </c>
      <c r="BG100" s="42">
        <v>0</v>
      </c>
      <c r="BH100" s="42">
        <v>0</v>
      </c>
      <c r="BI100" s="54" t="str">
        <f t="shared" si="49"/>
        <v/>
      </c>
      <c r="BJ100" s="51">
        <v>0.8</v>
      </c>
      <c r="BK100" s="69" t="s">
        <v>233</v>
      </c>
      <c r="BL100" s="69" t="s">
        <v>233</v>
      </c>
      <c r="BM100" s="69" t="s">
        <v>233</v>
      </c>
      <c r="BN100" s="69" t="s">
        <v>233</v>
      </c>
      <c r="BO100" s="69" t="s">
        <v>233</v>
      </c>
      <c r="BP100" s="70">
        <f t="shared" si="50"/>
        <v>0.8</v>
      </c>
      <c r="BQ100" s="42">
        <v>0</v>
      </c>
      <c r="BR100" s="42">
        <v>0</v>
      </c>
      <c r="BS100" s="42">
        <v>0</v>
      </c>
      <c r="BT100" s="42">
        <v>0</v>
      </c>
      <c r="BU100" s="42">
        <v>0</v>
      </c>
      <c r="BV100" s="42">
        <v>0</v>
      </c>
      <c r="BW100" s="54" t="str">
        <f t="shared" si="51"/>
        <v/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54" t="str">
        <f t="shared" si="52"/>
        <v/>
      </c>
      <c r="CE100" s="42">
        <v>0.05</v>
      </c>
      <c r="CF100" s="42">
        <v>0</v>
      </c>
      <c r="CG100" s="42">
        <v>0</v>
      </c>
      <c r="CH100" s="42">
        <v>0</v>
      </c>
      <c r="CI100" s="42">
        <v>0</v>
      </c>
      <c r="CJ100" s="42">
        <v>0</v>
      </c>
      <c r="CK100" s="42"/>
      <c r="CL100" s="42"/>
      <c r="CM100" s="44"/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54" t="str">
        <f t="shared" si="53"/>
        <v/>
      </c>
      <c r="CU100" s="44" t="s">
        <v>233</v>
      </c>
      <c r="CV100" s="44" t="s">
        <v>233</v>
      </c>
      <c r="CW100" s="44" t="s">
        <v>233</v>
      </c>
      <c r="CX100" s="44" t="s">
        <v>233</v>
      </c>
      <c r="CY100" s="44" t="s">
        <v>233</v>
      </c>
      <c r="CZ100" s="44" t="s">
        <v>233</v>
      </c>
      <c r="DA100" s="54" t="str">
        <f t="shared" si="54"/>
        <v/>
      </c>
      <c r="DB100" s="65" t="s">
        <v>233</v>
      </c>
      <c r="DC100" s="65" t="s">
        <v>233</v>
      </c>
      <c r="DD100" s="65" t="s">
        <v>233</v>
      </c>
      <c r="DE100" s="65" t="s">
        <v>233</v>
      </c>
      <c r="DF100" s="65" t="s">
        <v>233</v>
      </c>
      <c r="DG100" s="65" t="s">
        <v>233</v>
      </c>
      <c r="DH100" s="58" t="str">
        <f t="shared" si="55"/>
        <v/>
      </c>
      <c r="DI100" s="65" t="s">
        <v>233</v>
      </c>
      <c r="DJ100" s="65" t="s">
        <v>233</v>
      </c>
      <c r="DK100" s="65" t="s">
        <v>233</v>
      </c>
      <c r="DL100" s="65" t="s">
        <v>233</v>
      </c>
      <c r="DM100" s="65" t="s">
        <v>233</v>
      </c>
      <c r="DN100" s="65" t="s">
        <v>233</v>
      </c>
      <c r="DO100" s="58">
        <f t="shared" si="56"/>
        <v>1.1220000000000001</v>
      </c>
      <c r="DP100" s="44" t="s">
        <v>233</v>
      </c>
      <c r="DQ100" s="44"/>
      <c r="DR100" s="65">
        <v>3.1875</v>
      </c>
      <c r="DS100" s="65">
        <v>762.125</v>
      </c>
      <c r="DT100" s="65">
        <v>745.4375</v>
      </c>
      <c r="DU100" s="65">
        <v>2.5625</v>
      </c>
      <c r="DV100" s="65">
        <v>782.375</v>
      </c>
      <c r="DW100" s="65">
        <v>2.25</v>
      </c>
      <c r="DX100" s="58">
        <f t="shared" si="57"/>
        <v>0.55150500000000002</v>
      </c>
      <c r="DY100" s="43">
        <v>5.8279361724853516</v>
      </c>
      <c r="DZ100" s="43">
        <v>13.105515480041504</v>
      </c>
      <c r="EA100" s="43">
        <v>28.605812072753906</v>
      </c>
      <c r="EB100" s="44">
        <f t="shared" si="58"/>
        <v>1.0250376853942873</v>
      </c>
      <c r="EC100" s="42" t="s">
        <v>233</v>
      </c>
      <c r="ED100" s="42" t="s">
        <v>233</v>
      </c>
      <c r="EE100" s="42" t="s">
        <v>233</v>
      </c>
      <c r="EF100" s="42" t="s">
        <v>233</v>
      </c>
      <c r="EG100" s="42" t="s">
        <v>233</v>
      </c>
      <c r="EH100" s="42" t="s">
        <v>233</v>
      </c>
      <c r="EI100" s="42"/>
      <c r="EJ100" s="65">
        <v>146</v>
      </c>
      <c r="EK100" s="42" t="s">
        <v>233</v>
      </c>
      <c r="EL100" s="42" t="s">
        <v>233</v>
      </c>
      <c r="EM100" s="42" t="s">
        <v>233</v>
      </c>
      <c r="EN100" s="42" t="s">
        <v>233</v>
      </c>
      <c r="EO100" s="42" t="s">
        <v>233</v>
      </c>
      <c r="EP100" s="42" t="s">
        <v>233</v>
      </c>
      <c r="EQ100" s="42"/>
      <c r="ER100" s="65">
        <v>26</v>
      </c>
      <c r="ES100" s="42" t="s">
        <v>233</v>
      </c>
      <c r="ET100" s="42" t="s">
        <v>233</v>
      </c>
      <c r="EU100" s="42" t="s">
        <v>233</v>
      </c>
      <c r="EV100" s="42" t="s">
        <v>233</v>
      </c>
      <c r="EW100" s="42" t="s">
        <v>233</v>
      </c>
      <c r="EX100" s="42" t="s">
        <v>233</v>
      </c>
      <c r="EY100" s="42"/>
      <c r="EZ100" s="42">
        <v>0.8</v>
      </c>
      <c r="FA100" s="42" t="s">
        <v>233</v>
      </c>
      <c r="FB100" s="42" t="s">
        <v>233</v>
      </c>
      <c r="FC100" s="42" t="s">
        <v>233</v>
      </c>
      <c r="FD100" s="42" t="s">
        <v>233</v>
      </c>
      <c r="FE100" s="42" t="s">
        <v>233</v>
      </c>
      <c r="FF100" s="42" t="s">
        <v>233</v>
      </c>
      <c r="FG100" s="42"/>
      <c r="FH100" s="42"/>
      <c r="FI100" s="42" t="s">
        <v>233</v>
      </c>
      <c r="FJ100" s="42" t="s">
        <v>233</v>
      </c>
      <c r="FK100" s="42" t="s">
        <v>233</v>
      </c>
      <c r="FL100" s="42" t="s">
        <v>233</v>
      </c>
      <c r="FM100" s="42" t="s">
        <v>233</v>
      </c>
      <c r="FN100" s="42" t="s">
        <v>233</v>
      </c>
      <c r="FO100" s="42"/>
      <c r="FP100" s="65">
        <v>10</v>
      </c>
      <c r="FQ100" s="42" t="s">
        <v>233</v>
      </c>
      <c r="FR100" s="42" t="s">
        <v>233</v>
      </c>
      <c r="FS100" s="42" t="s">
        <v>233</v>
      </c>
      <c r="FT100" s="42" t="s">
        <v>233</v>
      </c>
      <c r="FU100" s="42" t="s">
        <v>233</v>
      </c>
      <c r="FV100" s="42" t="s">
        <v>233</v>
      </c>
      <c r="FW100" s="42"/>
      <c r="FX100" s="65">
        <v>29</v>
      </c>
      <c r="GA100">
        <v>1122</v>
      </c>
    </row>
    <row r="101" spans="1:183">
      <c r="A101" s="40">
        <v>38438</v>
      </c>
      <c r="B101" s="41"/>
      <c r="C101" s="41"/>
      <c r="D101" s="41"/>
      <c r="E101" s="42" t="s">
        <v>233</v>
      </c>
      <c r="F101" s="42" t="s">
        <v>233</v>
      </c>
      <c r="G101" s="42" t="s">
        <v>233</v>
      </c>
      <c r="H101" s="42" t="s">
        <v>233</v>
      </c>
      <c r="I101" s="42" t="s">
        <v>233</v>
      </c>
      <c r="J101" s="42" t="s">
        <v>233</v>
      </c>
      <c r="K101" s="54" t="str">
        <f t="shared" si="45"/>
        <v/>
      </c>
      <c r="L101" s="43">
        <v>0</v>
      </c>
      <c r="M101" s="43">
        <v>0</v>
      </c>
      <c r="N101" s="43">
        <v>0</v>
      </c>
      <c r="O101" s="43">
        <v>0</v>
      </c>
      <c r="P101" s="43">
        <v>0</v>
      </c>
      <c r="Q101" s="43">
        <v>0</v>
      </c>
      <c r="R101" s="54" t="str">
        <f t="shared" si="46"/>
        <v/>
      </c>
      <c r="S101" s="43">
        <v>16.605617523193359</v>
      </c>
      <c r="T101" s="43">
        <v>17.094017028808594</v>
      </c>
      <c r="U101" s="43">
        <v>13.675213813781738</v>
      </c>
      <c r="V101" s="43">
        <v>10.256410598754883</v>
      </c>
      <c r="W101" s="43">
        <v>27.838827133178711</v>
      </c>
      <c r="X101" s="43">
        <v>33.699634552001953</v>
      </c>
      <c r="Y101" s="43">
        <v>13.7</v>
      </c>
      <c r="Z101" s="42">
        <v>0</v>
      </c>
      <c r="AA101" s="42">
        <v>0</v>
      </c>
      <c r="AB101" s="42">
        <v>0</v>
      </c>
      <c r="AC101" s="42">
        <v>0</v>
      </c>
      <c r="AD101" s="42">
        <v>0</v>
      </c>
      <c r="AE101" s="42">
        <v>0</v>
      </c>
      <c r="AF101" s="42"/>
      <c r="AG101" s="42">
        <v>0</v>
      </c>
      <c r="AH101" s="42">
        <v>0</v>
      </c>
      <c r="AI101" s="42">
        <v>0</v>
      </c>
      <c r="AJ101" s="42">
        <v>0</v>
      </c>
      <c r="AK101" s="42">
        <v>0</v>
      </c>
      <c r="AL101" s="42">
        <v>0</v>
      </c>
      <c r="AM101" s="54" t="str">
        <f t="shared" si="47"/>
        <v/>
      </c>
      <c r="AN101" s="44">
        <v>1.682539701461792</v>
      </c>
      <c r="AO101" s="44">
        <v>1.7264957427978516</v>
      </c>
      <c r="AP101" s="44">
        <v>1.8437118530273437</v>
      </c>
      <c r="AQ101" s="44">
        <v>2.1489622592926025</v>
      </c>
      <c r="AR101" s="44">
        <v>1.8852258920669556</v>
      </c>
      <c r="AS101" s="44">
        <v>2.6862027645111084</v>
      </c>
      <c r="AT101" s="44"/>
      <c r="AU101" s="42">
        <v>0.39926740527153015</v>
      </c>
      <c r="AV101" s="42">
        <v>0.40537241101264954</v>
      </c>
      <c r="AW101" s="42">
        <v>0.31135532259941101</v>
      </c>
      <c r="AX101" s="42">
        <v>0.43956044316291809</v>
      </c>
      <c r="AY101" s="42">
        <v>0.46153846383094788</v>
      </c>
      <c r="AZ101" s="42">
        <v>0.48962149024009705</v>
      </c>
      <c r="BA101" s="54">
        <f t="shared" si="48"/>
        <v>0.41778592268625897</v>
      </c>
      <c r="BB101" s="44"/>
      <c r="BC101" s="42">
        <v>0</v>
      </c>
      <c r="BD101" s="42">
        <v>0</v>
      </c>
      <c r="BE101" s="42">
        <v>0</v>
      </c>
      <c r="BF101" s="42">
        <v>0</v>
      </c>
      <c r="BG101" s="42">
        <v>0</v>
      </c>
      <c r="BH101" s="42">
        <v>0</v>
      </c>
      <c r="BI101" s="54" t="str">
        <f t="shared" si="49"/>
        <v/>
      </c>
      <c r="BJ101" s="51">
        <v>0.9</v>
      </c>
      <c r="BK101" s="69" t="s">
        <v>233</v>
      </c>
      <c r="BL101" s="69" t="s">
        <v>233</v>
      </c>
      <c r="BM101" s="69" t="s">
        <v>233</v>
      </c>
      <c r="BN101" s="69" t="s">
        <v>233</v>
      </c>
      <c r="BO101" s="69" t="s">
        <v>233</v>
      </c>
      <c r="BP101" s="70">
        <f t="shared" si="50"/>
        <v>0.9</v>
      </c>
      <c r="BQ101" s="42">
        <v>0</v>
      </c>
      <c r="BR101" s="42">
        <v>0</v>
      </c>
      <c r="BS101" s="42">
        <v>0</v>
      </c>
      <c r="BT101" s="42">
        <v>0</v>
      </c>
      <c r="BU101" s="42">
        <v>0</v>
      </c>
      <c r="BV101" s="42">
        <v>0</v>
      </c>
      <c r="BW101" s="54" t="str">
        <f t="shared" si="51"/>
        <v/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54" t="str">
        <f t="shared" si="52"/>
        <v/>
      </c>
      <c r="CE101" s="42">
        <v>0.05</v>
      </c>
      <c r="CF101" s="42">
        <v>0</v>
      </c>
      <c r="CG101" s="42">
        <v>0</v>
      </c>
      <c r="CH101" s="42">
        <v>0</v>
      </c>
      <c r="CI101" s="42">
        <v>0</v>
      </c>
      <c r="CJ101" s="42">
        <v>0</v>
      </c>
      <c r="CK101" s="42"/>
      <c r="CL101" s="42"/>
      <c r="CM101" s="44"/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54" t="str">
        <f t="shared" si="53"/>
        <v/>
      </c>
      <c r="CU101" s="44" t="s">
        <v>233</v>
      </c>
      <c r="CV101" s="44" t="s">
        <v>233</v>
      </c>
      <c r="CW101" s="44" t="s">
        <v>233</v>
      </c>
      <c r="CX101" s="44" t="s">
        <v>233</v>
      </c>
      <c r="CY101" s="44" t="s">
        <v>233</v>
      </c>
      <c r="CZ101" s="44" t="s">
        <v>233</v>
      </c>
      <c r="DA101" s="54" t="str">
        <f t="shared" si="54"/>
        <v/>
      </c>
      <c r="DB101" s="65" t="s">
        <v>233</v>
      </c>
      <c r="DC101" s="65" t="s">
        <v>233</v>
      </c>
      <c r="DD101" s="65" t="s">
        <v>233</v>
      </c>
      <c r="DE101" s="65" t="s">
        <v>233</v>
      </c>
      <c r="DF101" s="65" t="s">
        <v>233</v>
      </c>
      <c r="DG101" s="65" t="s">
        <v>233</v>
      </c>
      <c r="DH101" s="58" t="str">
        <f t="shared" si="55"/>
        <v/>
      </c>
      <c r="DI101" s="65" t="s">
        <v>233</v>
      </c>
      <c r="DJ101" s="65" t="s">
        <v>233</v>
      </c>
      <c r="DK101" s="65" t="s">
        <v>233</v>
      </c>
      <c r="DL101" s="65" t="s">
        <v>233</v>
      </c>
      <c r="DM101" s="65" t="s">
        <v>233</v>
      </c>
      <c r="DN101" s="65" t="s">
        <v>233</v>
      </c>
      <c r="DO101" s="58">
        <f t="shared" si="56"/>
        <v>0.995</v>
      </c>
      <c r="DP101" s="44" t="s">
        <v>233</v>
      </c>
      <c r="DQ101" s="44"/>
      <c r="DR101" s="65">
        <v>3.1875</v>
      </c>
      <c r="DS101" s="65">
        <v>2.25</v>
      </c>
      <c r="DT101" s="65">
        <v>794.6875</v>
      </c>
      <c r="DU101" s="65">
        <v>760.5625</v>
      </c>
      <c r="DV101" s="65">
        <v>2.5</v>
      </c>
      <c r="DW101" s="65">
        <v>778.1875</v>
      </c>
      <c r="DX101" s="58">
        <f t="shared" si="57"/>
        <v>0.56193000000000004</v>
      </c>
      <c r="DY101" s="43">
        <v>5.036043643951416</v>
      </c>
      <c r="DZ101" s="43">
        <v>15.823375701904297</v>
      </c>
      <c r="EA101" s="43">
        <v>29.089469909667969</v>
      </c>
      <c r="EB101" s="44">
        <f t="shared" si="58"/>
        <v>0.59819240760803227</v>
      </c>
      <c r="EC101" s="42" t="s">
        <v>233</v>
      </c>
      <c r="ED101" s="42" t="s">
        <v>233</v>
      </c>
      <c r="EE101" s="42" t="s">
        <v>233</v>
      </c>
      <c r="EF101" s="42" t="s">
        <v>233</v>
      </c>
      <c r="EG101" s="42" t="s">
        <v>233</v>
      </c>
      <c r="EH101" s="42" t="s">
        <v>233</v>
      </c>
      <c r="EI101" s="42"/>
      <c r="EJ101" s="65">
        <v>216</v>
      </c>
      <c r="EK101" s="42" t="s">
        <v>233</v>
      </c>
      <c r="EL101" s="42" t="s">
        <v>233</v>
      </c>
      <c r="EM101" s="42" t="s">
        <v>233</v>
      </c>
      <c r="EN101" s="42" t="s">
        <v>233</v>
      </c>
      <c r="EO101" s="42" t="s">
        <v>233</v>
      </c>
      <c r="EP101" s="42" t="s">
        <v>233</v>
      </c>
      <c r="EQ101" s="42"/>
      <c r="ER101" s="65">
        <v>24</v>
      </c>
      <c r="ES101" s="42" t="s">
        <v>233</v>
      </c>
      <c r="ET101" s="42" t="s">
        <v>233</v>
      </c>
      <c r="EU101" s="42" t="s">
        <v>233</v>
      </c>
      <c r="EV101" s="42" t="s">
        <v>233</v>
      </c>
      <c r="EW101" s="42" t="s">
        <v>233</v>
      </c>
      <c r="EX101" s="42" t="s">
        <v>233</v>
      </c>
      <c r="EY101" s="42"/>
      <c r="EZ101" s="42">
        <v>0.85</v>
      </c>
      <c r="FA101" s="42" t="s">
        <v>233</v>
      </c>
      <c r="FB101" s="42" t="s">
        <v>233</v>
      </c>
      <c r="FC101" s="42" t="s">
        <v>233</v>
      </c>
      <c r="FD101" s="42" t="s">
        <v>233</v>
      </c>
      <c r="FE101" s="42" t="s">
        <v>233</v>
      </c>
      <c r="FF101" s="42" t="s">
        <v>233</v>
      </c>
      <c r="FG101" s="42"/>
      <c r="FH101" s="42"/>
      <c r="FI101" s="42" t="s">
        <v>233</v>
      </c>
      <c r="FJ101" s="42" t="s">
        <v>233</v>
      </c>
      <c r="FK101" s="42" t="s">
        <v>233</v>
      </c>
      <c r="FL101" s="42" t="s">
        <v>233</v>
      </c>
      <c r="FM101" s="42" t="s">
        <v>233</v>
      </c>
      <c r="FN101" s="42" t="s">
        <v>233</v>
      </c>
      <c r="FO101" s="42"/>
      <c r="FP101" s="65">
        <v>16</v>
      </c>
      <c r="FQ101" s="42" t="s">
        <v>233</v>
      </c>
      <c r="FR101" s="42" t="s">
        <v>233</v>
      </c>
      <c r="FS101" s="42" t="s">
        <v>233</v>
      </c>
      <c r="FT101" s="42" t="s">
        <v>233</v>
      </c>
      <c r="FU101" s="42" t="s">
        <v>233</v>
      </c>
      <c r="FV101" s="42" t="s">
        <v>233</v>
      </c>
      <c r="FW101" s="42"/>
      <c r="FX101" s="65">
        <v>29</v>
      </c>
      <c r="GA101">
        <v>995</v>
      </c>
    </row>
    <row r="102" spans="1:183">
      <c r="A102" s="40">
        <v>38439</v>
      </c>
      <c r="B102" s="41"/>
      <c r="C102" s="41"/>
      <c r="D102" s="41"/>
      <c r="E102" s="42" t="s">
        <v>233</v>
      </c>
      <c r="F102" s="42" t="s">
        <v>233</v>
      </c>
      <c r="G102" s="42" t="s">
        <v>233</v>
      </c>
      <c r="H102" s="42" t="s">
        <v>233</v>
      </c>
      <c r="I102" s="42" t="s">
        <v>233</v>
      </c>
      <c r="J102" s="42" t="s">
        <v>233</v>
      </c>
      <c r="K102" s="54" t="str">
        <f t="shared" si="45"/>
        <v/>
      </c>
      <c r="L102" s="43">
        <v>0</v>
      </c>
      <c r="M102" s="43">
        <v>0</v>
      </c>
      <c r="N102" s="43">
        <v>0</v>
      </c>
      <c r="O102" s="43">
        <v>0</v>
      </c>
      <c r="P102" s="43">
        <v>0</v>
      </c>
      <c r="Q102" s="43">
        <v>0</v>
      </c>
      <c r="R102" s="54" t="str">
        <f t="shared" si="46"/>
        <v/>
      </c>
      <c r="S102" s="43">
        <v>49.816848754882812</v>
      </c>
      <c r="T102" s="43">
        <v>136.75213623046875</v>
      </c>
      <c r="U102" s="43">
        <v>194.87179565429687</v>
      </c>
      <c r="V102" s="43">
        <v>332.11233520507812</v>
      </c>
      <c r="W102" s="43">
        <v>399.5115966796875</v>
      </c>
      <c r="X102" s="43">
        <v>280.83029174804687</v>
      </c>
      <c r="Y102" s="43">
        <v>265</v>
      </c>
      <c r="Z102" s="42">
        <v>0</v>
      </c>
      <c r="AA102" s="42">
        <v>0</v>
      </c>
      <c r="AB102" s="42">
        <v>0</v>
      </c>
      <c r="AC102" s="42">
        <v>0</v>
      </c>
      <c r="AD102" s="42">
        <v>0</v>
      </c>
      <c r="AE102" s="42">
        <v>0</v>
      </c>
      <c r="AF102" s="42"/>
      <c r="AG102" s="42">
        <v>0</v>
      </c>
      <c r="AH102" s="42">
        <v>0</v>
      </c>
      <c r="AI102" s="42">
        <v>0</v>
      </c>
      <c r="AJ102" s="42">
        <v>0</v>
      </c>
      <c r="AK102" s="42">
        <v>0</v>
      </c>
      <c r="AL102" s="42">
        <v>0</v>
      </c>
      <c r="AM102" s="54" t="str">
        <f t="shared" si="47"/>
        <v/>
      </c>
      <c r="AN102" s="44">
        <v>2.6422467231750488</v>
      </c>
      <c r="AO102" s="44">
        <v>2.6568987369537354</v>
      </c>
      <c r="AP102" s="44">
        <v>4.1636142730712891</v>
      </c>
      <c r="AQ102" s="44">
        <v>6.1807084083557129</v>
      </c>
      <c r="AR102" s="44">
        <v>7.760683536529541</v>
      </c>
      <c r="AS102" s="44">
        <v>5.2332110404968262</v>
      </c>
      <c r="AT102" s="44"/>
      <c r="AU102" s="42">
        <v>0.45665445923805237</v>
      </c>
      <c r="AV102" s="42">
        <v>0.46275946497917175</v>
      </c>
      <c r="AW102" s="42">
        <v>0.61416363716125488</v>
      </c>
      <c r="AX102" s="42">
        <v>0.58974361419677734</v>
      </c>
      <c r="AY102" s="42">
        <v>0.97557997703552246</v>
      </c>
      <c r="AZ102" s="42">
        <v>0.8730158805847168</v>
      </c>
      <c r="BA102" s="54">
        <f t="shared" si="48"/>
        <v>0.66198617219924927</v>
      </c>
      <c r="BB102" s="44"/>
      <c r="BC102" s="42">
        <v>0</v>
      </c>
      <c r="BD102" s="42">
        <v>0</v>
      </c>
      <c r="BE102" s="42">
        <v>0</v>
      </c>
      <c r="BF102" s="42">
        <v>0</v>
      </c>
      <c r="BG102" s="42">
        <v>0</v>
      </c>
      <c r="BH102" s="42">
        <v>0</v>
      </c>
      <c r="BI102" s="54" t="str">
        <f t="shared" si="49"/>
        <v/>
      </c>
      <c r="BJ102" s="51">
        <v>0.9</v>
      </c>
      <c r="BK102" s="69" t="s">
        <v>233</v>
      </c>
      <c r="BL102" s="69" t="s">
        <v>233</v>
      </c>
      <c r="BM102" s="69" t="s">
        <v>233</v>
      </c>
      <c r="BN102" s="69" t="s">
        <v>233</v>
      </c>
      <c r="BO102" s="69" t="s">
        <v>233</v>
      </c>
      <c r="BP102" s="70">
        <f t="shared" si="50"/>
        <v>0.9</v>
      </c>
      <c r="BQ102" s="42">
        <v>0</v>
      </c>
      <c r="BR102" s="42">
        <v>0</v>
      </c>
      <c r="BS102" s="42">
        <v>0</v>
      </c>
      <c r="BT102" s="42">
        <v>0</v>
      </c>
      <c r="BU102" s="42">
        <v>0</v>
      </c>
      <c r="BV102" s="42">
        <v>2.5641025975346565E-2</v>
      </c>
      <c r="BW102" s="54">
        <f t="shared" si="51"/>
        <v>4.2735043292244273E-3</v>
      </c>
      <c r="BX102" s="44">
        <v>0</v>
      </c>
      <c r="BY102" s="44">
        <v>0</v>
      </c>
      <c r="BZ102" s="44">
        <v>0</v>
      </c>
      <c r="CA102" s="44">
        <v>0</v>
      </c>
      <c r="CB102" s="44">
        <v>1.076923131942749</v>
      </c>
      <c r="CC102" s="44">
        <v>0.74481076002120972</v>
      </c>
      <c r="CD102" s="54">
        <f t="shared" si="52"/>
        <v>0.30362231532732648</v>
      </c>
      <c r="CE102" s="42">
        <v>7.0000000000000007E-2</v>
      </c>
      <c r="CF102" s="42">
        <v>0</v>
      </c>
      <c r="CG102" s="42">
        <v>0</v>
      </c>
      <c r="CH102" s="42">
        <v>0</v>
      </c>
      <c r="CI102" s="42">
        <v>0</v>
      </c>
      <c r="CJ102" s="42">
        <v>0</v>
      </c>
      <c r="CK102" s="42"/>
      <c r="CL102" s="42"/>
      <c r="CM102" s="44"/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54" t="str">
        <f t="shared" si="53"/>
        <v/>
      </c>
      <c r="CU102" s="44" t="s">
        <v>233</v>
      </c>
      <c r="CV102" s="44" t="s">
        <v>233</v>
      </c>
      <c r="CW102" s="44" t="s">
        <v>233</v>
      </c>
      <c r="CX102" s="44" t="s">
        <v>233</v>
      </c>
      <c r="CY102" s="44" t="s">
        <v>233</v>
      </c>
      <c r="CZ102" s="44" t="s">
        <v>233</v>
      </c>
      <c r="DA102" s="54" t="str">
        <f t="shared" si="54"/>
        <v/>
      </c>
      <c r="DB102" s="65" t="s">
        <v>233</v>
      </c>
      <c r="DC102" s="65" t="s">
        <v>233</v>
      </c>
      <c r="DD102" s="65" t="s">
        <v>233</v>
      </c>
      <c r="DE102" s="65" t="s">
        <v>233</v>
      </c>
      <c r="DF102" s="65" t="s">
        <v>233</v>
      </c>
      <c r="DG102" s="65" t="s">
        <v>233</v>
      </c>
      <c r="DH102" s="58" t="str">
        <f t="shared" si="55"/>
        <v/>
      </c>
      <c r="DI102" s="65" t="s">
        <v>233</v>
      </c>
      <c r="DJ102" s="65" t="s">
        <v>233</v>
      </c>
      <c r="DK102" s="65" t="s">
        <v>233</v>
      </c>
      <c r="DL102" s="65" t="s">
        <v>233</v>
      </c>
      <c r="DM102" s="65" t="s">
        <v>233</v>
      </c>
      <c r="DN102" s="65" t="s">
        <v>233</v>
      </c>
      <c r="DO102" s="58">
        <f t="shared" si="56"/>
        <v>0.96099999999999997</v>
      </c>
      <c r="DP102" s="44" t="s">
        <v>233</v>
      </c>
      <c r="DQ102" s="44"/>
      <c r="DR102" s="65">
        <v>798.125</v>
      </c>
      <c r="DS102" s="65">
        <v>2.875</v>
      </c>
      <c r="DT102" s="65">
        <v>804</v>
      </c>
      <c r="DU102" s="65">
        <v>767.6875</v>
      </c>
      <c r="DV102" s="65">
        <v>776.125</v>
      </c>
      <c r="DW102" s="65">
        <v>758.6875</v>
      </c>
      <c r="DX102" s="58">
        <f t="shared" si="57"/>
        <v>0.93779999999999997</v>
      </c>
      <c r="DY102" s="43">
        <v>6.1289863586425781</v>
      </c>
      <c r="DZ102" s="43">
        <v>11.304437637329102</v>
      </c>
      <c r="EA102" s="43">
        <v>28.540847778320313</v>
      </c>
      <c r="EB102" s="44">
        <f t="shared" si="58"/>
        <v>1.6207649574279785</v>
      </c>
      <c r="EC102" s="42" t="s">
        <v>233</v>
      </c>
      <c r="ED102" s="42" t="s">
        <v>233</v>
      </c>
      <c r="EE102" s="42" t="s">
        <v>233</v>
      </c>
      <c r="EF102" s="42" t="s">
        <v>233</v>
      </c>
      <c r="EG102" s="42" t="s">
        <v>233</v>
      </c>
      <c r="EH102" s="42" t="s">
        <v>233</v>
      </c>
      <c r="EI102" s="42"/>
      <c r="EJ102" s="65">
        <v>394</v>
      </c>
      <c r="EK102" s="42" t="s">
        <v>233</v>
      </c>
      <c r="EL102" s="42" t="s">
        <v>233</v>
      </c>
      <c r="EM102" s="42" t="s">
        <v>233</v>
      </c>
      <c r="EN102" s="42" t="s">
        <v>233</v>
      </c>
      <c r="EO102" s="42" t="s">
        <v>233</v>
      </c>
      <c r="EP102" s="42" t="s">
        <v>233</v>
      </c>
      <c r="EQ102" s="42"/>
      <c r="ER102" s="65">
        <v>21</v>
      </c>
      <c r="ES102" s="42" t="s">
        <v>233</v>
      </c>
      <c r="ET102" s="42" t="s">
        <v>233</v>
      </c>
      <c r="EU102" s="42" t="s">
        <v>233</v>
      </c>
      <c r="EV102" s="42" t="s">
        <v>233</v>
      </c>
      <c r="EW102" s="42" t="s">
        <v>233</v>
      </c>
      <c r="EX102" s="42" t="s">
        <v>233</v>
      </c>
      <c r="EY102" s="42"/>
      <c r="EZ102" s="42">
        <v>0.95</v>
      </c>
      <c r="FA102" s="42" t="s">
        <v>233</v>
      </c>
      <c r="FB102" s="42" t="s">
        <v>233</v>
      </c>
      <c r="FC102" s="42" t="s">
        <v>233</v>
      </c>
      <c r="FD102" s="42" t="s">
        <v>233</v>
      </c>
      <c r="FE102" s="42" t="s">
        <v>233</v>
      </c>
      <c r="FF102" s="42" t="s">
        <v>233</v>
      </c>
      <c r="FG102" s="42"/>
      <c r="FH102" s="42"/>
      <c r="FI102" s="42" t="s">
        <v>233</v>
      </c>
      <c r="FJ102" s="42" t="s">
        <v>233</v>
      </c>
      <c r="FK102" s="42" t="s">
        <v>233</v>
      </c>
      <c r="FL102" s="42" t="s">
        <v>233</v>
      </c>
      <c r="FM102" s="42" t="s">
        <v>233</v>
      </c>
      <c r="FN102" s="42" t="s">
        <v>233</v>
      </c>
      <c r="FO102" s="42"/>
      <c r="FP102" s="65">
        <v>17</v>
      </c>
      <c r="FQ102" s="42" t="s">
        <v>233</v>
      </c>
      <c r="FR102" s="42" t="s">
        <v>233</v>
      </c>
      <c r="FS102" s="42" t="s">
        <v>233</v>
      </c>
      <c r="FT102" s="42" t="s">
        <v>233</v>
      </c>
      <c r="FU102" s="42" t="s">
        <v>233</v>
      </c>
      <c r="FV102" s="42" t="s">
        <v>233</v>
      </c>
      <c r="FW102" s="42"/>
      <c r="FX102" s="65">
        <v>23</v>
      </c>
      <c r="GA102">
        <v>961</v>
      </c>
    </row>
    <row r="103" spans="1:183">
      <c r="A103" s="40">
        <v>38440</v>
      </c>
      <c r="B103" s="41"/>
      <c r="C103" s="41"/>
      <c r="D103" s="41"/>
      <c r="E103" s="42" t="s">
        <v>233</v>
      </c>
      <c r="F103" s="42" t="s">
        <v>233</v>
      </c>
      <c r="G103" s="42" t="s">
        <v>233</v>
      </c>
      <c r="H103" s="42" t="s">
        <v>233</v>
      </c>
      <c r="I103" s="42" t="s">
        <v>233</v>
      </c>
      <c r="J103" s="42" t="s">
        <v>233</v>
      </c>
      <c r="K103" s="54" t="str">
        <f t="shared" si="45"/>
        <v/>
      </c>
      <c r="L103" s="43">
        <v>0</v>
      </c>
      <c r="M103" s="43">
        <v>0</v>
      </c>
      <c r="N103" s="43">
        <v>0</v>
      </c>
      <c r="O103" s="43">
        <v>0</v>
      </c>
      <c r="P103" s="43">
        <v>0</v>
      </c>
      <c r="Q103" s="43">
        <v>0</v>
      </c>
      <c r="R103" s="54" t="str">
        <f t="shared" si="46"/>
        <v/>
      </c>
      <c r="S103" s="43">
        <v>203.17460632324219</v>
      </c>
      <c r="T103" s="43">
        <v>152.86935424804687</v>
      </c>
      <c r="U103" s="43">
        <v>122.58852386474609</v>
      </c>
      <c r="V103" s="43">
        <v>95.23809814453125</v>
      </c>
      <c r="W103" s="43">
        <v>83.516487121582031</v>
      </c>
      <c r="X103" s="43">
        <v>66.422470092773437</v>
      </c>
      <c r="Y103" s="43">
        <v>109</v>
      </c>
      <c r="Z103" s="42">
        <v>0</v>
      </c>
      <c r="AA103" s="42">
        <v>0</v>
      </c>
      <c r="AB103" s="42">
        <v>0</v>
      </c>
      <c r="AC103" s="42">
        <v>0</v>
      </c>
      <c r="AD103" s="42">
        <v>0</v>
      </c>
      <c r="AE103" s="42">
        <v>0</v>
      </c>
      <c r="AF103" s="42"/>
      <c r="AG103" s="42">
        <v>0</v>
      </c>
      <c r="AH103" s="42">
        <v>0</v>
      </c>
      <c r="AI103" s="42">
        <v>0</v>
      </c>
      <c r="AJ103" s="42">
        <v>0</v>
      </c>
      <c r="AK103" s="42">
        <v>0</v>
      </c>
      <c r="AL103" s="42">
        <v>0</v>
      </c>
      <c r="AM103" s="54" t="str">
        <f t="shared" si="47"/>
        <v/>
      </c>
      <c r="AN103" s="44">
        <v>5.0695972442626953</v>
      </c>
      <c r="AO103" s="44">
        <v>4.1904764175415039</v>
      </c>
      <c r="AP103" s="44">
        <v>4.5641026496887207</v>
      </c>
      <c r="AQ103" s="44">
        <v>3.3137972354888916</v>
      </c>
      <c r="AR103" s="44">
        <v>3.6971917152404785</v>
      </c>
      <c r="AS103" s="44">
        <v>3.7680096626281738</v>
      </c>
      <c r="AT103" s="44"/>
      <c r="AU103" s="42">
        <v>0.67521369457244873</v>
      </c>
      <c r="AV103" s="42">
        <v>0.45421245694160461</v>
      </c>
      <c r="AW103" s="42">
        <v>0.45543345808982849</v>
      </c>
      <c r="AX103" s="42">
        <v>0.52380955219268799</v>
      </c>
      <c r="AY103" s="42">
        <v>0.3540903627872467</v>
      </c>
      <c r="AZ103" s="42">
        <v>0.62881565093994141</v>
      </c>
      <c r="BA103" s="54">
        <f t="shared" si="48"/>
        <v>0.51526252925395966</v>
      </c>
      <c r="BB103" s="44"/>
      <c r="BC103" s="42">
        <v>0</v>
      </c>
      <c r="BD103" s="42">
        <v>0</v>
      </c>
      <c r="BE103" s="42">
        <v>0</v>
      </c>
      <c r="BF103" s="42">
        <v>0</v>
      </c>
      <c r="BG103" s="42">
        <v>0</v>
      </c>
      <c r="BH103" s="42">
        <v>0</v>
      </c>
      <c r="BI103" s="54" t="str">
        <f t="shared" si="49"/>
        <v/>
      </c>
      <c r="BJ103" s="51">
        <v>1</v>
      </c>
      <c r="BK103" s="69" t="s">
        <v>233</v>
      </c>
      <c r="BL103" s="69" t="s">
        <v>233</v>
      </c>
      <c r="BM103" s="69" t="s">
        <v>233</v>
      </c>
      <c r="BN103" s="69" t="s">
        <v>233</v>
      </c>
      <c r="BO103" s="69" t="s">
        <v>233</v>
      </c>
      <c r="BP103" s="70">
        <f t="shared" si="50"/>
        <v>1</v>
      </c>
      <c r="BQ103" s="42">
        <v>0.80463981628417969</v>
      </c>
      <c r="BR103" s="42">
        <v>1.3540903329849243</v>
      </c>
      <c r="BS103" s="42">
        <v>1.1221001148223877</v>
      </c>
      <c r="BT103" s="42">
        <v>9.7680101171135902E-3</v>
      </c>
      <c r="BU103" s="42">
        <v>0.83150184154510498</v>
      </c>
      <c r="BV103" s="42">
        <v>0.8095238208770752</v>
      </c>
      <c r="BW103" s="54">
        <f t="shared" si="51"/>
        <v>0.82193732277179754</v>
      </c>
      <c r="BX103" s="44">
        <v>1.1636141538619995</v>
      </c>
      <c r="BY103" s="44">
        <v>0.47985348105430603</v>
      </c>
      <c r="BZ103" s="44">
        <v>0.5128205418586731</v>
      </c>
      <c r="CA103" s="44">
        <v>0.40293040871620178</v>
      </c>
      <c r="CB103" s="44">
        <v>0.34554335474967957</v>
      </c>
      <c r="CC103" s="44">
        <v>0.13064713776111603</v>
      </c>
      <c r="CD103" s="54">
        <f t="shared" si="52"/>
        <v>0.50590151300032937</v>
      </c>
      <c r="CE103" s="42">
        <v>0.17</v>
      </c>
      <c r="CF103" s="42">
        <v>0</v>
      </c>
      <c r="CG103" s="42">
        <v>0</v>
      </c>
      <c r="CH103" s="42">
        <v>0</v>
      </c>
      <c r="CI103" s="42">
        <v>0</v>
      </c>
      <c r="CJ103" s="42">
        <v>0</v>
      </c>
      <c r="CK103" s="42"/>
      <c r="CL103" s="42"/>
      <c r="CM103" s="44"/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54" t="str">
        <f t="shared" si="53"/>
        <v/>
      </c>
      <c r="CU103" s="44" t="s">
        <v>233</v>
      </c>
      <c r="CV103" s="44" t="s">
        <v>233</v>
      </c>
      <c r="CW103" s="44" t="s">
        <v>233</v>
      </c>
      <c r="CX103" s="44" t="s">
        <v>233</v>
      </c>
      <c r="CY103" s="44" t="s">
        <v>233</v>
      </c>
      <c r="CZ103" s="44" t="s">
        <v>233</v>
      </c>
      <c r="DA103" s="54" t="str">
        <f t="shared" si="54"/>
        <v/>
      </c>
      <c r="DB103" s="65" t="s">
        <v>233</v>
      </c>
      <c r="DC103" s="65" t="s">
        <v>233</v>
      </c>
      <c r="DD103" s="65" t="s">
        <v>233</v>
      </c>
      <c r="DE103" s="65" t="s">
        <v>233</v>
      </c>
      <c r="DF103" s="65" t="s">
        <v>233</v>
      </c>
      <c r="DG103" s="65" t="s">
        <v>233</v>
      </c>
      <c r="DH103" s="58" t="str">
        <f t="shared" si="55"/>
        <v/>
      </c>
      <c r="DI103" s="65" t="s">
        <v>233</v>
      </c>
      <c r="DJ103" s="65" t="s">
        <v>233</v>
      </c>
      <c r="DK103" s="65" t="s">
        <v>233</v>
      </c>
      <c r="DL103" s="65" t="s">
        <v>233</v>
      </c>
      <c r="DM103" s="65" t="s">
        <v>233</v>
      </c>
      <c r="DN103" s="65" t="s">
        <v>233</v>
      </c>
      <c r="DO103" s="58">
        <f t="shared" si="56"/>
        <v>1.454</v>
      </c>
      <c r="DP103" s="44" t="s">
        <v>233</v>
      </c>
      <c r="DQ103" s="44"/>
      <c r="DR103" s="65">
        <v>738.9375</v>
      </c>
      <c r="DS103" s="65">
        <v>760.375</v>
      </c>
      <c r="DT103" s="65">
        <v>748.375</v>
      </c>
      <c r="DU103" s="65">
        <v>735.1875</v>
      </c>
      <c r="DV103" s="65">
        <v>725.9375</v>
      </c>
      <c r="DW103" s="65">
        <v>759.125</v>
      </c>
      <c r="DX103" s="58">
        <f t="shared" si="57"/>
        <v>1.0723050000000001</v>
      </c>
      <c r="DY103" s="43">
        <v>5.916287899017334</v>
      </c>
      <c r="DZ103" s="43">
        <v>10.546468734741211</v>
      </c>
      <c r="EA103" s="43">
        <v>28.7213134765625</v>
      </c>
      <c r="EB103" s="44">
        <f t="shared" si="58"/>
        <v>1.5646634597778319</v>
      </c>
      <c r="EC103" s="42" t="s">
        <v>233</v>
      </c>
      <c r="ED103" s="42" t="s">
        <v>233</v>
      </c>
      <c r="EE103" s="42" t="s">
        <v>233</v>
      </c>
      <c r="EF103" s="42" t="s">
        <v>233</v>
      </c>
      <c r="EG103" s="42" t="s">
        <v>233</v>
      </c>
      <c r="EH103" s="42" t="s">
        <v>233</v>
      </c>
      <c r="EI103" s="42"/>
      <c r="EJ103" s="65">
        <v>599</v>
      </c>
      <c r="EK103" s="42" t="s">
        <v>233</v>
      </c>
      <c r="EL103" s="42" t="s">
        <v>233</v>
      </c>
      <c r="EM103" s="42" t="s">
        <v>233</v>
      </c>
      <c r="EN103" s="42" t="s">
        <v>233</v>
      </c>
      <c r="EO103" s="42" t="s">
        <v>233</v>
      </c>
      <c r="EP103" s="42" t="s">
        <v>233</v>
      </c>
      <c r="EQ103" s="42"/>
      <c r="ER103" s="65">
        <v>27</v>
      </c>
      <c r="ES103" s="42" t="s">
        <v>233</v>
      </c>
      <c r="ET103" s="42" t="s">
        <v>233</v>
      </c>
      <c r="EU103" s="42" t="s">
        <v>233</v>
      </c>
      <c r="EV103" s="42" t="s">
        <v>233</v>
      </c>
      <c r="EW103" s="42" t="s">
        <v>233</v>
      </c>
      <c r="EX103" s="42" t="s">
        <v>233</v>
      </c>
      <c r="EY103" s="42"/>
      <c r="EZ103" s="42">
        <v>1.3</v>
      </c>
      <c r="FA103" s="42" t="s">
        <v>233</v>
      </c>
      <c r="FB103" s="42" t="s">
        <v>233</v>
      </c>
      <c r="FC103" s="42" t="s">
        <v>233</v>
      </c>
      <c r="FD103" s="42" t="s">
        <v>233</v>
      </c>
      <c r="FE103" s="42" t="s">
        <v>233</v>
      </c>
      <c r="FF103" s="42" t="s">
        <v>233</v>
      </c>
      <c r="FG103" s="42"/>
      <c r="FH103" s="42"/>
      <c r="FI103" s="42" t="s">
        <v>233</v>
      </c>
      <c r="FJ103" s="42" t="s">
        <v>233</v>
      </c>
      <c r="FK103" s="42" t="s">
        <v>233</v>
      </c>
      <c r="FL103" s="42" t="s">
        <v>233</v>
      </c>
      <c r="FM103" s="42" t="s">
        <v>233</v>
      </c>
      <c r="FN103" s="42" t="s">
        <v>233</v>
      </c>
      <c r="FO103" s="42"/>
      <c r="FP103" s="65">
        <v>23</v>
      </c>
      <c r="FQ103" s="42" t="s">
        <v>233</v>
      </c>
      <c r="FR103" s="42" t="s">
        <v>233</v>
      </c>
      <c r="FS103" s="42" t="s">
        <v>233</v>
      </c>
      <c r="FT103" s="42" t="s">
        <v>233</v>
      </c>
      <c r="FU103" s="42" t="s">
        <v>233</v>
      </c>
      <c r="FV103" s="42" t="s">
        <v>233</v>
      </c>
      <c r="FW103" s="42"/>
      <c r="FX103" s="65">
        <v>31</v>
      </c>
      <c r="GA103">
        <v>1454</v>
      </c>
    </row>
    <row r="104" spans="1:183">
      <c r="A104" s="40">
        <v>38441</v>
      </c>
      <c r="B104" s="41"/>
      <c r="C104" s="41"/>
      <c r="D104" s="41"/>
      <c r="E104" s="42" t="s">
        <v>233</v>
      </c>
      <c r="F104" s="42" t="s">
        <v>233</v>
      </c>
      <c r="G104" s="42" t="s">
        <v>233</v>
      </c>
      <c r="H104" s="42" t="s">
        <v>233</v>
      </c>
      <c r="I104" s="42" t="s">
        <v>233</v>
      </c>
      <c r="J104" s="42" t="s">
        <v>233</v>
      </c>
      <c r="K104" s="54" t="str">
        <f t="shared" si="45"/>
        <v/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43">
        <v>0</v>
      </c>
      <c r="R104" s="54" t="str">
        <f t="shared" si="46"/>
        <v/>
      </c>
      <c r="S104" s="43">
        <v>67.399269104003906</v>
      </c>
      <c r="T104" s="43">
        <v>69.352867126464844</v>
      </c>
      <c r="U104" s="43">
        <v>56.166057586669922</v>
      </c>
      <c r="V104" s="43">
        <v>46.886447906494141</v>
      </c>
      <c r="W104" s="43">
        <v>43.467643737792969</v>
      </c>
      <c r="X104" s="43">
        <v>52.74725341796875</v>
      </c>
      <c r="Y104" s="43">
        <v>55</v>
      </c>
      <c r="Z104" s="42">
        <v>0</v>
      </c>
      <c r="AA104" s="42">
        <v>0</v>
      </c>
      <c r="AB104" s="42">
        <v>0</v>
      </c>
      <c r="AC104" s="42">
        <v>0</v>
      </c>
      <c r="AD104" s="42">
        <v>0</v>
      </c>
      <c r="AE104" s="42">
        <v>0</v>
      </c>
      <c r="AF104" s="42"/>
      <c r="AG104" s="42">
        <v>0</v>
      </c>
      <c r="AH104" s="42">
        <v>0</v>
      </c>
      <c r="AI104" s="42">
        <v>0</v>
      </c>
      <c r="AJ104" s="42">
        <v>0</v>
      </c>
      <c r="AK104" s="42">
        <v>0</v>
      </c>
      <c r="AL104" s="42">
        <v>0</v>
      </c>
      <c r="AM104" s="54" t="str">
        <f t="shared" si="47"/>
        <v/>
      </c>
      <c r="AN104" s="44">
        <v>3.3968253135681152</v>
      </c>
      <c r="AO104" s="44">
        <v>3.7655677795410156</v>
      </c>
      <c r="AP104" s="44">
        <v>3.4188034534454346</v>
      </c>
      <c r="AQ104" s="44">
        <v>3.5628814697265625</v>
      </c>
      <c r="AR104" s="44">
        <v>2.8913309574127197</v>
      </c>
      <c r="AS104" s="44">
        <v>2.615384578704834</v>
      </c>
      <c r="AT104" s="44"/>
      <c r="AU104" s="42">
        <v>0.67887669801712036</v>
      </c>
      <c r="AV104" s="42">
        <v>0.66910868883132935</v>
      </c>
      <c r="AW104" s="42">
        <v>0.66422468423843384</v>
      </c>
      <c r="AX104" s="42">
        <v>0.70940172672271729</v>
      </c>
      <c r="AY104" s="42">
        <v>0.64957267045974731</v>
      </c>
      <c r="AZ104" s="42">
        <v>0.85225886106491089</v>
      </c>
      <c r="BA104" s="54">
        <f t="shared" si="48"/>
        <v>0.70390722155570984</v>
      </c>
      <c r="BB104" s="44"/>
      <c r="BC104" s="42">
        <v>0</v>
      </c>
      <c r="BD104" s="42">
        <v>0</v>
      </c>
      <c r="BE104" s="42">
        <v>0</v>
      </c>
      <c r="BF104" s="42">
        <v>0</v>
      </c>
      <c r="BG104" s="42">
        <v>0</v>
      </c>
      <c r="BH104" s="42">
        <v>0</v>
      </c>
      <c r="BI104" s="54" t="str">
        <f t="shared" si="49"/>
        <v/>
      </c>
      <c r="BJ104" s="51">
        <v>0.9</v>
      </c>
      <c r="BK104" s="69" t="s">
        <v>233</v>
      </c>
      <c r="BL104" s="69" t="s">
        <v>233</v>
      </c>
      <c r="BM104" s="69" t="s">
        <v>233</v>
      </c>
      <c r="BN104" s="69" t="s">
        <v>233</v>
      </c>
      <c r="BO104" s="69" t="s">
        <v>233</v>
      </c>
      <c r="BP104" s="70">
        <f t="shared" si="50"/>
        <v>0.9</v>
      </c>
      <c r="BQ104" s="42">
        <v>0.85958486795425415</v>
      </c>
      <c r="BR104" s="42">
        <v>0.8253968358039856</v>
      </c>
      <c r="BS104" s="42">
        <v>0.73626375198364258</v>
      </c>
      <c r="BT104" s="42">
        <v>0.83516484498977661</v>
      </c>
      <c r="BU104" s="42">
        <v>0.92673993110656738</v>
      </c>
      <c r="BV104" s="42">
        <v>0.92307692766189575</v>
      </c>
      <c r="BW104" s="54">
        <f t="shared" si="51"/>
        <v>0.85103785991668701</v>
      </c>
      <c r="BX104" s="44">
        <v>0.1269841343164444</v>
      </c>
      <c r="BY104" s="44">
        <v>9.6459098160266876E-2</v>
      </c>
      <c r="BZ104" s="44">
        <v>0.13431014120578766</v>
      </c>
      <c r="CA104" s="44">
        <v>0.28327229619026184</v>
      </c>
      <c r="CB104" s="44">
        <v>0.13553114235401154</v>
      </c>
      <c r="CC104" s="44">
        <v>0.18925519287586212</v>
      </c>
      <c r="CD104" s="54">
        <f t="shared" si="52"/>
        <v>0.16096866751710573</v>
      </c>
      <c r="CE104" s="42">
        <v>0.06</v>
      </c>
      <c r="CF104" s="42">
        <v>0</v>
      </c>
      <c r="CG104" s="42">
        <v>0</v>
      </c>
      <c r="CH104" s="42">
        <v>0</v>
      </c>
      <c r="CI104" s="42">
        <v>0</v>
      </c>
      <c r="CJ104" s="42">
        <v>0</v>
      </c>
      <c r="CK104" s="42"/>
      <c r="CL104" s="42"/>
      <c r="CM104" s="44"/>
      <c r="CN104" s="44">
        <v>0</v>
      </c>
      <c r="CO104" s="44">
        <v>0</v>
      </c>
      <c r="CP104" s="44">
        <v>0</v>
      </c>
      <c r="CQ104" s="44">
        <v>4</v>
      </c>
      <c r="CR104" s="44">
        <v>2.0415141582489014</v>
      </c>
      <c r="CS104" s="44">
        <v>2.0678877830505371</v>
      </c>
      <c r="CT104" s="54">
        <f t="shared" si="53"/>
        <v>1.351566990216573</v>
      </c>
      <c r="CU104" s="44" t="s">
        <v>233</v>
      </c>
      <c r="CV104" s="44" t="s">
        <v>233</v>
      </c>
      <c r="CW104" s="44" t="s">
        <v>233</v>
      </c>
      <c r="CX104" s="44" t="s">
        <v>233</v>
      </c>
      <c r="CY104" s="44" t="s">
        <v>233</v>
      </c>
      <c r="CZ104" s="44" t="s">
        <v>233</v>
      </c>
      <c r="DA104" s="54" t="str">
        <f t="shared" si="54"/>
        <v/>
      </c>
      <c r="DB104" s="65" t="s">
        <v>233</v>
      </c>
      <c r="DC104" s="65" t="s">
        <v>233</v>
      </c>
      <c r="DD104" s="65" t="s">
        <v>233</v>
      </c>
      <c r="DE104" s="65" t="s">
        <v>233</v>
      </c>
      <c r="DF104" s="65" t="s">
        <v>233</v>
      </c>
      <c r="DG104" s="65" t="s">
        <v>233</v>
      </c>
      <c r="DH104" s="58" t="str">
        <f t="shared" si="55"/>
        <v/>
      </c>
      <c r="DI104" s="65" t="s">
        <v>233</v>
      </c>
      <c r="DJ104" s="65" t="s">
        <v>233</v>
      </c>
      <c r="DK104" s="65" t="s">
        <v>233</v>
      </c>
      <c r="DL104" s="65" t="s">
        <v>233</v>
      </c>
      <c r="DM104" s="65" t="s">
        <v>233</v>
      </c>
      <c r="DN104" s="65" t="s">
        <v>233</v>
      </c>
      <c r="DO104" s="58">
        <f t="shared" si="56"/>
        <v>0.98599999999999999</v>
      </c>
      <c r="DP104" s="44" t="s">
        <v>233</v>
      </c>
      <c r="DQ104" s="44"/>
      <c r="DR104" s="65">
        <v>740.875</v>
      </c>
      <c r="DS104" s="65">
        <v>734.9375</v>
      </c>
      <c r="DT104" s="65">
        <v>770.0625</v>
      </c>
      <c r="DU104" s="65">
        <v>779.75</v>
      </c>
      <c r="DV104" s="65">
        <v>761.8125</v>
      </c>
      <c r="DW104" s="65">
        <v>2.875</v>
      </c>
      <c r="DX104" s="58">
        <f t="shared" si="57"/>
        <v>0.90967500000000001</v>
      </c>
      <c r="DY104" s="43">
        <v>6.2631502151489258</v>
      </c>
      <c r="DZ104" s="43">
        <v>13.950109481811523</v>
      </c>
      <c r="EA104" s="43">
        <v>28.454216003417969</v>
      </c>
      <c r="EB104" s="44">
        <f t="shared" si="58"/>
        <v>0.48906845092773438</v>
      </c>
      <c r="EC104" s="42" t="s">
        <v>233</v>
      </c>
      <c r="ED104" s="42" t="s">
        <v>233</v>
      </c>
      <c r="EE104" s="42" t="s">
        <v>233</v>
      </c>
      <c r="EF104" s="42" t="s">
        <v>233</v>
      </c>
      <c r="EG104" s="42" t="s">
        <v>233</v>
      </c>
      <c r="EH104" s="42" t="s">
        <v>233</v>
      </c>
      <c r="EI104" s="42"/>
      <c r="EJ104" s="65">
        <v>686</v>
      </c>
      <c r="EK104" s="42" t="s">
        <v>233</v>
      </c>
      <c r="EL104" s="42" t="s">
        <v>233</v>
      </c>
      <c r="EM104" s="42" t="s">
        <v>233</v>
      </c>
      <c r="EN104" s="42" t="s">
        <v>233</v>
      </c>
      <c r="EO104" s="42" t="s">
        <v>233</v>
      </c>
      <c r="EP104" s="42" t="s">
        <v>233</v>
      </c>
      <c r="EQ104" s="42"/>
      <c r="ER104" s="65">
        <v>30</v>
      </c>
      <c r="ES104" s="42" t="s">
        <v>233</v>
      </c>
      <c r="ET104" s="42" t="s">
        <v>233</v>
      </c>
      <c r="EU104" s="42" t="s">
        <v>233</v>
      </c>
      <c r="EV104" s="42" t="s">
        <v>233</v>
      </c>
      <c r="EW104" s="42" t="s">
        <v>233</v>
      </c>
      <c r="EX104" s="42" t="s">
        <v>233</v>
      </c>
      <c r="EY104" s="42"/>
      <c r="EZ104" s="42">
        <v>1.45</v>
      </c>
      <c r="FA104" s="42" t="s">
        <v>233</v>
      </c>
      <c r="FB104" s="42" t="s">
        <v>233</v>
      </c>
      <c r="FC104" s="42" t="s">
        <v>233</v>
      </c>
      <c r="FD104" s="42" t="s">
        <v>233</v>
      </c>
      <c r="FE104" s="42" t="s">
        <v>233</v>
      </c>
      <c r="FF104" s="42" t="s">
        <v>233</v>
      </c>
      <c r="FG104" s="42"/>
      <c r="FH104" s="42"/>
      <c r="FI104" s="42" t="s">
        <v>233</v>
      </c>
      <c r="FJ104" s="42" t="s">
        <v>233</v>
      </c>
      <c r="FK104" s="42" t="s">
        <v>233</v>
      </c>
      <c r="FL104" s="42" t="s">
        <v>233</v>
      </c>
      <c r="FM104" s="42" t="s">
        <v>233</v>
      </c>
      <c r="FN104" s="42" t="s">
        <v>233</v>
      </c>
      <c r="FO104" s="42"/>
      <c r="FP104" s="65">
        <v>35</v>
      </c>
      <c r="FQ104" s="42" t="s">
        <v>233</v>
      </c>
      <c r="FR104" s="42" t="s">
        <v>233</v>
      </c>
      <c r="FS104" s="42" t="s">
        <v>233</v>
      </c>
      <c r="FT104" s="42" t="s">
        <v>233</v>
      </c>
      <c r="FU104" s="42" t="s">
        <v>233</v>
      </c>
      <c r="FV104" s="42" t="s">
        <v>233</v>
      </c>
      <c r="FW104" s="42"/>
      <c r="FX104" s="65">
        <v>37</v>
      </c>
      <c r="GA104">
        <v>986</v>
      </c>
    </row>
    <row r="105" spans="1:183">
      <c r="A105" s="40">
        <v>38442</v>
      </c>
      <c r="B105" s="41"/>
      <c r="C105" s="41"/>
      <c r="D105" s="41"/>
      <c r="E105" s="42" t="s">
        <v>233</v>
      </c>
      <c r="F105" s="42" t="s">
        <v>233</v>
      </c>
      <c r="G105" s="42" t="s">
        <v>233</v>
      </c>
      <c r="H105" s="42" t="s">
        <v>233</v>
      </c>
      <c r="I105" s="42" t="s">
        <v>233</v>
      </c>
      <c r="J105" s="42" t="s">
        <v>233</v>
      </c>
      <c r="K105" s="54" t="str">
        <f t="shared" si="45"/>
        <v/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43">
        <v>0</v>
      </c>
      <c r="R105" s="54" t="str">
        <f t="shared" si="46"/>
        <v/>
      </c>
      <c r="S105" s="43">
        <v>87.912086486816406</v>
      </c>
      <c r="T105" s="43">
        <v>87.423690795898438</v>
      </c>
      <c r="U105" s="43">
        <v>61.050060272216797</v>
      </c>
      <c r="V105" s="43">
        <v>44.444442749023438</v>
      </c>
      <c r="W105" s="43">
        <v>52.258853912353516</v>
      </c>
      <c r="X105" s="43">
        <v>94.74969482421875</v>
      </c>
      <c r="Y105" s="43">
        <v>55.6</v>
      </c>
      <c r="Z105" s="42">
        <v>0</v>
      </c>
      <c r="AA105" s="42">
        <v>0</v>
      </c>
      <c r="AB105" s="42">
        <v>0</v>
      </c>
      <c r="AC105" s="42">
        <v>-100</v>
      </c>
      <c r="AD105" s="42">
        <v>-100</v>
      </c>
      <c r="AE105" s="42">
        <v>-100</v>
      </c>
      <c r="AF105" s="42"/>
      <c r="AG105" s="42">
        <v>0</v>
      </c>
      <c r="AH105" s="42">
        <v>0</v>
      </c>
      <c r="AI105" s="42">
        <v>0</v>
      </c>
      <c r="AJ105" s="42">
        <v>0</v>
      </c>
      <c r="AK105" s="42">
        <v>0</v>
      </c>
      <c r="AL105" s="42">
        <v>0</v>
      </c>
      <c r="AM105" s="54" t="str">
        <f t="shared" si="47"/>
        <v/>
      </c>
      <c r="AN105" s="44">
        <v>2.6422467231750488</v>
      </c>
      <c r="AO105" s="44">
        <v>2.9865689277648926</v>
      </c>
      <c r="AP105" s="44">
        <v>2.6300365924835205</v>
      </c>
      <c r="AQ105" s="44">
        <v>2.2564103603363037</v>
      </c>
      <c r="AR105" s="44">
        <v>1.9829059839248657</v>
      </c>
      <c r="AS105" s="44">
        <v>2.0903542041778564</v>
      </c>
      <c r="AT105" s="44"/>
      <c r="AU105" s="42">
        <v>0.83150184154510498</v>
      </c>
      <c r="AV105" s="42">
        <v>0.86691087484359741</v>
      </c>
      <c r="AW105" s="42">
        <v>0.2905983030796051</v>
      </c>
      <c r="AX105" s="42">
        <v>0.38461539149284363</v>
      </c>
      <c r="AY105" s="42">
        <v>0.39072039723396301</v>
      </c>
      <c r="AZ105" s="42">
        <v>0.41514042019844055</v>
      </c>
      <c r="BA105" s="54">
        <f t="shared" si="48"/>
        <v>0.52991453806559241</v>
      </c>
      <c r="BB105" s="44"/>
      <c r="BC105" s="42">
        <v>0</v>
      </c>
      <c r="BD105" s="42">
        <v>0</v>
      </c>
      <c r="BE105" s="42">
        <v>0</v>
      </c>
      <c r="BF105" s="42">
        <v>0</v>
      </c>
      <c r="BG105" s="42">
        <v>0</v>
      </c>
      <c r="BH105" s="42">
        <v>0</v>
      </c>
      <c r="BI105" s="54" t="str">
        <f t="shared" si="49"/>
        <v/>
      </c>
      <c r="BJ105" s="51">
        <v>1.1000000000000001</v>
      </c>
      <c r="BK105" s="69" t="s">
        <v>233</v>
      </c>
      <c r="BL105" s="69" t="s">
        <v>233</v>
      </c>
      <c r="BM105" s="69" t="s">
        <v>233</v>
      </c>
      <c r="BN105" s="69" t="s">
        <v>233</v>
      </c>
      <c r="BO105" s="69" t="s">
        <v>233</v>
      </c>
      <c r="BP105" s="70">
        <f t="shared" si="50"/>
        <v>1.1000000000000001</v>
      </c>
      <c r="BQ105" s="42">
        <v>0.92551892995834351</v>
      </c>
      <c r="BR105" s="42">
        <v>0.94383394718170166</v>
      </c>
      <c r="BS105" s="42">
        <v>0.94627594947814941</v>
      </c>
      <c r="BT105" s="42">
        <v>0.82417583465576172</v>
      </c>
      <c r="BU105" s="42">
        <v>0.920634925365448</v>
      </c>
      <c r="BV105" s="42">
        <v>0.81196582317352295</v>
      </c>
      <c r="BW105" s="54">
        <f t="shared" si="51"/>
        <v>0.89540090163548791</v>
      </c>
      <c r="BX105" s="44">
        <v>0.11355311423540115</v>
      </c>
      <c r="BY105" s="44">
        <v>7.4481077492237091E-2</v>
      </c>
      <c r="BZ105" s="44">
        <v>0.22466422617435455</v>
      </c>
      <c r="CA105" s="44">
        <v>7.8144080936908722E-2</v>
      </c>
      <c r="CB105" s="44">
        <v>0.11721611768007278</v>
      </c>
      <c r="CC105" s="44">
        <v>7.6923079788684845E-2</v>
      </c>
      <c r="CD105" s="54">
        <f t="shared" si="52"/>
        <v>0.11416361605127652</v>
      </c>
      <c r="CE105" s="42">
        <v>0.08</v>
      </c>
      <c r="CF105" s="42">
        <v>0</v>
      </c>
      <c r="CG105" s="42">
        <v>0</v>
      </c>
      <c r="CH105" s="42">
        <v>0</v>
      </c>
      <c r="CI105" s="42">
        <v>7.0598292350769043</v>
      </c>
      <c r="CJ105" s="42">
        <v>7.0632476806640625</v>
      </c>
      <c r="CK105" s="42"/>
      <c r="CL105" s="42"/>
      <c r="CM105" s="44"/>
      <c r="CN105" s="44">
        <v>2.1284494400024414</v>
      </c>
      <c r="CO105" s="44">
        <v>2.1264958381652832</v>
      </c>
      <c r="CP105" s="44">
        <v>1.8070818185806274</v>
      </c>
      <c r="CQ105" s="44">
        <v>1.5746031999588013</v>
      </c>
      <c r="CR105" s="44">
        <v>1.5658119916915894</v>
      </c>
      <c r="CS105" s="44">
        <v>1.5970696210861206</v>
      </c>
      <c r="CT105" s="54">
        <f t="shared" si="53"/>
        <v>1.7999186515808105</v>
      </c>
      <c r="CU105" s="44" t="s">
        <v>233</v>
      </c>
      <c r="CV105" s="44" t="s">
        <v>233</v>
      </c>
      <c r="CW105" s="44" t="s">
        <v>233</v>
      </c>
      <c r="CX105" s="44" t="s">
        <v>233</v>
      </c>
      <c r="CY105" s="44" t="s">
        <v>233</v>
      </c>
      <c r="CZ105" s="44" t="s">
        <v>233</v>
      </c>
      <c r="DA105" s="54" t="str">
        <f t="shared" si="54"/>
        <v/>
      </c>
      <c r="DB105" s="65" t="s">
        <v>233</v>
      </c>
      <c r="DC105" s="65" t="s">
        <v>233</v>
      </c>
      <c r="DD105" s="65" t="s">
        <v>233</v>
      </c>
      <c r="DE105" s="65" t="s">
        <v>233</v>
      </c>
      <c r="DF105" s="65" t="s">
        <v>233</v>
      </c>
      <c r="DG105" s="65" t="s">
        <v>233</v>
      </c>
      <c r="DH105" s="58" t="str">
        <f t="shared" si="55"/>
        <v/>
      </c>
      <c r="DI105" s="65" t="s">
        <v>233</v>
      </c>
      <c r="DJ105" s="65" t="s">
        <v>233</v>
      </c>
      <c r="DK105" s="65" t="s">
        <v>233</v>
      </c>
      <c r="DL105" s="65" t="s">
        <v>233</v>
      </c>
      <c r="DM105" s="65" t="s">
        <v>233</v>
      </c>
      <c r="DN105" s="65" t="s">
        <v>233</v>
      </c>
      <c r="DO105" s="58">
        <f t="shared" si="56"/>
        <v>1.7849999999999999</v>
      </c>
      <c r="DP105" s="44" t="s">
        <v>233</v>
      </c>
      <c r="DQ105" s="44"/>
      <c r="DR105" s="65">
        <v>2.875</v>
      </c>
      <c r="DS105" s="65">
        <v>787.5</v>
      </c>
      <c r="DT105" s="65">
        <v>801.0625</v>
      </c>
      <c r="DU105" s="65">
        <v>782.4375</v>
      </c>
      <c r="DV105" s="65">
        <v>798.25</v>
      </c>
      <c r="DW105" s="65">
        <v>2.875</v>
      </c>
      <c r="DX105" s="58">
        <f t="shared" si="57"/>
        <v>0.76200000000000001</v>
      </c>
      <c r="DY105" s="43">
        <v>5.2683758735656738</v>
      </c>
      <c r="DZ105" s="43">
        <v>14.884937286376953</v>
      </c>
      <c r="EA105" s="43">
        <v>28.093284606933594</v>
      </c>
      <c r="EB105" s="44">
        <f t="shared" si="58"/>
        <v>1.6485151405334473</v>
      </c>
      <c r="EC105" s="42" t="s">
        <v>233</v>
      </c>
      <c r="ED105" s="42" t="s">
        <v>233</v>
      </c>
      <c r="EE105" s="42" t="s">
        <v>233</v>
      </c>
      <c r="EF105" s="42" t="s">
        <v>233</v>
      </c>
      <c r="EG105" s="42" t="s">
        <v>233</v>
      </c>
      <c r="EH105" s="42" t="s">
        <v>233</v>
      </c>
      <c r="EI105" s="42"/>
      <c r="EJ105" s="65">
        <v>470</v>
      </c>
      <c r="EK105" s="42" t="s">
        <v>233</v>
      </c>
      <c r="EL105" s="42" t="s">
        <v>233</v>
      </c>
      <c r="EM105" s="42" t="s">
        <v>233</v>
      </c>
      <c r="EN105" s="42" t="s">
        <v>233</v>
      </c>
      <c r="EO105" s="42" t="s">
        <v>233</v>
      </c>
      <c r="EP105" s="42" t="s">
        <v>233</v>
      </c>
      <c r="EQ105" s="42"/>
      <c r="ER105" s="65">
        <v>26</v>
      </c>
      <c r="ES105" s="42" t="s">
        <v>233</v>
      </c>
      <c r="ET105" s="42" t="s">
        <v>233</v>
      </c>
      <c r="EU105" s="42" t="s">
        <v>233</v>
      </c>
      <c r="EV105" s="42" t="s">
        <v>233</v>
      </c>
      <c r="EW105" s="42" t="s">
        <v>233</v>
      </c>
      <c r="EX105" s="42" t="s">
        <v>233</v>
      </c>
      <c r="EY105" s="42"/>
      <c r="EZ105" s="42">
        <v>1.2</v>
      </c>
      <c r="FA105" s="42" t="s">
        <v>233</v>
      </c>
      <c r="FB105" s="42" t="s">
        <v>233</v>
      </c>
      <c r="FC105" s="42" t="s">
        <v>233</v>
      </c>
      <c r="FD105" s="42" t="s">
        <v>233</v>
      </c>
      <c r="FE105" s="42" t="s">
        <v>233</v>
      </c>
      <c r="FF105" s="42" t="s">
        <v>233</v>
      </c>
      <c r="FG105" s="42"/>
      <c r="FH105" s="42"/>
      <c r="FI105" s="42" t="s">
        <v>233</v>
      </c>
      <c r="FJ105" s="42" t="s">
        <v>233</v>
      </c>
      <c r="FK105" s="42" t="s">
        <v>233</v>
      </c>
      <c r="FL105" s="42" t="s">
        <v>233</v>
      </c>
      <c r="FM105" s="42" t="s">
        <v>233</v>
      </c>
      <c r="FN105" s="42" t="s">
        <v>233</v>
      </c>
      <c r="FO105" s="42"/>
      <c r="FP105" s="65">
        <v>21</v>
      </c>
      <c r="FQ105" s="42" t="s">
        <v>233</v>
      </c>
      <c r="FR105" s="42" t="s">
        <v>233</v>
      </c>
      <c r="FS105" s="42" t="s">
        <v>233</v>
      </c>
      <c r="FT105" s="42" t="s">
        <v>233</v>
      </c>
      <c r="FU105" s="42" t="s">
        <v>233</v>
      </c>
      <c r="FV105" s="42" t="s">
        <v>233</v>
      </c>
      <c r="FW105" s="42"/>
      <c r="FX105" s="65">
        <v>25</v>
      </c>
      <c r="GA105">
        <v>1785</v>
      </c>
    </row>
    <row r="106" spans="1:183">
      <c r="A106" s="40">
        <v>38443</v>
      </c>
      <c r="B106" s="41"/>
      <c r="C106" s="41"/>
      <c r="D106" s="41"/>
      <c r="E106" s="42" t="s">
        <v>233</v>
      </c>
      <c r="F106" s="42" t="s">
        <v>233</v>
      </c>
      <c r="G106" s="42" t="s">
        <v>233</v>
      </c>
      <c r="H106" s="42" t="s">
        <v>233</v>
      </c>
      <c r="I106" s="42" t="s">
        <v>233</v>
      </c>
      <c r="J106" s="42" t="s">
        <v>233</v>
      </c>
      <c r="K106" s="54" t="str">
        <f t="shared" si="45"/>
        <v/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43">
        <v>0</v>
      </c>
      <c r="R106" s="54" t="str">
        <f t="shared" si="46"/>
        <v/>
      </c>
      <c r="S106" s="43">
        <v>175.82417297363281</v>
      </c>
      <c r="T106" s="43">
        <v>164.10256958007812</v>
      </c>
      <c r="U106" s="43">
        <v>27.350427627563477</v>
      </c>
      <c r="V106" s="43">
        <v>75.213676452636719</v>
      </c>
      <c r="W106" s="43">
        <v>63.492061614990234</v>
      </c>
      <c r="X106" s="43">
        <v>63.492061614990234</v>
      </c>
      <c r="Y106" s="43">
        <v>76</v>
      </c>
      <c r="Z106" s="42">
        <v>-100</v>
      </c>
      <c r="AA106" s="42">
        <v>-100</v>
      </c>
      <c r="AB106" s="42">
        <v>-100</v>
      </c>
      <c r="AC106" s="42">
        <v>-100</v>
      </c>
      <c r="AD106" s="42">
        <v>-100</v>
      </c>
      <c r="AE106" s="42">
        <v>-100</v>
      </c>
      <c r="AF106" s="42"/>
      <c r="AG106" s="42">
        <v>0</v>
      </c>
      <c r="AH106" s="42">
        <v>0</v>
      </c>
      <c r="AI106" s="42">
        <v>0</v>
      </c>
      <c r="AJ106" s="42">
        <v>0</v>
      </c>
      <c r="AK106" s="42">
        <v>0</v>
      </c>
      <c r="AL106" s="42">
        <v>0</v>
      </c>
      <c r="AM106" s="54" t="str">
        <f t="shared" si="47"/>
        <v/>
      </c>
      <c r="AN106" s="44">
        <v>2.6275947093963623</v>
      </c>
      <c r="AO106" s="44">
        <v>3.0549449920654297</v>
      </c>
      <c r="AP106" s="44">
        <v>0.25396826863288879</v>
      </c>
      <c r="AQ106" s="44">
        <v>3.2185592651367187</v>
      </c>
      <c r="AR106" s="44">
        <v>2.5201466083526611</v>
      </c>
      <c r="AS106" s="44">
        <v>2.3931624889373779</v>
      </c>
      <c r="AT106" s="44"/>
      <c r="AU106" s="42">
        <v>0.41147741675376892</v>
      </c>
      <c r="AV106" s="42">
        <v>0.42246642708778381</v>
      </c>
      <c r="AW106" s="42">
        <v>1.7094017937779427E-2</v>
      </c>
      <c r="AX106" s="42">
        <v>0.38705739378929138</v>
      </c>
      <c r="AY106" s="42">
        <v>0.79609280824661255</v>
      </c>
      <c r="AZ106" s="42">
        <v>0.50427353382110596</v>
      </c>
      <c r="BA106" s="54">
        <f t="shared" si="48"/>
        <v>0.42307693293939036</v>
      </c>
      <c r="BB106" s="44"/>
      <c r="BC106" s="42">
        <v>0</v>
      </c>
      <c r="BD106" s="42">
        <v>0</v>
      </c>
      <c r="BE106" s="42">
        <v>0</v>
      </c>
      <c r="BF106" s="42">
        <v>0</v>
      </c>
      <c r="BG106" s="42">
        <v>0</v>
      </c>
      <c r="BH106" s="42">
        <v>1.8315019086003304E-2</v>
      </c>
      <c r="BI106" s="54">
        <f t="shared" si="49"/>
        <v>3.0525031810005507E-3</v>
      </c>
      <c r="BJ106" s="51">
        <v>0.8</v>
      </c>
      <c r="BK106" s="69" t="s">
        <v>233</v>
      </c>
      <c r="BL106" s="69" t="s">
        <v>233</v>
      </c>
      <c r="BM106" s="69" t="s">
        <v>233</v>
      </c>
      <c r="BN106" s="69" t="s">
        <v>233</v>
      </c>
      <c r="BO106" s="69" t="s">
        <v>233</v>
      </c>
      <c r="BP106" s="70">
        <f t="shared" si="50"/>
        <v>0.8</v>
      </c>
      <c r="BQ106" s="42">
        <v>0.78754580020904541</v>
      </c>
      <c r="BR106" s="42">
        <v>0.80097681283950806</v>
      </c>
      <c r="BS106" s="42">
        <v>0.76190477609634399</v>
      </c>
      <c r="BT106" s="42">
        <v>0.73626375198364258</v>
      </c>
      <c r="BU106" s="42">
        <v>0.67399269342422485</v>
      </c>
      <c r="BV106" s="42">
        <v>1.2039072513580322</v>
      </c>
      <c r="BW106" s="54">
        <f t="shared" si="51"/>
        <v>0.82743184765179956</v>
      </c>
      <c r="BX106" s="44">
        <v>7.6923079788684845E-2</v>
      </c>
      <c r="BY106" s="44">
        <v>7.8144080936908722E-2</v>
      </c>
      <c r="BZ106" s="44">
        <v>7.8144080936908722E-2</v>
      </c>
      <c r="CA106" s="44">
        <v>6.8376071751117706E-2</v>
      </c>
      <c r="CB106" s="44">
        <v>7.081807404756546E-2</v>
      </c>
      <c r="CC106" s="44">
        <v>0.11355311423540115</v>
      </c>
      <c r="CD106" s="54">
        <f t="shared" si="52"/>
        <v>8.0993083616097764E-2</v>
      </c>
      <c r="CE106" s="42">
        <v>0.1</v>
      </c>
      <c r="CF106" s="42">
        <v>7.0632476806640625</v>
      </c>
      <c r="CG106" s="42">
        <v>7.0632476806640625</v>
      </c>
      <c r="CH106" s="42">
        <v>7.0632476806640625</v>
      </c>
      <c r="CI106" s="42">
        <v>7.0495724678039551</v>
      </c>
      <c r="CJ106" s="42">
        <v>7.0598292350769043</v>
      </c>
      <c r="CK106" s="42"/>
      <c r="CL106" s="42"/>
      <c r="CM106" s="44"/>
      <c r="CN106" s="44">
        <v>1.5824176073074341</v>
      </c>
      <c r="CO106" s="44">
        <v>1.5785104036331177</v>
      </c>
      <c r="CP106" s="44">
        <v>1.8188034296035767</v>
      </c>
      <c r="CQ106" s="44">
        <v>1.7250305414199829</v>
      </c>
      <c r="CR106" s="44">
        <v>1.1741148233413696</v>
      </c>
      <c r="CS106" s="44">
        <v>1.2600733041763306</v>
      </c>
      <c r="CT106" s="54">
        <f t="shared" si="53"/>
        <v>1.523158351580302</v>
      </c>
      <c r="CU106" s="44" t="s">
        <v>233</v>
      </c>
      <c r="CV106" s="44" t="s">
        <v>233</v>
      </c>
      <c r="CW106" s="44" t="s">
        <v>233</v>
      </c>
      <c r="CX106" s="44" t="s">
        <v>233</v>
      </c>
      <c r="CY106" s="44" t="s">
        <v>233</v>
      </c>
      <c r="CZ106" s="44" t="s">
        <v>233</v>
      </c>
      <c r="DA106" s="54" t="str">
        <f t="shared" si="54"/>
        <v/>
      </c>
      <c r="DB106" s="65" t="s">
        <v>233</v>
      </c>
      <c r="DC106" s="65" t="s">
        <v>233</v>
      </c>
      <c r="DD106" s="65" t="s">
        <v>233</v>
      </c>
      <c r="DE106" s="65" t="s">
        <v>233</v>
      </c>
      <c r="DF106" s="65" t="s">
        <v>233</v>
      </c>
      <c r="DG106" s="65" t="s">
        <v>233</v>
      </c>
      <c r="DH106" s="58" t="str">
        <f t="shared" si="55"/>
        <v/>
      </c>
      <c r="DI106" s="65" t="s">
        <v>233</v>
      </c>
      <c r="DJ106" s="65" t="s">
        <v>233</v>
      </c>
      <c r="DK106" s="65" t="s">
        <v>233</v>
      </c>
      <c r="DL106" s="65" t="s">
        <v>233</v>
      </c>
      <c r="DM106" s="65" t="s">
        <v>233</v>
      </c>
      <c r="DN106" s="65" t="s">
        <v>233</v>
      </c>
      <c r="DO106" s="58">
        <f t="shared" si="56"/>
        <v>1.0960000000000001</v>
      </c>
      <c r="DP106" s="44" t="s">
        <v>233</v>
      </c>
      <c r="DQ106" s="44"/>
      <c r="DR106" s="65">
        <v>2.625</v>
      </c>
      <c r="DS106" s="65">
        <v>813</v>
      </c>
      <c r="DT106" s="65">
        <v>786.1875</v>
      </c>
      <c r="DU106" s="65">
        <v>780.25</v>
      </c>
      <c r="DV106" s="65">
        <v>766</v>
      </c>
      <c r="DW106" s="65">
        <v>753.5</v>
      </c>
      <c r="DX106" s="58">
        <f t="shared" si="57"/>
        <v>0.93637499999999996</v>
      </c>
      <c r="DY106" s="43">
        <v>4.5092062950134277</v>
      </c>
      <c r="DZ106" s="43">
        <v>14.578140258789063</v>
      </c>
      <c r="EA106" s="43">
        <v>29.125564575195313</v>
      </c>
      <c r="EB106" s="44">
        <f t="shared" si="58"/>
        <v>1.1407923660278321</v>
      </c>
      <c r="EC106" s="42" t="s">
        <v>233</v>
      </c>
      <c r="ED106" s="42" t="s">
        <v>233</v>
      </c>
      <c r="EE106" s="42" t="s">
        <v>233</v>
      </c>
      <c r="EF106" s="42" t="s">
        <v>233</v>
      </c>
      <c r="EG106" s="42" t="s">
        <v>233</v>
      </c>
      <c r="EH106" s="42" t="s">
        <v>233</v>
      </c>
      <c r="EI106" s="42"/>
      <c r="EJ106" s="65">
        <v>589</v>
      </c>
      <c r="EK106" s="42" t="s">
        <v>233</v>
      </c>
      <c r="EL106" s="42" t="s">
        <v>233</v>
      </c>
      <c r="EM106" s="42" t="s">
        <v>233</v>
      </c>
      <c r="EN106" s="42" t="s">
        <v>233</v>
      </c>
      <c r="EO106" s="42" t="s">
        <v>233</v>
      </c>
      <c r="EP106" s="42" t="s">
        <v>233</v>
      </c>
      <c r="EQ106" s="42"/>
      <c r="ER106" s="65">
        <v>27</v>
      </c>
      <c r="ES106" s="42" t="s">
        <v>233</v>
      </c>
      <c r="ET106" s="42" t="s">
        <v>233</v>
      </c>
      <c r="EU106" s="42" t="s">
        <v>233</v>
      </c>
      <c r="EV106" s="42" t="s">
        <v>233</v>
      </c>
      <c r="EW106" s="42" t="s">
        <v>233</v>
      </c>
      <c r="EX106" s="42" t="s">
        <v>233</v>
      </c>
      <c r="EY106" s="42"/>
      <c r="EZ106" s="42">
        <v>1.05</v>
      </c>
      <c r="FA106" s="42" t="s">
        <v>233</v>
      </c>
      <c r="FB106" s="42" t="s">
        <v>233</v>
      </c>
      <c r="FC106" s="42" t="s">
        <v>233</v>
      </c>
      <c r="FD106" s="42" t="s">
        <v>233</v>
      </c>
      <c r="FE106" s="42" t="s">
        <v>233</v>
      </c>
      <c r="FF106" s="42" t="s">
        <v>233</v>
      </c>
      <c r="FG106" s="42"/>
      <c r="FH106" s="42"/>
      <c r="FI106" s="42" t="s">
        <v>233</v>
      </c>
      <c r="FJ106" s="42" t="s">
        <v>233</v>
      </c>
      <c r="FK106" s="42" t="s">
        <v>233</v>
      </c>
      <c r="FL106" s="42" t="s">
        <v>233</v>
      </c>
      <c r="FM106" s="42" t="s">
        <v>233</v>
      </c>
      <c r="FN106" s="42" t="s">
        <v>233</v>
      </c>
      <c r="FO106" s="42"/>
      <c r="FP106" s="65">
        <v>19</v>
      </c>
      <c r="FQ106" s="42" t="s">
        <v>233</v>
      </c>
      <c r="FR106" s="42" t="s">
        <v>233</v>
      </c>
      <c r="FS106" s="42" t="s">
        <v>233</v>
      </c>
      <c r="FT106" s="42" t="s">
        <v>233</v>
      </c>
      <c r="FU106" s="42" t="s">
        <v>233</v>
      </c>
      <c r="FV106" s="42" t="s">
        <v>233</v>
      </c>
      <c r="FW106" s="42"/>
      <c r="FX106" s="65">
        <v>20</v>
      </c>
      <c r="GA106">
        <v>1096</v>
      </c>
    </row>
    <row r="107" spans="1:183">
      <c r="A107" s="40">
        <v>38444</v>
      </c>
      <c r="B107" s="41"/>
      <c r="C107" s="41"/>
      <c r="D107" s="41"/>
      <c r="E107" s="42" t="s">
        <v>233</v>
      </c>
      <c r="F107" s="42" t="s">
        <v>233</v>
      </c>
      <c r="G107" s="42" t="s">
        <v>233</v>
      </c>
      <c r="H107" s="42" t="s">
        <v>233</v>
      </c>
      <c r="I107" s="42" t="s">
        <v>233</v>
      </c>
      <c r="J107" s="42" t="s">
        <v>233</v>
      </c>
      <c r="K107" s="54" t="str">
        <f t="shared" si="45"/>
        <v/>
      </c>
      <c r="L107" s="43">
        <v>0</v>
      </c>
      <c r="M107" s="43">
        <v>0</v>
      </c>
      <c r="N107" s="43">
        <v>0</v>
      </c>
      <c r="O107" s="43">
        <v>0</v>
      </c>
      <c r="P107" s="43">
        <v>0</v>
      </c>
      <c r="Q107" s="43">
        <v>0</v>
      </c>
      <c r="R107" s="54" t="str">
        <f t="shared" si="46"/>
        <v/>
      </c>
      <c r="S107" s="43">
        <v>83.028083801269531</v>
      </c>
      <c r="T107" s="43">
        <v>81.074478149414063</v>
      </c>
      <c r="U107" s="43">
        <v>69.352867126464844</v>
      </c>
      <c r="V107" s="43">
        <v>114.28571319580078</v>
      </c>
      <c r="W107" s="43">
        <v>676.4346923828125</v>
      </c>
      <c r="X107" s="43">
        <v>1061.78271484375</v>
      </c>
      <c r="Y107" s="43">
        <v>79</v>
      </c>
      <c r="Z107" s="42">
        <v>-100</v>
      </c>
      <c r="AA107" s="42">
        <v>-100</v>
      </c>
      <c r="AB107" s="42">
        <v>-100</v>
      </c>
      <c r="AC107" s="42">
        <v>-100</v>
      </c>
      <c r="AD107" s="42">
        <v>-100</v>
      </c>
      <c r="AE107" s="42">
        <v>-100</v>
      </c>
      <c r="AF107" s="42"/>
      <c r="AG107" s="42">
        <v>0</v>
      </c>
      <c r="AH107" s="42">
        <v>0</v>
      </c>
      <c r="AI107" s="42">
        <v>0</v>
      </c>
      <c r="AJ107" s="42">
        <v>0</v>
      </c>
      <c r="AK107" s="42">
        <v>0</v>
      </c>
      <c r="AL107" s="42">
        <v>0</v>
      </c>
      <c r="AM107" s="54" t="str">
        <f t="shared" si="47"/>
        <v/>
      </c>
      <c r="AN107" s="44">
        <v>2.6520147323608398</v>
      </c>
      <c r="AO107" s="44">
        <v>2.8620269298553467</v>
      </c>
      <c r="AP107" s="44">
        <v>2.6202685832977295</v>
      </c>
      <c r="AQ107" s="44">
        <v>2.5616605281829834</v>
      </c>
      <c r="AR107" s="44">
        <v>2.7643468379974365</v>
      </c>
      <c r="AS107" s="44">
        <v>4.9230771064758301</v>
      </c>
      <c r="AT107" s="44"/>
      <c r="AU107" s="42">
        <v>0.56288158893585205</v>
      </c>
      <c r="AV107" s="42">
        <v>0.65079367160797119</v>
      </c>
      <c r="AW107" s="42">
        <v>0.56654459238052368</v>
      </c>
      <c r="AX107" s="42">
        <v>0.67887669801712036</v>
      </c>
      <c r="AY107" s="42">
        <v>0.75335776805877686</v>
      </c>
      <c r="AZ107" s="42">
        <v>0.77289378643035889</v>
      </c>
      <c r="BA107" s="54">
        <f t="shared" si="48"/>
        <v>0.66422468423843384</v>
      </c>
      <c r="BB107" s="44"/>
      <c r="BC107" s="42">
        <v>1.8315019086003304E-2</v>
      </c>
      <c r="BD107" s="42">
        <v>7.326007355004549E-3</v>
      </c>
      <c r="BE107" s="42">
        <v>7.326007355004549E-3</v>
      </c>
      <c r="BF107" s="42">
        <v>7.326007355004549E-3</v>
      </c>
      <c r="BG107" s="42">
        <v>7.326007355004549E-3</v>
      </c>
      <c r="BH107" s="42">
        <v>7.326007355004549E-3</v>
      </c>
      <c r="BI107" s="54">
        <f t="shared" si="49"/>
        <v>9.1575093101710081E-3</v>
      </c>
      <c r="BJ107" s="51">
        <v>1</v>
      </c>
      <c r="BK107" s="69" t="s">
        <v>233</v>
      </c>
      <c r="BL107" s="69" t="s">
        <v>233</v>
      </c>
      <c r="BM107" s="69" t="s">
        <v>233</v>
      </c>
      <c r="BN107" s="69" t="s">
        <v>233</v>
      </c>
      <c r="BO107" s="69" t="s">
        <v>233</v>
      </c>
      <c r="BP107" s="70">
        <f t="shared" si="50"/>
        <v>1</v>
      </c>
      <c r="BQ107" s="42">
        <v>1.009768009185791</v>
      </c>
      <c r="BR107" s="42">
        <v>0.96703296899795532</v>
      </c>
      <c r="BS107" s="42">
        <v>1.0048840045928955</v>
      </c>
      <c r="BT107" s="42">
        <v>1.0012210607528687</v>
      </c>
      <c r="BU107" s="42">
        <v>1.2124541997909546</v>
      </c>
      <c r="BV107" s="42">
        <v>1.2112332582473755</v>
      </c>
      <c r="BW107" s="54">
        <f t="shared" si="51"/>
        <v>1.06776558359464</v>
      </c>
      <c r="BX107" s="44">
        <v>7.6923079788684845E-2</v>
      </c>
      <c r="BY107" s="44">
        <v>7.2039075195789337E-2</v>
      </c>
      <c r="BZ107" s="44">
        <v>7.081807404756546E-2</v>
      </c>
      <c r="CA107" s="44">
        <v>9.1575093567371368E-2</v>
      </c>
      <c r="CB107" s="44">
        <v>7.6923079788684845E-2</v>
      </c>
      <c r="CC107" s="44">
        <v>8.9133091270923615E-2</v>
      </c>
      <c r="CD107" s="54">
        <f t="shared" si="52"/>
        <v>7.956858227650325E-2</v>
      </c>
      <c r="CE107" s="42">
        <v>7.0000000000000007E-2</v>
      </c>
      <c r="CF107" s="42">
        <v>6.8478631973266602</v>
      </c>
      <c r="CG107" s="42">
        <v>6.8478631973266602</v>
      </c>
      <c r="CH107" s="42">
        <v>6.8478631973266602</v>
      </c>
      <c r="CI107" s="42">
        <v>7.0564103126525879</v>
      </c>
      <c r="CJ107" s="42">
        <v>7.1589741706848145</v>
      </c>
      <c r="CK107" s="42"/>
      <c r="CL107" s="42"/>
      <c r="CM107" s="44"/>
      <c r="CN107" s="44">
        <v>1.4778999090194702</v>
      </c>
      <c r="CO107" s="44">
        <v>1.5062271356582642</v>
      </c>
      <c r="CP107" s="44">
        <v>1.4124542474746704</v>
      </c>
      <c r="CQ107" s="44">
        <v>1.2190476655960083</v>
      </c>
      <c r="CR107" s="44">
        <v>0.94456654787063599</v>
      </c>
      <c r="CS107" s="44">
        <v>1.1194139719009399</v>
      </c>
      <c r="CT107" s="54">
        <f t="shared" si="53"/>
        <v>1.2799349129199982</v>
      </c>
      <c r="CU107" s="44" t="s">
        <v>233</v>
      </c>
      <c r="CV107" s="44" t="s">
        <v>233</v>
      </c>
      <c r="CW107" s="44" t="s">
        <v>233</v>
      </c>
      <c r="CX107" s="44" t="s">
        <v>233</v>
      </c>
      <c r="CY107" s="44" t="s">
        <v>233</v>
      </c>
      <c r="CZ107" s="44" t="s">
        <v>233</v>
      </c>
      <c r="DA107" s="54" t="str">
        <f t="shared" si="54"/>
        <v/>
      </c>
      <c r="DB107" s="65" t="s">
        <v>233</v>
      </c>
      <c r="DC107" s="65" t="s">
        <v>233</v>
      </c>
      <c r="DD107" s="65" t="s">
        <v>233</v>
      </c>
      <c r="DE107" s="65" t="s">
        <v>233</v>
      </c>
      <c r="DF107" s="65" t="s">
        <v>233</v>
      </c>
      <c r="DG107" s="65" t="s">
        <v>233</v>
      </c>
      <c r="DH107" s="58" t="str">
        <f t="shared" si="55"/>
        <v/>
      </c>
      <c r="DI107" s="65" t="s">
        <v>233</v>
      </c>
      <c r="DJ107" s="65" t="s">
        <v>233</v>
      </c>
      <c r="DK107" s="65" t="s">
        <v>233</v>
      </c>
      <c r="DL107" s="65" t="s">
        <v>233</v>
      </c>
      <c r="DM107" s="65" t="s">
        <v>233</v>
      </c>
      <c r="DN107" s="65" t="s">
        <v>233</v>
      </c>
      <c r="DO107" s="58">
        <f t="shared" si="56"/>
        <v>1.431</v>
      </c>
      <c r="DP107" s="44" t="s">
        <v>233</v>
      </c>
      <c r="DQ107" s="44"/>
      <c r="DR107" s="65">
        <v>3.5625</v>
      </c>
      <c r="DS107" s="65">
        <v>3.3125</v>
      </c>
      <c r="DT107" s="65">
        <v>2.875</v>
      </c>
      <c r="DU107" s="65">
        <v>776.75</v>
      </c>
      <c r="DV107" s="65">
        <v>2.875</v>
      </c>
      <c r="DW107" s="65">
        <v>2.8125</v>
      </c>
      <c r="DX107" s="58">
        <f t="shared" si="57"/>
        <v>0.19012499999999999</v>
      </c>
      <c r="DY107" s="43">
        <v>4.5844688415527344</v>
      </c>
      <c r="DZ107" s="43">
        <v>14.902984619140625</v>
      </c>
      <c r="EA107" s="43">
        <v>28.1365966796875</v>
      </c>
      <c r="EB107" s="44">
        <f t="shared" si="58"/>
        <v>1.3835727233886719</v>
      </c>
      <c r="EC107" s="42" t="s">
        <v>233</v>
      </c>
      <c r="ED107" s="42" t="s">
        <v>233</v>
      </c>
      <c r="EE107" s="42" t="s">
        <v>233</v>
      </c>
      <c r="EF107" s="42" t="s">
        <v>233</v>
      </c>
      <c r="EG107" s="42" t="s">
        <v>233</v>
      </c>
      <c r="EH107" s="42" t="s">
        <v>233</v>
      </c>
      <c r="EI107" s="42"/>
      <c r="EJ107" s="65">
        <v>697</v>
      </c>
      <c r="EK107" s="42" t="s">
        <v>233</v>
      </c>
      <c r="EL107" s="42" t="s">
        <v>233</v>
      </c>
      <c r="EM107" s="42" t="s">
        <v>233</v>
      </c>
      <c r="EN107" s="42" t="s">
        <v>233</v>
      </c>
      <c r="EO107" s="42" t="s">
        <v>233</v>
      </c>
      <c r="EP107" s="42" t="s">
        <v>233</v>
      </c>
      <c r="EQ107" s="42"/>
      <c r="ER107" s="65">
        <v>26</v>
      </c>
      <c r="ES107" s="42" t="s">
        <v>233</v>
      </c>
      <c r="ET107" s="42" t="s">
        <v>233</v>
      </c>
      <c r="EU107" s="42" t="s">
        <v>233</v>
      </c>
      <c r="EV107" s="42" t="s">
        <v>233</v>
      </c>
      <c r="EW107" s="42" t="s">
        <v>233</v>
      </c>
      <c r="EX107" s="42" t="s">
        <v>233</v>
      </c>
      <c r="EY107" s="42"/>
      <c r="EZ107" s="42">
        <v>1.2</v>
      </c>
      <c r="FA107" s="42" t="s">
        <v>233</v>
      </c>
      <c r="FB107" s="42" t="s">
        <v>233</v>
      </c>
      <c r="FC107" s="42" t="s">
        <v>233</v>
      </c>
      <c r="FD107" s="42" t="s">
        <v>233</v>
      </c>
      <c r="FE107" s="42" t="s">
        <v>233</v>
      </c>
      <c r="FF107" s="42" t="s">
        <v>233</v>
      </c>
      <c r="FG107" s="42"/>
      <c r="FH107" s="42"/>
      <c r="FI107" s="42" t="s">
        <v>233</v>
      </c>
      <c r="FJ107" s="42" t="s">
        <v>233</v>
      </c>
      <c r="FK107" s="42" t="s">
        <v>233</v>
      </c>
      <c r="FL107" s="42" t="s">
        <v>233</v>
      </c>
      <c r="FM107" s="42" t="s">
        <v>233</v>
      </c>
      <c r="FN107" s="42" t="s">
        <v>233</v>
      </c>
      <c r="FO107" s="42"/>
      <c r="FP107" s="65">
        <v>19</v>
      </c>
      <c r="FQ107" s="42" t="s">
        <v>233</v>
      </c>
      <c r="FR107" s="42" t="s">
        <v>233</v>
      </c>
      <c r="FS107" s="42" t="s">
        <v>233</v>
      </c>
      <c r="FT107" s="42" t="s">
        <v>233</v>
      </c>
      <c r="FU107" s="42" t="s">
        <v>233</v>
      </c>
      <c r="FV107" s="42" t="s">
        <v>233</v>
      </c>
      <c r="FW107" s="42"/>
      <c r="FX107" s="65">
        <v>16</v>
      </c>
      <c r="GA107">
        <v>1431</v>
      </c>
    </row>
    <row r="108" spans="1:183">
      <c r="A108" s="40">
        <v>38445</v>
      </c>
      <c r="B108" s="41"/>
      <c r="C108" s="41"/>
      <c r="D108" s="41"/>
      <c r="E108" s="42" t="s">
        <v>233</v>
      </c>
      <c r="F108" s="42" t="s">
        <v>233</v>
      </c>
      <c r="G108" s="42" t="s">
        <v>233</v>
      </c>
      <c r="H108" s="42" t="s">
        <v>233</v>
      </c>
      <c r="I108" s="42" t="s">
        <v>233</v>
      </c>
      <c r="J108" s="42" t="s">
        <v>233</v>
      </c>
      <c r="K108" s="54" t="str">
        <f t="shared" si="45"/>
        <v/>
      </c>
      <c r="L108" s="43">
        <v>0</v>
      </c>
      <c r="M108" s="43">
        <v>0</v>
      </c>
      <c r="N108" s="43">
        <v>0</v>
      </c>
      <c r="O108" s="43">
        <v>0</v>
      </c>
      <c r="P108" s="43">
        <v>0</v>
      </c>
      <c r="Q108" s="43">
        <v>0</v>
      </c>
      <c r="R108" s="54" t="str">
        <f t="shared" si="46"/>
        <v/>
      </c>
      <c r="S108" s="43">
        <v>852.74725341796875</v>
      </c>
      <c r="T108" s="43">
        <v>743.83392333984375</v>
      </c>
      <c r="U108" s="43">
        <v>657.3870849609375</v>
      </c>
      <c r="V108" s="43">
        <v>536.75213623046875</v>
      </c>
      <c r="W108" s="43">
        <v>530.891357421875</v>
      </c>
      <c r="X108" s="43">
        <v>388.27838134765625</v>
      </c>
      <c r="Y108" s="43">
        <v>762</v>
      </c>
      <c r="Z108" s="42">
        <v>-100</v>
      </c>
      <c r="AA108" s="42">
        <v>-100</v>
      </c>
      <c r="AB108" s="42">
        <v>-100</v>
      </c>
      <c r="AC108" s="42">
        <v>-100</v>
      </c>
      <c r="AD108" s="42">
        <v>-100</v>
      </c>
      <c r="AE108" s="42">
        <v>-100</v>
      </c>
      <c r="AF108" s="42"/>
      <c r="AG108" s="42">
        <v>0</v>
      </c>
      <c r="AH108" s="42">
        <v>0</v>
      </c>
      <c r="AI108" s="42">
        <v>0</v>
      </c>
      <c r="AJ108" s="42">
        <v>0</v>
      </c>
      <c r="AK108" s="42">
        <v>0</v>
      </c>
      <c r="AL108" s="42">
        <v>0</v>
      </c>
      <c r="AM108" s="54" t="str">
        <f t="shared" si="47"/>
        <v/>
      </c>
      <c r="AN108" s="44">
        <v>4.9352869987487793</v>
      </c>
      <c r="AO108" s="44">
        <v>5.5824174880981445</v>
      </c>
      <c r="AP108" s="44">
        <v>6.6398048400878906</v>
      </c>
      <c r="AQ108" s="44">
        <v>7.8974356651306152</v>
      </c>
      <c r="AR108" s="44">
        <v>6.6837606430053711</v>
      </c>
      <c r="AS108" s="44">
        <v>9.5067157745361328</v>
      </c>
      <c r="AT108" s="44"/>
      <c r="AU108" s="42">
        <v>0.80219781398773193</v>
      </c>
      <c r="AV108" s="42">
        <v>0.73137974739074707</v>
      </c>
      <c r="AW108" s="42">
        <v>0.57875460386276245</v>
      </c>
      <c r="AX108" s="42">
        <v>0.5445665717124939</v>
      </c>
      <c r="AY108" s="42">
        <v>0.99755799770355225</v>
      </c>
      <c r="AZ108" s="42">
        <v>0.69352871179580688</v>
      </c>
      <c r="BA108" s="54">
        <f t="shared" si="48"/>
        <v>0.72466424107551575</v>
      </c>
      <c r="BB108" s="44"/>
      <c r="BC108" s="42">
        <v>1.8315019086003304E-2</v>
      </c>
      <c r="BD108" s="42">
        <v>7.326007355004549E-3</v>
      </c>
      <c r="BE108" s="42">
        <v>1.8315019086003304E-2</v>
      </c>
      <c r="BF108" s="42">
        <v>1.8315019086003304E-2</v>
      </c>
      <c r="BG108" s="42">
        <v>1.8315019086003304E-2</v>
      </c>
      <c r="BH108" s="42">
        <v>1.8315019086003304E-2</v>
      </c>
      <c r="BI108" s="54">
        <f t="shared" si="49"/>
        <v>1.6483517130836844E-2</v>
      </c>
      <c r="BJ108" s="51">
        <v>1.3</v>
      </c>
      <c r="BK108" s="69" t="s">
        <v>233</v>
      </c>
      <c r="BL108" s="69" t="s">
        <v>233</v>
      </c>
      <c r="BM108" s="69" t="s">
        <v>233</v>
      </c>
      <c r="BN108" s="69" t="s">
        <v>233</v>
      </c>
      <c r="BO108" s="69" t="s">
        <v>233</v>
      </c>
      <c r="BP108" s="70">
        <f t="shared" si="50"/>
        <v>1.3</v>
      </c>
      <c r="BQ108" s="42">
        <v>1.3223443031311035</v>
      </c>
      <c r="BR108" s="42">
        <v>1.307692289352417</v>
      </c>
      <c r="BS108" s="42">
        <v>1.2271062135696411</v>
      </c>
      <c r="BT108" s="42">
        <v>1.1514041423797607</v>
      </c>
      <c r="BU108" s="42">
        <v>1.6654456853866577</v>
      </c>
      <c r="BV108" s="42">
        <v>1.5836385488510132</v>
      </c>
      <c r="BW108" s="54">
        <f t="shared" si="51"/>
        <v>1.3762718637784321</v>
      </c>
      <c r="BX108" s="44">
        <v>0.19291819632053375</v>
      </c>
      <c r="BY108" s="44">
        <v>0.14896215498447418</v>
      </c>
      <c r="BZ108" s="44">
        <v>0.11965811997652054</v>
      </c>
      <c r="CA108" s="44">
        <v>0.11477411538362503</v>
      </c>
      <c r="CB108" s="44">
        <v>0.12454212456941605</v>
      </c>
      <c r="CC108" s="44">
        <v>0.21855922043323517</v>
      </c>
      <c r="CD108" s="54">
        <f t="shared" si="52"/>
        <v>0.15323565527796745</v>
      </c>
      <c r="CE108" s="42">
        <v>0.13</v>
      </c>
      <c r="CF108" s="42">
        <v>7.1589741706848145</v>
      </c>
      <c r="CG108" s="42">
        <v>7.1589741706848145</v>
      </c>
      <c r="CH108" s="42">
        <v>7.0529913902282715</v>
      </c>
      <c r="CI108" s="42">
        <v>7.2683758735656738</v>
      </c>
      <c r="CJ108" s="42">
        <v>7.3811964988708496</v>
      </c>
      <c r="CK108" s="42"/>
      <c r="CL108" s="42"/>
      <c r="CM108" s="44"/>
      <c r="CN108" s="44">
        <v>1.0373626947402954</v>
      </c>
      <c r="CO108" s="44">
        <v>1.1496948003768921</v>
      </c>
      <c r="CP108" s="44">
        <v>1.2708181142807007</v>
      </c>
      <c r="CQ108" s="44">
        <v>0.60561662912368774</v>
      </c>
      <c r="CR108" s="44">
        <v>0.22759462893009186</v>
      </c>
      <c r="CS108" s="44">
        <v>0.66617828607559204</v>
      </c>
      <c r="CT108" s="54">
        <f t="shared" si="53"/>
        <v>0.82621085892120993</v>
      </c>
      <c r="CU108" s="44" t="s">
        <v>233</v>
      </c>
      <c r="CV108" s="44" t="s">
        <v>233</v>
      </c>
      <c r="CW108" s="44" t="s">
        <v>233</v>
      </c>
      <c r="CX108" s="44" t="s">
        <v>233</v>
      </c>
      <c r="CY108" s="44" t="s">
        <v>233</v>
      </c>
      <c r="CZ108" s="44" t="s">
        <v>233</v>
      </c>
      <c r="DA108" s="54" t="str">
        <f t="shared" si="54"/>
        <v/>
      </c>
      <c r="DB108" s="65" t="s">
        <v>233</v>
      </c>
      <c r="DC108" s="65" t="s">
        <v>233</v>
      </c>
      <c r="DD108" s="65" t="s">
        <v>233</v>
      </c>
      <c r="DE108" s="65" t="s">
        <v>233</v>
      </c>
      <c r="DF108" s="65" t="s">
        <v>233</v>
      </c>
      <c r="DG108" s="65" t="s">
        <v>233</v>
      </c>
      <c r="DH108" s="58" t="str">
        <f t="shared" si="55"/>
        <v/>
      </c>
      <c r="DI108" s="65" t="s">
        <v>233</v>
      </c>
      <c r="DJ108" s="65" t="s">
        <v>233</v>
      </c>
      <c r="DK108" s="65" t="s">
        <v>233</v>
      </c>
      <c r="DL108" s="65" t="s">
        <v>233</v>
      </c>
      <c r="DM108" s="65" t="s">
        <v>233</v>
      </c>
      <c r="DN108" s="65" t="s">
        <v>233</v>
      </c>
      <c r="DO108" s="58">
        <f t="shared" si="56"/>
        <v>0.9</v>
      </c>
      <c r="DP108" s="44"/>
      <c r="DQ108" s="44"/>
      <c r="DR108" s="65">
        <v>774.125</v>
      </c>
      <c r="DS108" s="65">
        <v>799.0625</v>
      </c>
      <c r="DT108" s="65">
        <v>2.875</v>
      </c>
      <c r="DU108" s="65">
        <v>764.3125</v>
      </c>
      <c r="DV108" s="65">
        <v>780.5625</v>
      </c>
      <c r="DW108" s="65">
        <v>744.9375</v>
      </c>
      <c r="DX108" s="58">
        <f t="shared" si="57"/>
        <v>0.92781000000000002</v>
      </c>
      <c r="DY108" s="43"/>
      <c r="DZ108" s="52">
        <v>14.902984619140625</v>
      </c>
      <c r="EA108" s="43"/>
      <c r="EB108" s="44">
        <f t="shared" si="58"/>
        <v>0.9</v>
      </c>
      <c r="EC108" s="42" t="s">
        <v>233</v>
      </c>
      <c r="ED108" s="42" t="s">
        <v>233</v>
      </c>
      <c r="EE108" s="42" t="s">
        <v>233</v>
      </c>
      <c r="EF108" s="42" t="s">
        <v>233</v>
      </c>
      <c r="EG108" s="42" t="s">
        <v>233</v>
      </c>
      <c r="EH108" s="42" t="s">
        <v>233</v>
      </c>
      <c r="EI108" s="42"/>
      <c r="EJ108" s="65">
        <v>783</v>
      </c>
      <c r="EK108" s="42" t="s">
        <v>233</v>
      </c>
      <c r="EL108" s="42" t="s">
        <v>233</v>
      </c>
      <c r="EM108" s="42" t="s">
        <v>233</v>
      </c>
      <c r="EN108" s="42" t="s">
        <v>233</v>
      </c>
      <c r="EO108" s="42" t="s">
        <v>233</v>
      </c>
      <c r="EP108" s="42" t="s">
        <v>233</v>
      </c>
      <c r="EQ108" s="42"/>
      <c r="ER108" s="65">
        <v>19</v>
      </c>
      <c r="ES108" s="42" t="s">
        <v>233</v>
      </c>
      <c r="ET108" s="42" t="s">
        <v>233</v>
      </c>
      <c r="EU108" s="42" t="s">
        <v>233</v>
      </c>
      <c r="EV108" s="42" t="s">
        <v>233</v>
      </c>
      <c r="EW108" s="42" t="s">
        <v>233</v>
      </c>
      <c r="EX108" s="42" t="s">
        <v>233</v>
      </c>
      <c r="EY108" s="42"/>
      <c r="EZ108" s="42">
        <v>1</v>
      </c>
      <c r="FA108" s="42" t="s">
        <v>233</v>
      </c>
      <c r="FB108" s="42" t="s">
        <v>233</v>
      </c>
      <c r="FC108" s="42" t="s">
        <v>233</v>
      </c>
      <c r="FD108" s="42" t="s">
        <v>233</v>
      </c>
      <c r="FE108" s="42" t="s">
        <v>233</v>
      </c>
      <c r="FF108" s="42" t="s">
        <v>233</v>
      </c>
      <c r="FG108" s="42"/>
      <c r="FH108" s="42"/>
      <c r="FI108" s="42" t="s">
        <v>233</v>
      </c>
      <c r="FJ108" s="42" t="s">
        <v>233</v>
      </c>
      <c r="FK108" s="42" t="s">
        <v>233</v>
      </c>
      <c r="FL108" s="42" t="s">
        <v>233</v>
      </c>
      <c r="FM108" s="42" t="s">
        <v>233</v>
      </c>
      <c r="FN108" s="42" t="s">
        <v>233</v>
      </c>
      <c r="FO108" s="42"/>
      <c r="FP108" s="65">
        <v>14.5</v>
      </c>
      <c r="FQ108" s="42" t="s">
        <v>233</v>
      </c>
      <c r="FR108" s="42" t="s">
        <v>233</v>
      </c>
      <c r="FS108" s="42" t="s">
        <v>233</v>
      </c>
      <c r="FT108" s="42" t="s">
        <v>233</v>
      </c>
      <c r="FU108" s="42" t="s">
        <v>233</v>
      </c>
      <c r="FV108" s="42" t="s">
        <v>233</v>
      </c>
      <c r="FW108" s="42"/>
      <c r="FX108" s="65">
        <v>6</v>
      </c>
      <c r="GA108">
        <v>900</v>
      </c>
    </row>
    <row r="109" spans="1:183">
      <c r="A109" s="40">
        <v>38446</v>
      </c>
      <c r="B109" s="41"/>
      <c r="C109" s="41"/>
      <c r="D109" s="41"/>
      <c r="E109" s="42" t="s">
        <v>233</v>
      </c>
      <c r="F109" s="42" t="s">
        <v>233</v>
      </c>
      <c r="G109" s="42" t="s">
        <v>233</v>
      </c>
      <c r="H109" s="42" t="s">
        <v>233</v>
      </c>
      <c r="I109" s="42" t="s">
        <v>233</v>
      </c>
      <c r="J109" s="42" t="s">
        <v>233</v>
      </c>
      <c r="K109" s="54" t="str">
        <f t="shared" si="45"/>
        <v/>
      </c>
      <c r="L109" s="43">
        <v>0</v>
      </c>
      <c r="M109" s="43">
        <v>0</v>
      </c>
      <c r="N109" s="43">
        <v>0</v>
      </c>
      <c r="O109" s="43">
        <v>0</v>
      </c>
      <c r="P109" s="43">
        <v>0</v>
      </c>
      <c r="Q109" s="43">
        <v>0</v>
      </c>
      <c r="R109" s="54" t="str">
        <f t="shared" si="46"/>
        <v/>
      </c>
      <c r="S109" s="43">
        <v>338.4615478515625</v>
      </c>
      <c r="T109" s="43">
        <v>304.76190185546875</v>
      </c>
      <c r="U109" s="43">
        <v>279.36508178710937</v>
      </c>
      <c r="V109" s="43">
        <v>234.43223571777344</v>
      </c>
      <c r="W109" s="43">
        <v>201.22100830078125</v>
      </c>
      <c r="X109" s="43">
        <v>172.89376831054687</v>
      </c>
      <c r="Y109" s="43">
        <v>268</v>
      </c>
      <c r="Z109" s="42">
        <v>-100</v>
      </c>
      <c r="AA109" s="42">
        <v>-100</v>
      </c>
      <c r="AB109" s="42">
        <v>-100</v>
      </c>
      <c r="AC109" s="42">
        <v>-100</v>
      </c>
      <c r="AD109" s="42">
        <v>-100</v>
      </c>
      <c r="AE109" s="42">
        <v>-100</v>
      </c>
      <c r="AF109" s="42"/>
      <c r="AG109" s="42">
        <v>0</v>
      </c>
      <c r="AH109" s="42">
        <v>0</v>
      </c>
      <c r="AI109" s="42">
        <v>0</v>
      </c>
      <c r="AJ109" s="42">
        <v>0</v>
      </c>
      <c r="AK109" s="42">
        <v>0</v>
      </c>
      <c r="AL109" s="42">
        <v>0</v>
      </c>
      <c r="AM109" s="54" t="str">
        <f t="shared" si="47"/>
        <v/>
      </c>
      <c r="AN109" s="44">
        <v>10</v>
      </c>
      <c r="AO109" s="44">
        <v>9.3650789260864258</v>
      </c>
      <c r="AP109" s="44">
        <v>7.6923074722290039</v>
      </c>
      <c r="AQ109" s="44">
        <v>6.0903539657592773</v>
      </c>
      <c r="AR109" s="44">
        <v>5.3064713478088379</v>
      </c>
      <c r="AS109" s="44">
        <v>4.6617827415466309</v>
      </c>
      <c r="AT109" s="44"/>
      <c r="AU109" s="42">
        <v>0.58241760730743408</v>
      </c>
      <c r="AV109" s="42">
        <v>0.59340661764144897</v>
      </c>
      <c r="AW109" s="42">
        <v>0.52503055334091187</v>
      </c>
      <c r="AX109" s="42">
        <v>0.57753360271453857</v>
      </c>
      <c r="AY109" s="42">
        <v>0.52380955219268799</v>
      </c>
      <c r="AZ109" s="42">
        <v>0.52503055334091187</v>
      </c>
      <c r="BA109" s="54">
        <f t="shared" si="48"/>
        <v>0.55453808108965552</v>
      </c>
      <c r="BB109" s="44"/>
      <c r="BC109" s="42">
        <v>1.8315019086003304E-2</v>
      </c>
      <c r="BD109" s="42">
        <v>7.326007355004549E-3</v>
      </c>
      <c r="BE109" s="42">
        <v>7.326007355004549E-3</v>
      </c>
      <c r="BF109" s="42">
        <v>1.8315019086003304E-2</v>
      </c>
      <c r="BG109" s="42">
        <v>1.8315019086003304E-2</v>
      </c>
      <c r="BH109" s="42">
        <v>1.8315019086003304E-2</v>
      </c>
      <c r="BI109" s="54">
        <f t="shared" si="49"/>
        <v>1.4652015175670385E-2</v>
      </c>
      <c r="BJ109" s="51">
        <v>1</v>
      </c>
      <c r="BK109" s="69" t="s">
        <v>233</v>
      </c>
      <c r="BL109" s="69" t="s">
        <v>233</v>
      </c>
      <c r="BM109" s="69" t="s">
        <v>233</v>
      </c>
      <c r="BN109" s="69" t="s">
        <v>233</v>
      </c>
      <c r="BO109" s="69" t="s">
        <v>233</v>
      </c>
      <c r="BP109" s="70">
        <f t="shared" si="50"/>
        <v>1</v>
      </c>
      <c r="BQ109" s="42">
        <v>1.4188034534454346</v>
      </c>
      <c r="BR109" s="42">
        <v>1.2246642112731934</v>
      </c>
      <c r="BS109" s="42">
        <v>1.0695971250534058</v>
      </c>
      <c r="BT109" s="42">
        <v>1.0085470676422119</v>
      </c>
      <c r="BU109" s="42">
        <v>0.93284493684768677</v>
      </c>
      <c r="BV109" s="42">
        <v>1.0842491388320923</v>
      </c>
      <c r="BW109" s="54">
        <f t="shared" si="51"/>
        <v>1.1231176555156708</v>
      </c>
      <c r="BX109" s="44">
        <v>0.29548230767250061</v>
      </c>
      <c r="BY109" s="44">
        <v>0.23199023306369781</v>
      </c>
      <c r="BZ109" s="44">
        <v>0.15140415728092194</v>
      </c>
      <c r="CA109" s="44">
        <v>0.12820513546466827</v>
      </c>
      <c r="CB109" s="44">
        <v>0.10989011079072952</v>
      </c>
      <c r="CC109" s="44">
        <v>0.10012210160493851</v>
      </c>
      <c r="CD109" s="54">
        <f t="shared" si="52"/>
        <v>0.16951567431290945</v>
      </c>
      <c r="CE109" s="42">
        <v>0.11</v>
      </c>
      <c r="CF109" s="42">
        <v>7.0700855255126953</v>
      </c>
      <c r="CG109" s="42">
        <v>7.0119657516479492</v>
      </c>
      <c r="CH109" s="42">
        <v>7.0119657516479492</v>
      </c>
      <c r="CI109" s="42">
        <v>6.8888888359069824</v>
      </c>
      <c r="CJ109" s="42">
        <v>6.9914531707763672</v>
      </c>
      <c r="CK109" s="42"/>
      <c r="CL109" s="42"/>
      <c r="CM109" s="44"/>
      <c r="CN109" s="44">
        <v>1.0871795415878296</v>
      </c>
      <c r="CO109" s="44">
        <v>1.0363858938217163</v>
      </c>
      <c r="CP109" s="44">
        <v>1.2366300821304321</v>
      </c>
      <c r="CQ109" s="44">
        <v>1.4036630392074585</v>
      </c>
      <c r="CR109" s="44">
        <v>1.4407814741134644</v>
      </c>
      <c r="CS109" s="44">
        <v>1.1838828325271606</v>
      </c>
      <c r="CT109" s="54">
        <f t="shared" si="53"/>
        <v>1.2314204772313435</v>
      </c>
      <c r="CU109" s="44" t="s">
        <v>233</v>
      </c>
      <c r="CV109" s="44" t="s">
        <v>233</v>
      </c>
      <c r="CW109" s="44" t="s">
        <v>233</v>
      </c>
      <c r="CX109" s="44" t="s">
        <v>233</v>
      </c>
      <c r="CY109" s="44" t="s">
        <v>233</v>
      </c>
      <c r="CZ109" s="44" t="s">
        <v>233</v>
      </c>
      <c r="DA109" s="54" t="str">
        <f t="shared" si="54"/>
        <v/>
      </c>
      <c r="DB109" s="65" t="s">
        <v>233</v>
      </c>
      <c r="DC109" s="65" t="s">
        <v>233</v>
      </c>
      <c r="DD109" s="65" t="s">
        <v>233</v>
      </c>
      <c r="DE109" s="65" t="s">
        <v>233</v>
      </c>
      <c r="DF109" s="65" t="s">
        <v>233</v>
      </c>
      <c r="DG109" s="65" t="s">
        <v>233</v>
      </c>
      <c r="DH109" s="58" t="str">
        <f t="shared" si="55"/>
        <v/>
      </c>
      <c r="DI109" s="65" t="s">
        <v>233</v>
      </c>
      <c r="DJ109" s="65" t="s">
        <v>233</v>
      </c>
      <c r="DK109" s="65" t="s">
        <v>233</v>
      </c>
      <c r="DL109" s="65" t="s">
        <v>233</v>
      </c>
      <c r="DM109" s="65" t="s">
        <v>233</v>
      </c>
      <c r="DN109" s="65" t="s">
        <v>233</v>
      </c>
      <c r="DO109" s="58">
        <f t="shared" si="56"/>
        <v>1.3660000000000001</v>
      </c>
      <c r="DP109" s="44" t="s">
        <v>233</v>
      </c>
      <c r="DQ109" s="44"/>
      <c r="DR109" s="65">
        <v>731.3125</v>
      </c>
      <c r="DS109" s="65">
        <v>3</v>
      </c>
      <c r="DT109" s="65">
        <v>743.3125</v>
      </c>
      <c r="DU109" s="65">
        <v>738.1875</v>
      </c>
      <c r="DV109" s="65">
        <v>715.875</v>
      </c>
      <c r="DW109" s="65">
        <v>724.8125</v>
      </c>
      <c r="DX109" s="58">
        <f t="shared" si="57"/>
        <v>0.87756000000000001</v>
      </c>
      <c r="DY109" s="43">
        <v>6.2075209617614746</v>
      </c>
      <c r="DZ109" s="43">
        <v>11.661765098571777</v>
      </c>
      <c r="EA109" s="43">
        <v>29.27716064453125</v>
      </c>
      <c r="EB109" s="44">
        <f t="shared" si="58"/>
        <v>1.8392180500030517</v>
      </c>
      <c r="EC109" s="42" t="s">
        <v>233</v>
      </c>
      <c r="ED109" s="42" t="s">
        <v>233</v>
      </c>
      <c r="EE109" s="42" t="s">
        <v>233</v>
      </c>
      <c r="EF109" s="42" t="s">
        <v>233</v>
      </c>
      <c r="EG109" s="42" t="s">
        <v>233</v>
      </c>
      <c r="EH109" s="42" t="s">
        <v>233</v>
      </c>
      <c r="EI109" s="42"/>
      <c r="EJ109" s="65">
        <v>643</v>
      </c>
      <c r="EK109" s="42" t="s">
        <v>233</v>
      </c>
      <c r="EL109" s="42" t="s">
        <v>233</v>
      </c>
      <c r="EM109" s="42" t="s">
        <v>233</v>
      </c>
      <c r="EN109" s="42" t="s">
        <v>233</v>
      </c>
      <c r="EO109" s="42" t="s">
        <v>233</v>
      </c>
      <c r="EP109" s="42" t="s">
        <v>233</v>
      </c>
      <c r="EQ109" s="42"/>
      <c r="ER109" s="65">
        <v>24</v>
      </c>
      <c r="ES109" s="42" t="s">
        <v>233</v>
      </c>
      <c r="ET109" s="42" t="s">
        <v>233</v>
      </c>
      <c r="EU109" s="42" t="s">
        <v>233</v>
      </c>
      <c r="EV109" s="42" t="s">
        <v>233</v>
      </c>
      <c r="EW109" s="42" t="s">
        <v>233</v>
      </c>
      <c r="EX109" s="42" t="s">
        <v>233</v>
      </c>
      <c r="EY109" s="42"/>
      <c r="EZ109" s="42">
        <v>1</v>
      </c>
      <c r="FA109" s="42" t="s">
        <v>233</v>
      </c>
      <c r="FB109" s="42" t="s">
        <v>233</v>
      </c>
      <c r="FC109" s="42" t="s">
        <v>233</v>
      </c>
      <c r="FD109" s="42" t="s">
        <v>233</v>
      </c>
      <c r="FE109" s="42" t="s">
        <v>233</v>
      </c>
      <c r="FF109" s="42" t="s">
        <v>233</v>
      </c>
      <c r="FG109" s="42"/>
      <c r="FH109" s="42"/>
      <c r="FI109" s="42" t="s">
        <v>233</v>
      </c>
      <c r="FJ109" s="42" t="s">
        <v>233</v>
      </c>
      <c r="FK109" s="42" t="s">
        <v>233</v>
      </c>
      <c r="FL109" s="42" t="s">
        <v>233</v>
      </c>
      <c r="FM109" s="42" t="s">
        <v>233</v>
      </c>
      <c r="FN109" s="42" t="s">
        <v>233</v>
      </c>
      <c r="FO109" s="42"/>
      <c r="FP109" s="65">
        <v>16.5</v>
      </c>
      <c r="FQ109" s="42" t="s">
        <v>233</v>
      </c>
      <c r="FR109" s="42" t="s">
        <v>233</v>
      </c>
      <c r="FS109" s="42" t="s">
        <v>233</v>
      </c>
      <c r="FT109" s="42" t="s">
        <v>233</v>
      </c>
      <c r="FU109" s="42" t="s">
        <v>233</v>
      </c>
      <c r="FV109" s="42" t="s">
        <v>233</v>
      </c>
      <c r="FW109" s="42"/>
      <c r="FX109" s="65">
        <v>9</v>
      </c>
      <c r="GA109">
        <v>1366</v>
      </c>
    </row>
    <row r="110" spans="1:183">
      <c r="A110" s="40">
        <v>38447</v>
      </c>
      <c r="B110" s="41"/>
      <c r="C110" s="41"/>
      <c r="D110" s="41"/>
      <c r="E110" s="42" t="s">
        <v>233</v>
      </c>
      <c r="F110" s="42" t="s">
        <v>233</v>
      </c>
      <c r="G110" s="42" t="s">
        <v>233</v>
      </c>
      <c r="H110" s="42" t="s">
        <v>233</v>
      </c>
      <c r="I110" s="42" t="s">
        <v>233</v>
      </c>
      <c r="J110" s="42" t="s">
        <v>233</v>
      </c>
      <c r="K110" s="54" t="str">
        <f t="shared" si="45"/>
        <v/>
      </c>
      <c r="L110" s="43">
        <v>0</v>
      </c>
      <c r="M110" s="43">
        <v>0</v>
      </c>
      <c r="N110" s="43">
        <v>0</v>
      </c>
      <c r="O110" s="43">
        <v>0</v>
      </c>
      <c r="P110" s="43">
        <v>0</v>
      </c>
      <c r="Q110" s="43">
        <v>0</v>
      </c>
      <c r="R110" s="54" t="str">
        <f t="shared" si="46"/>
        <v/>
      </c>
      <c r="S110" s="43">
        <v>147.9853515625</v>
      </c>
      <c r="T110" s="43">
        <v>117.21611785888672</v>
      </c>
      <c r="U110" s="43">
        <v>100.12210083007812</v>
      </c>
      <c r="V110" s="43">
        <v>84.4932861328125</v>
      </c>
      <c r="W110" s="43">
        <v>81.074478149414063</v>
      </c>
      <c r="X110" s="43">
        <v>74.725273132324219</v>
      </c>
      <c r="Y110" s="43">
        <v>112</v>
      </c>
      <c r="Z110" s="42">
        <v>-100</v>
      </c>
      <c r="AA110" s="42">
        <v>-100</v>
      </c>
      <c r="AB110" s="42">
        <v>-100</v>
      </c>
      <c r="AC110" s="42">
        <v>-100</v>
      </c>
      <c r="AD110" s="42">
        <v>-100</v>
      </c>
      <c r="AE110" s="42">
        <v>-100</v>
      </c>
      <c r="AF110" s="42"/>
      <c r="AG110" s="42">
        <v>0</v>
      </c>
      <c r="AH110" s="42">
        <v>0</v>
      </c>
      <c r="AI110" s="42">
        <v>0</v>
      </c>
      <c r="AJ110" s="42">
        <v>0</v>
      </c>
      <c r="AK110" s="42">
        <v>0</v>
      </c>
      <c r="AL110" s="42">
        <v>0</v>
      </c>
      <c r="AM110" s="54" t="str">
        <f t="shared" si="47"/>
        <v/>
      </c>
      <c r="AN110" s="44">
        <v>5.0012211799621582</v>
      </c>
      <c r="AO110" s="44">
        <v>4.0122098922729492</v>
      </c>
      <c r="AP110" s="44">
        <v>3.8778998851776123</v>
      </c>
      <c r="AQ110" s="44">
        <v>4.1098899841308594</v>
      </c>
      <c r="AR110" s="44">
        <v>4.0268621444702148</v>
      </c>
      <c r="AS110" s="44">
        <v>3.6898655891418457</v>
      </c>
      <c r="AT110" s="44"/>
      <c r="AU110" s="42">
        <v>0.48840048909187317</v>
      </c>
      <c r="AV110" s="42">
        <v>0.49694749712944031</v>
      </c>
      <c r="AW110" s="42">
        <v>0.50793653726577759</v>
      </c>
      <c r="AX110" s="42">
        <v>0.57997560501098633</v>
      </c>
      <c r="AY110" s="42">
        <v>0.55189257860183716</v>
      </c>
      <c r="AZ110" s="42">
        <v>0.56776559352874756</v>
      </c>
      <c r="BA110" s="54">
        <f t="shared" si="48"/>
        <v>0.53215305010477698</v>
      </c>
      <c r="BB110" s="44"/>
      <c r="BC110" s="42">
        <v>1.8315019086003304E-2</v>
      </c>
      <c r="BD110" s="42">
        <v>1.8315019086003304E-2</v>
      </c>
      <c r="BE110" s="42">
        <v>1.8315019086003304E-2</v>
      </c>
      <c r="BF110" s="42">
        <v>1.8315019086003304E-2</v>
      </c>
      <c r="BG110" s="42">
        <v>1.8315019086003304E-2</v>
      </c>
      <c r="BH110" s="42">
        <v>1.4652014710009098E-2</v>
      </c>
      <c r="BI110" s="54">
        <f t="shared" si="49"/>
        <v>1.7704518356670935E-2</v>
      </c>
      <c r="BJ110" s="51">
        <v>0.8</v>
      </c>
      <c r="BK110" s="69" t="s">
        <v>233</v>
      </c>
      <c r="BL110" s="69" t="s">
        <v>233</v>
      </c>
      <c r="BM110" s="69" t="s">
        <v>233</v>
      </c>
      <c r="BN110" s="69" t="s">
        <v>233</v>
      </c>
      <c r="BO110" s="69" t="s">
        <v>233</v>
      </c>
      <c r="BP110" s="70">
        <f t="shared" si="50"/>
        <v>0.8</v>
      </c>
      <c r="BQ110" s="42">
        <v>0.91819292306900024</v>
      </c>
      <c r="BR110" s="42">
        <v>0.85958486795425415</v>
      </c>
      <c r="BS110" s="42">
        <v>0.81807082891464233</v>
      </c>
      <c r="BT110" s="42">
        <v>1.0744811296463013</v>
      </c>
      <c r="BU110" s="42">
        <v>0.91819292306900024</v>
      </c>
      <c r="BV110" s="42">
        <v>0.89865690469741821</v>
      </c>
      <c r="BW110" s="54">
        <f t="shared" si="51"/>
        <v>0.91452992955843604</v>
      </c>
      <c r="BX110" s="44">
        <v>9.6459098160266876E-2</v>
      </c>
      <c r="BY110" s="44">
        <v>7.3260076344013214E-2</v>
      </c>
      <c r="BZ110" s="44">
        <v>6.2271062284708023E-2</v>
      </c>
      <c r="CA110" s="44">
        <v>8.0586083233356476E-2</v>
      </c>
      <c r="CB110" s="44">
        <v>5.3724054247140884E-2</v>
      </c>
      <c r="CC110" s="44">
        <v>5.6166056543588638E-2</v>
      </c>
      <c r="CD110" s="54">
        <f t="shared" si="52"/>
        <v>7.0411071802179023E-2</v>
      </c>
      <c r="CE110" s="42">
        <v>0.06</v>
      </c>
      <c r="CF110" s="42">
        <v>6.885469913482666</v>
      </c>
      <c r="CG110" s="42">
        <v>6.7829060554504395</v>
      </c>
      <c r="CH110" s="42">
        <v>6.7384614944458008</v>
      </c>
      <c r="CI110" s="42">
        <v>6.519658088684082</v>
      </c>
      <c r="CJ110" s="42">
        <v>6.6358976364135742</v>
      </c>
      <c r="CK110" s="42"/>
      <c r="CL110" s="42"/>
      <c r="CM110" s="44"/>
      <c r="CN110" s="44">
        <v>1.821733832359314</v>
      </c>
      <c r="CO110" s="44">
        <v>1.6302808523178101</v>
      </c>
      <c r="CP110" s="44">
        <v>1.5072039365768433</v>
      </c>
      <c r="CQ110" s="44">
        <v>1.6732600927352905</v>
      </c>
      <c r="CR110" s="44">
        <v>1.8002442121505737</v>
      </c>
      <c r="CS110" s="44">
        <v>1.5599511861801147</v>
      </c>
      <c r="CT110" s="54">
        <f t="shared" si="53"/>
        <v>1.6654456853866577</v>
      </c>
      <c r="CU110" s="44" t="s">
        <v>233</v>
      </c>
      <c r="CV110" s="44" t="s">
        <v>233</v>
      </c>
      <c r="CW110" s="44" t="s">
        <v>233</v>
      </c>
      <c r="CX110" s="44" t="s">
        <v>233</v>
      </c>
      <c r="CY110" s="44" t="s">
        <v>233</v>
      </c>
      <c r="CZ110" s="44" t="s">
        <v>233</v>
      </c>
      <c r="DA110" s="54" t="str">
        <f t="shared" si="54"/>
        <v/>
      </c>
      <c r="DB110" s="65" t="s">
        <v>233</v>
      </c>
      <c r="DC110" s="65" t="s">
        <v>233</v>
      </c>
      <c r="DD110" s="65" t="s">
        <v>233</v>
      </c>
      <c r="DE110" s="65" t="s">
        <v>233</v>
      </c>
      <c r="DF110" s="65" t="s">
        <v>233</v>
      </c>
      <c r="DG110" s="65" t="s">
        <v>233</v>
      </c>
      <c r="DH110" s="58" t="str">
        <f t="shared" si="55"/>
        <v/>
      </c>
      <c r="DI110" s="65" t="s">
        <v>233</v>
      </c>
      <c r="DJ110" s="65" t="s">
        <v>233</v>
      </c>
      <c r="DK110" s="65" t="s">
        <v>233</v>
      </c>
      <c r="DL110" s="65" t="s">
        <v>233</v>
      </c>
      <c r="DM110" s="65" t="s">
        <v>233</v>
      </c>
      <c r="DN110" s="65" t="s">
        <v>233</v>
      </c>
      <c r="DO110" s="58">
        <f t="shared" si="56"/>
        <v>1.82</v>
      </c>
      <c r="DP110" s="44" t="s">
        <v>233</v>
      </c>
      <c r="DQ110" s="44"/>
      <c r="DR110" s="65">
        <v>737.0625</v>
      </c>
      <c r="DS110" s="65">
        <v>741.5</v>
      </c>
      <c r="DT110" s="65">
        <v>741.1875</v>
      </c>
      <c r="DU110" s="65">
        <v>743.3125</v>
      </c>
      <c r="DV110" s="65">
        <v>741.25</v>
      </c>
      <c r="DW110" s="65">
        <v>739.625</v>
      </c>
      <c r="DX110" s="58">
        <f t="shared" si="57"/>
        <v>1.0665450000000001</v>
      </c>
      <c r="DY110" s="43">
        <v>6.2729668617248535</v>
      </c>
      <c r="DZ110" s="43">
        <v>9.7776718139648437</v>
      </c>
      <c r="EA110" s="43">
        <v>28.64190673828125</v>
      </c>
      <c r="EB110" s="44">
        <f t="shared" si="58"/>
        <v>2.0950776195526122</v>
      </c>
      <c r="EC110" s="42" t="s">
        <v>233</v>
      </c>
      <c r="ED110" s="42" t="s">
        <v>233</v>
      </c>
      <c r="EE110" s="42" t="s">
        <v>233</v>
      </c>
      <c r="EF110" s="42" t="s">
        <v>233</v>
      </c>
      <c r="EG110" s="42" t="s">
        <v>233</v>
      </c>
      <c r="EH110" s="42" t="s">
        <v>233</v>
      </c>
      <c r="EI110" s="42"/>
      <c r="EJ110" s="65">
        <v>783</v>
      </c>
      <c r="EK110" s="42" t="s">
        <v>233</v>
      </c>
      <c r="EL110" s="42" t="s">
        <v>233</v>
      </c>
      <c r="EM110" s="42" t="s">
        <v>233</v>
      </c>
      <c r="EN110" s="42" t="s">
        <v>233</v>
      </c>
      <c r="EO110" s="42" t="s">
        <v>233</v>
      </c>
      <c r="EP110" s="42" t="s">
        <v>233</v>
      </c>
      <c r="EQ110" s="42"/>
      <c r="ER110" s="65">
        <v>26</v>
      </c>
      <c r="ES110" s="42" t="s">
        <v>233</v>
      </c>
      <c r="ET110" s="42" t="s">
        <v>233</v>
      </c>
      <c r="EU110" s="42" t="s">
        <v>233</v>
      </c>
      <c r="EV110" s="42" t="s">
        <v>233</v>
      </c>
      <c r="EW110" s="42" t="s">
        <v>233</v>
      </c>
      <c r="EX110" s="42" t="s">
        <v>233</v>
      </c>
      <c r="EY110" s="42"/>
      <c r="EZ110" s="42">
        <v>1.05</v>
      </c>
      <c r="FA110" s="42" t="s">
        <v>233</v>
      </c>
      <c r="FB110" s="42" t="s">
        <v>233</v>
      </c>
      <c r="FC110" s="42" t="s">
        <v>233</v>
      </c>
      <c r="FD110" s="42" t="s">
        <v>233</v>
      </c>
      <c r="FE110" s="42" t="s">
        <v>233</v>
      </c>
      <c r="FF110" s="42" t="s">
        <v>233</v>
      </c>
      <c r="FG110" s="42"/>
      <c r="FH110" s="42"/>
      <c r="FI110" s="42" t="s">
        <v>233</v>
      </c>
      <c r="FJ110" s="42" t="s">
        <v>233</v>
      </c>
      <c r="FK110" s="42" t="s">
        <v>233</v>
      </c>
      <c r="FL110" s="42" t="s">
        <v>233</v>
      </c>
      <c r="FM110" s="42" t="s">
        <v>233</v>
      </c>
      <c r="FN110" s="42" t="s">
        <v>233</v>
      </c>
      <c r="FO110" s="42"/>
      <c r="FP110" s="65">
        <v>20</v>
      </c>
      <c r="FQ110" s="42" t="s">
        <v>233</v>
      </c>
      <c r="FR110" s="42" t="s">
        <v>233</v>
      </c>
      <c r="FS110" s="42" t="s">
        <v>233</v>
      </c>
      <c r="FT110" s="42" t="s">
        <v>233</v>
      </c>
      <c r="FU110" s="42" t="s">
        <v>233</v>
      </c>
      <c r="FV110" s="42" t="s">
        <v>233</v>
      </c>
      <c r="FW110" s="42"/>
      <c r="FX110" s="65">
        <v>60</v>
      </c>
      <c r="GA110">
        <v>1820</v>
      </c>
    </row>
    <row r="111" spans="1:183">
      <c r="A111" s="40">
        <v>38448</v>
      </c>
      <c r="B111" s="41"/>
      <c r="C111" s="41"/>
      <c r="D111" s="41"/>
      <c r="E111" s="42" t="s">
        <v>233</v>
      </c>
      <c r="F111" s="42" t="s">
        <v>233</v>
      </c>
      <c r="G111" s="42" t="s">
        <v>233</v>
      </c>
      <c r="H111" s="42" t="s">
        <v>233</v>
      </c>
      <c r="I111" s="42" t="s">
        <v>233</v>
      </c>
      <c r="J111" s="42" t="s">
        <v>233</v>
      </c>
      <c r="K111" s="54" t="str">
        <f t="shared" si="45"/>
        <v/>
      </c>
      <c r="L111" s="43">
        <v>0</v>
      </c>
      <c r="M111" s="43">
        <v>0</v>
      </c>
      <c r="N111" s="43">
        <v>0</v>
      </c>
      <c r="O111" s="43">
        <v>0</v>
      </c>
      <c r="P111" s="43">
        <v>0</v>
      </c>
      <c r="Q111" s="43">
        <v>0</v>
      </c>
      <c r="R111" s="54" t="str">
        <f t="shared" si="46"/>
        <v/>
      </c>
      <c r="S111" s="43">
        <v>74.23687744140625</v>
      </c>
      <c r="T111" s="43">
        <v>67.887664794921875</v>
      </c>
      <c r="U111" s="43">
        <v>65.934066772460938</v>
      </c>
      <c r="V111" s="43">
        <v>58.119659423828125</v>
      </c>
      <c r="W111" s="43">
        <v>63.980464935302734</v>
      </c>
      <c r="X111" s="43">
        <v>58.608058929443359</v>
      </c>
      <c r="Y111" s="43">
        <v>63</v>
      </c>
      <c r="Z111" s="42">
        <v>-100</v>
      </c>
      <c r="AA111" s="42">
        <v>-100</v>
      </c>
      <c r="AB111" s="42">
        <v>-100</v>
      </c>
      <c r="AC111" s="42">
        <v>-100</v>
      </c>
      <c r="AD111" s="42">
        <v>-100</v>
      </c>
      <c r="AE111" s="42">
        <v>-100</v>
      </c>
      <c r="AF111" s="42"/>
      <c r="AG111" s="42">
        <v>0</v>
      </c>
      <c r="AH111" s="42">
        <v>0</v>
      </c>
      <c r="AI111" s="42">
        <v>0</v>
      </c>
      <c r="AJ111" s="42">
        <v>0</v>
      </c>
      <c r="AK111" s="42">
        <v>0</v>
      </c>
      <c r="AL111" s="42">
        <v>0</v>
      </c>
      <c r="AM111" s="54" t="str">
        <f t="shared" si="47"/>
        <v/>
      </c>
      <c r="AN111" s="44">
        <v>3.6971917152404785</v>
      </c>
      <c r="AO111" s="44">
        <v>3.557997465133667</v>
      </c>
      <c r="AP111" s="44">
        <v>3.3724052906036377</v>
      </c>
      <c r="AQ111" s="44">
        <v>2.8937728404998779</v>
      </c>
      <c r="AR111" s="44">
        <v>4.0146522521972656</v>
      </c>
      <c r="AS111" s="44">
        <v>3.8485958576202393</v>
      </c>
      <c r="AT111" s="44"/>
      <c r="AU111" s="42">
        <v>0.55799758434295654</v>
      </c>
      <c r="AV111" s="42">
        <v>0.55311357975006104</v>
      </c>
      <c r="AW111" s="42">
        <v>0.51648354530334473</v>
      </c>
      <c r="AX111" s="42">
        <v>0.53846156597137451</v>
      </c>
      <c r="AY111" s="42">
        <v>0.57875460386276245</v>
      </c>
      <c r="AZ111" s="42">
        <v>0.61416363716125488</v>
      </c>
      <c r="BA111" s="54">
        <f t="shared" si="48"/>
        <v>0.55982908606529236</v>
      </c>
      <c r="BB111" s="44"/>
      <c r="BC111" s="42">
        <v>1.4652014710009098E-2</v>
      </c>
      <c r="BD111" s="42">
        <v>1.4652014710009098E-2</v>
      </c>
      <c r="BE111" s="42">
        <v>1.4652014710009098E-2</v>
      </c>
      <c r="BF111" s="42">
        <v>1.4652014710009098E-2</v>
      </c>
      <c r="BG111" s="42">
        <v>1.4652014710009098E-2</v>
      </c>
      <c r="BH111" s="42">
        <v>1.4652014710009098E-2</v>
      </c>
      <c r="BI111" s="54">
        <f t="shared" si="49"/>
        <v>1.4652014710009098E-2</v>
      </c>
      <c r="BJ111" s="51">
        <v>0.9</v>
      </c>
      <c r="BK111" s="69" t="s">
        <v>233</v>
      </c>
      <c r="BL111" s="69" t="s">
        <v>233</v>
      </c>
      <c r="BM111" s="69" t="s">
        <v>233</v>
      </c>
      <c r="BN111" s="69" t="s">
        <v>233</v>
      </c>
      <c r="BO111" s="69" t="s">
        <v>233</v>
      </c>
      <c r="BP111" s="70">
        <f t="shared" si="50"/>
        <v>0.9</v>
      </c>
      <c r="BQ111" s="42">
        <v>0.89621490240097046</v>
      </c>
      <c r="BR111" s="42">
        <v>0.89987790584564209</v>
      </c>
      <c r="BS111" s="42">
        <v>0.97680097818374634</v>
      </c>
      <c r="BT111" s="42">
        <v>0.90720391273498535</v>
      </c>
      <c r="BU111" s="42">
        <v>0.91452991962432861</v>
      </c>
      <c r="BV111" s="42">
        <v>1.0720391273498535</v>
      </c>
      <c r="BW111" s="54">
        <f t="shared" si="51"/>
        <v>0.94444445768992102</v>
      </c>
      <c r="BX111" s="44">
        <v>5.6166056543588638E-2</v>
      </c>
      <c r="BY111" s="44">
        <v>5.6166056543588638E-2</v>
      </c>
      <c r="BZ111" s="44">
        <v>0.10256410390138626</v>
      </c>
      <c r="CA111" s="44">
        <v>8.9133091270923615E-2</v>
      </c>
      <c r="CB111" s="44">
        <v>9.890110045671463E-2</v>
      </c>
      <c r="CC111" s="44">
        <v>7.6923079788684845E-2</v>
      </c>
      <c r="CD111" s="54">
        <f t="shared" si="52"/>
        <v>7.9975581417481109E-2</v>
      </c>
      <c r="CE111" s="42">
        <v>0.09</v>
      </c>
      <c r="CF111" s="42">
        <v>6.6358976364135742</v>
      </c>
      <c r="CG111" s="42">
        <v>6.6358976364135742</v>
      </c>
      <c r="CH111" s="42">
        <v>6.6358976364135742</v>
      </c>
      <c r="CI111" s="42">
        <v>6.6358976364135742</v>
      </c>
      <c r="CJ111" s="42">
        <v>6.7384614944458008</v>
      </c>
      <c r="CK111" s="42"/>
      <c r="CL111" s="42"/>
      <c r="CM111" s="44"/>
      <c r="CN111" s="44">
        <v>1.6097680330276489</v>
      </c>
      <c r="CO111" s="44">
        <v>1.8949939012527466</v>
      </c>
      <c r="CP111" s="44">
        <v>1.8129426240921021</v>
      </c>
      <c r="CQ111" s="44">
        <v>1.7045177221298218</v>
      </c>
      <c r="CR111" s="44">
        <v>1.7963370084762573</v>
      </c>
      <c r="CS111" s="44">
        <v>1.7045177221298218</v>
      </c>
      <c r="CT111" s="54">
        <f t="shared" si="53"/>
        <v>1.7538461685180664</v>
      </c>
      <c r="CU111" s="44" t="s">
        <v>233</v>
      </c>
      <c r="CV111" s="44" t="s">
        <v>233</v>
      </c>
      <c r="CW111" s="44" t="s">
        <v>233</v>
      </c>
      <c r="CX111" s="44" t="s">
        <v>233</v>
      </c>
      <c r="CY111" s="44" t="s">
        <v>233</v>
      </c>
      <c r="CZ111" s="44" t="s">
        <v>233</v>
      </c>
      <c r="DA111" s="54" t="str">
        <f t="shared" si="54"/>
        <v/>
      </c>
      <c r="DB111" s="65" t="s">
        <v>233</v>
      </c>
      <c r="DC111" s="65" t="s">
        <v>233</v>
      </c>
      <c r="DD111" s="65" t="s">
        <v>233</v>
      </c>
      <c r="DE111" s="65" t="s">
        <v>233</v>
      </c>
      <c r="DF111" s="65" t="s">
        <v>233</v>
      </c>
      <c r="DG111" s="65" t="s">
        <v>233</v>
      </c>
      <c r="DH111" s="58" t="str">
        <f t="shared" si="55"/>
        <v/>
      </c>
      <c r="DI111" s="65" t="s">
        <v>233</v>
      </c>
      <c r="DJ111" s="65" t="s">
        <v>233</v>
      </c>
      <c r="DK111" s="65" t="s">
        <v>233</v>
      </c>
      <c r="DL111" s="65" t="s">
        <v>233</v>
      </c>
      <c r="DM111" s="65" t="s">
        <v>233</v>
      </c>
      <c r="DN111" s="65" t="s">
        <v>233</v>
      </c>
      <c r="DO111" s="58">
        <f t="shared" si="56"/>
        <v>1.792</v>
      </c>
      <c r="DP111" s="44" t="s">
        <v>233</v>
      </c>
      <c r="DQ111" s="44"/>
      <c r="DR111" s="65">
        <v>2.875</v>
      </c>
      <c r="DS111" s="65">
        <v>2.875</v>
      </c>
      <c r="DT111" s="65">
        <v>742.4375</v>
      </c>
      <c r="DU111" s="65">
        <v>734.75</v>
      </c>
      <c r="DV111" s="65">
        <v>735.1875</v>
      </c>
      <c r="DW111" s="65">
        <v>2.4375</v>
      </c>
      <c r="DX111" s="58">
        <f t="shared" si="57"/>
        <v>0.53293500000000005</v>
      </c>
      <c r="DY111" s="43">
        <v>6.3416848182678223</v>
      </c>
      <c r="DZ111" s="43">
        <v>10.817172050476074</v>
      </c>
      <c r="EA111" s="43">
        <v>28.158248901367188</v>
      </c>
      <c r="EB111" s="44">
        <f t="shared" si="58"/>
        <v>1.6402329654693604</v>
      </c>
      <c r="EC111" s="42" t="s">
        <v>233</v>
      </c>
      <c r="ED111" s="42" t="s">
        <v>233</v>
      </c>
      <c r="EE111" s="42" t="s">
        <v>233</v>
      </c>
      <c r="EF111" s="42" t="s">
        <v>233</v>
      </c>
      <c r="EG111" s="42" t="s">
        <v>233</v>
      </c>
      <c r="EH111" s="42" t="s">
        <v>233</v>
      </c>
      <c r="EI111" s="42"/>
      <c r="EJ111" s="65">
        <v>772</v>
      </c>
      <c r="EK111" s="42" t="s">
        <v>233</v>
      </c>
      <c r="EL111" s="42" t="s">
        <v>233</v>
      </c>
      <c r="EM111" s="42" t="s">
        <v>233</v>
      </c>
      <c r="EN111" s="42" t="s">
        <v>233</v>
      </c>
      <c r="EO111" s="42" t="s">
        <v>233</v>
      </c>
      <c r="EP111" s="42" t="s">
        <v>233</v>
      </c>
      <c r="EQ111" s="42"/>
      <c r="ER111" s="65">
        <v>26</v>
      </c>
      <c r="ES111" s="42" t="s">
        <v>233</v>
      </c>
      <c r="ET111" s="42" t="s">
        <v>233</v>
      </c>
      <c r="EU111" s="42" t="s">
        <v>233</v>
      </c>
      <c r="EV111" s="42" t="s">
        <v>233</v>
      </c>
      <c r="EW111" s="42" t="s">
        <v>233</v>
      </c>
      <c r="EX111" s="42" t="s">
        <v>233</v>
      </c>
      <c r="EY111" s="42"/>
      <c r="EZ111" s="42">
        <v>1.05</v>
      </c>
      <c r="FA111" s="42" t="s">
        <v>233</v>
      </c>
      <c r="FB111" s="42" t="s">
        <v>233</v>
      </c>
      <c r="FC111" s="42" t="s">
        <v>233</v>
      </c>
      <c r="FD111" s="42" t="s">
        <v>233</v>
      </c>
      <c r="FE111" s="42" t="s">
        <v>233</v>
      </c>
      <c r="FF111" s="42" t="s">
        <v>233</v>
      </c>
      <c r="FG111" s="42"/>
      <c r="FH111" s="42"/>
      <c r="FI111" s="42" t="s">
        <v>233</v>
      </c>
      <c r="FJ111" s="42" t="s">
        <v>233</v>
      </c>
      <c r="FK111" s="42" t="s">
        <v>233</v>
      </c>
      <c r="FL111" s="42" t="s">
        <v>233</v>
      </c>
      <c r="FM111" s="42" t="s">
        <v>233</v>
      </c>
      <c r="FN111" s="42" t="s">
        <v>233</v>
      </c>
      <c r="FO111" s="42"/>
      <c r="FP111" s="65">
        <v>21.5</v>
      </c>
      <c r="FQ111" s="42" t="s">
        <v>233</v>
      </c>
      <c r="FR111" s="42" t="s">
        <v>233</v>
      </c>
      <c r="FS111" s="42" t="s">
        <v>233</v>
      </c>
      <c r="FT111" s="42" t="s">
        <v>233</v>
      </c>
      <c r="FU111" s="42" t="s">
        <v>233</v>
      </c>
      <c r="FV111" s="42" t="s">
        <v>233</v>
      </c>
      <c r="FW111" s="42"/>
      <c r="FX111" s="65">
        <v>24</v>
      </c>
      <c r="GA111">
        <v>1792</v>
      </c>
    </row>
    <row r="112" spans="1:183">
      <c r="A112" s="40">
        <v>38449</v>
      </c>
      <c r="B112" s="41"/>
      <c r="C112" s="41"/>
      <c r="D112" s="41"/>
      <c r="E112" s="42" t="s">
        <v>233</v>
      </c>
      <c r="F112" s="42" t="s">
        <v>233</v>
      </c>
      <c r="G112" s="42" t="s">
        <v>233</v>
      </c>
      <c r="H112" s="42" t="s">
        <v>233</v>
      </c>
      <c r="I112" s="42" t="s">
        <v>233</v>
      </c>
      <c r="J112" s="42" t="s">
        <v>233</v>
      </c>
      <c r="K112" s="54" t="str">
        <f t="shared" si="45"/>
        <v/>
      </c>
      <c r="L112" s="43">
        <v>0</v>
      </c>
      <c r="M112" s="43">
        <v>0</v>
      </c>
      <c r="N112" s="43">
        <v>0</v>
      </c>
      <c r="O112" s="43">
        <v>0</v>
      </c>
      <c r="P112" s="43">
        <v>0</v>
      </c>
      <c r="Q112" s="43">
        <v>0</v>
      </c>
      <c r="R112" s="54" t="str">
        <f t="shared" si="46"/>
        <v/>
      </c>
      <c r="S112" s="43">
        <v>58.119659423828125</v>
      </c>
      <c r="T112" s="43">
        <v>63.003662109375</v>
      </c>
      <c r="U112" s="43">
        <v>66.422470092773437</v>
      </c>
      <c r="V112" s="43">
        <v>49.328449249267578</v>
      </c>
      <c r="W112" s="43">
        <v>52.74725341796875</v>
      </c>
      <c r="X112" s="43">
        <v>54.700855255126953</v>
      </c>
      <c r="Y112" s="43">
        <v>65</v>
      </c>
      <c r="Z112" s="42">
        <v>-100</v>
      </c>
      <c r="AA112" s="42">
        <v>-100</v>
      </c>
      <c r="AB112" s="42">
        <v>-100</v>
      </c>
      <c r="AC112" s="42">
        <v>-100</v>
      </c>
      <c r="AD112" s="42">
        <v>-100</v>
      </c>
      <c r="AE112" s="42">
        <v>-100</v>
      </c>
      <c r="AF112" s="42"/>
      <c r="AG112" s="42">
        <v>0</v>
      </c>
      <c r="AH112" s="42">
        <v>0</v>
      </c>
      <c r="AI112" s="42">
        <v>0</v>
      </c>
      <c r="AJ112" s="42">
        <v>0</v>
      </c>
      <c r="AK112" s="42">
        <v>0</v>
      </c>
      <c r="AL112" s="42">
        <v>0</v>
      </c>
      <c r="AM112" s="54" t="str">
        <f t="shared" si="47"/>
        <v/>
      </c>
      <c r="AN112" s="44">
        <v>3.4749693870544434</v>
      </c>
      <c r="AO112" s="44">
        <v>3.4114773273468018</v>
      </c>
      <c r="AP112" s="44">
        <v>2.9304029941558838</v>
      </c>
      <c r="AQ112" s="44">
        <v>2.9719169139862061</v>
      </c>
      <c r="AR112" s="44">
        <v>2.7838828563690186</v>
      </c>
      <c r="AS112" s="44">
        <v>2.5616605281829834</v>
      </c>
      <c r="AT112" s="44"/>
      <c r="AU112" s="42">
        <v>0.60683763027191162</v>
      </c>
      <c r="AV112" s="42">
        <v>0.83882784843444824</v>
      </c>
      <c r="AW112" s="42">
        <v>0.59584861993789673</v>
      </c>
      <c r="AX112" s="42">
        <v>0.58852261304855347</v>
      </c>
      <c r="AY112" s="42">
        <v>0.62881565093994141</v>
      </c>
      <c r="AZ112" s="42">
        <v>0.64468866586685181</v>
      </c>
      <c r="BA112" s="54">
        <f t="shared" si="48"/>
        <v>0.65059017141660058</v>
      </c>
      <c r="BB112" s="44"/>
      <c r="BC112" s="42">
        <v>1.4652014710009098E-2</v>
      </c>
      <c r="BD112" s="42">
        <v>1.4652014710009098E-2</v>
      </c>
      <c r="BE112" s="42">
        <v>1.4652014710009098E-2</v>
      </c>
      <c r="BF112" s="42">
        <v>1.4652014710009098E-2</v>
      </c>
      <c r="BG112" s="42">
        <v>1.4652014710009098E-2</v>
      </c>
      <c r="BH112" s="42">
        <v>1.4652014710009098E-2</v>
      </c>
      <c r="BI112" s="54">
        <f t="shared" si="49"/>
        <v>1.4652014710009098E-2</v>
      </c>
      <c r="BJ112" s="51">
        <v>1</v>
      </c>
      <c r="BK112" s="69" t="s">
        <v>233</v>
      </c>
      <c r="BL112" s="69" t="s">
        <v>233</v>
      </c>
      <c r="BM112" s="69" t="s">
        <v>233</v>
      </c>
      <c r="BN112" s="69" t="s">
        <v>233</v>
      </c>
      <c r="BO112" s="69" t="s">
        <v>233</v>
      </c>
      <c r="BP112" s="70">
        <f t="shared" si="50"/>
        <v>1</v>
      </c>
      <c r="BQ112" s="42">
        <v>0.95604395866394043</v>
      </c>
      <c r="BR112" s="42">
        <v>0.97802197933197021</v>
      </c>
      <c r="BS112" s="42">
        <v>0.93772894144058228</v>
      </c>
      <c r="BT112" s="42">
        <v>0.93894994258880615</v>
      </c>
      <c r="BU112" s="42">
        <v>0.90354090929031372</v>
      </c>
      <c r="BV112" s="42">
        <v>0.920634925365448</v>
      </c>
      <c r="BW112" s="54">
        <f t="shared" si="51"/>
        <v>0.93915344278017676</v>
      </c>
      <c r="BX112" s="44">
        <v>7.6923079788684845E-2</v>
      </c>
      <c r="BY112" s="44">
        <v>5.4945055395364761E-2</v>
      </c>
      <c r="BZ112" s="44">
        <v>8.6691088974475861E-2</v>
      </c>
      <c r="CA112" s="44">
        <v>5.7387057691812515E-2</v>
      </c>
      <c r="CB112" s="44">
        <v>6.9597072899341583E-2</v>
      </c>
      <c r="CC112" s="44">
        <v>5.9829059988260269E-2</v>
      </c>
      <c r="CD112" s="54">
        <f t="shared" si="52"/>
        <v>6.7562069122989968E-2</v>
      </c>
      <c r="CE112" s="42">
        <v>0.06</v>
      </c>
      <c r="CF112" s="42">
        <v>6.7384614944458008</v>
      </c>
      <c r="CG112" s="42">
        <v>6.7384614944458008</v>
      </c>
      <c r="CH112" s="42">
        <v>6.7384614944458008</v>
      </c>
      <c r="CI112" s="42">
        <v>6.7384614944458008</v>
      </c>
      <c r="CJ112" s="42">
        <v>6.7384614944458008</v>
      </c>
      <c r="CK112" s="42"/>
      <c r="CL112" s="42"/>
      <c r="CM112" s="44"/>
      <c r="CN112" s="44">
        <v>1.6830281019210815</v>
      </c>
      <c r="CO112" s="44">
        <v>1.7035409212112427</v>
      </c>
      <c r="CP112" s="44">
        <v>1.7074481248855591</v>
      </c>
      <c r="CQ112" s="44">
        <v>2.0307693481445312</v>
      </c>
      <c r="CR112" s="44">
        <v>1.7514041662216187</v>
      </c>
      <c r="CS112" s="44">
        <v>1.764102578163147</v>
      </c>
      <c r="CT112" s="54">
        <f t="shared" si="53"/>
        <v>1.7733822067578633</v>
      </c>
      <c r="CU112" s="44" t="s">
        <v>233</v>
      </c>
      <c r="CV112" s="44" t="s">
        <v>233</v>
      </c>
      <c r="CW112" s="44" t="s">
        <v>233</v>
      </c>
      <c r="CX112" s="44" t="s">
        <v>233</v>
      </c>
      <c r="CY112" s="44" t="s">
        <v>233</v>
      </c>
      <c r="CZ112" s="44" t="s">
        <v>233</v>
      </c>
      <c r="DA112" s="54" t="str">
        <f t="shared" si="54"/>
        <v/>
      </c>
      <c r="DB112" s="65" t="s">
        <v>233</v>
      </c>
      <c r="DC112" s="65" t="s">
        <v>233</v>
      </c>
      <c r="DD112" s="65" t="s">
        <v>233</v>
      </c>
      <c r="DE112" s="65" t="s">
        <v>233</v>
      </c>
      <c r="DF112" s="65" t="s">
        <v>233</v>
      </c>
      <c r="DG112" s="65" t="s">
        <v>233</v>
      </c>
      <c r="DH112" s="58" t="str">
        <f t="shared" si="55"/>
        <v/>
      </c>
      <c r="DI112" s="65" t="s">
        <v>233</v>
      </c>
      <c r="DJ112" s="65" t="s">
        <v>233</v>
      </c>
      <c r="DK112" s="65" t="s">
        <v>233</v>
      </c>
      <c r="DL112" s="65" t="s">
        <v>233</v>
      </c>
      <c r="DM112" s="65" t="s">
        <v>233</v>
      </c>
      <c r="DN112" s="65" t="s">
        <v>233</v>
      </c>
      <c r="DO112" s="58">
        <f t="shared" si="56"/>
        <v>1.8580000000000001</v>
      </c>
      <c r="DP112" s="44" t="s">
        <v>233</v>
      </c>
      <c r="DQ112" s="44"/>
      <c r="DR112" s="65">
        <v>2.5</v>
      </c>
      <c r="DS112" s="65">
        <v>2.875</v>
      </c>
      <c r="DT112" s="65">
        <v>755.25</v>
      </c>
      <c r="DU112" s="65">
        <v>764.25</v>
      </c>
      <c r="DV112" s="65">
        <v>3.6875</v>
      </c>
      <c r="DW112" s="65">
        <v>744.625</v>
      </c>
      <c r="DX112" s="58">
        <f t="shared" si="57"/>
        <v>0.54556499999999997</v>
      </c>
      <c r="DY112" s="43">
        <v>6.0602684020996094</v>
      </c>
      <c r="DZ112" s="43">
        <v>11.412718772888184</v>
      </c>
      <c r="EA112" s="43">
        <v>28.945091247558594</v>
      </c>
      <c r="EB112" s="44">
        <f t="shared" si="58"/>
        <v>1.7710501785278321</v>
      </c>
      <c r="EC112" s="42" t="s">
        <v>233</v>
      </c>
      <c r="ED112" s="42" t="s">
        <v>233</v>
      </c>
      <c r="EE112" s="42" t="s">
        <v>233</v>
      </c>
      <c r="EF112" s="42" t="s">
        <v>233</v>
      </c>
      <c r="EG112" s="42" t="s">
        <v>233</v>
      </c>
      <c r="EH112" s="42" t="s">
        <v>233</v>
      </c>
      <c r="EI112" s="42"/>
      <c r="EJ112" s="65">
        <v>724</v>
      </c>
      <c r="EK112" s="42" t="s">
        <v>233</v>
      </c>
      <c r="EL112" s="42" t="s">
        <v>233</v>
      </c>
      <c r="EM112" s="42" t="s">
        <v>233</v>
      </c>
      <c r="EN112" s="42" t="s">
        <v>233</v>
      </c>
      <c r="EO112" s="42" t="s">
        <v>233</v>
      </c>
      <c r="EP112" s="42" t="s">
        <v>233</v>
      </c>
      <c r="EQ112" s="42"/>
      <c r="ER112" s="65">
        <v>26</v>
      </c>
      <c r="ES112" s="42" t="s">
        <v>233</v>
      </c>
      <c r="ET112" s="42" t="s">
        <v>233</v>
      </c>
      <c r="EU112" s="42" t="s">
        <v>233</v>
      </c>
      <c r="EV112" s="42" t="s">
        <v>233</v>
      </c>
      <c r="EW112" s="42" t="s">
        <v>233</v>
      </c>
      <c r="EX112" s="42" t="s">
        <v>233</v>
      </c>
      <c r="EY112" s="42"/>
      <c r="EZ112" s="42">
        <v>1.2</v>
      </c>
      <c r="FA112" s="42" t="s">
        <v>233</v>
      </c>
      <c r="FB112" s="42" t="s">
        <v>233</v>
      </c>
      <c r="FC112" s="42" t="s">
        <v>233</v>
      </c>
      <c r="FD112" s="42" t="s">
        <v>233</v>
      </c>
      <c r="FE112" s="42" t="s">
        <v>233</v>
      </c>
      <c r="FF112" s="42" t="s">
        <v>233</v>
      </c>
      <c r="FG112" s="42"/>
      <c r="FH112" s="42"/>
      <c r="FI112" s="42" t="s">
        <v>233</v>
      </c>
      <c r="FJ112" s="42" t="s">
        <v>233</v>
      </c>
      <c r="FK112" s="42" t="s">
        <v>233</v>
      </c>
      <c r="FL112" s="42" t="s">
        <v>233</v>
      </c>
      <c r="FM112" s="42" t="s">
        <v>233</v>
      </c>
      <c r="FN112" s="42" t="s">
        <v>233</v>
      </c>
      <c r="FO112" s="42"/>
      <c r="FP112" s="65">
        <v>24</v>
      </c>
      <c r="FQ112" s="42" t="s">
        <v>233</v>
      </c>
      <c r="FR112" s="42" t="s">
        <v>233</v>
      </c>
      <c r="FS112" s="42" t="s">
        <v>233</v>
      </c>
      <c r="FT112" s="42" t="s">
        <v>233</v>
      </c>
      <c r="FU112" s="42" t="s">
        <v>233</v>
      </c>
      <c r="FV112" s="42" t="s">
        <v>233</v>
      </c>
      <c r="FW112" s="42"/>
      <c r="FX112" s="65">
        <v>51</v>
      </c>
      <c r="GA112">
        <v>1858</v>
      </c>
    </row>
    <row r="113" spans="1:183">
      <c r="A113" s="40">
        <v>38450</v>
      </c>
      <c r="B113" s="41"/>
      <c r="C113" s="41"/>
      <c r="D113" s="41"/>
      <c r="E113" s="42" t="s">
        <v>233</v>
      </c>
      <c r="F113" s="42" t="s">
        <v>233</v>
      </c>
      <c r="G113" s="42" t="s">
        <v>233</v>
      </c>
      <c r="H113" s="42" t="s">
        <v>233</v>
      </c>
      <c r="I113" s="42" t="s">
        <v>233</v>
      </c>
      <c r="J113" s="42" t="s">
        <v>233</v>
      </c>
      <c r="K113" s="54" t="str">
        <f t="shared" si="45"/>
        <v/>
      </c>
      <c r="L113" s="43">
        <v>0</v>
      </c>
      <c r="M113" s="43">
        <v>0</v>
      </c>
      <c r="N113" s="43">
        <v>0</v>
      </c>
      <c r="O113" s="43">
        <v>0</v>
      </c>
      <c r="P113" s="43">
        <v>0</v>
      </c>
      <c r="Q113" s="43">
        <v>0</v>
      </c>
      <c r="R113" s="54" t="str">
        <f t="shared" si="46"/>
        <v/>
      </c>
      <c r="S113" s="43">
        <v>61.538459777832031</v>
      </c>
      <c r="T113" s="43">
        <v>71.794868469238281</v>
      </c>
      <c r="U113" s="43">
        <v>60.561660766601562</v>
      </c>
      <c r="V113" s="43">
        <v>52.74725341796875</v>
      </c>
      <c r="W113" s="43">
        <v>46.886447906494141</v>
      </c>
      <c r="X113" s="43">
        <v>44.444442749023438</v>
      </c>
      <c r="Y113" s="43">
        <v>75</v>
      </c>
      <c r="Z113" s="42">
        <v>-100</v>
      </c>
      <c r="AA113" s="42">
        <v>-100</v>
      </c>
      <c r="AB113" s="42">
        <v>-100</v>
      </c>
      <c r="AC113" s="42">
        <v>-100</v>
      </c>
      <c r="AD113" s="42">
        <v>-100</v>
      </c>
      <c r="AE113" s="42">
        <v>-100</v>
      </c>
      <c r="AF113" s="42"/>
      <c r="AG113" s="42">
        <v>0</v>
      </c>
      <c r="AH113" s="42">
        <v>0</v>
      </c>
      <c r="AI113" s="42">
        <v>0</v>
      </c>
      <c r="AJ113" s="42">
        <v>0</v>
      </c>
      <c r="AK113" s="42">
        <v>0</v>
      </c>
      <c r="AL113" s="42">
        <v>0</v>
      </c>
      <c r="AM113" s="54" t="str">
        <f t="shared" si="47"/>
        <v/>
      </c>
      <c r="AN113" s="44">
        <v>2.4786324501037598</v>
      </c>
      <c r="AO113" s="44">
        <v>2.2832722663879395</v>
      </c>
      <c r="AP113" s="44">
        <v>0.26617828011512756</v>
      </c>
      <c r="AQ113" s="44">
        <v>2.3394384384155273</v>
      </c>
      <c r="AR113" s="44">
        <v>3.7240536212921143</v>
      </c>
      <c r="AS113" s="44">
        <v>3.1355311870574951</v>
      </c>
      <c r="AT113" s="44"/>
      <c r="AU113" s="42">
        <v>0.63492065668106079</v>
      </c>
      <c r="AV113" s="42">
        <v>0.6080586314201355</v>
      </c>
      <c r="AW113" s="42">
        <v>1.1452991962432861</v>
      </c>
      <c r="AX113" s="42">
        <v>0.57264959812164307</v>
      </c>
      <c r="AY113" s="42">
        <v>0.55311357975006104</v>
      </c>
      <c r="AZ113" s="42">
        <v>0.60927963256835938</v>
      </c>
      <c r="BA113" s="54">
        <f t="shared" si="48"/>
        <v>0.68722021579742432</v>
      </c>
      <c r="BB113" s="44"/>
      <c r="BC113" s="42">
        <v>1.4652014710009098E-2</v>
      </c>
      <c r="BD113" s="42">
        <v>1.4652014710009098E-2</v>
      </c>
      <c r="BE113" s="42">
        <v>0</v>
      </c>
      <c r="BF113" s="42">
        <v>0</v>
      </c>
      <c r="BG113" s="42">
        <v>0</v>
      </c>
      <c r="BH113" s="42">
        <v>0</v>
      </c>
      <c r="BI113" s="54">
        <f t="shared" si="49"/>
        <v>4.8840049033363657E-3</v>
      </c>
      <c r="BJ113" s="51">
        <v>0.9</v>
      </c>
      <c r="BK113" s="69" t="s">
        <v>233</v>
      </c>
      <c r="BL113" s="69" t="s">
        <v>233</v>
      </c>
      <c r="BM113" s="69" t="s">
        <v>233</v>
      </c>
      <c r="BN113" s="69" t="s">
        <v>233</v>
      </c>
      <c r="BO113" s="69" t="s">
        <v>233</v>
      </c>
      <c r="BP113" s="70">
        <f t="shared" si="50"/>
        <v>0.9</v>
      </c>
      <c r="BQ113" s="42">
        <v>0.92918193340301514</v>
      </c>
      <c r="BR113" s="42">
        <v>0.9047619104385376</v>
      </c>
      <c r="BS113" s="42">
        <v>0.90109890699386597</v>
      </c>
      <c r="BT113" s="42">
        <v>0.88522589206695557</v>
      </c>
      <c r="BU113" s="42">
        <v>0.90231990814208984</v>
      </c>
      <c r="BV113" s="42">
        <v>0.86935287714004517</v>
      </c>
      <c r="BW113" s="54">
        <f t="shared" si="51"/>
        <v>0.89865690469741821</v>
      </c>
      <c r="BX113" s="44">
        <v>5.9829059988260269E-2</v>
      </c>
      <c r="BY113" s="44">
        <v>6.3492067158222198E-2</v>
      </c>
      <c r="BZ113" s="44">
        <v>5.128205195069313E-2</v>
      </c>
      <c r="CA113" s="44">
        <v>6.8376071751117706E-2</v>
      </c>
      <c r="CB113" s="44">
        <v>6.8376071751117706E-2</v>
      </c>
      <c r="CC113" s="44">
        <v>8.302808552980423E-2</v>
      </c>
      <c r="CD113" s="54">
        <f t="shared" si="52"/>
        <v>6.5730568021535873E-2</v>
      </c>
      <c r="CE113" s="42">
        <v>0.05</v>
      </c>
      <c r="CF113" s="42">
        <v>6.7384614944458008</v>
      </c>
      <c r="CG113" s="42">
        <v>6.7384614944458008</v>
      </c>
      <c r="CH113" s="42">
        <v>6.7384614944458008</v>
      </c>
      <c r="CI113" s="42">
        <v>6.7384614944458008</v>
      </c>
      <c r="CJ113" s="42">
        <v>6.7384614944458008</v>
      </c>
      <c r="CK113" s="42"/>
      <c r="CL113" s="42"/>
      <c r="CM113" s="44"/>
      <c r="CN113" s="44">
        <v>1.7299145460128784</v>
      </c>
      <c r="CO113" s="44">
        <v>1.745543360710144</v>
      </c>
      <c r="CP113" s="44">
        <v>1.7172161340713501</v>
      </c>
      <c r="CQ113" s="44">
        <v>1.7250305414199829</v>
      </c>
      <c r="CR113" s="44">
        <v>1.7308913469314575</v>
      </c>
      <c r="CS113" s="44">
        <v>1.735775351524353</v>
      </c>
      <c r="CT113" s="54">
        <f t="shared" si="53"/>
        <v>1.7307285467783611</v>
      </c>
      <c r="CU113" s="44" t="s">
        <v>233</v>
      </c>
      <c r="CV113" s="44" t="s">
        <v>233</v>
      </c>
      <c r="CW113" s="44" t="s">
        <v>233</v>
      </c>
      <c r="CX113" s="44" t="s">
        <v>233</v>
      </c>
      <c r="CY113" s="44" t="s">
        <v>233</v>
      </c>
      <c r="CZ113" s="44" t="s">
        <v>233</v>
      </c>
      <c r="DA113" s="54" t="str">
        <f t="shared" si="54"/>
        <v/>
      </c>
      <c r="DB113" s="65" t="s">
        <v>233</v>
      </c>
      <c r="DC113" s="65" t="s">
        <v>233</v>
      </c>
      <c r="DD113" s="65" t="s">
        <v>233</v>
      </c>
      <c r="DE113" s="65" t="s">
        <v>233</v>
      </c>
      <c r="DF113" s="65" t="s">
        <v>233</v>
      </c>
      <c r="DG113" s="65" t="s">
        <v>233</v>
      </c>
      <c r="DH113" s="58" t="str">
        <f t="shared" si="55"/>
        <v/>
      </c>
      <c r="DI113" s="65" t="s">
        <v>233</v>
      </c>
      <c r="DJ113" s="65" t="s">
        <v>233</v>
      </c>
      <c r="DK113" s="65" t="s">
        <v>233</v>
      </c>
      <c r="DL113" s="65" t="s">
        <v>233</v>
      </c>
      <c r="DM113" s="65" t="s">
        <v>233</v>
      </c>
      <c r="DN113" s="65" t="s">
        <v>233</v>
      </c>
      <c r="DO113" s="58">
        <f t="shared" si="56"/>
        <v>1.9830000000000001</v>
      </c>
      <c r="DP113" s="44" t="s">
        <v>233</v>
      </c>
      <c r="DQ113" s="44"/>
      <c r="DR113" s="65">
        <v>774.625</v>
      </c>
      <c r="DS113" s="65">
        <v>769.5625</v>
      </c>
      <c r="DT113" s="65">
        <v>760.125</v>
      </c>
      <c r="DU113" s="65">
        <v>758.375</v>
      </c>
      <c r="DV113" s="65">
        <v>2.25</v>
      </c>
      <c r="DW113" s="65">
        <v>786.8125</v>
      </c>
      <c r="DX113" s="58">
        <f t="shared" si="57"/>
        <v>0.92442000000000002</v>
      </c>
      <c r="DY113" s="43">
        <v>5.4843463897705078</v>
      </c>
      <c r="DZ113" s="43">
        <v>12.387249946594238</v>
      </c>
      <c r="EA113" s="43">
        <v>29.262718200683594</v>
      </c>
      <c r="EB113" s="44">
        <f t="shared" si="58"/>
        <v>1.8407184486389161</v>
      </c>
      <c r="EC113" s="42" t="s">
        <v>233</v>
      </c>
      <c r="ED113" s="42" t="s">
        <v>233</v>
      </c>
      <c r="EE113" s="42" t="s">
        <v>233</v>
      </c>
      <c r="EF113" s="42" t="s">
        <v>233</v>
      </c>
      <c r="EG113" s="42" t="s">
        <v>233</v>
      </c>
      <c r="EH113" s="42" t="s">
        <v>233</v>
      </c>
      <c r="EI113" s="42"/>
      <c r="EJ113" s="65">
        <v>761</v>
      </c>
      <c r="EK113" s="42" t="s">
        <v>233</v>
      </c>
      <c r="EL113" s="42" t="s">
        <v>233</v>
      </c>
      <c r="EM113" s="42" t="s">
        <v>233</v>
      </c>
      <c r="EN113" s="42" t="s">
        <v>233</v>
      </c>
      <c r="EO113" s="42" t="s">
        <v>233</v>
      </c>
      <c r="EP113" s="42" t="s">
        <v>233</v>
      </c>
      <c r="EQ113" s="42"/>
      <c r="ER113" s="65">
        <v>16</v>
      </c>
      <c r="ES113" s="42" t="s">
        <v>233</v>
      </c>
      <c r="ET113" s="42" t="s">
        <v>233</v>
      </c>
      <c r="EU113" s="42" t="s">
        <v>233</v>
      </c>
      <c r="EV113" s="42" t="s">
        <v>233</v>
      </c>
      <c r="EW113" s="42" t="s">
        <v>233</v>
      </c>
      <c r="EX113" s="42" t="s">
        <v>233</v>
      </c>
      <c r="EY113" s="42"/>
      <c r="EZ113" s="42">
        <v>1.05</v>
      </c>
      <c r="FA113" s="42" t="s">
        <v>233</v>
      </c>
      <c r="FB113" s="42" t="s">
        <v>233</v>
      </c>
      <c r="FC113" s="42" t="s">
        <v>233</v>
      </c>
      <c r="FD113" s="42" t="s">
        <v>233</v>
      </c>
      <c r="FE113" s="42" t="s">
        <v>233</v>
      </c>
      <c r="FF113" s="42" t="s">
        <v>233</v>
      </c>
      <c r="FG113" s="42"/>
      <c r="FH113" s="42"/>
      <c r="FI113" s="42" t="s">
        <v>233</v>
      </c>
      <c r="FJ113" s="42" t="s">
        <v>233</v>
      </c>
      <c r="FK113" s="42" t="s">
        <v>233</v>
      </c>
      <c r="FL113" s="42" t="s">
        <v>233</v>
      </c>
      <c r="FM113" s="42" t="s">
        <v>233</v>
      </c>
      <c r="FN113" s="42" t="s">
        <v>233</v>
      </c>
      <c r="FO113" s="42"/>
      <c r="FP113" s="65">
        <v>21.5</v>
      </c>
      <c r="FQ113" s="42" t="s">
        <v>233</v>
      </c>
      <c r="FR113" s="42" t="s">
        <v>233</v>
      </c>
      <c r="FS113" s="42" t="s">
        <v>233</v>
      </c>
      <c r="FT113" s="42" t="s">
        <v>233</v>
      </c>
      <c r="FU113" s="42" t="s">
        <v>233</v>
      </c>
      <c r="FV113" s="42" t="s">
        <v>233</v>
      </c>
      <c r="FW113" s="42"/>
      <c r="FX113" s="65">
        <v>7</v>
      </c>
      <c r="GA113">
        <v>1983</v>
      </c>
    </row>
    <row r="114" spans="1:183">
      <c r="A114" s="40">
        <v>38451</v>
      </c>
      <c r="B114" s="41"/>
      <c r="C114" s="41"/>
      <c r="D114" s="41"/>
      <c r="E114" s="42" t="s">
        <v>233</v>
      </c>
      <c r="F114" s="42" t="s">
        <v>233</v>
      </c>
      <c r="G114" s="42" t="s">
        <v>233</v>
      </c>
      <c r="H114" s="42" t="s">
        <v>233</v>
      </c>
      <c r="I114" s="42" t="s">
        <v>233</v>
      </c>
      <c r="J114" s="42" t="s">
        <v>233</v>
      </c>
      <c r="K114" s="54" t="str">
        <f t="shared" si="45"/>
        <v/>
      </c>
      <c r="L114" s="43">
        <v>0</v>
      </c>
      <c r="M114" s="43">
        <v>0</v>
      </c>
      <c r="N114" s="43">
        <v>0</v>
      </c>
      <c r="O114" s="43">
        <v>0</v>
      </c>
      <c r="P114" s="43">
        <v>0</v>
      </c>
      <c r="Q114" s="43">
        <v>0</v>
      </c>
      <c r="R114" s="54" t="str">
        <f t="shared" si="46"/>
        <v/>
      </c>
      <c r="S114" s="43">
        <v>45.421245574951172</v>
      </c>
      <c r="T114" s="43">
        <v>43.956043243408203</v>
      </c>
      <c r="U114" s="43">
        <v>38.583637237548828</v>
      </c>
      <c r="V114" s="43">
        <v>33.211235046386719</v>
      </c>
      <c r="W114" s="43">
        <v>26.862026214599609</v>
      </c>
      <c r="X114" s="43">
        <v>27.350427627563477</v>
      </c>
      <c r="Y114" s="43">
        <v>42</v>
      </c>
      <c r="Z114" s="42">
        <v>-100</v>
      </c>
      <c r="AA114" s="42">
        <v>-100</v>
      </c>
      <c r="AB114" s="42">
        <v>-100</v>
      </c>
      <c r="AC114" s="42">
        <v>-100</v>
      </c>
      <c r="AD114" s="42">
        <v>-100</v>
      </c>
      <c r="AE114" s="42">
        <v>-100</v>
      </c>
      <c r="AF114" s="42"/>
      <c r="AG114" s="42">
        <v>0</v>
      </c>
      <c r="AH114" s="42">
        <v>0</v>
      </c>
      <c r="AI114" s="42">
        <v>0</v>
      </c>
      <c r="AJ114" s="42">
        <v>0</v>
      </c>
      <c r="AK114" s="42">
        <v>0</v>
      </c>
      <c r="AL114" s="42">
        <v>0</v>
      </c>
      <c r="AM114" s="54" t="str">
        <f t="shared" si="47"/>
        <v/>
      </c>
      <c r="AN114" s="44">
        <v>2.7252748012542725</v>
      </c>
      <c r="AO114" s="44">
        <v>2.307692289352417</v>
      </c>
      <c r="AP114" s="44">
        <v>1.8461538553237915</v>
      </c>
      <c r="AQ114" s="44">
        <v>1.8730158805847168</v>
      </c>
      <c r="AR114" s="44">
        <v>10</v>
      </c>
      <c r="AS114" s="44">
        <v>3.0549449920654297</v>
      </c>
      <c r="AT114" s="44"/>
      <c r="AU114" s="42">
        <v>0.64224666357040405</v>
      </c>
      <c r="AV114" s="42">
        <v>0.87423688173294067</v>
      </c>
      <c r="AW114" s="42">
        <v>0.60927963256835938</v>
      </c>
      <c r="AX114" s="42">
        <v>0.59340661764144897</v>
      </c>
      <c r="AY114" s="42">
        <v>0.88034188747406006</v>
      </c>
      <c r="AZ114" s="42">
        <v>0.62881565093994141</v>
      </c>
      <c r="BA114" s="54">
        <f t="shared" si="48"/>
        <v>0.70472122232119239</v>
      </c>
      <c r="BB114" s="44"/>
      <c r="BC114" s="42">
        <v>0</v>
      </c>
      <c r="BD114" s="42">
        <v>0</v>
      </c>
      <c r="BE114" s="42">
        <v>0</v>
      </c>
      <c r="BF114" s="42">
        <v>0.30891332030296326</v>
      </c>
      <c r="BG114" s="42">
        <v>0.27960929274559021</v>
      </c>
      <c r="BH114" s="42">
        <v>0.27960929274559021</v>
      </c>
      <c r="BI114" s="54">
        <f t="shared" si="49"/>
        <v>0.14468865096569061</v>
      </c>
      <c r="BJ114" s="51">
        <v>1</v>
      </c>
      <c r="BK114" s="69" t="s">
        <v>233</v>
      </c>
      <c r="BL114" s="69" t="s">
        <v>233</v>
      </c>
      <c r="BM114" s="69" t="s">
        <v>233</v>
      </c>
      <c r="BN114" s="69" t="s">
        <v>233</v>
      </c>
      <c r="BO114" s="69" t="s">
        <v>233</v>
      </c>
      <c r="BP114" s="70">
        <f t="shared" si="50"/>
        <v>1</v>
      </c>
      <c r="BQ114" s="42">
        <v>1.0073260068893433</v>
      </c>
      <c r="BR114" s="42">
        <v>1.1135531663894653</v>
      </c>
      <c r="BS114" s="42">
        <v>1.0451771020889282</v>
      </c>
      <c r="BT114" s="42">
        <v>0.98778998851776123</v>
      </c>
      <c r="BU114" s="42">
        <v>0.96092796325683594</v>
      </c>
      <c r="BV114" s="42">
        <v>0.95482295751571655</v>
      </c>
      <c r="BW114" s="54">
        <f t="shared" si="51"/>
        <v>1.0115995307763417</v>
      </c>
      <c r="BX114" s="44">
        <v>8.7912090122699738E-2</v>
      </c>
      <c r="BY114" s="44">
        <v>8.5470087826251984E-2</v>
      </c>
      <c r="BZ114" s="44">
        <v>7.6923079788684845E-2</v>
      </c>
      <c r="CA114" s="44">
        <v>5.6166056543588638E-2</v>
      </c>
      <c r="CB114" s="44">
        <v>5.9829059988260269E-2</v>
      </c>
      <c r="CC114" s="44">
        <v>6.3492067158222198E-2</v>
      </c>
      <c r="CD114" s="54">
        <f t="shared" si="52"/>
        <v>7.1632073571284607E-2</v>
      </c>
      <c r="CE114" s="42">
        <v>0.09</v>
      </c>
      <c r="CF114" s="42">
        <v>6.7384614944458008</v>
      </c>
      <c r="CG114" s="42">
        <v>6.7384614944458008</v>
      </c>
      <c r="CH114" s="42">
        <v>6.7384614944458008</v>
      </c>
      <c r="CI114" s="42">
        <v>6.7384614944458008</v>
      </c>
      <c r="CJ114" s="42">
        <v>6.7384614944458008</v>
      </c>
      <c r="CK114" s="42"/>
      <c r="CL114" s="42"/>
      <c r="CM114" s="44"/>
      <c r="CN114" s="44">
        <v>1.7015873193740845</v>
      </c>
      <c r="CO114" s="44">
        <v>1.6429792642593384</v>
      </c>
      <c r="CP114" s="44">
        <v>1.5638583898544312</v>
      </c>
      <c r="CQ114" s="44">
        <v>1.8344322443008423</v>
      </c>
      <c r="CR114" s="44">
        <v>1.7777777910232544</v>
      </c>
      <c r="CS114" s="44">
        <v>1.7592185735702515</v>
      </c>
      <c r="CT114" s="54">
        <f t="shared" si="53"/>
        <v>1.7133089303970337</v>
      </c>
      <c r="CU114" s="44" t="s">
        <v>233</v>
      </c>
      <c r="CV114" s="44" t="s">
        <v>233</v>
      </c>
      <c r="CW114" s="44" t="s">
        <v>233</v>
      </c>
      <c r="CX114" s="44" t="s">
        <v>233</v>
      </c>
      <c r="CY114" s="44" t="s">
        <v>233</v>
      </c>
      <c r="CZ114" s="44" t="s">
        <v>233</v>
      </c>
      <c r="DA114" s="54" t="str">
        <f t="shared" si="54"/>
        <v/>
      </c>
      <c r="DB114" s="65" t="s">
        <v>233</v>
      </c>
      <c r="DC114" s="65" t="s">
        <v>233</v>
      </c>
      <c r="DD114" s="65" t="s">
        <v>233</v>
      </c>
      <c r="DE114" s="65" t="s">
        <v>233</v>
      </c>
      <c r="DF114" s="65" t="s">
        <v>233</v>
      </c>
      <c r="DG114" s="65" t="s">
        <v>233</v>
      </c>
      <c r="DH114" s="58" t="str">
        <f t="shared" si="55"/>
        <v/>
      </c>
      <c r="DI114" s="65" t="s">
        <v>233</v>
      </c>
      <c r="DJ114" s="65" t="s">
        <v>233</v>
      </c>
      <c r="DK114" s="65" t="s">
        <v>233</v>
      </c>
      <c r="DL114" s="65" t="s">
        <v>233</v>
      </c>
      <c r="DM114" s="65" t="s">
        <v>233</v>
      </c>
      <c r="DN114" s="65" t="s">
        <v>233</v>
      </c>
      <c r="DO114" s="58">
        <f t="shared" si="56"/>
        <v>2.0339999999999998</v>
      </c>
      <c r="DP114" s="44" t="s">
        <v>233</v>
      </c>
      <c r="DQ114" s="44"/>
      <c r="DR114" s="65">
        <v>767.125</v>
      </c>
      <c r="DS114" s="65">
        <v>753.0625</v>
      </c>
      <c r="DT114" s="65">
        <v>792.125</v>
      </c>
      <c r="DU114" s="65">
        <v>3.1875</v>
      </c>
      <c r="DV114" s="65">
        <v>786.125</v>
      </c>
      <c r="DW114" s="65">
        <v>790.375</v>
      </c>
      <c r="DX114" s="58">
        <f t="shared" si="57"/>
        <v>0.93408000000000002</v>
      </c>
      <c r="DY114" s="43">
        <v>8.5406589508056641</v>
      </c>
      <c r="DZ114" s="43">
        <v>12.88895320892334</v>
      </c>
      <c r="EA114" s="43">
        <v>28.95953369140625</v>
      </c>
      <c r="EB114" s="44">
        <f t="shared" si="58"/>
        <v>1.960751323699951</v>
      </c>
      <c r="EC114" s="42" t="s">
        <v>233</v>
      </c>
      <c r="ED114" s="42" t="s">
        <v>233</v>
      </c>
      <c r="EE114" s="42" t="s">
        <v>233</v>
      </c>
      <c r="EF114" s="42" t="s">
        <v>233</v>
      </c>
      <c r="EG114" s="42" t="s">
        <v>233</v>
      </c>
      <c r="EH114" s="42" t="s">
        <v>233</v>
      </c>
      <c r="EI114" s="42"/>
      <c r="EJ114" s="65">
        <v>799</v>
      </c>
      <c r="EK114" s="42" t="s">
        <v>233</v>
      </c>
      <c r="EL114" s="42" t="s">
        <v>233</v>
      </c>
      <c r="EM114" s="42" t="s">
        <v>233</v>
      </c>
      <c r="EN114" s="42" t="s">
        <v>233</v>
      </c>
      <c r="EO114" s="42" t="s">
        <v>233</v>
      </c>
      <c r="EP114" s="42" t="s">
        <v>233</v>
      </c>
      <c r="EQ114" s="42"/>
      <c r="ER114" s="65">
        <v>8</v>
      </c>
      <c r="ES114" s="42" t="s">
        <v>233</v>
      </c>
      <c r="ET114" s="42" t="s">
        <v>233</v>
      </c>
      <c r="EU114" s="42" t="s">
        <v>233</v>
      </c>
      <c r="EV114" s="42" t="s">
        <v>233</v>
      </c>
      <c r="EW114" s="42" t="s">
        <v>233</v>
      </c>
      <c r="EX114" s="42" t="s">
        <v>233</v>
      </c>
      <c r="EY114" s="42"/>
      <c r="EZ114" s="42">
        <v>1.05</v>
      </c>
      <c r="FA114" s="42" t="s">
        <v>233</v>
      </c>
      <c r="FB114" s="42" t="s">
        <v>233</v>
      </c>
      <c r="FC114" s="42" t="s">
        <v>233</v>
      </c>
      <c r="FD114" s="42" t="s">
        <v>233</v>
      </c>
      <c r="FE114" s="42" t="s">
        <v>233</v>
      </c>
      <c r="FF114" s="42" t="s">
        <v>233</v>
      </c>
      <c r="FG114" s="42"/>
      <c r="FH114" s="42"/>
      <c r="FI114" s="42" t="s">
        <v>233</v>
      </c>
      <c r="FJ114" s="42" t="s">
        <v>233</v>
      </c>
      <c r="FK114" s="42" t="s">
        <v>233</v>
      </c>
      <c r="FL114" s="42" t="s">
        <v>233</v>
      </c>
      <c r="FM114" s="42" t="s">
        <v>233</v>
      </c>
      <c r="FN114" s="42" t="s">
        <v>233</v>
      </c>
      <c r="FO114" s="42"/>
      <c r="FP114" s="65">
        <v>22</v>
      </c>
      <c r="FQ114" s="42" t="s">
        <v>233</v>
      </c>
      <c r="FR114" s="42" t="s">
        <v>233</v>
      </c>
      <c r="FS114" s="42" t="s">
        <v>233</v>
      </c>
      <c r="FT114" s="42" t="s">
        <v>233</v>
      </c>
      <c r="FU114" s="42" t="s">
        <v>233</v>
      </c>
      <c r="FV114" s="42" t="s">
        <v>233</v>
      </c>
      <c r="FW114" s="42"/>
      <c r="FX114" s="65">
        <v>34</v>
      </c>
      <c r="GA114">
        <v>2034</v>
      </c>
    </row>
    <row r="115" spans="1:183">
      <c r="A115" s="40">
        <v>38452</v>
      </c>
      <c r="B115" s="41"/>
      <c r="C115" s="41"/>
      <c r="D115" s="41"/>
      <c r="E115" s="42" t="s">
        <v>233</v>
      </c>
      <c r="F115" s="42" t="s">
        <v>233</v>
      </c>
      <c r="G115" s="42" t="s">
        <v>233</v>
      </c>
      <c r="H115" s="42" t="s">
        <v>233</v>
      </c>
      <c r="I115" s="42" t="s">
        <v>233</v>
      </c>
      <c r="J115" s="42" t="s">
        <v>233</v>
      </c>
      <c r="K115" s="54" t="str">
        <f t="shared" si="45"/>
        <v/>
      </c>
      <c r="L115" s="43">
        <v>0</v>
      </c>
      <c r="M115" s="43">
        <v>0</v>
      </c>
      <c r="N115" s="43">
        <v>0</v>
      </c>
      <c r="O115" s="43">
        <v>0</v>
      </c>
      <c r="P115" s="43">
        <v>0</v>
      </c>
      <c r="Q115" s="43">
        <v>0</v>
      </c>
      <c r="R115" s="54" t="str">
        <f t="shared" si="46"/>
        <v/>
      </c>
      <c r="S115" s="43">
        <v>29.792428970336914</v>
      </c>
      <c r="T115" s="43">
        <v>27.838827133178711</v>
      </c>
      <c r="U115" s="43">
        <v>27.350427627563477</v>
      </c>
      <c r="V115" s="43">
        <v>24.908424377441406</v>
      </c>
      <c r="W115" s="43">
        <v>19.536020278930664</v>
      </c>
      <c r="X115" s="43">
        <v>21.978021621704102</v>
      </c>
      <c r="Y115" s="43">
        <v>30</v>
      </c>
      <c r="Z115" s="42">
        <v>-100</v>
      </c>
      <c r="AA115" s="42">
        <v>-100</v>
      </c>
      <c r="AB115" s="42">
        <v>-100</v>
      </c>
      <c r="AC115" s="42">
        <v>-100</v>
      </c>
      <c r="AD115" s="42">
        <v>-100</v>
      </c>
      <c r="AE115" s="42">
        <v>-100</v>
      </c>
      <c r="AF115" s="42"/>
      <c r="AG115" s="42">
        <v>0</v>
      </c>
      <c r="AH115" s="42">
        <v>0</v>
      </c>
      <c r="AI115" s="42">
        <v>0</v>
      </c>
      <c r="AJ115" s="42">
        <v>0</v>
      </c>
      <c r="AK115" s="42">
        <v>0</v>
      </c>
      <c r="AL115" s="42">
        <v>0</v>
      </c>
      <c r="AM115" s="54" t="str">
        <f t="shared" si="47"/>
        <v/>
      </c>
      <c r="AN115" s="44">
        <v>2.5177044868469238</v>
      </c>
      <c r="AO115" s="44">
        <v>2.0927960872650146</v>
      </c>
      <c r="AP115" s="44">
        <v>3.1746033579111099E-2</v>
      </c>
      <c r="AQ115" s="44">
        <v>3.1746033579111099E-2</v>
      </c>
      <c r="AR115" s="44">
        <v>3.4334554672241211</v>
      </c>
      <c r="AS115" s="44">
        <v>2.2564103603363037</v>
      </c>
      <c r="AT115" s="44"/>
      <c r="AU115" s="42">
        <v>0.62026864290237427</v>
      </c>
      <c r="AV115" s="42">
        <v>0.60073262453079224</v>
      </c>
      <c r="AW115" s="42">
        <v>1.0317460298538208</v>
      </c>
      <c r="AX115" s="42">
        <v>0.66910868883132935</v>
      </c>
      <c r="AY115" s="42">
        <v>0.71062272787094116</v>
      </c>
      <c r="AZ115" s="42">
        <v>0.66422468423843384</v>
      </c>
      <c r="BA115" s="54">
        <f t="shared" si="48"/>
        <v>0.71611723303794861</v>
      </c>
      <c r="BB115" s="44"/>
      <c r="BC115" s="42">
        <v>0.26739928126335144</v>
      </c>
      <c r="BD115" s="42">
        <v>0.26007327437400818</v>
      </c>
      <c r="BE115" s="42">
        <v>0.41391941905021667</v>
      </c>
      <c r="BF115" s="42">
        <v>0.3968254029750824</v>
      </c>
      <c r="BG115" s="42">
        <v>0.35042735934257507</v>
      </c>
      <c r="BH115" s="42">
        <v>0.31501832604408264</v>
      </c>
      <c r="BI115" s="54">
        <f t="shared" si="49"/>
        <v>0.33394384384155273</v>
      </c>
      <c r="BJ115" s="51">
        <v>1</v>
      </c>
      <c r="BK115" s="69" t="s">
        <v>233</v>
      </c>
      <c r="BL115" s="69" t="s">
        <v>233</v>
      </c>
      <c r="BM115" s="69" t="s">
        <v>233</v>
      </c>
      <c r="BN115" s="69" t="s">
        <v>233</v>
      </c>
      <c r="BO115" s="69" t="s">
        <v>233</v>
      </c>
      <c r="BP115" s="70">
        <f t="shared" si="50"/>
        <v>1</v>
      </c>
      <c r="BQ115" s="42">
        <v>0.94993895292282104</v>
      </c>
      <c r="BR115" s="42">
        <v>0.94871795177459717</v>
      </c>
      <c r="BS115" s="42">
        <v>1.0415140390396118</v>
      </c>
      <c r="BT115" s="42">
        <v>1.2478632926940918</v>
      </c>
      <c r="BU115" s="42">
        <v>1.1880341768264771</v>
      </c>
      <c r="BV115" s="42">
        <v>1.1111111640930176</v>
      </c>
      <c r="BW115" s="54">
        <f t="shared" si="51"/>
        <v>1.0811965962251027</v>
      </c>
      <c r="BX115" s="44">
        <v>5.6166056543588638E-2</v>
      </c>
      <c r="BY115" s="44">
        <v>5.9829059988260269E-2</v>
      </c>
      <c r="BZ115" s="44">
        <v>1.5384615659713745</v>
      </c>
      <c r="CA115" s="44">
        <v>1.523809552192688</v>
      </c>
      <c r="CB115" s="44">
        <v>5.2503053098917007E-2</v>
      </c>
      <c r="CC115" s="44">
        <v>4.2735043913125992E-2</v>
      </c>
      <c r="CD115" s="54">
        <f t="shared" si="52"/>
        <v>0.54558405528465903</v>
      </c>
      <c r="CE115" s="42">
        <v>0.03</v>
      </c>
      <c r="CF115" s="42">
        <v>6.7384614944458008</v>
      </c>
      <c r="CG115" s="42">
        <v>6.7384614944458008</v>
      </c>
      <c r="CH115" s="42">
        <v>6.7384614944458008</v>
      </c>
      <c r="CI115" s="42">
        <v>6.7384614944458008</v>
      </c>
      <c r="CJ115" s="42">
        <v>6.7384614944458008</v>
      </c>
      <c r="CK115" s="42"/>
      <c r="CL115" s="42"/>
      <c r="CM115" s="44"/>
      <c r="CN115" s="44">
        <v>1.764102578163147</v>
      </c>
      <c r="CO115" s="44">
        <v>1.7387057542800903</v>
      </c>
      <c r="CP115" s="44">
        <v>1.4398046731948853</v>
      </c>
      <c r="CQ115" s="44">
        <v>1.3294261693954468</v>
      </c>
      <c r="CR115" s="44">
        <v>1.3733822107315063</v>
      </c>
      <c r="CS115" s="44">
        <v>1.2913309335708618</v>
      </c>
      <c r="CT115" s="54">
        <f t="shared" si="53"/>
        <v>1.489458719889323</v>
      </c>
      <c r="CU115" s="44" t="s">
        <v>233</v>
      </c>
      <c r="CV115" s="44" t="s">
        <v>233</v>
      </c>
      <c r="CW115" s="44" t="s">
        <v>233</v>
      </c>
      <c r="CX115" s="44" t="s">
        <v>233</v>
      </c>
      <c r="CY115" s="44" t="s">
        <v>233</v>
      </c>
      <c r="CZ115" s="44" t="s">
        <v>233</v>
      </c>
      <c r="DA115" s="54" t="str">
        <f t="shared" si="54"/>
        <v/>
      </c>
      <c r="DB115" s="65" t="s">
        <v>233</v>
      </c>
      <c r="DC115" s="65" t="s">
        <v>233</v>
      </c>
      <c r="DD115" s="65" t="s">
        <v>233</v>
      </c>
      <c r="DE115" s="65" t="s">
        <v>233</v>
      </c>
      <c r="DF115" s="65" t="s">
        <v>233</v>
      </c>
      <c r="DG115" s="65" t="s">
        <v>233</v>
      </c>
      <c r="DH115" s="58" t="str">
        <f t="shared" si="55"/>
        <v/>
      </c>
      <c r="DI115" s="65" t="s">
        <v>233</v>
      </c>
      <c r="DJ115" s="65" t="s">
        <v>233</v>
      </c>
      <c r="DK115" s="65" t="s">
        <v>233</v>
      </c>
      <c r="DL115" s="65" t="s">
        <v>233</v>
      </c>
      <c r="DM115" s="65" t="s">
        <v>233</v>
      </c>
      <c r="DN115" s="65" t="s">
        <v>233</v>
      </c>
      <c r="DO115" s="58">
        <f t="shared" si="56"/>
        <v>1.8340000000000001</v>
      </c>
      <c r="DP115" s="44" t="s">
        <v>233</v>
      </c>
      <c r="DQ115" s="44"/>
      <c r="DR115" s="65">
        <v>762.6875</v>
      </c>
      <c r="DS115" s="65">
        <v>2.375</v>
      </c>
      <c r="DT115" s="65">
        <v>803</v>
      </c>
      <c r="DU115" s="65">
        <v>791</v>
      </c>
      <c r="DV115" s="65">
        <v>787.6875</v>
      </c>
      <c r="DW115" s="65">
        <v>783.1875</v>
      </c>
      <c r="DX115" s="58">
        <f t="shared" si="57"/>
        <v>0.94318500000000005</v>
      </c>
      <c r="DY115" s="43">
        <v>7.3135528564453125</v>
      </c>
      <c r="DZ115" s="43">
        <v>14.628671646118164</v>
      </c>
      <c r="EA115" s="43">
        <v>28.244873046875</v>
      </c>
      <c r="EB115" s="44">
        <f t="shared" si="58"/>
        <v>1.5800011081695557</v>
      </c>
      <c r="EC115" s="42" t="s">
        <v>233</v>
      </c>
      <c r="ED115" s="42" t="s">
        <v>233</v>
      </c>
      <c r="EE115" s="42" t="s">
        <v>233</v>
      </c>
      <c r="EF115" s="42" t="s">
        <v>233</v>
      </c>
      <c r="EG115" s="42" t="s">
        <v>233</v>
      </c>
      <c r="EH115" s="42" t="s">
        <v>233</v>
      </c>
      <c r="EI115" s="42"/>
      <c r="EJ115" s="65">
        <v>648</v>
      </c>
      <c r="EK115" s="42" t="s">
        <v>233</v>
      </c>
      <c r="EL115" s="42" t="s">
        <v>233</v>
      </c>
      <c r="EM115" s="42" t="s">
        <v>233</v>
      </c>
      <c r="EN115" s="42" t="s">
        <v>233</v>
      </c>
      <c r="EO115" s="42" t="s">
        <v>233</v>
      </c>
      <c r="EP115" s="42" t="s">
        <v>233</v>
      </c>
      <c r="EQ115" s="42"/>
      <c r="ER115" s="65">
        <v>8</v>
      </c>
      <c r="ES115" s="42" t="s">
        <v>233</v>
      </c>
      <c r="ET115" s="42" t="s">
        <v>233</v>
      </c>
      <c r="EU115" s="42" t="s">
        <v>233</v>
      </c>
      <c r="EV115" s="42" t="s">
        <v>233</v>
      </c>
      <c r="EW115" s="42" t="s">
        <v>233</v>
      </c>
      <c r="EX115" s="42" t="s">
        <v>233</v>
      </c>
      <c r="EY115" s="42"/>
      <c r="EZ115" s="42">
        <v>1.1000000000000001</v>
      </c>
      <c r="FA115" s="42" t="s">
        <v>233</v>
      </c>
      <c r="FB115" s="42" t="s">
        <v>233</v>
      </c>
      <c r="FC115" s="42" t="s">
        <v>233</v>
      </c>
      <c r="FD115" s="42" t="s">
        <v>233</v>
      </c>
      <c r="FE115" s="42" t="s">
        <v>233</v>
      </c>
      <c r="FF115" s="42" t="s">
        <v>233</v>
      </c>
      <c r="FG115" s="42"/>
      <c r="FH115" s="42"/>
      <c r="FI115" s="42" t="s">
        <v>233</v>
      </c>
      <c r="FJ115" s="42" t="s">
        <v>233</v>
      </c>
      <c r="FK115" s="42" t="s">
        <v>233</v>
      </c>
      <c r="FL115" s="42" t="s">
        <v>233</v>
      </c>
      <c r="FM115" s="42" t="s">
        <v>233</v>
      </c>
      <c r="FN115" s="42" t="s">
        <v>233</v>
      </c>
      <c r="FO115" s="42"/>
      <c r="FP115" s="65">
        <v>19</v>
      </c>
      <c r="FQ115" s="42" t="s">
        <v>233</v>
      </c>
      <c r="FR115" s="42" t="s">
        <v>233</v>
      </c>
      <c r="FS115" s="42" t="s">
        <v>233</v>
      </c>
      <c r="FT115" s="42" t="s">
        <v>233</v>
      </c>
      <c r="FU115" s="42" t="s">
        <v>233</v>
      </c>
      <c r="FV115" s="42" t="s">
        <v>233</v>
      </c>
      <c r="FW115" s="42"/>
      <c r="FX115" s="65">
        <v>20</v>
      </c>
      <c r="GA115">
        <v>1834</v>
      </c>
    </row>
    <row r="116" spans="1:183">
      <c r="A116" s="40">
        <v>38453</v>
      </c>
      <c r="B116" s="41"/>
      <c r="C116" s="41"/>
      <c r="D116" s="41"/>
      <c r="E116" s="42" t="s">
        <v>233</v>
      </c>
      <c r="F116" s="42" t="s">
        <v>233</v>
      </c>
      <c r="G116" s="42" t="s">
        <v>233</v>
      </c>
      <c r="H116" s="42" t="s">
        <v>233</v>
      </c>
      <c r="I116" s="42" t="s">
        <v>233</v>
      </c>
      <c r="J116" s="42" t="s">
        <v>233</v>
      </c>
      <c r="K116" s="54" t="str">
        <f t="shared" si="45"/>
        <v/>
      </c>
      <c r="L116" s="43">
        <v>0</v>
      </c>
      <c r="M116" s="43">
        <v>0</v>
      </c>
      <c r="N116" s="43">
        <v>0</v>
      </c>
      <c r="O116" s="43">
        <v>0</v>
      </c>
      <c r="P116" s="43">
        <v>0</v>
      </c>
      <c r="Q116" s="43">
        <v>0</v>
      </c>
      <c r="R116" s="54" t="str">
        <f t="shared" si="46"/>
        <v/>
      </c>
      <c r="S116" s="43">
        <v>21.978021621704102</v>
      </c>
      <c r="T116" s="43">
        <v>21.978021621704102</v>
      </c>
      <c r="U116" s="43">
        <v>21.978021621704102</v>
      </c>
      <c r="V116" s="43">
        <v>19.047618865966797</v>
      </c>
      <c r="W116" s="43">
        <v>19.536020278930664</v>
      </c>
      <c r="X116" s="43">
        <v>24.908424377441406</v>
      </c>
      <c r="Y116" s="43">
        <v>22</v>
      </c>
      <c r="Z116" s="42">
        <v>-100</v>
      </c>
      <c r="AA116" s="42">
        <v>-100</v>
      </c>
      <c r="AB116" s="42">
        <v>-100</v>
      </c>
      <c r="AC116" s="42">
        <v>-100</v>
      </c>
      <c r="AD116" s="42">
        <v>-100</v>
      </c>
      <c r="AE116" s="42">
        <v>-100</v>
      </c>
      <c r="AF116" s="42"/>
      <c r="AG116" s="42">
        <v>0</v>
      </c>
      <c r="AH116" s="42">
        <v>0</v>
      </c>
      <c r="AI116" s="42">
        <v>0</v>
      </c>
      <c r="AJ116" s="42">
        <v>0</v>
      </c>
      <c r="AK116" s="42">
        <v>0</v>
      </c>
      <c r="AL116" s="42">
        <v>0</v>
      </c>
      <c r="AM116" s="54" t="str">
        <f t="shared" si="47"/>
        <v/>
      </c>
      <c r="AN116" s="44">
        <v>1.6678876876831055</v>
      </c>
      <c r="AO116" s="44">
        <v>1.5164835453033447</v>
      </c>
      <c r="AP116" s="44">
        <v>1.3137973546981812</v>
      </c>
      <c r="AQ116" s="44">
        <v>1.1990232467651367</v>
      </c>
      <c r="AR116" s="44">
        <v>2.6739926338195801</v>
      </c>
      <c r="AS116" s="44">
        <v>1.5579975843429565</v>
      </c>
      <c r="AT116" s="44"/>
      <c r="AU116" s="42">
        <v>0.68376070261001587</v>
      </c>
      <c r="AV116" s="42">
        <v>0.67032968997955322</v>
      </c>
      <c r="AW116" s="42">
        <v>0.6874237060546875</v>
      </c>
      <c r="AX116" s="42">
        <v>0.69963371753692627</v>
      </c>
      <c r="AY116" s="42">
        <v>0.68376070261001587</v>
      </c>
      <c r="AZ116" s="42">
        <v>0.46153846383094788</v>
      </c>
      <c r="BA116" s="54">
        <f t="shared" si="48"/>
        <v>0.64774116377035773</v>
      </c>
      <c r="BB116" s="44"/>
      <c r="BC116" s="42">
        <v>0.32600733637809753</v>
      </c>
      <c r="BD116" s="42">
        <v>0.33943834900856018</v>
      </c>
      <c r="BE116" s="42">
        <v>0.32478633522987366</v>
      </c>
      <c r="BF116" s="42">
        <v>0.3174603283405304</v>
      </c>
      <c r="BG116" s="42">
        <v>0.31868132948875427</v>
      </c>
      <c r="BH116" s="42">
        <v>0.20024420320987701</v>
      </c>
      <c r="BI116" s="54">
        <f t="shared" si="49"/>
        <v>0.30443631360928219</v>
      </c>
      <c r="BJ116" s="51">
        <v>1.1499999999999999</v>
      </c>
      <c r="BK116" s="69" t="s">
        <v>233</v>
      </c>
      <c r="BL116" s="69" t="s">
        <v>233</v>
      </c>
      <c r="BM116" s="69" t="s">
        <v>233</v>
      </c>
      <c r="BN116" s="69" t="s">
        <v>233</v>
      </c>
      <c r="BO116" s="69" t="s">
        <v>233</v>
      </c>
      <c r="BP116" s="70">
        <f t="shared" si="50"/>
        <v>1.1499999999999999</v>
      </c>
      <c r="BQ116" s="42">
        <v>1.0842491388320923</v>
      </c>
      <c r="BR116" s="42">
        <v>1.2332112789154053</v>
      </c>
      <c r="BS116" s="42">
        <v>1.1477411985397339</v>
      </c>
      <c r="BT116" s="42">
        <v>1.1575092077255249</v>
      </c>
      <c r="BU116" s="42">
        <v>1.2112332582473755</v>
      </c>
      <c r="BV116" s="42">
        <v>0.96214896440505981</v>
      </c>
      <c r="BW116" s="54">
        <f t="shared" si="51"/>
        <v>1.1326821744441986</v>
      </c>
      <c r="BX116" s="44">
        <v>4.1514042764902115E-2</v>
      </c>
      <c r="BY116" s="44">
        <v>5.7387057691812515E-2</v>
      </c>
      <c r="BZ116" s="44">
        <v>5.8608058840036392E-2</v>
      </c>
      <c r="CA116" s="44">
        <v>6.1050061136484146E-2</v>
      </c>
      <c r="CB116" s="44">
        <v>5.7387057691812515E-2</v>
      </c>
      <c r="CC116" s="44">
        <v>5.3724054247140884E-2</v>
      </c>
      <c r="CD116" s="54">
        <f t="shared" si="52"/>
        <v>5.4945055395364761E-2</v>
      </c>
      <c r="CE116" s="42">
        <v>0.06</v>
      </c>
      <c r="CF116" s="42">
        <v>6.7384614944458008</v>
      </c>
      <c r="CG116" s="42">
        <v>6.8410258293151855</v>
      </c>
      <c r="CH116" s="42">
        <v>6.8410258293151855</v>
      </c>
      <c r="CI116" s="42">
        <v>6.8512821197509766</v>
      </c>
      <c r="CJ116" s="42">
        <v>6.8512821197509766</v>
      </c>
      <c r="CK116" s="42"/>
      <c r="CL116" s="42"/>
      <c r="CM116" s="44"/>
      <c r="CN116" s="44">
        <v>1.2717949151992798</v>
      </c>
      <c r="CO116" s="44">
        <v>1.2649573087692261</v>
      </c>
      <c r="CP116" s="44">
        <v>1.2444444894790649</v>
      </c>
      <c r="CQ116" s="44">
        <v>1.4007326364517212</v>
      </c>
      <c r="CR116" s="44">
        <v>1.3743590116500854</v>
      </c>
      <c r="CS116" s="44">
        <v>1.8383394479751587</v>
      </c>
      <c r="CT116" s="54">
        <f t="shared" si="53"/>
        <v>1.3991046349207561</v>
      </c>
      <c r="CU116" s="44" t="s">
        <v>233</v>
      </c>
      <c r="CV116" s="44" t="s">
        <v>233</v>
      </c>
      <c r="CW116" s="44" t="s">
        <v>233</v>
      </c>
      <c r="CX116" s="44" t="s">
        <v>233</v>
      </c>
      <c r="CY116" s="44" t="s">
        <v>233</v>
      </c>
      <c r="CZ116" s="44" t="s">
        <v>233</v>
      </c>
      <c r="DA116" s="54" t="str">
        <f t="shared" si="54"/>
        <v/>
      </c>
      <c r="DB116" s="65" t="s">
        <v>233</v>
      </c>
      <c r="DC116" s="65" t="s">
        <v>233</v>
      </c>
      <c r="DD116" s="65" t="s">
        <v>233</v>
      </c>
      <c r="DE116" s="65" t="s">
        <v>233</v>
      </c>
      <c r="DF116" s="65" t="s">
        <v>233</v>
      </c>
      <c r="DG116" s="65" t="s">
        <v>233</v>
      </c>
      <c r="DH116" s="58" t="str">
        <f t="shared" si="55"/>
        <v/>
      </c>
      <c r="DI116" s="65" t="s">
        <v>233</v>
      </c>
      <c r="DJ116" s="65" t="s">
        <v>233</v>
      </c>
      <c r="DK116" s="65" t="s">
        <v>233</v>
      </c>
      <c r="DL116" s="65" t="s">
        <v>233</v>
      </c>
      <c r="DM116" s="65" t="s">
        <v>233</v>
      </c>
      <c r="DN116" s="65" t="s">
        <v>233</v>
      </c>
      <c r="DO116" s="58">
        <f t="shared" si="56"/>
        <v>1.82</v>
      </c>
      <c r="DP116" s="44" t="s">
        <v>233</v>
      </c>
      <c r="DQ116" s="44"/>
      <c r="DR116" s="65">
        <v>3.1875</v>
      </c>
      <c r="DS116" s="65">
        <v>2.125</v>
      </c>
      <c r="DT116" s="65">
        <v>804</v>
      </c>
      <c r="DU116" s="65">
        <v>798.5</v>
      </c>
      <c r="DV116" s="65">
        <v>764</v>
      </c>
      <c r="DW116" s="65">
        <v>3.1875</v>
      </c>
      <c r="DX116" s="58">
        <f t="shared" si="57"/>
        <v>0.56999999999999995</v>
      </c>
      <c r="DY116" s="43">
        <v>8.5472040176391602</v>
      </c>
      <c r="DZ116" s="43">
        <v>15.155640602111816</v>
      </c>
      <c r="EA116" s="43">
        <v>28.288185119628906</v>
      </c>
      <c r="EB116" s="44">
        <f t="shared" si="58"/>
        <v>1.7430625324249269</v>
      </c>
      <c r="EC116" s="42" t="s">
        <v>233</v>
      </c>
      <c r="ED116" s="42" t="s">
        <v>233</v>
      </c>
      <c r="EE116" s="42" t="s">
        <v>233</v>
      </c>
      <c r="EF116" s="42" t="s">
        <v>233</v>
      </c>
      <c r="EG116" s="42" t="s">
        <v>233</v>
      </c>
      <c r="EH116" s="42" t="s">
        <v>233</v>
      </c>
      <c r="EI116" s="42"/>
      <c r="EJ116" s="65">
        <v>502</v>
      </c>
      <c r="EK116" s="42" t="s">
        <v>233</v>
      </c>
      <c r="EL116" s="42" t="s">
        <v>233</v>
      </c>
      <c r="EM116" s="42" t="s">
        <v>233</v>
      </c>
      <c r="EN116" s="42" t="s">
        <v>233</v>
      </c>
      <c r="EO116" s="42" t="s">
        <v>233</v>
      </c>
      <c r="EP116" s="42" t="s">
        <v>233</v>
      </c>
      <c r="EQ116" s="42"/>
      <c r="ER116" s="65">
        <v>16</v>
      </c>
      <c r="ES116" s="42" t="s">
        <v>233</v>
      </c>
      <c r="ET116" s="42" t="s">
        <v>233</v>
      </c>
      <c r="EU116" s="42" t="s">
        <v>233</v>
      </c>
      <c r="EV116" s="42" t="s">
        <v>233</v>
      </c>
      <c r="EW116" s="42" t="s">
        <v>233</v>
      </c>
      <c r="EX116" s="42" t="s">
        <v>233</v>
      </c>
      <c r="EY116" s="42"/>
      <c r="EZ116" s="42">
        <v>1.1499999999999999</v>
      </c>
      <c r="FA116" s="42" t="s">
        <v>233</v>
      </c>
      <c r="FB116" s="42" t="s">
        <v>233</v>
      </c>
      <c r="FC116" s="42" t="s">
        <v>233</v>
      </c>
      <c r="FD116" s="42" t="s">
        <v>233</v>
      </c>
      <c r="FE116" s="42" t="s">
        <v>233</v>
      </c>
      <c r="FF116" s="42" t="s">
        <v>233</v>
      </c>
      <c r="FG116" s="42"/>
      <c r="FH116" s="42"/>
      <c r="FI116" s="42" t="s">
        <v>233</v>
      </c>
      <c r="FJ116" s="42" t="s">
        <v>233</v>
      </c>
      <c r="FK116" s="42" t="s">
        <v>233</v>
      </c>
      <c r="FL116" s="42" t="s">
        <v>233</v>
      </c>
      <c r="FM116" s="42" t="s">
        <v>233</v>
      </c>
      <c r="FN116" s="42" t="s">
        <v>233</v>
      </c>
      <c r="FO116" s="42"/>
      <c r="FP116" s="65">
        <v>18.5</v>
      </c>
      <c r="FQ116" s="42" t="s">
        <v>233</v>
      </c>
      <c r="FR116" s="42" t="s">
        <v>233</v>
      </c>
      <c r="FS116" s="42" t="s">
        <v>233</v>
      </c>
      <c r="FT116" s="42" t="s">
        <v>233</v>
      </c>
      <c r="FU116" s="42" t="s">
        <v>233</v>
      </c>
      <c r="FV116" s="42" t="s">
        <v>233</v>
      </c>
      <c r="FW116" s="42"/>
      <c r="FX116" s="65">
        <v>28</v>
      </c>
      <c r="GA116">
        <v>1820</v>
      </c>
    </row>
    <row r="117" spans="1:183">
      <c r="A117" s="40">
        <v>38454</v>
      </c>
      <c r="B117" s="41"/>
      <c r="C117" s="41"/>
      <c r="D117" s="41"/>
      <c r="E117" s="42" t="s">
        <v>233</v>
      </c>
      <c r="F117" s="42" t="s">
        <v>233</v>
      </c>
      <c r="G117" s="42" t="s">
        <v>233</v>
      </c>
      <c r="H117" s="42" t="s">
        <v>233</v>
      </c>
      <c r="I117" s="42" t="s">
        <v>233</v>
      </c>
      <c r="J117" s="42" t="s">
        <v>233</v>
      </c>
      <c r="K117" s="54" t="str">
        <f t="shared" si="45"/>
        <v/>
      </c>
      <c r="L117" s="43">
        <v>0</v>
      </c>
      <c r="M117" s="43">
        <v>0</v>
      </c>
      <c r="N117" s="43">
        <v>0</v>
      </c>
      <c r="O117" s="43">
        <v>0</v>
      </c>
      <c r="P117" s="43">
        <v>0</v>
      </c>
      <c r="Q117" s="43">
        <v>0</v>
      </c>
      <c r="R117" s="54" t="str">
        <f t="shared" si="46"/>
        <v/>
      </c>
      <c r="S117" s="43">
        <v>9.2796096801757812</v>
      </c>
      <c r="T117" s="43">
        <v>9.768010139465332</v>
      </c>
      <c r="U117" s="43">
        <v>10.256410598754883</v>
      </c>
      <c r="V117" s="43">
        <v>10.744811058044434</v>
      </c>
      <c r="W117" s="43">
        <v>7.3260073661804199</v>
      </c>
      <c r="X117" s="43">
        <v>5.3724055290222168</v>
      </c>
      <c r="Y117" s="43">
        <v>10.7</v>
      </c>
      <c r="Z117" s="42">
        <v>-100</v>
      </c>
      <c r="AA117" s="42">
        <v>-100</v>
      </c>
      <c r="AB117" s="42">
        <v>-100</v>
      </c>
      <c r="AC117" s="42">
        <v>-100</v>
      </c>
      <c r="AD117" s="42">
        <v>-100</v>
      </c>
      <c r="AE117" s="42">
        <v>-100</v>
      </c>
      <c r="AF117" s="42"/>
      <c r="AG117" s="42">
        <v>0</v>
      </c>
      <c r="AH117" s="42">
        <v>0</v>
      </c>
      <c r="AI117" s="42">
        <v>0</v>
      </c>
      <c r="AJ117" s="42">
        <v>0</v>
      </c>
      <c r="AK117" s="42">
        <v>0</v>
      </c>
      <c r="AL117" s="42">
        <v>0</v>
      </c>
      <c r="AM117" s="54" t="str">
        <f t="shared" si="47"/>
        <v/>
      </c>
      <c r="AN117" s="44">
        <v>1.2722833156585693</v>
      </c>
      <c r="AO117" s="44">
        <v>1.2429792881011963</v>
      </c>
      <c r="AP117" s="44">
        <v>1.6117216348648071</v>
      </c>
      <c r="AQ117" s="44">
        <v>1.682539701461792</v>
      </c>
      <c r="AR117" s="44">
        <v>1.831501841545105</v>
      </c>
      <c r="AS117" s="44">
        <v>1.9267399311065674</v>
      </c>
      <c r="AT117" s="44"/>
      <c r="AU117" s="42">
        <v>0.53235656023025513</v>
      </c>
      <c r="AV117" s="42">
        <v>0.45543345808982849</v>
      </c>
      <c r="AW117" s="42">
        <v>0.42735043168067932</v>
      </c>
      <c r="AX117" s="42">
        <v>0.42612943053245544</v>
      </c>
      <c r="AY117" s="42">
        <v>0.43345543742179871</v>
      </c>
      <c r="AZ117" s="42">
        <v>0.43223443627357483</v>
      </c>
      <c r="BA117" s="54">
        <f t="shared" si="48"/>
        <v>0.45115995903809863</v>
      </c>
      <c r="BB117" s="44"/>
      <c r="BC117" s="42">
        <v>0.21245421469211578</v>
      </c>
      <c r="BD117" s="42">
        <v>0.1746031790971756</v>
      </c>
      <c r="BE117" s="42">
        <v>0.15628816187381744</v>
      </c>
      <c r="BF117" s="42">
        <v>0.14896215498447418</v>
      </c>
      <c r="BG117" s="42">
        <v>0.14896215498447418</v>
      </c>
      <c r="BH117" s="42">
        <v>0.20024420320987701</v>
      </c>
      <c r="BI117" s="54">
        <f t="shared" si="49"/>
        <v>0.17358567814032236</v>
      </c>
      <c r="BJ117" s="51">
        <v>0.84</v>
      </c>
      <c r="BK117" s="69" t="s">
        <v>233</v>
      </c>
      <c r="BL117" s="69" t="s">
        <v>233</v>
      </c>
      <c r="BM117" s="69" t="s">
        <v>233</v>
      </c>
      <c r="BN117" s="69" t="s">
        <v>233</v>
      </c>
      <c r="BO117" s="69" t="s">
        <v>233</v>
      </c>
      <c r="BP117" s="70">
        <f t="shared" si="50"/>
        <v>0.84</v>
      </c>
      <c r="BQ117" s="42">
        <v>0.88522589206695557</v>
      </c>
      <c r="BR117" s="42">
        <v>0.90109890699386597</v>
      </c>
      <c r="BS117" s="42">
        <v>0.841269850730896</v>
      </c>
      <c r="BT117" s="42">
        <v>0.83638584613800049</v>
      </c>
      <c r="BU117" s="42">
        <v>0.88156288862228394</v>
      </c>
      <c r="BV117" s="42">
        <v>0.94871795177459717</v>
      </c>
      <c r="BW117" s="54">
        <f t="shared" si="51"/>
        <v>0.88237688938776648</v>
      </c>
      <c r="BX117" s="44">
        <v>5.128205195069313E-2</v>
      </c>
      <c r="BY117" s="44">
        <v>4.2735043913125992E-2</v>
      </c>
      <c r="BZ117" s="44">
        <v>4.3956045061349869E-2</v>
      </c>
      <c r="CA117" s="44">
        <v>5.6166056543588638E-2</v>
      </c>
      <c r="CB117" s="44">
        <v>6.9597072899341583E-2</v>
      </c>
      <c r="CC117" s="44">
        <v>6.3492067158222198E-2</v>
      </c>
      <c r="CD117" s="54">
        <f t="shared" si="52"/>
        <v>5.4538056254386902E-2</v>
      </c>
      <c r="CE117" s="42">
        <v>0.04</v>
      </c>
      <c r="CF117" s="42">
        <v>6.9538459777832031</v>
      </c>
      <c r="CG117" s="42">
        <v>6.9538459777832031</v>
      </c>
      <c r="CH117" s="42">
        <v>6.9538459777832031</v>
      </c>
      <c r="CI117" s="42">
        <v>6.9538459777832031</v>
      </c>
      <c r="CJ117" s="42">
        <v>7.0632476806640625</v>
      </c>
      <c r="CK117" s="42"/>
      <c r="CL117" s="42"/>
      <c r="CM117" s="44"/>
      <c r="CN117" s="44">
        <v>1.4046398401260376</v>
      </c>
      <c r="CO117" s="44">
        <v>1.8686202764511108</v>
      </c>
      <c r="CP117" s="44">
        <v>1.7650793790817261</v>
      </c>
      <c r="CQ117" s="44">
        <v>1.7494505643844604</v>
      </c>
      <c r="CR117" s="44">
        <v>1.6380952596664429</v>
      </c>
      <c r="CS117" s="44">
        <v>1.9135531187057495</v>
      </c>
      <c r="CT117" s="54">
        <f t="shared" si="53"/>
        <v>1.7232397397359211</v>
      </c>
      <c r="CU117" s="44" t="s">
        <v>233</v>
      </c>
      <c r="CV117" s="44" t="s">
        <v>233</v>
      </c>
      <c r="CW117" s="44" t="s">
        <v>233</v>
      </c>
      <c r="CX117" s="44" t="s">
        <v>233</v>
      </c>
      <c r="CY117" s="44" t="s">
        <v>233</v>
      </c>
      <c r="CZ117" s="44" t="s">
        <v>233</v>
      </c>
      <c r="DA117" s="54" t="str">
        <f t="shared" si="54"/>
        <v/>
      </c>
      <c r="DB117" s="65" t="s">
        <v>233</v>
      </c>
      <c r="DC117" s="65" t="s">
        <v>233</v>
      </c>
      <c r="DD117" s="65" t="s">
        <v>233</v>
      </c>
      <c r="DE117" s="65" t="s">
        <v>233</v>
      </c>
      <c r="DF117" s="65" t="s">
        <v>233</v>
      </c>
      <c r="DG117" s="65" t="s">
        <v>233</v>
      </c>
      <c r="DH117" s="58" t="str">
        <f t="shared" si="55"/>
        <v/>
      </c>
      <c r="DI117" s="65" t="s">
        <v>233</v>
      </c>
      <c r="DJ117" s="65" t="s">
        <v>233</v>
      </c>
      <c r="DK117" s="65" t="s">
        <v>233</v>
      </c>
      <c r="DL117" s="65" t="s">
        <v>233</v>
      </c>
      <c r="DM117" s="65" t="s">
        <v>233</v>
      </c>
      <c r="DN117" s="65" t="s">
        <v>233</v>
      </c>
      <c r="DO117" s="58">
        <f t="shared" si="56"/>
        <v>2.008</v>
      </c>
      <c r="DP117" s="44" t="s">
        <v>233</v>
      </c>
      <c r="DQ117" s="44"/>
      <c r="DR117" s="65">
        <v>3.0625</v>
      </c>
      <c r="DS117" s="65">
        <v>790.875</v>
      </c>
      <c r="DT117" s="65">
        <v>785.25</v>
      </c>
      <c r="DU117" s="65">
        <v>794.8125</v>
      </c>
      <c r="DV117" s="65">
        <v>785.5</v>
      </c>
      <c r="DW117" s="65">
        <v>751.1875</v>
      </c>
      <c r="DX117" s="58">
        <f t="shared" si="57"/>
        <v>0.93856499999999998</v>
      </c>
      <c r="DY117" s="43">
        <v>5.7003173828125</v>
      </c>
      <c r="DZ117" s="43">
        <v>13.921234130859375</v>
      </c>
      <c r="EA117" s="43">
        <v>29.342124938964844</v>
      </c>
      <c r="EB117" s="44">
        <f t="shared" si="58"/>
        <v>2.1882233448028563</v>
      </c>
      <c r="EC117" s="42" t="s">
        <v>233</v>
      </c>
      <c r="ED117" s="42" t="s">
        <v>233</v>
      </c>
      <c r="EE117" s="42" t="s">
        <v>233</v>
      </c>
      <c r="EF117" s="42" t="s">
        <v>233</v>
      </c>
      <c r="EG117" s="42" t="s">
        <v>233</v>
      </c>
      <c r="EH117" s="42" t="s">
        <v>233</v>
      </c>
      <c r="EI117" s="42"/>
      <c r="EJ117" s="65">
        <v>508</v>
      </c>
      <c r="EK117" s="42" t="s">
        <v>233</v>
      </c>
      <c r="EL117" s="42" t="s">
        <v>233</v>
      </c>
      <c r="EM117" s="42" t="s">
        <v>233</v>
      </c>
      <c r="EN117" s="42" t="s">
        <v>233</v>
      </c>
      <c r="EO117" s="42" t="s">
        <v>233</v>
      </c>
      <c r="EP117" s="42" t="s">
        <v>233</v>
      </c>
      <c r="EQ117" s="42"/>
      <c r="ER117" s="65">
        <v>22</v>
      </c>
      <c r="ES117" s="42" t="s">
        <v>233</v>
      </c>
      <c r="ET117" s="42" t="s">
        <v>233</v>
      </c>
      <c r="EU117" s="42" t="s">
        <v>233</v>
      </c>
      <c r="EV117" s="42" t="s">
        <v>233</v>
      </c>
      <c r="EW117" s="42" t="s">
        <v>233</v>
      </c>
      <c r="EX117" s="42" t="s">
        <v>233</v>
      </c>
      <c r="EY117" s="42"/>
      <c r="EZ117" s="42">
        <v>1.2</v>
      </c>
      <c r="FA117" s="42" t="s">
        <v>233</v>
      </c>
      <c r="FB117" s="42" t="s">
        <v>233</v>
      </c>
      <c r="FC117" s="42" t="s">
        <v>233</v>
      </c>
      <c r="FD117" s="42" t="s">
        <v>233</v>
      </c>
      <c r="FE117" s="42" t="s">
        <v>233</v>
      </c>
      <c r="FF117" s="42" t="s">
        <v>233</v>
      </c>
      <c r="FG117" s="42"/>
      <c r="FH117" s="42"/>
      <c r="FI117" s="42" t="s">
        <v>233</v>
      </c>
      <c r="FJ117" s="42" t="s">
        <v>233</v>
      </c>
      <c r="FK117" s="42" t="s">
        <v>233</v>
      </c>
      <c r="FL117" s="42" t="s">
        <v>233</v>
      </c>
      <c r="FM117" s="42" t="s">
        <v>233</v>
      </c>
      <c r="FN117" s="42" t="s">
        <v>233</v>
      </c>
      <c r="FO117" s="42"/>
      <c r="FP117" s="65">
        <v>19.5</v>
      </c>
      <c r="FQ117" s="42" t="s">
        <v>233</v>
      </c>
      <c r="FR117" s="42" t="s">
        <v>233</v>
      </c>
      <c r="FS117" s="42" t="s">
        <v>233</v>
      </c>
      <c r="FT117" s="42" t="s">
        <v>233</v>
      </c>
      <c r="FU117" s="42" t="s">
        <v>233</v>
      </c>
      <c r="FV117" s="42" t="s">
        <v>233</v>
      </c>
      <c r="FW117" s="42"/>
      <c r="FX117" s="65">
        <v>16</v>
      </c>
      <c r="GA117">
        <v>2008</v>
      </c>
    </row>
    <row r="118" spans="1:183">
      <c r="A118" s="40">
        <v>38455</v>
      </c>
      <c r="B118" s="41"/>
      <c r="C118" s="41"/>
      <c r="D118" s="41"/>
      <c r="E118" s="42" t="s">
        <v>233</v>
      </c>
      <c r="F118" s="42" t="s">
        <v>233</v>
      </c>
      <c r="G118" s="42" t="s">
        <v>233</v>
      </c>
      <c r="H118" s="42" t="s">
        <v>233</v>
      </c>
      <c r="I118" s="42" t="s">
        <v>233</v>
      </c>
      <c r="J118" s="42" t="s">
        <v>233</v>
      </c>
      <c r="K118" s="54" t="str">
        <f t="shared" si="45"/>
        <v/>
      </c>
      <c r="L118" s="43">
        <v>0</v>
      </c>
      <c r="M118" s="43">
        <v>0</v>
      </c>
      <c r="N118" s="43">
        <v>0</v>
      </c>
      <c r="O118" s="43">
        <v>0</v>
      </c>
      <c r="P118" s="43">
        <v>0</v>
      </c>
      <c r="Q118" s="43">
        <v>0</v>
      </c>
      <c r="R118" s="54" t="str">
        <f t="shared" si="46"/>
        <v/>
      </c>
      <c r="S118" s="43">
        <v>6.8376069068908691</v>
      </c>
      <c r="T118" s="43">
        <v>4.884005069732666</v>
      </c>
      <c r="U118" s="43">
        <v>5.3724055290222168</v>
      </c>
      <c r="V118" s="43">
        <v>4.884005069732666</v>
      </c>
      <c r="W118" s="43">
        <v>7.8144078254699707</v>
      </c>
      <c r="X118" s="43">
        <v>5.3724055290222168</v>
      </c>
      <c r="Y118" s="43">
        <v>4.8</v>
      </c>
      <c r="Z118" s="42">
        <v>-100</v>
      </c>
      <c r="AA118" s="42">
        <v>-100</v>
      </c>
      <c r="AB118" s="42">
        <v>-100</v>
      </c>
      <c r="AC118" s="42">
        <v>-100</v>
      </c>
      <c r="AD118" s="42">
        <v>-100</v>
      </c>
      <c r="AE118" s="42">
        <v>-100</v>
      </c>
      <c r="AF118" s="42"/>
      <c r="AG118" s="42">
        <v>0</v>
      </c>
      <c r="AH118" s="42">
        <v>0</v>
      </c>
      <c r="AI118" s="42">
        <v>0</v>
      </c>
      <c r="AJ118" s="42">
        <v>0</v>
      </c>
      <c r="AK118" s="42">
        <v>0</v>
      </c>
      <c r="AL118" s="42">
        <v>0</v>
      </c>
      <c r="AM118" s="54" t="str">
        <f t="shared" si="47"/>
        <v/>
      </c>
      <c r="AN118" s="44">
        <v>1.5457875728607178</v>
      </c>
      <c r="AO118" s="44">
        <v>4.2612943649291992</v>
      </c>
      <c r="AP118" s="44">
        <v>0.33699634671211243</v>
      </c>
      <c r="AQ118" s="44">
        <v>0.30769231915473938</v>
      </c>
      <c r="AR118" s="44">
        <v>0.15628816187381744</v>
      </c>
      <c r="AS118" s="44">
        <v>4.1782660484313965</v>
      </c>
      <c r="AT118" s="44"/>
      <c r="AU118" s="42">
        <v>0.47374847531318665</v>
      </c>
      <c r="AV118" s="42">
        <v>1.2967033386230469</v>
      </c>
      <c r="AW118" s="42">
        <v>1.3431013561785221E-2</v>
      </c>
      <c r="AX118" s="42">
        <v>4.5177046209573746E-2</v>
      </c>
      <c r="AY118" s="42">
        <v>4.5177046209573746E-2</v>
      </c>
      <c r="AZ118" s="42">
        <v>0.31623932719230652</v>
      </c>
      <c r="BA118" s="54">
        <f t="shared" si="48"/>
        <v>0.36507937451824546</v>
      </c>
      <c r="BB118" s="44"/>
      <c r="BC118" s="42">
        <v>0.23565323650836945</v>
      </c>
      <c r="BD118" s="42">
        <v>0.15628816187381744</v>
      </c>
      <c r="BE118" s="42">
        <v>1.587301678955555E-2</v>
      </c>
      <c r="BF118" s="42">
        <v>1.587301678955555E-2</v>
      </c>
      <c r="BG118" s="42">
        <v>1.587301678955555E-2</v>
      </c>
      <c r="BH118" s="42">
        <v>0.14652015268802643</v>
      </c>
      <c r="BI118" s="54">
        <f t="shared" si="49"/>
        <v>9.7680100239813328E-2</v>
      </c>
      <c r="BJ118" s="51">
        <v>1</v>
      </c>
      <c r="BK118" s="69" t="s">
        <v>233</v>
      </c>
      <c r="BL118" s="69" t="s">
        <v>233</v>
      </c>
      <c r="BM118" s="69" t="s">
        <v>233</v>
      </c>
      <c r="BN118" s="69" t="s">
        <v>233</v>
      </c>
      <c r="BO118" s="69" t="s">
        <v>233</v>
      </c>
      <c r="BP118" s="70">
        <f t="shared" si="50"/>
        <v>1</v>
      </c>
      <c r="BQ118" s="42">
        <v>0.91452991962432861</v>
      </c>
      <c r="BR118" s="42">
        <v>0.94261294603347778</v>
      </c>
      <c r="BS118" s="42">
        <v>0.75457876920700073</v>
      </c>
      <c r="BT118" s="42">
        <v>1.2796093225479126</v>
      </c>
      <c r="BU118" s="42">
        <v>1.178266167640686</v>
      </c>
      <c r="BV118" s="42">
        <v>1.1978021860122681</v>
      </c>
      <c r="BW118" s="54">
        <f t="shared" si="51"/>
        <v>1.044566551844279</v>
      </c>
      <c r="BX118" s="44">
        <v>5.0061050802469254E-2</v>
      </c>
      <c r="BY118" s="44">
        <v>7.2039075195789337E-2</v>
      </c>
      <c r="BZ118" s="44">
        <v>6.1050061136484146E-2</v>
      </c>
      <c r="CA118" s="44">
        <v>0.10256410390138626</v>
      </c>
      <c r="CB118" s="44">
        <v>8.9133091270923615E-2</v>
      </c>
      <c r="CC118" s="44">
        <v>8.0586083233356476E-2</v>
      </c>
      <c r="CD118" s="54">
        <f t="shared" si="52"/>
        <v>7.5905577590068177E-2</v>
      </c>
      <c r="CE118" s="42">
        <v>7.0000000000000007E-2</v>
      </c>
      <c r="CF118" s="42">
        <v>7.0632476806640625</v>
      </c>
      <c r="CG118" s="42">
        <v>7.0632476806640625</v>
      </c>
      <c r="CH118" s="42">
        <v>7.5794873237609863</v>
      </c>
      <c r="CI118" s="42">
        <v>7.7846155166625977</v>
      </c>
      <c r="CJ118" s="42">
        <v>7.145298957824707</v>
      </c>
      <c r="CK118" s="42"/>
      <c r="CL118" s="42"/>
      <c r="CM118" s="44"/>
      <c r="CN118" s="44">
        <v>1.3997558355331421</v>
      </c>
      <c r="CO118" s="44">
        <v>5.8608059771358967E-3</v>
      </c>
      <c r="CP118" s="44">
        <v>5.8608059771358967E-3</v>
      </c>
      <c r="CQ118" s="44">
        <v>0</v>
      </c>
      <c r="CR118" s="44">
        <v>1.2571429014205933</v>
      </c>
      <c r="CS118" s="44">
        <v>1.8012210130691528</v>
      </c>
      <c r="CT118" s="54">
        <f t="shared" si="53"/>
        <v>0.74497356032952666</v>
      </c>
      <c r="CU118" s="44" t="s">
        <v>233</v>
      </c>
      <c r="CV118" s="44" t="s">
        <v>233</v>
      </c>
      <c r="CW118" s="44" t="s">
        <v>233</v>
      </c>
      <c r="CX118" s="44" t="s">
        <v>233</v>
      </c>
      <c r="CY118" s="44" t="s">
        <v>233</v>
      </c>
      <c r="CZ118" s="44" t="s">
        <v>233</v>
      </c>
      <c r="DA118" s="54" t="str">
        <f t="shared" si="54"/>
        <v/>
      </c>
      <c r="DB118" s="65" t="s">
        <v>233</v>
      </c>
      <c r="DC118" s="65" t="s">
        <v>233</v>
      </c>
      <c r="DD118" s="65" t="s">
        <v>233</v>
      </c>
      <c r="DE118" s="65" t="s">
        <v>233</v>
      </c>
      <c r="DF118" s="65" t="s">
        <v>233</v>
      </c>
      <c r="DG118" s="65" t="s">
        <v>233</v>
      </c>
      <c r="DH118" s="58" t="str">
        <f t="shared" si="55"/>
        <v/>
      </c>
      <c r="DI118" s="65" t="s">
        <v>233</v>
      </c>
      <c r="DJ118" s="65" t="s">
        <v>233</v>
      </c>
      <c r="DK118" s="65" t="s">
        <v>233</v>
      </c>
      <c r="DL118" s="65" t="s">
        <v>233</v>
      </c>
      <c r="DM118" s="65" t="s">
        <v>233</v>
      </c>
      <c r="DN118" s="65" t="s">
        <v>233</v>
      </c>
      <c r="DO118" s="58">
        <f t="shared" si="56"/>
        <v>1.373</v>
      </c>
      <c r="DP118" s="44" t="s">
        <v>233</v>
      </c>
      <c r="DQ118" s="44"/>
      <c r="DR118" s="65">
        <v>3</v>
      </c>
      <c r="DS118" s="65">
        <v>2.5</v>
      </c>
      <c r="DT118" s="65">
        <v>791.0625</v>
      </c>
      <c r="DU118" s="65">
        <v>775.3125</v>
      </c>
      <c r="DV118" s="65">
        <v>749.375</v>
      </c>
      <c r="DW118" s="65">
        <v>743.875</v>
      </c>
      <c r="DX118" s="58">
        <f t="shared" si="57"/>
        <v>0.73563000000000001</v>
      </c>
      <c r="DY118" s="43">
        <v>4.3717703819274902</v>
      </c>
      <c r="DZ118" s="43">
        <v>13.639702796936035</v>
      </c>
      <c r="EA118" s="43">
        <v>28.454216003417969</v>
      </c>
      <c r="EB118" s="44">
        <f t="shared" si="58"/>
        <v>1.4141035747528077</v>
      </c>
      <c r="EC118" s="42" t="s">
        <v>233</v>
      </c>
      <c r="ED118" s="42" t="s">
        <v>233</v>
      </c>
      <c r="EE118" s="42" t="s">
        <v>233</v>
      </c>
      <c r="EF118" s="42" t="s">
        <v>233</v>
      </c>
      <c r="EG118" s="42" t="s">
        <v>233</v>
      </c>
      <c r="EH118" s="42" t="s">
        <v>233</v>
      </c>
      <c r="EI118" s="42"/>
      <c r="EJ118" s="65">
        <v>248</v>
      </c>
      <c r="EK118" s="42" t="s">
        <v>233</v>
      </c>
      <c r="EL118" s="42" t="s">
        <v>233</v>
      </c>
      <c r="EM118" s="42" t="s">
        <v>233</v>
      </c>
      <c r="EN118" s="42" t="s">
        <v>233</v>
      </c>
      <c r="EO118" s="42" t="s">
        <v>233</v>
      </c>
      <c r="EP118" s="42" t="s">
        <v>233</v>
      </c>
      <c r="EQ118" s="42"/>
      <c r="ER118" s="65">
        <v>12</v>
      </c>
      <c r="ES118" s="42" t="s">
        <v>233</v>
      </c>
      <c r="ET118" s="42" t="s">
        <v>233</v>
      </c>
      <c r="EU118" s="42" t="s">
        <v>233</v>
      </c>
      <c r="EV118" s="42" t="s">
        <v>233</v>
      </c>
      <c r="EW118" s="42" t="s">
        <v>233</v>
      </c>
      <c r="EX118" s="42" t="s">
        <v>233</v>
      </c>
      <c r="EY118" s="42"/>
      <c r="EZ118" s="42">
        <v>0.5</v>
      </c>
      <c r="FA118" s="42" t="s">
        <v>233</v>
      </c>
      <c r="FB118" s="42" t="s">
        <v>233</v>
      </c>
      <c r="FC118" s="42" t="s">
        <v>233</v>
      </c>
      <c r="FD118" s="42" t="s">
        <v>233</v>
      </c>
      <c r="FE118" s="42" t="s">
        <v>233</v>
      </c>
      <c r="FF118" s="42" t="s">
        <v>233</v>
      </c>
      <c r="FG118" s="42"/>
      <c r="FH118" s="42"/>
      <c r="FI118" s="42" t="s">
        <v>233</v>
      </c>
      <c r="FJ118" s="42" t="s">
        <v>233</v>
      </c>
      <c r="FK118" s="42" t="s">
        <v>233</v>
      </c>
      <c r="FL118" s="42" t="s">
        <v>233</v>
      </c>
      <c r="FM118" s="42" t="s">
        <v>233</v>
      </c>
      <c r="FN118" s="42" t="s">
        <v>233</v>
      </c>
      <c r="FO118" s="42"/>
      <c r="FP118" s="65">
        <v>10.5</v>
      </c>
      <c r="FQ118" s="42" t="s">
        <v>233</v>
      </c>
      <c r="FR118" s="42" t="s">
        <v>233</v>
      </c>
      <c r="FS118" s="42" t="s">
        <v>233</v>
      </c>
      <c r="FT118" s="42" t="s">
        <v>233</v>
      </c>
      <c r="FU118" s="42" t="s">
        <v>233</v>
      </c>
      <c r="FV118" s="42" t="s">
        <v>233</v>
      </c>
      <c r="FW118" s="42"/>
      <c r="FX118" s="65">
        <v>25</v>
      </c>
      <c r="GA118">
        <v>1373</v>
      </c>
    </row>
    <row r="119" spans="1:183">
      <c r="A119" s="40">
        <v>38456</v>
      </c>
      <c r="B119" s="41"/>
      <c r="C119" s="41"/>
      <c r="D119" s="41"/>
      <c r="E119" s="42" t="s">
        <v>233</v>
      </c>
      <c r="F119" s="42" t="s">
        <v>233</v>
      </c>
      <c r="G119" s="42" t="s">
        <v>233</v>
      </c>
      <c r="H119" s="42" t="s">
        <v>233</v>
      </c>
      <c r="I119" s="42" t="s">
        <v>233</v>
      </c>
      <c r="J119" s="42" t="s">
        <v>233</v>
      </c>
      <c r="K119" s="54" t="str">
        <f t="shared" si="45"/>
        <v/>
      </c>
      <c r="L119" s="43">
        <v>0</v>
      </c>
      <c r="M119" s="43">
        <v>0</v>
      </c>
      <c r="N119" s="43">
        <v>0</v>
      </c>
      <c r="O119" s="43">
        <v>0</v>
      </c>
      <c r="P119" s="43">
        <v>0</v>
      </c>
      <c r="Q119" s="43">
        <v>0</v>
      </c>
      <c r="R119" s="54" t="str">
        <f t="shared" si="46"/>
        <v/>
      </c>
      <c r="S119" s="43">
        <v>4.884005069732666</v>
      </c>
      <c r="T119" s="43">
        <v>5.3724055290222168</v>
      </c>
      <c r="U119" s="43">
        <v>24.420024871826172</v>
      </c>
      <c r="V119" s="43">
        <v>13.675213813781738</v>
      </c>
      <c r="W119" s="43">
        <v>15.628815650939941</v>
      </c>
      <c r="X119" s="43">
        <v>10.744811058044434</v>
      </c>
      <c r="Y119" s="43">
        <v>19</v>
      </c>
      <c r="Z119" s="42">
        <v>-100</v>
      </c>
      <c r="AA119" s="42">
        <v>-100</v>
      </c>
      <c r="AB119" s="42">
        <v>-100</v>
      </c>
      <c r="AC119" s="42">
        <v>-100</v>
      </c>
      <c r="AD119" s="42">
        <v>-100</v>
      </c>
      <c r="AE119" s="42">
        <v>-100</v>
      </c>
      <c r="AF119" s="42"/>
      <c r="AG119" s="42">
        <v>0</v>
      </c>
      <c r="AH119" s="42">
        <v>0</v>
      </c>
      <c r="AI119" s="42">
        <v>0</v>
      </c>
      <c r="AJ119" s="42">
        <v>0</v>
      </c>
      <c r="AK119" s="42">
        <v>0</v>
      </c>
      <c r="AL119" s="42">
        <v>0</v>
      </c>
      <c r="AM119" s="54" t="str">
        <f t="shared" si="47"/>
        <v/>
      </c>
      <c r="AN119" s="44">
        <v>2.1489622592926025</v>
      </c>
      <c r="AO119" s="44">
        <v>1.4578754901885986</v>
      </c>
      <c r="AP119" s="44">
        <v>1.0109890699386597</v>
      </c>
      <c r="AQ119" s="44">
        <v>0.7350427508354187</v>
      </c>
      <c r="AR119" s="44">
        <v>0.59584861993789673</v>
      </c>
      <c r="AS119" s="44">
        <v>1.711843729019165</v>
      </c>
      <c r="AT119" s="44"/>
      <c r="AU119" s="42">
        <v>0.34798535704612732</v>
      </c>
      <c r="AV119" s="42">
        <v>0.3333333432674408</v>
      </c>
      <c r="AW119" s="42">
        <v>0.32722833752632141</v>
      </c>
      <c r="AX119" s="42">
        <v>0.3333333432674408</v>
      </c>
      <c r="AY119" s="42">
        <v>0.29670330882072449</v>
      </c>
      <c r="AZ119" s="42">
        <v>0.44810745120048523</v>
      </c>
      <c r="BA119" s="54">
        <f t="shared" si="48"/>
        <v>0.34778185685475665</v>
      </c>
      <c r="BB119" s="44"/>
      <c r="BC119" s="42">
        <v>0.11721611768007278</v>
      </c>
      <c r="BD119" s="42">
        <v>0.10989011079072952</v>
      </c>
      <c r="BE119" s="42">
        <v>0.11477411538362503</v>
      </c>
      <c r="BF119" s="42">
        <v>0.11477411538362503</v>
      </c>
      <c r="BG119" s="42">
        <v>0.10134310275316238</v>
      </c>
      <c r="BH119" s="42">
        <v>0.10989011079072952</v>
      </c>
      <c r="BI119" s="54">
        <f t="shared" si="49"/>
        <v>0.11131461213032405</v>
      </c>
      <c r="BJ119" s="51">
        <v>0.83</v>
      </c>
      <c r="BK119" s="69" t="s">
        <v>233</v>
      </c>
      <c r="BL119" s="69" t="s">
        <v>233</v>
      </c>
      <c r="BM119" s="69" t="s">
        <v>233</v>
      </c>
      <c r="BN119" s="69" t="s">
        <v>233</v>
      </c>
      <c r="BO119" s="69" t="s">
        <v>233</v>
      </c>
      <c r="BP119" s="70">
        <f t="shared" si="50"/>
        <v>0.83</v>
      </c>
      <c r="BQ119" s="42">
        <v>0.83394384384155273</v>
      </c>
      <c r="BR119" s="42">
        <v>0.82905983924865723</v>
      </c>
      <c r="BS119" s="42">
        <v>0.82417583465576172</v>
      </c>
      <c r="BT119" s="42">
        <v>0.8253968358039856</v>
      </c>
      <c r="BU119" s="42">
        <v>0.82905983924865723</v>
      </c>
      <c r="BV119" s="42">
        <v>0.80830281972885132</v>
      </c>
      <c r="BW119" s="54">
        <f t="shared" si="51"/>
        <v>0.82498983542124427</v>
      </c>
      <c r="BX119" s="44">
        <v>6.8376071751117706E-2</v>
      </c>
      <c r="BY119" s="44">
        <v>5.4945055395364761E-2</v>
      </c>
      <c r="BZ119" s="44">
        <v>7.2039075195789337E-2</v>
      </c>
      <c r="CA119" s="44">
        <v>6.9597072899341583E-2</v>
      </c>
      <c r="CB119" s="44">
        <v>7.5702078640460968E-2</v>
      </c>
      <c r="CC119" s="44">
        <v>5.8608058840036392E-2</v>
      </c>
      <c r="CD119" s="54">
        <f t="shared" si="52"/>
        <v>6.6544568787018463E-2</v>
      </c>
      <c r="CE119" s="42">
        <v>7.0000000000000007E-2</v>
      </c>
      <c r="CF119" s="42">
        <v>7.145298957824707</v>
      </c>
      <c r="CG119" s="42">
        <v>7.145298957824707</v>
      </c>
      <c r="CH119" s="42">
        <v>7.145298957824707</v>
      </c>
      <c r="CI119" s="42">
        <v>7.1589741706848145</v>
      </c>
      <c r="CJ119" s="42">
        <v>7.1589741706848145</v>
      </c>
      <c r="CK119" s="42"/>
      <c r="CL119" s="42"/>
      <c r="CM119" s="44"/>
      <c r="CN119" s="44">
        <v>1.7689865827560425</v>
      </c>
      <c r="CO119" s="44">
        <v>1.7367521524429321</v>
      </c>
      <c r="CP119" s="44">
        <v>1.6908425092697144</v>
      </c>
      <c r="CQ119" s="44">
        <v>1.6449328660964966</v>
      </c>
      <c r="CR119" s="44">
        <v>1.7709401845932007</v>
      </c>
      <c r="CS119" s="44">
        <v>1.7006105184555054</v>
      </c>
      <c r="CT119" s="54">
        <f t="shared" si="53"/>
        <v>1.7188441356023152</v>
      </c>
      <c r="CU119" s="44" t="s">
        <v>233</v>
      </c>
      <c r="CV119" s="44" t="s">
        <v>233</v>
      </c>
      <c r="CW119" s="44" t="s">
        <v>233</v>
      </c>
      <c r="CX119" s="44" t="s">
        <v>233</v>
      </c>
      <c r="CY119" s="44" t="s">
        <v>233</v>
      </c>
      <c r="CZ119" s="44" t="s">
        <v>233</v>
      </c>
      <c r="DA119" s="54" t="str">
        <f t="shared" si="54"/>
        <v/>
      </c>
      <c r="DB119" s="65" t="s">
        <v>233</v>
      </c>
      <c r="DC119" s="65" t="s">
        <v>233</v>
      </c>
      <c r="DD119" s="65" t="s">
        <v>233</v>
      </c>
      <c r="DE119" s="65" t="s">
        <v>233</v>
      </c>
      <c r="DF119" s="65" t="s">
        <v>233</v>
      </c>
      <c r="DG119" s="65" t="s">
        <v>233</v>
      </c>
      <c r="DH119" s="58" t="str">
        <f t="shared" si="55"/>
        <v/>
      </c>
      <c r="DI119" s="65" t="s">
        <v>233</v>
      </c>
      <c r="DJ119" s="65" t="s">
        <v>233</v>
      </c>
      <c r="DK119" s="65" t="s">
        <v>233</v>
      </c>
      <c r="DL119" s="65" t="s">
        <v>233</v>
      </c>
      <c r="DM119" s="65" t="s">
        <v>233</v>
      </c>
      <c r="DN119" s="65" t="s">
        <v>233</v>
      </c>
      <c r="DO119" s="58">
        <f t="shared" si="56"/>
        <v>2.226</v>
      </c>
      <c r="DP119" s="44" t="s">
        <v>233</v>
      </c>
      <c r="DQ119" s="44"/>
      <c r="DR119" s="65">
        <v>2.6875</v>
      </c>
      <c r="DS119" s="65">
        <v>2.8125</v>
      </c>
      <c r="DT119" s="65">
        <v>748.0625</v>
      </c>
      <c r="DU119" s="65">
        <v>747.375</v>
      </c>
      <c r="DV119" s="65">
        <v>738.6875</v>
      </c>
      <c r="DW119" s="65">
        <v>2.8125</v>
      </c>
      <c r="DX119" s="58">
        <f t="shared" si="57"/>
        <v>0.53818500000000002</v>
      </c>
      <c r="DY119" s="43">
        <v>8.1447124481201172</v>
      </c>
      <c r="DZ119" s="43">
        <v>10.741374969482422</v>
      </c>
      <c r="EA119" s="43">
        <v>28.454216003417969</v>
      </c>
      <c r="EB119" s="44">
        <f t="shared" si="58"/>
        <v>2.6491558628082275</v>
      </c>
      <c r="EC119" s="42" t="s">
        <v>233</v>
      </c>
      <c r="ED119" s="42" t="s">
        <v>233</v>
      </c>
      <c r="EE119" s="42" t="s">
        <v>233</v>
      </c>
      <c r="EF119" s="42" t="s">
        <v>233</v>
      </c>
      <c r="EG119" s="42" t="s">
        <v>233</v>
      </c>
      <c r="EH119" s="42" t="s">
        <v>233</v>
      </c>
      <c r="EI119" s="42"/>
      <c r="EJ119" s="65">
        <v>389</v>
      </c>
      <c r="EK119" s="42" t="s">
        <v>233</v>
      </c>
      <c r="EL119" s="42" t="s">
        <v>233</v>
      </c>
      <c r="EM119" s="42" t="s">
        <v>233</v>
      </c>
      <c r="EN119" s="42" t="s">
        <v>233</v>
      </c>
      <c r="EO119" s="42" t="s">
        <v>233</v>
      </c>
      <c r="EP119" s="42" t="s">
        <v>233</v>
      </c>
      <c r="EQ119" s="42"/>
      <c r="ER119" s="65">
        <v>23</v>
      </c>
      <c r="ES119" s="42" t="s">
        <v>233</v>
      </c>
      <c r="ET119" s="42" t="s">
        <v>233</v>
      </c>
      <c r="EU119" s="42" t="s">
        <v>233</v>
      </c>
      <c r="EV119" s="42" t="s">
        <v>233</v>
      </c>
      <c r="EW119" s="42" t="s">
        <v>233</v>
      </c>
      <c r="EX119" s="42" t="s">
        <v>233</v>
      </c>
      <c r="EY119" s="42"/>
      <c r="EZ119" s="42">
        <v>1.1000000000000001</v>
      </c>
      <c r="FA119" s="42" t="s">
        <v>233</v>
      </c>
      <c r="FB119" s="42" t="s">
        <v>233</v>
      </c>
      <c r="FC119" s="42" t="s">
        <v>233</v>
      </c>
      <c r="FD119" s="42" t="s">
        <v>233</v>
      </c>
      <c r="FE119" s="42" t="s">
        <v>233</v>
      </c>
      <c r="FF119" s="42" t="s">
        <v>233</v>
      </c>
      <c r="FG119" s="42"/>
      <c r="FH119" s="42"/>
      <c r="FI119" s="42" t="s">
        <v>233</v>
      </c>
      <c r="FJ119" s="42" t="s">
        <v>233</v>
      </c>
      <c r="FK119" s="42" t="s">
        <v>233</v>
      </c>
      <c r="FL119" s="42" t="s">
        <v>233</v>
      </c>
      <c r="FM119" s="42" t="s">
        <v>233</v>
      </c>
      <c r="FN119" s="42" t="s">
        <v>233</v>
      </c>
      <c r="FO119" s="42"/>
      <c r="FP119" s="65">
        <v>22</v>
      </c>
      <c r="FQ119" s="42" t="s">
        <v>233</v>
      </c>
      <c r="FR119" s="42" t="s">
        <v>233</v>
      </c>
      <c r="FS119" s="42" t="s">
        <v>233</v>
      </c>
      <c r="FT119" s="42" t="s">
        <v>233</v>
      </c>
      <c r="FU119" s="42" t="s">
        <v>233</v>
      </c>
      <c r="FV119" s="42" t="s">
        <v>233</v>
      </c>
      <c r="FW119" s="42"/>
      <c r="FX119" s="65">
        <v>56</v>
      </c>
      <c r="GA119">
        <v>2226</v>
      </c>
    </row>
    <row r="120" spans="1:183">
      <c r="A120" s="40">
        <v>38457</v>
      </c>
      <c r="B120" s="41"/>
      <c r="C120" s="41"/>
      <c r="D120" s="41"/>
      <c r="E120" s="42" t="s">
        <v>233</v>
      </c>
      <c r="F120" s="42" t="s">
        <v>233</v>
      </c>
      <c r="G120" s="42" t="s">
        <v>233</v>
      </c>
      <c r="H120" s="42" t="s">
        <v>233</v>
      </c>
      <c r="I120" s="42" t="s">
        <v>233</v>
      </c>
      <c r="J120" s="42" t="s">
        <v>233</v>
      </c>
      <c r="K120" s="54" t="str">
        <f t="shared" si="45"/>
        <v/>
      </c>
      <c r="L120" s="43">
        <v>0</v>
      </c>
      <c r="M120" s="43">
        <v>0</v>
      </c>
      <c r="N120" s="43">
        <v>0</v>
      </c>
      <c r="O120" s="43">
        <v>0</v>
      </c>
      <c r="P120" s="43">
        <v>0</v>
      </c>
      <c r="Q120" s="43">
        <v>0</v>
      </c>
      <c r="R120" s="54" t="str">
        <f t="shared" si="46"/>
        <v/>
      </c>
      <c r="S120" s="43">
        <v>10.744811058044434</v>
      </c>
      <c r="T120" s="43">
        <v>10.744811058044434</v>
      </c>
      <c r="U120" s="43">
        <v>103.54090118408203</v>
      </c>
      <c r="V120" s="43">
        <v>10.256410598754883</v>
      </c>
      <c r="W120" s="43">
        <v>10.256410598754883</v>
      </c>
      <c r="X120" s="43">
        <v>6.8376069068908691</v>
      </c>
      <c r="Y120" s="43">
        <v>10</v>
      </c>
      <c r="Z120" s="42">
        <v>-100</v>
      </c>
      <c r="AA120" s="42">
        <v>-100</v>
      </c>
      <c r="AB120" s="42">
        <v>-100</v>
      </c>
      <c r="AC120" s="42">
        <v>-100</v>
      </c>
      <c r="AD120" s="42">
        <v>-100</v>
      </c>
      <c r="AE120" s="42">
        <v>-100</v>
      </c>
      <c r="AF120" s="42"/>
      <c r="AG120" s="42">
        <v>0</v>
      </c>
      <c r="AH120" s="42">
        <v>0</v>
      </c>
      <c r="AI120" s="42">
        <v>0</v>
      </c>
      <c r="AJ120" s="42">
        <v>0</v>
      </c>
      <c r="AK120" s="42">
        <v>0</v>
      </c>
      <c r="AL120" s="42">
        <v>0</v>
      </c>
      <c r="AM120" s="54" t="str">
        <f t="shared" si="47"/>
        <v/>
      </c>
      <c r="AN120" s="44">
        <v>1.2405372858047485</v>
      </c>
      <c r="AO120" s="44">
        <v>1.2136752605438232</v>
      </c>
      <c r="AP120" s="44">
        <v>1.2698413133621216</v>
      </c>
      <c r="AQ120" s="44">
        <v>2.8205127716064453</v>
      </c>
      <c r="AR120" s="44">
        <v>2.4786324501037598</v>
      </c>
      <c r="AS120" s="44">
        <v>1.6361416578292847</v>
      </c>
      <c r="AT120" s="44"/>
      <c r="AU120" s="42">
        <v>0.64957267045974731</v>
      </c>
      <c r="AV120" s="42">
        <v>0.53846156597137451</v>
      </c>
      <c r="AW120" s="42">
        <v>0.53601956367492676</v>
      </c>
      <c r="AX120" s="42">
        <v>0.55799758434295654</v>
      </c>
      <c r="AY120" s="42">
        <v>0.5653235912322998</v>
      </c>
      <c r="AZ120" s="42">
        <v>0.60317462682723999</v>
      </c>
      <c r="BA120" s="54">
        <f t="shared" si="48"/>
        <v>0.57509160041809082</v>
      </c>
      <c r="BB120" s="44"/>
      <c r="BC120" s="42">
        <v>0.22832722961902618</v>
      </c>
      <c r="BD120" s="42">
        <v>0.22832722961902618</v>
      </c>
      <c r="BE120" s="42">
        <v>0.23443223536014557</v>
      </c>
      <c r="BF120" s="42">
        <v>0.23443223536014557</v>
      </c>
      <c r="BG120" s="42">
        <v>0.27228328585624695</v>
      </c>
      <c r="BH120" s="42">
        <v>0.25030526518821716</v>
      </c>
      <c r="BI120" s="54">
        <f t="shared" si="49"/>
        <v>0.24135124683380127</v>
      </c>
      <c r="BJ120" s="51">
        <v>0.9</v>
      </c>
      <c r="BK120" s="69" t="s">
        <v>233</v>
      </c>
      <c r="BL120" s="69" t="s">
        <v>233</v>
      </c>
      <c r="BM120" s="69" t="s">
        <v>233</v>
      </c>
      <c r="BN120" s="69" t="s">
        <v>233</v>
      </c>
      <c r="BO120" s="69" t="s">
        <v>233</v>
      </c>
      <c r="BP120" s="70">
        <f t="shared" si="50"/>
        <v>0.9</v>
      </c>
      <c r="BQ120" s="42">
        <v>0.85225886106491089</v>
      </c>
      <c r="BR120" s="42">
        <v>0.94993895292282104</v>
      </c>
      <c r="BS120" s="42">
        <v>0.93528693914413452</v>
      </c>
      <c r="BT120" s="42">
        <v>0.920634925365448</v>
      </c>
      <c r="BU120" s="42">
        <v>1.0830280780792236</v>
      </c>
      <c r="BV120" s="42">
        <v>1.0146520137786865</v>
      </c>
      <c r="BW120" s="54">
        <f t="shared" si="51"/>
        <v>0.95929996172587073</v>
      </c>
      <c r="BX120" s="44">
        <v>5.3724054247140884E-2</v>
      </c>
      <c r="BY120" s="44">
        <v>6.4713068306446075E-2</v>
      </c>
      <c r="BZ120" s="44">
        <v>6.7155070602893829E-2</v>
      </c>
      <c r="CA120" s="44">
        <v>7.3260076344013214E-2</v>
      </c>
      <c r="CB120" s="44">
        <v>7.2039075195789337E-2</v>
      </c>
      <c r="CC120" s="44">
        <v>6.7155070602893829E-2</v>
      </c>
      <c r="CD120" s="54">
        <f t="shared" si="52"/>
        <v>6.6341069216529533E-2</v>
      </c>
      <c r="CE120" s="42">
        <v>0.06</v>
      </c>
      <c r="CF120" s="42">
        <v>7.2615385055541992</v>
      </c>
      <c r="CG120" s="42">
        <v>7.2615385055541992</v>
      </c>
      <c r="CH120" s="42">
        <v>7.2615385055541992</v>
      </c>
      <c r="CI120" s="42">
        <v>7.2615385055541992</v>
      </c>
      <c r="CJ120" s="42">
        <v>7.2615385055541992</v>
      </c>
      <c r="CK120" s="42"/>
      <c r="CL120" s="42"/>
      <c r="CM120" s="44"/>
      <c r="CN120" s="44">
        <v>1.6713064908981323</v>
      </c>
      <c r="CO120" s="44">
        <v>1.7172161340713501</v>
      </c>
      <c r="CP120" s="44">
        <v>1.764102578163147</v>
      </c>
      <c r="CQ120" s="44">
        <v>1.7631257772445679</v>
      </c>
      <c r="CR120" s="44">
        <v>1.7172161340713501</v>
      </c>
      <c r="CS120" s="44">
        <v>1.7211233377456665</v>
      </c>
      <c r="CT120" s="54">
        <f t="shared" si="53"/>
        <v>1.7256817420323689</v>
      </c>
      <c r="CU120" s="44" t="s">
        <v>233</v>
      </c>
      <c r="CV120" s="44" t="s">
        <v>233</v>
      </c>
      <c r="CW120" s="44" t="s">
        <v>233</v>
      </c>
      <c r="CX120" s="44" t="s">
        <v>233</v>
      </c>
      <c r="CY120" s="44" t="s">
        <v>233</v>
      </c>
      <c r="CZ120" s="44" t="s">
        <v>233</v>
      </c>
      <c r="DA120" s="54" t="str">
        <f t="shared" si="54"/>
        <v/>
      </c>
      <c r="DB120" s="65" t="s">
        <v>233</v>
      </c>
      <c r="DC120" s="65" t="s">
        <v>233</v>
      </c>
      <c r="DD120" s="65" t="s">
        <v>233</v>
      </c>
      <c r="DE120" s="65" t="s">
        <v>233</v>
      </c>
      <c r="DF120" s="65" t="s">
        <v>233</v>
      </c>
      <c r="DG120" s="65" t="s">
        <v>233</v>
      </c>
      <c r="DH120" s="58" t="str">
        <f t="shared" si="55"/>
        <v/>
      </c>
      <c r="DI120" s="65" t="s">
        <v>233</v>
      </c>
      <c r="DJ120" s="65" t="s">
        <v>233</v>
      </c>
      <c r="DK120" s="65" t="s">
        <v>233</v>
      </c>
      <c r="DL120" s="65" t="s">
        <v>233</v>
      </c>
      <c r="DM120" s="65" t="s">
        <v>233</v>
      </c>
      <c r="DN120" s="65" t="s">
        <v>233</v>
      </c>
      <c r="DO120" s="58">
        <f t="shared" si="56"/>
        <v>2.1779999999999999</v>
      </c>
      <c r="DP120" s="44" t="s">
        <v>233</v>
      </c>
      <c r="DQ120" s="44"/>
      <c r="DR120" s="65">
        <v>743.4375</v>
      </c>
      <c r="DS120" s="65">
        <v>779.375</v>
      </c>
      <c r="DT120" s="65">
        <v>748.1875</v>
      </c>
      <c r="DU120" s="65">
        <v>750.625</v>
      </c>
      <c r="DV120" s="65">
        <v>743</v>
      </c>
      <c r="DW120" s="65">
        <v>2.0625</v>
      </c>
      <c r="DX120" s="58">
        <f t="shared" si="57"/>
        <v>0.90400499999999995</v>
      </c>
      <c r="DY120" s="43">
        <v>4.3521366119384766</v>
      </c>
      <c r="DZ120" s="43">
        <v>11.853062629699707</v>
      </c>
      <c r="EA120" s="43">
        <v>29.371002197265625</v>
      </c>
      <c r="EB120" s="44">
        <f t="shared" si="58"/>
        <v>2.0156936016082763</v>
      </c>
      <c r="EC120" s="42" t="s">
        <v>233</v>
      </c>
      <c r="ED120" s="42" t="s">
        <v>233</v>
      </c>
      <c r="EE120" s="42" t="s">
        <v>233</v>
      </c>
      <c r="EF120" s="42" t="s">
        <v>233</v>
      </c>
      <c r="EG120" s="42" t="s">
        <v>233</v>
      </c>
      <c r="EH120" s="42" t="s">
        <v>233</v>
      </c>
      <c r="EI120" s="42"/>
      <c r="EJ120" s="65">
        <v>491</v>
      </c>
      <c r="EK120" s="42" t="s">
        <v>233</v>
      </c>
      <c r="EL120" s="42" t="s">
        <v>233</v>
      </c>
      <c r="EM120" s="42" t="s">
        <v>233</v>
      </c>
      <c r="EN120" s="42" t="s">
        <v>233</v>
      </c>
      <c r="EO120" s="42" t="s">
        <v>233</v>
      </c>
      <c r="EP120" s="42" t="s">
        <v>233</v>
      </c>
      <c r="EQ120" s="42"/>
      <c r="ER120" s="65">
        <v>22</v>
      </c>
      <c r="ES120" s="42" t="s">
        <v>233</v>
      </c>
      <c r="ET120" s="42" t="s">
        <v>233</v>
      </c>
      <c r="EU120" s="42" t="s">
        <v>233</v>
      </c>
      <c r="EV120" s="42" t="s">
        <v>233</v>
      </c>
      <c r="EW120" s="42" t="s">
        <v>233</v>
      </c>
      <c r="EX120" s="42" t="s">
        <v>233</v>
      </c>
      <c r="EY120" s="42"/>
      <c r="EZ120" s="42">
        <v>1.1000000000000001</v>
      </c>
      <c r="FA120" s="42" t="s">
        <v>233</v>
      </c>
      <c r="FB120" s="42" t="s">
        <v>233</v>
      </c>
      <c r="FC120" s="42" t="s">
        <v>233</v>
      </c>
      <c r="FD120" s="42" t="s">
        <v>233</v>
      </c>
      <c r="FE120" s="42" t="s">
        <v>233</v>
      </c>
      <c r="FF120" s="42" t="s">
        <v>233</v>
      </c>
      <c r="FG120" s="42"/>
      <c r="FH120" s="42"/>
      <c r="FI120" s="42" t="s">
        <v>233</v>
      </c>
      <c r="FJ120" s="42" t="s">
        <v>233</v>
      </c>
      <c r="FK120" s="42" t="s">
        <v>233</v>
      </c>
      <c r="FL120" s="42" t="s">
        <v>233</v>
      </c>
      <c r="FM120" s="42" t="s">
        <v>233</v>
      </c>
      <c r="FN120" s="42" t="s">
        <v>233</v>
      </c>
      <c r="FO120" s="42"/>
      <c r="FP120" s="65">
        <v>21.5</v>
      </c>
      <c r="FQ120" s="42" t="s">
        <v>233</v>
      </c>
      <c r="FR120" s="42" t="s">
        <v>233</v>
      </c>
      <c r="FS120" s="42" t="s">
        <v>233</v>
      </c>
      <c r="FT120" s="42" t="s">
        <v>233</v>
      </c>
      <c r="FU120" s="42" t="s">
        <v>233</v>
      </c>
      <c r="FV120" s="42" t="s">
        <v>233</v>
      </c>
      <c r="FW120" s="42"/>
      <c r="FX120" s="65">
        <v>25</v>
      </c>
      <c r="GA120">
        <v>2178</v>
      </c>
    </row>
    <row r="121" spans="1:183">
      <c r="A121" s="40">
        <v>38458</v>
      </c>
      <c r="B121" s="41"/>
      <c r="C121" s="41"/>
      <c r="D121" s="41"/>
      <c r="E121" s="42" t="s">
        <v>233</v>
      </c>
      <c r="F121" s="42" t="s">
        <v>233</v>
      </c>
      <c r="G121" s="42" t="s">
        <v>233</v>
      </c>
      <c r="H121" s="42" t="s">
        <v>233</v>
      </c>
      <c r="I121" s="42" t="s">
        <v>233</v>
      </c>
      <c r="J121" s="42" t="s">
        <v>233</v>
      </c>
      <c r="K121" s="54" t="str">
        <f t="shared" si="45"/>
        <v/>
      </c>
      <c r="L121" s="43">
        <v>0</v>
      </c>
      <c r="M121" s="43">
        <v>0</v>
      </c>
      <c r="N121" s="43">
        <v>0</v>
      </c>
      <c r="O121" s="43">
        <v>0</v>
      </c>
      <c r="P121" s="43">
        <v>0</v>
      </c>
      <c r="Q121" s="43">
        <v>0</v>
      </c>
      <c r="R121" s="54" t="str">
        <f t="shared" si="46"/>
        <v/>
      </c>
      <c r="S121" s="43">
        <v>10.744811058044434</v>
      </c>
      <c r="T121" s="43">
        <v>10.744811058044434</v>
      </c>
      <c r="U121" s="43">
        <v>7.8144078254699707</v>
      </c>
      <c r="V121" s="43">
        <v>6.8376069068908691</v>
      </c>
      <c r="W121" s="43">
        <v>7.8144078254699707</v>
      </c>
      <c r="X121" s="43">
        <v>7.3260073661804199</v>
      </c>
      <c r="Y121" s="43">
        <v>7.3</v>
      </c>
      <c r="Z121" s="42">
        <v>-100</v>
      </c>
      <c r="AA121" s="42">
        <v>-100</v>
      </c>
      <c r="AB121" s="42">
        <v>-100</v>
      </c>
      <c r="AC121" s="42">
        <v>-100</v>
      </c>
      <c r="AD121" s="42">
        <v>-100</v>
      </c>
      <c r="AE121" s="42">
        <v>-100</v>
      </c>
      <c r="AF121" s="42"/>
      <c r="AG121" s="42">
        <v>0</v>
      </c>
      <c r="AH121" s="42">
        <v>0</v>
      </c>
      <c r="AI121" s="42">
        <v>0</v>
      </c>
      <c r="AJ121" s="42">
        <v>0</v>
      </c>
      <c r="AK121" s="42">
        <v>0</v>
      </c>
      <c r="AL121" s="42">
        <v>0</v>
      </c>
      <c r="AM121" s="54" t="str">
        <f t="shared" si="47"/>
        <v/>
      </c>
      <c r="AN121" s="44">
        <v>1.2698413133621216</v>
      </c>
      <c r="AO121" s="44">
        <v>1.2112332582473755</v>
      </c>
      <c r="AP121" s="44">
        <v>1.1159951686859131</v>
      </c>
      <c r="AQ121" s="44">
        <v>1.216117262840271</v>
      </c>
      <c r="AR121" s="44">
        <v>1.6117216348648071</v>
      </c>
      <c r="AS121" s="44">
        <v>1.2551892995834351</v>
      </c>
      <c r="AT121" s="44"/>
      <c r="AU121" s="42">
        <v>0.58730161190032959</v>
      </c>
      <c r="AV121" s="42">
        <v>0.60927963256835938</v>
      </c>
      <c r="AW121" s="42">
        <v>0.5653235912322998</v>
      </c>
      <c r="AX121" s="42">
        <v>0.57020759582519531</v>
      </c>
      <c r="AY121" s="42">
        <v>0.58852261304855347</v>
      </c>
      <c r="AZ121" s="42">
        <v>0.58974361419677734</v>
      </c>
      <c r="BA121" s="54">
        <f t="shared" si="48"/>
        <v>0.58506310979525245</v>
      </c>
      <c r="BB121" s="44"/>
      <c r="BC121" s="42">
        <v>0.25518926978111267</v>
      </c>
      <c r="BD121" s="42">
        <v>0.28327229619026184</v>
      </c>
      <c r="BE121" s="42">
        <v>0.24542124569416046</v>
      </c>
      <c r="BF121" s="42">
        <v>0.24297924339771271</v>
      </c>
      <c r="BG121" s="42">
        <v>0.20757021009922028</v>
      </c>
      <c r="BH121" s="42">
        <v>0.19536019861698151</v>
      </c>
      <c r="BI121" s="54">
        <f t="shared" si="49"/>
        <v>0.23829874396324158</v>
      </c>
      <c r="BJ121" s="51">
        <v>1</v>
      </c>
      <c r="BK121" s="69" t="s">
        <v>233</v>
      </c>
      <c r="BL121" s="69" t="s">
        <v>233</v>
      </c>
      <c r="BM121" s="69" t="s">
        <v>233</v>
      </c>
      <c r="BN121" s="69" t="s">
        <v>233</v>
      </c>
      <c r="BO121" s="69" t="s">
        <v>233</v>
      </c>
      <c r="BP121" s="70">
        <f t="shared" si="50"/>
        <v>1</v>
      </c>
      <c r="BQ121" s="42">
        <v>0.99389499425888062</v>
      </c>
      <c r="BR121" s="42">
        <v>1.1172161102294922</v>
      </c>
      <c r="BS121" s="42">
        <v>1.0048840045928955</v>
      </c>
      <c r="BT121" s="42">
        <v>1.0219780206680298</v>
      </c>
      <c r="BU121" s="42">
        <v>0.97924298048019409</v>
      </c>
      <c r="BV121" s="42">
        <v>0.96214896440505981</v>
      </c>
      <c r="BW121" s="54">
        <f t="shared" si="51"/>
        <v>1.0132275124390919</v>
      </c>
      <c r="BX121" s="44">
        <v>5.4945055395364761E-2</v>
      </c>
      <c r="BY121" s="44">
        <v>5.3724054247140884E-2</v>
      </c>
      <c r="BZ121" s="44">
        <v>5.128205195069313E-2</v>
      </c>
      <c r="CA121" s="44">
        <v>5.128205195069313E-2</v>
      </c>
      <c r="CB121" s="44">
        <v>4.76190485060215E-2</v>
      </c>
      <c r="CC121" s="44">
        <v>6.1050061136484146E-2</v>
      </c>
      <c r="CD121" s="54">
        <f t="shared" si="52"/>
        <v>5.331705386439959E-2</v>
      </c>
      <c r="CE121" s="42">
        <v>0.05</v>
      </c>
      <c r="CF121" s="42">
        <v>7.2615385055541992</v>
      </c>
      <c r="CG121" s="42">
        <v>7.2615385055541992</v>
      </c>
      <c r="CH121" s="42">
        <v>7.2615385055541992</v>
      </c>
      <c r="CI121" s="42">
        <v>7.2615385055541992</v>
      </c>
      <c r="CJ121" s="42">
        <v>7.2615385055541992</v>
      </c>
      <c r="CK121" s="42"/>
      <c r="CL121" s="42"/>
      <c r="CM121" s="44"/>
      <c r="CN121" s="44">
        <v>1.726007342338562</v>
      </c>
      <c r="CO121" s="44">
        <v>1.6986569166183472</v>
      </c>
      <c r="CP121" s="44">
        <v>1.7201465368270874</v>
      </c>
      <c r="CQ121" s="44">
        <v>1.7406593561172485</v>
      </c>
      <c r="CR121" s="44">
        <v>1.7299145460128784</v>
      </c>
      <c r="CS121" s="44">
        <v>1.7347985506057739</v>
      </c>
      <c r="CT121" s="54">
        <f t="shared" si="53"/>
        <v>1.7250305414199829</v>
      </c>
      <c r="CU121" s="44" t="s">
        <v>233</v>
      </c>
      <c r="CV121" s="44" t="s">
        <v>233</v>
      </c>
      <c r="CW121" s="44" t="s">
        <v>233</v>
      </c>
      <c r="CX121" s="44" t="s">
        <v>233</v>
      </c>
      <c r="CY121" s="44" t="s">
        <v>233</v>
      </c>
      <c r="CZ121" s="44" t="s">
        <v>233</v>
      </c>
      <c r="DA121" s="54" t="str">
        <f t="shared" si="54"/>
        <v/>
      </c>
      <c r="DB121" s="65" t="s">
        <v>233</v>
      </c>
      <c r="DC121" s="65" t="s">
        <v>233</v>
      </c>
      <c r="DD121" s="65" t="s">
        <v>233</v>
      </c>
      <c r="DE121" s="65" t="s">
        <v>233</v>
      </c>
      <c r="DF121" s="65" t="s">
        <v>233</v>
      </c>
      <c r="DG121" s="65" t="s">
        <v>233</v>
      </c>
      <c r="DH121" s="58" t="str">
        <f t="shared" si="55"/>
        <v/>
      </c>
      <c r="DI121" s="65" t="s">
        <v>233</v>
      </c>
      <c r="DJ121" s="65" t="s">
        <v>233</v>
      </c>
      <c r="DK121" s="65" t="s">
        <v>233</v>
      </c>
      <c r="DL121" s="65" t="s">
        <v>233</v>
      </c>
      <c r="DM121" s="65" t="s">
        <v>233</v>
      </c>
      <c r="DN121" s="65" t="s">
        <v>233</v>
      </c>
      <c r="DO121" s="58">
        <f t="shared" si="56"/>
        <v>2.2810000000000001</v>
      </c>
      <c r="DP121" s="44" t="s">
        <v>233</v>
      </c>
      <c r="DQ121" s="44"/>
      <c r="DR121" s="65">
        <v>375.25</v>
      </c>
      <c r="DS121" s="65">
        <v>777.75</v>
      </c>
      <c r="DT121" s="65">
        <v>777.3125</v>
      </c>
      <c r="DU121" s="65">
        <v>792.875</v>
      </c>
      <c r="DV121" s="65">
        <v>3.1875</v>
      </c>
      <c r="DW121" s="65">
        <v>794.8125</v>
      </c>
      <c r="DX121" s="58">
        <f t="shared" si="57"/>
        <v>0.84508499999999998</v>
      </c>
      <c r="DY121" s="43">
        <v>5.1014895439147949</v>
      </c>
      <c r="DZ121" s="43">
        <v>12.63990592956543</v>
      </c>
      <c r="EA121" s="43">
        <v>29.342124938964844</v>
      </c>
      <c r="EB121" s="44">
        <f t="shared" si="58"/>
        <v>2.1661208782196049</v>
      </c>
      <c r="EC121" s="42" t="s">
        <v>233</v>
      </c>
      <c r="ED121" s="42" t="s">
        <v>233</v>
      </c>
      <c r="EE121" s="42" t="s">
        <v>233</v>
      </c>
      <c r="EF121" s="42" t="s">
        <v>233</v>
      </c>
      <c r="EG121" s="42" t="s">
        <v>233</v>
      </c>
      <c r="EH121" s="42" t="s">
        <v>233</v>
      </c>
      <c r="EI121" s="42"/>
      <c r="EJ121" s="65">
        <v>421</v>
      </c>
      <c r="EK121" s="42" t="s">
        <v>233</v>
      </c>
      <c r="EL121" s="42" t="s">
        <v>233</v>
      </c>
      <c r="EM121" s="42" t="s">
        <v>233</v>
      </c>
      <c r="EN121" s="42" t="s">
        <v>233</v>
      </c>
      <c r="EO121" s="42" t="s">
        <v>233</v>
      </c>
      <c r="EP121" s="42" t="s">
        <v>233</v>
      </c>
      <c r="EQ121" s="42"/>
      <c r="ER121" s="65">
        <v>22</v>
      </c>
      <c r="ES121" s="42" t="s">
        <v>233</v>
      </c>
      <c r="ET121" s="42" t="s">
        <v>233</v>
      </c>
      <c r="EU121" s="42" t="s">
        <v>233</v>
      </c>
      <c r="EV121" s="42" t="s">
        <v>233</v>
      </c>
      <c r="EW121" s="42" t="s">
        <v>233</v>
      </c>
      <c r="EX121" s="42" t="s">
        <v>233</v>
      </c>
      <c r="EY121" s="42"/>
      <c r="EZ121" s="42">
        <v>1.1499999999999999</v>
      </c>
      <c r="FA121" s="42" t="s">
        <v>233</v>
      </c>
      <c r="FB121" s="42" t="s">
        <v>233</v>
      </c>
      <c r="FC121" s="42" t="s">
        <v>233</v>
      </c>
      <c r="FD121" s="42" t="s">
        <v>233</v>
      </c>
      <c r="FE121" s="42" t="s">
        <v>233</v>
      </c>
      <c r="FF121" s="42" t="s">
        <v>233</v>
      </c>
      <c r="FG121" s="42"/>
      <c r="FH121" s="42"/>
      <c r="FI121" s="42" t="s">
        <v>233</v>
      </c>
      <c r="FJ121" s="42" t="s">
        <v>233</v>
      </c>
      <c r="FK121" s="42" t="s">
        <v>233</v>
      </c>
      <c r="FL121" s="42" t="s">
        <v>233</v>
      </c>
      <c r="FM121" s="42" t="s">
        <v>233</v>
      </c>
      <c r="FN121" s="42" t="s">
        <v>233</v>
      </c>
      <c r="FO121" s="42"/>
      <c r="FP121" s="65">
        <v>21.5</v>
      </c>
      <c r="FQ121" s="42" t="s">
        <v>233</v>
      </c>
      <c r="FR121" s="42" t="s">
        <v>233</v>
      </c>
      <c r="FS121" s="42" t="s">
        <v>233</v>
      </c>
      <c r="FT121" s="42" t="s">
        <v>233</v>
      </c>
      <c r="FU121" s="42" t="s">
        <v>233</v>
      </c>
      <c r="FV121" s="42" t="s">
        <v>233</v>
      </c>
      <c r="FW121" s="42"/>
      <c r="FX121" s="65">
        <v>17</v>
      </c>
      <c r="GA121">
        <v>2281</v>
      </c>
    </row>
    <row r="122" spans="1:183">
      <c r="A122" s="40">
        <v>38459</v>
      </c>
      <c r="B122" s="41"/>
      <c r="C122" s="41"/>
      <c r="D122" s="41"/>
      <c r="E122" s="42" t="s">
        <v>233</v>
      </c>
      <c r="F122" s="42" t="s">
        <v>233</v>
      </c>
      <c r="G122" s="42" t="s">
        <v>233</v>
      </c>
      <c r="H122" s="42" t="s">
        <v>233</v>
      </c>
      <c r="I122" s="42" t="s">
        <v>233</v>
      </c>
      <c r="J122" s="42" t="s">
        <v>233</v>
      </c>
      <c r="K122" s="54" t="str">
        <f t="shared" si="45"/>
        <v/>
      </c>
      <c r="L122" s="43">
        <v>0</v>
      </c>
      <c r="M122" s="43">
        <v>0</v>
      </c>
      <c r="N122" s="43">
        <v>0</v>
      </c>
      <c r="O122" s="43">
        <v>0</v>
      </c>
      <c r="P122" s="43">
        <v>0</v>
      </c>
      <c r="Q122" s="43">
        <v>0</v>
      </c>
      <c r="R122" s="54" t="str">
        <f t="shared" si="46"/>
        <v/>
      </c>
      <c r="S122" s="43">
        <v>7.8144078254699707</v>
      </c>
      <c r="T122" s="43">
        <v>7.8144078254699707</v>
      </c>
      <c r="U122" s="43">
        <v>7.8144078254699707</v>
      </c>
      <c r="V122" s="43">
        <v>7.8144078254699707</v>
      </c>
      <c r="W122" s="43">
        <v>7.8144078254699707</v>
      </c>
      <c r="X122" s="43">
        <v>8.3028087615966797</v>
      </c>
      <c r="Y122" s="43">
        <v>7.3</v>
      </c>
      <c r="Z122" s="42">
        <v>-100</v>
      </c>
      <c r="AA122" s="42">
        <v>-100</v>
      </c>
      <c r="AB122" s="42">
        <v>-100</v>
      </c>
      <c r="AC122" s="42">
        <v>-100</v>
      </c>
      <c r="AD122" s="42">
        <v>-100</v>
      </c>
      <c r="AE122" s="42">
        <v>-100</v>
      </c>
      <c r="AF122" s="42"/>
      <c r="AG122" s="42">
        <v>0</v>
      </c>
      <c r="AH122" s="42">
        <v>0</v>
      </c>
      <c r="AI122" s="42">
        <v>0</v>
      </c>
      <c r="AJ122" s="42">
        <v>0</v>
      </c>
      <c r="AK122" s="42">
        <v>0</v>
      </c>
      <c r="AL122" s="42">
        <v>0</v>
      </c>
      <c r="AM122" s="54" t="str">
        <f t="shared" si="47"/>
        <v/>
      </c>
      <c r="AN122" s="44">
        <v>0.93772894144058228</v>
      </c>
      <c r="AO122" s="44">
        <v>0.85958486795425415</v>
      </c>
      <c r="AP122" s="44">
        <v>0.81562882661819458</v>
      </c>
      <c r="AQ122" s="44">
        <v>0.81807082891464233</v>
      </c>
      <c r="AR122" s="44">
        <v>1.514041543006897</v>
      </c>
      <c r="AS122" s="44">
        <v>0.90598291158676147</v>
      </c>
      <c r="AT122" s="44"/>
      <c r="AU122" s="42">
        <v>0.58852261304855347</v>
      </c>
      <c r="AV122" s="42">
        <v>0.65811967849731445</v>
      </c>
      <c r="AW122" s="42">
        <v>0.56654459238052368</v>
      </c>
      <c r="AX122" s="42">
        <v>0.52258855104446411</v>
      </c>
      <c r="AY122" s="42">
        <v>0.51404154300689697</v>
      </c>
      <c r="AZ122" s="42">
        <v>0.61416363716125488</v>
      </c>
      <c r="BA122" s="54">
        <f t="shared" si="48"/>
        <v>0.57733010252316797</v>
      </c>
      <c r="BB122" s="44"/>
      <c r="BC122" s="42">
        <v>0.21611721813678741</v>
      </c>
      <c r="BD122" s="42">
        <v>0.34432235360145569</v>
      </c>
      <c r="BE122" s="42">
        <v>0.25641027092933655</v>
      </c>
      <c r="BF122" s="42">
        <v>0.19413919746875763</v>
      </c>
      <c r="BG122" s="42">
        <v>0.55189257860183716</v>
      </c>
      <c r="BH122" s="42">
        <v>0.27228328585624695</v>
      </c>
      <c r="BI122" s="54">
        <f t="shared" si="49"/>
        <v>0.30586081743240356</v>
      </c>
      <c r="BJ122" s="51">
        <v>1.1000000000000001</v>
      </c>
      <c r="BK122" s="69" t="s">
        <v>233</v>
      </c>
      <c r="BL122" s="69" t="s">
        <v>233</v>
      </c>
      <c r="BM122" s="69" t="s">
        <v>233</v>
      </c>
      <c r="BN122" s="69" t="s">
        <v>233</v>
      </c>
      <c r="BO122" s="69" t="s">
        <v>233</v>
      </c>
      <c r="BP122" s="70">
        <f t="shared" si="50"/>
        <v>1.1000000000000001</v>
      </c>
      <c r="BQ122" s="42">
        <v>0.98901098966598511</v>
      </c>
      <c r="BR122" s="42">
        <v>1.2148962020874023</v>
      </c>
      <c r="BS122" s="42">
        <v>1.0305250883102417</v>
      </c>
      <c r="BT122" s="42">
        <v>1.0512820482254028</v>
      </c>
      <c r="BU122" s="42">
        <v>0.98901098966598511</v>
      </c>
      <c r="BV122" s="42">
        <v>1.2442002296447754</v>
      </c>
      <c r="BW122" s="54">
        <f t="shared" si="51"/>
        <v>1.0864875912666321</v>
      </c>
      <c r="BX122" s="44">
        <v>6.1050061136484146E-2</v>
      </c>
      <c r="BY122" s="44">
        <v>8.302808552980423E-2</v>
      </c>
      <c r="BZ122" s="44">
        <v>7.2039075195789337E-2</v>
      </c>
      <c r="CA122" s="44">
        <v>5.9829059988260269E-2</v>
      </c>
      <c r="CB122" s="44">
        <v>5.2503053098917007E-2</v>
      </c>
      <c r="CC122" s="44">
        <v>6.8376071751117706E-2</v>
      </c>
      <c r="CD122" s="54">
        <f t="shared" si="52"/>
        <v>6.6137567783395454E-2</v>
      </c>
      <c r="CE122" s="42">
        <v>7.0000000000000007E-2</v>
      </c>
      <c r="CF122" s="42">
        <v>7.2615385055541992</v>
      </c>
      <c r="CG122" s="42">
        <v>7.2615385055541992</v>
      </c>
      <c r="CH122" s="42">
        <v>7.2615385055541992</v>
      </c>
      <c r="CI122" s="42">
        <v>7.2615385055541992</v>
      </c>
      <c r="CJ122" s="42">
        <v>7.2615385055541992</v>
      </c>
      <c r="CK122" s="42"/>
      <c r="CL122" s="42"/>
      <c r="CM122" s="44"/>
      <c r="CN122" s="44">
        <v>1.6605616807937622</v>
      </c>
      <c r="CO122" s="44">
        <v>1.5345543622970581</v>
      </c>
      <c r="CP122" s="44">
        <v>1.5199023485183716</v>
      </c>
      <c r="CQ122" s="44">
        <v>1.3421245813369751</v>
      </c>
      <c r="CR122" s="44">
        <v>1.3128205537796021</v>
      </c>
      <c r="CS122" s="44">
        <v>1.2317460775375366</v>
      </c>
      <c r="CT122" s="54">
        <f t="shared" si="53"/>
        <v>1.4336182673772175</v>
      </c>
      <c r="CU122" s="44" t="s">
        <v>233</v>
      </c>
      <c r="CV122" s="44" t="s">
        <v>233</v>
      </c>
      <c r="CW122" s="44" t="s">
        <v>233</v>
      </c>
      <c r="CX122" s="44" t="s">
        <v>233</v>
      </c>
      <c r="CY122" s="44" t="s">
        <v>233</v>
      </c>
      <c r="CZ122" s="44" t="s">
        <v>233</v>
      </c>
      <c r="DA122" s="54" t="str">
        <f t="shared" si="54"/>
        <v/>
      </c>
      <c r="DB122" s="65" t="s">
        <v>233</v>
      </c>
      <c r="DC122" s="65" t="s">
        <v>233</v>
      </c>
      <c r="DD122" s="65" t="s">
        <v>233</v>
      </c>
      <c r="DE122" s="65" t="s">
        <v>233</v>
      </c>
      <c r="DF122" s="65" t="s">
        <v>233</v>
      </c>
      <c r="DG122" s="65" t="s">
        <v>233</v>
      </c>
      <c r="DH122" s="58" t="str">
        <f t="shared" si="55"/>
        <v/>
      </c>
      <c r="DI122" s="65" t="s">
        <v>233</v>
      </c>
      <c r="DJ122" s="65" t="s">
        <v>233</v>
      </c>
      <c r="DK122" s="65" t="s">
        <v>233</v>
      </c>
      <c r="DL122" s="65" t="s">
        <v>233</v>
      </c>
      <c r="DM122" s="65" t="s">
        <v>233</v>
      </c>
      <c r="DN122" s="65" t="s">
        <v>233</v>
      </c>
      <c r="DO122" s="58">
        <f t="shared" si="56"/>
        <v>1.9630000000000001</v>
      </c>
      <c r="DP122" s="44" t="s">
        <v>233</v>
      </c>
      <c r="DQ122" s="44"/>
      <c r="DR122" s="65">
        <v>785.125</v>
      </c>
      <c r="DS122" s="65">
        <v>775.6875</v>
      </c>
      <c r="DT122" s="65">
        <v>806.8125</v>
      </c>
      <c r="DU122" s="65">
        <v>765.875</v>
      </c>
      <c r="DV122" s="65">
        <v>798</v>
      </c>
      <c r="DW122" s="65">
        <v>2.75</v>
      </c>
      <c r="DX122" s="58">
        <f t="shared" si="57"/>
        <v>0.94421999999999995</v>
      </c>
      <c r="DY122" s="43">
        <v>6.0046396255493164</v>
      </c>
      <c r="DZ122" s="43">
        <v>14.841625213623047</v>
      </c>
      <c r="EA122" s="43">
        <v>28.836814880371094</v>
      </c>
      <c r="EB122" s="44">
        <f t="shared" si="58"/>
        <v>1.6415489845275879</v>
      </c>
      <c r="EC122" s="42" t="s">
        <v>233</v>
      </c>
      <c r="ED122" s="42" t="s">
        <v>233</v>
      </c>
      <c r="EE122" s="42" t="s">
        <v>233</v>
      </c>
      <c r="EF122" s="42" t="s">
        <v>233</v>
      </c>
      <c r="EG122" s="42" t="s">
        <v>233</v>
      </c>
      <c r="EH122" s="42" t="s">
        <v>233</v>
      </c>
      <c r="EI122" s="42"/>
      <c r="EJ122" s="65">
        <v>297</v>
      </c>
      <c r="EK122" s="42" t="s">
        <v>233</v>
      </c>
      <c r="EL122" s="42" t="s">
        <v>233</v>
      </c>
      <c r="EM122" s="42" t="s">
        <v>233</v>
      </c>
      <c r="EN122" s="42" t="s">
        <v>233</v>
      </c>
      <c r="EO122" s="42" t="s">
        <v>233</v>
      </c>
      <c r="EP122" s="42" t="s">
        <v>233</v>
      </c>
      <c r="EQ122" s="42"/>
      <c r="ER122" s="65">
        <v>20</v>
      </c>
      <c r="ES122" s="42" t="s">
        <v>233</v>
      </c>
      <c r="ET122" s="42" t="s">
        <v>233</v>
      </c>
      <c r="EU122" s="42" t="s">
        <v>233</v>
      </c>
      <c r="EV122" s="42" t="s">
        <v>233</v>
      </c>
      <c r="EW122" s="42" t="s">
        <v>233</v>
      </c>
      <c r="EX122" s="42" t="s">
        <v>233</v>
      </c>
      <c r="EY122" s="42"/>
      <c r="EZ122" s="42">
        <v>1.1499999999999999</v>
      </c>
      <c r="FA122" s="42" t="s">
        <v>233</v>
      </c>
      <c r="FB122" s="42" t="s">
        <v>233</v>
      </c>
      <c r="FC122" s="42" t="s">
        <v>233</v>
      </c>
      <c r="FD122" s="42" t="s">
        <v>233</v>
      </c>
      <c r="FE122" s="42" t="s">
        <v>233</v>
      </c>
      <c r="FF122" s="42" t="s">
        <v>233</v>
      </c>
      <c r="FG122" s="42"/>
      <c r="FH122" s="42"/>
      <c r="FI122" s="42" t="s">
        <v>233</v>
      </c>
      <c r="FJ122" s="42" t="s">
        <v>233</v>
      </c>
      <c r="FK122" s="42" t="s">
        <v>233</v>
      </c>
      <c r="FL122" s="42" t="s">
        <v>233</v>
      </c>
      <c r="FM122" s="42" t="s">
        <v>233</v>
      </c>
      <c r="FN122" s="42" t="s">
        <v>233</v>
      </c>
      <c r="FO122" s="42"/>
      <c r="FP122" s="65">
        <v>17</v>
      </c>
      <c r="FQ122" s="42" t="s">
        <v>233</v>
      </c>
      <c r="FR122" s="42" t="s">
        <v>233</v>
      </c>
      <c r="FS122" s="42" t="s">
        <v>233</v>
      </c>
      <c r="FT122" s="42" t="s">
        <v>233</v>
      </c>
      <c r="FU122" s="42" t="s">
        <v>233</v>
      </c>
      <c r="FV122" s="42" t="s">
        <v>233</v>
      </c>
      <c r="FW122" s="42"/>
      <c r="FX122" s="65">
        <v>39</v>
      </c>
      <c r="GA122">
        <v>1963</v>
      </c>
    </row>
    <row r="123" spans="1:183">
      <c r="A123" s="40">
        <v>38460</v>
      </c>
      <c r="B123" s="41"/>
      <c r="C123" s="41"/>
      <c r="D123" s="41"/>
      <c r="E123" s="42" t="s">
        <v>233</v>
      </c>
      <c r="F123" s="42" t="s">
        <v>233</v>
      </c>
      <c r="G123" s="42" t="s">
        <v>233</v>
      </c>
      <c r="H123" s="42" t="s">
        <v>233</v>
      </c>
      <c r="I123" s="42" t="s">
        <v>233</v>
      </c>
      <c r="J123" s="42" t="s">
        <v>233</v>
      </c>
      <c r="K123" s="54" t="str">
        <f t="shared" si="45"/>
        <v/>
      </c>
      <c r="L123" s="43">
        <v>0</v>
      </c>
      <c r="M123" s="43">
        <v>0</v>
      </c>
      <c r="N123" s="43">
        <v>0</v>
      </c>
      <c r="O123" s="43">
        <v>0</v>
      </c>
      <c r="P123" s="43">
        <v>0</v>
      </c>
      <c r="Q123" s="43">
        <v>0</v>
      </c>
      <c r="R123" s="54" t="str">
        <f t="shared" si="46"/>
        <v/>
      </c>
      <c r="S123" s="43">
        <v>7.8144078254699707</v>
      </c>
      <c r="T123" s="43">
        <v>7.8144078254699707</v>
      </c>
      <c r="U123" s="43">
        <v>5.3724055290222168</v>
      </c>
      <c r="V123" s="43">
        <v>4.884005069732666</v>
      </c>
      <c r="W123" s="43">
        <v>5.3724055290222168</v>
      </c>
      <c r="X123" s="43">
        <v>8.3028087615966797</v>
      </c>
      <c r="Y123" s="43">
        <v>5.3</v>
      </c>
      <c r="Z123" s="42">
        <v>-100</v>
      </c>
      <c r="AA123" s="42">
        <v>-100</v>
      </c>
      <c r="AB123" s="42">
        <v>-100</v>
      </c>
      <c r="AC123" s="42">
        <v>-100</v>
      </c>
      <c r="AD123" s="42">
        <v>-100</v>
      </c>
      <c r="AE123" s="42">
        <v>-100</v>
      </c>
      <c r="AF123" s="42"/>
      <c r="AG123" s="42">
        <v>0</v>
      </c>
      <c r="AH123" s="42">
        <v>0</v>
      </c>
      <c r="AI123" s="42">
        <v>0</v>
      </c>
      <c r="AJ123" s="42">
        <v>0</v>
      </c>
      <c r="AK123" s="42">
        <v>0</v>
      </c>
      <c r="AL123" s="42">
        <v>0</v>
      </c>
      <c r="AM123" s="54" t="str">
        <f t="shared" si="47"/>
        <v/>
      </c>
      <c r="AN123" s="44">
        <v>0.7985348105430603</v>
      </c>
      <c r="AO123" s="44">
        <v>0.78632479906082153</v>
      </c>
      <c r="AP123" s="44">
        <v>0.80097681283950806</v>
      </c>
      <c r="AQ123" s="44">
        <v>0.87179487943649292</v>
      </c>
      <c r="AR123" s="44">
        <v>0.96703296899795532</v>
      </c>
      <c r="AS123" s="44">
        <v>0.82783883810043335</v>
      </c>
      <c r="AT123" s="44"/>
      <c r="AU123" s="42">
        <v>0.58485960960388184</v>
      </c>
      <c r="AV123" s="42">
        <v>0.5604395866394043</v>
      </c>
      <c r="AW123" s="42">
        <v>0.5445665717124939</v>
      </c>
      <c r="AX123" s="42">
        <v>0.59584861993789673</v>
      </c>
      <c r="AY123" s="42">
        <v>0.49572649598121643</v>
      </c>
      <c r="AZ123" s="42">
        <v>0.7826617956161499</v>
      </c>
      <c r="BA123" s="54">
        <f t="shared" si="48"/>
        <v>0.59401711324850714</v>
      </c>
      <c r="BB123" s="44"/>
      <c r="BC123" s="42">
        <v>0.18437118828296661</v>
      </c>
      <c r="BD123" s="42">
        <v>0.2063492089509964</v>
      </c>
      <c r="BE123" s="42">
        <v>0.16239316761493683</v>
      </c>
      <c r="BF123" s="42">
        <v>0.20757021009922028</v>
      </c>
      <c r="BG123" s="42">
        <v>0.14407815039157867</v>
      </c>
      <c r="BH123" s="42">
        <v>0.1269841343164444</v>
      </c>
      <c r="BI123" s="54">
        <f t="shared" si="49"/>
        <v>0.17195767660935721</v>
      </c>
      <c r="BJ123" s="51">
        <v>1</v>
      </c>
      <c r="BK123" s="69" t="s">
        <v>233</v>
      </c>
      <c r="BL123" s="69" t="s">
        <v>233</v>
      </c>
      <c r="BM123" s="69" t="s">
        <v>233</v>
      </c>
      <c r="BN123" s="69" t="s">
        <v>233</v>
      </c>
      <c r="BO123" s="69" t="s">
        <v>233</v>
      </c>
      <c r="BP123" s="70">
        <f t="shared" si="50"/>
        <v>1</v>
      </c>
      <c r="BQ123" s="42">
        <v>1.1037851572036743</v>
      </c>
      <c r="BR123" s="42">
        <v>1.0525031089782715</v>
      </c>
      <c r="BS123" s="42">
        <v>0.97802197933197021</v>
      </c>
      <c r="BT123" s="42">
        <v>1.1428571939468384</v>
      </c>
      <c r="BU123" s="42">
        <v>1.0598291158676147</v>
      </c>
      <c r="BV123" s="42">
        <v>0.87912088632583618</v>
      </c>
      <c r="BW123" s="54">
        <f t="shared" si="51"/>
        <v>1.0360195736090343</v>
      </c>
      <c r="BX123" s="44">
        <v>7.081807404756546E-2</v>
      </c>
      <c r="BY123" s="44">
        <v>7.081807404756546E-2</v>
      </c>
      <c r="BZ123" s="44">
        <v>6.3492067158222198E-2</v>
      </c>
      <c r="CA123" s="44">
        <v>6.7155070602893829E-2</v>
      </c>
      <c r="CB123" s="44">
        <v>7.2039075195789337E-2</v>
      </c>
      <c r="CC123" s="44">
        <v>7.6923079788684845E-2</v>
      </c>
      <c r="CD123" s="54">
        <f t="shared" si="52"/>
        <v>7.0207573473453522E-2</v>
      </c>
      <c r="CE123" s="42">
        <v>0.06</v>
      </c>
      <c r="CF123" s="42">
        <v>7.3641023635864258</v>
      </c>
      <c r="CG123" s="42">
        <v>7.3641023635864258</v>
      </c>
      <c r="CH123" s="42">
        <v>7.3641023635864258</v>
      </c>
      <c r="CI123" s="42">
        <v>7.4666666984558105</v>
      </c>
      <c r="CJ123" s="42">
        <v>7.4666666984558105</v>
      </c>
      <c r="CK123" s="42"/>
      <c r="CL123" s="42"/>
      <c r="CM123" s="44"/>
      <c r="CN123" s="44">
        <v>1.4124542474746704</v>
      </c>
      <c r="CO123" s="44">
        <v>1.4153846502304077</v>
      </c>
      <c r="CP123" s="44">
        <v>1.7279609441757202</v>
      </c>
      <c r="CQ123" s="44">
        <v>1.6810745000839233</v>
      </c>
      <c r="CR123" s="44">
        <v>1.7308913469314575</v>
      </c>
      <c r="CS123" s="44">
        <v>1.7172161340713501</v>
      </c>
      <c r="CT123" s="54">
        <f t="shared" si="53"/>
        <v>1.6141636371612549</v>
      </c>
      <c r="CU123" s="44" t="s">
        <v>233</v>
      </c>
      <c r="CV123" s="44" t="s">
        <v>233</v>
      </c>
      <c r="CW123" s="44" t="s">
        <v>233</v>
      </c>
      <c r="CX123" s="44" t="s">
        <v>233</v>
      </c>
      <c r="CY123" s="44" t="s">
        <v>233</v>
      </c>
      <c r="CZ123" s="44" t="s">
        <v>233</v>
      </c>
      <c r="DA123" s="54" t="str">
        <f t="shared" si="54"/>
        <v/>
      </c>
      <c r="DB123" s="65" t="s">
        <v>233</v>
      </c>
      <c r="DC123" s="65" t="s">
        <v>233</v>
      </c>
      <c r="DD123" s="65" t="s">
        <v>233</v>
      </c>
      <c r="DE123" s="65" t="s">
        <v>233</v>
      </c>
      <c r="DF123" s="65" t="s">
        <v>233</v>
      </c>
      <c r="DG123" s="65" t="s">
        <v>233</v>
      </c>
      <c r="DH123" s="58" t="str">
        <f t="shared" si="55"/>
        <v/>
      </c>
      <c r="DI123" s="65" t="s">
        <v>233</v>
      </c>
      <c r="DJ123" s="65" t="s">
        <v>233</v>
      </c>
      <c r="DK123" s="65" t="s">
        <v>233</v>
      </c>
      <c r="DL123" s="65" t="s">
        <v>233</v>
      </c>
      <c r="DM123" s="65" t="s">
        <v>233</v>
      </c>
      <c r="DN123" s="65" t="s">
        <v>233</v>
      </c>
      <c r="DO123" s="58">
        <f t="shared" si="56"/>
        <v>2.0230000000000001</v>
      </c>
      <c r="DP123" s="44" t="s">
        <v>233</v>
      </c>
      <c r="DQ123" s="44"/>
      <c r="DR123" s="65">
        <v>3.0625</v>
      </c>
      <c r="DS123" s="65">
        <v>2.5</v>
      </c>
      <c r="DT123" s="65">
        <v>772.375</v>
      </c>
      <c r="DU123" s="65">
        <v>770.75</v>
      </c>
      <c r="DV123" s="65">
        <v>745.75</v>
      </c>
      <c r="DW123" s="65">
        <v>778.5</v>
      </c>
      <c r="DX123" s="58">
        <f t="shared" si="57"/>
        <v>0.73750499999999997</v>
      </c>
      <c r="DY123" s="43">
        <v>6.9470572471618652</v>
      </c>
      <c r="DZ123" s="43">
        <v>14.578140258789063</v>
      </c>
      <c r="EA123" s="43">
        <v>28.504753112792969</v>
      </c>
      <c r="EB123" s="44">
        <f t="shared" si="58"/>
        <v>2.061468803405762</v>
      </c>
      <c r="EC123" s="42" t="s">
        <v>233</v>
      </c>
      <c r="ED123" s="42" t="s">
        <v>233</v>
      </c>
      <c r="EE123" s="42" t="s">
        <v>233</v>
      </c>
      <c r="EF123" s="42" t="s">
        <v>233</v>
      </c>
      <c r="EG123" s="42" t="s">
        <v>233</v>
      </c>
      <c r="EH123" s="42" t="s">
        <v>233</v>
      </c>
      <c r="EI123" s="42"/>
      <c r="EJ123" s="65">
        <v>302</v>
      </c>
      <c r="EK123" s="42" t="s">
        <v>233</v>
      </c>
      <c r="EL123" s="42" t="s">
        <v>233</v>
      </c>
      <c r="EM123" s="42" t="s">
        <v>233</v>
      </c>
      <c r="EN123" s="42" t="s">
        <v>233</v>
      </c>
      <c r="EO123" s="42" t="s">
        <v>233</v>
      </c>
      <c r="EP123" s="42" t="s">
        <v>233</v>
      </c>
      <c r="EQ123" s="42"/>
      <c r="ER123" s="65">
        <v>18</v>
      </c>
      <c r="ES123" s="42" t="s">
        <v>233</v>
      </c>
      <c r="ET123" s="42" t="s">
        <v>233</v>
      </c>
      <c r="EU123" s="42" t="s">
        <v>233</v>
      </c>
      <c r="EV123" s="42" t="s">
        <v>233</v>
      </c>
      <c r="EW123" s="42" t="s">
        <v>233</v>
      </c>
      <c r="EX123" s="42" t="s">
        <v>233</v>
      </c>
      <c r="EY123" s="42"/>
      <c r="EZ123" s="42">
        <v>1.1499999999999999</v>
      </c>
      <c r="FA123" s="42" t="s">
        <v>233</v>
      </c>
      <c r="FB123" s="42" t="s">
        <v>233</v>
      </c>
      <c r="FC123" s="42" t="s">
        <v>233</v>
      </c>
      <c r="FD123" s="42" t="s">
        <v>233</v>
      </c>
      <c r="FE123" s="42" t="s">
        <v>233</v>
      </c>
      <c r="FF123" s="42" t="s">
        <v>233</v>
      </c>
      <c r="FG123" s="42"/>
      <c r="FH123" s="42"/>
      <c r="FI123" s="42" t="s">
        <v>233</v>
      </c>
      <c r="FJ123" s="42" t="s">
        <v>233</v>
      </c>
      <c r="FK123" s="42" t="s">
        <v>233</v>
      </c>
      <c r="FL123" s="42" t="s">
        <v>233</v>
      </c>
      <c r="FM123" s="42" t="s">
        <v>233</v>
      </c>
      <c r="FN123" s="42" t="s">
        <v>233</v>
      </c>
      <c r="FO123" s="42"/>
      <c r="FP123" s="65">
        <v>13.5</v>
      </c>
      <c r="FQ123" s="42" t="s">
        <v>233</v>
      </c>
      <c r="FR123" s="42" t="s">
        <v>233</v>
      </c>
      <c r="FS123" s="42" t="s">
        <v>233</v>
      </c>
      <c r="FT123" s="42" t="s">
        <v>233</v>
      </c>
      <c r="FU123" s="42" t="s">
        <v>233</v>
      </c>
      <c r="FV123" s="42" t="s">
        <v>233</v>
      </c>
      <c r="FW123" s="42"/>
      <c r="FX123" s="65">
        <v>22</v>
      </c>
      <c r="GA123">
        <v>2023</v>
      </c>
    </row>
    <row r="124" spans="1:183">
      <c r="A124" s="40">
        <v>38461</v>
      </c>
      <c r="B124" s="41"/>
      <c r="C124" s="41"/>
      <c r="D124" s="41"/>
      <c r="E124" s="42" t="s">
        <v>233</v>
      </c>
      <c r="F124" s="42" t="s">
        <v>233</v>
      </c>
      <c r="G124" s="42" t="s">
        <v>233</v>
      </c>
      <c r="H124" s="42" t="s">
        <v>233</v>
      </c>
      <c r="I124" s="42" t="s">
        <v>233</v>
      </c>
      <c r="J124" s="42" t="s">
        <v>233</v>
      </c>
      <c r="K124" s="54" t="str">
        <f t="shared" si="45"/>
        <v/>
      </c>
      <c r="L124" s="43">
        <v>0</v>
      </c>
      <c r="M124" s="43">
        <v>0</v>
      </c>
      <c r="N124" s="43">
        <v>0</v>
      </c>
      <c r="O124" s="43">
        <v>0</v>
      </c>
      <c r="P124" s="43">
        <v>0</v>
      </c>
      <c r="Q124" s="43">
        <v>0</v>
      </c>
      <c r="R124" s="54" t="str">
        <f t="shared" si="46"/>
        <v/>
      </c>
      <c r="S124" s="43">
        <v>7.3260073661804199</v>
      </c>
      <c r="T124" s="43">
        <v>7.8144078254699707</v>
      </c>
      <c r="U124" s="43">
        <v>8.3028087615966797</v>
      </c>
      <c r="V124" s="43">
        <v>5.3724055290222168</v>
      </c>
      <c r="W124" s="43">
        <v>4.884005069732666</v>
      </c>
      <c r="X124" s="43">
        <v>4.884005069732666</v>
      </c>
      <c r="Y124" s="43">
        <v>7.8</v>
      </c>
      <c r="Z124" s="42">
        <v>-100</v>
      </c>
      <c r="AA124" s="42">
        <v>-100</v>
      </c>
      <c r="AB124" s="42">
        <v>-100</v>
      </c>
      <c r="AC124" s="42">
        <v>-100</v>
      </c>
      <c r="AD124" s="42">
        <v>-100</v>
      </c>
      <c r="AE124" s="42">
        <v>-100</v>
      </c>
      <c r="AF124" s="42"/>
      <c r="AG124" s="42">
        <v>0</v>
      </c>
      <c r="AH124" s="42">
        <v>0</v>
      </c>
      <c r="AI124" s="42">
        <v>0</v>
      </c>
      <c r="AJ124" s="42">
        <v>0</v>
      </c>
      <c r="AK124" s="42">
        <v>0</v>
      </c>
      <c r="AL124" s="42">
        <v>0</v>
      </c>
      <c r="AM124" s="54" t="str">
        <f t="shared" si="47"/>
        <v/>
      </c>
      <c r="AN124" s="44">
        <v>0.66178268194198608</v>
      </c>
      <c r="AO124" s="44">
        <v>0.6080586314201355</v>
      </c>
      <c r="AP124" s="44">
        <v>0.56898659467697144</v>
      </c>
      <c r="AQ124" s="44">
        <v>0.66422468423843384</v>
      </c>
      <c r="AR124" s="44">
        <v>0.89377290010452271</v>
      </c>
      <c r="AS124" s="44">
        <v>0.70085471868515015</v>
      </c>
      <c r="AT124" s="44"/>
      <c r="AU124" s="42">
        <v>0.49694749712944031</v>
      </c>
      <c r="AV124" s="42">
        <v>0.45665445923805237</v>
      </c>
      <c r="AW124" s="42">
        <v>0.44566544890403748</v>
      </c>
      <c r="AX124" s="42">
        <v>0.53846156597137451</v>
      </c>
      <c r="AY124" s="42">
        <v>0.53235656023025513</v>
      </c>
      <c r="AZ124" s="42">
        <v>0.51648354530334473</v>
      </c>
      <c r="BA124" s="54">
        <f t="shared" si="48"/>
        <v>0.4977615127960841</v>
      </c>
      <c r="BB124" s="44"/>
      <c r="BC124" s="42">
        <v>0.13553114235401154</v>
      </c>
      <c r="BD124" s="42">
        <v>0.13797314465045929</v>
      </c>
      <c r="BE124" s="42">
        <v>0.21489621698856354</v>
      </c>
      <c r="BF124" s="42">
        <v>0.20390720665454865</v>
      </c>
      <c r="BG124" s="42">
        <v>0.15628816187381744</v>
      </c>
      <c r="BH124" s="42">
        <v>0.14041514694690704</v>
      </c>
      <c r="BI124" s="54">
        <f t="shared" si="49"/>
        <v>0.16483516991138458</v>
      </c>
      <c r="BJ124" s="51">
        <v>0.9</v>
      </c>
      <c r="BK124" s="69" t="s">
        <v>233</v>
      </c>
      <c r="BL124" s="69" t="s">
        <v>233</v>
      </c>
      <c r="BM124" s="69" t="s">
        <v>233</v>
      </c>
      <c r="BN124" s="69" t="s">
        <v>233</v>
      </c>
      <c r="BO124" s="69" t="s">
        <v>233</v>
      </c>
      <c r="BP124" s="70">
        <f t="shared" si="50"/>
        <v>0.9</v>
      </c>
      <c r="BQ124" s="42">
        <v>0.84737485647201538</v>
      </c>
      <c r="BR124" s="42">
        <v>0.89743590354919434</v>
      </c>
      <c r="BS124" s="42">
        <v>0.98168498277664185</v>
      </c>
      <c r="BT124" s="42">
        <v>0.98901098966598511</v>
      </c>
      <c r="BU124" s="42">
        <v>0.97435897588729858</v>
      </c>
      <c r="BV124" s="42">
        <v>0.91452991962432861</v>
      </c>
      <c r="BW124" s="54">
        <f t="shared" si="51"/>
        <v>0.93406593799591064</v>
      </c>
      <c r="BX124" s="44">
        <v>7.9365082085132599E-2</v>
      </c>
      <c r="BY124" s="44">
        <v>0.10500610619783401</v>
      </c>
      <c r="BZ124" s="44">
        <v>8.6691088974475861E-2</v>
      </c>
      <c r="CA124" s="44">
        <v>8.5470087826251984E-2</v>
      </c>
      <c r="CB124" s="44">
        <v>7.4481077492237091E-2</v>
      </c>
      <c r="CC124" s="44">
        <v>7.9365082085132599E-2</v>
      </c>
      <c r="CD124" s="54">
        <f t="shared" si="52"/>
        <v>8.5063087443510696E-2</v>
      </c>
      <c r="CE124" s="42">
        <v>0.08</v>
      </c>
      <c r="CF124" s="42">
        <v>7.4666666984558105</v>
      </c>
      <c r="CG124" s="42">
        <v>7.4666666984558105</v>
      </c>
      <c r="CH124" s="42">
        <v>7.3641023635864258</v>
      </c>
      <c r="CI124" s="42">
        <v>7.3641023635864258</v>
      </c>
      <c r="CJ124" s="42">
        <v>7.3641023635864258</v>
      </c>
      <c r="CK124" s="42"/>
      <c r="CL124" s="42"/>
      <c r="CM124" s="44"/>
      <c r="CN124" s="44">
        <v>1.7074481248855591</v>
      </c>
      <c r="CO124" s="44">
        <v>1.7045177221298218</v>
      </c>
      <c r="CP124" s="44">
        <v>1.6840049028396606</v>
      </c>
      <c r="CQ124" s="44">
        <v>1.5072039365768433</v>
      </c>
      <c r="CR124" s="44">
        <v>1.7025641202926636</v>
      </c>
      <c r="CS124" s="44">
        <v>1.6976801156997681</v>
      </c>
      <c r="CT124" s="54">
        <f t="shared" si="53"/>
        <v>1.6672364870707195</v>
      </c>
      <c r="CU124" s="44" t="s">
        <v>233</v>
      </c>
      <c r="CV124" s="44" t="s">
        <v>233</v>
      </c>
      <c r="CW124" s="44" t="s">
        <v>233</v>
      </c>
      <c r="CX124" s="44" t="s">
        <v>233</v>
      </c>
      <c r="CY124" s="44" t="s">
        <v>233</v>
      </c>
      <c r="CZ124" s="44" t="s">
        <v>233</v>
      </c>
      <c r="DA124" s="54" t="str">
        <f t="shared" si="54"/>
        <v/>
      </c>
      <c r="DB124" s="65" t="s">
        <v>233</v>
      </c>
      <c r="DC124" s="65" t="s">
        <v>233</v>
      </c>
      <c r="DD124" s="65" t="s">
        <v>233</v>
      </c>
      <c r="DE124" s="65" t="s">
        <v>233</v>
      </c>
      <c r="DF124" s="65" t="s">
        <v>233</v>
      </c>
      <c r="DG124" s="65" t="s">
        <v>233</v>
      </c>
      <c r="DH124" s="58" t="str">
        <f t="shared" si="55"/>
        <v/>
      </c>
      <c r="DI124" s="65" t="s">
        <v>233</v>
      </c>
      <c r="DJ124" s="65" t="s">
        <v>233</v>
      </c>
      <c r="DK124" s="65" t="s">
        <v>233</v>
      </c>
      <c r="DL124" s="65" t="s">
        <v>233</v>
      </c>
      <c r="DM124" s="65" t="s">
        <v>233</v>
      </c>
      <c r="DN124" s="65" t="s">
        <v>233</v>
      </c>
      <c r="DO124" s="58">
        <f t="shared" si="56"/>
        <v>2.12</v>
      </c>
      <c r="DP124" s="44" t="s">
        <v>233</v>
      </c>
      <c r="DQ124" s="44"/>
      <c r="DR124" s="65">
        <v>774.0625</v>
      </c>
      <c r="DS124" s="65">
        <v>2.125</v>
      </c>
      <c r="DT124" s="65">
        <v>782.5625</v>
      </c>
      <c r="DU124" s="65">
        <v>793.625</v>
      </c>
      <c r="DV124" s="65">
        <v>786.6875</v>
      </c>
      <c r="DW124" s="65">
        <v>2.875</v>
      </c>
      <c r="DX124" s="58">
        <f t="shared" si="57"/>
        <v>0.75406499999999999</v>
      </c>
      <c r="DY124" s="43">
        <v>6.2860560417175293</v>
      </c>
      <c r="DZ124" s="43">
        <v>13.928452491760254</v>
      </c>
      <c r="EA124" s="43">
        <v>28.230438232421875</v>
      </c>
      <c r="EB124" s="44">
        <f t="shared" si="58"/>
        <v>2.2148544139862061</v>
      </c>
      <c r="EC124" s="42" t="s">
        <v>233</v>
      </c>
      <c r="ED124" s="42" t="s">
        <v>233</v>
      </c>
      <c r="EE124" s="42" t="s">
        <v>233</v>
      </c>
      <c r="EF124" s="42" t="s">
        <v>233</v>
      </c>
      <c r="EG124" s="42" t="s">
        <v>233</v>
      </c>
      <c r="EH124" s="42" t="s">
        <v>233</v>
      </c>
      <c r="EI124" s="42"/>
      <c r="EJ124" s="65">
        <v>416</v>
      </c>
      <c r="EK124" s="42" t="s">
        <v>233</v>
      </c>
      <c r="EL124" s="42" t="s">
        <v>233</v>
      </c>
      <c r="EM124" s="42" t="s">
        <v>233</v>
      </c>
      <c r="EN124" s="42" t="s">
        <v>233</v>
      </c>
      <c r="EO124" s="42" t="s">
        <v>233</v>
      </c>
      <c r="EP124" s="42" t="s">
        <v>233</v>
      </c>
      <c r="EQ124" s="42"/>
      <c r="ER124" s="65">
        <v>20</v>
      </c>
      <c r="ES124" s="42" t="s">
        <v>233</v>
      </c>
      <c r="ET124" s="42" t="s">
        <v>233</v>
      </c>
      <c r="EU124" s="42" t="s">
        <v>233</v>
      </c>
      <c r="EV124" s="42" t="s">
        <v>233</v>
      </c>
      <c r="EW124" s="42" t="s">
        <v>233</v>
      </c>
      <c r="EX124" s="42" t="s">
        <v>233</v>
      </c>
      <c r="EY124" s="42"/>
      <c r="EZ124" s="42">
        <v>1.2</v>
      </c>
      <c r="FA124" s="42" t="s">
        <v>233</v>
      </c>
      <c r="FB124" s="42" t="s">
        <v>233</v>
      </c>
      <c r="FC124" s="42" t="s">
        <v>233</v>
      </c>
      <c r="FD124" s="42" t="s">
        <v>233</v>
      </c>
      <c r="FE124" s="42" t="s">
        <v>233</v>
      </c>
      <c r="FF124" s="42" t="s">
        <v>233</v>
      </c>
      <c r="FG124" s="42"/>
      <c r="FH124" s="42"/>
      <c r="FI124" s="42" t="s">
        <v>233</v>
      </c>
      <c r="FJ124" s="42" t="s">
        <v>233</v>
      </c>
      <c r="FK124" s="42" t="s">
        <v>233</v>
      </c>
      <c r="FL124" s="42" t="s">
        <v>233</v>
      </c>
      <c r="FM124" s="42" t="s">
        <v>233</v>
      </c>
      <c r="FN124" s="42" t="s">
        <v>233</v>
      </c>
      <c r="FO124" s="42"/>
      <c r="FP124" s="65">
        <v>14</v>
      </c>
      <c r="FQ124" s="42" t="s">
        <v>233</v>
      </c>
      <c r="FR124" s="42" t="s">
        <v>233</v>
      </c>
      <c r="FS124" s="42" t="s">
        <v>233</v>
      </c>
      <c r="FT124" s="42" t="s">
        <v>233</v>
      </c>
      <c r="FU124" s="42" t="s">
        <v>233</v>
      </c>
      <c r="FV124" s="42" t="s">
        <v>233</v>
      </c>
      <c r="FW124" s="42"/>
      <c r="FX124" s="65">
        <v>34</v>
      </c>
      <c r="GA124">
        <v>2120</v>
      </c>
    </row>
    <row r="125" spans="1:183">
      <c r="A125" s="40">
        <v>38462</v>
      </c>
      <c r="B125" s="41"/>
      <c r="C125" s="41"/>
      <c r="D125" s="41"/>
      <c r="E125" s="42" t="s">
        <v>233</v>
      </c>
      <c r="F125" s="42" t="s">
        <v>233</v>
      </c>
      <c r="G125" s="42" t="s">
        <v>233</v>
      </c>
      <c r="H125" s="42" t="s">
        <v>233</v>
      </c>
      <c r="I125" s="42" t="s">
        <v>233</v>
      </c>
      <c r="J125" s="42" t="s">
        <v>233</v>
      </c>
      <c r="K125" s="54" t="str">
        <f t="shared" si="45"/>
        <v/>
      </c>
      <c r="L125" s="43">
        <v>0</v>
      </c>
      <c r="M125" s="43">
        <v>0</v>
      </c>
      <c r="N125" s="43">
        <v>0</v>
      </c>
      <c r="O125" s="43">
        <v>0</v>
      </c>
      <c r="P125" s="43">
        <v>0</v>
      </c>
      <c r="Q125" s="43">
        <v>0</v>
      </c>
      <c r="R125" s="54" t="str">
        <f t="shared" si="46"/>
        <v/>
      </c>
      <c r="S125" s="43">
        <v>4.884005069732666</v>
      </c>
      <c r="T125" s="43">
        <v>4.3956046104431152</v>
      </c>
      <c r="U125" s="43">
        <v>4.884005069732666</v>
      </c>
      <c r="V125" s="43">
        <v>5.3724055290222168</v>
      </c>
      <c r="W125" s="43">
        <v>4.884005069732666</v>
      </c>
      <c r="X125" s="43">
        <v>7.8144078254699707</v>
      </c>
      <c r="Y125" s="43">
        <v>4.8</v>
      </c>
      <c r="Z125" s="42">
        <v>-100</v>
      </c>
      <c r="AA125" s="42">
        <v>-100</v>
      </c>
      <c r="AB125" s="42">
        <v>-100</v>
      </c>
      <c r="AC125" s="42">
        <v>-100</v>
      </c>
      <c r="AD125" s="42">
        <v>-100</v>
      </c>
      <c r="AE125" s="42">
        <v>-100</v>
      </c>
      <c r="AF125" s="42"/>
      <c r="AG125" s="42">
        <v>0</v>
      </c>
      <c r="AH125" s="42">
        <v>0</v>
      </c>
      <c r="AI125" s="42">
        <v>0</v>
      </c>
      <c r="AJ125" s="42">
        <v>0</v>
      </c>
      <c r="AK125" s="42">
        <v>0</v>
      </c>
      <c r="AL125" s="42">
        <v>0</v>
      </c>
      <c r="AM125" s="54" t="str">
        <f t="shared" si="47"/>
        <v/>
      </c>
      <c r="AN125" s="44">
        <v>0.56654459238052368</v>
      </c>
      <c r="AO125" s="44">
        <v>0.52747255563735962</v>
      </c>
      <c r="AP125" s="44">
        <v>0.5128205418586731</v>
      </c>
      <c r="AQ125" s="44">
        <v>0.74725276231765747</v>
      </c>
      <c r="AR125" s="44">
        <v>0.6080586314201355</v>
      </c>
      <c r="AS125" s="44">
        <v>0.5128205418586731</v>
      </c>
      <c r="AT125" s="44"/>
      <c r="AU125" s="42">
        <v>0.5445665717124939</v>
      </c>
      <c r="AV125" s="42">
        <v>0.53235656023025513</v>
      </c>
      <c r="AW125" s="42">
        <v>0.44200244545936584</v>
      </c>
      <c r="AX125" s="42">
        <v>0.43711844086647034</v>
      </c>
      <c r="AY125" s="42">
        <v>0.56776559352874756</v>
      </c>
      <c r="AZ125" s="42">
        <v>0.56898659467697144</v>
      </c>
      <c r="BA125" s="54">
        <f t="shared" si="48"/>
        <v>0.51546603441238403</v>
      </c>
      <c r="BB125" s="44"/>
      <c r="BC125" s="42">
        <v>0.14163614809513092</v>
      </c>
      <c r="BD125" s="42">
        <v>0.15018315613269806</v>
      </c>
      <c r="BE125" s="42">
        <v>0.24053724110126495</v>
      </c>
      <c r="BF125" s="42">
        <v>0.17582418024539948</v>
      </c>
      <c r="BG125" s="42">
        <v>0.14163614809513092</v>
      </c>
      <c r="BH125" s="42">
        <v>0.23443223536014557</v>
      </c>
      <c r="BI125" s="54">
        <f t="shared" si="49"/>
        <v>0.18070818483829498</v>
      </c>
      <c r="BJ125" s="51">
        <v>0.93</v>
      </c>
      <c r="BK125" s="69" t="s">
        <v>233</v>
      </c>
      <c r="BL125" s="69" t="s">
        <v>233</v>
      </c>
      <c r="BM125" s="69" t="s">
        <v>233</v>
      </c>
      <c r="BN125" s="69" t="s">
        <v>233</v>
      </c>
      <c r="BO125" s="69" t="s">
        <v>233</v>
      </c>
      <c r="BP125" s="70">
        <f t="shared" si="50"/>
        <v>0.93</v>
      </c>
      <c r="BQ125" s="42">
        <v>0.91330891847610474</v>
      </c>
      <c r="BR125" s="42">
        <v>0.91697192192077637</v>
      </c>
      <c r="BS125" s="42">
        <v>0.9365079402923584</v>
      </c>
      <c r="BT125" s="42">
        <v>0.99023199081420898</v>
      </c>
      <c r="BU125" s="42">
        <v>0.96947497129440308</v>
      </c>
      <c r="BV125" s="42">
        <v>1.0317460298538208</v>
      </c>
      <c r="BW125" s="54">
        <f t="shared" si="51"/>
        <v>0.95970696210861206</v>
      </c>
      <c r="BX125" s="44">
        <v>7.2039075195789337E-2</v>
      </c>
      <c r="BY125" s="44">
        <v>7.2039075195789337E-2</v>
      </c>
      <c r="BZ125" s="44">
        <v>7.8144080936908722E-2</v>
      </c>
      <c r="CA125" s="44">
        <v>7.3260076344013214E-2</v>
      </c>
      <c r="CB125" s="44">
        <v>7.8144080936908722E-2</v>
      </c>
      <c r="CC125" s="44">
        <v>6.8376071751117706E-2</v>
      </c>
      <c r="CD125" s="54">
        <f t="shared" si="52"/>
        <v>7.3667076726754502E-2</v>
      </c>
      <c r="CE125" s="42">
        <v>7.0000000000000007E-2</v>
      </c>
      <c r="CF125" s="42">
        <v>7.4666666984558105</v>
      </c>
      <c r="CG125" s="42">
        <v>7.4666666984558105</v>
      </c>
      <c r="CH125" s="42">
        <v>7.3606839179992676</v>
      </c>
      <c r="CI125" s="42">
        <v>7.3606839179992676</v>
      </c>
      <c r="CJ125" s="42">
        <v>7.3606839179992676</v>
      </c>
      <c r="CK125" s="42"/>
      <c r="CL125" s="42"/>
      <c r="CM125" s="44"/>
      <c r="CN125" s="44">
        <v>1.6888889074325562</v>
      </c>
      <c r="CO125" s="44">
        <v>1.8910866975784302</v>
      </c>
      <c r="CP125" s="44">
        <v>1.7523809671401978</v>
      </c>
      <c r="CQ125" s="44">
        <v>1.7406593561172485</v>
      </c>
      <c r="CR125" s="44">
        <v>1.7318681478500366</v>
      </c>
      <c r="CS125" s="44">
        <v>1.6918193101882935</v>
      </c>
      <c r="CT125" s="54">
        <f t="shared" si="53"/>
        <v>1.7494505643844604</v>
      </c>
      <c r="CU125" s="44" t="s">
        <v>233</v>
      </c>
      <c r="CV125" s="44" t="s">
        <v>233</v>
      </c>
      <c r="CW125" s="44" t="s">
        <v>233</v>
      </c>
      <c r="CX125" s="44" t="s">
        <v>233</v>
      </c>
      <c r="CY125" s="44" t="s">
        <v>233</v>
      </c>
      <c r="CZ125" s="44" t="s">
        <v>233</v>
      </c>
      <c r="DA125" s="54" t="str">
        <f t="shared" si="54"/>
        <v/>
      </c>
      <c r="DB125" s="65" t="s">
        <v>233</v>
      </c>
      <c r="DC125" s="65" t="s">
        <v>233</v>
      </c>
      <c r="DD125" s="65" t="s">
        <v>233</v>
      </c>
      <c r="DE125" s="65" t="s">
        <v>233</v>
      </c>
      <c r="DF125" s="65" t="s">
        <v>233</v>
      </c>
      <c r="DG125" s="65" t="s">
        <v>233</v>
      </c>
      <c r="DH125" s="58" t="str">
        <f t="shared" si="55"/>
        <v/>
      </c>
      <c r="DI125" s="65" t="s">
        <v>233</v>
      </c>
      <c r="DJ125" s="65" t="s">
        <v>233</v>
      </c>
      <c r="DK125" s="65" t="s">
        <v>233</v>
      </c>
      <c r="DL125" s="65" t="s">
        <v>233</v>
      </c>
      <c r="DM125" s="65" t="s">
        <v>233</v>
      </c>
      <c r="DN125" s="65" t="s">
        <v>233</v>
      </c>
      <c r="DO125" s="58">
        <f t="shared" si="56"/>
        <v>2.08</v>
      </c>
      <c r="DP125" s="44" t="s">
        <v>233</v>
      </c>
      <c r="DQ125" s="44"/>
      <c r="DR125" s="65">
        <v>745.25</v>
      </c>
      <c r="DS125" s="65">
        <v>778.125</v>
      </c>
      <c r="DT125" s="65">
        <v>739.125</v>
      </c>
      <c r="DU125" s="65">
        <v>750.625</v>
      </c>
      <c r="DV125" s="65">
        <v>752.125</v>
      </c>
      <c r="DW125" s="65">
        <v>755.8125</v>
      </c>
      <c r="DX125" s="58">
        <f t="shared" si="57"/>
        <v>1.0850550000000001</v>
      </c>
      <c r="DY125" s="43">
        <v>5.0065932273864746</v>
      </c>
      <c r="DZ125" s="43">
        <v>13.664968490600586</v>
      </c>
      <c r="EA125" s="43">
        <v>29.190528869628906</v>
      </c>
      <c r="EB125" s="44">
        <f t="shared" si="58"/>
        <v>2.1184686641693116</v>
      </c>
      <c r="EC125" s="42" t="s">
        <v>233</v>
      </c>
      <c r="ED125" s="42" t="s">
        <v>233</v>
      </c>
      <c r="EE125" s="42" t="s">
        <v>233</v>
      </c>
      <c r="EF125" s="42" t="s">
        <v>233</v>
      </c>
      <c r="EG125" s="42" t="s">
        <v>233</v>
      </c>
      <c r="EH125" s="42" t="s">
        <v>233</v>
      </c>
      <c r="EI125" s="42"/>
      <c r="EJ125" s="65">
        <v>416</v>
      </c>
      <c r="EK125" s="42" t="s">
        <v>233</v>
      </c>
      <c r="EL125" s="42" t="s">
        <v>233</v>
      </c>
      <c r="EM125" s="42" t="s">
        <v>233</v>
      </c>
      <c r="EN125" s="42" t="s">
        <v>233</v>
      </c>
      <c r="EO125" s="42" t="s">
        <v>233</v>
      </c>
      <c r="EP125" s="42" t="s">
        <v>233</v>
      </c>
      <c r="EQ125" s="42"/>
      <c r="ER125" s="65">
        <v>20</v>
      </c>
      <c r="ES125" s="42" t="s">
        <v>233</v>
      </c>
      <c r="ET125" s="42" t="s">
        <v>233</v>
      </c>
      <c r="EU125" s="42" t="s">
        <v>233</v>
      </c>
      <c r="EV125" s="42" t="s">
        <v>233</v>
      </c>
      <c r="EW125" s="42" t="s">
        <v>233</v>
      </c>
      <c r="EX125" s="42" t="s">
        <v>233</v>
      </c>
      <c r="EY125" s="42"/>
      <c r="EZ125" s="42">
        <v>0.7</v>
      </c>
      <c r="FA125" s="42" t="s">
        <v>233</v>
      </c>
      <c r="FB125" s="42" t="s">
        <v>233</v>
      </c>
      <c r="FC125" s="42" t="s">
        <v>233</v>
      </c>
      <c r="FD125" s="42" t="s">
        <v>233</v>
      </c>
      <c r="FE125" s="42" t="s">
        <v>233</v>
      </c>
      <c r="FF125" s="42" t="s">
        <v>233</v>
      </c>
      <c r="FG125" s="42"/>
      <c r="FH125" s="42"/>
      <c r="FI125" s="42" t="s">
        <v>233</v>
      </c>
      <c r="FJ125" s="42" t="s">
        <v>233</v>
      </c>
      <c r="FK125" s="42" t="s">
        <v>233</v>
      </c>
      <c r="FL125" s="42" t="s">
        <v>233</v>
      </c>
      <c r="FM125" s="42" t="s">
        <v>233</v>
      </c>
      <c r="FN125" s="42" t="s">
        <v>233</v>
      </c>
      <c r="FO125" s="42"/>
      <c r="FP125" s="65">
        <v>16.5</v>
      </c>
      <c r="FQ125" s="42" t="s">
        <v>233</v>
      </c>
      <c r="FR125" s="42" t="s">
        <v>233</v>
      </c>
      <c r="FS125" s="42" t="s">
        <v>233</v>
      </c>
      <c r="FT125" s="42" t="s">
        <v>233</v>
      </c>
      <c r="FU125" s="42" t="s">
        <v>233</v>
      </c>
      <c r="FV125" s="42" t="s">
        <v>233</v>
      </c>
      <c r="FW125" s="42"/>
      <c r="FX125" s="65">
        <v>20</v>
      </c>
      <c r="GA125">
        <v>2080</v>
      </c>
    </row>
    <row r="126" spans="1:183">
      <c r="A126" s="40">
        <v>38463</v>
      </c>
      <c r="B126" s="41"/>
      <c r="C126" s="41"/>
      <c r="D126" s="41"/>
      <c r="E126" s="42" t="s">
        <v>233</v>
      </c>
      <c r="F126" s="42" t="s">
        <v>233</v>
      </c>
      <c r="G126" s="42" t="s">
        <v>233</v>
      </c>
      <c r="H126" s="42" t="s">
        <v>233</v>
      </c>
      <c r="I126" s="42" t="s">
        <v>233</v>
      </c>
      <c r="J126" s="42" t="s">
        <v>233</v>
      </c>
      <c r="K126" s="54" t="str">
        <f t="shared" si="45"/>
        <v/>
      </c>
      <c r="L126" s="43">
        <v>0</v>
      </c>
      <c r="M126" s="43">
        <v>0</v>
      </c>
      <c r="N126" s="43">
        <v>0</v>
      </c>
      <c r="O126" s="43">
        <v>0</v>
      </c>
      <c r="P126" s="43">
        <v>0</v>
      </c>
      <c r="Q126" s="43">
        <v>0</v>
      </c>
      <c r="R126" s="54" t="str">
        <f t="shared" si="46"/>
        <v/>
      </c>
      <c r="S126" s="43">
        <v>7.3260073661804199</v>
      </c>
      <c r="T126" s="43">
        <v>7.8144078254699707</v>
      </c>
      <c r="U126" s="43">
        <v>7.3260073661804199</v>
      </c>
      <c r="V126" s="43">
        <v>7.8144078254699707</v>
      </c>
      <c r="W126" s="43">
        <v>7.3260073661804199</v>
      </c>
      <c r="X126" s="43">
        <v>7.8144078254699707</v>
      </c>
      <c r="Y126" s="43">
        <v>7.8</v>
      </c>
      <c r="Z126" s="42">
        <v>-100</v>
      </c>
      <c r="AA126" s="42">
        <v>-100</v>
      </c>
      <c r="AB126" s="42">
        <v>-100</v>
      </c>
      <c r="AC126" s="42">
        <v>-100</v>
      </c>
      <c r="AD126" s="42">
        <v>-100</v>
      </c>
      <c r="AE126" s="42">
        <v>-100</v>
      </c>
      <c r="AF126" s="42"/>
      <c r="AG126" s="42">
        <v>0</v>
      </c>
      <c r="AH126" s="42">
        <v>0</v>
      </c>
      <c r="AI126" s="42">
        <v>0</v>
      </c>
      <c r="AJ126" s="42">
        <v>0</v>
      </c>
      <c r="AK126" s="42">
        <v>0</v>
      </c>
      <c r="AL126" s="42">
        <v>0</v>
      </c>
      <c r="AM126" s="54" t="str">
        <f t="shared" si="47"/>
        <v/>
      </c>
      <c r="AN126" s="44">
        <v>0.52747255563735962</v>
      </c>
      <c r="AO126" s="44">
        <v>0.49816849827766418</v>
      </c>
      <c r="AP126" s="44">
        <v>0.48351648449897766</v>
      </c>
      <c r="AQ126" s="44">
        <v>0.49572649598121643</v>
      </c>
      <c r="AR126" s="44">
        <v>0.77411478757858276</v>
      </c>
      <c r="AS126" s="44">
        <v>0.61050063371658325</v>
      </c>
      <c r="AT126" s="44"/>
      <c r="AU126" s="42">
        <v>0.55311357975006104</v>
      </c>
      <c r="AV126" s="42">
        <v>0.56898659467697144</v>
      </c>
      <c r="AW126" s="42">
        <v>0.60927963256835938</v>
      </c>
      <c r="AX126" s="42">
        <v>0.63614165782928467</v>
      </c>
      <c r="AY126" s="42">
        <v>0.51892554759979248</v>
      </c>
      <c r="AZ126" s="42">
        <v>0.52625155448913574</v>
      </c>
      <c r="BA126" s="54">
        <f t="shared" si="48"/>
        <v>0.56878309448560083</v>
      </c>
      <c r="BB126" s="44"/>
      <c r="BC126" s="42">
        <v>0.18559218943119049</v>
      </c>
      <c r="BD126" s="42">
        <v>0.18925519287586212</v>
      </c>
      <c r="BE126" s="42">
        <v>0.22344322502613068</v>
      </c>
      <c r="BF126" s="42">
        <v>0.22344322502613068</v>
      </c>
      <c r="BG126" s="42">
        <v>0.15506716072559357</v>
      </c>
      <c r="BH126" s="42">
        <v>0.13431014120578766</v>
      </c>
      <c r="BI126" s="54">
        <f t="shared" si="49"/>
        <v>0.18518518904844919</v>
      </c>
      <c r="BJ126" s="51">
        <v>1</v>
      </c>
      <c r="BK126" s="69" t="s">
        <v>233</v>
      </c>
      <c r="BL126" s="69" t="s">
        <v>233</v>
      </c>
      <c r="BM126" s="69" t="s">
        <v>233</v>
      </c>
      <c r="BN126" s="69" t="s">
        <v>233</v>
      </c>
      <c r="BO126" s="69" t="s">
        <v>233</v>
      </c>
      <c r="BP126" s="70">
        <f t="shared" si="50"/>
        <v>1</v>
      </c>
      <c r="BQ126" s="42">
        <v>0.99877899885177612</v>
      </c>
      <c r="BR126" s="42">
        <v>0.97680097818374634</v>
      </c>
      <c r="BS126" s="42">
        <v>1.0109890699386597</v>
      </c>
      <c r="BT126" s="42">
        <v>1.0976800918579102</v>
      </c>
      <c r="BU126" s="42">
        <v>0.99633699655532837</v>
      </c>
      <c r="BV126" s="42">
        <v>0.91575092077255249</v>
      </c>
      <c r="BW126" s="54">
        <f t="shared" si="51"/>
        <v>0.99938950935999549</v>
      </c>
      <c r="BX126" s="44">
        <v>9.1575093567371368E-2</v>
      </c>
      <c r="BY126" s="44">
        <v>0.11355311423540115</v>
      </c>
      <c r="BZ126" s="44">
        <v>0.10866910964250565</v>
      </c>
      <c r="CA126" s="44">
        <v>9.7680099308490753E-2</v>
      </c>
      <c r="CB126" s="44">
        <v>7.5702078640460968E-2</v>
      </c>
      <c r="CC126" s="44">
        <v>7.3260076344013214E-2</v>
      </c>
      <c r="CD126" s="54">
        <f t="shared" si="52"/>
        <v>9.3406595289707184E-2</v>
      </c>
      <c r="CE126" s="42">
        <v>0.09</v>
      </c>
      <c r="CF126" s="42">
        <v>7.4632477760314941</v>
      </c>
      <c r="CG126" s="42">
        <v>7.3606839179992676</v>
      </c>
      <c r="CH126" s="42">
        <v>7.3606839179992676</v>
      </c>
      <c r="CI126" s="42">
        <v>7.3606839179992676</v>
      </c>
      <c r="CJ126" s="42">
        <v>7.3606839179992676</v>
      </c>
      <c r="CK126" s="42"/>
      <c r="CL126" s="42"/>
      <c r="CM126" s="44"/>
      <c r="CN126" s="44">
        <v>1.716239333152771</v>
      </c>
      <c r="CO126" s="44">
        <v>1.6791208982467651</v>
      </c>
      <c r="CP126" s="44">
        <v>1.7474969625473022</v>
      </c>
      <c r="CQ126" s="44">
        <v>1.6947497129440308</v>
      </c>
      <c r="CR126" s="44">
        <v>1.5257631540298462</v>
      </c>
      <c r="CS126" s="44">
        <v>1.5931624174118042</v>
      </c>
      <c r="CT126" s="54">
        <f t="shared" si="53"/>
        <v>1.6594220797220867</v>
      </c>
      <c r="CU126" s="44" t="s">
        <v>233</v>
      </c>
      <c r="CV126" s="44" t="s">
        <v>233</v>
      </c>
      <c r="CW126" s="44" t="s">
        <v>233</v>
      </c>
      <c r="CX126" s="44" t="s">
        <v>233</v>
      </c>
      <c r="CY126" s="44" t="s">
        <v>233</v>
      </c>
      <c r="CZ126" s="44" t="s">
        <v>233</v>
      </c>
      <c r="DA126" s="54" t="str">
        <f t="shared" si="54"/>
        <v/>
      </c>
      <c r="DB126" s="65" t="s">
        <v>233</v>
      </c>
      <c r="DC126" s="65" t="s">
        <v>233</v>
      </c>
      <c r="DD126" s="65" t="s">
        <v>233</v>
      </c>
      <c r="DE126" s="65" t="s">
        <v>233</v>
      </c>
      <c r="DF126" s="65" t="s">
        <v>233</v>
      </c>
      <c r="DG126" s="65" t="s">
        <v>233</v>
      </c>
      <c r="DH126" s="58" t="str">
        <f t="shared" si="55"/>
        <v/>
      </c>
      <c r="DI126" s="65" t="s">
        <v>233</v>
      </c>
      <c r="DJ126" s="65" t="s">
        <v>233</v>
      </c>
      <c r="DK126" s="65" t="s">
        <v>233</v>
      </c>
      <c r="DL126" s="65" t="s">
        <v>233</v>
      </c>
      <c r="DM126" s="65" t="s">
        <v>233</v>
      </c>
      <c r="DN126" s="65" t="s">
        <v>233</v>
      </c>
      <c r="DO126" s="58">
        <f t="shared" si="56"/>
        <v>2.1360000000000001</v>
      </c>
      <c r="DP126" s="44" t="s">
        <v>233</v>
      </c>
      <c r="DQ126" s="44"/>
      <c r="DR126" s="65">
        <v>748</v>
      </c>
      <c r="DS126" s="65">
        <v>796.5</v>
      </c>
      <c r="DT126" s="65">
        <v>755.8125</v>
      </c>
      <c r="DU126" s="65">
        <v>750.6875</v>
      </c>
      <c r="DV126" s="65">
        <v>751.1875</v>
      </c>
      <c r="DW126" s="65">
        <v>2.25</v>
      </c>
      <c r="DX126" s="58">
        <f t="shared" si="57"/>
        <v>0.91306500000000002</v>
      </c>
      <c r="DY126" s="43">
        <v>6.6918191909790039</v>
      </c>
      <c r="DZ126" s="43">
        <v>13.184921264648438</v>
      </c>
      <c r="EA126" s="43">
        <v>28.7213134765625</v>
      </c>
      <c r="EB126" s="44">
        <f t="shared" si="58"/>
        <v>2.206086894989014</v>
      </c>
      <c r="EC126" s="42" t="s">
        <v>233</v>
      </c>
      <c r="ED126" s="42" t="s">
        <v>233</v>
      </c>
      <c r="EE126" s="42" t="s">
        <v>233</v>
      </c>
      <c r="EF126" s="42" t="s">
        <v>233</v>
      </c>
      <c r="EG126" s="42" t="s">
        <v>233</v>
      </c>
      <c r="EH126" s="42" t="s">
        <v>233</v>
      </c>
      <c r="EI126" s="42"/>
      <c r="EJ126" s="65">
        <v>356</v>
      </c>
      <c r="EK126" s="42" t="s">
        <v>233</v>
      </c>
      <c r="EL126" s="42" t="s">
        <v>233</v>
      </c>
      <c r="EM126" s="42" t="s">
        <v>233</v>
      </c>
      <c r="EN126" s="42" t="s">
        <v>233</v>
      </c>
      <c r="EO126" s="42" t="s">
        <v>233</v>
      </c>
      <c r="EP126" s="42" t="s">
        <v>233</v>
      </c>
      <c r="EQ126" s="42"/>
      <c r="ER126" s="65">
        <v>21</v>
      </c>
      <c r="ES126" s="42" t="s">
        <v>233</v>
      </c>
      <c r="ET126" s="42" t="s">
        <v>233</v>
      </c>
      <c r="EU126" s="42" t="s">
        <v>233</v>
      </c>
      <c r="EV126" s="42" t="s">
        <v>233</v>
      </c>
      <c r="EW126" s="42" t="s">
        <v>233</v>
      </c>
      <c r="EX126" s="42" t="s">
        <v>233</v>
      </c>
      <c r="EY126" s="42"/>
      <c r="EZ126" s="42">
        <v>1</v>
      </c>
      <c r="FA126" s="42" t="s">
        <v>233</v>
      </c>
      <c r="FB126" s="42" t="s">
        <v>233</v>
      </c>
      <c r="FC126" s="42" t="s">
        <v>233</v>
      </c>
      <c r="FD126" s="42" t="s">
        <v>233</v>
      </c>
      <c r="FE126" s="42" t="s">
        <v>233</v>
      </c>
      <c r="FF126" s="42" t="s">
        <v>233</v>
      </c>
      <c r="FG126" s="42"/>
      <c r="FH126" s="42"/>
      <c r="FI126" s="42" t="s">
        <v>233</v>
      </c>
      <c r="FJ126" s="42" t="s">
        <v>233</v>
      </c>
      <c r="FK126" s="42" t="s">
        <v>233</v>
      </c>
      <c r="FL126" s="42" t="s">
        <v>233</v>
      </c>
      <c r="FM126" s="42" t="s">
        <v>233</v>
      </c>
      <c r="FN126" s="42" t="s">
        <v>233</v>
      </c>
      <c r="FO126" s="42"/>
      <c r="FP126" s="65">
        <v>15</v>
      </c>
      <c r="FQ126" s="42" t="s">
        <v>233</v>
      </c>
      <c r="FR126" s="42" t="s">
        <v>233</v>
      </c>
      <c r="FS126" s="42" t="s">
        <v>233</v>
      </c>
      <c r="FT126" s="42" t="s">
        <v>233</v>
      </c>
      <c r="FU126" s="42" t="s">
        <v>233</v>
      </c>
      <c r="FV126" s="42" t="s">
        <v>233</v>
      </c>
      <c r="FW126" s="42"/>
      <c r="FX126" s="65">
        <v>37</v>
      </c>
      <c r="GA126">
        <v>2136</v>
      </c>
    </row>
    <row r="127" spans="1:183">
      <c r="A127" s="40">
        <v>38464</v>
      </c>
      <c r="B127" s="41"/>
      <c r="C127" s="41"/>
      <c r="D127" s="41"/>
      <c r="E127" s="42" t="s">
        <v>233</v>
      </c>
      <c r="F127" s="42" t="s">
        <v>233</v>
      </c>
      <c r="G127" s="42" t="s">
        <v>233</v>
      </c>
      <c r="H127" s="42" t="s">
        <v>233</v>
      </c>
      <c r="I127" s="42" t="s">
        <v>233</v>
      </c>
      <c r="J127" s="42" t="s">
        <v>233</v>
      </c>
      <c r="K127" s="54" t="str">
        <f t="shared" si="45"/>
        <v/>
      </c>
      <c r="L127" s="43">
        <v>0</v>
      </c>
      <c r="M127" s="43">
        <v>0</v>
      </c>
      <c r="N127" s="43">
        <v>0</v>
      </c>
      <c r="O127" s="43">
        <v>0</v>
      </c>
      <c r="P127" s="43">
        <v>0</v>
      </c>
      <c r="Q127" s="43">
        <v>0</v>
      </c>
      <c r="R127" s="54" t="str">
        <f t="shared" si="46"/>
        <v/>
      </c>
      <c r="S127" s="43">
        <v>4.884005069732666</v>
      </c>
      <c r="T127" s="43">
        <v>4.884005069732666</v>
      </c>
      <c r="U127" s="43">
        <v>4.884005069732666</v>
      </c>
      <c r="V127" s="43">
        <v>4.3956046104431152</v>
      </c>
      <c r="W127" s="43">
        <v>4.884005069732666</v>
      </c>
      <c r="X127" s="43">
        <v>4.3956046104431152</v>
      </c>
      <c r="Y127" s="43">
        <v>4.8</v>
      </c>
      <c r="Z127" s="42">
        <v>-100</v>
      </c>
      <c r="AA127" s="42">
        <v>-100</v>
      </c>
      <c r="AB127" s="42">
        <v>-100</v>
      </c>
      <c r="AC127" s="42">
        <v>-100</v>
      </c>
      <c r="AD127" s="42">
        <v>-100</v>
      </c>
      <c r="AE127" s="42">
        <v>-100</v>
      </c>
      <c r="AF127" s="42"/>
      <c r="AG127" s="42">
        <v>0</v>
      </c>
      <c r="AH127" s="42">
        <v>0</v>
      </c>
      <c r="AI127" s="42">
        <v>0</v>
      </c>
      <c r="AJ127" s="42">
        <v>0</v>
      </c>
      <c r="AK127" s="42">
        <v>0</v>
      </c>
      <c r="AL127" s="42">
        <v>0</v>
      </c>
      <c r="AM127" s="54" t="str">
        <f t="shared" si="47"/>
        <v/>
      </c>
      <c r="AN127" s="44">
        <v>0.53968256711959839</v>
      </c>
      <c r="AO127" s="44">
        <v>0.53968256711959839</v>
      </c>
      <c r="AP127" s="44">
        <v>0.67887669801712036</v>
      </c>
      <c r="AQ127" s="44">
        <v>0.61050063371658325</v>
      </c>
      <c r="AR127" s="44">
        <v>0.73260074853897095</v>
      </c>
      <c r="AS127" s="44">
        <v>0.56654459238052368</v>
      </c>
      <c r="AT127" s="44"/>
      <c r="AU127" s="42">
        <v>0.48351648449897766</v>
      </c>
      <c r="AV127" s="42">
        <v>0.55189257860183716</v>
      </c>
      <c r="AW127" s="42">
        <v>0.52258855104446411</v>
      </c>
      <c r="AX127" s="42">
        <v>0.53235656023025513</v>
      </c>
      <c r="AY127" s="42">
        <v>0.5177045464515686</v>
      </c>
      <c r="AZ127" s="42">
        <v>0.52380955219268799</v>
      </c>
      <c r="BA127" s="54">
        <f t="shared" si="48"/>
        <v>0.5219780455032984</v>
      </c>
      <c r="BB127" s="44"/>
      <c r="BC127" s="42">
        <v>0.13675214350223541</v>
      </c>
      <c r="BD127" s="42">
        <v>0.12820513546466827</v>
      </c>
      <c r="BE127" s="42">
        <v>0.1269841343164444</v>
      </c>
      <c r="BF127" s="42">
        <v>0.13431014120578766</v>
      </c>
      <c r="BG127" s="42">
        <v>9.6459098160266876E-2</v>
      </c>
      <c r="BH127" s="42">
        <v>0.14163614809513092</v>
      </c>
      <c r="BI127" s="54">
        <f t="shared" si="49"/>
        <v>0.12739113345742226</v>
      </c>
      <c r="BJ127" s="51">
        <v>0.9</v>
      </c>
      <c r="BK127" s="69" t="s">
        <v>233</v>
      </c>
      <c r="BL127" s="69" t="s">
        <v>233</v>
      </c>
      <c r="BM127" s="69" t="s">
        <v>233</v>
      </c>
      <c r="BN127" s="69" t="s">
        <v>233</v>
      </c>
      <c r="BO127" s="69" t="s">
        <v>233</v>
      </c>
      <c r="BP127" s="70">
        <f t="shared" si="50"/>
        <v>0.9</v>
      </c>
      <c r="BQ127" s="42">
        <v>0.85347986221313477</v>
      </c>
      <c r="BR127" s="42">
        <v>0.90964591503143311</v>
      </c>
      <c r="BS127" s="42">
        <v>0.91819292306900024</v>
      </c>
      <c r="BT127" s="42">
        <v>0.90964591503143311</v>
      </c>
      <c r="BU127" s="42">
        <v>0.89255189895629883</v>
      </c>
      <c r="BV127" s="42">
        <v>0.90109890699386597</v>
      </c>
      <c r="BW127" s="54">
        <f t="shared" si="51"/>
        <v>0.89743590354919434</v>
      </c>
      <c r="BX127" s="44">
        <v>7.3260076344013214E-2</v>
      </c>
      <c r="BY127" s="44">
        <v>6.5934069454669952E-2</v>
      </c>
      <c r="BZ127" s="44">
        <v>5.0061050802469254E-2</v>
      </c>
      <c r="CA127" s="44">
        <v>6.3492067158222198E-2</v>
      </c>
      <c r="CB127" s="44">
        <v>5.7387057691812515E-2</v>
      </c>
      <c r="CC127" s="44">
        <v>7.081807404756546E-2</v>
      </c>
      <c r="CD127" s="54">
        <f t="shared" si="52"/>
        <v>6.349206591645877E-2</v>
      </c>
      <c r="CE127" s="42">
        <v>0.06</v>
      </c>
      <c r="CF127" s="42">
        <v>7.4632477760314941</v>
      </c>
      <c r="CG127" s="42">
        <v>7.4632477760314941</v>
      </c>
      <c r="CH127" s="42">
        <v>7.3606839179992676</v>
      </c>
      <c r="CI127" s="42">
        <v>7.3606839179992676</v>
      </c>
      <c r="CJ127" s="42">
        <v>7.3606839179992676</v>
      </c>
      <c r="CK127" s="42"/>
      <c r="CL127" s="42"/>
      <c r="CM127" s="44"/>
      <c r="CN127" s="44">
        <v>1.5941392183303833</v>
      </c>
      <c r="CO127" s="44">
        <v>1.5677655935287476</v>
      </c>
      <c r="CP127" s="44">
        <v>1.9448107481002808</v>
      </c>
      <c r="CQ127" s="44">
        <v>1.6644688844680786</v>
      </c>
      <c r="CR127" s="44">
        <v>1.6986569166183472</v>
      </c>
      <c r="CS127" s="44">
        <v>1.6556776762008667</v>
      </c>
      <c r="CT127" s="54">
        <f t="shared" si="53"/>
        <v>1.6875865062077839</v>
      </c>
      <c r="CU127" s="44" t="s">
        <v>233</v>
      </c>
      <c r="CV127" s="44" t="s">
        <v>233</v>
      </c>
      <c r="CW127" s="44" t="s">
        <v>233</v>
      </c>
      <c r="CX127" s="44" t="s">
        <v>233</v>
      </c>
      <c r="CY127" s="44" t="s">
        <v>233</v>
      </c>
      <c r="CZ127" s="44" t="s">
        <v>233</v>
      </c>
      <c r="DA127" s="54" t="str">
        <f t="shared" si="54"/>
        <v/>
      </c>
      <c r="DB127" s="65" t="s">
        <v>233</v>
      </c>
      <c r="DC127" s="65" t="s">
        <v>233</v>
      </c>
      <c r="DD127" s="65" t="s">
        <v>233</v>
      </c>
      <c r="DE127" s="65" t="s">
        <v>233</v>
      </c>
      <c r="DF127" s="65" t="s">
        <v>233</v>
      </c>
      <c r="DG127" s="65" t="s">
        <v>233</v>
      </c>
      <c r="DH127" s="58" t="str">
        <f t="shared" si="55"/>
        <v/>
      </c>
      <c r="DI127" s="65" t="s">
        <v>233</v>
      </c>
      <c r="DJ127" s="65" t="s">
        <v>233</v>
      </c>
      <c r="DK127" s="65" t="s">
        <v>233</v>
      </c>
      <c r="DL127" s="65" t="s">
        <v>233</v>
      </c>
      <c r="DM127" s="65" t="s">
        <v>233</v>
      </c>
      <c r="DN127" s="65" t="s">
        <v>233</v>
      </c>
      <c r="DO127" s="58">
        <f t="shared" si="56"/>
        <v>2.1509999999999998</v>
      </c>
      <c r="DP127" s="44" t="s">
        <v>233</v>
      </c>
      <c r="DQ127" s="44"/>
      <c r="DR127" s="65">
        <v>3.0625</v>
      </c>
      <c r="DS127" s="65">
        <v>2.8125</v>
      </c>
      <c r="DT127" s="65">
        <v>785.875</v>
      </c>
      <c r="DU127" s="65">
        <v>768.0625</v>
      </c>
      <c r="DV127" s="65">
        <v>2.6875</v>
      </c>
      <c r="DW127" s="65">
        <v>746.5</v>
      </c>
      <c r="DX127" s="58">
        <f t="shared" si="57"/>
        <v>0.55415999999999999</v>
      </c>
      <c r="DY127" s="43">
        <v>7.3528203964233398</v>
      </c>
      <c r="DZ127" s="43">
        <v>12.997234344482422</v>
      </c>
      <c r="EA127" s="43">
        <v>29.168876647949219</v>
      </c>
      <c r="EB127" s="44">
        <f t="shared" si="58"/>
        <v>2.1784022903442382</v>
      </c>
      <c r="EC127" s="42" t="s">
        <v>233</v>
      </c>
      <c r="ED127" s="42" t="s">
        <v>233</v>
      </c>
      <c r="EE127" s="42" t="s">
        <v>233</v>
      </c>
      <c r="EF127" s="42" t="s">
        <v>233</v>
      </c>
      <c r="EG127" s="42" t="s">
        <v>233</v>
      </c>
      <c r="EH127" s="42" t="s">
        <v>233</v>
      </c>
      <c r="EI127" s="42"/>
      <c r="EJ127" s="65">
        <v>421</v>
      </c>
      <c r="EK127" s="42" t="s">
        <v>233</v>
      </c>
      <c r="EL127" s="42" t="s">
        <v>233</v>
      </c>
      <c r="EM127" s="42" t="s">
        <v>233</v>
      </c>
      <c r="EN127" s="42" t="s">
        <v>233</v>
      </c>
      <c r="EO127" s="42" t="s">
        <v>233</v>
      </c>
      <c r="EP127" s="42" t="s">
        <v>233</v>
      </c>
      <c r="EQ127" s="42"/>
      <c r="ER127" s="65">
        <v>34</v>
      </c>
      <c r="ES127" s="42" t="s">
        <v>233</v>
      </c>
      <c r="ET127" s="42" t="s">
        <v>233</v>
      </c>
      <c r="EU127" s="42" t="s">
        <v>233</v>
      </c>
      <c r="EV127" s="42" t="s">
        <v>233</v>
      </c>
      <c r="EW127" s="42" t="s">
        <v>233</v>
      </c>
      <c r="EX127" s="42" t="s">
        <v>233</v>
      </c>
      <c r="EY127" s="42"/>
      <c r="EZ127" s="42">
        <v>0.7</v>
      </c>
      <c r="FA127" s="42" t="s">
        <v>233</v>
      </c>
      <c r="FB127" s="42" t="s">
        <v>233</v>
      </c>
      <c r="FC127" s="42" t="s">
        <v>233</v>
      </c>
      <c r="FD127" s="42" t="s">
        <v>233</v>
      </c>
      <c r="FE127" s="42" t="s">
        <v>233</v>
      </c>
      <c r="FF127" s="42" t="s">
        <v>233</v>
      </c>
      <c r="FG127" s="42"/>
      <c r="FH127" s="42"/>
      <c r="FI127" s="42" t="s">
        <v>233</v>
      </c>
      <c r="FJ127" s="42" t="s">
        <v>233</v>
      </c>
      <c r="FK127" s="42" t="s">
        <v>233</v>
      </c>
      <c r="FL127" s="42" t="s">
        <v>233</v>
      </c>
      <c r="FM127" s="42" t="s">
        <v>233</v>
      </c>
      <c r="FN127" s="42" t="s">
        <v>233</v>
      </c>
      <c r="FO127" s="42"/>
      <c r="FP127" s="65">
        <v>17</v>
      </c>
      <c r="FQ127" s="42" t="s">
        <v>233</v>
      </c>
      <c r="FR127" s="42" t="s">
        <v>233</v>
      </c>
      <c r="FS127" s="42" t="s">
        <v>233</v>
      </c>
      <c r="FT127" s="42" t="s">
        <v>233</v>
      </c>
      <c r="FU127" s="42" t="s">
        <v>233</v>
      </c>
      <c r="FV127" s="42" t="s">
        <v>233</v>
      </c>
      <c r="FW127" s="42"/>
      <c r="FX127" s="65">
        <v>21</v>
      </c>
      <c r="GA127">
        <v>2151</v>
      </c>
    </row>
    <row r="128" spans="1:183">
      <c r="A128" s="40">
        <v>38465</v>
      </c>
      <c r="B128" s="41"/>
      <c r="C128" s="41"/>
      <c r="D128" s="41"/>
      <c r="E128" s="42" t="s">
        <v>233</v>
      </c>
      <c r="F128" s="42" t="s">
        <v>233</v>
      </c>
      <c r="G128" s="42" t="s">
        <v>233</v>
      </c>
      <c r="H128" s="42" t="s">
        <v>233</v>
      </c>
      <c r="I128" s="42" t="s">
        <v>233</v>
      </c>
      <c r="J128" s="42" t="s">
        <v>233</v>
      </c>
      <c r="K128" s="54" t="str">
        <f t="shared" si="45"/>
        <v/>
      </c>
      <c r="L128" s="43">
        <v>0</v>
      </c>
      <c r="M128" s="43">
        <v>0</v>
      </c>
      <c r="N128" s="43">
        <v>0</v>
      </c>
      <c r="O128" s="43">
        <v>0</v>
      </c>
      <c r="P128" s="43">
        <v>0</v>
      </c>
      <c r="Q128" s="43">
        <v>0</v>
      </c>
      <c r="R128" s="54" t="str">
        <f t="shared" si="46"/>
        <v/>
      </c>
      <c r="S128" s="43">
        <v>8.3028087615966797</v>
      </c>
      <c r="T128" s="43">
        <v>10.744811058044434</v>
      </c>
      <c r="U128" s="43">
        <v>18.559219360351562</v>
      </c>
      <c r="V128" s="43">
        <v>19.047618865966797</v>
      </c>
      <c r="W128" s="43">
        <v>27.350427627563477</v>
      </c>
      <c r="X128" s="43">
        <v>33.699634552001953</v>
      </c>
      <c r="Y128" s="43">
        <v>10.7</v>
      </c>
      <c r="Z128" s="42">
        <v>-100</v>
      </c>
      <c r="AA128" s="42">
        <v>-100</v>
      </c>
      <c r="AB128" s="42">
        <v>-100</v>
      </c>
      <c r="AC128" s="42">
        <v>-100</v>
      </c>
      <c r="AD128" s="42">
        <v>-100</v>
      </c>
      <c r="AE128" s="42">
        <v>-100</v>
      </c>
      <c r="AF128" s="42"/>
      <c r="AG128" s="42">
        <v>0</v>
      </c>
      <c r="AH128" s="42">
        <v>0</v>
      </c>
      <c r="AI128" s="42">
        <v>0</v>
      </c>
      <c r="AJ128" s="42">
        <v>0</v>
      </c>
      <c r="AK128" s="42">
        <v>0</v>
      </c>
      <c r="AL128" s="42">
        <v>0</v>
      </c>
      <c r="AM128" s="54" t="str">
        <f t="shared" si="47"/>
        <v/>
      </c>
      <c r="AN128" s="44">
        <v>0.58119660615921021</v>
      </c>
      <c r="AO128" s="44">
        <v>0.60073262453079224</v>
      </c>
      <c r="AP128" s="44">
        <v>0.75213676691055298</v>
      </c>
      <c r="AQ128" s="44">
        <v>0.85225886106491089</v>
      </c>
      <c r="AR128" s="44">
        <v>1.1306471824645996</v>
      </c>
      <c r="AS128" s="44">
        <v>1.0305250883102417</v>
      </c>
      <c r="AT128" s="44"/>
      <c r="AU128" s="42">
        <v>0.8888888955116272</v>
      </c>
      <c r="AV128" s="42">
        <v>0.55921858549118042</v>
      </c>
      <c r="AW128" s="42">
        <v>0.57387059926986694</v>
      </c>
      <c r="AX128" s="42">
        <v>0.57142859697341919</v>
      </c>
      <c r="AY128" s="42">
        <v>0.59706962108612061</v>
      </c>
      <c r="AZ128" s="42">
        <v>0.54578757286071777</v>
      </c>
      <c r="BA128" s="54">
        <f t="shared" si="48"/>
        <v>0.62271064519882202</v>
      </c>
      <c r="BB128" s="44"/>
      <c r="BC128" s="42">
        <v>0.1269841343164444</v>
      </c>
      <c r="BD128" s="42">
        <v>0.1746031790971756</v>
      </c>
      <c r="BE128" s="42">
        <v>0.1746031790971756</v>
      </c>
      <c r="BF128" s="42">
        <v>0.18070818483829498</v>
      </c>
      <c r="BG128" s="42">
        <v>0.17094017565250397</v>
      </c>
      <c r="BH128" s="42">
        <v>0.13553114235401154</v>
      </c>
      <c r="BI128" s="54">
        <f t="shared" si="49"/>
        <v>0.16056166589260101</v>
      </c>
      <c r="BJ128" s="51">
        <v>0.9</v>
      </c>
      <c r="BK128" s="69" t="s">
        <v>233</v>
      </c>
      <c r="BL128" s="69" t="s">
        <v>233</v>
      </c>
      <c r="BM128" s="69" t="s">
        <v>233</v>
      </c>
      <c r="BN128" s="69" t="s">
        <v>233</v>
      </c>
      <c r="BO128" s="69" t="s">
        <v>233</v>
      </c>
      <c r="BP128" s="70">
        <f t="shared" si="50"/>
        <v>0.9</v>
      </c>
      <c r="BQ128" s="42">
        <v>0.8730158805847168</v>
      </c>
      <c r="BR128" s="42">
        <v>0.96214896440505981</v>
      </c>
      <c r="BS128" s="42">
        <v>0.95848596096038818</v>
      </c>
      <c r="BT128" s="42">
        <v>0.99389499425888062</v>
      </c>
      <c r="BU128" s="42">
        <v>0.97313797473907471</v>
      </c>
      <c r="BV128" s="42">
        <v>1.0964591503143311</v>
      </c>
      <c r="BW128" s="54">
        <f t="shared" si="51"/>
        <v>0.97619048754374182</v>
      </c>
      <c r="BX128" s="44">
        <v>7.2039075195789337E-2</v>
      </c>
      <c r="BY128" s="44">
        <v>7.8144080936908722E-2</v>
      </c>
      <c r="BZ128" s="44">
        <v>7.081807404756546E-2</v>
      </c>
      <c r="CA128" s="44">
        <v>9.4017095863819122E-2</v>
      </c>
      <c r="CB128" s="44">
        <v>6.7155070602893829E-2</v>
      </c>
      <c r="CC128" s="44">
        <v>8.0586083233356476E-2</v>
      </c>
      <c r="CD128" s="54">
        <f t="shared" si="52"/>
        <v>7.7126579980055496E-2</v>
      </c>
      <c r="CE128" s="42">
        <v>0.08</v>
      </c>
      <c r="CF128" s="42">
        <v>7.4632477760314941</v>
      </c>
      <c r="CG128" s="42">
        <v>7.4632477760314941</v>
      </c>
      <c r="CH128" s="42">
        <v>7.3606839179992676</v>
      </c>
      <c r="CI128" s="42">
        <v>7.3606839179992676</v>
      </c>
      <c r="CJ128" s="42">
        <v>7.3606839179992676</v>
      </c>
      <c r="CK128" s="42"/>
      <c r="CL128" s="42"/>
      <c r="CM128" s="44"/>
      <c r="CN128" s="44">
        <v>1.6498168706893921</v>
      </c>
      <c r="CO128" s="44">
        <v>1.6722832918167114</v>
      </c>
      <c r="CP128" s="44">
        <v>1.6888889074325562</v>
      </c>
      <c r="CQ128" s="44">
        <v>1.696703314781189</v>
      </c>
      <c r="CR128" s="44">
        <v>1.6693528890609741</v>
      </c>
      <c r="CS128" s="44">
        <v>1.3733822107315063</v>
      </c>
      <c r="CT128" s="54">
        <f t="shared" si="53"/>
        <v>1.6250712474187214</v>
      </c>
      <c r="CU128" s="44" t="s">
        <v>233</v>
      </c>
      <c r="CV128" s="44" t="s">
        <v>233</v>
      </c>
      <c r="CW128" s="44" t="s">
        <v>233</v>
      </c>
      <c r="CX128" s="44" t="s">
        <v>233</v>
      </c>
      <c r="CY128" s="44" t="s">
        <v>233</v>
      </c>
      <c r="CZ128" s="44" t="s">
        <v>233</v>
      </c>
      <c r="DA128" s="54" t="str">
        <f t="shared" si="54"/>
        <v/>
      </c>
      <c r="DB128" s="65" t="s">
        <v>233</v>
      </c>
      <c r="DC128" s="65" t="s">
        <v>233</v>
      </c>
      <c r="DD128" s="65" t="s">
        <v>233</v>
      </c>
      <c r="DE128" s="65" t="s">
        <v>233</v>
      </c>
      <c r="DF128" s="65" t="s">
        <v>233</v>
      </c>
      <c r="DG128" s="65" t="s">
        <v>233</v>
      </c>
      <c r="DH128" s="58" t="str">
        <f t="shared" si="55"/>
        <v/>
      </c>
      <c r="DI128" s="65" t="s">
        <v>233</v>
      </c>
      <c r="DJ128" s="65" t="s">
        <v>233</v>
      </c>
      <c r="DK128" s="65" t="s">
        <v>233</v>
      </c>
      <c r="DL128" s="65" t="s">
        <v>233</v>
      </c>
      <c r="DM128" s="65" t="s">
        <v>233</v>
      </c>
      <c r="DN128" s="65" t="s">
        <v>233</v>
      </c>
      <c r="DO128" s="58">
        <f t="shared" si="56"/>
        <v>2.0019999999999998</v>
      </c>
      <c r="DP128" s="44" t="s">
        <v>233</v>
      </c>
      <c r="DQ128" s="44"/>
      <c r="DR128" s="65">
        <v>783.8125</v>
      </c>
      <c r="DS128" s="65">
        <v>775.5625</v>
      </c>
      <c r="DT128" s="65">
        <v>778.3125</v>
      </c>
      <c r="DU128" s="65">
        <v>773</v>
      </c>
      <c r="DV128" s="65">
        <v>763.375</v>
      </c>
      <c r="DW128" s="65">
        <v>3</v>
      </c>
      <c r="DX128" s="58">
        <f t="shared" si="57"/>
        <v>0.93049499999999996</v>
      </c>
      <c r="DY128" s="43">
        <v>6.3809523582458496</v>
      </c>
      <c r="DZ128" s="43">
        <v>13.744375228881836</v>
      </c>
      <c r="EA128" s="43">
        <v>28.706878662109375</v>
      </c>
      <c r="EB128" s="44">
        <f t="shared" si="58"/>
        <v>1.8929174308776853</v>
      </c>
      <c r="EC128" s="42" t="s">
        <v>233</v>
      </c>
      <c r="ED128" s="42" t="s">
        <v>233</v>
      </c>
      <c r="EE128" s="42" t="s">
        <v>233</v>
      </c>
      <c r="EF128" s="42" t="s">
        <v>233</v>
      </c>
      <c r="EG128" s="42" t="s">
        <v>233</v>
      </c>
      <c r="EH128" s="42" t="s">
        <v>233</v>
      </c>
      <c r="EI128" s="42"/>
      <c r="EJ128" s="65">
        <v>481</v>
      </c>
      <c r="EK128" s="42" t="s">
        <v>233</v>
      </c>
      <c r="EL128" s="42" t="s">
        <v>233</v>
      </c>
      <c r="EM128" s="42" t="s">
        <v>233</v>
      </c>
      <c r="EN128" s="42" t="s">
        <v>233</v>
      </c>
      <c r="EO128" s="42" t="s">
        <v>233</v>
      </c>
      <c r="EP128" s="42" t="s">
        <v>233</v>
      </c>
      <c r="EQ128" s="42"/>
      <c r="ER128" s="65">
        <v>25</v>
      </c>
      <c r="ES128" s="42" t="s">
        <v>233</v>
      </c>
      <c r="ET128" s="42" t="s">
        <v>233</v>
      </c>
      <c r="EU128" s="42" t="s">
        <v>233</v>
      </c>
      <c r="EV128" s="42" t="s">
        <v>233</v>
      </c>
      <c r="EW128" s="42" t="s">
        <v>233</v>
      </c>
      <c r="EX128" s="42" t="s">
        <v>233</v>
      </c>
      <c r="EY128" s="42"/>
      <c r="EZ128" s="42">
        <v>1</v>
      </c>
      <c r="FA128" s="42" t="s">
        <v>233</v>
      </c>
      <c r="FB128" s="42" t="s">
        <v>233</v>
      </c>
      <c r="FC128" s="42" t="s">
        <v>233</v>
      </c>
      <c r="FD128" s="42" t="s">
        <v>233</v>
      </c>
      <c r="FE128" s="42" t="s">
        <v>233</v>
      </c>
      <c r="FF128" s="42" t="s">
        <v>233</v>
      </c>
      <c r="FG128" s="42"/>
      <c r="FH128" s="42"/>
      <c r="FI128" s="42" t="s">
        <v>233</v>
      </c>
      <c r="FJ128" s="42" t="s">
        <v>233</v>
      </c>
      <c r="FK128" s="42" t="s">
        <v>233</v>
      </c>
      <c r="FL128" s="42" t="s">
        <v>233</v>
      </c>
      <c r="FM128" s="42" t="s">
        <v>233</v>
      </c>
      <c r="FN128" s="42" t="s">
        <v>233</v>
      </c>
      <c r="FO128" s="42"/>
      <c r="FP128" s="65">
        <v>15</v>
      </c>
      <c r="FQ128" s="42" t="s">
        <v>233</v>
      </c>
      <c r="FR128" s="42" t="s">
        <v>233</v>
      </c>
      <c r="FS128" s="42" t="s">
        <v>233</v>
      </c>
      <c r="FT128" s="42" t="s">
        <v>233</v>
      </c>
      <c r="FU128" s="42" t="s">
        <v>233</v>
      </c>
      <c r="FV128" s="42" t="s">
        <v>233</v>
      </c>
      <c r="FW128" s="42"/>
      <c r="FX128" s="65">
        <v>27</v>
      </c>
      <c r="GA128">
        <v>2002</v>
      </c>
    </row>
    <row r="129" spans="1:183">
      <c r="A129" s="40">
        <v>38466</v>
      </c>
      <c r="B129" s="41"/>
      <c r="C129" s="41"/>
      <c r="D129" s="41"/>
      <c r="E129" s="42" t="s">
        <v>233</v>
      </c>
      <c r="F129" s="42" t="s">
        <v>233</v>
      </c>
      <c r="G129" s="42" t="s">
        <v>233</v>
      </c>
      <c r="H129" s="42" t="s">
        <v>233</v>
      </c>
      <c r="I129" s="42" t="s">
        <v>233</v>
      </c>
      <c r="J129" s="42" t="s">
        <v>233</v>
      </c>
      <c r="K129" s="54" t="str">
        <f t="shared" si="45"/>
        <v/>
      </c>
      <c r="L129" s="43">
        <v>0</v>
      </c>
      <c r="M129" s="43">
        <v>0</v>
      </c>
      <c r="N129" s="43">
        <v>0</v>
      </c>
      <c r="O129" s="43">
        <v>0</v>
      </c>
      <c r="P129" s="43">
        <v>0</v>
      </c>
      <c r="Q129" s="43">
        <v>0</v>
      </c>
      <c r="R129" s="54" t="str">
        <f t="shared" si="46"/>
        <v/>
      </c>
      <c r="S129" s="43">
        <v>78.144081115722656</v>
      </c>
      <c r="T129" s="43">
        <v>111.35530853271484</v>
      </c>
      <c r="U129" s="43">
        <v>162.14895629882812</v>
      </c>
      <c r="V129" s="43">
        <v>128.44932556152344</v>
      </c>
      <c r="W129" s="43">
        <v>80.586082458496094</v>
      </c>
      <c r="X129" s="43">
        <v>61.050060272216797</v>
      </c>
      <c r="Y129" s="43">
        <v>160</v>
      </c>
      <c r="Z129" s="42">
        <v>-100</v>
      </c>
      <c r="AA129" s="42">
        <v>-100</v>
      </c>
      <c r="AB129" s="42">
        <v>-100</v>
      </c>
      <c r="AC129" s="42">
        <v>-100</v>
      </c>
      <c r="AD129" s="42">
        <v>-100</v>
      </c>
      <c r="AE129" s="42">
        <v>-100</v>
      </c>
      <c r="AF129" s="42"/>
      <c r="AG129" s="42">
        <v>0</v>
      </c>
      <c r="AH129" s="42">
        <v>0</v>
      </c>
      <c r="AI129" s="42">
        <v>0</v>
      </c>
      <c r="AJ129" s="42">
        <v>0</v>
      </c>
      <c r="AK129" s="42">
        <v>0</v>
      </c>
      <c r="AL129" s="42">
        <v>0</v>
      </c>
      <c r="AM129" s="54" t="str">
        <f t="shared" si="47"/>
        <v/>
      </c>
      <c r="AN129" s="44">
        <v>0.9523809552192688</v>
      </c>
      <c r="AO129" s="44">
        <v>1.1184371709823608</v>
      </c>
      <c r="AP129" s="44">
        <v>1.1623932123184204</v>
      </c>
      <c r="AQ129" s="44">
        <v>1.2600733041763306</v>
      </c>
      <c r="AR129" s="44">
        <v>1.2820513248443604</v>
      </c>
      <c r="AS129" s="44">
        <v>1.7069597244262695</v>
      </c>
      <c r="AT129" s="44"/>
      <c r="AU129" s="42">
        <v>0.56654459238052368</v>
      </c>
      <c r="AV129" s="42">
        <v>0.61050063371658325</v>
      </c>
      <c r="AW129" s="42">
        <v>0.60195362567901611</v>
      </c>
      <c r="AX129" s="42">
        <v>0.5445665717124939</v>
      </c>
      <c r="AY129" s="42">
        <v>0.52503055334091187</v>
      </c>
      <c r="AZ129" s="42">
        <v>0.50549453496932983</v>
      </c>
      <c r="BA129" s="54">
        <f t="shared" si="48"/>
        <v>0.55901508529980981</v>
      </c>
      <c r="BB129" s="44"/>
      <c r="BC129" s="42">
        <v>0.11965811997652054</v>
      </c>
      <c r="BD129" s="42">
        <v>0.13553114235401154</v>
      </c>
      <c r="BE129" s="42">
        <v>0.12820513546466827</v>
      </c>
      <c r="BF129" s="42">
        <v>0.11721611768007278</v>
      </c>
      <c r="BG129" s="42">
        <v>9.6459098160266876E-2</v>
      </c>
      <c r="BH129" s="42">
        <v>0.27350428700447083</v>
      </c>
      <c r="BI129" s="54">
        <f t="shared" si="49"/>
        <v>0.14509565010666847</v>
      </c>
      <c r="BJ129" s="51">
        <v>1.1000000000000001</v>
      </c>
      <c r="BK129" s="69" t="s">
        <v>233</v>
      </c>
      <c r="BL129" s="69" t="s">
        <v>233</v>
      </c>
      <c r="BM129" s="69" t="s">
        <v>233</v>
      </c>
      <c r="BN129" s="69" t="s">
        <v>233</v>
      </c>
      <c r="BO129" s="69" t="s">
        <v>233</v>
      </c>
      <c r="BP129" s="70">
        <f t="shared" si="50"/>
        <v>1.1000000000000001</v>
      </c>
      <c r="BQ129" s="42">
        <v>1.0720391273498535</v>
      </c>
      <c r="BR129" s="42">
        <v>1.1086691617965698</v>
      </c>
      <c r="BS129" s="42">
        <v>1.1428571939468384</v>
      </c>
      <c r="BT129" s="42">
        <v>1.1282051801681519</v>
      </c>
      <c r="BU129" s="42">
        <v>1.0854700803756714</v>
      </c>
      <c r="BV129" s="42">
        <v>1.0940171480178833</v>
      </c>
      <c r="BW129" s="54">
        <f t="shared" si="51"/>
        <v>1.1052096486091614</v>
      </c>
      <c r="BX129" s="44">
        <v>6.8376071751117706E-2</v>
      </c>
      <c r="BY129" s="44">
        <v>6.5934069454669952E-2</v>
      </c>
      <c r="BZ129" s="44">
        <v>6.3492067158222198E-2</v>
      </c>
      <c r="CA129" s="44">
        <v>6.3492067158222198E-2</v>
      </c>
      <c r="CB129" s="44">
        <v>6.4713068306446075E-2</v>
      </c>
      <c r="CC129" s="44">
        <v>6.2271062284708023E-2</v>
      </c>
      <c r="CD129" s="54">
        <f t="shared" si="52"/>
        <v>6.4713067685564354E-2</v>
      </c>
      <c r="CE129" s="42">
        <v>0.06</v>
      </c>
      <c r="CF129" s="42">
        <v>7.2581195831298828</v>
      </c>
      <c r="CG129" s="42">
        <v>7.1555557250976562</v>
      </c>
      <c r="CH129" s="42">
        <v>7.0529913902282715</v>
      </c>
      <c r="CI129" s="42">
        <v>6.9504275321960449</v>
      </c>
      <c r="CJ129" s="42">
        <v>6.8478631973266602</v>
      </c>
      <c r="CK129" s="42"/>
      <c r="CL129" s="42"/>
      <c r="CM129" s="44"/>
      <c r="CN129" s="44">
        <v>1.1438339948654175</v>
      </c>
      <c r="CO129" s="44">
        <v>1.1711844205856323</v>
      </c>
      <c r="CP129" s="44">
        <v>1.1936508417129517</v>
      </c>
      <c r="CQ129" s="44">
        <v>1.4075702428817749</v>
      </c>
      <c r="CR129" s="44">
        <v>1.2532356977462769</v>
      </c>
      <c r="CS129" s="44">
        <v>1.2336996793746948</v>
      </c>
      <c r="CT129" s="54">
        <f t="shared" si="53"/>
        <v>1.2338624795277913</v>
      </c>
      <c r="CU129" s="44" t="s">
        <v>233</v>
      </c>
      <c r="CV129" s="44" t="s">
        <v>233</v>
      </c>
      <c r="CW129" s="44" t="s">
        <v>233</v>
      </c>
      <c r="CX129" s="44" t="s">
        <v>233</v>
      </c>
      <c r="CY129" s="44" t="s">
        <v>233</v>
      </c>
      <c r="CZ129" s="44" t="s">
        <v>233</v>
      </c>
      <c r="DA129" s="54" t="str">
        <f t="shared" si="54"/>
        <v/>
      </c>
      <c r="DB129" s="65" t="s">
        <v>233</v>
      </c>
      <c r="DC129" s="65" t="s">
        <v>233</v>
      </c>
      <c r="DD129" s="65" t="s">
        <v>233</v>
      </c>
      <c r="DE129" s="65" t="s">
        <v>233</v>
      </c>
      <c r="DF129" s="65" t="s">
        <v>233</v>
      </c>
      <c r="DG129" s="65" t="s">
        <v>233</v>
      </c>
      <c r="DH129" s="58" t="str">
        <f t="shared" si="55"/>
        <v/>
      </c>
      <c r="DI129" s="65" t="s">
        <v>233</v>
      </c>
      <c r="DJ129" s="65" t="s">
        <v>233</v>
      </c>
      <c r="DK129" s="65" t="s">
        <v>233</v>
      </c>
      <c r="DL129" s="65" t="s">
        <v>233</v>
      </c>
      <c r="DM129" s="65" t="s">
        <v>233</v>
      </c>
      <c r="DN129" s="65" t="s">
        <v>233</v>
      </c>
      <c r="DO129" s="58">
        <f t="shared" si="56"/>
        <v>1.6619999999999999</v>
      </c>
      <c r="DP129" s="44" t="s">
        <v>233</v>
      </c>
      <c r="DQ129" s="44"/>
      <c r="DR129" s="65">
        <v>3.0625</v>
      </c>
      <c r="DS129" s="65">
        <v>3.1875</v>
      </c>
      <c r="DT129" s="65">
        <v>778.8125</v>
      </c>
      <c r="DU129" s="65">
        <v>771.5</v>
      </c>
      <c r="DV129" s="65">
        <v>2.8125</v>
      </c>
      <c r="DW129" s="65">
        <v>750.6875</v>
      </c>
      <c r="DX129" s="58">
        <f t="shared" si="57"/>
        <v>0.55441499999999999</v>
      </c>
      <c r="DY129" s="43">
        <v>6.25006103515625</v>
      </c>
      <c r="DZ129" s="43">
        <v>15.300015449523926</v>
      </c>
      <c r="EA129" s="43">
        <v>28.591377258300781</v>
      </c>
      <c r="EB129" s="44">
        <f t="shared" si="58"/>
        <v>1.4348765277862547</v>
      </c>
      <c r="EC129" s="42" t="s">
        <v>233</v>
      </c>
      <c r="ED129" s="42" t="s">
        <v>233</v>
      </c>
      <c r="EE129" s="42" t="s">
        <v>233</v>
      </c>
      <c r="EF129" s="42" t="s">
        <v>233</v>
      </c>
      <c r="EG129" s="42" t="s">
        <v>233</v>
      </c>
      <c r="EH129" s="42" t="s">
        <v>233</v>
      </c>
      <c r="EI129" s="42"/>
      <c r="EJ129" s="65">
        <v>799</v>
      </c>
      <c r="EK129" s="42" t="s">
        <v>233</v>
      </c>
      <c r="EL129" s="42" t="s">
        <v>233</v>
      </c>
      <c r="EM129" s="42" t="s">
        <v>233</v>
      </c>
      <c r="EN129" s="42" t="s">
        <v>233</v>
      </c>
      <c r="EO129" s="42" t="s">
        <v>233</v>
      </c>
      <c r="EP129" s="42" t="s">
        <v>233</v>
      </c>
      <c r="EQ129" s="42"/>
      <c r="ER129" s="65">
        <v>19</v>
      </c>
      <c r="ES129" s="42" t="s">
        <v>233</v>
      </c>
      <c r="ET129" s="42" t="s">
        <v>233</v>
      </c>
      <c r="EU129" s="42" t="s">
        <v>233</v>
      </c>
      <c r="EV129" s="42" t="s">
        <v>233</v>
      </c>
      <c r="EW129" s="42" t="s">
        <v>233</v>
      </c>
      <c r="EX129" s="42" t="s">
        <v>233</v>
      </c>
      <c r="EY129" s="42"/>
      <c r="EZ129" s="42">
        <v>0.95</v>
      </c>
      <c r="FA129" s="42" t="s">
        <v>233</v>
      </c>
      <c r="FB129" s="42" t="s">
        <v>233</v>
      </c>
      <c r="FC129" s="42" t="s">
        <v>233</v>
      </c>
      <c r="FD129" s="42" t="s">
        <v>233</v>
      </c>
      <c r="FE129" s="42" t="s">
        <v>233</v>
      </c>
      <c r="FF129" s="42" t="s">
        <v>233</v>
      </c>
      <c r="FG129" s="42"/>
      <c r="FH129" s="42"/>
      <c r="FI129" s="42" t="s">
        <v>233</v>
      </c>
      <c r="FJ129" s="42" t="s">
        <v>233</v>
      </c>
      <c r="FK129" s="42" t="s">
        <v>233</v>
      </c>
      <c r="FL129" s="42" t="s">
        <v>233</v>
      </c>
      <c r="FM129" s="42" t="s">
        <v>233</v>
      </c>
      <c r="FN129" s="42" t="s">
        <v>233</v>
      </c>
      <c r="FO129" s="42"/>
      <c r="FP129" s="65">
        <v>12.5</v>
      </c>
      <c r="FQ129" s="42" t="s">
        <v>233</v>
      </c>
      <c r="FR129" s="42" t="s">
        <v>233</v>
      </c>
      <c r="FS129" s="42" t="s">
        <v>233</v>
      </c>
      <c r="FT129" s="42" t="s">
        <v>233</v>
      </c>
      <c r="FU129" s="42" t="s">
        <v>233</v>
      </c>
      <c r="FV129" s="42" t="s">
        <v>233</v>
      </c>
      <c r="FW129" s="42"/>
      <c r="FX129" s="65">
        <v>19</v>
      </c>
      <c r="GA129">
        <v>1662</v>
      </c>
    </row>
    <row r="130" spans="1:183">
      <c r="A130" s="40">
        <v>38467</v>
      </c>
      <c r="B130" s="41"/>
      <c r="C130" s="41"/>
      <c r="D130" s="41"/>
      <c r="E130" s="42" t="s">
        <v>233</v>
      </c>
      <c r="F130" s="42" t="s">
        <v>233</v>
      </c>
      <c r="G130" s="42" t="s">
        <v>233</v>
      </c>
      <c r="H130" s="42" t="s">
        <v>233</v>
      </c>
      <c r="I130" s="42" t="s">
        <v>233</v>
      </c>
      <c r="J130" s="42" t="s">
        <v>233</v>
      </c>
      <c r="K130" s="54" t="str">
        <f t="shared" si="45"/>
        <v/>
      </c>
      <c r="L130" s="43">
        <v>0</v>
      </c>
      <c r="M130" s="43">
        <v>0</v>
      </c>
      <c r="N130" s="43">
        <v>0</v>
      </c>
      <c r="O130" s="43">
        <v>0</v>
      </c>
      <c r="P130" s="43">
        <v>0</v>
      </c>
      <c r="Q130" s="43">
        <v>0</v>
      </c>
      <c r="R130" s="54" t="str">
        <f t="shared" si="46"/>
        <v/>
      </c>
      <c r="S130" s="43">
        <v>43.956043243408203</v>
      </c>
      <c r="T130" s="43">
        <v>36.630035400390625</v>
      </c>
      <c r="U130" s="43">
        <v>26.862026214599609</v>
      </c>
      <c r="V130" s="43">
        <v>16.605617523193359</v>
      </c>
      <c r="W130" s="43">
        <v>12.698412895202637</v>
      </c>
      <c r="X130" s="43">
        <v>13.675213813781738</v>
      </c>
      <c r="Y130" s="43">
        <v>34</v>
      </c>
      <c r="Z130" s="42">
        <v>-100</v>
      </c>
      <c r="AA130" s="42">
        <v>-100</v>
      </c>
      <c r="AB130" s="42">
        <v>-100</v>
      </c>
      <c r="AC130" s="42">
        <v>-100</v>
      </c>
      <c r="AD130" s="42">
        <v>-100</v>
      </c>
      <c r="AE130" s="42">
        <v>-100</v>
      </c>
      <c r="AF130" s="42"/>
      <c r="AG130" s="42">
        <v>0</v>
      </c>
      <c r="AH130" s="42">
        <v>0</v>
      </c>
      <c r="AI130" s="42">
        <v>0</v>
      </c>
      <c r="AJ130" s="42">
        <v>0</v>
      </c>
      <c r="AK130" s="42">
        <v>0</v>
      </c>
      <c r="AL130" s="42">
        <v>0</v>
      </c>
      <c r="AM130" s="54" t="str">
        <f t="shared" si="47"/>
        <v/>
      </c>
      <c r="AN130" s="44">
        <v>1.2600733041763306</v>
      </c>
      <c r="AO130" s="44">
        <v>1.2967033386230469</v>
      </c>
      <c r="AP130" s="44">
        <v>1.3919414281845093</v>
      </c>
      <c r="AQ130" s="44">
        <v>1.4358974695205688</v>
      </c>
      <c r="AR130" s="44">
        <v>1.4310134649276733</v>
      </c>
      <c r="AS130" s="44">
        <v>1.3211233615875244</v>
      </c>
      <c r="AT130" s="44"/>
      <c r="AU130" s="42">
        <v>0.51526254415512085</v>
      </c>
      <c r="AV130" s="42">
        <v>0.53113555908203125</v>
      </c>
      <c r="AW130" s="42">
        <v>0.5494505763053894</v>
      </c>
      <c r="AX130" s="42">
        <v>0.5018315315246582</v>
      </c>
      <c r="AY130" s="42">
        <v>0.59340661764144897</v>
      </c>
      <c r="AZ130" s="42">
        <v>0.62026864290237427</v>
      </c>
      <c r="BA130" s="54">
        <f t="shared" si="48"/>
        <v>0.55189257860183716</v>
      </c>
      <c r="BB130" s="44"/>
      <c r="BC130" s="42">
        <v>0.13308914005756378</v>
      </c>
      <c r="BD130" s="42">
        <v>0.1318681389093399</v>
      </c>
      <c r="BE130" s="42">
        <v>0.15506716072559357</v>
      </c>
      <c r="BF130" s="42">
        <v>0.14652015268802643</v>
      </c>
      <c r="BG130" s="42">
        <v>0.20024420320987701</v>
      </c>
      <c r="BH130" s="42">
        <v>0.21001221239566803</v>
      </c>
      <c r="BI130" s="54">
        <f t="shared" si="49"/>
        <v>0.16280016799767813</v>
      </c>
      <c r="BJ130" s="51">
        <v>1</v>
      </c>
      <c r="BK130" s="69" t="s">
        <v>233</v>
      </c>
      <c r="BL130" s="69" t="s">
        <v>233</v>
      </c>
      <c r="BM130" s="69" t="s">
        <v>233</v>
      </c>
      <c r="BN130" s="69" t="s">
        <v>233</v>
      </c>
      <c r="BO130" s="69" t="s">
        <v>233</v>
      </c>
      <c r="BP130" s="70">
        <f t="shared" si="50"/>
        <v>1</v>
      </c>
      <c r="BQ130" s="42">
        <v>1.1184371709823608</v>
      </c>
      <c r="BR130" s="42">
        <v>1.1086691617965698</v>
      </c>
      <c r="BS130" s="42">
        <v>1.0463980436325073</v>
      </c>
      <c r="BT130" s="42">
        <v>1.0451771020889282</v>
      </c>
      <c r="BU130" s="42">
        <v>1.0818071365356445</v>
      </c>
      <c r="BV130" s="42">
        <v>1.148962140083313</v>
      </c>
      <c r="BW130" s="54">
        <f t="shared" si="51"/>
        <v>1.0915751258532207</v>
      </c>
      <c r="BX130" s="44">
        <v>6.2271062284708023E-2</v>
      </c>
      <c r="BY130" s="44">
        <v>6.5934069454669952E-2</v>
      </c>
      <c r="BZ130" s="44">
        <v>7.6923079788684845E-2</v>
      </c>
      <c r="CA130" s="44">
        <v>4.76190485060215E-2</v>
      </c>
      <c r="CB130" s="44">
        <v>5.0061050802469254E-2</v>
      </c>
      <c r="CC130" s="44">
        <v>5.128205195069313E-2</v>
      </c>
      <c r="CD130" s="54">
        <f t="shared" si="52"/>
        <v>5.9015060464541115E-2</v>
      </c>
      <c r="CE130" s="42">
        <v>7.0000000000000007E-2</v>
      </c>
      <c r="CF130" s="42">
        <v>6.7452993392944336</v>
      </c>
      <c r="CG130" s="42">
        <v>6.6427350044250488</v>
      </c>
      <c r="CH130" s="42">
        <v>6.6427350044250488</v>
      </c>
      <c r="CI130" s="42">
        <v>6.6427350044250488</v>
      </c>
      <c r="CJ130" s="42">
        <v>6.6427350044250488</v>
      </c>
      <c r="CK130" s="42"/>
      <c r="CL130" s="42"/>
      <c r="CM130" s="44"/>
      <c r="CN130" s="44">
        <v>1.1995116472244263</v>
      </c>
      <c r="CO130" s="44">
        <v>1.2083028554916382</v>
      </c>
      <c r="CP130" s="44">
        <v>1.3968254327774048</v>
      </c>
      <c r="CQ130" s="44">
        <v>1.5521367788314819</v>
      </c>
      <c r="CR130" s="44">
        <v>1.5404151678085327</v>
      </c>
      <c r="CS130" s="44">
        <v>1.5521367788314819</v>
      </c>
      <c r="CT130" s="54">
        <f t="shared" si="53"/>
        <v>1.4082214434941609</v>
      </c>
      <c r="CU130" s="44" t="s">
        <v>233</v>
      </c>
      <c r="CV130" s="44" t="s">
        <v>233</v>
      </c>
      <c r="CW130" s="44" t="s">
        <v>233</v>
      </c>
      <c r="CX130" s="44" t="s">
        <v>233</v>
      </c>
      <c r="CY130" s="44" t="s">
        <v>233</v>
      </c>
      <c r="CZ130" s="44" t="s">
        <v>233</v>
      </c>
      <c r="DA130" s="54" t="str">
        <f t="shared" si="54"/>
        <v/>
      </c>
      <c r="DB130" s="65" t="s">
        <v>233</v>
      </c>
      <c r="DC130" s="65" t="s">
        <v>233</v>
      </c>
      <c r="DD130" s="65" t="s">
        <v>233</v>
      </c>
      <c r="DE130" s="65" t="s">
        <v>233</v>
      </c>
      <c r="DF130" s="65" t="s">
        <v>233</v>
      </c>
      <c r="DG130" s="65" t="s">
        <v>233</v>
      </c>
      <c r="DH130" s="58" t="str">
        <f t="shared" si="55"/>
        <v/>
      </c>
      <c r="DI130" s="65" t="s">
        <v>233</v>
      </c>
      <c r="DJ130" s="65" t="s">
        <v>233</v>
      </c>
      <c r="DK130" s="65" t="s">
        <v>233</v>
      </c>
      <c r="DL130" s="65" t="s">
        <v>233</v>
      </c>
      <c r="DM130" s="65" t="s">
        <v>233</v>
      </c>
      <c r="DN130" s="65" t="s">
        <v>233</v>
      </c>
      <c r="DO130" s="58">
        <f t="shared" si="56"/>
        <v>1.762</v>
      </c>
      <c r="DP130" s="44" t="s">
        <v>233</v>
      </c>
      <c r="DQ130" s="44"/>
      <c r="DR130" s="65">
        <v>2.875</v>
      </c>
      <c r="DS130" s="65">
        <v>2.8125</v>
      </c>
      <c r="DT130" s="65">
        <v>762.625</v>
      </c>
      <c r="DU130" s="65">
        <v>754</v>
      </c>
      <c r="DV130" s="65">
        <v>2.5625</v>
      </c>
      <c r="DW130" s="65">
        <v>783.125</v>
      </c>
      <c r="DX130" s="58">
        <f t="shared" si="57"/>
        <v>0.55391999999999997</v>
      </c>
      <c r="DY130" s="43">
        <v>4.9738702774047852</v>
      </c>
      <c r="DZ130" s="43">
        <v>14.762218475341797</v>
      </c>
      <c r="EA130" s="43">
        <v>29.3060302734375</v>
      </c>
      <c r="EB130" s="44">
        <f t="shared" si="58"/>
        <v>1.8405183582305908</v>
      </c>
      <c r="EC130" s="42" t="s">
        <v>233</v>
      </c>
      <c r="ED130" s="42" t="s">
        <v>233</v>
      </c>
      <c r="EE130" s="42" t="s">
        <v>233</v>
      </c>
      <c r="EF130" s="42" t="s">
        <v>233</v>
      </c>
      <c r="EG130" s="42" t="s">
        <v>233</v>
      </c>
      <c r="EH130" s="42" t="s">
        <v>233</v>
      </c>
      <c r="EI130" s="42"/>
      <c r="EJ130" s="65">
        <v>675</v>
      </c>
      <c r="EK130" s="42" t="s">
        <v>233</v>
      </c>
      <c r="EL130" s="42" t="s">
        <v>233</v>
      </c>
      <c r="EM130" s="42" t="s">
        <v>233</v>
      </c>
      <c r="EN130" s="42" t="s">
        <v>233</v>
      </c>
      <c r="EO130" s="42" t="s">
        <v>233</v>
      </c>
      <c r="EP130" s="42" t="s">
        <v>233</v>
      </c>
      <c r="EQ130" s="42"/>
      <c r="ER130" s="65">
        <v>20</v>
      </c>
      <c r="ES130" s="42" t="s">
        <v>233</v>
      </c>
      <c r="ET130" s="42" t="s">
        <v>233</v>
      </c>
      <c r="EU130" s="42" t="s">
        <v>233</v>
      </c>
      <c r="EV130" s="42" t="s">
        <v>233</v>
      </c>
      <c r="EW130" s="42" t="s">
        <v>233</v>
      </c>
      <c r="EX130" s="42" t="s">
        <v>233</v>
      </c>
      <c r="EY130" s="42"/>
      <c r="EZ130" s="42">
        <v>0.9</v>
      </c>
      <c r="FA130" s="42" t="s">
        <v>233</v>
      </c>
      <c r="FB130" s="42" t="s">
        <v>233</v>
      </c>
      <c r="FC130" s="42" t="s">
        <v>233</v>
      </c>
      <c r="FD130" s="42" t="s">
        <v>233</v>
      </c>
      <c r="FE130" s="42" t="s">
        <v>233</v>
      </c>
      <c r="FF130" s="42" t="s">
        <v>233</v>
      </c>
      <c r="FG130" s="42"/>
      <c r="FH130" s="42"/>
      <c r="FI130" s="42" t="s">
        <v>233</v>
      </c>
      <c r="FJ130" s="42" t="s">
        <v>233</v>
      </c>
      <c r="FK130" s="42" t="s">
        <v>233</v>
      </c>
      <c r="FL130" s="42" t="s">
        <v>233</v>
      </c>
      <c r="FM130" s="42" t="s">
        <v>233</v>
      </c>
      <c r="FN130" s="42" t="s">
        <v>233</v>
      </c>
      <c r="FO130" s="42"/>
      <c r="FP130" s="65">
        <v>16.5</v>
      </c>
      <c r="FQ130" s="42" t="s">
        <v>233</v>
      </c>
      <c r="FR130" s="42" t="s">
        <v>233</v>
      </c>
      <c r="FS130" s="42" t="s">
        <v>233</v>
      </c>
      <c r="FT130" s="42" t="s">
        <v>233</v>
      </c>
      <c r="FU130" s="42" t="s">
        <v>233</v>
      </c>
      <c r="FV130" s="42" t="s">
        <v>233</v>
      </c>
      <c r="FW130" s="42"/>
      <c r="FX130" s="65">
        <v>17</v>
      </c>
      <c r="GA130">
        <v>1762</v>
      </c>
    </row>
    <row r="131" spans="1:183">
      <c r="A131" s="40">
        <v>38468</v>
      </c>
      <c r="B131" s="41"/>
      <c r="C131" s="41"/>
      <c r="D131" s="41"/>
      <c r="E131" s="42" t="s">
        <v>233</v>
      </c>
      <c r="F131" s="42" t="s">
        <v>233</v>
      </c>
      <c r="G131" s="42" t="s">
        <v>233</v>
      </c>
      <c r="H131" s="42" t="s">
        <v>233</v>
      </c>
      <c r="I131" s="42" t="s">
        <v>233</v>
      </c>
      <c r="J131" s="42" t="s">
        <v>233</v>
      </c>
      <c r="K131" s="54" t="str">
        <f t="shared" si="45"/>
        <v/>
      </c>
      <c r="L131" s="43">
        <v>0</v>
      </c>
      <c r="M131" s="43">
        <v>0</v>
      </c>
      <c r="N131" s="43">
        <v>0</v>
      </c>
      <c r="O131" s="43">
        <v>0</v>
      </c>
      <c r="P131" s="43">
        <v>0</v>
      </c>
      <c r="Q131" s="43">
        <v>0</v>
      </c>
      <c r="R131" s="54" t="str">
        <f t="shared" si="46"/>
        <v/>
      </c>
      <c r="S131" s="43">
        <v>14.65201473236084</v>
      </c>
      <c r="T131" s="43">
        <v>13.186813354492187</v>
      </c>
      <c r="U131" s="43">
        <v>10.744811058044434</v>
      </c>
      <c r="V131" s="43">
        <v>11.233211517333984</v>
      </c>
      <c r="W131" s="43">
        <v>10.744811058044434</v>
      </c>
      <c r="X131" s="43">
        <v>9.2796096801757812</v>
      </c>
      <c r="Y131" s="43">
        <v>14</v>
      </c>
      <c r="Z131" s="42">
        <v>-100</v>
      </c>
      <c r="AA131" s="42">
        <v>-100</v>
      </c>
      <c r="AB131" s="42">
        <v>-100</v>
      </c>
      <c r="AC131" s="42">
        <v>-100</v>
      </c>
      <c r="AD131" s="42">
        <v>-100</v>
      </c>
      <c r="AE131" s="42">
        <v>-100</v>
      </c>
      <c r="AF131" s="42"/>
      <c r="AG131" s="42">
        <v>0</v>
      </c>
      <c r="AH131" s="42">
        <v>0</v>
      </c>
      <c r="AI131" s="42">
        <v>0</v>
      </c>
      <c r="AJ131" s="42">
        <v>0</v>
      </c>
      <c r="AK131" s="42">
        <v>0</v>
      </c>
      <c r="AL131" s="42">
        <v>0</v>
      </c>
      <c r="AM131" s="54" t="str">
        <f t="shared" si="47"/>
        <v/>
      </c>
      <c r="AN131" s="44">
        <v>1.2967033386230469</v>
      </c>
      <c r="AO131" s="44">
        <v>1.3406593799591064</v>
      </c>
      <c r="AP131" s="44">
        <v>1.4065934419631958</v>
      </c>
      <c r="AQ131" s="44">
        <v>2.0268621444702148</v>
      </c>
      <c r="AR131" s="44">
        <v>1.9023199081420898</v>
      </c>
      <c r="AS131" s="44">
        <v>1.5848596096038818</v>
      </c>
      <c r="AT131" s="44"/>
      <c r="AU131" s="42">
        <v>0.59340661764144897</v>
      </c>
      <c r="AV131" s="42">
        <v>0.58119660615921021</v>
      </c>
      <c r="AW131" s="42">
        <v>0.5653235912322998</v>
      </c>
      <c r="AX131" s="42">
        <v>0.50305253267288208</v>
      </c>
      <c r="AY131" s="42">
        <v>0.52258855104446411</v>
      </c>
      <c r="AZ131" s="42">
        <v>0.50427353382110596</v>
      </c>
      <c r="BA131" s="54">
        <f t="shared" si="48"/>
        <v>0.54497357209523523</v>
      </c>
      <c r="BB131" s="44"/>
      <c r="BC131" s="42">
        <v>0.19536019861698151</v>
      </c>
      <c r="BD131" s="42">
        <v>0.1746031790971756</v>
      </c>
      <c r="BE131" s="42">
        <v>0.16117216646671295</v>
      </c>
      <c r="BF131" s="42">
        <v>0.12332112342119217</v>
      </c>
      <c r="BG131" s="42">
        <v>0.10012210160493851</v>
      </c>
      <c r="BH131" s="42">
        <v>0.13675214350223541</v>
      </c>
      <c r="BI131" s="54">
        <f t="shared" si="49"/>
        <v>0.14855515211820602</v>
      </c>
      <c r="BJ131" s="51">
        <v>1</v>
      </c>
      <c r="BK131" s="69" t="s">
        <v>233</v>
      </c>
      <c r="BL131" s="69" t="s">
        <v>233</v>
      </c>
      <c r="BM131" s="69" t="s">
        <v>233</v>
      </c>
      <c r="BN131" s="69" t="s">
        <v>233</v>
      </c>
      <c r="BO131" s="69" t="s">
        <v>233</v>
      </c>
      <c r="BP131" s="70">
        <f t="shared" si="50"/>
        <v>1</v>
      </c>
      <c r="BQ131" s="42">
        <v>1.0989011526107788</v>
      </c>
      <c r="BR131" s="42">
        <v>1.0940171480178833</v>
      </c>
      <c r="BS131" s="42">
        <v>1.0329670906066895</v>
      </c>
      <c r="BT131" s="42">
        <v>1.0183150768280029</v>
      </c>
      <c r="BU131" s="42">
        <v>0.92796093225479126</v>
      </c>
      <c r="BV131" s="42">
        <v>0.99511599540710449</v>
      </c>
      <c r="BW131" s="54">
        <f t="shared" si="51"/>
        <v>1.0278795659542084</v>
      </c>
      <c r="BX131" s="44">
        <v>4.1514042764902115E-2</v>
      </c>
      <c r="BY131" s="44">
        <v>4.2735043913125992E-2</v>
      </c>
      <c r="BZ131" s="44">
        <v>4.3956045061349869E-2</v>
      </c>
      <c r="CA131" s="44">
        <v>4.3956045061349869E-2</v>
      </c>
      <c r="CB131" s="44">
        <v>6.3492067158222198E-2</v>
      </c>
      <c r="CC131" s="44">
        <v>6.3492067158222198E-2</v>
      </c>
      <c r="CD131" s="54">
        <f t="shared" si="52"/>
        <v>4.9857551852862038E-2</v>
      </c>
      <c r="CE131" s="42">
        <v>0.04</v>
      </c>
      <c r="CF131" s="42">
        <v>6.6427350044250488</v>
      </c>
      <c r="CG131" s="42">
        <v>6.6427350044250488</v>
      </c>
      <c r="CH131" s="42">
        <v>6.7452993392944336</v>
      </c>
      <c r="CI131" s="42">
        <v>6.8923077583312988</v>
      </c>
      <c r="CJ131" s="42">
        <v>6.8923077583312988</v>
      </c>
      <c r="CK131" s="42"/>
      <c r="CL131" s="42"/>
      <c r="CM131" s="44"/>
      <c r="CN131" s="44">
        <v>1.5726495981216431</v>
      </c>
      <c r="CO131" s="44">
        <v>1.5970696210861206</v>
      </c>
      <c r="CP131" s="44">
        <v>1.6537240743637085</v>
      </c>
      <c r="CQ131" s="44">
        <v>1.7553113698959351</v>
      </c>
      <c r="CR131" s="44">
        <v>1.6361416578292847</v>
      </c>
      <c r="CS131" s="44">
        <v>1.591208815574646</v>
      </c>
      <c r="CT131" s="54">
        <f t="shared" si="53"/>
        <v>1.6343508561452229</v>
      </c>
      <c r="CU131" s="44" t="s">
        <v>233</v>
      </c>
      <c r="CV131" s="44" t="s">
        <v>233</v>
      </c>
      <c r="CW131" s="44" t="s">
        <v>233</v>
      </c>
      <c r="CX131" s="44" t="s">
        <v>233</v>
      </c>
      <c r="CY131" s="44" t="s">
        <v>233</v>
      </c>
      <c r="CZ131" s="44" t="s">
        <v>233</v>
      </c>
      <c r="DA131" s="54" t="str">
        <f t="shared" si="54"/>
        <v/>
      </c>
      <c r="DB131" s="65" t="s">
        <v>233</v>
      </c>
      <c r="DC131" s="65" t="s">
        <v>233</v>
      </c>
      <c r="DD131" s="65" t="s">
        <v>233</v>
      </c>
      <c r="DE131" s="65" t="s">
        <v>233</v>
      </c>
      <c r="DF131" s="65" t="s">
        <v>233</v>
      </c>
      <c r="DG131" s="65" t="s">
        <v>233</v>
      </c>
      <c r="DH131" s="58" t="str">
        <f t="shared" si="55"/>
        <v/>
      </c>
      <c r="DI131" s="65" t="s">
        <v>233</v>
      </c>
      <c r="DJ131" s="65" t="s">
        <v>233</v>
      </c>
      <c r="DK131" s="65" t="s">
        <v>233</v>
      </c>
      <c r="DL131" s="65" t="s">
        <v>233</v>
      </c>
      <c r="DM131" s="65" t="s">
        <v>233</v>
      </c>
      <c r="DN131" s="65" t="s">
        <v>233</v>
      </c>
      <c r="DO131" s="58">
        <f t="shared" si="56"/>
        <v>1.7809999999999999</v>
      </c>
      <c r="DP131" s="44" t="s">
        <v>233</v>
      </c>
      <c r="DQ131" s="44"/>
      <c r="DR131" s="65">
        <v>758.375</v>
      </c>
      <c r="DS131" s="65">
        <v>765.5</v>
      </c>
      <c r="DT131" s="65">
        <v>770.75</v>
      </c>
      <c r="DU131" s="65">
        <v>767.875</v>
      </c>
      <c r="DV131" s="65">
        <v>753</v>
      </c>
      <c r="DW131" s="65">
        <v>752.625</v>
      </c>
      <c r="DX131" s="58">
        <f t="shared" si="57"/>
        <v>1.0963499999999999</v>
      </c>
      <c r="DY131" s="43">
        <v>6.8259825706481934</v>
      </c>
      <c r="DZ131" s="43">
        <v>13.314859390258789</v>
      </c>
      <c r="EA131" s="43">
        <v>28.656341552734375</v>
      </c>
      <c r="EB131" s="44">
        <f t="shared" si="58"/>
        <v>1.9923144264221191</v>
      </c>
      <c r="EC131" s="42" t="s">
        <v>233</v>
      </c>
      <c r="ED131" s="42" t="s">
        <v>233</v>
      </c>
      <c r="EE131" s="42" t="s">
        <v>233</v>
      </c>
      <c r="EF131" s="42" t="s">
        <v>233</v>
      </c>
      <c r="EG131" s="42" t="s">
        <v>233</v>
      </c>
      <c r="EH131" s="42" t="s">
        <v>233</v>
      </c>
      <c r="EI131" s="42"/>
      <c r="EJ131" s="65">
        <v>616</v>
      </c>
      <c r="EK131" s="42" t="s">
        <v>233</v>
      </c>
      <c r="EL131" s="42" t="s">
        <v>233</v>
      </c>
      <c r="EM131" s="42" t="s">
        <v>233</v>
      </c>
      <c r="EN131" s="42" t="s">
        <v>233</v>
      </c>
      <c r="EO131" s="42" t="s">
        <v>233</v>
      </c>
      <c r="EP131" s="42" t="s">
        <v>233</v>
      </c>
      <c r="EQ131" s="42"/>
      <c r="ER131" s="65">
        <v>20</v>
      </c>
      <c r="ES131" s="42" t="s">
        <v>233</v>
      </c>
      <c r="ET131" s="42" t="s">
        <v>233</v>
      </c>
      <c r="EU131" s="42" t="s">
        <v>233</v>
      </c>
      <c r="EV131" s="42" t="s">
        <v>233</v>
      </c>
      <c r="EW131" s="42" t="s">
        <v>233</v>
      </c>
      <c r="EX131" s="42" t="s">
        <v>233</v>
      </c>
      <c r="EY131" s="42"/>
      <c r="EZ131" s="42">
        <v>0.95</v>
      </c>
      <c r="FA131" s="42" t="s">
        <v>233</v>
      </c>
      <c r="FB131" s="42" t="s">
        <v>233</v>
      </c>
      <c r="FC131" s="42" t="s">
        <v>233</v>
      </c>
      <c r="FD131" s="42" t="s">
        <v>233</v>
      </c>
      <c r="FE131" s="42" t="s">
        <v>233</v>
      </c>
      <c r="FF131" s="42" t="s">
        <v>233</v>
      </c>
      <c r="FG131" s="42"/>
      <c r="FH131" s="42"/>
      <c r="FI131" s="42" t="s">
        <v>233</v>
      </c>
      <c r="FJ131" s="42" t="s">
        <v>233</v>
      </c>
      <c r="FK131" s="42" t="s">
        <v>233</v>
      </c>
      <c r="FL131" s="42" t="s">
        <v>233</v>
      </c>
      <c r="FM131" s="42" t="s">
        <v>233</v>
      </c>
      <c r="FN131" s="42" t="s">
        <v>233</v>
      </c>
      <c r="FO131" s="42"/>
      <c r="FP131" s="65">
        <v>17.5</v>
      </c>
      <c r="FQ131" s="42" t="s">
        <v>233</v>
      </c>
      <c r="FR131" s="42" t="s">
        <v>233</v>
      </c>
      <c r="FS131" s="42" t="s">
        <v>233</v>
      </c>
      <c r="FT131" s="42" t="s">
        <v>233</v>
      </c>
      <c r="FU131" s="42" t="s">
        <v>233</v>
      </c>
      <c r="FV131" s="42" t="s">
        <v>233</v>
      </c>
      <c r="FW131" s="42"/>
      <c r="FX131" s="65">
        <v>18</v>
      </c>
      <c r="GA131">
        <v>1781</v>
      </c>
    </row>
    <row r="132" spans="1:183">
      <c r="A132" s="40">
        <v>38469</v>
      </c>
      <c r="B132" s="41"/>
      <c r="C132" s="41"/>
      <c r="D132" s="41"/>
      <c r="E132" s="42" t="s">
        <v>233</v>
      </c>
      <c r="F132" s="42" t="s">
        <v>233</v>
      </c>
      <c r="G132" s="42" t="s">
        <v>233</v>
      </c>
      <c r="H132" s="42" t="s">
        <v>233</v>
      </c>
      <c r="I132" s="42" t="s">
        <v>233</v>
      </c>
      <c r="J132" s="42" t="s">
        <v>233</v>
      </c>
      <c r="K132" s="54" t="str">
        <f t="shared" si="45"/>
        <v/>
      </c>
      <c r="L132" s="43">
        <v>0</v>
      </c>
      <c r="M132" s="43">
        <v>0</v>
      </c>
      <c r="N132" s="43">
        <v>0</v>
      </c>
      <c r="O132" s="43">
        <v>0</v>
      </c>
      <c r="P132" s="43">
        <v>0</v>
      </c>
      <c r="Q132" s="43">
        <v>0</v>
      </c>
      <c r="R132" s="54" t="str">
        <f t="shared" si="46"/>
        <v/>
      </c>
      <c r="S132" s="43">
        <v>10.256410598754883</v>
      </c>
      <c r="T132" s="43">
        <v>10.256410598754883</v>
      </c>
      <c r="U132" s="43">
        <v>7.8144078254699707</v>
      </c>
      <c r="V132" s="43">
        <v>7.8144078254699707</v>
      </c>
      <c r="W132" s="43">
        <v>7.8144078254699707</v>
      </c>
      <c r="X132" s="43">
        <v>7.8144078254699707</v>
      </c>
      <c r="Y132" s="43">
        <v>7.8</v>
      </c>
      <c r="Z132" s="42">
        <v>-100</v>
      </c>
      <c r="AA132" s="42">
        <v>-100</v>
      </c>
      <c r="AB132" s="42">
        <v>-100</v>
      </c>
      <c r="AC132" s="42">
        <v>-100</v>
      </c>
      <c r="AD132" s="42">
        <v>-100</v>
      </c>
      <c r="AE132" s="42">
        <v>-100</v>
      </c>
      <c r="AF132" s="42"/>
      <c r="AG132" s="42">
        <v>0</v>
      </c>
      <c r="AH132" s="42">
        <v>0</v>
      </c>
      <c r="AI132" s="42">
        <v>0</v>
      </c>
      <c r="AJ132" s="42">
        <v>0</v>
      </c>
      <c r="AK132" s="42">
        <v>0</v>
      </c>
      <c r="AL132" s="42">
        <v>0</v>
      </c>
      <c r="AM132" s="54" t="str">
        <f t="shared" si="47"/>
        <v/>
      </c>
      <c r="AN132" s="44">
        <v>1.2942613363265991</v>
      </c>
      <c r="AO132" s="44">
        <v>1.1892552375793457</v>
      </c>
      <c r="AP132" s="44">
        <v>1.0915751457214355</v>
      </c>
      <c r="AQ132" s="44">
        <v>1.1184371709823608</v>
      </c>
      <c r="AR132" s="44">
        <v>1.1697192192077637</v>
      </c>
      <c r="AS132" s="44">
        <v>0.82783883810043335</v>
      </c>
      <c r="AT132" s="44"/>
      <c r="AU132" s="42">
        <v>0.51159954071044922</v>
      </c>
      <c r="AV132" s="42">
        <v>0.53846156597137451</v>
      </c>
      <c r="AW132" s="42">
        <v>0.54700857400894165</v>
      </c>
      <c r="AX132" s="42">
        <v>0.54700857400894165</v>
      </c>
      <c r="AY132" s="42">
        <v>0.70573872327804565</v>
      </c>
      <c r="AZ132" s="42">
        <v>0.48962149024009705</v>
      </c>
      <c r="BA132" s="54">
        <f t="shared" si="48"/>
        <v>0.55657307803630829</v>
      </c>
      <c r="BB132" s="44"/>
      <c r="BC132" s="42">
        <v>0.13553114235401154</v>
      </c>
      <c r="BD132" s="42">
        <v>0.1428571492433548</v>
      </c>
      <c r="BE132" s="42">
        <v>0.17704518139362335</v>
      </c>
      <c r="BF132" s="42">
        <v>0.16239316761493683</v>
      </c>
      <c r="BG132" s="42">
        <v>0.18315018713474274</v>
      </c>
      <c r="BH132" s="42">
        <v>0.11233211308717728</v>
      </c>
      <c r="BI132" s="54">
        <f t="shared" si="49"/>
        <v>0.1522181568046411</v>
      </c>
      <c r="BJ132" s="51">
        <v>1</v>
      </c>
      <c r="BK132" s="69" t="s">
        <v>233</v>
      </c>
      <c r="BL132" s="69" t="s">
        <v>233</v>
      </c>
      <c r="BM132" s="69" t="s">
        <v>233</v>
      </c>
      <c r="BN132" s="69" t="s">
        <v>233</v>
      </c>
      <c r="BO132" s="69" t="s">
        <v>233</v>
      </c>
      <c r="BP132" s="70">
        <f t="shared" si="50"/>
        <v>1</v>
      </c>
      <c r="BQ132" s="42">
        <v>0.91575092077255249</v>
      </c>
      <c r="BR132" s="42">
        <v>0.93040293455123901</v>
      </c>
      <c r="BS132" s="42">
        <v>1.0720391273498535</v>
      </c>
      <c r="BT132" s="42">
        <v>1.0805860757827759</v>
      </c>
      <c r="BU132" s="42">
        <v>0.97313797473907471</v>
      </c>
      <c r="BV132" s="42">
        <v>0.96336996555328369</v>
      </c>
      <c r="BW132" s="54">
        <f t="shared" si="51"/>
        <v>0.98921449979146325</v>
      </c>
      <c r="BX132" s="44">
        <v>5.2503053098917007E-2</v>
      </c>
      <c r="BY132" s="44">
        <v>8.5470087826251984E-2</v>
      </c>
      <c r="BZ132" s="44">
        <v>0.10866910964250565</v>
      </c>
      <c r="CA132" s="44">
        <v>8.6691088974475861E-2</v>
      </c>
      <c r="CB132" s="44">
        <v>0.10134310275316238</v>
      </c>
      <c r="CC132" s="44">
        <v>5.2503053098917007E-2</v>
      </c>
      <c r="CD132" s="54">
        <f t="shared" si="52"/>
        <v>8.1196582565704986E-2</v>
      </c>
      <c r="CE132" s="42">
        <v>0.1</v>
      </c>
      <c r="CF132" s="42">
        <v>6.8923077583312988</v>
      </c>
      <c r="CG132" s="42">
        <v>6.8923077583312988</v>
      </c>
      <c r="CH132" s="42">
        <v>6.8923077583312988</v>
      </c>
      <c r="CI132" s="42">
        <v>6.8923077583312988</v>
      </c>
      <c r="CJ132" s="42">
        <v>6.9948716163635254</v>
      </c>
      <c r="CK132" s="42"/>
      <c r="CL132" s="42"/>
      <c r="CM132" s="44"/>
      <c r="CN132" s="44">
        <v>1.6302808523178101</v>
      </c>
      <c r="CO132" s="44">
        <v>1.8295482397079468</v>
      </c>
      <c r="CP132" s="44">
        <v>1.6273504495620728</v>
      </c>
      <c r="CQ132" s="44">
        <v>1.6068376302719116</v>
      </c>
      <c r="CR132" s="44">
        <v>1.6175824403762817</v>
      </c>
      <c r="CS132" s="44">
        <v>1.6351648569107056</v>
      </c>
      <c r="CT132" s="54">
        <f t="shared" si="53"/>
        <v>1.6577940781911213</v>
      </c>
      <c r="CU132" s="44" t="s">
        <v>233</v>
      </c>
      <c r="CV132" s="44" t="s">
        <v>233</v>
      </c>
      <c r="CW132" s="44" t="s">
        <v>233</v>
      </c>
      <c r="CX132" s="44" t="s">
        <v>233</v>
      </c>
      <c r="CY132" s="44" t="s">
        <v>233</v>
      </c>
      <c r="CZ132" s="44" t="s">
        <v>233</v>
      </c>
      <c r="DA132" s="54" t="str">
        <f t="shared" si="54"/>
        <v/>
      </c>
      <c r="DB132" s="65" t="s">
        <v>233</v>
      </c>
      <c r="DC132" s="65" t="s">
        <v>233</v>
      </c>
      <c r="DD132" s="65" t="s">
        <v>233</v>
      </c>
      <c r="DE132" s="65" t="s">
        <v>233</v>
      </c>
      <c r="DF132" s="65" t="s">
        <v>233</v>
      </c>
      <c r="DG132" s="65" t="s">
        <v>233</v>
      </c>
      <c r="DH132" s="58" t="str">
        <f t="shared" si="55"/>
        <v/>
      </c>
      <c r="DI132" s="65" t="s">
        <v>233</v>
      </c>
      <c r="DJ132" s="65" t="s">
        <v>233</v>
      </c>
      <c r="DK132" s="65" t="s">
        <v>233</v>
      </c>
      <c r="DL132" s="65" t="s">
        <v>233</v>
      </c>
      <c r="DM132" s="65" t="s">
        <v>233</v>
      </c>
      <c r="DN132" s="65" t="s">
        <v>233</v>
      </c>
      <c r="DO132" s="58">
        <f t="shared" si="56"/>
        <v>1.734</v>
      </c>
      <c r="DP132" s="44" t="s">
        <v>233</v>
      </c>
      <c r="DQ132" s="44"/>
      <c r="DR132" s="65">
        <v>3.1875</v>
      </c>
      <c r="DS132" s="65">
        <v>2.5625</v>
      </c>
      <c r="DT132" s="65">
        <v>782.5625</v>
      </c>
      <c r="DU132" s="65">
        <v>775.6875</v>
      </c>
      <c r="DV132" s="65">
        <v>740.6875</v>
      </c>
      <c r="DW132" s="65">
        <v>3</v>
      </c>
      <c r="DX132" s="58">
        <f t="shared" si="57"/>
        <v>0.55384500000000003</v>
      </c>
      <c r="DY132" s="43">
        <v>6.956873893737793</v>
      </c>
      <c r="DZ132" s="43">
        <v>13.17048454284668</v>
      </c>
      <c r="EA132" s="43">
        <v>28.48309326171875</v>
      </c>
      <c r="EB132" s="44">
        <f t="shared" si="58"/>
        <v>1.755078727722168</v>
      </c>
      <c r="EC132" s="42" t="s">
        <v>233</v>
      </c>
      <c r="ED132" s="42" t="s">
        <v>233</v>
      </c>
      <c r="EE132" s="42" t="s">
        <v>233</v>
      </c>
      <c r="EF132" s="42" t="s">
        <v>233</v>
      </c>
      <c r="EG132" s="42" t="s">
        <v>233</v>
      </c>
      <c r="EH132" s="42" t="s">
        <v>233</v>
      </c>
      <c r="EI132" s="42"/>
      <c r="EJ132" s="65">
        <v>583</v>
      </c>
      <c r="EK132" s="42" t="s">
        <v>233</v>
      </c>
      <c r="EL132" s="42" t="s">
        <v>233</v>
      </c>
      <c r="EM132" s="42" t="s">
        <v>233</v>
      </c>
      <c r="EN132" s="42" t="s">
        <v>233</v>
      </c>
      <c r="EO132" s="42" t="s">
        <v>233</v>
      </c>
      <c r="EP132" s="42" t="s">
        <v>233</v>
      </c>
      <c r="EQ132" s="42"/>
      <c r="ER132" s="65">
        <v>21</v>
      </c>
      <c r="ES132" s="42" t="s">
        <v>233</v>
      </c>
      <c r="ET132" s="42" t="s">
        <v>233</v>
      </c>
      <c r="EU132" s="42" t="s">
        <v>233</v>
      </c>
      <c r="EV132" s="42" t="s">
        <v>233</v>
      </c>
      <c r="EW132" s="42" t="s">
        <v>233</v>
      </c>
      <c r="EX132" s="42" t="s">
        <v>233</v>
      </c>
      <c r="EY132" s="42"/>
      <c r="EZ132" s="42">
        <v>0.95</v>
      </c>
      <c r="FA132" s="42" t="s">
        <v>233</v>
      </c>
      <c r="FB132" s="42" t="s">
        <v>233</v>
      </c>
      <c r="FC132" s="42" t="s">
        <v>233</v>
      </c>
      <c r="FD132" s="42" t="s">
        <v>233</v>
      </c>
      <c r="FE132" s="42" t="s">
        <v>233</v>
      </c>
      <c r="FF132" s="42" t="s">
        <v>233</v>
      </c>
      <c r="FG132" s="42"/>
      <c r="FH132" s="42"/>
      <c r="FI132" s="42" t="s">
        <v>233</v>
      </c>
      <c r="FJ132" s="42" t="s">
        <v>233</v>
      </c>
      <c r="FK132" s="42" t="s">
        <v>233</v>
      </c>
      <c r="FL132" s="42" t="s">
        <v>233</v>
      </c>
      <c r="FM132" s="42" t="s">
        <v>233</v>
      </c>
      <c r="FN132" s="42" t="s">
        <v>233</v>
      </c>
      <c r="FO132" s="42"/>
      <c r="FP132" s="65">
        <v>15.5</v>
      </c>
      <c r="FQ132" s="42" t="s">
        <v>233</v>
      </c>
      <c r="FR132" s="42" t="s">
        <v>233</v>
      </c>
      <c r="FS132" s="42" t="s">
        <v>233</v>
      </c>
      <c r="FT132" s="42" t="s">
        <v>233</v>
      </c>
      <c r="FU132" s="42" t="s">
        <v>233</v>
      </c>
      <c r="FV132" s="42" t="s">
        <v>233</v>
      </c>
      <c r="FW132" s="42"/>
      <c r="FX132" s="65">
        <v>19</v>
      </c>
      <c r="GA132">
        <v>1734</v>
      </c>
    </row>
    <row r="133" spans="1:183">
      <c r="A133" s="40">
        <v>38470</v>
      </c>
      <c r="B133" s="41"/>
      <c r="C133" s="41"/>
      <c r="D133" s="41"/>
      <c r="E133" s="42" t="s">
        <v>233</v>
      </c>
      <c r="F133" s="42" t="s">
        <v>233</v>
      </c>
      <c r="G133" s="42" t="s">
        <v>233</v>
      </c>
      <c r="H133" s="42" t="s">
        <v>233</v>
      </c>
      <c r="I133" s="42" t="s">
        <v>233</v>
      </c>
      <c r="J133" s="42" t="s">
        <v>233</v>
      </c>
      <c r="K133" s="54" t="str">
        <f t="shared" si="45"/>
        <v/>
      </c>
      <c r="L133" s="43">
        <v>0</v>
      </c>
      <c r="M133" s="43">
        <v>0</v>
      </c>
      <c r="N133" s="43">
        <v>0</v>
      </c>
      <c r="O133" s="43">
        <v>0</v>
      </c>
      <c r="P133" s="43">
        <v>0</v>
      </c>
      <c r="Q133" s="43">
        <v>0</v>
      </c>
      <c r="R133" s="54" t="str">
        <f t="shared" si="46"/>
        <v/>
      </c>
      <c r="S133" s="43">
        <v>9.768010139465332</v>
      </c>
      <c r="T133" s="43">
        <v>7.8144078254699707</v>
      </c>
      <c r="U133" s="43">
        <v>8.7912092208862305</v>
      </c>
      <c r="V133" s="43">
        <v>7.8144078254699707</v>
      </c>
      <c r="W133" s="43">
        <v>7.8144078254699707</v>
      </c>
      <c r="X133" s="43">
        <v>7.3260073661804199</v>
      </c>
      <c r="Y133" s="43">
        <v>7.8</v>
      </c>
      <c r="Z133" s="42">
        <v>-100</v>
      </c>
      <c r="AA133" s="42">
        <v>-100</v>
      </c>
      <c r="AB133" s="42">
        <v>-100</v>
      </c>
      <c r="AC133" s="42">
        <v>-3.8827838897705078</v>
      </c>
      <c r="AD133" s="42">
        <v>-4.1269841194152832</v>
      </c>
      <c r="AE133" s="42">
        <v>-3.6385836601257324</v>
      </c>
      <c r="AF133" s="42"/>
      <c r="AG133" s="42">
        <v>0</v>
      </c>
      <c r="AH133" s="42">
        <v>0</v>
      </c>
      <c r="AI133" s="42">
        <v>0</v>
      </c>
      <c r="AJ133" s="42">
        <v>0</v>
      </c>
      <c r="AK133" s="42">
        <v>0</v>
      </c>
      <c r="AL133" s="42">
        <v>0</v>
      </c>
      <c r="AM133" s="54" t="str">
        <f t="shared" si="47"/>
        <v/>
      </c>
      <c r="AN133" s="44">
        <v>0.63492065668106079</v>
      </c>
      <c r="AO133" s="44">
        <v>0.69108670949935913</v>
      </c>
      <c r="AP133" s="44">
        <v>0.63492065668106079</v>
      </c>
      <c r="AQ133" s="44">
        <v>0.56410259008407593</v>
      </c>
      <c r="AR133" s="44">
        <v>0.6080586314201355</v>
      </c>
      <c r="AS133" s="44">
        <v>0.5128205418586731</v>
      </c>
      <c r="AT133" s="44"/>
      <c r="AU133" s="42">
        <v>0.47496947646141052</v>
      </c>
      <c r="AV133" s="42">
        <v>0.55189257860183716</v>
      </c>
      <c r="AW133" s="42">
        <v>0.52625155448913574</v>
      </c>
      <c r="AX133" s="42">
        <v>0.53235656023025513</v>
      </c>
      <c r="AY133" s="42">
        <v>0.52625155448913574</v>
      </c>
      <c r="AZ133" s="42">
        <v>0.51037853956222534</v>
      </c>
      <c r="BA133" s="54">
        <f t="shared" si="48"/>
        <v>0.52035004397233331</v>
      </c>
      <c r="BB133" s="44"/>
      <c r="BC133" s="42">
        <v>0.10989011079072952</v>
      </c>
      <c r="BD133" s="42">
        <v>0.12942613661289215</v>
      </c>
      <c r="BE133" s="42">
        <v>0.13553114235401154</v>
      </c>
      <c r="BF133" s="42">
        <v>0.13919414579868317</v>
      </c>
      <c r="BG133" s="42">
        <v>0.1269841343164444</v>
      </c>
      <c r="BH133" s="42">
        <v>9.5238097012042999E-2</v>
      </c>
      <c r="BI133" s="54">
        <f t="shared" si="49"/>
        <v>0.12271062781413396</v>
      </c>
      <c r="BJ133" s="51">
        <v>0.9</v>
      </c>
      <c r="BK133" s="69" t="s">
        <v>233</v>
      </c>
      <c r="BL133" s="69" t="s">
        <v>233</v>
      </c>
      <c r="BM133" s="69" t="s">
        <v>233</v>
      </c>
      <c r="BN133" s="69" t="s">
        <v>233</v>
      </c>
      <c r="BO133" s="69" t="s">
        <v>233</v>
      </c>
      <c r="BP133" s="70">
        <f t="shared" si="50"/>
        <v>0.9</v>
      </c>
      <c r="BQ133" s="42">
        <v>0.91086691617965698</v>
      </c>
      <c r="BR133" s="42">
        <v>0.93528693914413452</v>
      </c>
      <c r="BS133" s="42">
        <v>0.94017094373703003</v>
      </c>
      <c r="BT133" s="42">
        <v>0.94139194488525391</v>
      </c>
      <c r="BU133" s="42">
        <v>0.94993895292282104</v>
      </c>
      <c r="BV133" s="42">
        <v>0.91819292306900024</v>
      </c>
      <c r="BW133" s="54">
        <f t="shared" si="51"/>
        <v>0.93264143665631616</v>
      </c>
      <c r="BX133" s="44">
        <v>5.2503053098917007E-2</v>
      </c>
      <c r="BY133" s="44">
        <v>5.2503053098917007E-2</v>
      </c>
      <c r="BZ133" s="44">
        <v>5.0061050802469254E-2</v>
      </c>
      <c r="CA133" s="44">
        <v>6.5934069454669952E-2</v>
      </c>
      <c r="CB133" s="44">
        <v>5.2503053098917007E-2</v>
      </c>
      <c r="CC133" s="44">
        <v>6.1050061136484146E-2</v>
      </c>
      <c r="CD133" s="54">
        <f t="shared" si="52"/>
        <v>5.5759056781729065E-2</v>
      </c>
      <c r="CE133" s="42">
        <v>0.04</v>
      </c>
      <c r="CF133" s="42">
        <v>7.0974359512329102</v>
      </c>
      <c r="CG133" s="42">
        <v>7.0974359512329102</v>
      </c>
      <c r="CH133" s="42">
        <v>7.0632476806640625</v>
      </c>
      <c r="CI133" s="42">
        <v>7.0632476806640625</v>
      </c>
      <c r="CJ133" s="42">
        <v>7.0632476806640625</v>
      </c>
      <c r="CK133" s="42"/>
      <c r="CL133" s="42"/>
      <c r="CM133" s="44"/>
      <c r="CN133" s="44">
        <v>1.629304051399231</v>
      </c>
      <c r="CO133" s="44">
        <v>1.6400488615036011</v>
      </c>
      <c r="CP133" s="44">
        <v>1.6507936716079712</v>
      </c>
      <c r="CQ133" s="44">
        <v>1.6439560651779175</v>
      </c>
      <c r="CR133" s="44">
        <v>1.6087912321090698</v>
      </c>
      <c r="CS133" s="44">
        <v>1.6351648569107056</v>
      </c>
      <c r="CT133" s="54">
        <f t="shared" si="53"/>
        <v>1.634676456451416</v>
      </c>
      <c r="CU133" s="44" t="s">
        <v>233</v>
      </c>
      <c r="CV133" s="44" t="s">
        <v>233</v>
      </c>
      <c r="CW133" s="44" t="s">
        <v>233</v>
      </c>
      <c r="CX133" s="44" t="s">
        <v>233</v>
      </c>
      <c r="CY133" s="44" t="s">
        <v>233</v>
      </c>
      <c r="CZ133" s="44" t="s">
        <v>233</v>
      </c>
      <c r="DA133" s="54" t="str">
        <f t="shared" si="54"/>
        <v/>
      </c>
      <c r="DB133" s="65" t="s">
        <v>233</v>
      </c>
      <c r="DC133" s="65" t="s">
        <v>233</v>
      </c>
      <c r="DD133" s="65" t="s">
        <v>233</v>
      </c>
      <c r="DE133" s="65" t="s">
        <v>233</v>
      </c>
      <c r="DF133" s="65" t="s">
        <v>233</v>
      </c>
      <c r="DG133" s="65" t="s">
        <v>233</v>
      </c>
      <c r="DH133" s="58" t="str">
        <f t="shared" si="55"/>
        <v/>
      </c>
      <c r="DI133" s="65" t="s">
        <v>233</v>
      </c>
      <c r="DJ133" s="65" t="s">
        <v>233</v>
      </c>
      <c r="DK133" s="65" t="s">
        <v>233</v>
      </c>
      <c r="DL133" s="65" t="s">
        <v>233</v>
      </c>
      <c r="DM133" s="65" t="s">
        <v>233</v>
      </c>
      <c r="DN133" s="65" t="s">
        <v>233</v>
      </c>
      <c r="DO133" s="58">
        <f t="shared" si="56"/>
        <v>1.704</v>
      </c>
      <c r="DP133" s="44" t="s">
        <v>233</v>
      </c>
      <c r="DQ133" s="44"/>
      <c r="DR133" s="65">
        <v>3.0625</v>
      </c>
      <c r="DS133" s="65">
        <v>2.75</v>
      </c>
      <c r="DT133" s="65">
        <v>772.375</v>
      </c>
      <c r="DU133" s="65">
        <v>770.25</v>
      </c>
      <c r="DV133" s="65">
        <v>2.875</v>
      </c>
      <c r="DW133" s="65">
        <v>748.8125</v>
      </c>
      <c r="DX133" s="58">
        <f t="shared" si="57"/>
        <v>0.55203000000000002</v>
      </c>
      <c r="DY133" s="43">
        <v>6.7016358375549316</v>
      </c>
      <c r="DZ133" s="43">
        <v>12.86729621887207</v>
      </c>
      <c r="EA133" s="43">
        <v>28.757408142089844</v>
      </c>
      <c r="EB133" s="44">
        <f t="shared" si="58"/>
        <v>1.748265495300293</v>
      </c>
      <c r="EC133" s="42" t="s">
        <v>233</v>
      </c>
      <c r="ED133" s="42" t="s">
        <v>233</v>
      </c>
      <c r="EE133" s="42" t="s">
        <v>233</v>
      </c>
      <c r="EF133" s="42" t="s">
        <v>233</v>
      </c>
      <c r="EG133" s="42" t="s">
        <v>233</v>
      </c>
      <c r="EH133" s="42" t="s">
        <v>233</v>
      </c>
      <c r="EI133" s="42"/>
      <c r="EJ133" s="65">
        <v>437</v>
      </c>
      <c r="EK133" s="42" t="s">
        <v>233</v>
      </c>
      <c r="EL133" s="42" t="s">
        <v>233</v>
      </c>
      <c r="EM133" s="42" t="s">
        <v>233</v>
      </c>
      <c r="EN133" s="42" t="s">
        <v>233</v>
      </c>
      <c r="EO133" s="42" t="s">
        <v>233</v>
      </c>
      <c r="EP133" s="42" t="s">
        <v>233</v>
      </c>
      <c r="EQ133" s="42"/>
      <c r="ER133" s="65">
        <v>18</v>
      </c>
      <c r="ES133" s="42" t="s">
        <v>233</v>
      </c>
      <c r="ET133" s="42" t="s">
        <v>233</v>
      </c>
      <c r="EU133" s="42" t="s">
        <v>233</v>
      </c>
      <c r="EV133" s="42" t="s">
        <v>233</v>
      </c>
      <c r="EW133" s="42" t="s">
        <v>233</v>
      </c>
      <c r="EX133" s="42" t="s">
        <v>233</v>
      </c>
      <c r="EY133" s="42"/>
      <c r="EZ133" s="42">
        <v>0.9</v>
      </c>
      <c r="FA133" s="42" t="s">
        <v>233</v>
      </c>
      <c r="FB133" s="42" t="s">
        <v>233</v>
      </c>
      <c r="FC133" s="42" t="s">
        <v>233</v>
      </c>
      <c r="FD133" s="42" t="s">
        <v>233</v>
      </c>
      <c r="FE133" s="42" t="s">
        <v>233</v>
      </c>
      <c r="FF133" s="42" t="s">
        <v>233</v>
      </c>
      <c r="FG133" s="42"/>
      <c r="FH133" s="42"/>
      <c r="FI133" s="42" t="s">
        <v>233</v>
      </c>
      <c r="FJ133" s="42" t="s">
        <v>233</v>
      </c>
      <c r="FK133" s="42" t="s">
        <v>233</v>
      </c>
      <c r="FL133" s="42" t="s">
        <v>233</v>
      </c>
      <c r="FM133" s="42" t="s">
        <v>233</v>
      </c>
      <c r="FN133" s="42" t="s">
        <v>233</v>
      </c>
      <c r="FO133" s="42"/>
      <c r="FP133" s="65">
        <v>13.5</v>
      </c>
      <c r="FQ133" s="42" t="s">
        <v>233</v>
      </c>
      <c r="FR133" s="42" t="s">
        <v>233</v>
      </c>
      <c r="FS133" s="42" t="s">
        <v>233</v>
      </c>
      <c r="FT133" s="42" t="s">
        <v>233</v>
      </c>
      <c r="FU133" s="42" t="s">
        <v>233</v>
      </c>
      <c r="FV133" s="42" t="s">
        <v>233</v>
      </c>
      <c r="FW133" s="42"/>
      <c r="FX133" s="65">
        <v>24</v>
      </c>
      <c r="GA133">
        <v>1704</v>
      </c>
    </row>
    <row r="134" spans="1:183">
      <c r="A134" s="40">
        <v>38471</v>
      </c>
      <c r="B134" s="41"/>
      <c r="C134" s="41"/>
      <c r="D134" s="41"/>
      <c r="E134" s="42" t="s">
        <v>233</v>
      </c>
      <c r="F134" s="42" t="s">
        <v>233</v>
      </c>
      <c r="G134" s="42" t="s">
        <v>233</v>
      </c>
      <c r="H134" s="42" t="s">
        <v>233</v>
      </c>
      <c r="I134" s="42" t="s">
        <v>233</v>
      </c>
      <c r="J134" s="42" t="s">
        <v>233</v>
      </c>
      <c r="K134" s="54" t="str">
        <f t="shared" si="45"/>
        <v/>
      </c>
      <c r="L134" s="43">
        <v>0</v>
      </c>
      <c r="M134" s="43">
        <v>0</v>
      </c>
      <c r="N134" s="43">
        <v>0</v>
      </c>
      <c r="O134" s="43">
        <v>0</v>
      </c>
      <c r="P134" s="43">
        <v>0</v>
      </c>
      <c r="Q134" s="43">
        <v>0</v>
      </c>
      <c r="R134" s="54" t="str">
        <f t="shared" si="46"/>
        <v/>
      </c>
      <c r="S134" s="43">
        <v>7.8144078254699707</v>
      </c>
      <c r="T134" s="43">
        <v>7.8144078254699707</v>
      </c>
      <c r="U134" s="43">
        <v>7.8144078254699707</v>
      </c>
      <c r="V134" s="43">
        <v>8.3028087615966797</v>
      </c>
      <c r="W134" s="43">
        <v>7.8144078254699707</v>
      </c>
      <c r="X134" s="43">
        <v>7.8144078254699707</v>
      </c>
      <c r="Y134" s="43">
        <v>9.6999999999999993</v>
      </c>
      <c r="Z134" s="42">
        <v>-3.8827838897705078</v>
      </c>
      <c r="AA134" s="42">
        <v>-4.2246642112731934</v>
      </c>
      <c r="AB134" s="42">
        <v>-3.7851037979125977</v>
      </c>
      <c r="AC134" s="42">
        <v>-4.4200243949890137</v>
      </c>
      <c r="AD134" s="42">
        <v>-3.8339438438415527</v>
      </c>
      <c r="AE134" s="42">
        <v>-3.0525031089782715</v>
      </c>
      <c r="AF134" s="42"/>
      <c r="AG134" s="42">
        <v>0</v>
      </c>
      <c r="AH134" s="42">
        <v>0</v>
      </c>
      <c r="AI134" s="42">
        <v>0</v>
      </c>
      <c r="AJ134" s="42">
        <v>0</v>
      </c>
      <c r="AK134" s="42">
        <v>0</v>
      </c>
      <c r="AL134" s="42">
        <v>0</v>
      </c>
      <c r="AM134" s="54" t="str">
        <f t="shared" si="47"/>
        <v/>
      </c>
      <c r="AN134" s="44">
        <v>0.48351648449897766</v>
      </c>
      <c r="AO134" s="44">
        <v>0.48840048909187317</v>
      </c>
      <c r="AP134" s="44">
        <v>0.49816849827766418</v>
      </c>
      <c r="AQ134" s="44">
        <v>0.55189257860183716</v>
      </c>
      <c r="AR134" s="44">
        <v>0.73260074853897095</v>
      </c>
      <c r="AS134" s="44">
        <v>0.53968256711959839</v>
      </c>
      <c r="AT134" s="44"/>
      <c r="AU134" s="42">
        <v>0.47252747416496277</v>
      </c>
      <c r="AV134" s="42">
        <v>0.460317462682724</v>
      </c>
      <c r="AW134" s="42">
        <v>0.48840048909187317</v>
      </c>
      <c r="AX134" s="42">
        <v>0.8095238208770752</v>
      </c>
      <c r="AY134" s="42">
        <v>0.45421245694160461</v>
      </c>
      <c r="AZ134" s="42">
        <v>0.46886447072029114</v>
      </c>
      <c r="BA134" s="54">
        <f t="shared" si="48"/>
        <v>0.52564102907975518</v>
      </c>
      <c r="BB134" s="44"/>
      <c r="BC134" s="42">
        <v>9.0354092419147491E-2</v>
      </c>
      <c r="BD134" s="42">
        <v>8.0586083233356476E-2</v>
      </c>
      <c r="BE134" s="42">
        <v>0.10378510504961014</v>
      </c>
      <c r="BF134" s="42">
        <v>0.10256410390138626</v>
      </c>
      <c r="BG134" s="42">
        <v>0.12942613661289215</v>
      </c>
      <c r="BH134" s="42">
        <v>0.10866910964250565</v>
      </c>
      <c r="BI134" s="54">
        <f t="shared" si="49"/>
        <v>0.10256410514314969</v>
      </c>
      <c r="BJ134" s="51">
        <v>0.9</v>
      </c>
      <c r="BK134" s="69" t="s">
        <v>233</v>
      </c>
      <c r="BL134" s="69" t="s">
        <v>233</v>
      </c>
      <c r="BM134" s="69" t="s">
        <v>233</v>
      </c>
      <c r="BN134" s="69" t="s">
        <v>233</v>
      </c>
      <c r="BO134" s="69" t="s">
        <v>233</v>
      </c>
      <c r="BP134" s="70">
        <f t="shared" si="50"/>
        <v>0.9</v>
      </c>
      <c r="BQ134" s="42">
        <v>0.89010989665985107</v>
      </c>
      <c r="BR134" s="42">
        <v>0.89865690469741821</v>
      </c>
      <c r="BS134" s="42">
        <v>0.89987790584564209</v>
      </c>
      <c r="BT134" s="42">
        <v>0.920634925365448</v>
      </c>
      <c r="BU134" s="42">
        <v>1.1050060987472534</v>
      </c>
      <c r="BV134" s="42">
        <v>0.90842491388320923</v>
      </c>
      <c r="BW134" s="54">
        <f t="shared" si="51"/>
        <v>0.93711844086647034</v>
      </c>
      <c r="BX134" s="44">
        <v>5.8608058840036392E-2</v>
      </c>
      <c r="BY134" s="44">
        <v>7.081807404756546E-2</v>
      </c>
      <c r="BZ134" s="44">
        <v>5.6166056543588638E-2</v>
      </c>
      <c r="CA134" s="44">
        <v>6.8376071751117706E-2</v>
      </c>
      <c r="CB134" s="44">
        <v>9.5238097012042999E-2</v>
      </c>
      <c r="CC134" s="44">
        <v>7.6923079788684845E-2</v>
      </c>
      <c r="CD134" s="54">
        <f t="shared" si="52"/>
        <v>7.1021572997172669E-2</v>
      </c>
      <c r="CE134" s="42">
        <v>0.06</v>
      </c>
      <c r="CF134" s="42">
        <v>7.1658120155334473</v>
      </c>
      <c r="CG134" s="42">
        <v>7.1658120155334473</v>
      </c>
      <c r="CH134" s="42">
        <v>7.1658120155334473</v>
      </c>
      <c r="CI134" s="42">
        <v>7.1658120155334473</v>
      </c>
      <c r="CJ134" s="42">
        <v>7.2683758735656738</v>
      </c>
      <c r="CK134" s="42"/>
      <c r="CL134" s="42"/>
      <c r="CM134" s="44"/>
      <c r="CN134" s="44">
        <v>1.7279609441757202</v>
      </c>
      <c r="CO134" s="44">
        <v>1.6937729120254517</v>
      </c>
      <c r="CP134" s="44">
        <v>1.6947497129440308</v>
      </c>
      <c r="CQ134" s="44">
        <v>1.6498168706893921</v>
      </c>
      <c r="CR134" s="44">
        <v>1.5726495981216431</v>
      </c>
      <c r="CS134" s="44">
        <v>1.6253968477249146</v>
      </c>
      <c r="CT134" s="54">
        <f t="shared" si="53"/>
        <v>1.6607244809468586</v>
      </c>
      <c r="CU134" s="44" t="s">
        <v>233</v>
      </c>
      <c r="CV134" s="44" t="s">
        <v>233</v>
      </c>
      <c r="CW134" s="44" t="s">
        <v>233</v>
      </c>
      <c r="CX134" s="44" t="s">
        <v>233</v>
      </c>
      <c r="CY134" s="44" t="s">
        <v>233</v>
      </c>
      <c r="CZ134" s="44" t="s">
        <v>233</v>
      </c>
      <c r="DA134" s="54" t="str">
        <f t="shared" si="54"/>
        <v/>
      </c>
      <c r="DB134" s="65" t="s">
        <v>233</v>
      </c>
      <c r="DC134" s="65" t="s">
        <v>233</v>
      </c>
      <c r="DD134" s="65" t="s">
        <v>233</v>
      </c>
      <c r="DE134" s="65" t="s">
        <v>233</v>
      </c>
      <c r="DF134" s="65" t="s">
        <v>233</v>
      </c>
      <c r="DG134" s="65" t="s">
        <v>233</v>
      </c>
      <c r="DH134" s="58" t="str">
        <f t="shared" si="55"/>
        <v/>
      </c>
      <c r="DI134" s="65" t="s">
        <v>233</v>
      </c>
      <c r="DJ134" s="65" t="s">
        <v>233</v>
      </c>
      <c r="DK134" s="65" t="s">
        <v>233</v>
      </c>
      <c r="DL134" s="65" t="s">
        <v>233</v>
      </c>
      <c r="DM134" s="65" t="s">
        <v>233</v>
      </c>
      <c r="DN134" s="65" t="s">
        <v>233</v>
      </c>
      <c r="DO134" s="58">
        <f t="shared" si="56"/>
        <v>1.7310000000000001</v>
      </c>
      <c r="DP134" s="44" t="s">
        <v>233</v>
      </c>
      <c r="DQ134" s="44"/>
      <c r="DR134" s="65">
        <v>775.375</v>
      </c>
      <c r="DS134" s="65">
        <v>2.875</v>
      </c>
      <c r="DT134" s="65">
        <v>788.0625</v>
      </c>
      <c r="DU134" s="65">
        <v>2.6875</v>
      </c>
      <c r="DV134" s="65">
        <v>761.4375</v>
      </c>
      <c r="DW134" s="65">
        <v>2.875</v>
      </c>
      <c r="DX134" s="58">
        <f t="shared" si="57"/>
        <v>0.55999500000000002</v>
      </c>
      <c r="DY134" s="43">
        <v>5.2749204635620117</v>
      </c>
      <c r="DZ134" s="43">
        <v>12.892561912536621</v>
      </c>
      <c r="EA134" s="43">
        <v>28.504753112792969</v>
      </c>
      <c r="EB134" s="44">
        <f t="shared" si="58"/>
        <v>1.7273112087249758</v>
      </c>
      <c r="EC134" s="42" t="s">
        <v>233</v>
      </c>
      <c r="ED134" s="42" t="s">
        <v>233</v>
      </c>
      <c r="EE134" s="42" t="s">
        <v>233</v>
      </c>
      <c r="EF134" s="42" t="s">
        <v>233</v>
      </c>
      <c r="EG134" s="42" t="s">
        <v>233</v>
      </c>
      <c r="EH134" s="42" t="s">
        <v>233</v>
      </c>
      <c r="EI134" s="42"/>
      <c r="EJ134" s="65">
        <v>427</v>
      </c>
      <c r="EK134" s="42" t="s">
        <v>233</v>
      </c>
      <c r="EL134" s="42" t="s">
        <v>233</v>
      </c>
      <c r="EM134" s="42" t="s">
        <v>233</v>
      </c>
      <c r="EN134" s="42" t="s">
        <v>233</v>
      </c>
      <c r="EO134" s="42" t="s">
        <v>233</v>
      </c>
      <c r="EP134" s="42" t="s">
        <v>233</v>
      </c>
      <c r="EQ134" s="42"/>
      <c r="ER134" s="65">
        <v>21</v>
      </c>
      <c r="ES134" s="42" t="s">
        <v>233</v>
      </c>
      <c r="ET134" s="42" t="s">
        <v>233</v>
      </c>
      <c r="EU134" s="42" t="s">
        <v>233</v>
      </c>
      <c r="EV134" s="42" t="s">
        <v>233</v>
      </c>
      <c r="EW134" s="42" t="s">
        <v>233</v>
      </c>
      <c r="EX134" s="42" t="s">
        <v>233</v>
      </c>
      <c r="EY134" s="42"/>
      <c r="EZ134" s="42">
        <v>1</v>
      </c>
      <c r="FA134" s="42" t="s">
        <v>233</v>
      </c>
      <c r="FB134" s="42" t="s">
        <v>233</v>
      </c>
      <c r="FC134" s="42" t="s">
        <v>233</v>
      </c>
      <c r="FD134" s="42" t="s">
        <v>233</v>
      </c>
      <c r="FE134" s="42" t="s">
        <v>233</v>
      </c>
      <c r="FF134" s="42" t="s">
        <v>233</v>
      </c>
      <c r="FG134" s="42"/>
      <c r="FH134" s="42"/>
      <c r="FI134" s="42" t="s">
        <v>233</v>
      </c>
      <c r="FJ134" s="42" t="s">
        <v>233</v>
      </c>
      <c r="FK134" s="42" t="s">
        <v>233</v>
      </c>
      <c r="FL134" s="42" t="s">
        <v>233</v>
      </c>
      <c r="FM134" s="42" t="s">
        <v>233</v>
      </c>
      <c r="FN134" s="42" t="s">
        <v>233</v>
      </c>
      <c r="FO134" s="42"/>
      <c r="FP134" s="65">
        <v>17</v>
      </c>
      <c r="FQ134" s="42" t="s">
        <v>233</v>
      </c>
      <c r="FR134" s="42" t="s">
        <v>233</v>
      </c>
      <c r="FS134" s="42" t="s">
        <v>233</v>
      </c>
      <c r="FT134" s="42" t="s">
        <v>233</v>
      </c>
      <c r="FU134" s="42" t="s">
        <v>233</v>
      </c>
      <c r="FV134" s="42" t="s">
        <v>233</v>
      </c>
      <c r="FW134" s="42"/>
      <c r="FX134" s="65">
        <v>25</v>
      </c>
      <c r="GA134">
        <v>1731</v>
      </c>
    </row>
    <row r="135" spans="1:183">
      <c r="A135" s="40">
        <v>38472</v>
      </c>
      <c r="B135" s="41"/>
      <c r="C135" s="41"/>
      <c r="D135" s="41"/>
      <c r="E135" s="42" t="s">
        <v>233</v>
      </c>
      <c r="F135" s="42" t="s">
        <v>233</v>
      </c>
      <c r="G135" s="42" t="s">
        <v>233</v>
      </c>
      <c r="H135" s="42" t="s">
        <v>233</v>
      </c>
      <c r="I135" s="42" t="s">
        <v>233</v>
      </c>
      <c r="J135" s="42" t="s">
        <v>233</v>
      </c>
      <c r="K135" s="54" t="str">
        <f t="shared" si="45"/>
        <v/>
      </c>
      <c r="L135" s="43">
        <v>0</v>
      </c>
      <c r="M135" s="43">
        <v>0</v>
      </c>
      <c r="N135" s="43">
        <v>0</v>
      </c>
      <c r="O135" s="43">
        <v>0</v>
      </c>
      <c r="P135" s="43">
        <v>0</v>
      </c>
      <c r="Q135" s="43">
        <v>0</v>
      </c>
      <c r="R135" s="54" t="str">
        <f t="shared" si="46"/>
        <v/>
      </c>
      <c r="S135" s="43">
        <v>8.3028087615966797</v>
      </c>
      <c r="T135" s="43">
        <v>7.3260073661804199</v>
      </c>
      <c r="U135" s="43">
        <v>7.8144078254699707</v>
      </c>
      <c r="V135" s="43">
        <v>7.8144078254699707</v>
      </c>
      <c r="W135" s="43">
        <v>7.8144078254699707</v>
      </c>
      <c r="X135" s="43">
        <v>7.3260073661804199</v>
      </c>
      <c r="Y135" s="43">
        <v>8.3000000000000007</v>
      </c>
      <c r="Z135" s="42">
        <v>-5.25030517578125</v>
      </c>
      <c r="AA135" s="42">
        <v>-4.2246642112731934</v>
      </c>
      <c r="AB135" s="42">
        <v>-8.4737482070922852</v>
      </c>
      <c r="AC135" s="42">
        <v>-4.029304027557373</v>
      </c>
      <c r="AD135" s="42">
        <v>-7.6434674263000488</v>
      </c>
      <c r="AE135" s="42">
        <v>-11.40415096282959</v>
      </c>
      <c r="AF135" s="42"/>
      <c r="AG135" s="42">
        <v>0</v>
      </c>
      <c r="AH135" s="42">
        <v>0</v>
      </c>
      <c r="AI135" s="42">
        <v>0</v>
      </c>
      <c r="AJ135" s="42">
        <v>0</v>
      </c>
      <c r="AK135" s="42">
        <v>0</v>
      </c>
      <c r="AL135" s="42">
        <v>0</v>
      </c>
      <c r="AM135" s="54" t="str">
        <f t="shared" si="47"/>
        <v/>
      </c>
      <c r="AN135" s="44">
        <v>0.50061053037643433</v>
      </c>
      <c r="AO135" s="44">
        <v>0.5128205418586731</v>
      </c>
      <c r="AP135" s="44">
        <v>0.52503055334091187</v>
      </c>
      <c r="AQ135" s="44">
        <v>0.50061053037643433</v>
      </c>
      <c r="AR135" s="44">
        <v>0.42246642708778381</v>
      </c>
      <c r="AS135" s="44">
        <v>0.52258855104446411</v>
      </c>
      <c r="AT135" s="44"/>
      <c r="AU135" s="42">
        <v>0.46153846383094788</v>
      </c>
      <c r="AV135" s="42">
        <v>0.44688645005226135</v>
      </c>
      <c r="AW135" s="42">
        <v>0.39316239953041077</v>
      </c>
      <c r="AX135" s="42">
        <v>0.46764346957206726</v>
      </c>
      <c r="AY135" s="42">
        <v>0.24664224684238434</v>
      </c>
      <c r="AZ135" s="42">
        <v>0.44566544890403748</v>
      </c>
      <c r="BA135" s="54">
        <f t="shared" si="48"/>
        <v>0.41025641312201816</v>
      </c>
      <c r="BB135" s="44"/>
      <c r="BC135" s="42">
        <v>0.14163614809513092</v>
      </c>
      <c r="BD135" s="42">
        <v>0.12087912112474442</v>
      </c>
      <c r="BE135" s="42">
        <v>0.10744810849428177</v>
      </c>
      <c r="BF135" s="42">
        <v>0.11965811997652054</v>
      </c>
      <c r="BG135" s="42">
        <v>0.17582418024539948</v>
      </c>
      <c r="BH135" s="42">
        <v>0.12087912112474442</v>
      </c>
      <c r="BI135" s="54">
        <f t="shared" si="49"/>
        <v>0.13105413317680359</v>
      </c>
      <c r="BJ135" s="51">
        <v>0.9</v>
      </c>
      <c r="BK135" s="69" t="s">
        <v>233</v>
      </c>
      <c r="BL135" s="69" t="s">
        <v>233</v>
      </c>
      <c r="BM135" s="69" t="s">
        <v>233</v>
      </c>
      <c r="BN135" s="69" t="s">
        <v>233</v>
      </c>
      <c r="BO135" s="69" t="s">
        <v>233</v>
      </c>
      <c r="BP135" s="70">
        <f t="shared" si="50"/>
        <v>0.9</v>
      </c>
      <c r="BQ135" s="42">
        <v>1.0818071365356445</v>
      </c>
      <c r="BR135" s="42">
        <v>0.95482295751571655</v>
      </c>
      <c r="BS135" s="42">
        <v>0.91575092077255249</v>
      </c>
      <c r="BT135" s="42">
        <v>0.92796093225479126</v>
      </c>
      <c r="BU135" s="42">
        <v>1.1379731893539429</v>
      </c>
      <c r="BV135" s="42">
        <v>0.96947497129440308</v>
      </c>
      <c r="BW135" s="54">
        <f t="shared" si="51"/>
        <v>0.99796501795450843</v>
      </c>
      <c r="BX135" s="44">
        <v>7.2039075195789337E-2</v>
      </c>
      <c r="BY135" s="44">
        <v>5.9829059988260269E-2</v>
      </c>
      <c r="BZ135" s="44">
        <v>5.3724054247140884E-2</v>
      </c>
      <c r="CA135" s="44">
        <v>4.2735043913125992E-2</v>
      </c>
      <c r="CB135" s="44">
        <v>6.4713068306446075E-2</v>
      </c>
      <c r="CC135" s="44">
        <v>5.2503053098917007E-2</v>
      </c>
      <c r="CD135" s="54">
        <f t="shared" si="52"/>
        <v>5.7590559124946594E-2</v>
      </c>
      <c r="CE135" s="42">
        <v>0.05</v>
      </c>
      <c r="CF135" s="42">
        <v>7.2683758735656738</v>
      </c>
      <c r="CG135" s="42">
        <v>7.2683758735656738</v>
      </c>
      <c r="CH135" s="42">
        <v>7.2683758735656738</v>
      </c>
      <c r="CI135" s="42">
        <v>7.2683758735656738</v>
      </c>
      <c r="CJ135" s="42">
        <v>7.2683758735656738</v>
      </c>
      <c r="CK135" s="42"/>
      <c r="CL135" s="42"/>
      <c r="CM135" s="44"/>
      <c r="CN135" s="44">
        <v>1.5853480100631714</v>
      </c>
      <c r="CO135" s="44">
        <v>1.6097680330276489</v>
      </c>
      <c r="CP135" s="44">
        <v>1.6429792642593384</v>
      </c>
      <c r="CQ135" s="44">
        <v>1.7728937864303589</v>
      </c>
      <c r="CR135" s="44">
        <v>1.6263736486434937</v>
      </c>
      <c r="CS135" s="44">
        <v>1.639072060585022</v>
      </c>
      <c r="CT135" s="54">
        <f t="shared" si="53"/>
        <v>1.6460724671681721</v>
      </c>
      <c r="CU135" s="44" t="s">
        <v>233</v>
      </c>
      <c r="CV135" s="44" t="s">
        <v>233</v>
      </c>
      <c r="CW135" s="44" t="s">
        <v>233</v>
      </c>
      <c r="CX135" s="44" t="s">
        <v>233</v>
      </c>
      <c r="CY135" s="44" t="s">
        <v>233</v>
      </c>
      <c r="CZ135" s="44" t="s">
        <v>233</v>
      </c>
      <c r="DA135" s="54" t="str">
        <f t="shared" si="54"/>
        <v/>
      </c>
      <c r="DB135" s="65" t="s">
        <v>233</v>
      </c>
      <c r="DC135" s="65" t="s">
        <v>233</v>
      </c>
      <c r="DD135" s="65" t="s">
        <v>233</v>
      </c>
      <c r="DE135" s="65" t="s">
        <v>233</v>
      </c>
      <c r="DF135" s="65" t="s">
        <v>233</v>
      </c>
      <c r="DG135" s="65" t="s">
        <v>233</v>
      </c>
      <c r="DH135" s="58" t="str">
        <f t="shared" si="55"/>
        <v/>
      </c>
      <c r="DI135" s="65" t="s">
        <v>233</v>
      </c>
      <c r="DJ135" s="65" t="s">
        <v>233</v>
      </c>
      <c r="DK135" s="65" t="s">
        <v>233</v>
      </c>
      <c r="DL135" s="65" t="s">
        <v>233</v>
      </c>
      <c r="DM135" s="65" t="s">
        <v>233</v>
      </c>
      <c r="DN135" s="65" t="s">
        <v>233</v>
      </c>
      <c r="DO135" s="58">
        <f t="shared" si="56"/>
        <v>1.7729999999999999</v>
      </c>
      <c r="DP135" s="44" t="s">
        <v>233</v>
      </c>
      <c r="DQ135" s="44"/>
      <c r="DR135" s="65">
        <v>753.625</v>
      </c>
      <c r="DS135" s="65">
        <v>767.125</v>
      </c>
      <c r="DT135" s="65">
        <v>1.9375</v>
      </c>
      <c r="DU135" s="65">
        <v>2.5</v>
      </c>
      <c r="DV135" s="65">
        <v>781.625</v>
      </c>
      <c r="DW135" s="65">
        <v>773.125</v>
      </c>
      <c r="DX135" s="58">
        <f t="shared" si="57"/>
        <v>0.73918499999999998</v>
      </c>
      <c r="DY135" s="43">
        <v>5.1996579170227051</v>
      </c>
      <c r="DZ135" s="43">
        <v>12.69765567779541</v>
      </c>
      <c r="EA135" s="43">
        <v>29.168876647949219</v>
      </c>
      <c r="EB135" s="44">
        <f t="shared" si="58"/>
        <v>1.8014563102722168</v>
      </c>
      <c r="EC135" s="42" t="s">
        <v>233</v>
      </c>
      <c r="ED135" s="42" t="s">
        <v>233</v>
      </c>
      <c r="EE135" s="42" t="s">
        <v>233</v>
      </c>
      <c r="EF135" s="42" t="s">
        <v>233</v>
      </c>
      <c r="EG135" s="42" t="s">
        <v>233</v>
      </c>
      <c r="EH135" s="42" t="s">
        <v>233</v>
      </c>
      <c r="EI135" s="42"/>
      <c r="EJ135" s="65">
        <v>432</v>
      </c>
      <c r="EK135" s="42" t="s">
        <v>233</v>
      </c>
      <c r="EL135" s="42" t="s">
        <v>233</v>
      </c>
      <c r="EM135" s="42" t="s">
        <v>233</v>
      </c>
      <c r="EN135" s="42" t="s">
        <v>233</v>
      </c>
      <c r="EO135" s="42" t="s">
        <v>233</v>
      </c>
      <c r="EP135" s="42" t="s">
        <v>233</v>
      </c>
      <c r="EQ135" s="42"/>
      <c r="ER135" s="65">
        <v>20</v>
      </c>
      <c r="ES135" s="42" t="s">
        <v>233</v>
      </c>
      <c r="ET135" s="42" t="s">
        <v>233</v>
      </c>
      <c r="EU135" s="42" t="s">
        <v>233</v>
      </c>
      <c r="EV135" s="42" t="s">
        <v>233</v>
      </c>
      <c r="EW135" s="42" t="s">
        <v>233</v>
      </c>
      <c r="EX135" s="42" t="s">
        <v>233</v>
      </c>
      <c r="EY135" s="42"/>
      <c r="EZ135" s="42">
        <v>1.2</v>
      </c>
      <c r="FA135" s="42" t="s">
        <v>233</v>
      </c>
      <c r="FB135" s="42" t="s">
        <v>233</v>
      </c>
      <c r="FC135" s="42" t="s">
        <v>233</v>
      </c>
      <c r="FD135" s="42" t="s">
        <v>233</v>
      </c>
      <c r="FE135" s="42" t="s">
        <v>233</v>
      </c>
      <c r="FF135" s="42" t="s">
        <v>233</v>
      </c>
      <c r="FG135" s="42"/>
      <c r="FH135" s="42"/>
      <c r="FI135" s="42" t="s">
        <v>233</v>
      </c>
      <c r="FJ135" s="42" t="s">
        <v>233</v>
      </c>
      <c r="FK135" s="42" t="s">
        <v>233</v>
      </c>
      <c r="FL135" s="42" t="s">
        <v>233</v>
      </c>
      <c r="FM135" s="42" t="s">
        <v>233</v>
      </c>
      <c r="FN135" s="42" t="s">
        <v>233</v>
      </c>
      <c r="FO135" s="42"/>
      <c r="FP135" s="65">
        <v>17.5</v>
      </c>
      <c r="FQ135" s="42" t="s">
        <v>233</v>
      </c>
      <c r="FR135" s="42" t="s">
        <v>233</v>
      </c>
      <c r="FS135" s="42" t="s">
        <v>233</v>
      </c>
      <c r="FT135" s="42" t="s">
        <v>233</v>
      </c>
      <c r="FU135" s="42" t="s">
        <v>233</v>
      </c>
      <c r="FV135" s="42" t="s">
        <v>233</v>
      </c>
      <c r="FW135" s="42"/>
      <c r="FX135" s="65">
        <v>22</v>
      </c>
      <c r="GA135">
        <v>1773</v>
      </c>
    </row>
    <row r="136" spans="1:183">
      <c r="A136" s="40">
        <v>38473</v>
      </c>
      <c r="B136" s="41"/>
      <c r="C136" s="41"/>
      <c r="D136" s="41"/>
      <c r="E136" s="42" t="s">
        <v>233</v>
      </c>
      <c r="F136" s="42" t="s">
        <v>233</v>
      </c>
      <c r="G136" s="42" t="s">
        <v>233</v>
      </c>
      <c r="H136" s="42" t="s">
        <v>233</v>
      </c>
      <c r="I136" s="42" t="s">
        <v>233</v>
      </c>
      <c r="J136" s="42" t="s">
        <v>233</v>
      </c>
      <c r="K136" s="54" t="str">
        <f t="shared" si="45"/>
        <v/>
      </c>
      <c r="L136" s="43">
        <v>0</v>
      </c>
      <c r="M136" s="43">
        <v>0</v>
      </c>
      <c r="N136" s="43">
        <v>0</v>
      </c>
      <c r="O136" s="43">
        <v>0</v>
      </c>
      <c r="P136" s="43">
        <v>0</v>
      </c>
      <c r="Q136" s="43">
        <v>0</v>
      </c>
      <c r="R136" s="54" t="str">
        <f t="shared" si="46"/>
        <v/>
      </c>
      <c r="S136" s="43">
        <v>7.8144078254699707</v>
      </c>
      <c r="T136" s="43">
        <v>8.3028087615966797</v>
      </c>
      <c r="U136" s="43">
        <v>7.3260073661804199</v>
      </c>
      <c r="V136" s="43">
        <v>7.8144078254699707</v>
      </c>
      <c r="W136" s="43">
        <v>7.8144078254699707</v>
      </c>
      <c r="X136" s="43">
        <v>7.8144078254699707</v>
      </c>
      <c r="Y136" s="43">
        <v>8.3000000000000007</v>
      </c>
      <c r="Z136" s="42">
        <v>-6.0805859565734863</v>
      </c>
      <c r="AA136" s="42">
        <v>-7.3992671966552734</v>
      </c>
      <c r="AB136" s="42">
        <v>-5.1526250839233398</v>
      </c>
      <c r="AC136" s="42">
        <v>-3.2967033386230469</v>
      </c>
      <c r="AD136" s="42">
        <v>-4.5177044868469238</v>
      </c>
      <c r="AE136" s="42">
        <v>-3.8827838897705078</v>
      </c>
      <c r="AF136" s="42"/>
      <c r="AG136" s="42">
        <v>0</v>
      </c>
      <c r="AH136" s="42">
        <v>0</v>
      </c>
      <c r="AI136" s="42">
        <v>0</v>
      </c>
      <c r="AJ136" s="42">
        <v>0</v>
      </c>
      <c r="AK136" s="42">
        <v>0</v>
      </c>
      <c r="AL136" s="42">
        <v>0</v>
      </c>
      <c r="AM136" s="54" t="str">
        <f t="shared" si="47"/>
        <v/>
      </c>
      <c r="AN136" s="44">
        <v>0.48595848679542542</v>
      </c>
      <c r="AO136" s="44">
        <v>0.53968256711959839</v>
      </c>
      <c r="AP136" s="44">
        <v>0.56654459238052368</v>
      </c>
      <c r="AQ136" s="44">
        <v>0.52503055334091187</v>
      </c>
      <c r="AR136" s="44">
        <v>0.69352871179580688</v>
      </c>
      <c r="AS136" s="44">
        <v>0.56898659467697144</v>
      </c>
      <c r="AT136" s="44"/>
      <c r="AU136" s="42">
        <v>0.45421245694160461</v>
      </c>
      <c r="AV136" s="42">
        <v>0.45421245694160461</v>
      </c>
      <c r="AW136" s="42">
        <v>0.44810745120048523</v>
      </c>
      <c r="AX136" s="42">
        <v>0.43345543742179871</v>
      </c>
      <c r="AY136" s="42">
        <v>0.46764346957206726</v>
      </c>
      <c r="AZ136" s="42">
        <v>0.46764346957206726</v>
      </c>
      <c r="BA136" s="54">
        <f t="shared" si="48"/>
        <v>0.45421245694160461</v>
      </c>
      <c r="BB136" s="44"/>
      <c r="BC136" s="42">
        <v>0.12087912112474442</v>
      </c>
      <c r="BD136" s="42">
        <v>0.11477411538362503</v>
      </c>
      <c r="BE136" s="42">
        <v>0.11233211308717728</v>
      </c>
      <c r="BF136" s="42">
        <v>0.2063492089509964</v>
      </c>
      <c r="BG136" s="42">
        <v>0.1269841343164444</v>
      </c>
      <c r="BH136" s="42">
        <v>0.12087912112474442</v>
      </c>
      <c r="BI136" s="54">
        <f t="shared" si="49"/>
        <v>0.13369963566462198</v>
      </c>
      <c r="BJ136" s="51">
        <v>0.9</v>
      </c>
      <c r="BK136" s="69" t="s">
        <v>233</v>
      </c>
      <c r="BL136" s="69" t="s">
        <v>233</v>
      </c>
      <c r="BM136" s="69" t="s">
        <v>233</v>
      </c>
      <c r="BN136" s="69" t="s">
        <v>233</v>
      </c>
      <c r="BO136" s="69" t="s">
        <v>233</v>
      </c>
      <c r="BP136" s="70">
        <f t="shared" si="50"/>
        <v>0.9</v>
      </c>
      <c r="BQ136" s="42">
        <v>0.91819292306900024</v>
      </c>
      <c r="BR136" s="42">
        <v>0.92673993110656738</v>
      </c>
      <c r="BS136" s="42">
        <v>0.90964591503143311</v>
      </c>
      <c r="BT136" s="42">
        <v>0.94749695062637329</v>
      </c>
      <c r="BU136" s="42">
        <v>0.93528693914413452</v>
      </c>
      <c r="BV136" s="42">
        <v>0.90354090929031372</v>
      </c>
      <c r="BW136" s="54">
        <f t="shared" si="51"/>
        <v>0.92348392804463708</v>
      </c>
      <c r="BX136" s="44">
        <v>4.5177046209573746E-2</v>
      </c>
      <c r="BY136" s="44">
        <v>4.5177046209573746E-2</v>
      </c>
      <c r="BZ136" s="44">
        <v>4.5177046209573746E-2</v>
      </c>
      <c r="CA136" s="44">
        <v>4.6398047357797623E-2</v>
      </c>
      <c r="CB136" s="44">
        <v>4.6398047357797623E-2</v>
      </c>
      <c r="CC136" s="44">
        <v>4.6398047357797623E-2</v>
      </c>
      <c r="CD136" s="54">
        <f t="shared" si="52"/>
        <v>4.5787546783685684E-2</v>
      </c>
      <c r="CE136" s="42">
        <v>0.04</v>
      </c>
      <c r="CF136" s="42">
        <v>7.2683758735656738</v>
      </c>
      <c r="CG136" s="42">
        <v>7.1658120155334473</v>
      </c>
      <c r="CH136" s="42">
        <v>7.1658120155334473</v>
      </c>
      <c r="CI136" s="42">
        <v>7.1658120155334473</v>
      </c>
      <c r="CJ136" s="42">
        <v>7.1658120155334473</v>
      </c>
      <c r="CK136" s="42"/>
      <c r="CL136" s="42"/>
      <c r="CM136" s="44"/>
      <c r="CN136" s="44">
        <v>1.7328449487686157</v>
      </c>
      <c r="CO136" s="44">
        <v>1.7123321294784546</v>
      </c>
      <c r="CP136" s="44">
        <v>1.6800976991653442</v>
      </c>
      <c r="CQ136" s="44">
        <v>1.6722832918167114</v>
      </c>
      <c r="CR136" s="44">
        <v>1.5775336027145386</v>
      </c>
      <c r="CS136" s="44">
        <v>1.620512843132019</v>
      </c>
      <c r="CT136" s="54">
        <f t="shared" si="53"/>
        <v>1.6659340858459473</v>
      </c>
      <c r="CU136" s="44" t="s">
        <v>233</v>
      </c>
      <c r="CV136" s="44" t="s">
        <v>233</v>
      </c>
      <c r="CW136" s="44" t="s">
        <v>233</v>
      </c>
      <c r="CX136" s="44" t="s">
        <v>233</v>
      </c>
      <c r="CY136" s="44" t="s">
        <v>233</v>
      </c>
      <c r="CZ136" s="44" t="s">
        <v>233</v>
      </c>
      <c r="DA136" s="54" t="str">
        <f t="shared" si="54"/>
        <v/>
      </c>
      <c r="DB136" s="65" t="s">
        <v>233</v>
      </c>
      <c r="DC136" s="65" t="s">
        <v>233</v>
      </c>
      <c r="DD136" s="65" t="s">
        <v>233</v>
      </c>
      <c r="DE136" s="65" t="s">
        <v>233</v>
      </c>
      <c r="DF136" s="65" t="s">
        <v>233</v>
      </c>
      <c r="DG136" s="65" t="s">
        <v>233</v>
      </c>
      <c r="DH136" s="58" t="str">
        <f t="shared" si="55"/>
        <v/>
      </c>
      <c r="DI136" s="65" t="s">
        <v>233</v>
      </c>
      <c r="DJ136" s="65" t="s">
        <v>233</v>
      </c>
      <c r="DK136" s="65" t="s">
        <v>233</v>
      </c>
      <c r="DL136" s="65" t="s">
        <v>233</v>
      </c>
      <c r="DM136" s="65" t="s">
        <v>233</v>
      </c>
      <c r="DN136" s="65" t="s">
        <v>233</v>
      </c>
      <c r="DO136" s="58">
        <f t="shared" si="56"/>
        <v>1.8109999999999999</v>
      </c>
      <c r="DP136" s="44" t="s">
        <v>233</v>
      </c>
      <c r="DQ136" s="44"/>
      <c r="DR136" s="65">
        <v>763.6875</v>
      </c>
      <c r="DS136" s="65">
        <v>2.875</v>
      </c>
      <c r="DT136" s="65">
        <v>2.875</v>
      </c>
      <c r="DU136" s="65">
        <v>788.4375</v>
      </c>
      <c r="DV136" s="65">
        <v>787.6875</v>
      </c>
      <c r="DW136" s="65">
        <v>776.75</v>
      </c>
      <c r="DX136" s="58">
        <f t="shared" si="57"/>
        <v>0.74935499999999999</v>
      </c>
      <c r="DY136" s="43">
        <v>5.4385347366333008</v>
      </c>
      <c r="DZ136" s="43">
        <v>14.325484275817871</v>
      </c>
      <c r="EA136" s="43">
        <v>28.591377258300781</v>
      </c>
      <c r="EB136" s="44">
        <f t="shared" si="58"/>
        <v>1.5733370246887206</v>
      </c>
      <c r="EC136" s="42" t="s">
        <v>233</v>
      </c>
      <c r="ED136" s="42" t="s">
        <v>233</v>
      </c>
      <c r="EE136" s="42" t="s">
        <v>233</v>
      </c>
      <c r="EF136" s="42" t="s">
        <v>233</v>
      </c>
      <c r="EG136" s="42" t="s">
        <v>233</v>
      </c>
      <c r="EH136" s="42" t="s">
        <v>233</v>
      </c>
      <c r="EI136" s="42"/>
      <c r="EJ136" s="65">
        <v>562</v>
      </c>
      <c r="EK136" s="42" t="s">
        <v>233</v>
      </c>
      <c r="EL136" s="42" t="s">
        <v>233</v>
      </c>
      <c r="EM136" s="42" t="s">
        <v>233</v>
      </c>
      <c r="EN136" s="42" t="s">
        <v>233</v>
      </c>
      <c r="EO136" s="42" t="s">
        <v>233</v>
      </c>
      <c r="EP136" s="42" t="s">
        <v>233</v>
      </c>
      <c r="EQ136" s="42"/>
      <c r="ER136" s="65">
        <v>20</v>
      </c>
      <c r="ES136" s="42" t="s">
        <v>233</v>
      </c>
      <c r="ET136" s="42" t="s">
        <v>233</v>
      </c>
      <c r="EU136" s="42" t="s">
        <v>233</v>
      </c>
      <c r="EV136" s="42" t="s">
        <v>233</v>
      </c>
      <c r="EW136" s="42" t="s">
        <v>233</v>
      </c>
      <c r="EX136" s="42" t="s">
        <v>233</v>
      </c>
      <c r="EY136" s="42"/>
      <c r="EZ136" s="42">
        <v>1.1000000000000001</v>
      </c>
      <c r="FA136" s="42" t="s">
        <v>233</v>
      </c>
      <c r="FB136" s="42" t="s">
        <v>233</v>
      </c>
      <c r="FC136" s="42" t="s">
        <v>233</v>
      </c>
      <c r="FD136" s="42" t="s">
        <v>233</v>
      </c>
      <c r="FE136" s="42" t="s">
        <v>233</v>
      </c>
      <c r="FF136" s="42" t="s">
        <v>233</v>
      </c>
      <c r="FG136" s="42"/>
      <c r="FH136" s="42"/>
      <c r="FI136" s="42" t="s">
        <v>233</v>
      </c>
      <c r="FJ136" s="42" t="s">
        <v>233</v>
      </c>
      <c r="FK136" s="42" t="s">
        <v>233</v>
      </c>
      <c r="FL136" s="42" t="s">
        <v>233</v>
      </c>
      <c r="FM136" s="42" t="s">
        <v>233</v>
      </c>
      <c r="FN136" s="42" t="s">
        <v>233</v>
      </c>
      <c r="FO136" s="42"/>
      <c r="FP136" s="65">
        <v>17</v>
      </c>
      <c r="FQ136" s="42" t="s">
        <v>233</v>
      </c>
      <c r="FR136" s="42" t="s">
        <v>233</v>
      </c>
      <c r="FS136" s="42" t="s">
        <v>233</v>
      </c>
      <c r="FT136" s="42" t="s">
        <v>233</v>
      </c>
      <c r="FU136" s="42" t="s">
        <v>233</v>
      </c>
      <c r="FV136" s="42" t="s">
        <v>233</v>
      </c>
      <c r="FW136" s="42"/>
      <c r="FX136" s="65">
        <v>24</v>
      </c>
      <c r="GA136">
        <v>1811</v>
      </c>
    </row>
    <row r="137" spans="1:183">
      <c r="A137" s="40">
        <v>38474</v>
      </c>
      <c r="B137" s="41"/>
      <c r="C137" s="41"/>
      <c r="D137" s="41"/>
      <c r="E137" s="42" t="s">
        <v>233</v>
      </c>
      <c r="F137" s="42" t="s">
        <v>233</v>
      </c>
      <c r="G137" s="42" t="s">
        <v>233</v>
      </c>
      <c r="H137" s="42" t="s">
        <v>233</v>
      </c>
      <c r="I137" s="42" t="s">
        <v>233</v>
      </c>
      <c r="J137" s="42" t="s">
        <v>233</v>
      </c>
      <c r="K137" s="54" t="str">
        <f t="shared" si="45"/>
        <v/>
      </c>
      <c r="L137" s="43">
        <v>0</v>
      </c>
      <c r="M137" s="43">
        <v>0</v>
      </c>
      <c r="N137" s="43">
        <v>0</v>
      </c>
      <c r="O137" s="43">
        <v>0</v>
      </c>
      <c r="P137" s="43">
        <v>0</v>
      </c>
      <c r="Q137" s="43">
        <v>0</v>
      </c>
      <c r="R137" s="54" t="str">
        <f t="shared" si="46"/>
        <v/>
      </c>
      <c r="S137" s="43">
        <v>7.8144078254699707</v>
      </c>
      <c r="T137" s="43">
        <v>7.3260073661804199</v>
      </c>
      <c r="U137" s="43">
        <v>4.884005069732666</v>
      </c>
      <c r="V137" s="43">
        <v>4.884005069732666</v>
      </c>
      <c r="W137" s="43">
        <v>5.3724055290222168</v>
      </c>
      <c r="X137" s="43">
        <v>5.8608059883117676</v>
      </c>
      <c r="Y137" s="43">
        <v>7.3</v>
      </c>
      <c r="Z137" s="42">
        <v>-1.6361416578292847</v>
      </c>
      <c r="AA137" s="42">
        <v>-0.3174603283405304</v>
      </c>
      <c r="AB137" s="42">
        <v>-7.4481072425842285</v>
      </c>
      <c r="AC137" s="42">
        <v>-5.6898655891418457</v>
      </c>
      <c r="AD137" s="42">
        <v>-8.8644685745239258</v>
      </c>
      <c r="AE137" s="42">
        <v>-8.6202688217163086</v>
      </c>
      <c r="AF137" s="42"/>
      <c r="AG137" s="42">
        <v>0</v>
      </c>
      <c r="AH137" s="42">
        <v>0</v>
      </c>
      <c r="AI137" s="42">
        <v>0</v>
      </c>
      <c r="AJ137" s="42">
        <v>0</v>
      </c>
      <c r="AK137" s="42">
        <v>0</v>
      </c>
      <c r="AL137" s="42">
        <v>0</v>
      </c>
      <c r="AM137" s="54" t="str">
        <f t="shared" si="47"/>
        <v/>
      </c>
      <c r="AN137" s="44">
        <v>0.4444444477558136</v>
      </c>
      <c r="AO137" s="44">
        <v>0.5128205418586731</v>
      </c>
      <c r="AP137" s="44">
        <v>0.40537241101264954</v>
      </c>
      <c r="AQ137" s="44">
        <v>0.43223443627357483</v>
      </c>
      <c r="AR137" s="44">
        <v>0.37606838345527649</v>
      </c>
      <c r="AS137" s="44">
        <v>0.52747255563735962</v>
      </c>
      <c r="AT137" s="44"/>
      <c r="AU137" s="42">
        <v>0.6080586314201355</v>
      </c>
      <c r="AV137" s="42">
        <v>0.91330891847610474</v>
      </c>
      <c r="AW137" s="42">
        <v>0.58363860845565796</v>
      </c>
      <c r="AX137" s="42">
        <v>0.53235656023025513</v>
      </c>
      <c r="AY137" s="42">
        <v>0.460317462682724</v>
      </c>
      <c r="AZ137" s="42">
        <v>0.43345543742179871</v>
      </c>
      <c r="BA137" s="54">
        <f t="shared" si="48"/>
        <v>0.58852260311444604</v>
      </c>
      <c r="BB137" s="44"/>
      <c r="BC137" s="42">
        <v>0.15140415728092194</v>
      </c>
      <c r="BD137" s="42">
        <v>0.31623932719230652</v>
      </c>
      <c r="BE137" s="42">
        <v>0.25152626633644104</v>
      </c>
      <c r="BF137" s="42">
        <v>0.20146520435810089</v>
      </c>
      <c r="BG137" s="42">
        <v>0.14163614809513092</v>
      </c>
      <c r="BH137" s="42">
        <v>0.10866910964250565</v>
      </c>
      <c r="BI137" s="54">
        <f t="shared" si="49"/>
        <v>0.19515670215090117</v>
      </c>
      <c r="BJ137" s="51">
        <v>1</v>
      </c>
      <c r="BK137" s="69" t="s">
        <v>233</v>
      </c>
      <c r="BL137" s="69" t="s">
        <v>233</v>
      </c>
      <c r="BM137" s="69" t="s">
        <v>233</v>
      </c>
      <c r="BN137" s="69" t="s">
        <v>233</v>
      </c>
      <c r="BO137" s="69" t="s">
        <v>233</v>
      </c>
      <c r="BP137" s="70">
        <f t="shared" si="50"/>
        <v>1</v>
      </c>
      <c r="BQ137" s="42">
        <v>0.94993895292282104</v>
      </c>
      <c r="BR137" s="42">
        <v>1.1501832008361816</v>
      </c>
      <c r="BS137" s="42">
        <v>1.0927960872650146</v>
      </c>
      <c r="BT137" s="42">
        <v>1.0830280780792236</v>
      </c>
      <c r="BU137" s="42">
        <v>0.91330891847610474</v>
      </c>
      <c r="BV137" s="42">
        <v>0.78510379791259766</v>
      </c>
      <c r="BW137" s="54">
        <f t="shared" si="51"/>
        <v>0.99572650591532386</v>
      </c>
      <c r="BX137" s="44">
        <v>5.0061050802469254E-2</v>
      </c>
      <c r="BY137" s="44">
        <v>5.0061050802469254E-2</v>
      </c>
      <c r="BZ137" s="44">
        <v>5.0061050802469254E-2</v>
      </c>
      <c r="CA137" s="44">
        <v>4.1514042764902115E-2</v>
      </c>
      <c r="CB137" s="44">
        <v>4.2735043913125992E-2</v>
      </c>
      <c r="CC137" s="44">
        <v>4.8840049654245377E-2</v>
      </c>
      <c r="CD137" s="54">
        <f t="shared" si="52"/>
        <v>4.7212048123280205E-2</v>
      </c>
      <c r="CE137" s="42">
        <v>0.05</v>
      </c>
      <c r="CF137" s="42">
        <v>7.1658120155334473</v>
      </c>
      <c r="CG137" s="42">
        <v>7.1658120155334473</v>
      </c>
      <c r="CH137" s="42">
        <v>7.1384615898132324</v>
      </c>
      <c r="CI137" s="42">
        <v>7.1384615898132324</v>
      </c>
      <c r="CJ137" s="42">
        <v>7.241025447845459</v>
      </c>
      <c r="CK137" s="42"/>
      <c r="CL137" s="42"/>
      <c r="CM137" s="44"/>
      <c r="CN137" s="44">
        <v>1.428083062171936</v>
      </c>
      <c r="CO137" s="44">
        <v>1.3821734189987183</v>
      </c>
      <c r="CP137" s="44">
        <v>1.5013431310653687</v>
      </c>
      <c r="CQ137" s="44">
        <v>1.4124542474746704</v>
      </c>
      <c r="CR137" s="44">
        <v>1.4007326364517212</v>
      </c>
      <c r="CS137" s="44">
        <v>1.4124542474746704</v>
      </c>
      <c r="CT137" s="54">
        <f t="shared" si="53"/>
        <v>1.4228734572728474</v>
      </c>
      <c r="CU137" s="44" t="s">
        <v>233</v>
      </c>
      <c r="CV137" s="44" t="s">
        <v>233</v>
      </c>
      <c r="CW137" s="44" t="s">
        <v>233</v>
      </c>
      <c r="CX137" s="44" t="s">
        <v>233</v>
      </c>
      <c r="CY137" s="44" t="s">
        <v>233</v>
      </c>
      <c r="CZ137" s="44" t="s">
        <v>233</v>
      </c>
      <c r="DA137" s="54" t="str">
        <f t="shared" si="54"/>
        <v/>
      </c>
      <c r="DB137" s="65" t="s">
        <v>233</v>
      </c>
      <c r="DC137" s="65" t="s">
        <v>233</v>
      </c>
      <c r="DD137" s="65" t="s">
        <v>233</v>
      </c>
      <c r="DE137" s="65" t="s">
        <v>233</v>
      </c>
      <c r="DF137" s="65" t="s">
        <v>233</v>
      </c>
      <c r="DG137" s="65" t="s">
        <v>233</v>
      </c>
      <c r="DH137" s="58" t="str">
        <f t="shared" si="55"/>
        <v/>
      </c>
      <c r="DI137" s="65" t="s">
        <v>233</v>
      </c>
      <c r="DJ137" s="65" t="s">
        <v>233</v>
      </c>
      <c r="DK137" s="65" t="s">
        <v>233</v>
      </c>
      <c r="DL137" s="65" t="s">
        <v>233</v>
      </c>
      <c r="DM137" s="65" t="s">
        <v>233</v>
      </c>
      <c r="DN137" s="65" t="s">
        <v>233</v>
      </c>
      <c r="DO137" s="58">
        <f t="shared" si="56"/>
        <v>1.488</v>
      </c>
      <c r="DP137" s="44" t="s">
        <v>233</v>
      </c>
      <c r="DQ137" s="44"/>
      <c r="DR137" s="65">
        <v>797.6875</v>
      </c>
      <c r="DS137" s="65">
        <v>2.4375</v>
      </c>
      <c r="DT137" s="65">
        <v>803.0625</v>
      </c>
      <c r="DU137" s="65">
        <v>768.8125</v>
      </c>
      <c r="DV137" s="65">
        <v>774.9375</v>
      </c>
      <c r="DW137" s="65">
        <v>765.125</v>
      </c>
      <c r="DX137" s="58">
        <f t="shared" si="57"/>
        <v>0.93889500000000004</v>
      </c>
      <c r="DY137" s="43">
        <v>6.0242733955383301</v>
      </c>
      <c r="DZ137" s="43">
        <v>16.083250045776367</v>
      </c>
      <c r="EA137" s="43">
        <v>28.714096069335937</v>
      </c>
      <c r="EB137" s="44">
        <f t="shared" si="58"/>
        <v>1.2313661975860595</v>
      </c>
      <c r="EC137" s="42" t="s">
        <v>233</v>
      </c>
      <c r="ED137" s="42" t="s">
        <v>233</v>
      </c>
      <c r="EE137" s="42" t="s">
        <v>233</v>
      </c>
      <c r="EF137" s="42" t="s">
        <v>233</v>
      </c>
      <c r="EG137" s="42" t="s">
        <v>233</v>
      </c>
      <c r="EH137" s="42" t="s">
        <v>233</v>
      </c>
      <c r="EI137" s="42"/>
      <c r="EJ137" s="65">
        <v>351</v>
      </c>
      <c r="EK137" s="42" t="s">
        <v>233</v>
      </c>
      <c r="EL137" s="42" t="s">
        <v>233</v>
      </c>
      <c r="EM137" s="42" t="s">
        <v>233</v>
      </c>
      <c r="EN137" s="42" t="s">
        <v>233</v>
      </c>
      <c r="EO137" s="42" t="s">
        <v>233</v>
      </c>
      <c r="EP137" s="42" t="s">
        <v>233</v>
      </c>
      <c r="EQ137" s="42"/>
      <c r="ER137" s="65">
        <v>17</v>
      </c>
      <c r="ES137" s="42" t="s">
        <v>233</v>
      </c>
      <c r="ET137" s="42" t="s">
        <v>233</v>
      </c>
      <c r="EU137" s="42" t="s">
        <v>233</v>
      </c>
      <c r="EV137" s="42" t="s">
        <v>233</v>
      </c>
      <c r="EW137" s="42" t="s">
        <v>233</v>
      </c>
      <c r="EX137" s="42" t="s">
        <v>233</v>
      </c>
      <c r="EY137" s="42"/>
      <c r="EZ137" s="42">
        <v>0.85</v>
      </c>
      <c r="FA137" s="42" t="s">
        <v>233</v>
      </c>
      <c r="FB137" s="42" t="s">
        <v>233</v>
      </c>
      <c r="FC137" s="42" t="s">
        <v>233</v>
      </c>
      <c r="FD137" s="42" t="s">
        <v>233</v>
      </c>
      <c r="FE137" s="42" t="s">
        <v>233</v>
      </c>
      <c r="FF137" s="42" t="s">
        <v>233</v>
      </c>
      <c r="FG137" s="42"/>
      <c r="FH137" s="42"/>
      <c r="FI137" s="42" t="s">
        <v>233</v>
      </c>
      <c r="FJ137" s="42" t="s">
        <v>233</v>
      </c>
      <c r="FK137" s="42" t="s">
        <v>233</v>
      </c>
      <c r="FL137" s="42" t="s">
        <v>233</v>
      </c>
      <c r="FM137" s="42" t="s">
        <v>233</v>
      </c>
      <c r="FN137" s="42" t="s">
        <v>233</v>
      </c>
      <c r="FO137" s="42"/>
      <c r="FP137" s="65">
        <v>17</v>
      </c>
      <c r="FQ137" s="42" t="s">
        <v>233</v>
      </c>
      <c r="FR137" s="42" t="s">
        <v>233</v>
      </c>
      <c r="FS137" s="42" t="s">
        <v>233</v>
      </c>
      <c r="FT137" s="42" t="s">
        <v>233</v>
      </c>
      <c r="FU137" s="42" t="s">
        <v>233</v>
      </c>
      <c r="FV137" s="42" t="s">
        <v>233</v>
      </c>
      <c r="FW137" s="42"/>
      <c r="FX137" s="65">
        <v>17</v>
      </c>
      <c r="GA137">
        <v>1488</v>
      </c>
    </row>
    <row r="138" spans="1:183">
      <c r="A138" s="40">
        <v>38475</v>
      </c>
      <c r="B138" s="41"/>
      <c r="C138" s="41"/>
      <c r="D138" s="41"/>
      <c r="E138" s="42" t="s">
        <v>233</v>
      </c>
      <c r="F138" s="42" t="s">
        <v>233</v>
      </c>
      <c r="G138" s="42" t="s">
        <v>233</v>
      </c>
      <c r="H138" s="42" t="s">
        <v>233</v>
      </c>
      <c r="I138" s="42" t="s">
        <v>233</v>
      </c>
      <c r="J138" s="42" t="s">
        <v>233</v>
      </c>
      <c r="K138" s="54" t="str">
        <f t="shared" si="45"/>
        <v/>
      </c>
      <c r="L138" s="43">
        <v>0</v>
      </c>
      <c r="M138" s="43">
        <v>0</v>
      </c>
      <c r="N138" s="43">
        <v>0</v>
      </c>
      <c r="O138" s="43">
        <v>0</v>
      </c>
      <c r="P138" s="43">
        <v>0</v>
      </c>
      <c r="Q138" s="43">
        <v>0</v>
      </c>
      <c r="R138" s="54" t="str">
        <f t="shared" si="46"/>
        <v/>
      </c>
      <c r="S138" s="43">
        <v>5.3724055290222168</v>
      </c>
      <c r="T138" s="43">
        <v>7.8144078254699707</v>
      </c>
      <c r="U138" s="43">
        <v>6.3492064476013184</v>
      </c>
      <c r="V138" s="43">
        <v>5.3724055290222168</v>
      </c>
      <c r="W138" s="43">
        <v>4.884005069732666</v>
      </c>
      <c r="X138" s="43">
        <v>7.8144078254699707</v>
      </c>
      <c r="Y138" s="43">
        <v>8.3000000000000007</v>
      </c>
      <c r="Z138" s="42">
        <v>-6.3247861862182617</v>
      </c>
      <c r="AA138" s="42">
        <v>-4.8107447624206543</v>
      </c>
      <c r="AB138" s="42">
        <v>-6.9597067832946777</v>
      </c>
      <c r="AC138" s="42">
        <v>-5.0061049461364746</v>
      </c>
      <c r="AD138" s="42">
        <v>-6.0805859565734863</v>
      </c>
      <c r="AE138" s="42">
        <v>-6.8620266914367676</v>
      </c>
      <c r="AF138" s="42"/>
      <c r="AG138" s="42">
        <v>0</v>
      </c>
      <c r="AH138" s="42">
        <v>0</v>
      </c>
      <c r="AI138" s="42">
        <v>0</v>
      </c>
      <c r="AJ138" s="42">
        <v>0</v>
      </c>
      <c r="AK138" s="42">
        <v>0</v>
      </c>
      <c r="AL138" s="42">
        <v>0</v>
      </c>
      <c r="AM138" s="54" t="str">
        <f t="shared" si="47"/>
        <v/>
      </c>
      <c r="AN138" s="44">
        <v>0.45909646153450012</v>
      </c>
      <c r="AO138" s="44">
        <v>0.52503055334091187</v>
      </c>
      <c r="AP138" s="44">
        <v>0.59584861993789673</v>
      </c>
      <c r="AQ138" s="44">
        <v>0.58363860845565796</v>
      </c>
      <c r="AR138" s="44">
        <v>0.66178268194198608</v>
      </c>
      <c r="AS138" s="44">
        <v>0.62271064519882202</v>
      </c>
      <c r="AT138" s="44"/>
      <c r="AU138" s="42">
        <v>0.47496947646141052</v>
      </c>
      <c r="AV138" s="42">
        <v>0.46520146727561951</v>
      </c>
      <c r="AW138" s="42">
        <v>0.47985348105430603</v>
      </c>
      <c r="AX138" s="42">
        <v>0.47985348105430603</v>
      </c>
      <c r="AY138" s="42">
        <v>0.45421245694160461</v>
      </c>
      <c r="AZ138" s="42">
        <v>0.48351648449897766</v>
      </c>
      <c r="BA138" s="54">
        <f t="shared" si="48"/>
        <v>0.47293447454770404</v>
      </c>
      <c r="BB138" s="44"/>
      <c r="BC138" s="42">
        <v>0.12942613661289215</v>
      </c>
      <c r="BD138" s="42">
        <v>0.1587301641702652</v>
      </c>
      <c r="BE138" s="42">
        <v>0.13919414579868317</v>
      </c>
      <c r="BF138" s="42">
        <v>0.1269841343164444</v>
      </c>
      <c r="BG138" s="42">
        <v>0.12210012227296829</v>
      </c>
      <c r="BH138" s="42">
        <v>0.13919414579868317</v>
      </c>
      <c r="BI138" s="54">
        <f t="shared" si="49"/>
        <v>0.1359381414949894</v>
      </c>
      <c r="BJ138" s="51">
        <v>0.8</v>
      </c>
      <c r="BK138" s="69" t="s">
        <v>233</v>
      </c>
      <c r="BL138" s="69" t="s">
        <v>233</v>
      </c>
      <c r="BM138" s="69" t="s">
        <v>233</v>
      </c>
      <c r="BN138" s="69" t="s">
        <v>233</v>
      </c>
      <c r="BO138" s="69" t="s">
        <v>233</v>
      </c>
      <c r="BP138" s="70">
        <f t="shared" si="50"/>
        <v>0.8</v>
      </c>
      <c r="BQ138" s="42">
        <v>0.75213676691055298</v>
      </c>
      <c r="BR138" s="42">
        <v>0.85225886106491089</v>
      </c>
      <c r="BS138" s="42">
        <v>0.80219781398773193</v>
      </c>
      <c r="BT138" s="42">
        <v>0.77167278528213501</v>
      </c>
      <c r="BU138" s="42">
        <v>0.75702077150344849</v>
      </c>
      <c r="BV138" s="42">
        <v>0.73992675542831421</v>
      </c>
      <c r="BW138" s="54">
        <f t="shared" si="51"/>
        <v>0.77920229236284888</v>
      </c>
      <c r="BX138" s="44">
        <v>4.76190485060215E-2</v>
      </c>
      <c r="BY138" s="44">
        <v>6.5934069454669952E-2</v>
      </c>
      <c r="BZ138" s="44">
        <v>6.1050061136484146E-2</v>
      </c>
      <c r="CA138" s="44">
        <v>5.9829059988260269E-2</v>
      </c>
      <c r="CB138" s="44">
        <v>5.8608058840036392E-2</v>
      </c>
      <c r="CC138" s="44">
        <v>5.2503053098917007E-2</v>
      </c>
      <c r="CD138" s="54">
        <f t="shared" si="52"/>
        <v>5.759055850406488E-2</v>
      </c>
      <c r="CE138" s="42">
        <v>0.05</v>
      </c>
      <c r="CF138" s="42">
        <v>7.3435897827148437</v>
      </c>
      <c r="CG138" s="42">
        <v>7.3435897827148437</v>
      </c>
      <c r="CH138" s="42">
        <v>7.3435897827148437</v>
      </c>
      <c r="CI138" s="42">
        <v>7.3538460731506348</v>
      </c>
      <c r="CJ138" s="42">
        <v>7.4564104080200195</v>
      </c>
      <c r="CK138" s="42"/>
      <c r="CL138" s="42"/>
      <c r="CM138" s="44"/>
      <c r="CN138" s="44">
        <v>1.4837607145309448</v>
      </c>
      <c r="CO138" s="44">
        <v>1.5355311632156372</v>
      </c>
      <c r="CP138" s="44">
        <v>1.5384615659713745</v>
      </c>
      <c r="CQ138" s="44">
        <v>1.5374847650527954</v>
      </c>
      <c r="CR138" s="44">
        <v>1.5247863531112671</v>
      </c>
      <c r="CS138" s="44">
        <v>1.7240537405014038</v>
      </c>
      <c r="CT138" s="54">
        <f t="shared" si="53"/>
        <v>1.5573463837305705</v>
      </c>
      <c r="CU138" s="44" t="s">
        <v>233</v>
      </c>
      <c r="CV138" s="44" t="s">
        <v>233</v>
      </c>
      <c r="CW138" s="44" t="s">
        <v>233</v>
      </c>
      <c r="CX138" s="44" t="s">
        <v>233</v>
      </c>
      <c r="CY138" s="44" t="s">
        <v>233</v>
      </c>
      <c r="CZ138" s="44" t="s">
        <v>233</v>
      </c>
      <c r="DA138" s="54" t="str">
        <f t="shared" si="54"/>
        <v/>
      </c>
      <c r="DB138" s="65" t="s">
        <v>233</v>
      </c>
      <c r="DC138" s="65" t="s">
        <v>233</v>
      </c>
      <c r="DD138" s="65" t="s">
        <v>233</v>
      </c>
      <c r="DE138" s="65" t="s">
        <v>233</v>
      </c>
      <c r="DF138" s="65" t="s">
        <v>233</v>
      </c>
      <c r="DG138" s="65" t="s">
        <v>233</v>
      </c>
      <c r="DH138" s="58" t="str">
        <f t="shared" si="55"/>
        <v/>
      </c>
      <c r="DI138" s="65" t="s">
        <v>233</v>
      </c>
      <c r="DJ138" s="65" t="s">
        <v>233</v>
      </c>
      <c r="DK138" s="65" t="s">
        <v>233</v>
      </c>
      <c r="DL138" s="65" t="s">
        <v>233</v>
      </c>
      <c r="DM138" s="65" t="s">
        <v>233</v>
      </c>
      <c r="DN138" s="65" t="s">
        <v>233</v>
      </c>
      <c r="DO138" s="58">
        <f t="shared" si="56"/>
        <v>1.726</v>
      </c>
      <c r="DP138" s="44" t="s">
        <v>233</v>
      </c>
      <c r="DQ138" s="44"/>
      <c r="DR138" s="65">
        <v>798.125</v>
      </c>
      <c r="DS138" s="65">
        <v>3.0625</v>
      </c>
      <c r="DT138" s="65">
        <v>797.5</v>
      </c>
      <c r="DU138" s="65">
        <v>793.6875</v>
      </c>
      <c r="DV138" s="65">
        <v>753</v>
      </c>
      <c r="DW138" s="65">
        <v>784.25</v>
      </c>
      <c r="DX138" s="58">
        <f t="shared" si="57"/>
        <v>0.94311</v>
      </c>
      <c r="DY138" s="43">
        <v>6.8783392906188965</v>
      </c>
      <c r="DZ138" s="43">
        <v>14.69364070892334</v>
      </c>
      <c r="EA138" s="43">
        <v>27.920028686523438</v>
      </c>
      <c r="EB138" s="44">
        <f t="shared" si="58"/>
        <v>1.928882963180542</v>
      </c>
      <c r="EC138" s="42" t="s">
        <v>233</v>
      </c>
      <c r="ED138" s="42" t="s">
        <v>233</v>
      </c>
      <c r="EE138" s="42" t="s">
        <v>233</v>
      </c>
      <c r="EF138" s="42" t="s">
        <v>233</v>
      </c>
      <c r="EG138" s="42" t="s">
        <v>233</v>
      </c>
      <c r="EH138" s="42" t="s">
        <v>233</v>
      </c>
      <c r="EI138" s="42"/>
      <c r="EJ138" s="65">
        <v>292</v>
      </c>
      <c r="EK138" s="42" t="s">
        <v>233</v>
      </c>
      <c r="EL138" s="42" t="s">
        <v>233</v>
      </c>
      <c r="EM138" s="42" t="s">
        <v>233</v>
      </c>
      <c r="EN138" s="42" t="s">
        <v>233</v>
      </c>
      <c r="EO138" s="42" t="s">
        <v>233</v>
      </c>
      <c r="EP138" s="42" t="s">
        <v>233</v>
      </c>
      <c r="EQ138" s="42"/>
      <c r="ER138" s="65">
        <v>14</v>
      </c>
      <c r="ES138" s="42" t="s">
        <v>233</v>
      </c>
      <c r="ET138" s="42" t="s">
        <v>233</v>
      </c>
      <c r="EU138" s="42" t="s">
        <v>233</v>
      </c>
      <c r="EV138" s="42" t="s">
        <v>233</v>
      </c>
      <c r="EW138" s="42" t="s">
        <v>233</v>
      </c>
      <c r="EX138" s="42" t="s">
        <v>233</v>
      </c>
      <c r="EY138" s="42"/>
      <c r="EZ138" s="42">
        <v>0.85</v>
      </c>
      <c r="FA138" s="42" t="s">
        <v>233</v>
      </c>
      <c r="FB138" s="42" t="s">
        <v>233</v>
      </c>
      <c r="FC138" s="42" t="s">
        <v>233</v>
      </c>
      <c r="FD138" s="42" t="s">
        <v>233</v>
      </c>
      <c r="FE138" s="42" t="s">
        <v>233</v>
      </c>
      <c r="FF138" s="42" t="s">
        <v>233</v>
      </c>
      <c r="FG138" s="42"/>
      <c r="FH138" s="42"/>
      <c r="FI138" s="42" t="s">
        <v>233</v>
      </c>
      <c r="FJ138" s="42" t="s">
        <v>233</v>
      </c>
      <c r="FK138" s="42" t="s">
        <v>233</v>
      </c>
      <c r="FL138" s="42" t="s">
        <v>233</v>
      </c>
      <c r="FM138" s="42" t="s">
        <v>233</v>
      </c>
      <c r="FN138" s="42" t="s">
        <v>233</v>
      </c>
      <c r="FO138" s="42"/>
      <c r="FP138" s="65">
        <v>16.5</v>
      </c>
      <c r="FQ138" s="42" t="s">
        <v>233</v>
      </c>
      <c r="FR138" s="42" t="s">
        <v>233</v>
      </c>
      <c r="FS138" s="42" t="s">
        <v>233</v>
      </c>
      <c r="FT138" s="42" t="s">
        <v>233</v>
      </c>
      <c r="FU138" s="42" t="s">
        <v>233</v>
      </c>
      <c r="FV138" s="42" t="s">
        <v>233</v>
      </c>
      <c r="FW138" s="42"/>
      <c r="FX138" s="65">
        <v>23</v>
      </c>
      <c r="GA138">
        <v>1726</v>
      </c>
    </row>
    <row r="139" spans="1:183">
      <c r="A139" s="40">
        <v>38476</v>
      </c>
      <c r="B139" s="41"/>
      <c r="C139" s="41"/>
      <c r="D139" s="41"/>
      <c r="E139" s="42" t="s">
        <v>233</v>
      </c>
      <c r="F139" s="42" t="s">
        <v>233</v>
      </c>
      <c r="G139" s="42" t="s">
        <v>233</v>
      </c>
      <c r="H139" s="42" t="s">
        <v>233</v>
      </c>
      <c r="I139" s="42" t="s">
        <v>233</v>
      </c>
      <c r="J139" s="42" t="s">
        <v>233</v>
      </c>
      <c r="K139" s="54" t="str">
        <f t="shared" si="45"/>
        <v/>
      </c>
      <c r="L139" s="43">
        <v>0</v>
      </c>
      <c r="M139" s="43">
        <v>0</v>
      </c>
      <c r="N139" s="43">
        <v>0</v>
      </c>
      <c r="O139" s="43">
        <v>0</v>
      </c>
      <c r="P139" s="43">
        <v>0</v>
      </c>
      <c r="Q139" s="43">
        <v>0</v>
      </c>
      <c r="R139" s="54" t="str">
        <f t="shared" si="46"/>
        <v/>
      </c>
      <c r="S139" s="43">
        <v>6.8376069068908691</v>
      </c>
      <c r="T139" s="43">
        <v>7.8144078254699707</v>
      </c>
      <c r="U139" s="43">
        <v>4.884005069732666</v>
      </c>
      <c r="V139" s="43">
        <v>4.884005069732666</v>
      </c>
      <c r="W139" s="43">
        <v>7.8144078254699707</v>
      </c>
      <c r="X139" s="43">
        <v>7.8144078254699707</v>
      </c>
      <c r="Y139" s="43">
        <v>7.3</v>
      </c>
      <c r="Z139" s="42">
        <v>-5.4945054054260254</v>
      </c>
      <c r="AA139" s="42">
        <v>-7.9853477478027344</v>
      </c>
      <c r="AB139" s="42">
        <v>-7.155066967010498</v>
      </c>
      <c r="AC139" s="42">
        <v>-6.520146369934082</v>
      </c>
      <c r="AD139" s="42">
        <v>-7.3504271507263184</v>
      </c>
      <c r="AE139" s="42">
        <v>-6.520146369934082</v>
      </c>
      <c r="AF139" s="42"/>
      <c r="AG139" s="42">
        <v>0</v>
      </c>
      <c r="AH139" s="42">
        <v>0</v>
      </c>
      <c r="AI139" s="42">
        <v>0</v>
      </c>
      <c r="AJ139" s="42">
        <v>0</v>
      </c>
      <c r="AK139" s="42">
        <v>0</v>
      </c>
      <c r="AL139" s="42">
        <v>0</v>
      </c>
      <c r="AM139" s="54" t="str">
        <f t="shared" si="47"/>
        <v/>
      </c>
      <c r="AN139" s="44">
        <v>0.58119660615921021</v>
      </c>
      <c r="AO139" s="44">
        <v>0.64713066816329956</v>
      </c>
      <c r="AP139" s="44">
        <v>0.69108670949935913</v>
      </c>
      <c r="AQ139" s="44">
        <v>0.77411478757858276</v>
      </c>
      <c r="AR139" s="44">
        <v>0.71794873476028442</v>
      </c>
      <c r="AS139" s="44">
        <v>0.6080586314201355</v>
      </c>
      <c r="AT139" s="44"/>
      <c r="AU139" s="42">
        <v>0.70573872327804565</v>
      </c>
      <c r="AV139" s="42">
        <v>0.51526254415512085</v>
      </c>
      <c r="AW139" s="42">
        <v>0.51892554759979248</v>
      </c>
      <c r="AX139" s="42">
        <v>0.48962149024009705</v>
      </c>
      <c r="AY139" s="42">
        <v>0.53846156597137451</v>
      </c>
      <c r="AZ139" s="42">
        <v>0.50915753841400146</v>
      </c>
      <c r="BA139" s="54">
        <f t="shared" si="48"/>
        <v>0.54619456827640533</v>
      </c>
      <c r="BB139" s="44"/>
      <c r="BC139" s="42">
        <v>0.23321123421192169</v>
      </c>
      <c r="BD139" s="42">
        <v>0.19536019861698151</v>
      </c>
      <c r="BE139" s="42">
        <v>0.18803419172763824</v>
      </c>
      <c r="BF139" s="42">
        <v>0.17582418024539948</v>
      </c>
      <c r="BG139" s="42">
        <v>0.14896215498447418</v>
      </c>
      <c r="BH139" s="42">
        <v>0.20512820780277252</v>
      </c>
      <c r="BI139" s="54">
        <f t="shared" si="49"/>
        <v>0.19108669459819794</v>
      </c>
      <c r="BJ139" s="51">
        <v>0.8</v>
      </c>
      <c r="BK139" s="69" t="s">
        <v>233</v>
      </c>
      <c r="BL139" s="69" t="s">
        <v>233</v>
      </c>
      <c r="BM139" s="69" t="s">
        <v>233</v>
      </c>
      <c r="BN139" s="69" t="s">
        <v>233</v>
      </c>
      <c r="BO139" s="69" t="s">
        <v>233</v>
      </c>
      <c r="BP139" s="70">
        <f t="shared" si="50"/>
        <v>0.8</v>
      </c>
      <c r="BQ139" s="42">
        <v>0.77899879217147827</v>
      </c>
      <c r="BR139" s="42">
        <v>0.84493285417556763</v>
      </c>
      <c r="BS139" s="42">
        <v>0.7985348105430603</v>
      </c>
      <c r="BT139" s="42">
        <v>0.80097681283950806</v>
      </c>
      <c r="BU139" s="42">
        <v>0.78754580020904541</v>
      </c>
      <c r="BV139" s="42">
        <v>0.87423688173294067</v>
      </c>
      <c r="BW139" s="54">
        <f t="shared" si="51"/>
        <v>0.81420432527860009</v>
      </c>
      <c r="BX139" s="44">
        <v>6.4713068306446075E-2</v>
      </c>
      <c r="BY139" s="44">
        <v>6.5934069454669952E-2</v>
      </c>
      <c r="BZ139" s="44">
        <v>6.5934069454669952E-2</v>
      </c>
      <c r="CA139" s="44">
        <v>6.3492067158222198E-2</v>
      </c>
      <c r="CB139" s="44">
        <v>7.081807404756546E-2</v>
      </c>
      <c r="CC139" s="44">
        <v>7.2039075195789337E-2</v>
      </c>
      <c r="CD139" s="54">
        <f t="shared" si="52"/>
        <v>6.7155070602893829E-2</v>
      </c>
      <c r="CE139" s="42">
        <v>7.0000000000000007E-2</v>
      </c>
      <c r="CF139" s="42">
        <v>7.4564104080200195</v>
      </c>
      <c r="CG139" s="42">
        <v>7.4564104080200195</v>
      </c>
      <c r="CH139" s="42">
        <v>7.4769229888916016</v>
      </c>
      <c r="CI139" s="42">
        <v>7.4769229888916016</v>
      </c>
      <c r="CJ139" s="42">
        <v>7.4769229888916016</v>
      </c>
      <c r="CK139" s="42"/>
      <c r="CL139" s="42"/>
      <c r="CM139" s="44"/>
      <c r="CN139" s="44">
        <v>1.6420024633407593</v>
      </c>
      <c r="CO139" s="44">
        <v>1.6957265138626099</v>
      </c>
      <c r="CP139" s="44">
        <v>1.7142857313156128</v>
      </c>
      <c r="CQ139" s="44">
        <v>1.7103785276412964</v>
      </c>
      <c r="CR139" s="44">
        <v>1.7387057542800903</v>
      </c>
      <c r="CS139" s="44">
        <v>1.6859585046768188</v>
      </c>
      <c r="CT139" s="54">
        <f t="shared" si="53"/>
        <v>1.6978429158528645</v>
      </c>
      <c r="CU139" s="44" t="s">
        <v>233</v>
      </c>
      <c r="CV139" s="44" t="s">
        <v>233</v>
      </c>
      <c r="CW139" s="44" t="s">
        <v>233</v>
      </c>
      <c r="CX139" s="44" t="s">
        <v>233</v>
      </c>
      <c r="CY139" s="44" t="s">
        <v>233</v>
      </c>
      <c r="CZ139" s="44" t="s">
        <v>233</v>
      </c>
      <c r="DA139" s="54" t="str">
        <f t="shared" si="54"/>
        <v/>
      </c>
      <c r="DB139" s="65" t="s">
        <v>233</v>
      </c>
      <c r="DC139" s="65" t="s">
        <v>233</v>
      </c>
      <c r="DD139" s="65" t="s">
        <v>233</v>
      </c>
      <c r="DE139" s="65" t="s">
        <v>233</v>
      </c>
      <c r="DF139" s="65" t="s">
        <v>233</v>
      </c>
      <c r="DG139" s="65" t="s">
        <v>233</v>
      </c>
      <c r="DH139" s="58" t="str">
        <f t="shared" si="55"/>
        <v/>
      </c>
      <c r="DI139" s="65" t="s">
        <v>233</v>
      </c>
      <c r="DJ139" s="65" t="s">
        <v>233</v>
      </c>
      <c r="DK139" s="65" t="s">
        <v>233</v>
      </c>
      <c r="DL139" s="65" t="s">
        <v>233</v>
      </c>
      <c r="DM139" s="65" t="s">
        <v>233</v>
      </c>
      <c r="DN139" s="65" t="s">
        <v>233</v>
      </c>
      <c r="DO139" s="58">
        <f t="shared" si="56"/>
        <v>1.7929999999999999</v>
      </c>
      <c r="DP139" s="44" t="s">
        <v>233</v>
      </c>
      <c r="DQ139" s="44"/>
      <c r="DR139" s="65">
        <v>768.0625</v>
      </c>
      <c r="DS139" s="65">
        <v>2.8125</v>
      </c>
      <c r="DT139" s="65">
        <v>782.375</v>
      </c>
      <c r="DU139" s="65">
        <v>756.9375</v>
      </c>
      <c r="DV139" s="65">
        <v>2.125</v>
      </c>
      <c r="DW139" s="65">
        <v>2.5</v>
      </c>
      <c r="DX139" s="58">
        <f t="shared" si="57"/>
        <v>0.55555500000000002</v>
      </c>
      <c r="DY139" s="43">
        <v>6.35150146484375</v>
      </c>
      <c r="DZ139" s="43">
        <v>13.895968437194824</v>
      </c>
      <c r="EA139" s="43">
        <v>28.410903930664063</v>
      </c>
      <c r="EB139" s="44">
        <f t="shared" si="58"/>
        <v>1.9094601516723633</v>
      </c>
      <c r="EC139" s="42" t="s">
        <v>233</v>
      </c>
      <c r="ED139" s="42" t="s">
        <v>233</v>
      </c>
      <c r="EE139" s="42" t="s">
        <v>233</v>
      </c>
      <c r="EF139" s="42" t="s">
        <v>233</v>
      </c>
      <c r="EG139" s="42" t="s">
        <v>233</v>
      </c>
      <c r="EH139" s="42" t="s">
        <v>233</v>
      </c>
      <c r="EI139" s="42"/>
      <c r="EJ139" s="65">
        <v>335</v>
      </c>
      <c r="EK139" s="42" t="s">
        <v>233</v>
      </c>
      <c r="EL139" s="42" t="s">
        <v>233</v>
      </c>
      <c r="EM139" s="42" t="s">
        <v>233</v>
      </c>
      <c r="EN139" s="42" t="s">
        <v>233</v>
      </c>
      <c r="EO139" s="42" t="s">
        <v>233</v>
      </c>
      <c r="EP139" s="42" t="s">
        <v>233</v>
      </c>
      <c r="EQ139" s="42"/>
      <c r="ER139" s="65">
        <v>16</v>
      </c>
      <c r="ES139" s="42" t="s">
        <v>233</v>
      </c>
      <c r="ET139" s="42" t="s">
        <v>233</v>
      </c>
      <c r="EU139" s="42" t="s">
        <v>233</v>
      </c>
      <c r="EV139" s="42" t="s">
        <v>233</v>
      </c>
      <c r="EW139" s="42" t="s">
        <v>233</v>
      </c>
      <c r="EX139" s="42" t="s">
        <v>233</v>
      </c>
      <c r="EY139" s="42"/>
      <c r="EZ139" s="42">
        <v>1.05</v>
      </c>
      <c r="FA139" s="42" t="s">
        <v>233</v>
      </c>
      <c r="FB139" s="42" t="s">
        <v>233</v>
      </c>
      <c r="FC139" s="42" t="s">
        <v>233</v>
      </c>
      <c r="FD139" s="42" t="s">
        <v>233</v>
      </c>
      <c r="FE139" s="42" t="s">
        <v>233</v>
      </c>
      <c r="FF139" s="42" t="s">
        <v>233</v>
      </c>
      <c r="FG139" s="42"/>
      <c r="FH139" s="42"/>
      <c r="FI139" s="42" t="s">
        <v>233</v>
      </c>
      <c r="FJ139" s="42" t="s">
        <v>233</v>
      </c>
      <c r="FK139" s="42" t="s">
        <v>233</v>
      </c>
      <c r="FL139" s="42" t="s">
        <v>233</v>
      </c>
      <c r="FM139" s="42" t="s">
        <v>233</v>
      </c>
      <c r="FN139" s="42" t="s">
        <v>233</v>
      </c>
      <c r="FO139" s="42"/>
      <c r="FP139" s="65">
        <v>19</v>
      </c>
      <c r="FQ139" s="42" t="s">
        <v>233</v>
      </c>
      <c r="FR139" s="42" t="s">
        <v>233</v>
      </c>
      <c r="FS139" s="42" t="s">
        <v>233</v>
      </c>
      <c r="FT139" s="42" t="s">
        <v>233</v>
      </c>
      <c r="FU139" s="42" t="s">
        <v>233</v>
      </c>
      <c r="FV139" s="42" t="s">
        <v>233</v>
      </c>
      <c r="FW139" s="42"/>
      <c r="FX139" s="65">
        <v>33</v>
      </c>
      <c r="GA139">
        <v>1793</v>
      </c>
    </row>
    <row r="140" spans="1:183">
      <c r="A140" s="40">
        <v>38477</v>
      </c>
      <c r="B140" s="41"/>
      <c r="C140" s="41"/>
      <c r="D140" s="41"/>
      <c r="E140" s="42" t="s">
        <v>233</v>
      </c>
      <c r="F140" s="42" t="s">
        <v>233</v>
      </c>
      <c r="G140" s="42" t="s">
        <v>233</v>
      </c>
      <c r="H140" s="42" t="s">
        <v>233</v>
      </c>
      <c r="I140" s="42" t="s">
        <v>233</v>
      </c>
      <c r="J140" s="42" t="s">
        <v>233</v>
      </c>
      <c r="K140" s="54" t="str">
        <f t="shared" si="45"/>
        <v/>
      </c>
      <c r="L140" s="43">
        <v>0</v>
      </c>
      <c r="M140" s="43">
        <v>0</v>
      </c>
      <c r="N140" s="43">
        <v>0</v>
      </c>
      <c r="O140" s="43">
        <v>0</v>
      </c>
      <c r="P140" s="43">
        <v>0</v>
      </c>
      <c r="Q140" s="43">
        <v>0</v>
      </c>
      <c r="R140" s="54" t="str">
        <f t="shared" si="46"/>
        <v/>
      </c>
      <c r="S140" s="43">
        <v>8.7912092208862305</v>
      </c>
      <c r="T140" s="43">
        <v>8.3028087615966797</v>
      </c>
      <c r="U140" s="43">
        <v>7.8144078254699707</v>
      </c>
      <c r="V140" s="43">
        <v>5.3724055290222168</v>
      </c>
      <c r="W140" s="43">
        <v>7.3260073661804199</v>
      </c>
      <c r="X140" s="43">
        <v>7.8144078254699707</v>
      </c>
      <c r="Y140" s="43">
        <v>7.3</v>
      </c>
      <c r="Z140" s="42">
        <v>-7.3015871047973633</v>
      </c>
      <c r="AA140" s="42">
        <v>-6.1782660484313965</v>
      </c>
      <c r="AB140" s="42">
        <v>-6.7155065536499023</v>
      </c>
      <c r="AC140" s="42">
        <v>-8.6202688217163086</v>
      </c>
      <c r="AD140" s="42">
        <v>-9.7924299240112305</v>
      </c>
      <c r="AE140" s="42">
        <v>-7.7899875640869141</v>
      </c>
      <c r="AF140" s="42"/>
      <c r="AG140" s="42">
        <v>0</v>
      </c>
      <c r="AH140" s="42">
        <v>0</v>
      </c>
      <c r="AI140" s="42">
        <v>0</v>
      </c>
      <c r="AJ140" s="42">
        <v>0</v>
      </c>
      <c r="AK140" s="42">
        <v>0</v>
      </c>
      <c r="AL140" s="42">
        <v>0</v>
      </c>
      <c r="AM140" s="54" t="str">
        <f t="shared" si="47"/>
        <v/>
      </c>
      <c r="AN140" s="44">
        <v>0.5128205418586731</v>
      </c>
      <c r="AO140" s="44">
        <v>0.59340661764144897</v>
      </c>
      <c r="AP140" s="44">
        <v>0.64957267045974731</v>
      </c>
      <c r="AQ140" s="44">
        <v>0.72039073705673218</v>
      </c>
      <c r="AR140" s="44">
        <v>0.65201467275619507</v>
      </c>
      <c r="AS140" s="44">
        <v>0.53724056482315063</v>
      </c>
      <c r="AT140" s="44"/>
      <c r="AU140" s="42">
        <v>0.51648354530334473</v>
      </c>
      <c r="AV140" s="42">
        <v>0.5445665717124939</v>
      </c>
      <c r="AW140" s="42">
        <v>0.56776559352874756</v>
      </c>
      <c r="AX140" s="42">
        <v>0.59340661764144897</v>
      </c>
      <c r="AY140" s="42">
        <v>0.59584861993789673</v>
      </c>
      <c r="AZ140" s="42">
        <v>0.58608061075210571</v>
      </c>
      <c r="BA140" s="54">
        <f t="shared" si="48"/>
        <v>0.56735859314600623</v>
      </c>
      <c r="BB140" s="44"/>
      <c r="BC140" s="42">
        <v>0.19413919746875763</v>
      </c>
      <c r="BD140" s="42">
        <v>0.20512820780277252</v>
      </c>
      <c r="BE140" s="42">
        <v>0.22344322502613068</v>
      </c>
      <c r="BF140" s="42">
        <v>0.21978022158145905</v>
      </c>
      <c r="BG140" s="42">
        <v>0.23321123421192169</v>
      </c>
      <c r="BH140" s="42">
        <v>0.19536019861698151</v>
      </c>
      <c r="BI140" s="54">
        <f t="shared" si="49"/>
        <v>0.21184371411800385</v>
      </c>
      <c r="BJ140" s="51">
        <v>0.8</v>
      </c>
      <c r="BK140" s="69" t="s">
        <v>233</v>
      </c>
      <c r="BL140" s="69" t="s">
        <v>233</v>
      </c>
      <c r="BM140" s="69" t="s">
        <v>233</v>
      </c>
      <c r="BN140" s="69" t="s">
        <v>233</v>
      </c>
      <c r="BO140" s="69" t="s">
        <v>233</v>
      </c>
      <c r="BP140" s="70">
        <f t="shared" si="50"/>
        <v>0.8</v>
      </c>
      <c r="BQ140" s="42">
        <v>0.81684982776641846</v>
      </c>
      <c r="BR140" s="42">
        <v>0.83394384384155273</v>
      </c>
      <c r="BS140" s="42">
        <v>0.85836386680603027</v>
      </c>
      <c r="BT140" s="42">
        <v>0.85470086336135864</v>
      </c>
      <c r="BU140" s="42">
        <v>0.99023199081420898</v>
      </c>
      <c r="BV140" s="42">
        <v>0.87179487943649292</v>
      </c>
      <c r="BW140" s="54">
        <f t="shared" si="51"/>
        <v>0.87098087867101037</v>
      </c>
      <c r="BX140" s="44">
        <v>6.4713068306446075E-2</v>
      </c>
      <c r="BY140" s="44">
        <v>6.4713068306446075E-2</v>
      </c>
      <c r="BZ140" s="44">
        <v>6.4713068306446075E-2</v>
      </c>
      <c r="CA140" s="44">
        <v>6.4713068306446075E-2</v>
      </c>
      <c r="CB140" s="44">
        <v>5.8608058840036392E-2</v>
      </c>
      <c r="CC140" s="44">
        <v>6.4713068306446075E-2</v>
      </c>
      <c r="CD140" s="54">
        <f t="shared" si="52"/>
        <v>6.3695566728711128E-2</v>
      </c>
      <c r="CE140" s="42">
        <v>0.06</v>
      </c>
      <c r="CF140" s="42">
        <v>7.4769229888916016</v>
      </c>
      <c r="CG140" s="42">
        <v>7.4769229888916016</v>
      </c>
      <c r="CH140" s="42">
        <v>7.4769229888916016</v>
      </c>
      <c r="CI140" s="42">
        <v>7.4769229888916016</v>
      </c>
      <c r="CJ140" s="42">
        <v>7.4769229888916016</v>
      </c>
      <c r="CK140" s="42"/>
      <c r="CL140" s="42"/>
      <c r="CM140" s="44"/>
      <c r="CN140" s="44">
        <v>1.6957265138626099</v>
      </c>
      <c r="CO140" s="44">
        <v>1.6722832918167114</v>
      </c>
      <c r="CP140" s="44">
        <v>1.6713064908981323</v>
      </c>
      <c r="CQ140" s="44">
        <v>1.5052503347396851</v>
      </c>
      <c r="CR140" s="44">
        <v>1.5062271356582642</v>
      </c>
      <c r="CS140" s="44">
        <v>1.5072039365768433</v>
      </c>
      <c r="CT140" s="54">
        <f t="shared" si="53"/>
        <v>1.5929996172587078</v>
      </c>
      <c r="CU140" s="44" t="s">
        <v>233</v>
      </c>
      <c r="CV140" s="44" t="s">
        <v>233</v>
      </c>
      <c r="CW140" s="44" t="s">
        <v>233</v>
      </c>
      <c r="CX140" s="44" t="s">
        <v>233</v>
      </c>
      <c r="CY140" s="44" t="s">
        <v>233</v>
      </c>
      <c r="CZ140" s="44" t="s">
        <v>233</v>
      </c>
      <c r="DA140" s="54" t="str">
        <f t="shared" si="54"/>
        <v/>
      </c>
      <c r="DB140" s="65" t="s">
        <v>233</v>
      </c>
      <c r="DC140" s="65" t="s">
        <v>233</v>
      </c>
      <c r="DD140" s="65" t="s">
        <v>233</v>
      </c>
      <c r="DE140" s="65" t="s">
        <v>233</v>
      </c>
      <c r="DF140" s="65" t="s">
        <v>233</v>
      </c>
      <c r="DG140" s="65" t="s">
        <v>233</v>
      </c>
      <c r="DH140" s="58" t="str">
        <f t="shared" si="55"/>
        <v/>
      </c>
      <c r="DI140" s="65" t="s">
        <v>233</v>
      </c>
      <c r="DJ140" s="65" t="s">
        <v>233</v>
      </c>
      <c r="DK140" s="65" t="s">
        <v>233</v>
      </c>
      <c r="DL140" s="65" t="s">
        <v>233</v>
      </c>
      <c r="DM140" s="65" t="s">
        <v>233</v>
      </c>
      <c r="DN140" s="65" t="s">
        <v>233</v>
      </c>
      <c r="DO140" s="58">
        <f t="shared" si="56"/>
        <v>1.746</v>
      </c>
      <c r="DP140" s="44" t="s">
        <v>233</v>
      </c>
      <c r="DQ140" s="44"/>
      <c r="DR140" s="65">
        <v>764.1875</v>
      </c>
      <c r="DS140" s="65">
        <v>805.0625</v>
      </c>
      <c r="DT140" s="65">
        <v>793.6875</v>
      </c>
      <c r="DU140" s="65">
        <v>771.375</v>
      </c>
      <c r="DV140" s="65">
        <v>780.75</v>
      </c>
      <c r="DW140" s="65">
        <v>774.4375</v>
      </c>
      <c r="DX140" s="58">
        <f t="shared" si="57"/>
        <v>1.12548</v>
      </c>
      <c r="DY140" s="43">
        <v>6.3744077682495117</v>
      </c>
      <c r="DZ140" s="43">
        <v>14.495124816894531</v>
      </c>
      <c r="EA140" s="43">
        <v>29.3060302734375</v>
      </c>
      <c r="EB140" s="44">
        <f t="shared" si="58"/>
        <v>1.6585231685638429</v>
      </c>
      <c r="EC140" s="42" t="s">
        <v>233</v>
      </c>
      <c r="ED140" s="42" t="s">
        <v>233</v>
      </c>
      <c r="EE140" s="42" t="s">
        <v>233</v>
      </c>
      <c r="EF140" s="42" t="s">
        <v>233</v>
      </c>
      <c r="EG140" s="42" t="s">
        <v>233</v>
      </c>
      <c r="EH140" s="42" t="s">
        <v>233</v>
      </c>
      <c r="EI140" s="42"/>
      <c r="EJ140" s="65">
        <v>351</v>
      </c>
      <c r="EK140" s="42" t="s">
        <v>233</v>
      </c>
      <c r="EL140" s="42" t="s">
        <v>233</v>
      </c>
      <c r="EM140" s="42" t="s">
        <v>233</v>
      </c>
      <c r="EN140" s="42" t="s">
        <v>233</v>
      </c>
      <c r="EO140" s="42" t="s">
        <v>233</v>
      </c>
      <c r="EP140" s="42" t="s">
        <v>233</v>
      </c>
      <c r="EQ140" s="42"/>
      <c r="ER140" s="65">
        <v>16</v>
      </c>
      <c r="ES140" s="42" t="s">
        <v>233</v>
      </c>
      <c r="ET140" s="42" t="s">
        <v>233</v>
      </c>
      <c r="EU140" s="42" t="s">
        <v>233</v>
      </c>
      <c r="EV140" s="42" t="s">
        <v>233</v>
      </c>
      <c r="EW140" s="42" t="s">
        <v>233</v>
      </c>
      <c r="EX140" s="42" t="s">
        <v>233</v>
      </c>
      <c r="EY140" s="42"/>
      <c r="EZ140" s="42">
        <v>1.1000000000000001</v>
      </c>
      <c r="FA140" s="42" t="s">
        <v>233</v>
      </c>
      <c r="FB140" s="42" t="s">
        <v>233</v>
      </c>
      <c r="FC140" s="42" t="s">
        <v>233</v>
      </c>
      <c r="FD140" s="42" t="s">
        <v>233</v>
      </c>
      <c r="FE140" s="42" t="s">
        <v>233</v>
      </c>
      <c r="FF140" s="42" t="s">
        <v>233</v>
      </c>
      <c r="FG140" s="42"/>
      <c r="FH140" s="42"/>
      <c r="FI140" s="42" t="s">
        <v>233</v>
      </c>
      <c r="FJ140" s="42" t="s">
        <v>233</v>
      </c>
      <c r="FK140" s="42" t="s">
        <v>233</v>
      </c>
      <c r="FL140" s="42" t="s">
        <v>233</v>
      </c>
      <c r="FM140" s="42" t="s">
        <v>233</v>
      </c>
      <c r="FN140" s="42" t="s">
        <v>233</v>
      </c>
      <c r="FO140" s="42"/>
      <c r="FP140" s="65">
        <v>20.5</v>
      </c>
      <c r="FQ140" s="42" t="s">
        <v>233</v>
      </c>
      <c r="FR140" s="42" t="s">
        <v>233</v>
      </c>
      <c r="FS140" s="42" t="s">
        <v>233</v>
      </c>
      <c r="FT140" s="42" t="s">
        <v>233</v>
      </c>
      <c r="FU140" s="42" t="s">
        <v>233</v>
      </c>
      <c r="FV140" s="42" t="s">
        <v>233</v>
      </c>
      <c r="FW140" s="42"/>
      <c r="FX140" s="65">
        <v>37</v>
      </c>
      <c r="GA140">
        <v>1746</v>
      </c>
    </row>
    <row r="141" spans="1:183">
      <c r="A141" s="40">
        <v>38478</v>
      </c>
      <c r="B141" s="41"/>
      <c r="C141" s="41"/>
      <c r="D141" s="41"/>
      <c r="E141" s="42" t="s">
        <v>233</v>
      </c>
      <c r="F141" s="42" t="s">
        <v>233</v>
      </c>
      <c r="G141" s="42" t="s">
        <v>233</v>
      </c>
      <c r="H141" s="42" t="s">
        <v>233</v>
      </c>
      <c r="I141" s="42" t="s">
        <v>233</v>
      </c>
      <c r="J141" s="42" t="s">
        <v>233</v>
      </c>
      <c r="K141" s="54" t="str">
        <f t="shared" si="45"/>
        <v/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43">
        <v>0</v>
      </c>
      <c r="R141" s="54" t="str">
        <f t="shared" si="46"/>
        <v/>
      </c>
      <c r="S141" s="43">
        <v>7.8144078254699707</v>
      </c>
      <c r="T141" s="43">
        <v>5.3724055290222168</v>
      </c>
      <c r="U141" s="43">
        <v>4.884005069732666</v>
      </c>
      <c r="V141" s="43">
        <v>5.3724055290222168</v>
      </c>
      <c r="W141" s="43">
        <v>4.884005069732666</v>
      </c>
      <c r="X141" s="43">
        <v>8.3028087615966797</v>
      </c>
      <c r="Y141" s="43">
        <v>4.8</v>
      </c>
      <c r="Z141" s="42">
        <v>-9.8412694931030273</v>
      </c>
      <c r="AA141" s="42">
        <v>-7.2039070129394531</v>
      </c>
      <c r="AB141" s="42">
        <v>-5.8363857269287109</v>
      </c>
      <c r="AC141" s="42">
        <v>-4.2735042572021484</v>
      </c>
      <c r="AD141" s="42">
        <v>-9.3040294647216797</v>
      </c>
      <c r="AE141" s="42">
        <v>-8.5714282989501953</v>
      </c>
      <c r="AF141" s="42"/>
      <c r="AG141" s="42">
        <v>0</v>
      </c>
      <c r="AH141" s="42">
        <v>0</v>
      </c>
      <c r="AI141" s="42">
        <v>0</v>
      </c>
      <c r="AJ141" s="42">
        <v>0</v>
      </c>
      <c r="AK141" s="42">
        <v>0</v>
      </c>
      <c r="AL141" s="42">
        <v>0</v>
      </c>
      <c r="AM141" s="54" t="str">
        <f t="shared" si="47"/>
        <v/>
      </c>
      <c r="AN141" s="44">
        <v>0.42735043168067932</v>
      </c>
      <c r="AO141" s="44">
        <v>0.41758242249488831</v>
      </c>
      <c r="AP141" s="44">
        <v>0.49572649598121643</v>
      </c>
      <c r="AQ141" s="44">
        <v>0.63492065668106079</v>
      </c>
      <c r="AR141" s="44">
        <v>0.55433458089828491</v>
      </c>
      <c r="AS141" s="44">
        <v>0.4444444477558136</v>
      </c>
      <c r="AT141" s="44"/>
      <c r="AU141" s="42">
        <v>0.58974361419677734</v>
      </c>
      <c r="AV141" s="42">
        <v>0.63614165782928467</v>
      </c>
      <c r="AW141" s="42">
        <v>0.64835166931152344</v>
      </c>
      <c r="AX141" s="42">
        <v>0.62026864290237427</v>
      </c>
      <c r="AY141" s="42">
        <v>0.60073262453079224</v>
      </c>
      <c r="AZ141" s="42">
        <v>0.59584861993789673</v>
      </c>
      <c r="BA141" s="54">
        <f t="shared" si="48"/>
        <v>0.61518113811810815</v>
      </c>
      <c r="BB141" s="44"/>
      <c r="BC141" s="42">
        <v>0.20390720665454865</v>
      </c>
      <c r="BD141" s="42">
        <v>0.19902320206165314</v>
      </c>
      <c r="BE141" s="42">
        <v>0.20268620550632477</v>
      </c>
      <c r="BF141" s="42">
        <v>0.190476194024086</v>
      </c>
      <c r="BG141" s="42">
        <v>0.26617828011512756</v>
      </c>
      <c r="BH141" s="42">
        <v>0.18070818483829498</v>
      </c>
      <c r="BI141" s="54">
        <f t="shared" si="49"/>
        <v>0.20716321220000586</v>
      </c>
      <c r="BJ141" s="51">
        <v>0.9</v>
      </c>
      <c r="BK141" s="69" t="s">
        <v>233</v>
      </c>
      <c r="BL141" s="69" t="s">
        <v>233</v>
      </c>
      <c r="BM141" s="69" t="s">
        <v>233</v>
      </c>
      <c r="BN141" s="69" t="s">
        <v>233</v>
      </c>
      <c r="BO141" s="69" t="s">
        <v>233</v>
      </c>
      <c r="BP141" s="70">
        <f t="shared" si="50"/>
        <v>0.9</v>
      </c>
      <c r="BQ141" s="42">
        <v>0.86080586910247803</v>
      </c>
      <c r="BR141" s="42">
        <v>0.94017094373703003</v>
      </c>
      <c r="BS141" s="42">
        <v>0.96947497129440308</v>
      </c>
      <c r="BT141" s="42">
        <v>0.94749695062637329</v>
      </c>
      <c r="BU141" s="42">
        <v>1.0940171480178833</v>
      </c>
      <c r="BV141" s="42">
        <v>0.95970696210861206</v>
      </c>
      <c r="BW141" s="54">
        <f t="shared" si="51"/>
        <v>0.96194547414779663</v>
      </c>
      <c r="BX141" s="44">
        <v>6.5934069454669952E-2</v>
      </c>
      <c r="BY141" s="44">
        <v>6.5934069454669952E-2</v>
      </c>
      <c r="BZ141" s="44">
        <v>6.1050061136484146E-2</v>
      </c>
      <c r="CA141" s="44">
        <v>6.8376071751117706E-2</v>
      </c>
      <c r="CB141" s="44">
        <v>5.9829059988260269E-2</v>
      </c>
      <c r="CC141" s="44">
        <v>7.081807404756546E-2</v>
      </c>
      <c r="CD141" s="54">
        <f t="shared" si="52"/>
        <v>6.5323567638794586E-2</v>
      </c>
      <c r="CE141" s="42">
        <v>0.06</v>
      </c>
      <c r="CF141" s="42">
        <v>7.4769229888916016</v>
      </c>
      <c r="CG141" s="42">
        <v>7.374359130859375</v>
      </c>
      <c r="CH141" s="42">
        <v>7.374359130859375</v>
      </c>
      <c r="CI141" s="42">
        <v>7.374359130859375</v>
      </c>
      <c r="CJ141" s="42">
        <v>7.374359130859375</v>
      </c>
      <c r="CK141" s="42"/>
      <c r="CL141" s="42"/>
      <c r="CM141" s="44"/>
      <c r="CN141" s="44">
        <v>1.5306471586227417</v>
      </c>
      <c r="CO141" s="44">
        <v>1.5384615659713745</v>
      </c>
      <c r="CP141" s="44">
        <v>1.5306471586227417</v>
      </c>
      <c r="CQ141" s="44">
        <v>1.5619047880172729</v>
      </c>
      <c r="CR141" s="44">
        <v>1.4876679182052612</v>
      </c>
      <c r="CS141" s="44">
        <v>1.495482325553894</v>
      </c>
      <c r="CT141" s="54">
        <f t="shared" si="53"/>
        <v>1.5241351524988811</v>
      </c>
      <c r="CU141" s="44" t="s">
        <v>233</v>
      </c>
      <c r="CV141" s="44" t="s">
        <v>233</v>
      </c>
      <c r="CW141" s="44" t="s">
        <v>233</v>
      </c>
      <c r="CX141" s="44" t="s">
        <v>233</v>
      </c>
      <c r="CY141" s="44" t="s">
        <v>233</v>
      </c>
      <c r="CZ141" s="44" t="s">
        <v>233</v>
      </c>
      <c r="DA141" s="54" t="str">
        <f t="shared" si="54"/>
        <v/>
      </c>
      <c r="DB141" s="65" t="s">
        <v>233</v>
      </c>
      <c r="DC141" s="65" t="s">
        <v>233</v>
      </c>
      <c r="DD141" s="65" t="s">
        <v>233</v>
      </c>
      <c r="DE141" s="65" t="s">
        <v>233</v>
      </c>
      <c r="DF141" s="65" t="s">
        <v>233</v>
      </c>
      <c r="DG141" s="65" t="s">
        <v>233</v>
      </c>
      <c r="DH141" s="58" t="str">
        <f t="shared" si="55"/>
        <v/>
      </c>
      <c r="DI141" s="65" t="s">
        <v>233</v>
      </c>
      <c r="DJ141" s="65" t="s">
        <v>233</v>
      </c>
      <c r="DK141" s="65" t="s">
        <v>233</v>
      </c>
      <c r="DL141" s="65" t="s">
        <v>233</v>
      </c>
      <c r="DM141" s="65" t="s">
        <v>233</v>
      </c>
      <c r="DN141" s="65" t="s">
        <v>233</v>
      </c>
      <c r="DO141" s="58">
        <f t="shared" si="56"/>
        <v>1.67</v>
      </c>
      <c r="DP141" s="44" t="s">
        <v>233</v>
      </c>
      <c r="DQ141" s="44"/>
      <c r="DR141" s="65">
        <v>770.5625</v>
      </c>
      <c r="DS141" s="65">
        <v>2.5</v>
      </c>
      <c r="DT141" s="65">
        <v>760.375</v>
      </c>
      <c r="DU141" s="65">
        <v>758.125</v>
      </c>
      <c r="DV141" s="65">
        <v>797.375</v>
      </c>
      <c r="DW141" s="65">
        <v>781.0625</v>
      </c>
      <c r="DX141" s="58">
        <f t="shared" si="57"/>
        <v>0.92879999999999996</v>
      </c>
      <c r="DY141" s="43">
        <v>7.1532111167907715</v>
      </c>
      <c r="DZ141" s="43">
        <v>14.267734527587891</v>
      </c>
      <c r="EA141" s="43">
        <v>28.771842956542969</v>
      </c>
      <c r="EB141" s="44">
        <f t="shared" si="58"/>
        <v>1.7031989822387694</v>
      </c>
      <c r="EC141" s="42" t="s">
        <v>233</v>
      </c>
      <c r="ED141" s="42" t="s">
        <v>233</v>
      </c>
      <c r="EE141" s="42" t="s">
        <v>233</v>
      </c>
      <c r="EF141" s="42" t="s">
        <v>233</v>
      </c>
      <c r="EG141" s="42" t="s">
        <v>233</v>
      </c>
      <c r="EH141" s="42" t="s">
        <v>233</v>
      </c>
      <c r="EI141" s="42"/>
      <c r="EJ141" s="65">
        <v>373</v>
      </c>
      <c r="EK141" s="42" t="s">
        <v>233</v>
      </c>
      <c r="EL141" s="42" t="s">
        <v>233</v>
      </c>
      <c r="EM141" s="42" t="s">
        <v>233</v>
      </c>
      <c r="EN141" s="42" t="s">
        <v>233</v>
      </c>
      <c r="EO141" s="42" t="s">
        <v>233</v>
      </c>
      <c r="EP141" s="42" t="s">
        <v>233</v>
      </c>
      <c r="EQ141" s="42"/>
      <c r="ER141" s="65">
        <v>20</v>
      </c>
      <c r="ES141" s="42" t="s">
        <v>233</v>
      </c>
      <c r="ET141" s="42" t="s">
        <v>233</v>
      </c>
      <c r="EU141" s="42" t="s">
        <v>233</v>
      </c>
      <c r="EV141" s="42" t="s">
        <v>233</v>
      </c>
      <c r="EW141" s="42" t="s">
        <v>233</v>
      </c>
      <c r="EX141" s="42" t="s">
        <v>233</v>
      </c>
      <c r="EY141" s="42"/>
      <c r="EZ141" s="42">
        <v>1.1000000000000001</v>
      </c>
      <c r="FA141" s="42" t="s">
        <v>233</v>
      </c>
      <c r="FB141" s="42" t="s">
        <v>233</v>
      </c>
      <c r="FC141" s="42" t="s">
        <v>233</v>
      </c>
      <c r="FD141" s="42" t="s">
        <v>233</v>
      </c>
      <c r="FE141" s="42" t="s">
        <v>233</v>
      </c>
      <c r="FF141" s="42" t="s">
        <v>233</v>
      </c>
      <c r="FG141" s="42"/>
      <c r="FH141" s="42"/>
      <c r="FI141" s="42" t="s">
        <v>233</v>
      </c>
      <c r="FJ141" s="42" t="s">
        <v>233</v>
      </c>
      <c r="FK141" s="42" t="s">
        <v>233</v>
      </c>
      <c r="FL141" s="42" t="s">
        <v>233</v>
      </c>
      <c r="FM141" s="42" t="s">
        <v>233</v>
      </c>
      <c r="FN141" s="42" t="s">
        <v>233</v>
      </c>
      <c r="FO141" s="42"/>
      <c r="FP141" s="65">
        <v>21</v>
      </c>
      <c r="FQ141" s="42" t="s">
        <v>233</v>
      </c>
      <c r="FR141" s="42" t="s">
        <v>233</v>
      </c>
      <c r="FS141" s="42" t="s">
        <v>233</v>
      </c>
      <c r="FT141" s="42" t="s">
        <v>233</v>
      </c>
      <c r="FU141" s="42" t="s">
        <v>233</v>
      </c>
      <c r="FV141" s="42" t="s">
        <v>233</v>
      </c>
      <c r="FW141" s="42"/>
      <c r="FX141" s="65">
        <v>36</v>
      </c>
      <c r="GA141">
        <v>1670</v>
      </c>
    </row>
    <row r="142" spans="1:183">
      <c r="A142" s="40">
        <v>38479</v>
      </c>
      <c r="B142" s="41"/>
      <c r="C142" s="41"/>
      <c r="D142" s="41"/>
      <c r="E142" s="42" t="s">
        <v>233</v>
      </c>
      <c r="F142" s="42" t="s">
        <v>233</v>
      </c>
      <c r="G142" s="42" t="s">
        <v>233</v>
      </c>
      <c r="H142" s="42" t="s">
        <v>233</v>
      </c>
      <c r="I142" s="42" t="s">
        <v>233</v>
      </c>
      <c r="J142" s="42" t="s">
        <v>233</v>
      </c>
      <c r="K142" s="54" t="str">
        <f t="shared" si="45"/>
        <v/>
      </c>
      <c r="L142" s="43">
        <v>0</v>
      </c>
      <c r="M142" s="43">
        <v>0</v>
      </c>
      <c r="N142" s="43">
        <v>0</v>
      </c>
      <c r="O142" s="43">
        <v>0</v>
      </c>
      <c r="P142" s="43">
        <v>0</v>
      </c>
      <c r="Q142" s="43">
        <v>0</v>
      </c>
      <c r="R142" s="54" t="str">
        <f t="shared" si="46"/>
        <v/>
      </c>
      <c r="S142" s="43">
        <v>7.3260073661804199</v>
      </c>
      <c r="T142" s="43">
        <v>7.8144078254699707</v>
      </c>
      <c r="U142" s="43">
        <v>7.8144078254699707</v>
      </c>
      <c r="V142" s="43">
        <v>4.3956046104431152</v>
      </c>
      <c r="W142" s="43">
        <v>7.3260073661804199</v>
      </c>
      <c r="X142" s="43">
        <v>8.3028087615966797</v>
      </c>
      <c r="Y142" s="43">
        <v>7.33</v>
      </c>
      <c r="Z142" s="42">
        <v>-8.0830278396606445</v>
      </c>
      <c r="AA142" s="42">
        <v>-7.9853477478027344</v>
      </c>
      <c r="AB142" s="42">
        <v>-8.0341882705688477</v>
      </c>
      <c r="AC142" s="42">
        <v>-8.4249086380004883</v>
      </c>
      <c r="AD142" s="42">
        <v>-5.1526250839233398</v>
      </c>
      <c r="AE142" s="42">
        <v>-4.9084248542785645</v>
      </c>
      <c r="AF142" s="42"/>
      <c r="AG142" s="42">
        <v>0</v>
      </c>
      <c r="AH142" s="42">
        <v>0</v>
      </c>
      <c r="AI142" s="42">
        <v>0</v>
      </c>
      <c r="AJ142" s="42">
        <v>0</v>
      </c>
      <c r="AK142" s="42">
        <v>0</v>
      </c>
      <c r="AL142" s="42">
        <v>0</v>
      </c>
      <c r="AM142" s="54" t="str">
        <f t="shared" si="47"/>
        <v/>
      </c>
      <c r="AN142" s="44">
        <v>0.35653236508369446</v>
      </c>
      <c r="AO142" s="44">
        <v>0.3492063581943512</v>
      </c>
      <c r="AP142" s="44">
        <v>0.40293040871620178</v>
      </c>
      <c r="AQ142" s="44">
        <v>0.4444444477558136</v>
      </c>
      <c r="AR142" s="44">
        <v>0.47130647301673889</v>
      </c>
      <c r="AS142" s="44">
        <v>0.47130647301673889</v>
      </c>
      <c r="AT142" s="44"/>
      <c r="AU142" s="42">
        <v>0.59584861993789673</v>
      </c>
      <c r="AV142" s="42">
        <v>0.71672773361206055</v>
      </c>
      <c r="AW142" s="42">
        <v>0.62881565093994141</v>
      </c>
      <c r="AX142" s="42">
        <v>0.56166058778762817</v>
      </c>
      <c r="AY142" s="42">
        <v>0.63003665208816528</v>
      </c>
      <c r="AZ142" s="42">
        <v>0.59584861993789673</v>
      </c>
      <c r="BA142" s="54">
        <f t="shared" si="48"/>
        <v>0.62148964405059814</v>
      </c>
      <c r="BB142" s="44"/>
      <c r="BC142" s="42">
        <v>0.17338217794895172</v>
      </c>
      <c r="BD142" s="42">
        <v>0.21855922043323517</v>
      </c>
      <c r="BE142" s="42">
        <v>0.23321123421192169</v>
      </c>
      <c r="BF142" s="42">
        <v>0.23443223536014557</v>
      </c>
      <c r="BG142" s="42">
        <v>0.16605617105960846</v>
      </c>
      <c r="BH142" s="42">
        <v>0.1428571492433548</v>
      </c>
      <c r="BI142" s="54">
        <f t="shared" si="49"/>
        <v>0.19474969804286957</v>
      </c>
      <c r="BJ142" s="51">
        <v>1</v>
      </c>
      <c r="BK142" s="69" t="s">
        <v>233</v>
      </c>
      <c r="BL142" s="69" t="s">
        <v>233</v>
      </c>
      <c r="BM142" s="69" t="s">
        <v>233</v>
      </c>
      <c r="BN142" s="69" t="s">
        <v>233</v>
      </c>
      <c r="BO142" s="69" t="s">
        <v>233</v>
      </c>
      <c r="BP142" s="70">
        <f t="shared" si="50"/>
        <v>1</v>
      </c>
      <c r="BQ142" s="42">
        <v>0.90842491388320923</v>
      </c>
      <c r="BR142" s="42">
        <v>0.93406593799591064</v>
      </c>
      <c r="BS142" s="42">
        <v>1.0561660528182983</v>
      </c>
      <c r="BT142" s="42">
        <v>1.0732600688934326</v>
      </c>
      <c r="BU142" s="42">
        <v>1.0256410837173462</v>
      </c>
      <c r="BV142" s="42">
        <v>0.97313797473907471</v>
      </c>
      <c r="BW142" s="54">
        <f t="shared" si="51"/>
        <v>0.99511600534121192</v>
      </c>
      <c r="BX142" s="44">
        <v>8.5470087826251984E-2</v>
      </c>
      <c r="BY142" s="44">
        <v>7.4481077492237091E-2</v>
      </c>
      <c r="BZ142" s="44">
        <v>7.5702078640460968E-2</v>
      </c>
      <c r="CA142" s="44">
        <v>6.9597072899341583E-2</v>
      </c>
      <c r="CB142" s="44">
        <v>6.9597072899341583E-2</v>
      </c>
      <c r="CC142" s="44">
        <v>7.3260076344013214E-2</v>
      </c>
      <c r="CD142" s="54">
        <f t="shared" si="52"/>
        <v>7.4684577683607742E-2</v>
      </c>
      <c r="CE142" s="42">
        <v>0.08</v>
      </c>
      <c r="CF142" s="42">
        <v>7.374359130859375</v>
      </c>
      <c r="CG142" s="42">
        <v>7.374359130859375</v>
      </c>
      <c r="CH142" s="42">
        <v>7.374359130859375</v>
      </c>
      <c r="CI142" s="42">
        <v>7.374359130859375</v>
      </c>
      <c r="CJ142" s="42">
        <v>7.374359130859375</v>
      </c>
      <c r="CK142" s="42"/>
      <c r="CL142" s="42"/>
      <c r="CM142" s="44"/>
      <c r="CN142" s="44">
        <v>1.4905983209609985</v>
      </c>
      <c r="CO142" s="44">
        <v>1.3431013822555542</v>
      </c>
      <c r="CP142" s="44">
        <v>1.3489621877670288</v>
      </c>
      <c r="CQ142" s="44">
        <v>1.2415140867233276</v>
      </c>
      <c r="CR142" s="44">
        <v>1.2610501050949097</v>
      </c>
      <c r="CS142" s="44">
        <v>1.2493284940719604</v>
      </c>
      <c r="CT142" s="54">
        <f t="shared" si="53"/>
        <v>1.3224257628122966</v>
      </c>
      <c r="CU142" s="44" t="s">
        <v>233</v>
      </c>
      <c r="CV142" s="44" t="s">
        <v>233</v>
      </c>
      <c r="CW142" s="44" t="s">
        <v>233</v>
      </c>
      <c r="CX142" s="44" t="s">
        <v>233</v>
      </c>
      <c r="CY142" s="44" t="s">
        <v>233</v>
      </c>
      <c r="CZ142" s="44" t="s">
        <v>233</v>
      </c>
      <c r="DA142" s="54" t="str">
        <f t="shared" si="54"/>
        <v/>
      </c>
      <c r="DB142" s="65" t="s">
        <v>233</v>
      </c>
      <c r="DC142" s="65" t="s">
        <v>233</v>
      </c>
      <c r="DD142" s="65" t="s">
        <v>233</v>
      </c>
      <c r="DE142" s="65" t="s">
        <v>233</v>
      </c>
      <c r="DF142" s="65" t="s">
        <v>233</v>
      </c>
      <c r="DG142" s="65" t="s">
        <v>233</v>
      </c>
      <c r="DH142" s="58" t="str">
        <f t="shared" si="55"/>
        <v/>
      </c>
      <c r="DI142" s="65" t="s">
        <v>233</v>
      </c>
      <c r="DJ142" s="65" t="s">
        <v>233</v>
      </c>
      <c r="DK142" s="65" t="s">
        <v>233</v>
      </c>
      <c r="DL142" s="65" t="s">
        <v>233</v>
      </c>
      <c r="DM142" s="65" t="s">
        <v>233</v>
      </c>
      <c r="DN142" s="65" t="s">
        <v>233</v>
      </c>
      <c r="DO142" s="58">
        <f t="shared" si="56"/>
        <v>1.3560000000000001</v>
      </c>
      <c r="DP142" s="44" t="s">
        <v>233</v>
      </c>
      <c r="DQ142" s="44"/>
      <c r="DR142" s="65">
        <v>778.625</v>
      </c>
      <c r="DS142" s="65">
        <v>2.875</v>
      </c>
      <c r="DT142" s="65">
        <v>757.875</v>
      </c>
      <c r="DU142" s="65">
        <v>797.9375</v>
      </c>
      <c r="DV142" s="65">
        <v>3.375</v>
      </c>
      <c r="DW142" s="65">
        <v>779.875</v>
      </c>
      <c r="DX142" s="58">
        <f t="shared" si="57"/>
        <v>0.74893500000000002</v>
      </c>
      <c r="DY142" s="43">
        <v>6.0439071655273437</v>
      </c>
      <c r="DZ142" s="43">
        <v>14.661155700683594</v>
      </c>
      <c r="EA142" s="43">
        <v>27.992218017578125</v>
      </c>
      <c r="EB142" s="44">
        <f t="shared" si="58"/>
        <v>1.2985605087280274</v>
      </c>
      <c r="EC142" s="42" t="s">
        <v>233</v>
      </c>
      <c r="ED142" s="42" t="s">
        <v>233</v>
      </c>
      <c r="EE142" s="42" t="s">
        <v>233</v>
      </c>
      <c r="EF142" s="42" t="s">
        <v>233</v>
      </c>
      <c r="EG142" s="42" t="s">
        <v>233</v>
      </c>
      <c r="EH142" s="42" t="s">
        <v>233</v>
      </c>
      <c r="EI142" s="42"/>
      <c r="EJ142" s="65">
        <v>0</v>
      </c>
      <c r="EK142" s="42" t="s">
        <v>233</v>
      </c>
      <c r="EL142" s="42" t="s">
        <v>233</v>
      </c>
      <c r="EM142" s="42" t="s">
        <v>233</v>
      </c>
      <c r="EN142" s="42" t="s">
        <v>233</v>
      </c>
      <c r="EO142" s="42" t="s">
        <v>233</v>
      </c>
      <c r="EP142" s="42" t="s">
        <v>233</v>
      </c>
      <c r="EQ142" s="42"/>
      <c r="ER142" s="65">
        <v>20</v>
      </c>
      <c r="ES142" s="42" t="s">
        <v>233</v>
      </c>
      <c r="ET142" s="42" t="s">
        <v>233</v>
      </c>
      <c r="EU142" s="42" t="s">
        <v>233</v>
      </c>
      <c r="EV142" s="42" t="s">
        <v>233</v>
      </c>
      <c r="EW142" s="42" t="s">
        <v>233</v>
      </c>
      <c r="EX142" s="42" t="s">
        <v>233</v>
      </c>
      <c r="EY142" s="42"/>
      <c r="EZ142" s="42">
        <v>1.1499999999999999</v>
      </c>
      <c r="FA142" s="42" t="s">
        <v>233</v>
      </c>
      <c r="FB142" s="42" t="s">
        <v>233</v>
      </c>
      <c r="FC142" s="42" t="s">
        <v>233</v>
      </c>
      <c r="FD142" s="42" t="s">
        <v>233</v>
      </c>
      <c r="FE142" s="42" t="s">
        <v>233</v>
      </c>
      <c r="FF142" s="42" t="s">
        <v>233</v>
      </c>
      <c r="FG142" s="42"/>
      <c r="FH142" s="42"/>
      <c r="FI142" s="42" t="s">
        <v>233</v>
      </c>
      <c r="FJ142" s="42" t="s">
        <v>233</v>
      </c>
      <c r="FK142" s="42" t="s">
        <v>233</v>
      </c>
      <c r="FL142" s="42" t="s">
        <v>233</v>
      </c>
      <c r="FM142" s="42" t="s">
        <v>233</v>
      </c>
      <c r="FN142" s="42" t="s">
        <v>233</v>
      </c>
      <c r="FO142" s="42"/>
      <c r="FP142" s="65">
        <v>20.222000000000001</v>
      </c>
      <c r="FQ142" s="42" t="s">
        <v>233</v>
      </c>
      <c r="FR142" s="42" t="s">
        <v>233</v>
      </c>
      <c r="FS142" s="42" t="s">
        <v>233</v>
      </c>
      <c r="FT142" s="42" t="s">
        <v>233</v>
      </c>
      <c r="FU142" s="42" t="s">
        <v>233</v>
      </c>
      <c r="FV142" s="42" t="s">
        <v>233</v>
      </c>
      <c r="FW142" s="42"/>
      <c r="FX142" s="65">
        <v>26</v>
      </c>
      <c r="GA142">
        <v>1356</v>
      </c>
    </row>
    <row r="143" spans="1:183">
      <c r="A143" s="40">
        <v>38480</v>
      </c>
      <c r="B143" s="41"/>
      <c r="C143" s="41"/>
      <c r="D143" s="41"/>
      <c r="E143" s="42" t="s">
        <v>233</v>
      </c>
      <c r="F143" s="42" t="s">
        <v>233</v>
      </c>
      <c r="G143" s="42" t="s">
        <v>233</v>
      </c>
      <c r="H143" s="42" t="s">
        <v>233</v>
      </c>
      <c r="I143" s="42" t="s">
        <v>233</v>
      </c>
      <c r="J143" s="42" t="s">
        <v>233</v>
      </c>
      <c r="K143" s="54" t="str">
        <f t="shared" si="45"/>
        <v/>
      </c>
      <c r="L143" s="43">
        <v>0</v>
      </c>
      <c r="M143" s="43">
        <v>0</v>
      </c>
      <c r="N143" s="43">
        <v>0</v>
      </c>
      <c r="O143" s="43">
        <v>0</v>
      </c>
      <c r="P143" s="43">
        <v>0</v>
      </c>
      <c r="Q143" s="43">
        <v>0</v>
      </c>
      <c r="R143" s="54" t="str">
        <f t="shared" si="46"/>
        <v/>
      </c>
      <c r="S143" s="43">
        <v>8.3028087615966797</v>
      </c>
      <c r="T143" s="43">
        <v>7.8144078254699707</v>
      </c>
      <c r="U143" s="43">
        <v>7.8144078254699707</v>
      </c>
      <c r="V143" s="43">
        <v>7.8144078254699707</v>
      </c>
      <c r="W143" s="43">
        <v>8.3028087615966797</v>
      </c>
      <c r="X143" s="43">
        <v>4.884005069732666</v>
      </c>
      <c r="Y143" s="43">
        <v>7.8</v>
      </c>
      <c r="Z143" s="42">
        <v>-7.8876676559448242</v>
      </c>
      <c r="AA143" s="42">
        <v>-8.5714282989501953</v>
      </c>
      <c r="AB143" s="42">
        <v>-7.0573868751525879</v>
      </c>
      <c r="AC143" s="42">
        <v>-7.3992671966552734</v>
      </c>
      <c r="AD143" s="42">
        <v>-10.818070411682129</v>
      </c>
      <c r="AE143" s="42">
        <v>-7.7899875640869141</v>
      </c>
      <c r="AF143" s="42"/>
      <c r="AG143" s="42">
        <v>0</v>
      </c>
      <c r="AH143" s="42">
        <v>0</v>
      </c>
      <c r="AI143" s="42">
        <v>0</v>
      </c>
      <c r="AJ143" s="42">
        <v>0</v>
      </c>
      <c r="AK143" s="42">
        <v>0</v>
      </c>
      <c r="AL143" s="42">
        <v>0</v>
      </c>
      <c r="AM143" s="54" t="str">
        <f t="shared" si="47"/>
        <v/>
      </c>
      <c r="AN143" s="44">
        <v>0.42735043168067932</v>
      </c>
      <c r="AO143" s="44">
        <v>0.34676435589790344</v>
      </c>
      <c r="AP143" s="44">
        <v>0.30525031685829163</v>
      </c>
      <c r="AQ143" s="44">
        <v>0.47130647301673889</v>
      </c>
      <c r="AR143" s="44">
        <v>0.48107448220252991</v>
      </c>
      <c r="AS143" s="44">
        <v>0.39072039723396301</v>
      </c>
      <c r="AT143" s="44"/>
      <c r="AU143" s="42">
        <v>0.6080586314201355</v>
      </c>
      <c r="AV143" s="42">
        <v>0.60927963256835938</v>
      </c>
      <c r="AW143" s="42">
        <v>6.1050061136484146E-2</v>
      </c>
      <c r="AX143" s="42">
        <v>0.55799758434295654</v>
      </c>
      <c r="AY143" s="42">
        <v>0.54700857400894165</v>
      </c>
      <c r="AZ143" s="42">
        <v>0.55433458089828491</v>
      </c>
      <c r="BA143" s="54">
        <f t="shared" si="48"/>
        <v>0.48962151072919369</v>
      </c>
      <c r="BB143" s="44"/>
      <c r="BC143" s="42">
        <v>0.18559218943119049</v>
      </c>
      <c r="BD143" s="42">
        <v>0.16361416876316071</v>
      </c>
      <c r="BE143" s="42">
        <v>0.14896215498447418</v>
      </c>
      <c r="BF143" s="42">
        <v>0.15384615957736969</v>
      </c>
      <c r="BG143" s="42">
        <v>0.1111111119389534</v>
      </c>
      <c r="BH143" s="42">
        <v>0.1111111119389534</v>
      </c>
      <c r="BI143" s="54">
        <f t="shared" si="49"/>
        <v>0.14570614943901697</v>
      </c>
      <c r="BJ143" s="51">
        <v>1</v>
      </c>
      <c r="BK143" s="69" t="s">
        <v>233</v>
      </c>
      <c r="BL143" s="69" t="s">
        <v>233</v>
      </c>
      <c r="BM143" s="69" t="s">
        <v>233</v>
      </c>
      <c r="BN143" s="69" t="s">
        <v>233</v>
      </c>
      <c r="BO143" s="69" t="s">
        <v>233</v>
      </c>
      <c r="BP143" s="70">
        <f t="shared" si="50"/>
        <v>1</v>
      </c>
      <c r="BQ143" s="42">
        <v>0.99389499425888062</v>
      </c>
      <c r="BR143" s="42">
        <v>0.96214896440505981</v>
      </c>
      <c r="BS143" s="42">
        <v>0.94261294603347778</v>
      </c>
      <c r="BT143" s="42">
        <v>0.93162393569946289</v>
      </c>
      <c r="BU143" s="42">
        <v>0.91452991962432861</v>
      </c>
      <c r="BV143" s="42">
        <v>0.84981685876846313</v>
      </c>
      <c r="BW143" s="54">
        <f t="shared" si="51"/>
        <v>0.93243793646494544</v>
      </c>
      <c r="BX143" s="44">
        <v>0.10256410390138626</v>
      </c>
      <c r="BY143" s="44">
        <v>0.11355311423540115</v>
      </c>
      <c r="BZ143" s="44">
        <v>9.4017095863819122E-2</v>
      </c>
      <c r="CA143" s="44">
        <v>9.2796094715595245E-2</v>
      </c>
      <c r="CB143" s="44">
        <v>0.27106228470802307</v>
      </c>
      <c r="CC143" s="44">
        <v>8.9133091270923615E-2</v>
      </c>
      <c r="CD143" s="54">
        <f t="shared" si="52"/>
        <v>0.12718763078252474</v>
      </c>
      <c r="CE143" s="42">
        <v>7.0000000000000007E-2</v>
      </c>
      <c r="CF143" s="42">
        <v>7.4769229888916016</v>
      </c>
      <c r="CG143" s="42">
        <v>7.5794873237609863</v>
      </c>
      <c r="CH143" s="42">
        <v>7.5794873237609863</v>
      </c>
      <c r="CI143" s="42">
        <v>7.5794873237609863</v>
      </c>
      <c r="CJ143" s="42">
        <v>7.5794873237609863</v>
      </c>
      <c r="CK143" s="42"/>
      <c r="CL143" s="42"/>
      <c r="CM143" s="44"/>
      <c r="CN143" s="44">
        <v>1.1467643976211548</v>
      </c>
      <c r="CO143" s="44">
        <v>1.2463980913162231</v>
      </c>
      <c r="CP143" s="44">
        <v>1.3763126134872437</v>
      </c>
      <c r="CQ143" s="44">
        <v>1.485714316368103</v>
      </c>
      <c r="CR143" s="44">
        <v>1.3557997941970825</v>
      </c>
      <c r="CS143" s="44">
        <v>1.3714286088943481</v>
      </c>
      <c r="CT143" s="54">
        <f t="shared" si="53"/>
        <v>1.3304029703140259</v>
      </c>
      <c r="CU143" s="44" t="s">
        <v>233</v>
      </c>
      <c r="CV143" s="44" t="s">
        <v>233</v>
      </c>
      <c r="CW143" s="44" t="s">
        <v>233</v>
      </c>
      <c r="CX143" s="44" t="s">
        <v>233</v>
      </c>
      <c r="CY143" s="44" t="s">
        <v>233</v>
      </c>
      <c r="CZ143" s="44" t="s">
        <v>233</v>
      </c>
      <c r="DA143" s="54" t="str">
        <f t="shared" si="54"/>
        <v/>
      </c>
      <c r="DB143" s="65" t="s">
        <v>233</v>
      </c>
      <c r="DC143" s="65" t="s">
        <v>233</v>
      </c>
      <c r="DD143" s="65" t="s">
        <v>233</v>
      </c>
      <c r="DE143" s="65" t="s">
        <v>233</v>
      </c>
      <c r="DF143" s="65" t="s">
        <v>233</v>
      </c>
      <c r="DG143" s="65" t="s">
        <v>233</v>
      </c>
      <c r="DH143" s="58" t="str">
        <f t="shared" si="55"/>
        <v/>
      </c>
      <c r="DI143" s="65" t="s">
        <v>233</v>
      </c>
      <c r="DJ143" s="65" t="s">
        <v>233</v>
      </c>
      <c r="DK143" s="65" t="s">
        <v>233</v>
      </c>
      <c r="DL143" s="65" t="s">
        <v>233</v>
      </c>
      <c r="DM143" s="65" t="s">
        <v>233</v>
      </c>
      <c r="DN143" s="65" t="s">
        <v>233</v>
      </c>
      <c r="DO143" s="58">
        <f t="shared" si="56"/>
        <v>1.556</v>
      </c>
      <c r="DP143" s="44" t="s">
        <v>233</v>
      </c>
      <c r="DQ143" s="44"/>
      <c r="DR143" s="65">
        <v>771.375</v>
      </c>
      <c r="DS143" s="65">
        <v>767.6875</v>
      </c>
      <c r="DT143" s="65">
        <v>2.75</v>
      </c>
      <c r="DU143" s="65">
        <v>752.5625</v>
      </c>
      <c r="DV143" s="65">
        <v>788.4375</v>
      </c>
      <c r="DW143" s="65">
        <v>790.375</v>
      </c>
      <c r="DX143" s="58">
        <f t="shared" si="57"/>
        <v>0.92956499999999997</v>
      </c>
      <c r="DY143" s="43">
        <v>5.8835649490356445</v>
      </c>
      <c r="DZ143" s="43">
        <v>13.982593536376953</v>
      </c>
      <c r="EA143" s="43">
        <v>29.075035095214844</v>
      </c>
      <c r="EB143" s="44">
        <f t="shared" si="58"/>
        <v>1.6550700759887695</v>
      </c>
      <c r="EC143" s="42" t="s">
        <v>233</v>
      </c>
      <c r="ED143" s="42" t="s">
        <v>233</v>
      </c>
      <c r="EE143" s="42" t="s">
        <v>233</v>
      </c>
      <c r="EF143" s="42" t="s">
        <v>233</v>
      </c>
      <c r="EG143" s="42" t="s">
        <v>233</v>
      </c>
      <c r="EH143" s="42" t="s">
        <v>233</v>
      </c>
      <c r="EI143" s="42"/>
      <c r="EJ143" s="65">
        <v>243</v>
      </c>
      <c r="EK143" s="42" t="s">
        <v>233</v>
      </c>
      <c r="EL143" s="42" t="s">
        <v>233</v>
      </c>
      <c r="EM143" s="42" t="s">
        <v>233</v>
      </c>
      <c r="EN143" s="42" t="s">
        <v>233</v>
      </c>
      <c r="EO143" s="42" t="s">
        <v>233</v>
      </c>
      <c r="EP143" s="42" t="s">
        <v>233</v>
      </c>
      <c r="EQ143" s="42"/>
      <c r="ER143" s="65">
        <v>17</v>
      </c>
      <c r="ES143" s="42" t="s">
        <v>233</v>
      </c>
      <c r="ET143" s="42" t="s">
        <v>233</v>
      </c>
      <c r="EU143" s="42" t="s">
        <v>233</v>
      </c>
      <c r="EV143" s="42" t="s">
        <v>233</v>
      </c>
      <c r="EW143" s="42" t="s">
        <v>233</v>
      </c>
      <c r="EX143" s="42" t="s">
        <v>233</v>
      </c>
      <c r="EY143" s="42"/>
      <c r="EZ143" s="42">
        <v>1.05</v>
      </c>
      <c r="FA143" s="42" t="s">
        <v>233</v>
      </c>
      <c r="FB143" s="42" t="s">
        <v>233</v>
      </c>
      <c r="FC143" s="42" t="s">
        <v>233</v>
      </c>
      <c r="FD143" s="42" t="s">
        <v>233</v>
      </c>
      <c r="FE143" s="42" t="s">
        <v>233</v>
      </c>
      <c r="FF143" s="42" t="s">
        <v>233</v>
      </c>
      <c r="FG143" s="42"/>
      <c r="FH143" s="42"/>
      <c r="FI143" s="42" t="s">
        <v>233</v>
      </c>
      <c r="FJ143" s="42" t="s">
        <v>233</v>
      </c>
      <c r="FK143" s="42" t="s">
        <v>233</v>
      </c>
      <c r="FL143" s="42" t="s">
        <v>233</v>
      </c>
      <c r="FM143" s="42" t="s">
        <v>233</v>
      </c>
      <c r="FN143" s="42" t="s">
        <v>233</v>
      </c>
      <c r="FO143" s="42"/>
      <c r="FP143" s="65">
        <v>18</v>
      </c>
      <c r="FQ143" s="42" t="s">
        <v>233</v>
      </c>
      <c r="FR143" s="42" t="s">
        <v>233</v>
      </c>
      <c r="FS143" s="42" t="s">
        <v>233</v>
      </c>
      <c r="FT143" s="42" t="s">
        <v>233</v>
      </c>
      <c r="FU143" s="42" t="s">
        <v>233</v>
      </c>
      <c r="FV143" s="42" t="s">
        <v>233</v>
      </c>
      <c r="FW143" s="42"/>
      <c r="FX143" s="65">
        <v>23</v>
      </c>
      <c r="GA143">
        <v>1556</v>
      </c>
    </row>
    <row r="144" spans="1:183">
      <c r="A144" s="40">
        <v>38481</v>
      </c>
      <c r="B144" s="41"/>
      <c r="C144" s="41"/>
      <c r="D144" s="41"/>
      <c r="E144" s="42" t="s">
        <v>233</v>
      </c>
      <c r="F144" s="42" t="s">
        <v>233</v>
      </c>
      <c r="G144" s="42" t="s">
        <v>233</v>
      </c>
      <c r="H144" s="42" t="s">
        <v>233</v>
      </c>
      <c r="I144" s="42" t="s">
        <v>233</v>
      </c>
      <c r="J144" s="42" t="s">
        <v>233</v>
      </c>
      <c r="K144" s="54" t="str">
        <f t="shared" si="45"/>
        <v/>
      </c>
      <c r="L144" s="43">
        <v>0</v>
      </c>
      <c r="M144" s="43">
        <v>0</v>
      </c>
      <c r="N144" s="43">
        <v>0</v>
      </c>
      <c r="O144" s="43">
        <v>0</v>
      </c>
      <c r="P144" s="43">
        <v>0</v>
      </c>
      <c r="Q144" s="43">
        <v>0</v>
      </c>
      <c r="R144" s="54" t="str">
        <f t="shared" si="46"/>
        <v/>
      </c>
      <c r="S144" s="43">
        <v>4.884005069732666</v>
      </c>
      <c r="T144" s="43">
        <v>4.3956046104431152</v>
      </c>
      <c r="U144" s="43">
        <v>4.3956046104431152</v>
      </c>
      <c r="V144" s="43">
        <v>5.3724055290222168</v>
      </c>
      <c r="W144" s="43">
        <v>5.3724055290222168</v>
      </c>
      <c r="X144" s="43">
        <v>8.7912092208862305</v>
      </c>
      <c r="Y144" s="43">
        <v>4.9000000000000004</v>
      </c>
      <c r="Z144" s="42">
        <v>-3.8827838897705078</v>
      </c>
      <c r="AA144" s="42">
        <v>-3.8339438438415527</v>
      </c>
      <c r="AB144" s="42">
        <v>-3.9316239356994629</v>
      </c>
      <c r="AC144" s="42">
        <v>-3.9316239356994629</v>
      </c>
      <c r="AD144" s="42">
        <v>-3.5409035682678223</v>
      </c>
      <c r="AE144" s="42">
        <v>-3.6874237060546875</v>
      </c>
      <c r="AF144" s="42"/>
      <c r="AG144" s="42">
        <v>0</v>
      </c>
      <c r="AH144" s="42">
        <v>0</v>
      </c>
      <c r="AI144" s="42">
        <v>0</v>
      </c>
      <c r="AJ144" s="42">
        <v>0</v>
      </c>
      <c r="AK144" s="42">
        <v>0</v>
      </c>
      <c r="AL144" s="42">
        <v>0</v>
      </c>
      <c r="AM144" s="54" t="str">
        <f t="shared" si="47"/>
        <v/>
      </c>
      <c r="AN144" s="44">
        <v>0.30769231915473938</v>
      </c>
      <c r="AO144" s="44">
        <v>0.27838829159736633</v>
      </c>
      <c r="AP144" s="44">
        <v>0.29304030537605286</v>
      </c>
      <c r="AQ144" s="44">
        <v>0.30769231915473938</v>
      </c>
      <c r="AR144" s="44">
        <v>0.46642246842384338</v>
      </c>
      <c r="AS144" s="44">
        <v>0.3492063581943512</v>
      </c>
      <c r="AT144" s="44"/>
      <c r="AU144" s="42">
        <v>0.51892554759979248</v>
      </c>
      <c r="AV144" s="42">
        <v>0.57509160041809082</v>
      </c>
      <c r="AW144" s="42">
        <v>0.57387059926986694</v>
      </c>
      <c r="AX144" s="42">
        <v>0.46520146727561951</v>
      </c>
      <c r="AY144" s="42">
        <v>0.46886447072029114</v>
      </c>
      <c r="AZ144" s="42">
        <v>0.44688645005226135</v>
      </c>
      <c r="BA144" s="54">
        <f t="shared" si="48"/>
        <v>0.508140022555987</v>
      </c>
      <c r="BB144" s="44"/>
      <c r="BC144" s="42">
        <v>0.10256410390138626</v>
      </c>
      <c r="BD144" s="42">
        <v>0.10866910964250565</v>
      </c>
      <c r="BE144" s="42">
        <v>0.16849817335605621</v>
      </c>
      <c r="BF144" s="42">
        <v>0.14896215498447418</v>
      </c>
      <c r="BG144" s="42">
        <v>0.10256410390138626</v>
      </c>
      <c r="BH144" s="42">
        <v>6.8376071751117706E-2</v>
      </c>
      <c r="BI144" s="54">
        <f t="shared" si="49"/>
        <v>0.11660561958948772</v>
      </c>
      <c r="BJ144" s="51">
        <v>0.8</v>
      </c>
      <c r="BK144" s="69" t="s">
        <v>233</v>
      </c>
      <c r="BL144" s="69" t="s">
        <v>233</v>
      </c>
      <c r="BM144" s="69" t="s">
        <v>233</v>
      </c>
      <c r="BN144" s="69" t="s">
        <v>233</v>
      </c>
      <c r="BO144" s="69" t="s">
        <v>233</v>
      </c>
      <c r="BP144" s="70">
        <f t="shared" si="50"/>
        <v>0.8</v>
      </c>
      <c r="BQ144" s="42">
        <v>0.81562882661819458</v>
      </c>
      <c r="BR144" s="42">
        <v>0.81807082891464233</v>
      </c>
      <c r="BS144" s="42">
        <v>0.96459096670150757</v>
      </c>
      <c r="BT144" s="42">
        <v>0.90720391273498535</v>
      </c>
      <c r="BU144" s="42">
        <v>0.81684982776641846</v>
      </c>
      <c r="BV144" s="42">
        <v>0.78998780250549316</v>
      </c>
      <c r="BW144" s="54">
        <f t="shared" si="51"/>
        <v>0.85205536087354028</v>
      </c>
      <c r="BX144" s="44">
        <v>8.9133091270923615E-2</v>
      </c>
      <c r="BY144" s="44">
        <v>0.10500610619783401</v>
      </c>
      <c r="BZ144" s="44">
        <v>0.11233211308717728</v>
      </c>
      <c r="CA144" s="44">
        <v>0.1111111119389534</v>
      </c>
      <c r="CB144" s="44">
        <v>9.0354092419147491E-2</v>
      </c>
      <c r="CC144" s="44">
        <v>8.4249086678028107E-2</v>
      </c>
      <c r="CD144" s="54">
        <f t="shared" si="52"/>
        <v>9.8697600265343979E-2</v>
      </c>
      <c r="CE144" s="42">
        <v>0.05</v>
      </c>
      <c r="CF144" s="42">
        <v>7.5794873237609863</v>
      </c>
      <c r="CG144" s="42">
        <v>7.4769229888916016</v>
      </c>
      <c r="CH144" s="42">
        <v>7.4769229888916016</v>
      </c>
      <c r="CI144" s="42">
        <v>7.374359130859375</v>
      </c>
      <c r="CJ144" s="42">
        <v>7.374359130859375</v>
      </c>
      <c r="CK144" s="42"/>
      <c r="CL144" s="42"/>
      <c r="CM144" s="44"/>
      <c r="CN144" s="44">
        <v>1.3714286088943481</v>
      </c>
      <c r="CO144" s="44">
        <v>1.3626374006271362</v>
      </c>
      <c r="CP144" s="44">
        <v>1.3548229932785034</v>
      </c>
      <c r="CQ144" s="44">
        <v>1.6976801156997681</v>
      </c>
      <c r="CR144" s="44">
        <v>1.639072060585022</v>
      </c>
      <c r="CS144" s="44">
        <v>1.6517704725265503</v>
      </c>
      <c r="CT144" s="54">
        <f t="shared" si="53"/>
        <v>1.5129019419352214</v>
      </c>
      <c r="CU144" s="44" t="s">
        <v>233</v>
      </c>
      <c r="CV144" s="44" t="s">
        <v>233</v>
      </c>
      <c r="CW144" s="44" t="s">
        <v>233</v>
      </c>
      <c r="CX144" s="44" t="s">
        <v>233</v>
      </c>
      <c r="CY144" s="44" t="s">
        <v>233</v>
      </c>
      <c r="CZ144" s="44" t="s">
        <v>233</v>
      </c>
      <c r="DA144" s="54" t="str">
        <f t="shared" si="54"/>
        <v/>
      </c>
      <c r="DB144" s="65" t="s">
        <v>233</v>
      </c>
      <c r="DC144" s="65" t="s">
        <v>233</v>
      </c>
      <c r="DD144" s="65" t="s">
        <v>233</v>
      </c>
      <c r="DE144" s="65" t="s">
        <v>233</v>
      </c>
      <c r="DF144" s="65" t="s">
        <v>233</v>
      </c>
      <c r="DG144" s="65" t="s">
        <v>233</v>
      </c>
      <c r="DH144" s="58" t="str">
        <f t="shared" si="55"/>
        <v/>
      </c>
      <c r="DI144" s="65" t="s">
        <v>233</v>
      </c>
      <c r="DJ144" s="65" t="s">
        <v>233</v>
      </c>
      <c r="DK144" s="65" t="s">
        <v>233</v>
      </c>
      <c r="DL144" s="65" t="s">
        <v>233</v>
      </c>
      <c r="DM144" s="65" t="s">
        <v>233</v>
      </c>
      <c r="DN144" s="65" t="s">
        <v>233</v>
      </c>
      <c r="DO144" s="58">
        <f t="shared" si="56"/>
        <v>1.58</v>
      </c>
      <c r="DP144" s="44" t="s">
        <v>233</v>
      </c>
      <c r="DQ144" s="44"/>
      <c r="DR144" s="65">
        <v>3.5625</v>
      </c>
      <c r="DS144" s="65">
        <v>3.1875</v>
      </c>
      <c r="DT144" s="65">
        <v>762.75</v>
      </c>
      <c r="DU144" s="65">
        <v>750.5625</v>
      </c>
      <c r="DV144" s="65">
        <v>2.5625</v>
      </c>
      <c r="DW144" s="65">
        <v>777.1875</v>
      </c>
      <c r="DX144" s="58">
        <f t="shared" si="57"/>
        <v>0.55195499999999997</v>
      </c>
      <c r="DY144" s="43">
        <v>6.1257143020629883</v>
      </c>
      <c r="DZ144" s="43">
        <v>14.213593482971191</v>
      </c>
      <c r="EA144" s="43">
        <v>28.05718994140625</v>
      </c>
      <c r="EB144" s="44">
        <f t="shared" si="58"/>
        <v>1.5462740077972412</v>
      </c>
      <c r="EC144" s="42" t="s">
        <v>233</v>
      </c>
      <c r="ED144" s="42" t="s">
        <v>233</v>
      </c>
      <c r="EE144" s="42" t="s">
        <v>233</v>
      </c>
      <c r="EF144" s="42" t="s">
        <v>233</v>
      </c>
      <c r="EG144" s="42" t="s">
        <v>233</v>
      </c>
      <c r="EH144" s="42" t="s">
        <v>233</v>
      </c>
      <c r="EI144" s="42"/>
      <c r="EJ144" s="65">
        <v>437</v>
      </c>
      <c r="EK144" s="42" t="s">
        <v>233</v>
      </c>
      <c r="EL144" s="42" t="s">
        <v>233</v>
      </c>
      <c r="EM144" s="42" t="s">
        <v>233</v>
      </c>
      <c r="EN144" s="42" t="s">
        <v>233</v>
      </c>
      <c r="EO144" s="42" t="s">
        <v>233</v>
      </c>
      <c r="EP144" s="42" t="s">
        <v>233</v>
      </c>
      <c r="EQ144" s="42"/>
      <c r="ER144" s="65">
        <v>27</v>
      </c>
      <c r="ES144" s="42" t="s">
        <v>233</v>
      </c>
      <c r="ET144" s="42" t="s">
        <v>233</v>
      </c>
      <c r="EU144" s="42" t="s">
        <v>233</v>
      </c>
      <c r="EV144" s="42" t="s">
        <v>233</v>
      </c>
      <c r="EW144" s="42" t="s">
        <v>233</v>
      </c>
      <c r="EX144" s="42" t="s">
        <v>233</v>
      </c>
      <c r="EY144" s="42"/>
      <c r="EZ144" s="42">
        <v>1.1499999999999999</v>
      </c>
      <c r="FA144" s="42" t="s">
        <v>233</v>
      </c>
      <c r="FB144" s="42" t="s">
        <v>233</v>
      </c>
      <c r="FC144" s="42" t="s">
        <v>233</v>
      </c>
      <c r="FD144" s="42" t="s">
        <v>233</v>
      </c>
      <c r="FE144" s="42" t="s">
        <v>233</v>
      </c>
      <c r="FF144" s="42" t="s">
        <v>233</v>
      </c>
      <c r="FG144" s="42"/>
      <c r="FH144" s="42"/>
      <c r="FI144" s="42" t="s">
        <v>233</v>
      </c>
      <c r="FJ144" s="42" t="s">
        <v>233</v>
      </c>
      <c r="FK144" s="42" t="s">
        <v>233</v>
      </c>
      <c r="FL144" s="42" t="s">
        <v>233</v>
      </c>
      <c r="FM144" s="42" t="s">
        <v>233</v>
      </c>
      <c r="FN144" s="42" t="s">
        <v>233</v>
      </c>
      <c r="FO144" s="42"/>
      <c r="FP144" s="65">
        <v>20</v>
      </c>
      <c r="FQ144" s="42" t="s">
        <v>233</v>
      </c>
      <c r="FR144" s="42" t="s">
        <v>233</v>
      </c>
      <c r="FS144" s="42" t="s">
        <v>233</v>
      </c>
      <c r="FT144" s="42" t="s">
        <v>233</v>
      </c>
      <c r="FU144" s="42" t="s">
        <v>233</v>
      </c>
      <c r="FV144" s="42" t="s">
        <v>233</v>
      </c>
      <c r="FW144" s="42"/>
      <c r="FX144" s="65">
        <v>39</v>
      </c>
      <c r="GA144">
        <v>1580</v>
      </c>
    </row>
    <row r="145" spans="1:183">
      <c r="A145" s="40">
        <v>38482</v>
      </c>
      <c r="B145" s="41"/>
      <c r="C145" s="41"/>
      <c r="D145" s="41"/>
      <c r="E145" s="42" t="s">
        <v>233</v>
      </c>
      <c r="F145" s="42" t="s">
        <v>233</v>
      </c>
      <c r="G145" s="42" t="s">
        <v>233</v>
      </c>
      <c r="H145" s="42" t="s">
        <v>233</v>
      </c>
      <c r="I145" s="42" t="s">
        <v>233</v>
      </c>
      <c r="J145" s="42" t="s">
        <v>233</v>
      </c>
      <c r="K145" s="54" t="str">
        <f t="shared" ref="K145:K208" si="59">IF(SUM(E145:J145)&gt;0,AVERAGE(E145:J145),"")</f>
        <v/>
      </c>
      <c r="L145" s="43">
        <v>0</v>
      </c>
      <c r="M145" s="43">
        <v>0</v>
      </c>
      <c r="N145" s="43">
        <v>0</v>
      </c>
      <c r="O145" s="43">
        <v>16.849817276000977</v>
      </c>
      <c r="P145" s="43">
        <v>20.683761596679688</v>
      </c>
      <c r="Q145" s="43">
        <v>19.80463981628418</v>
      </c>
      <c r="R145" s="54">
        <f t="shared" ref="R145:R208" si="60">IF(SUM(L145:Q145)&gt;0,AVERAGE(L145:Q145),"")</f>
        <v>9.5563697814941406</v>
      </c>
      <c r="S145" s="43">
        <v>7.8144078254699707</v>
      </c>
      <c r="T145" s="43">
        <v>8.3028087615966797</v>
      </c>
      <c r="U145" s="43">
        <v>7.3260073661804199</v>
      </c>
      <c r="V145" s="43">
        <v>4.884005069732666</v>
      </c>
      <c r="W145" s="43">
        <v>7.8144078254699707</v>
      </c>
      <c r="X145" s="43">
        <v>7.3260073661804199</v>
      </c>
      <c r="Y145" s="43">
        <v>8.1</v>
      </c>
      <c r="Z145" s="42">
        <v>-6.1782660484313965</v>
      </c>
      <c r="AA145" s="42">
        <v>-6.9108667373657227</v>
      </c>
      <c r="AB145" s="42">
        <v>-9.7435894012451172</v>
      </c>
      <c r="AC145" s="42">
        <v>-9.8412694931030273</v>
      </c>
      <c r="AD145" s="42">
        <v>-0.91575092077255249</v>
      </c>
      <c r="AE145" s="42">
        <v>-1.1355311870574951</v>
      </c>
      <c r="AF145" s="42"/>
      <c r="AG145" s="42">
        <v>0</v>
      </c>
      <c r="AH145" s="42">
        <v>0</v>
      </c>
      <c r="AI145" s="42">
        <v>0</v>
      </c>
      <c r="AJ145" s="42">
        <v>7.2034187316894531</v>
      </c>
      <c r="AK145" s="42">
        <v>7.2102565765380859</v>
      </c>
      <c r="AL145" s="42">
        <v>7.145298957824707</v>
      </c>
      <c r="AM145" s="54">
        <f t="shared" ref="AM145:AM208" si="61">IF(SUM(AG145:AL145)&gt;0,AVERAGE(AG145:AL145),"")</f>
        <v>3.5931623776753745</v>
      </c>
      <c r="AN145" s="44">
        <v>0.21001221239566803</v>
      </c>
      <c r="AO145" s="44">
        <v>0.18315018713474274</v>
      </c>
      <c r="AP145" s="44">
        <v>0.14407815039157867</v>
      </c>
      <c r="AQ145" s="44">
        <v>1.953602023422718E-2</v>
      </c>
      <c r="AR145" s="44">
        <v>0</v>
      </c>
      <c r="AS145" s="44">
        <v>0</v>
      </c>
      <c r="AT145" s="44"/>
      <c r="AU145" s="42">
        <v>0.43833944201469421</v>
      </c>
      <c r="AV145" s="42">
        <v>0.50671553611755371</v>
      </c>
      <c r="AW145" s="42">
        <v>0.45299145579338074</v>
      </c>
      <c r="AX145" s="42">
        <v>0.44932845234870911</v>
      </c>
      <c r="AY145" s="42">
        <v>0.43467643857002258</v>
      </c>
      <c r="AZ145" s="42">
        <v>0.42735043168067932</v>
      </c>
      <c r="BA145" s="54">
        <f t="shared" ref="BA145:BA208" si="62">IF(SUM(AU145:AZ145)&gt;0,AVERAGE(AU145:AZ145),"")</f>
        <v>0.45156695942083996</v>
      </c>
      <c r="BB145" s="44"/>
      <c r="BC145" s="42">
        <v>8.6691088974475861E-2</v>
      </c>
      <c r="BD145" s="42">
        <v>0.49938949942588806</v>
      </c>
      <c r="BE145" s="42">
        <v>0.20512820780277252</v>
      </c>
      <c r="BF145" s="42">
        <v>0.11355311423540115</v>
      </c>
      <c r="BG145" s="42">
        <v>8.0586083233356476E-2</v>
      </c>
      <c r="BH145" s="42">
        <v>5.6166056543588638E-2</v>
      </c>
      <c r="BI145" s="54">
        <f t="shared" ref="BI145:BI208" si="63">IF(SUM(BC145:BH145)&gt;0,AVERAGE(BC145:BH145),"")</f>
        <v>0.17358567503591379</v>
      </c>
      <c r="BJ145" s="51">
        <v>0.9</v>
      </c>
      <c r="BK145" s="69" t="s">
        <v>233</v>
      </c>
      <c r="BL145" s="69" t="s">
        <v>233</v>
      </c>
      <c r="BM145" s="69" t="s">
        <v>233</v>
      </c>
      <c r="BN145" s="69" t="s">
        <v>233</v>
      </c>
      <c r="BO145" s="69" t="s">
        <v>233</v>
      </c>
      <c r="BP145" s="70">
        <f t="shared" ref="BP145:BP208" si="64">IF(SUM(BJ145:BO145)&gt;0,AVERAGE(BJ145:BO145),"")</f>
        <v>0.9</v>
      </c>
      <c r="BQ145" s="42">
        <v>0.77533578872680664</v>
      </c>
      <c r="BR145" s="42">
        <v>0.75579977035522461</v>
      </c>
      <c r="BS145" s="42">
        <v>0.88766789436340332</v>
      </c>
      <c r="BT145" s="42">
        <v>0.83150184154510498</v>
      </c>
      <c r="BU145" s="42">
        <v>0.81684982776641846</v>
      </c>
      <c r="BV145" s="42">
        <v>0.75457876920700073</v>
      </c>
      <c r="BW145" s="54">
        <f t="shared" ref="BW145:BW208" si="65">IF(SUM(BQ145:BV145)&gt;0,AVERAGE(BQ145:BV145),"")</f>
        <v>0.80362231532732642</v>
      </c>
      <c r="BX145" s="44">
        <v>6.9597072899341583E-2</v>
      </c>
      <c r="BY145" s="44">
        <v>5.8608058840036392E-2</v>
      </c>
      <c r="BZ145" s="44">
        <v>5.6166056543588638E-2</v>
      </c>
      <c r="CA145" s="44">
        <v>5.6166056543588638E-2</v>
      </c>
      <c r="CB145" s="44">
        <v>7.081807404756546E-2</v>
      </c>
      <c r="CC145" s="44">
        <v>5.4945055395364761E-2</v>
      </c>
      <c r="CD145" s="54">
        <f t="shared" ref="CD145:CD208" si="66">IF(SUM(BX145:CC145)&gt;0,AVERAGE(BX145:CC145),"")</f>
        <v>6.1050062378247581E-2</v>
      </c>
      <c r="CE145" s="42">
        <v>0.06</v>
      </c>
      <c r="CF145" s="42">
        <v>7.2717947959899902</v>
      </c>
      <c r="CG145" s="42">
        <v>7.2717947959899902</v>
      </c>
      <c r="CH145" s="42">
        <v>7.2717947959899902</v>
      </c>
      <c r="CI145" s="42">
        <v>7.1863245964050293</v>
      </c>
      <c r="CJ145" s="42">
        <v>7.1863245964050293</v>
      </c>
      <c r="CK145" s="42"/>
      <c r="CL145" s="42"/>
      <c r="CM145" s="44"/>
      <c r="CN145" s="44">
        <v>1.6849817037582397</v>
      </c>
      <c r="CO145" s="44">
        <v>1.6547008752822876</v>
      </c>
      <c r="CP145" s="44">
        <v>1.6146520376205444</v>
      </c>
      <c r="CQ145" s="44">
        <v>1.6517704725265503</v>
      </c>
      <c r="CR145" s="44">
        <v>1.6371184587478638</v>
      </c>
      <c r="CS145" s="44">
        <v>1.6556776762008667</v>
      </c>
      <c r="CT145" s="54">
        <f t="shared" ref="CT145:CT208" si="67">IF(SUM(CN145:CS145)&gt;0,AVERAGE(CN145:CS145),"")</f>
        <v>1.6498168706893921</v>
      </c>
      <c r="CU145" s="44" t="s">
        <v>233</v>
      </c>
      <c r="CV145" s="44" t="s">
        <v>233</v>
      </c>
      <c r="CW145" s="44" t="s">
        <v>233</v>
      </c>
      <c r="CX145" s="44" t="s">
        <v>233</v>
      </c>
      <c r="CY145" s="44" t="s">
        <v>233</v>
      </c>
      <c r="CZ145" s="44" t="s">
        <v>233</v>
      </c>
      <c r="DA145" s="54" t="str">
        <f t="shared" ref="DA145:DA208" si="68">IF(SUM(CU145:CZ145)&gt;0,AVERAGE(CU145:CZ145),"")</f>
        <v/>
      </c>
      <c r="DB145" s="65" t="s">
        <v>233</v>
      </c>
      <c r="DC145" s="65" t="s">
        <v>233</v>
      </c>
      <c r="DD145" s="65" t="s">
        <v>233</v>
      </c>
      <c r="DE145" s="65" t="s">
        <v>233</v>
      </c>
      <c r="DF145" s="65" t="s">
        <v>233</v>
      </c>
      <c r="DG145" s="65" t="s">
        <v>233</v>
      </c>
      <c r="DH145" s="58" t="str">
        <f t="shared" ref="DH145:DH208" si="69">IF(SUM(DB145:DG145)&gt;0,(AVERAGE(DB145:DG145)*1440)/1000000,"")</f>
        <v/>
      </c>
      <c r="DI145" s="65" t="s">
        <v>233</v>
      </c>
      <c r="DJ145" s="65" t="s">
        <v>233</v>
      </c>
      <c r="DK145" s="65" t="s">
        <v>233</v>
      </c>
      <c r="DL145" s="65" t="s">
        <v>233</v>
      </c>
      <c r="DM145" s="65" t="s">
        <v>233</v>
      </c>
      <c r="DN145" s="65" t="s">
        <v>233</v>
      </c>
      <c r="DO145" s="58">
        <f t="shared" ref="DO145:DO181" si="70">GA145/1000</f>
        <v>1.7969999999999999</v>
      </c>
      <c r="DP145" s="44" t="s">
        <v>233</v>
      </c>
      <c r="DQ145" s="44"/>
      <c r="DR145" s="65">
        <v>767.6875</v>
      </c>
      <c r="DS145" s="65">
        <v>2.75</v>
      </c>
      <c r="DT145" s="65">
        <v>774.5625</v>
      </c>
      <c r="DU145" s="65">
        <v>765.5</v>
      </c>
      <c r="DV145" s="65">
        <v>3.375</v>
      </c>
      <c r="DW145" s="65">
        <v>749.25</v>
      </c>
      <c r="DX145" s="58">
        <f t="shared" ref="DX145:DX208" si="71">IF(SUM(DR145:DW145)&gt;0,(AVERAGE(DR145:DW145)*1440)/1000000,"")</f>
        <v>0.73514999999999997</v>
      </c>
      <c r="DY145" s="43">
        <v>5.9621000289916992</v>
      </c>
      <c r="DZ145" s="43">
        <v>13.755203247070312</v>
      </c>
      <c r="EA145" s="43">
        <v>28.519187927246094</v>
      </c>
      <c r="EB145" s="44">
        <f t="shared" si="58"/>
        <v>1.8639249744415283</v>
      </c>
      <c r="EC145" s="42" t="s">
        <v>233</v>
      </c>
      <c r="ED145" s="42" t="s">
        <v>233</v>
      </c>
      <c r="EE145" s="42" t="s">
        <v>233</v>
      </c>
      <c r="EF145" s="42" t="s">
        <v>233</v>
      </c>
      <c r="EG145" s="42" t="s">
        <v>233</v>
      </c>
      <c r="EH145" s="42" t="s">
        <v>233</v>
      </c>
      <c r="EI145" s="42"/>
      <c r="EJ145" s="65">
        <v>518</v>
      </c>
      <c r="EK145" s="42" t="s">
        <v>233</v>
      </c>
      <c r="EL145" s="42" t="s">
        <v>233</v>
      </c>
      <c r="EM145" s="42" t="s">
        <v>233</v>
      </c>
      <c r="EN145" s="42" t="s">
        <v>233</v>
      </c>
      <c r="EO145" s="42" t="s">
        <v>233</v>
      </c>
      <c r="EP145" s="42" t="s">
        <v>233</v>
      </c>
      <c r="EQ145" s="42"/>
      <c r="ER145" s="65">
        <v>26</v>
      </c>
      <c r="ES145" s="42" t="s">
        <v>233</v>
      </c>
      <c r="ET145" s="42" t="s">
        <v>233</v>
      </c>
      <c r="EU145" s="42" t="s">
        <v>233</v>
      </c>
      <c r="EV145" s="42" t="s">
        <v>233</v>
      </c>
      <c r="EW145" s="42" t="s">
        <v>233</v>
      </c>
      <c r="EX145" s="42" t="s">
        <v>233</v>
      </c>
      <c r="EY145" s="42"/>
      <c r="EZ145" s="42">
        <v>1.05</v>
      </c>
      <c r="FA145" s="42" t="s">
        <v>233</v>
      </c>
      <c r="FB145" s="42" t="s">
        <v>233</v>
      </c>
      <c r="FC145" s="42" t="s">
        <v>233</v>
      </c>
      <c r="FD145" s="42" t="s">
        <v>233</v>
      </c>
      <c r="FE145" s="42" t="s">
        <v>233</v>
      </c>
      <c r="FF145" s="42" t="s">
        <v>233</v>
      </c>
      <c r="FG145" s="42"/>
      <c r="FH145" s="42"/>
      <c r="FI145" s="42" t="s">
        <v>233</v>
      </c>
      <c r="FJ145" s="42" t="s">
        <v>233</v>
      </c>
      <c r="FK145" s="42" t="s">
        <v>233</v>
      </c>
      <c r="FL145" s="42" t="s">
        <v>233</v>
      </c>
      <c r="FM145" s="42" t="s">
        <v>233</v>
      </c>
      <c r="FN145" s="42" t="s">
        <v>233</v>
      </c>
      <c r="FO145" s="42"/>
      <c r="FP145" s="65">
        <v>21.5</v>
      </c>
      <c r="FQ145" s="42" t="s">
        <v>233</v>
      </c>
      <c r="FR145" s="42" t="s">
        <v>233</v>
      </c>
      <c r="FS145" s="42" t="s">
        <v>233</v>
      </c>
      <c r="FT145" s="42" t="s">
        <v>233</v>
      </c>
      <c r="FU145" s="42" t="s">
        <v>233</v>
      </c>
      <c r="FV145" s="42" t="s">
        <v>233</v>
      </c>
      <c r="FW145" s="42"/>
      <c r="FX145" s="65">
        <v>24</v>
      </c>
      <c r="GA145">
        <v>1797</v>
      </c>
    </row>
    <row r="146" spans="1:183">
      <c r="A146" s="40">
        <v>38483</v>
      </c>
      <c r="B146" s="41"/>
      <c r="C146" s="41"/>
      <c r="D146" s="41"/>
      <c r="E146" s="42" t="s">
        <v>233</v>
      </c>
      <c r="F146" s="42" t="s">
        <v>233</v>
      </c>
      <c r="G146" s="42" t="s">
        <v>233</v>
      </c>
      <c r="H146" s="42" t="s">
        <v>233</v>
      </c>
      <c r="I146" s="42" t="s">
        <v>233</v>
      </c>
      <c r="J146" s="42" t="s">
        <v>233</v>
      </c>
      <c r="K146" s="54" t="str">
        <f t="shared" si="59"/>
        <v/>
      </c>
      <c r="L146" s="43">
        <v>18.412698745727539</v>
      </c>
      <c r="M146" s="43">
        <v>17.045177459716797</v>
      </c>
      <c r="N146" s="43">
        <v>16.581195831298828</v>
      </c>
      <c r="O146" s="43">
        <v>19.462759017944336</v>
      </c>
      <c r="P146" s="43">
        <v>22.44200325012207</v>
      </c>
      <c r="Q146" s="43">
        <v>21.538461685180664</v>
      </c>
      <c r="R146" s="54">
        <f t="shared" si="60"/>
        <v>19.247049331665039</v>
      </c>
      <c r="S146" s="43">
        <v>7.8144078254699707</v>
      </c>
      <c r="T146" s="43">
        <v>7.8144078254699707</v>
      </c>
      <c r="U146" s="43">
        <v>7.3260073661804199</v>
      </c>
      <c r="V146" s="43">
        <v>6.8376069068908691</v>
      </c>
      <c r="W146" s="43">
        <v>7.3260073661804199</v>
      </c>
      <c r="X146" s="43">
        <v>7.3260073661804199</v>
      </c>
      <c r="Y146" s="43">
        <v>7.8</v>
      </c>
      <c r="Z146" s="42">
        <v>-0.70085471868515015</v>
      </c>
      <c r="AA146" s="42">
        <v>-0.36385837197303772</v>
      </c>
      <c r="AB146" s="42">
        <v>-0.27594628930091858</v>
      </c>
      <c r="AC146" s="42">
        <v>-0.25152626633644104</v>
      </c>
      <c r="AD146" s="42">
        <v>-0.29548230767250061</v>
      </c>
      <c r="AE146" s="42">
        <v>-0.31990233063697815</v>
      </c>
      <c r="AF146" s="42"/>
      <c r="AG146" s="42">
        <v>7.0735044479370117</v>
      </c>
      <c r="AH146" s="42">
        <v>7.114530086517334</v>
      </c>
      <c r="AI146" s="42">
        <v>7.135042667388916</v>
      </c>
      <c r="AJ146" s="42">
        <v>7.1829061508178711</v>
      </c>
      <c r="AK146" s="42">
        <v>7.1965813636779785</v>
      </c>
      <c r="AL146" s="42">
        <v>7.1213674545288086</v>
      </c>
      <c r="AM146" s="54">
        <f t="shared" si="61"/>
        <v>7.1373220284779864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/>
      <c r="AU146" s="42">
        <v>0.4285714328289032</v>
      </c>
      <c r="AV146" s="42">
        <v>0.42002442479133606</v>
      </c>
      <c r="AW146" s="42">
        <v>0.43589743971824646</v>
      </c>
      <c r="AX146" s="42">
        <v>0.40659341216087341</v>
      </c>
      <c r="AY146" s="42">
        <v>0.3858363926410675</v>
      </c>
      <c r="AZ146" s="42">
        <v>0.37118437886238098</v>
      </c>
      <c r="BA146" s="54">
        <f t="shared" si="62"/>
        <v>0.40801791350046795</v>
      </c>
      <c r="BB146" s="44"/>
      <c r="BC146" s="42">
        <v>5.6166056543588638E-2</v>
      </c>
      <c r="BD146" s="42">
        <v>5.0061050802469254E-2</v>
      </c>
      <c r="BE146" s="42">
        <v>0.14163614809513092</v>
      </c>
      <c r="BF146" s="42">
        <v>9.0354092419147491E-2</v>
      </c>
      <c r="BG146" s="42">
        <v>5.128205195069313E-2</v>
      </c>
      <c r="BH146" s="42">
        <v>4.3956045061349869E-2</v>
      </c>
      <c r="BI146" s="54">
        <f t="shared" si="63"/>
        <v>7.2242574145396546E-2</v>
      </c>
      <c r="BJ146" s="51">
        <v>0.8</v>
      </c>
      <c r="BK146" s="69" t="s">
        <v>233</v>
      </c>
      <c r="BL146" s="69" t="s">
        <v>233</v>
      </c>
      <c r="BM146" s="69" t="s">
        <v>233</v>
      </c>
      <c r="BN146" s="69" t="s">
        <v>233</v>
      </c>
      <c r="BO146" s="69" t="s">
        <v>233</v>
      </c>
      <c r="BP146" s="70">
        <f t="shared" si="64"/>
        <v>0.8</v>
      </c>
      <c r="BQ146" s="42">
        <v>0.73992675542831421</v>
      </c>
      <c r="BR146" s="42">
        <v>0.70695972442626953</v>
      </c>
      <c r="BS146" s="42">
        <v>0.8461538553237915</v>
      </c>
      <c r="BT146" s="42">
        <v>0.89010989665985107</v>
      </c>
      <c r="BU146" s="42">
        <v>0.81074482202529907</v>
      </c>
      <c r="BV146" s="42">
        <v>0.72649574279785156</v>
      </c>
      <c r="BW146" s="54">
        <f t="shared" si="65"/>
        <v>0.78673179944356286</v>
      </c>
      <c r="BX146" s="44">
        <v>5.4945055395364761E-2</v>
      </c>
      <c r="BY146" s="44">
        <v>5.4945055395364761E-2</v>
      </c>
      <c r="BZ146" s="44">
        <v>6.7155070602893829E-2</v>
      </c>
      <c r="CA146" s="44">
        <v>6.8376071751117706E-2</v>
      </c>
      <c r="CB146" s="44">
        <v>6.8376071751117706E-2</v>
      </c>
      <c r="CC146" s="44">
        <v>6.1050061136484146E-2</v>
      </c>
      <c r="CD146" s="54">
        <f t="shared" si="66"/>
        <v>6.2474564338723816E-2</v>
      </c>
      <c r="CE146" s="42">
        <v>0.05</v>
      </c>
      <c r="CF146" s="42">
        <v>7.1863245964050293</v>
      </c>
      <c r="CG146" s="42">
        <v>7.1863245964050293</v>
      </c>
      <c r="CH146" s="42">
        <v>7.1863245964050293</v>
      </c>
      <c r="CI146" s="42">
        <v>7.1863245964050293</v>
      </c>
      <c r="CJ146" s="42">
        <v>7.1863245964050293</v>
      </c>
      <c r="CK146" s="42"/>
      <c r="CL146" s="42"/>
      <c r="CM146" s="44"/>
      <c r="CN146" s="44">
        <v>1.678144097328186</v>
      </c>
      <c r="CO146" s="44">
        <v>1.6673992872238159</v>
      </c>
      <c r="CP146" s="44">
        <v>1.6039072275161743</v>
      </c>
      <c r="CQ146" s="44">
        <v>1.6146520376205444</v>
      </c>
      <c r="CR146" s="44">
        <v>1.6420024633407593</v>
      </c>
      <c r="CS146" s="44">
        <v>1.6361416578292847</v>
      </c>
      <c r="CT146" s="54">
        <f t="shared" si="67"/>
        <v>1.6403744618097942</v>
      </c>
      <c r="CU146" s="44" t="s">
        <v>233</v>
      </c>
      <c r="CV146" s="44" t="s">
        <v>233</v>
      </c>
      <c r="CW146" s="44" t="s">
        <v>233</v>
      </c>
      <c r="CX146" s="44" t="s">
        <v>233</v>
      </c>
      <c r="CY146" s="44" t="s">
        <v>233</v>
      </c>
      <c r="CZ146" s="44" t="s">
        <v>233</v>
      </c>
      <c r="DA146" s="54" t="str">
        <f t="shared" si="68"/>
        <v/>
      </c>
      <c r="DB146" s="65" t="s">
        <v>233</v>
      </c>
      <c r="DC146" s="65" t="s">
        <v>233</v>
      </c>
      <c r="DD146" s="65" t="s">
        <v>233</v>
      </c>
      <c r="DE146" s="65" t="s">
        <v>233</v>
      </c>
      <c r="DF146" s="65" t="s">
        <v>233</v>
      </c>
      <c r="DG146" s="65" t="s">
        <v>233</v>
      </c>
      <c r="DH146" s="58" t="str">
        <f t="shared" si="69"/>
        <v/>
      </c>
      <c r="DI146" s="65" t="s">
        <v>233</v>
      </c>
      <c r="DJ146" s="65" t="s">
        <v>233</v>
      </c>
      <c r="DK146" s="65" t="s">
        <v>233</v>
      </c>
      <c r="DL146" s="65" t="s">
        <v>233</v>
      </c>
      <c r="DM146" s="65" t="s">
        <v>233</v>
      </c>
      <c r="DN146" s="65" t="s">
        <v>233</v>
      </c>
      <c r="DO146" s="58">
        <f t="shared" si="70"/>
        <v>1.74</v>
      </c>
      <c r="DP146" s="44" t="s">
        <v>233</v>
      </c>
      <c r="DQ146" s="44"/>
      <c r="DR146" s="65">
        <v>775.6875</v>
      </c>
      <c r="DS146" s="65">
        <v>780.375</v>
      </c>
      <c r="DT146" s="65">
        <v>2.4375</v>
      </c>
      <c r="DU146" s="65">
        <v>755.4375</v>
      </c>
      <c r="DV146" s="65">
        <v>741.1875</v>
      </c>
      <c r="DW146" s="65">
        <v>3.4375</v>
      </c>
      <c r="DX146" s="58">
        <f t="shared" si="71"/>
        <v>0.73405500000000001</v>
      </c>
      <c r="DY146" s="43">
        <v>5.0687665939331055</v>
      </c>
      <c r="DZ146" s="43">
        <v>14.07282829284668</v>
      </c>
      <c r="EA146" s="43">
        <v>28.649124145507813</v>
      </c>
      <c r="EB146" s="44">
        <f t="shared" ref="EB146:EB209" si="72">IF(DZ146&gt;0,DO146-((DZ146-DZ145)*0.146),"")</f>
        <v>1.6936267433166503</v>
      </c>
      <c r="EC146" s="42" t="s">
        <v>233</v>
      </c>
      <c r="ED146" s="42" t="s">
        <v>233</v>
      </c>
      <c r="EE146" s="42" t="s">
        <v>233</v>
      </c>
      <c r="EF146" s="42" t="s">
        <v>233</v>
      </c>
      <c r="EG146" s="42" t="s">
        <v>233</v>
      </c>
      <c r="EH146" s="42" t="s">
        <v>233</v>
      </c>
      <c r="EI146" s="42"/>
      <c r="EJ146" s="65">
        <v>518</v>
      </c>
      <c r="EK146" s="42" t="s">
        <v>233</v>
      </c>
      <c r="EL146" s="42" t="s">
        <v>233</v>
      </c>
      <c r="EM146" s="42" t="s">
        <v>233</v>
      </c>
      <c r="EN146" s="42" t="s">
        <v>233</v>
      </c>
      <c r="EO146" s="42" t="s">
        <v>233</v>
      </c>
      <c r="EP146" s="42" t="s">
        <v>233</v>
      </c>
      <c r="EQ146" s="42"/>
      <c r="ER146" s="65">
        <v>26</v>
      </c>
      <c r="ES146" s="42" t="s">
        <v>233</v>
      </c>
      <c r="ET146" s="42" t="s">
        <v>233</v>
      </c>
      <c r="EU146" s="42" t="s">
        <v>233</v>
      </c>
      <c r="EV146" s="42" t="s">
        <v>233</v>
      </c>
      <c r="EW146" s="42" t="s">
        <v>233</v>
      </c>
      <c r="EX146" s="42" t="s">
        <v>233</v>
      </c>
      <c r="EY146" s="42"/>
      <c r="EZ146" s="42">
        <v>1.1000000000000001</v>
      </c>
      <c r="FA146" s="42" t="s">
        <v>233</v>
      </c>
      <c r="FB146" s="42" t="s">
        <v>233</v>
      </c>
      <c r="FC146" s="42" t="s">
        <v>233</v>
      </c>
      <c r="FD146" s="42" t="s">
        <v>233</v>
      </c>
      <c r="FE146" s="42" t="s">
        <v>233</v>
      </c>
      <c r="FF146" s="42" t="s">
        <v>233</v>
      </c>
      <c r="FG146" s="42"/>
      <c r="FH146" s="42"/>
      <c r="FI146" s="42" t="s">
        <v>233</v>
      </c>
      <c r="FJ146" s="42" t="s">
        <v>233</v>
      </c>
      <c r="FK146" s="42" t="s">
        <v>233</v>
      </c>
      <c r="FL146" s="42" t="s">
        <v>233</v>
      </c>
      <c r="FM146" s="42" t="s">
        <v>233</v>
      </c>
      <c r="FN146" s="42" t="s">
        <v>233</v>
      </c>
      <c r="FO146" s="42"/>
      <c r="FP146" s="65">
        <v>23</v>
      </c>
      <c r="FQ146" s="42" t="s">
        <v>233</v>
      </c>
      <c r="FR146" s="42" t="s">
        <v>233</v>
      </c>
      <c r="FS146" s="42" t="s">
        <v>233</v>
      </c>
      <c r="FT146" s="42" t="s">
        <v>233</v>
      </c>
      <c r="FU146" s="42" t="s">
        <v>233</v>
      </c>
      <c r="FV146" s="42" t="s">
        <v>233</v>
      </c>
      <c r="FW146" s="42"/>
      <c r="FX146" s="65">
        <v>22</v>
      </c>
      <c r="GA146">
        <v>1740</v>
      </c>
    </row>
    <row r="147" spans="1:183">
      <c r="A147" s="40">
        <v>38484</v>
      </c>
      <c r="B147" s="41"/>
      <c r="C147" s="41"/>
      <c r="D147" s="41"/>
      <c r="E147" s="42" t="s">
        <v>233</v>
      </c>
      <c r="F147" s="42" t="s">
        <v>233</v>
      </c>
      <c r="G147" s="42" t="s">
        <v>233</v>
      </c>
      <c r="H147" s="42" t="s">
        <v>233</v>
      </c>
      <c r="I147" s="42" t="s">
        <v>233</v>
      </c>
      <c r="J147" s="42" t="s">
        <v>233</v>
      </c>
      <c r="K147" s="54" t="str">
        <f t="shared" si="59"/>
        <v/>
      </c>
      <c r="L147" s="43">
        <v>19.560440063476562</v>
      </c>
      <c r="M147" s="43">
        <v>17.313796997070312</v>
      </c>
      <c r="N147" s="43">
        <v>15.433455467224121</v>
      </c>
      <c r="O147" s="43">
        <v>17.020757675170898</v>
      </c>
      <c r="P147" s="43">
        <v>19.169719696044922</v>
      </c>
      <c r="Q147" s="43">
        <v>17.216117858886719</v>
      </c>
      <c r="R147" s="54">
        <f t="shared" si="60"/>
        <v>17.619047959645588</v>
      </c>
      <c r="S147" s="43">
        <v>8.3028087615966797</v>
      </c>
      <c r="T147" s="43">
        <v>8.7912092208862305</v>
      </c>
      <c r="U147" s="43">
        <v>8.3028087615966797</v>
      </c>
      <c r="V147" s="43">
        <v>7.8144078254699707</v>
      </c>
      <c r="W147" s="43">
        <v>7.3260073661804199</v>
      </c>
      <c r="X147" s="43">
        <v>7.8144078254699707</v>
      </c>
      <c r="Y147" s="43">
        <v>7.8</v>
      </c>
      <c r="Z147" s="42">
        <v>-0.30525031685829163</v>
      </c>
      <c r="AA147" s="42">
        <v>-0.3492063581943512</v>
      </c>
      <c r="AB147" s="42">
        <v>-0.36874237656593323</v>
      </c>
      <c r="AC147" s="42">
        <v>-0.64713066816329956</v>
      </c>
      <c r="AD147" s="42">
        <v>-0.6715506911277771</v>
      </c>
      <c r="AE147" s="42">
        <v>-0.69108670949935913</v>
      </c>
      <c r="AF147" s="42"/>
      <c r="AG147" s="42">
        <v>7.0769228935241699</v>
      </c>
      <c r="AH147" s="42">
        <v>7.1111111640930176</v>
      </c>
      <c r="AI147" s="42">
        <v>7.2341880798339844</v>
      </c>
      <c r="AJ147" s="42">
        <v>7.3059830665588379</v>
      </c>
      <c r="AK147" s="42">
        <v>7.3401708602905273</v>
      </c>
      <c r="AL147" s="42">
        <v>7.3094015121459961</v>
      </c>
      <c r="AM147" s="54">
        <f t="shared" si="61"/>
        <v>7.2296295960744219</v>
      </c>
      <c r="AN147" s="44">
        <v>0</v>
      </c>
      <c r="AO147" s="44">
        <v>0</v>
      </c>
      <c r="AP147" s="44">
        <v>0</v>
      </c>
      <c r="AQ147" s="44">
        <v>0.62271064519882202</v>
      </c>
      <c r="AR147" s="44">
        <v>0.69597071409225464</v>
      </c>
      <c r="AS147" s="44">
        <v>0.56654459238052368</v>
      </c>
      <c r="AT147" s="44"/>
      <c r="AU147" s="42">
        <v>0.37118437886238098</v>
      </c>
      <c r="AV147" s="42">
        <v>0.36019536852836609</v>
      </c>
      <c r="AW147" s="42">
        <v>0.47496947646141052</v>
      </c>
      <c r="AX147" s="42">
        <v>0.62271064519882202</v>
      </c>
      <c r="AY147" s="42">
        <v>0.60439562797546387</v>
      </c>
      <c r="AZ147" s="42">
        <v>1.2661782503128052</v>
      </c>
      <c r="BA147" s="54">
        <f t="shared" si="62"/>
        <v>0.61660562455654144</v>
      </c>
      <c r="BB147" s="44"/>
      <c r="BC147" s="42">
        <v>3.4188035875558853E-2</v>
      </c>
      <c r="BD147" s="42">
        <v>4.3956045061349869E-2</v>
      </c>
      <c r="BE147" s="42">
        <v>0.11355311423540115</v>
      </c>
      <c r="BF147" s="42">
        <v>0.1318681389093399</v>
      </c>
      <c r="BG147" s="42">
        <v>0.1318681389093399</v>
      </c>
      <c r="BH147" s="42">
        <v>0.3382173478603363</v>
      </c>
      <c r="BI147" s="54">
        <f t="shared" si="63"/>
        <v>0.13227513680855432</v>
      </c>
      <c r="BJ147" s="51">
        <v>0.8</v>
      </c>
      <c r="BK147" s="69" t="s">
        <v>233</v>
      </c>
      <c r="BL147" s="69" t="s">
        <v>233</v>
      </c>
      <c r="BM147" s="69" t="s">
        <v>233</v>
      </c>
      <c r="BN147" s="69" t="s">
        <v>233</v>
      </c>
      <c r="BO147" s="69" t="s">
        <v>233</v>
      </c>
      <c r="BP147" s="70">
        <f t="shared" si="64"/>
        <v>0.8</v>
      </c>
      <c r="BQ147" s="42">
        <v>0.71672773361206055</v>
      </c>
      <c r="BR147" s="42">
        <v>0.70085471868515015</v>
      </c>
      <c r="BS147" s="42">
        <v>0.81684982776641846</v>
      </c>
      <c r="BT147" s="42">
        <v>0.80219781398773193</v>
      </c>
      <c r="BU147" s="42">
        <v>0.85836386680603027</v>
      </c>
      <c r="BV147" s="42">
        <v>0.88400489091873169</v>
      </c>
      <c r="BW147" s="54">
        <f t="shared" si="65"/>
        <v>0.79649980862935388</v>
      </c>
      <c r="BX147" s="44">
        <v>7.2039075195789337E-2</v>
      </c>
      <c r="BY147" s="44">
        <v>7.2039075195789337E-2</v>
      </c>
      <c r="BZ147" s="44">
        <v>7.2039075195789337E-2</v>
      </c>
      <c r="CA147" s="44">
        <v>8.1807084381580353E-2</v>
      </c>
      <c r="CB147" s="44">
        <v>7.3260076344013214E-2</v>
      </c>
      <c r="CC147" s="44">
        <v>8.4249086678028107E-2</v>
      </c>
      <c r="CD147" s="54">
        <f t="shared" si="66"/>
        <v>7.5905578831831619E-2</v>
      </c>
      <c r="CE147" s="42">
        <v>7.0000000000000007E-2</v>
      </c>
      <c r="CF147" s="42">
        <v>7.1863245964050293</v>
      </c>
      <c r="CG147" s="42">
        <v>7.1863245964050293</v>
      </c>
      <c r="CH147" s="42">
        <v>7.135042667388916</v>
      </c>
      <c r="CI147" s="42">
        <v>7.1555557250976562</v>
      </c>
      <c r="CJ147" s="42">
        <v>7.1555557250976562</v>
      </c>
      <c r="CK147" s="42"/>
      <c r="CL147" s="42"/>
      <c r="CM147" s="44"/>
      <c r="CN147" s="44">
        <v>1.6361416578292847</v>
      </c>
      <c r="CO147" s="44">
        <v>1.6332112550735474</v>
      </c>
      <c r="CP147" s="44">
        <v>1.6429792642593384</v>
      </c>
      <c r="CQ147" s="44">
        <v>1.6429792642593384</v>
      </c>
      <c r="CR147" s="44">
        <v>1.6527472734451294</v>
      </c>
      <c r="CS147" s="44">
        <v>1.6517704725265503</v>
      </c>
      <c r="CT147" s="54">
        <f t="shared" si="67"/>
        <v>1.6433048645655315</v>
      </c>
      <c r="CU147" s="44" t="s">
        <v>233</v>
      </c>
      <c r="CV147" s="44" t="s">
        <v>233</v>
      </c>
      <c r="CW147" s="44" t="s">
        <v>233</v>
      </c>
      <c r="CX147" s="44" t="s">
        <v>233</v>
      </c>
      <c r="CY147" s="44" t="s">
        <v>233</v>
      </c>
      <c r="CZ147" s="44" t="s">
        <v>233</v>
      </c>
      <c r="DA147" s="54" t="str">
        <f t="shared" si="68"/>
        <v/>
      </c>
      <c r="DB147" s="65" t="s">
        <v>233</v>
      </c>
      <c r="DC147" s="65" t="s">
        <v>233</v>
      </c>
      <c r="DD147" s="65" t="s">
        <v>233</v>
      </c>
      <c r="DE147" s="65" t="s">
        <v>233</v>
      </c>
      <c r="DF147" s="65" t="s">
        <v>233</v>
      </c>
      <c r="DG147" s="65" t="s">
        <v>233</v>
      </c>
      <c r="DH147" s="58" t="str">
        <f t="shared" si="69"/>
        <v/>
      </c>
      <c r="DI147" s="65" t="s">
        <v>233</v>
      </c>
      <c r="DJ147" s="65" t="s">
        <v>233</v>
      </c>
      <c r="DK147" s="65" t="s">
        <v>233</v>
      </c>
      <c r="DL147" s="65" t="s">
        <v>233</v>
      </c>
      <c r="DM147" s="65" t="s">
        <v>233</v>
      </c>
      <c r="DN147" s="65" t="s">
        <v>233</v>
      </c>
      <c r="DO147" s="58">
        <f t="shared" si="70"/>
        <v>1.8089999999999999</v>
      </c>
      <c r="DP147" s="44" t="s">
        <v>233</v>
      </c>
      <c r="DQ147" s="44"/>
      <c r="DR147" s="65">
        <v>2.75</v>
      </c>
      <c r="DS147" s="65">
        <v>777.75</v>
      </c>
      <c r="DT147" s="65">
        <v>743.375</v>
      </c>
      <c r="DU147" s="65">
        <v>750.9375</v>
      </c>
      <c r="DV147" s="65">
        <v>2.0625</v>
      </c>
      <c r="DW147" s="65">
        <v>764.9375</v>
      </c>
      <c r="DX147" s="58">
        <f t="shared" si="71"/>
        <v>0.73003499999999999</v>
      </c>
      <c r="DY147" s="43">
        <v>5.6479606628417969</v>
      </c>
      <c r="DZ147" s="43">
        <v>13.596390724182129</v>
      </c>
      <c r="EA147" s="43">
        <v>29.031723022460937</v>
      </c>
      <c r="EB147" s="44">
        <f t="shared" si="72"/>
        <v>1.8785598850250245</v>
      </c>
      <c r="EC147" s="42" t="s">
        <v>233</v>
      </c>
      <c r="ED147" s="42" t="s">
        <v>233</v>
      </c>
      <c r="EE147" s="42" t="s">
        <v>233</v>
      </c>
      <c r="EF147" s="42" t="s">
        <v>233</v>
      </c>
      <c r="EG147" s="42" t="s">
        <v>233</v>
      </c>
      <c r="EH147" s="42" t="s">
        <v>233</v>
      </c>
      <c r="EI147" s="42"/>
      <c r="EJ147" s="65">
        <v>508</v>
      </c>
      <c r="EK147" s="42" t="s">
        <v>233</v>
      </c>
      <c r="EL147" s="42" t="s">
        <v>233</v>
      </c>
      <c r="EM147" s="42" t="s">
        <v>233</v>
      </c>
      <c r="EN147" s="42" t="s">
        <v>233</v>
      </c>
      <c r="EO147" s="42" t="s">
        <v>233</v>
      </c>
      <c r="EP147" s="42" t="s">
        <v>233</v>
      </c>
      <c r="EQ147" s="42"/>
      <c r="ER147" s="65">
        <v>25</v>
      </c>
      <c r="ES147" s="42" t="s">
        <v>233</v>
      </c>
      <c r="ET147" s="42" t="s">
        <v>233</v>
      </c>
      <c r="EU147" s="42" t="s">
        <v>233</v>
      </c>
      <c r="EV147" s="42" t="s">
        <v>233</v>
      </c>
      <c r="EW147" s="42" t="s">
        <v>233</v>
      </c>
      <c r="EX147" s="42" t="s">
        <v>233</v>
      </c>
      <c r="EY147" s="42"/>
      <c r="EZ147" s="42">
        <v>1</v>
      </c>
      <c r="FA147" s="42" t="s">
        <v>233</v>
      </c>
      <c r="FB147" s="42" t="s">
        <v>233</v>
      </c>
      <c r="FC147" s="42" t="s">
        <v>233</v>
      </c>
      <c r="FD147" s="42" t="s">
        <v>233</v>
      </c>
      <c r="FE147" s="42" t="s">
        <v>233</v>
      </c>
      <c r="FF147" s="42" t="s">
        <v>233</v>
      </c>
      <c r="FG147" s="42"/>
      <c r="FH147" s="42"/>
      <c r="FI147" s="42" t="s">
        <v>233</v>
      </c>
      <c r="FJ147" s="42" t="s">
        <v>233</v>
      </c>
      <c r="FK147" s="42" t="s">
        <v>233</v>
      </c>
      <c r="FL147" s="42" t="s">
        <v>233</v>
      </c>
      <c r="FM147" s="42" t="s">
        <v>233</v>
      </c>
      <c r="FN147" s="42" t="s">
        <v>233</v>
      </c>
      <c r="FO147" s="42"/>
      <c r="FP147" s="65">
        <v>26.5</v>
      </c>
      <c r="FQ147" s="42" t="s">
        <v>233</v>
      </c>
      <c r="FR147" s="42" t="s">
        <v>233</v>
      </c>
      <c r="FS147" s="42" t="s">
        <v>233</v>
      </c>
      <c r="FT147" s="42" t="s">
        <v>233</v>
      </c>
      <c r="FU147" s="42" t="s">
        <v>233</v>
      </c>
      <c r="FV147" s="42" t="s">
        <v>233</v>
      </c>
      <c r="FW147" s="42"/>
      <c r="FX147" s="65">
        <v>18</v>
      </c>
      <c r="GA147">
        <v>1809</v>
      </c>
    </row>
    <row r="148" spans="1:183">
      <c r="A148" s="40">
        <v>38485</v>
      </c>
      <c r="B148" s="41"/>
      <c r="C148" s="41"/>
      <c r="D148" s="41"/>
      <c r="E148" s="42" t="s">
        <v>233</v>
      </c>
      <c r="F148" s="42" t="s">
        <v>233</v>
      </c>
      <c r="G148" s="42" t="s">
        <v>233</v>
      </c>
      <c r="H148" s="42" t="s">
        <v>233</v>
      </c>
      <c r="I148" s="42" t="s">
        <v>233</v>
      </c>
      <c r="J148" s="42" t="s">
        <v>233</v>
      </c>
      <c r="K148" s="54" t="str">
        <f t="shared" si="59"/>
        <v/>
      </c>
      <c r="L148" s="43">
        <v>15.213675498962402</v>
      </c>
      <c r="M148" s="43">
        <v>12.869353294372559</v>
      </c>
      <c r="N148" s="43">
        <v>11.623931884765625</v>
      </c>
      <c r="O148" s="43">
        <v>14.65201473236084</v>
      </c>
      <c r="P148" s="43">
        <v>18.119657516479492</v>
      </c>
      <c r="Q148" s="43">
        <v>17.362636566162109</v>
      </c>
      <c r="R148" s="54">
        <f t="shared" si="60"/>
        <v>14.973544915517172</v>
      </c>
      <c r="S148" s="43">
        <v>7.8144078254699707</v>
      </c>
      <c r="T148" s="43">
        <v>8.3028087615966797</v>
      </c>
      <c r="U148" s="43">
        <v>7.3260073661804199</v>
      </c>
      <c r="V148" s="43">
        <v>7.3260073661804199</v>
      </c>
      <c r="W148" s="43">
        <v>7.8144078254699707</v>
      </c>
      <c r="X148" s="43">
        <v>7.8144078254699707</v>
      </c>
      <c r="Y148" s="43">
        <v>7.8</v>
      </c>
      <c r="Z148" s="42">
        <v>-0.70573872327804565</v>
      </c>
      <c r="AA148" s="42">
        <v>-0.50549453496932983</v>
      </c>
      <c r="AB148" s="42">
        <v>-0.37851038575172424</v>
      </c>
      <c r="AC148" s="42">
        <v>-0.57875460386276245</v>
      </c>
      <c r="AD148" s="42">
        <v>-0.45665445923805237</v>
      </c>
      <c r="AE148" s="42">
        <v>-0.62759464979171753</v>
      </c>
      <c r="AF148" s="42"/>
      <c r="AG148" s="42">
        <v>7.2888889312744141</v>
      </c>
      <c r="AH148" s="42">
        <v>7.2991452217102051</v>
      </c>
      <c r="AI148" s="42">
        <v>7.3504271507263184</v>
      </c>
      <c r="AJ148" s="42">
        <v>7.405128002166748</v>
      </c>
      <c r="AK148" s="42">
        <v>7.4598288536071777</v>
      </c>
      <c r="AL148" s="42">
        <v>7.4222221374511719</v>
      </c>
      <c r="AM148" s="54">
        <f t="shared" si="61"/>
        <v>7.3709400494893389</v>
      </c>
      <c r="AN148" s="44">
        <v>0.50061053037643433</v>
      </c>
      <c r="AO148" s="44">
        <v>0.50549453496932983</v>
      </c>
      <c r="AP148" s="44">
        <v>0.5445665717124939</v>
      </c>
      <c r="AQ148" s="44">
        <v>0.56898659467697144</v>
      </c>
      <c r="AR148" s="44">
        <v>0.74969476461410522</v>
      </c>
      <c r="AS148" s="44">
        <v>0.66178268194198608</v>
      </c>
      <c r="AT148" s="44"/>
      <c r="AU148" s="42">
        <v>0.94383394718170166</v>
      </c>
      <c r="AV148" s="42">
        <v>0.92918193340301514</v>
      </c>
      <c r="AW148" s="42">
        <v>0.96459096670150757</v>
      </c>
      <c r="AX148" s="42">
        <v>0.9841269850730896</v>
      </c>
      <c r="AY148" s="42">
        <v>0.96947497129440308</v>
      </c>
      <c r="AZ148" s="42">
        <v>0.91575092077255249</v>
      </c>
      <c r="BA148" s="54">
        <f t="shared" si="62"/>
        <v>0.95115995407104492</v>
      </c>
      <c r="BB148" s="44"/>
      <c r="BC148" s="42">
        <v>0.2905983030796051</v>
      </c>
      <c r="BD148" s="42">
        <v>0.29304030537605286</v>
      </c>
      <c r="BE148" s="42">
        <v>0.29670330882072449</v>
      </c>
      <c r="BF148" s="42">
        <v>0.28083029389381409</v>
      </c>
      <c r="BG148" s="42">
        <v>0.37973138689994812</v>
      </c>
      <c r="BH148" s="42">
        <v>0.31013432145118713</v>
      </c>
      <c r="BI148" s="54">
        <f t="shared" si="63"/>
        <v>0.30850631992022198</v>
      </c>
      <c r="BJ148" s="51">
        <v>1</v>
      </c>
      <c r="BK148" s="69" t="s">
        <v>233</v>
      </c>
      <c r="BL148" s="69" t="s">
        <v>233</v>
      </c>
      <c r="BM148" s="69" t="s">
        <v>233</v>
      </c>
      <c r="BN148" s="69" t="s">
        <v>233</v>
      </c>
      <c r="BO148" s="69" t="s">
        <v>233</v>
      </c>
      <c r="BP148" s="70">
        <f t="shared" si="64"/>
        <v>1</v>
      </c>
      <c r="BQ148" s="42">
        <v>1.0366300344467163</v>
      </c>
      <c r="BR148" s="42">
        <v>1.0586080551147461</v>
      </c>
      <c r="BS148" s="42">
        <v>1.129426121711731</v>
      </c>
      <c r="BT148" s="42">
        <v>1.1501832008361816</v>
      </c>
      <c r="BU148" s="42">
        <v>1.2869353294372559</v>
      </c>
      <c r="BV148" s="42">
        <v>1.1062271595001221</v>
      </c>
      <c r="BW148" s="54">
        <f t="shared" si="65"/>
        <v>1.1280016501744587</v>
      </c>
      <c r="BX148" s="44">
        <v>7.081807404756546E-2</v>
      </c>
      <c r="BY148" s="44">
        <v>8.0586083233356476E-2</v>
      </c>
      <c r="BZ148" s="44">
        <v>8.0586083233356476E-2</v>
      </c>
      <c r="CA148" s="44">
        <v>7.081807404756546E-2</v>
      </c>
      <c r="CB148" s="44">
        <v>8.4249086678028107E-2</v>
      </c>
      <c r="CC148" s="44">
        <v>9.4017095863819122E-2</v>
      </c>
      <c r="CD148" s="54">
        <f t="shared" si="66"/>
        <v>8.0179082850615188E-2</v>
      </c>
      <c r="CE148" s="42">
        <v>0.08</v>
      </c>
      <c r="CF148" s="42">
        <v>7.2581195831298828</v>
      </c>
      <c r="CG148" s="42">
        <v>7.2581195831298828</v>
      </c>
      <c r="CH148" s="42">
        <v>7.2581195831298828</v>
      </c>
      <c r="CI148" s="42">
        <v>7.2581195831298828</v>
      </c>
      <c r="CJ148" s="42">
        <v>7.2581195831298828</v>
      </c>
      <c r="CK148" s="42"/>
      <c r="CL148" s="42"/>
      <c r="CM148" s="44"/>
      <c r="CN148" s="44">
        <v>1.6449328660964966</v>
      </c>
      <c r="CO148" s="44">
        <v>1.6654456853866577</v>
      </c>
      <c r="CP148" s="44">
        <v>1.6459096670150757</v>
      </c>
      <c r="CQ148" s="44">
        <v>1.6380952596664429</v>
      </c>
      <c r="CR148" s="44">
        <v>1.6214896440505981</v>
      </c>
      <c r="CS148" s="44">
        <v>1.6410256624221802</v>
      </c>
      <c r="CT148" s="54">
        <f t="shared" si="67"/>
        <v>1.6428164641062419</v>
      </c>
      <c r="CU148" s="44" t="s">
        <v>233</v>
      </c>
      <c r="CV148" s="44" t="s">
        <v>233</v>
      </c>
      <c r="CW148" s="44" t="s">
        <v>233</v>
      </c>
      <c r="CX148" s="44" t="s">
        <v>233</v>
      </c>
      <c r="CY148" s="44" t="s">
        <v>233</v>
      </c>
      <c r="CZ148" s="44" t="s">
        <v>233</v>
      </c>
      <c r="DA148" s="54" t="str">
        <f t="shared" si="68"/>
        <v/>
      </c>
      <c r="DB148" s="65" t="s">
        <v>233</v>
      </c>
      <c r="DC148" s="65" t="s">
        <v>233</v>
      </c>
      <c r="DD148" s="65" t="s">
        <v>233</v>
      </c>
      <c r="DE148" s="65" t="s">
        <v>233</v>
      </c>
      <c r="DF148" s="65" t="s">
        <v>233</v>
      </c>
      <c r="DG148" s="65" t="s">
        <v>233</v>
      </c>
      <c r="DH148" s="58" t="str">
        <f t="shared" si="69"/>
        <v/>
      </c>
      <c r="DI148" s="65" t="s">
        <v>233</v>
      </c>
      <c r="DJ148" s="65" t="s">
        <v>233</v>
      </c>
      <c r="DK148" s="65" t="s">
        <v>233</v>
      </c>
      <c r="DL148" s="65" t="s">
        <v>233</v>
      </c>
      <c r="DM148" s="65" t="s">
        <v>233</v>
      </c>
      <c r="DN148" s="65" t="s">
        <v>233</v>
      </c>
      <c r="DO148" s="58">
        <f t="shared" si="70"/>
        <v>1.82</v>
      </c>
      <c r="DP148" s="44" t="s">
        <v>233</v>
      </c>
      <c r="DQ148" s="44"/>
      <c r="DR148" s="65">
        <v>749.375</v>
      </c>
      <c r="DS148" s="65">
        <v>3.0625</v>
      </c>
      <c r="DT148" s="65">
        <v>755.5625</v>
      </c>
      <c r="DU148" s="65">
        <v>782</v>
      </c>
      <c r="DV148" s="65">
        <v>2.75</v>
      </c>
      <c r="DW148" s="65">
        <v>3.5</v>
      </c>
      <c r="DX148" s="58">
        <f t="shared" si="71"/>
        <v>0.55110000000000003</v>
      </c>
      <c r="DY148" s="43">
        <v>6.7736263275146484</v>
      </c>
      <c r="DZ148" s="43">
        <v>13.596390724182129</v>
      </c>
      <c r="EA148" s="43">
        <v>29.002845764160156</v>
      </c>
      <c r="EB148" s="44">
        <f t="shared" si="72"/>
        <v>1.82</v>
      </c>
      <c r="EC148" s="42" t="s">
        <v>233</v>
      </c>
      <c r="ED148" s="42" t="s">
        <v>233</v>
      </c>
      <c r="EE148" s="42" t="s">
        <v>233</v>
      </c>
      <c r="EF148" s="42" t="s">
        <v>233</v>
      </c>
      <c r="EG148" s="42" t="s">
        <v>233</v>
      </c>
      <c r="EH148" s="42" t="s">
        <v>233</v>
      </c>
      <c r="EI148" s="42"/>
      <c r="EJ148" s="65">
        <v>367</v>
      </c>
      <c r="EK148" s="42" t="s">
        <v>233</v>
      </c>
      <c r="EL148" s="42" t="s">
        <v>233</v>
      </c>
      <c r="EM148" s="42" t="s">
        <v>233</v>
      </c>
      <c r="EN148" s="42" t="s">
        <v>233</v>
      </c>
      <c r="EO148" s="42" t="s">
        <v>233</v>
      </c>
      <c r="EP148" s="42" t="s">
        <v>233</v>
      </c>
      <c r="EQ148" s="42"/>
      <c r="ER148" s="65">
        <v>19</v>
      </c>
      <c r="ES148" s="42" t="s">
        <v>233</v>
      </c>
      <c r="ET148" s="42" t="s">
        <v>233</v>
      </c>
      <c r="EU148" s="42" t="s">
        <v>233</v>
      </c>
      <c r="EV148" s="42" t="s">
        <v>233</v>
      </c>
      <c r="EW148" s="42" t="s">
        <v>233</v>
      </c>
      <c r="EX148" s="42" t="s">
        <v>233</v>
      </c>
      <c r="EY148" s="42"/>
      <c r="EZ148" s="42">
        <v>1.45</v>
      </c>
      <c r="FA148" s="42" t="s">
        <v>233</v>
      </c>
      <c r="FB148" s="42" t="s">
        <v>233</v>
      </c>
      <c r="FC148" s="42" t="s">
        <v>233</v>
      </c>
      <c r="FD148" s="42" t="s">
        <v>233</v>
      </c>
      <c r="FE148" s="42" t="s">
        <v>233</v>
      </c>
      <c r="FF148" s="42" t="s">
        <v>233</v>
      </c>
      <c r="FG148" s="42"/>
      <c r="FH148" s="42"/>
      <c r="FI148" s="42" t="s">
        <v>233</v>
      </c>
      <c r="FJ148" s="42" t="s">
        <v>233</v>
      </c>
      <c r="FK148" s="42" t="s">
        <v>233</v>
      </c>
      <c r="FL148" s="42" t="s">
        <v>233</v>
      </c>
      <c r="FM148" s="42" t="s">
        <v>233</v>
      </c>
      <c r="FN148" s="42" t="s">
        <v>233</v>
      </c>
      <c r="FO148" s="42"/>
      <c r="FP148" s="65">
        <v>31.5</v>
      </c>
      <c r="FQ148" s="42" t="s">
        <v>233</v>
      </c>
      <c r="FR148" s="42" t="s">
        <v>233</v>
      </c>
      <c r="FS148" s="42" t="s">
        <v>233</v>
      </c>
      <c r="FT148" s="42" t="s">
        <v>233</v>
      </c>
      <c r="FU148" s="42" t="s">
        <v>233</v>
      </c>
      <c r="FV148" s="42" t="s">
        <v>233</v>
      </c>
      <c r="FW148" s="42"/>
      <c r="FX148" s="65">
        <v>23</v>
      </c>
      <c r="GA148">
        <v>1820</v>
      </c>
    </row>
    <row r="149" spans="1:183">
      <c r="A149" s="40">
        <v>38486</v>
      </c>
      <c r="B149" s="41"/>
      <c r="C149" s="41"/>
      <c r="D149" s="41"/>
      <c r="E149" s="42" t="s">
        <v>233</v>
      </c>
      <c r="F149" s="42" t="s">
        <v>233</v>
      </c>
      <c r="G149" s="42" t="s">
        <v>233</v>
      </c>
      <c r="H149" s="42" t="s">
        <v>233</v>
      </c>
      <c r="I149" s="42" t="s">
        <v>233</v>
      </c>
      <c r="J149" s="42" t="s">
        <v>233</v>
      </c>
      <c r="K149" s="54" t="str">
        <f t="shared" si="59"/>
        <v/>
      </c>
      <c r="L149" s="43">
        <v>15.970695495605469</v>
      </c>
      <c r="M149" s="43">
        <v>14.45665454864502</v>
      </c>
      <c r="N149" s="43">
        <v>13.724053382873535</v>
      </c>
      <c r="O149" s="43">
        <v>16.190475463867188</v>
      </c>
      <c r="P149" s="43">
        <v>17.94871711730957</v>
      </c>
      <c r="Q149" s="43">
        <v>17.94871711730957</v>
      </c>
      <c r="R149" s="54">
        <f t="shared" si="60"/>
        <v>16.039885520935059</v>
      </c>
      <c r="S149" s="43">
        <v>7.8144078254699707</v>
      </c>
      <c r="T149" s="43">
        <v>7.3260073661804199</v>
      </c>
      <c r="U149" s="43">
        <v>8.3028087615966797</v>
      </c>
      <c r="V149" s="43">
        <v>8.3028087615966797</v>
      </c>
      <c r="W149" s="43">
        <v>7.8144078254699707</v>
      </c>
      <c r="X149" s="43">
        <v>16.117216110229492</v>
      </c>
      <c r="Y149" s="43">
        <v>7.8</v>
      </c>
      <c r="Z149" s="42">
        <v>-0.52991455793380737</v>
      </c>
      <c r="AA149" s="42">
        <v>-0.53968256711959839</v>
      </c>
      <c r="AB149" s="42">
        <v>-0.42246642708778381</v>
      </c>
      <c r="AC149" s="42">
        <v>-0.52014654874801636</v>
      </c>
      <c r="AD149" s="42">
        <v>-0.5445665717124939</v>
      </c>
      <c r="AE149" s="42">
        <v>-0.63247865438461304</v>
      </c>
      <c r="AF149" s="42"/>
      <c r="AG149" s="42">
        <v>7.3059830665588379</v>
      </c>
      <c r="AH149" s="42">
        <v>7.384615421295166</v>
      </c>
      <c r="AI149" s="42">
        <v>7.4085469245910645</v>
      </c>
      <c r="AJ149" s="42">
        <v>7.4188032150268555</v>
      </c>
      <c r="AK149" s="42">
        <v>7.490598201751709</v>
      </c>
      <c r="AL149" s="42">
        <v>7.4188032150268555</v>
      </c>
      <c r="AM149" s="54">
        <f t="shared" si="61"/>
        <v>7.404558340708415</v>
      </c>
      <c r="AN149" s="44">
        <v>0.55433458089828491</v>
      </c>
      <c r="AO149" s="44">
        <v>0.52014654874801636</v>
      </c>
      <c r="AP149" s="44">
        <v>0.52014654874801636</v>
      </c>
      <c r="AQ149" s="44">
        <v>0.63736265897750854</v>
      </c>
      <c r="AR149" s="44">
        <v>0.75457876920700073</v>
      </c>
      <c r="AS149" s="44">
        <v>0.59096461534500122</v>
      </c>
      <c r="AT149" s="44"/>
      <c r="AU149" s="42">
        <v>1.1245421171188354</v>
      </c>
      <c r="AV149" s="42">
        <v>0.51037853956222534</v>
      </c>
      <c r="AW149" s="42">
        <v>0.50793653726577759</v>
      </c>
      <c r="AX149" s="42">
        <v>0.53235656023025513</v>
      </c>
      <c r="AY149" s="42">
        <v>0.50427353382110596</v>
      </c>
      <c r="AZ149" s="42">
        <v>0.57142859697341919</v>
      </c>
      <c r="BA149" s="54">
        <f t="shared" si="62"/>
        <v>0.62515264749526978</v>
      </c>
      <c r="BB149" s="44"/>
      <c r="BC149" s="42">
        <v>0.43467643857002258</v>
      </c>
      <c r="BD149" s="42">
        <v>0.18437118828296661</v>
      </c>
      <c r="BE149" s="42">
        <v>0.14163614809513092</v>
      </c>
      <c r="BF149" s="42">
        <v>0.1428571492433548</v>
      </c>
      <c r="BG149" s="42">
        <v>0.14041514694690704</v>
      </c>
      <c r="BH149" s="42">
        <v>0.1318681389093399</v>
      </c>
      <c r="BI149" s="54">
        <f t="shared" si="63"/>
        <v>0.1959707016746203</v>
      </c>
      <c r="BJ149" s="51">
        <v>1</v>
      </c>
      <c r="BK149" s="69" t="s">
        <v>233</v>
      </c>
      <c r="BL149" s="69" t="s">
        <v>233</v>
      </c>
      <c r="BM149" s="69" t="s">
        <v>233</v>
      </c>
      <c r="BN149" s="69" t="s">
        <v>233</v>
      </c>
      <c r="BO149" s="69" t="s">
        <v>233</v>
      </c>
      <c r="BP149" s="70">
        <f t="shared" si="64"/>
        <v>1</v>
      </c>
      <c r="BQ149" s="42">
        <v>1.0732600688934326</v>
      </c>
      <c r="BR149" s="42">
        <v>1.0805860757827759</v>
      </c>
      <c r="BS149" s="42">
        <v>0.89133089780807495</v>
      </c>
      <c r="BT149" s="42">
        <v>0.87057387828826904</v>
      </c>
      <c r="BU149" s="42">
        <v>0.91086691617965698</v>
      </c>
      <c r="BV149" s="42">
        <v>0.89133089780807495</v>
      </c>
      <c r="BW149" s="54">
        <f t="shared" si="65"/>
        <v>0.95299145579338074</v>
      </c>
      <c r="BX149" s="44">
        <v>8.5470087826251984E-2</v>
      </c>
      <c r="BY149" s="44">
        <v>0.10744810849428177</v>
      </c>
      <c r="BZ149" s="44">
        <v>9.5238097012042999E-2</v>
      </c>
      <c r="CA149" s="44">
        <v>9.6459098160266876E-2</v>
      </c>
      <c r="CB149" s="44">
        <v>0.11355311423540115</v>
      </c>
      <c r="CC149" s="44">
        <v>0.10622710734605789</v>
      </c>
      <c r="CD149" s="54">
        <f t="shared" si="66"/>
        <v>0.10073260217905045</v>
      </c>
      <c r="CE149" s="42">
        <v>0.09</v>
      </c>
      <c r="CF149" s="42">
        <v>7.3606839179992676</v>
      </c>
      <c r="CG149" s="42">
        <v>7.3606839179992676</v>
      </c>
      <c r="CH149" s="42">
        <v>7.3606839179992676</v>
      </c>
      <c r="CI149" s="42">
        <v>7.3606839179992676</v>
      </c>
      <c r="CJ149" s="42">
        <v>7.3606839179992676</v>
      </c>
      <c r="CK149" s="42"/>
      <c r="CL149" s="42"/>
      <c r="CM149" s="44"/>
      <c r="CN149" s="44">
        <v>1.5794872045516968</v>
      </c>
      <c r="CO149" s="44">
        <v>1.5873016119003296</v>
      </c>
      <c r="CP149" s="44">
        <v>1.5902320146560669</v>
      </c>
      <c r="CQ149" s="44">
        <v>1.5951160192489624</v>
      </c>
      <c r="CR149" s="44">
        <v>1.5980464220046997</v>
      </c>
      <c r="CS149" s="44">
        <v>1.4681318998336792</v>
      </c>
      <c r="CT149" s="54">
        <f t="shared" si="67"/>
        <v>1.5697191953659058</v>
      </c>
      <c r="CU149" s="44" t="s">
        <v>233</v>
      </c>
      <c r="CV149" s="44" t="s">
        <v>233</v>
      </c>
      <c r="CW149" s="44" t="s">
        <v>233</v>
      </c>
      <c r="CX149" s="44" t="s">
        <v>233</v>
      </c>
      <c r="CY149" s="44" t="s">
        <v>233</v>
      </c>
      <c r="CZ149" s="44" t="s">
        <v>233</v>
      </c>
      <c r="DA149" s="54" t="str">
        <f t="shared" si="68"/>
        <v/>
      </c>
      <c r="DB149" s="65" t="s">
        <v>233</v>
      </c>
      <c r="DC149" s="65" t="s">
        <v>233</v>
      </c>
      <c r="DD149" s="65" t="s">
        <v>233</v>
      </c>
      <c r="DE149" s="65" t="s">
        <v>233</v>
      </c>
      <c r="DF149" s="65" t="s">
        <v>233</v>
      </c>
      <c r="DG149" s="65" t="s">
        <v>233</v>
      </c>
      <c r="DH149" s="58" t="str">
        <f t="shared" si="69"/>
        <v/>
      </c>
      <c r="DI149" s="65" t="s">
        <v>233</v>
      </c>
      <c r="DJ149" s="65" t="s">
        <v>233</v>
      </c>
      <c r="DK149" s="65" t="s">
        <v>233</v>
      </c>
      <c r="DL149" s="65" t="s">
        <v>233</v>
      </c>
      <c r="DM149" s="65" t="s">
        <v>233</v>
      </c>
      <c r="DN149" s="65" t="s">
        <v>233</v>
      </c>
      <c r="DO149" s="58">
        <f t="shared" si="70"/>
        <v>1.68</v>
      </c>
      <c r="DP149" s="44" t="s">
        <v>233</v>
      </c>
      <c r="DQ149" s="44"/>
      <c r="DR149" s="65">
        <v>3.1875</v>
      </c>
      <c r="DS149" s="65">
        <v>771.9375</v>
      </c>
      <c r="DT149" s="65">
        <v>2.75</v>
      </c>
      <c r="DU149" s="65">
        <v>3.0625</v>
      </c>
      <c r="DV149" s="65">
        <v>3.4375</v>
      </c>
      <c r="DW149" s="65">
        <v>2.75</v>
      </c>
      <c r="DX149" s="58">
        <f t="shared" si="71"/>
        <v>0.18890999999999999</v>
      </c>
      <c r="DY149" s="43">
        <v>6.0046396255493164</v>
      </c>
      <c r="DZ149" s="43">
        <v>13.773249626159668</v>
      </c>
      <c r="EA149" s="43">
        <v>29.356559753417969</v>
      </c>
      <c r="EB149" s="44">
        <f t="shared" si="72"/>
        <v>1.6541786003112793</v>
      </c>
      <c r="EC149" s="42" t="s">
        <v>233</v>
      </c>
      <c r="ED149" s="42" t="s">
        <v>233</v>
      </c>
      <c r="EE149" s="42" t="s">
        <v>233</v>
      </c>
      <c r="EF149" s="42" t="s">
        <v>233</v>
      </c>
      <c r="EG149" s="42" t="s">
        <v>233</v>
      </c>
      <c r="EH149" s="42" t="s">
        <v>233</v>
      </c>
      <c r="EI149" s="42"/>
      <c r="EJ149" s="65">
        <v>319</v>
      </c>
      <c r="EK149" s="42" t="s">
        <v>233</v>
      </c>
      <c r="EL149" s="42" t="s">
        <v>233</v>
      </c>
      <c r="EM149" s="42" t="s">
        <v>233</v>
      </c>
      <c r="EN149" s="42" t="s">
        <v>233</v>
      </c>
      <c r="EO149" s="42" t="s">
        <v>233</v>
      </c>
      <c r="EP149" s="42" t="s">
        <v>233</v>
      </c>
      <c r="EQ149" s="42"/>
      <c r="ER149" s="65">
        <v>18</v>
      </c>
      <c r="ES149" s="42" t="s">
        <v>233</v>
      </c>
      <c r="ET149" s="42" t="s">
        <v>233</v>
      </c>
      <c r="EU149" s="42" t="s">
        <v>233</v>
      </c>
      <c r="EV149" s="42" t="s">
        <v>233</v>
      </c>
      <c r="EW149" s="42" t="s">
        <v>233</v>
      </c>
      <c r="EX149" s="42" t="s">
        <v>233</v>
      </c>
      <c r="EY149" s="42"/>
      <c r="EZ149" s="42">
        <v>0.85</v>
      </c>
      <c r="FA149" s="42" t="s">
        <v>233</v>
      </c>
      <c r="FB149" s="42" t="s">
        <v>233</v>
      </c>
      <c r="FC149" s="42" t="s">
        <v>233</v>
      </c>
      <c r="FD149" s="42" t="s">
        <v>233</v>
      </c>
      <c r="FE149" s="42" t="s">
        <v>233</v>
      </c>
      <c r="FF149" s="42" t="s">
        <v>233</v>
      </c>
      <c r="FG149" s="42"/>
      <c r="FH149" s="42"/>
      <c r="FI149" s="42" t="s">
        <v>233</v>
      </c>
      <c r="FJ149" s="42" t="s">
        <v>233</v>
      </c>
      <c r="FK149" s="42" t="s">
        <v>233</v>
      </c>
      <c r="FL149" s="42" t="s">
        <v>233</v>
      </c>
      <c r="FM149" s="42" t="s">
        <v>233</v>
      </c>
      <c r="FN149" s="42" t="s">
        <v>233</v>
      </c>
      <c r="FO149" s="42"/>
      <c r="FP149" s="65">
        <v>24.5</v>
      </c>
      <c r="FQ149" s="42" t="s">
        <v>233</v>
      </c>
      <c r="FR149" s="42" t="s">
        <v>233</v>
      </c>
      <c r="FS149" s="42" t="s">
        <v>233</v>
      </c>
      <c r="FT149" s="42" t="s">
        <v>233</v>
      </c>
      <c r="FU149" s="42" t="s">
        <v>233</v>
      </c>
      <c r="FV149" s="42" t="s">
        <v>233</v>
      </c>
      <c r="FW149" s="42"/>
      <c r="FX149" s="65">
        <v>29</v>
      </c>
      <c r="GA149">
        <v>1680</v>
      </c>
    </row>
    <row r="150" spans="1:183">
      <c r="A150" s="40">
        <v>38487</v>
      </c>
      <c r="B150" s="41"/>
      <c r="C150" s="41"/>
      <c r="D150" s="41"/>
      <c r="E150" s="42" t="s">
        <v>233</v>
      </c>
      <c r="F150" s="42" t="s">
        <v>233</v>
      </c>
      <c r="G150" s="42" t="s">
        <v>233</v>
      </c>
      <c r="H150" s="42" t="s">
        <v>233</v>
      </c>
      <c r="I150" s="42" t="s">
        <v>233</v>
      </c>
      <c r="J150" s="42" t="s">
        <v>233</v>
      </c>
      <c r="K150" s="54" t="str">
        <f t="shared" si="59"/>
        <v/>
      </c>
      <c r="L150" s="43">
        <v>17.045177459716797</v>
      </c>
      <c r="M150" s="43">
        <v>16.117216110229492</v>
      </c>
      <c r="N150" s="43">
        <v>15.84859561920166</v>
      </c>
      <c r="O150" s="43">
        <v>18.021978378295898</v>
      </c>
      <c r="P150" s="43">
        <v>19.120878219604492</v>
      </c>
      <c r="Q150" s="43">
        <v>18.510377883911133</v>
      </c>
      <c r="R150" s="54">
        <f t="shared" si="60"/>
        <v>17.444037278493244</v>
      </c>
      <c r="S150" s="43">
        <v>7.3260073661804199</v>
      </c>
      <c r="T150" s="43">
        <v>7.8144078254699707</v>
      </c>
      <c r="U150" s="43">
        <v>7.8144078254699707</v>
      </c>
      <c r="V150" s="43">
        <v>7.3260073661804199</v>
      </c>
      <c r="W150" s="43">
        <v>6.8376069068908691</v>
      </c>
      <c r="X150" s="43">
        <v>8.3028087615966797</v>
      </c>
      <c r="Y150" s="43">
        <v>7.8</v>
      </c>
      <c r="Z150" s="42">
        <v>-0.5445665717124939</v>
      </c>
      <c r="AA150" s="42">
        <v>-0.50061053037643433</v>
      </c>
      <c r="AB150" s="42">
        <v>-5.6166056543588638E-2</v>
      </c>
      <c r="AC150" s="42">
        <v>-0.42246642708778381</v>
      </c>
      <c r="AD150" s="42">
        <v>-0.68620270490646362</v>
      </c>
      <c r="AE150" s="42">
        <v>-0.57387059926986694</v>
      </c>
      <c r="AF150" s="42"/>
      <c r="AG150" s="42">
        <v>7.2752137184143066</v>
      </c>
      <c r="AH150" s="42">
        <v>7.3504271507263184</v>
      </c>
      <c r="AI150" s="42">
        <v>7.2683758735656738</v>
      </c>
      <c r="AJ150" s="42">
        <v>7.4495725631713867</v>
      </c>
      <c r="AK150" s="42">
        <v>8.355555534362793</v>
      </c>
      <c r="AL150" s="42">
        <v>7.6581196784973145</v>
      </c>
      <c r="AM150" s="54">
        <f t="shared" si="61"/>
        <v>7.5595440864562988</v>
      </c>
      <c r="AN150" s="44">
        <v>0.53235656023025513</v>
      </c>
      <c r="AO150" s="44">
        <v>0.55921858549118042</v>
      </c>
      <c r="AP150" s="44">
        <v>0.49328449368476868</v>
      </c>
      <c r="AQ150" s="44">
        <v>0.40781441330909729</v>
      </c>
      <c r="AR150" s="44">
        <v>0.54700857400894165</v>
      </c>
      <c r="AS150" s="44">
        <v>0.5763126015663147</v>
      </c>
      <c r="AT150" s="44"/>
      <c r="AU150" s="42">
        <v>0.72649574279785156</v>
      </c>
      <c r="AV150" s="42">
        <v>0.84004884958267212</v>
      </c>
      <c r="AW150" s="42">
        <v>0.89865690469741821</v>
      </c>
      <c r="AX150" s="42">
        <v>0.44566544890403748</v>
      </c>
      <c r="AY150" s="42">
        <v>0.76068377494812012</v>
      </c>
      <c r="AZ150" s="42">
        <v>0.70818072557449341</v>
      </c>
      <c r="BA150" s="54">
        <f t="shared" si="62"/>
        <v>0.72995524108409882</v>
      </c>
      <c r="BB150" s="44"/>
      <c r="BC150" s="42">
        <v>0.15262515842914581</v>
      </c>
      <c r="BD150" s="42">
        <v>0.19291819632053375</v>
      </c>
      <c r="BE150" s="42">
        <v>2.9304029420018196E-2</v>
      </c>
      <c r="BF150" s="42">
        <v>0.16117216646671295</v>
      </c>
      <c r="BG150" s="42">
        <v>0.18192918598651886</v>
      </c>
      <c r="BH150" s="42">
        <v>0.12210012227296829</v>
      </c>
      <c r="BI150" s="54">
        <f t="shared" si="63"/>
        <v>0.14000814314931631</v>
      </c>
      <c r="BJ150" s="51">
        <v>0.9</v>
      </c>
      <c r="BK150" s="69" t="s">
        <v>233</v>
      </c>
      <c r="BL150" s="69" t="s">
        <v>233</v>
      </c>
      <c r="BM150" s="69" t="s">
        <v>233</v>
      </c>
      <c r="BN150" s="69" t="s">
        <v>233</v>
      </c>
      <c r="BO150" s="69" t="s">
        <v>233</v>
      </c>
      <c r="BP150" s="70">
        <f t="shared" si="64"/>
        <v>0.9</v>
      </c>
      <c r="BQ150" s="42">
        <v>0.92796093225479126</v>
      </c>
      <c r="BR150" s="42">
        <v>1.0390720367431641</v>
      </c>
      <c r="BS150" s="42">
        <v>1.0695971250534058</v>
      </c>
      <c r="BT150" s="42">
        <v>1.057387113571167</v>
      </c>
      <c r="BU150" s="42">
        <v>0.8730158805847168</v>
      </c>
      <c r="BV150" s="42">
        <v>0.91208791732788086</v>
      </c>
      <c r="BW150" s="54">
        <f t="shared" si="65"/>
        <v>0.97985350092252099</v>
      </c>
      <c r="BX150" s="44">
        <v>0.10622710734605789</v>
      </c>
      <c r="BY150" s="44">
        <v>0.11721611768007278</v>
      </c>
      <c r="BZ150" s="44">
        <v>0.12332112342119217</v>
      </c>
      <c r="CA150" s="44">
        <v>0.13553114235401154</v>
      </c>
      <c r="CB150" s="44">
        <v>0.1269841343164444</v>
      </c>
      <c r="CC150" s="44">
        <v>0.14774115383625031</v>
      </c>
      <c r="CD150" s="54">
        <f t="shared" si="66"/>
        <v>0.12617012982567152</v>
      </c>
      <c r="CE150" s="42">
        <v>0.12</v>
      </c>
      <c r="CF150" s="42">
        <v>7.3606839179992676</v>
      </c>
      <c r="CG150" s="42">
        <v>7.3606839179992676</v>
      </c>
      <c r="CH150" s="42">
        <v>7.3606839179992676</v>
      </c>
      <c r="CI150" s="42">
        <v>7.3606839179992676</v>
      </c>
      <c r="CJ150" s="42">
        <v>7.3606839179992676</v>
      </c>
      <c r="CK150" s="42"/>
      <c r="CL150" s="42"/>
      <c r="CM150" s="44"/>
      <c r="CN150" s="44">
        <v>1.2864469289779663</v>
      </c>
      <c r="CO150" s="44">
        <v>1.1750916242599487</v>
      </c>
      <c r="CP150" s="44">
        <v>5.8608059771358967E-3</v>
      </c>
      <c r="CQ150" s="44">
        <v>1.0510379076004028</v>
      </c>
      <c r="CR150" s="44">
        <v>1.2532356977462769</v>
      </c>
      <c r="CS150" s="44">
        <v>1.3401709794998169</v>
      </c>
      <c r="CT150" s="54">
        <f t="shared" si="67"/>
        <v>1.0186406573435913</v>
      </c>
      <c r="CU150" s="44" t="s">
        <v>233</v>
      </c>
      <c r="CV150" s="44" t="s">
        <v>233</v>
      </c>
      <c r="CW150" s="44" t="s">
        <v>233</v>
      </c>
      <c r="CX150" s="44" t="s">
        <v>233</v>
      </c>
      <c r="CY150" s="44" t="s">
        <v>233</v>
      </c>
      <c r="CZ150" s="44" t="s">
        <v>233</v>
      </c>
      <c r="DA150" s="54" t="str">
        <f t="shared" si="68"/>
        <v/>
      </c>
      <c r="DB150" s="65" t="s">
        <v>233</v>
      </c>
      <c r="DC150" s="65" t="s">
        <v>233</v>
      </c>
      <c r="DD150" s="65" t="s">
        <v>233</v>
      </c>
      <c r="DE150" s="65" t="s">
        <v>233</v>
      </c>
      <c r="DF150" s="65" t="s">
        <v>233</v>
      </c>
      <c r="DG150" s="65" t="s">
        <v>233</v>
      </c>
      <c r="DH150" s="58" t="str">
        <f t="shared" si="69"/>
        <v/>
      </c>
      <c r="DI150" s="65" t="s">
        <v>233</v>
      </c>
      <c r="DJ150" s="65" t="s">
        <v>233</v>
      </c>
      <c r="DK150" s="65" t="s">
        <v>233</v>
      </c>
      <c r="DL150" s="65" t="s">
        <v>233</v>
      </c>
      <c r="DM150" s="65" t="s">
        <v>233</v>
      </c>
      <c r="DN150" s="65" t="s">
        <v>233</v>
      </c>
      <c r="DO150" s="58">
        <f t="shared" si="70"/>
        <v>1.1140000000000001</v>
      </c>
      <c r="DP150" s="44" t="s">
        <v>233</v>
      </c>
      <c r="DQ150" s="44"/>
      <c r="DR150" s="65">
        <v>2.0625</v>
      </c>
      <c r="DS150" s="65">
        <v>763.625</v>
      </c>
      <c r="DT150" s="65">
        <v>749.1875</v>
      </c>
      <c r="DU150" s="65">
        <v>2.5</v>
      </c>
      <c r="DV150" s="65">
        <v>3.6875</v>
      </c>
      <c r="DW150" s="65">
        <v>2.75</v>
      </c>
      <c r="DX150" s="58">
        <f t="shared" si="71"/>
        <v>0.36571500000000001</v>
      </c>
      <c r="DY150" s="43">
        <v>5.6119656562805176</v>
      </c>
      <c r="DZ150" s="43">
        <v>15.455218315124512</v>
      </c>
      <c r="EA150" s="43">
        <v>29.168876647949219</v>
      </c>
      <c r="EB150" s="44">
        <f t="shared" si="72"/>
        <v>0.86843257141113295</v>
      </c>
      <c r="EC150" s="42" t="s">
        <v>233</v>
      </c>
      <c r="ED150" s="42" t="s">
        <v>233</v>
      </c>
      <c r="EE150" s="42" t="s">
        <v>233</v>
      </c>
      <c r="EF150" s="42" t="s">
        <v>233</v>
      </c>
      <c r="EG150" s="42" t="s">
        <v>233</v>
      </c>
      <c r="EH150" s="42" t="s">
        <v>233</v>
      </c>
      <c r="EI150" s="42"/>
      <c r="EJ150" s="65">
        <v>189</v>
      </c>
      <c r="EK150" s="42" t="s">
        <v>233</v>
      </c>
      <c r="EL150" s="42" t="s">
        <v>233</v>
      </c>
      <c r="EM150" s="42" t="s">
        <v>233</v>
      </c>
      <c r="EN150" s="42" t="s">
        <v>233</v>
      </c>
      <c r="EO150" s="42" t="s">
        <v>233</v>
      </c>
      <c r="EP150" s="42" t="s">
        <v>233</v>
      </c>
      <c r="EQ150" s="42"/>
      <c r="ER150" s="65">
        <v>14</v>
      </c>
      <c r="ES150" s="42" t="s">
        <v>233</v>
      </c>
      <c r="ET150" s="42" t="s">
        <v>233</v>
      </c>
      <c r="EU150" s="42" t="s">
        <v>233</v>
      </c>
      <c r="EV150" s="42" t="s">
        <v>233</v>
      </c>
      <c r="EW150" s="42" t="s">
        <v>233</v>
      </c>
      <c r="EX150" s="42" t="s">
        <v>233</v>
      </c>
      <c r="EY150" s="42"/>
      <c r="EZ150" s="42">
        <v>1.1499999999999999</v>
      </c>
      <c r="FA150" s="42" t="s">
        <v>233</v>
      </c>
      <c r="FB150" s="42" t="s">
        <v>233</v>
      </c>
      <c r="FC150" s="42" t="s">
        <v>233</v>
      </c>
      <c r="FD150" s="42" t="s">
        <v>233</v>
      </c>
      <c r="FE150" s="42" t="s">
        <v>233</v>
      </c>
      <c r="FF150" s="42" t="s">
        <v>233</v>
      </c>
      <c r="FG150" s="42"/>
      <c r="FH150" s="42"/>
      <c r="FI150" s="42" t="s">
        <v>233</v>
      </c>
      <c r="FJ150" s="42" t="s">
        <v>233</v>
      </c>
      <c r="FK150" s="42" t="s">
        <v>233</v>
      </c>
      <c r="FL150" s="42" t="s">
        <v>233</v>
      </c>
      <c r="FM150" s="42" t="s">
        <v>233</v>
      </c>
      <c r="FN150" s="42" t="s">
        <v>233</v>
      </c>
      <c r="FO150" s="42"/>
      <c r="FP150" s="65">
        <v>19</v>
      </c>
      <c r="FQ150" s="42" t="s">
        <v>233</v>
      </c>
      <c r="FR150" s="42" t="s">
        <v>233</v>
      </c>
      <c r="FS150" s="42" t="s">
        <v>233</v>
      </c>
      <c r="FT150" s="42" t="s">
        <v>233</v>
      </c>
      <c r="FU150" s="42" t="s">
        <v>233</v>
      </c>
      <c r="FV150" s="42" t="s">
        <v>233</v>
      </c>
      <c r="FW150" s="42"/>
      <c r="FX150" s="65">
        <v>26</v>
      </c>
      <c r="GA150">
        <v>1114</v>
      </c>
    </row>
    <row r="151" spans="1:183">
      <c r="A151" s="40">
        <v>38488</v>
      </c>
      <c r="B151" s="41"/>
      <c r="C151" s="41"/>
      <c r="D151" s="41"/>
      <c r="E151" s="42" t="s">
        <v>233</v>
      </c>
      <c r="F151" s="42" t="s">
        <v>233</v>
      </c>
      <c r="G151" s="42" t="s">
        <v>233</v>
      </c>
      <c r="H151" s="42" t="s">
        <v>233</v>
      </c>
      <c r="I151" s="42" t="s">
        <v>233</v>
      </c>
      <c r="J151" s="42" t="s">
        <v>233</v>
      </c>
      <c r="K151" s="54" t="str">
        <f t="shared" si="59"/>
        <v/>
      </c>
      <c r="L151" s="43">
        <v>16.996337890625</v>
      </c>
      <c r="M151" s="43">
        <v>15.115995407104492</v>
      </c>
      <c r="N151" s="43">
        <v>14.481074333190918</v>
      </c>
      <c r="O151" s="43">
        <v>14.896214485168457</v>
      </c>
      <c r="P151" s="43">
        <v>15.262515068054199</v>
      </c>
      <c r="Q151" s="43">
        <v>14.65201473236084</v>
      </c>
      <c r="R151" s="54">
        <f t="shared" si="60"/>
        <v>15.234025319417318</v>
      </c>
      <c r="S151" s="43">
        <v>7.8144078254699707</v>
      </c>
      <c r="T151" s="43">
        <v>7.8144078254699707</v>
      </c>
      <c r="U151" s="43">
        <v>4.884005069732666</v>
      </c>
      <c r="V151" s="43">
        <v>4.3956046104431152</v>
      </c>
      <c r="W151" s="43">
        <v>4.3956046104431152</v>
      </c>
      <c r="X151" s="43">
        <v>3.9072039127349854</v>
      </c>
      <c r="Y151" s="43">
        <v>4.9000000000000004</v>
      </c>
      <c r="Z151" s="42">
        <v>-0.48107448220252991</v>
      </c>
      <c r="AA151" s="42">
        <v>-0.48595848679542542</v>
      </c>
      <c r="AB151" s="42">
        <v>-0.39316239953041077</v>
      </c>
      <c r="AC151" s="42">
        <v>-0.40781441330909729</v>
      </c>
      <c r="AD151" s="42">
        <v>-0.40781441330909729</v>
      </c>
      <c r="AE151" s="42">
        <v>-0.34432235360145569</v>
      </c>
      <c r="AF151" s="42"/>
      <c r="AG151" s="42">
        <v>7.480341911315918</v>
      </c>
      <c r="AH151" s="42">
        <v>7.4564104080200195</v>
      </c>
      <c r="AI151" s="42">
        <v>7.5076923370361328</v>
      </c>
      <c r="AJ151" s="42">
        <v>7.7914528846740723</v>
      </c>
      <c r="AK151" s="42">
        <v>7.9282050132751465</v>
      </c>
      <c r="AL151" s="42">
        <v>7.5384616851806641</v>
      </c>
      <c r="AM151" s="54">
        <f t="shared" si="61"/>
        <v>7.6170940399169922</v>
      </c>
      <c r="AN151" s="44">
        <v>0.46886447072029114</v>
      </c>
      <c r="AO151" s="44">
        <v>0.67643469572067261</v>
      </c>
      <c r="AP151" s="44">
        <v>0.64957267045974731</v>
      </c>
      <c r="AQ151" s="44">
        <v>0.6715506911277771</v>
      </c>
      <c r="AR151" s="44">
        <v>0.75213676691055298</v>
      </c>
      <c r="AS151" s="44">
        <v>0.72527474164962769</v>
      </c>
      <c r="AT151" s="44"/>
      <c r="AU151" s="42">
        <v>0.60927963256835938</v>
      </c>
      <c r="AV151" s="42">
        <v>0.6239316463470459</v>
      </c>
      <c r="AW151" s="42">
        <v>0.65079367160797119</v>
      </c>
      <c r="AX151" s="42">
        <v>0.73992675542831421</v>
      </c>
      <c r="AY151" s="42">
        <v>0.9523809552192688</v>
      </c>
      <c r="AZ151" s="42">
        <v>0.77045178413391113</v>
      </c>
      <c r="BA151" s="54">
        <f t="shared" si="62"/>
        <v>0.72446074088414514</v>
      </c>
      <c r="BB151" s="44"/>
      <c r="BC151" s="42">
        <v>0.14407815039157867</v>
      </c>
      <c r="BD151" s="42">
        <v>0.11721611768007278</v>
      </c>
      <c r="BE151" s="42">
        <v>0.11965811997652054</v>
      </c>
      <c r="BF151" s="42">
        <v>7.2039075195789337E-2</v>
      </c>
      <c r="BG151" s="42">
        <v>0.23443223536014557</v>
      </c>
      <c r="BH151" s="42">
        <v>9.1575093567371368E-2</v>
      </c>
      <c r="BI151" s="54">
        <f t="shared" si="63"/>
        <v>0.12983313202857971</v>
      </c>
      <c r="BJ151" s="51">
        <v>0.9</v>
      </c>
      <c r="BK151" s="69" t="s">
        <v>233</v>
      </c>
      <c r="BL151" s="69" t="s">
        <v>233</v>
      </c>
      <c r="BM151" s="69" t="s">
        <v>233</v>
      </c>
      <c r="BN151" s="69" t="s">
        <v>233</v>
      </c>
      <c r="BO151" s="69" t="s">
        <v>233</v>
      </c>
      <c r="BP151" s="70">
        <f t="shared" si="64"/>
        <v>0.9</v>
      </c>
      <c r="BQ151" s="42">
        <v>0.93284493684768677</v>
      </c>
      <c r="BR151" s="42">
        <v>0.89377290010452271</v>
      </c>
      <c r="BS151" s="42">
        <v>0.88522589206695557</v>
      </c>
      <c r="BT151" s="42">
        <v>0.80097681283950806</v>
      </c>
      <c r="BU151" s="42">
        <v>0.96092796325683594</v>
      </c>
      <c r="BV151" s="42">
        <v>0.81929183006286621</v>
      </c>
      <c r="BW151" s="54">
        <f t="shared" si="65"/>
        <v>0.88217338919639587</v>
      </c>
      <c r="BX151" s="44">
        <v>0.1587301641702652</v>
      </c>
      <c r="BY151" s="44">
        <v>0.15140415728092194</v>
      </c>
      <c r="BZ151" s="44">
        <v>0.15140415728092194</v>
      </c>
      <c r="CA151" s="44">
        <v>0.13064713776111603</v>
      </c>
      <c r="CB151" s="44">
        <v>0.12087912112474442</v>
      </c>
      <c r="CC151" s="44">
        <v>0.1318681389093399</v>
      </c>
      <c r="CD151" s="54">
        <f t="shared" si="66"/>
        <v>0.1408221460878849</v>
      </c>
      <c r="CE151" s="42">
        <v>0.09</v>
      </c>
      <c r="CF151" s="42">
        <v>7.4632477760314941</v>
      </c>
      <c r="CG151" s="42">
        <v>7.4632477760314941</v>
      </c>
      <c r="CH151" s="42">
        <v>7.4495725631713867</v>
      </c>
      <c r="CI151" s="42">
        <v>7.4495725631713867</v>
      </c>
      <c r="CJ151" s="42">
        <v>7.5521368980407715</v>
      </c>
      <c r="CK151" s="42"/>
      <c r="CL151" s="42"/>
      <c r="CM151" s="44"/>
      <c r="CN151" s="44">
        <v>1.3274725675582886</v>
      </c>
      <c r="CO151" s="44">
        <v>1.3304029703140259</v>
      </c>
      <c r="CP151" s="44">
        <v>1.3645910024642944</v>
      </c>
      <c r="CQ151" s="44">
        <v>1.8490842580795288</v>
      </c>
      <c r="CR151" s="44">
        <v>1.7914530038833618</v>
      </c>
      <c r="CS151" s="44">
        <v>1.7562881708145142</v>
      </c>
      <c r="CT151" s="54">
        <f t="shared" si="67"/>
        <v>1.5698819955190022</v>
      </c>
      <c r="CU151" s="44" t="s">
        <v>233</v>
      </c>
      <c r="CV151" s="44" t="s">
        <v>233</v>
      </c>
      <c r="CW151" s="44" t="s">
        <v>233</v>
      </c>
      <c r="CX151" s="44" t="s">
        <v>233</v>
      </c>
      <c r="CY151" s="44" t="s">
        <v>233</v>
      </c>
      <c r="CZ151" s="44" t="s">
        <v>233</v>
      </c>
      <c r="DA151" s="54" t="str">
        <f t="shared" si="68"/>
        <v/>
      </c>
      <c r="DB151" s="65" t="s">
        <v>233</v>
      </c>
      <c r="DC151" s="65" t="s">
        <v>233</v>
      </c>
      <c r="DD151" s="65" t="s">
        <v>233</v>
      </c>
      <c r="DE151" s="65" t="s">
        <v>233</v>
      </c>
      <c r="DF151" s="65" t="s">
        <v>233</v>
      </c>
      <c r="DG151" s="65" t="s">
        <v>233</v>
      </c>
      <c r="DH151" s="58" t="str">
        <f t="shared" si="69"/>
        <v/>
      </c>
      <c r="DI151" s="65" t="s">
        <v>233</v>
      </c>
      <c r="DJ151" s="65" t="s">
        <v>233</v>
      </c>
      <c r="DK151" s="65" t="s">
        <v>233</v>
      </c>
      <c r="DL151" s="65" t="s">
        <v>233</v>
      </c>
      <c r="DM151" s="65" t="s">
        <v>233</v>
      </c>
      <c r="DN151" s="65" t="s">
        <v>233</v>
      </c>
      <c r="DO151" s="58">
        <f t="shared" si="70"/>
        <v>1.728</v>
      </c>
      <c r="DP151" s="44" t="s">
        <v>233</v>
      </c>
      <c r="DQ151" s="44"/>
      <c r="DR151" s="65">
        <v>752.375</v>
      </c>
      <c r="DS151" s="65">
        <v>747.75</v>
      </c>
      <c r="DT151" s="65">
        <v>753.1875</v>
      </c>
      <c r="DU151" s="65">
        <v>755.1875</v>
      </c>
      <c r="DV151" s="65">
        <v>743.5</v>
      </c>
      <c r="DW151" s="65">
        <v>741.1875</v>
      </c>
      <c r="DX151" s="58">
        <f t="shared" si="71"/>
        <v>1.078365</v>
      </c>
      <c r="DY151" s="43">
        <v>6.4234919548034668</v>
      </c>
      <c r="DZ151" s="43">
        <v>13.571125030517578</v>
      </c>
      <c r="EA151" s="43">
        <v>29.255500793457031</v>
      </c>
      <c r="EB151" s="44">
        <f t="shared" si="72"/>
        <v>2.0030776195526121</v>
      </c>
      <c r="EC151" s="42" t="s">
        <v>233</v>
      </c>
      <c r="ED151" s="42" t="s">
        <v>233</v>
      </c>
      <c r="EE151" s="42" t="s">
        <v>233</v>
      </c>
      <c r="EF151" s="42" t="s">
        <v>233</v>
      </c>
      <c r="EG151" s="42" t="s">
        <v>233</v>
      </c>
      <c r="EH151" s="42" t="s">
        <v>233</v>
      </c>
      <c r="EI151" s="42"/>
      <c r="EJ151" s="65">
        <v>248</v>
      </c>
      <c r="EK151" s="42" t="s">
        <v>233</v>
      </c>
      <c r="EL151" s="42" t="s">
        <v>233</v>
      </c>
      <c r="EM151" s="42" t="s">
        <v>233</v>
      </c>
      <c r="EN151" s="42" t="s">
        <v>233</v>
      </c>
      <c r="EO151" s="42" t="s">
        <v>233</v>
      </c>
      <c r="EP151" s="42" t="s">
        <v>233</v>
      </c>
      <c r="EQ151" s="42"/>
      <c r="ER151" s="65">
        <v>19</v>
      </c>
      <c r="ES151" s="42" t="s">
        <v>233</v>
      </c>
      <c r="ET151" s="42" t="s">
        <v>233</v>
      </c>
      <c r="EU151" s="42" t="s">
        <v>233</v>
      </c>
      <c r="EV151" s="42" t="s">
        <v>233</v>
      </c>
      <c r="EW151" s="42" t="s">
        <v>233</v>
      </c>
      <c r="EX151" s="42" t="s">
        <v>233</v>
      </c>
      <c r="EY151" s="42"/>
      <c r="EZ151" s="42">
        <v>1.2</v>
      </c>
      <c r="FA151" s="42" t="s">
        <v>233</v>
      </c>
      <c r="FB151" s="42" t="s">
        <v>233</v>
      </c>
      <c r="FC151" s="42" t="s">
        <v>233</v>
      </c>
      <c r="FD151" s="42" t="s">
        <v>233</v>
      </c>
      <c r="FE151" s="42" t="s">
        <v>233</v>
      </c>
      <c r="FF151" s="42" t="s">
        <v>233</v>
      </c>
      <c r="FG151" s="42"/>
      <c r="FH151" s="42"/>
      <c r="FI151" s="42" t="s">
        <v>233</v>
      </c>
      <c r="FJ151" s="42" t="s">
        <v>233</v>
      </c>
      <c r="FK151" s="42" t="s">
        <v>233</v>
      </c>
      <c r="FL151" s="42" t="s">
        <v>233</v>
      </c>
      <c r="FM151" s="42" t="s">
        <v>233</v>
      </c>
      <c r="FN151" s="42" t="s">
        <v>233</v>
      </c>
      <c r="FO151" s="42"/>
      <c r="FP151" s="65">
        <v>28.5</v>
      </c>
      <c r="FQ151" s="42" t="s">
        <v>233</v>
      </c>
      <c r="FR151" s="42" t="s">
        <v>233</v>
      </c>
      <c r="FS151" s="42" t="s">
        <v>233</v>
      </c>
      <c r="FT151" s="42" t="s">
        <v>233</v>
      </c>
      <c r="FU151" s="42" t="s">
        <v>233</v>
      </c>
      <c r="FV151" s="42" t="s">
        <v>233</v>
      </c>
      <c r="FW151" s="42"/>
      <c r="FX151" s="65">
        <v>29</v>
      </c>
      <c r="GA151">
        <v>1728</v>
      </c>
    </row>
    <row r="152" spans="1:183">
      <c r="A152" s="40">
        <v>38489</v>
      </c>
      <c r="B152" s="41"/>
      <c r="C152" s="41"/>
      <c r="D152" s="41"/>
      <c r="E152" s="42" t="s">
        <v>233</v>
      </c>
      <c r="F152" s="42" t="s">
        <v>233</v>
      </c>
      <c r="G152" s="42" t="s">
        <v>233</v>
      </c>
      <c r="H152" s="42" t="s">
        <v>233</v>
      </c>
      <c r="I152" s="42" t="s">
        <v>233</v>
      </c>
      <c r="J152" s="42" t="s">
        <v>233</v>
      </c>
      <c r="K152" s="54" t="str">
        <f t="shared" si="59"/>
        <v/>
      </c>
      <c r="L152" s="43">
        <v>13.504273414611816</v>
      </c>
      <c r="M152" s="43">
        <v>11.916972160339355</v>
      </c>
      <c r="N152" s="43">
        <v>11.037851333618164</v>
      </c>
      <c r="O152" s="43">
        <v>13.870573997497559</v>
      </c>
      <c r="P152" s="43">
        <v>15.262515068054199</v>
      </c>
      <c r="Q152" s="43">
        <v>14.65201473236084</v>
      </c>
      <c r="R152" s="54">
        <f t="shared" si="60"/>
        <v>13.374033451080322</v>
      </c>
      <c r="S152" s="43">
        <v>9.2796096801757812</v>
      </c>
      <c r="T152" s="43">
        <v>7.8144078254699707</v>
      </c>
      <c r="U152" s="43">
        <v>5.3724055290222168</v>
      </c>
      <c r="V152" s="43">
        <v>4.884005069732666</v>
      </c>
      <c r="W152" s="43">
        <v>4.884005069732666</v>
      </c>
      <c r="X152" s="43">
        <v>7.8144078254699707</v>
      </c>
      <c r="Y152" s="43">
        <v>7.8</v>
      </c>
      <c r="Z152" s="42">
        <v>-0.3540903627872467</v>
      </c>
      <c r="AA152" s="42">
        <v>-0.36874237656593323</v>
      </c>
      <c r="AB152" s="42">
        <v>-0.65689867734909058</v>
      </c>
      <c r="AC152" s="42">
        <v>-0.43223443627357483</v>
      </c>
      <c r="AD152" s="42">
        <v>-0.4761904776096344</v>
      </c>
      <c r="AE152" s="42">
        <v>-0.5445665717124939</v>
      </c>
      <c r="AF152" s="42"/>
      <c r="AG152" s="42">
        <v>7.405128002166748</v>
      </c>
      <c r="AH152" s="42">
        <v>7.3572649955749512</v>
      </c>
      <c r="AI152" s="42">
        <v>7.4085469245910645</v>
      </c>
      <c r="AJ152" s="42">
        <v>7.5008544921875</v>
      </c>
      <c r="AK152" s="42">
        <v>7.6512818336486816</v>
      </c>
      <c r="AL152" s="42">
        <v>7.6102561950683594</v>
      </c>
      <c r="AM152" s="54">
        <f t="shared" si="61"/>
        <v>7.4888887405395508</v>
      </c>
      <c r="AN152" s="44">
        <v>0.60561662912368774</v>
      </c>
      <c r="AO152" s="44">
        <v>0.57387059926986694</v>
      </c>
      <c r="AP152" s="44">
        <v>0.55433458089828491</v>
      </c>
      <c r="AQ152" s="44">
        <v>0.47863247990608215</v>
      </c>
      <c r="AR152" s="44">
        <v>0.45909646153450012</v>
      </c>
      <c r="AS152" s="44">
        <v>0.39804640412330627</v>
      </c>
      <c r="AT152" s="44"/>
      <c r="AU152" s="42">
        <v>0.82661783695220947</v>
      </c>
      <c r="AV152" s="42">
        <v>1.1257631778717041</v>
      </c>
      <c r="AW152" s="42">
        <v>0.70207571983337402</v>
      </c>
      <c r="AX152" s="42">
        <v>0.70085471868515015</v>
      </c>
      <c r="AY152" s="42">
        <v>0.74725276231765747</v>
      </c>
      <c r="AZ152" s="42">
        <v>1.1013431549072266</v>
      </c>
      <c r="BA152" s="54">
        <f t="shared" si="62"/>
        <v>0.86731789509455359</v>
      </c>
      <c r="BB152" s="44"/>
      <c r="BC152" s="42">
        <v>0.11965811997652054</v>
      </c>
      <c r="BD152" s="42">
        <v>0.54334557056427002</v>
      </c>
      <c r="BE152" s="42">
        <v>0.24664224684238434</v>
      </c>
      <c r="BF152" s="42">
        <v>0.23321123421192169</v>
      </c>
      <c r="BG152" s="42">
        <v>0.21245421469211578</v>
      </c>
      <c r="BH152" s="42">
        <v>0.2380952388048172</v>
      </c>
      <c r="BI152" s="54">
        <f t="shared" si="63"/>
        <v>0.26556777084867161</v>
      </c>
      <c r="BJ152" s="51">
        <v>1</v>
      </c>
      <c r="BK152" s="69" t="s">
        <v>233</v>
      </c>
      <c r="BL152" s="69" t="s">
        <v>233</v>
      </c>
      <c r="BM152" s="69" t="s">
        <v>233</v>
      </c>
      <c r="BN152" s="69" t="s">
        <v>233</v>
      </c>
      <c r="BO152" s="69" t="s">
        <v>233</v>
      </c>
      <c r="BP152" s="70">
        <f t="shared" si="64"/>
        <v>1</v>
      </c>
      <c r="BQ152" s="42">
        <v>0.88156288862228394</v>
      </c>
      <c r="BR152" s="42">
        <v>1.0525031089782715</v>
      </c>
      <c r="BS152" s="42">
        <v>1.0036630630493164</v>
      </c>
      <c r="BT152" s="42">
        <v>0.98534798622131348</v>
      </c>
      <c r="BU152" s="42">
        <v>0.96703296899795532</v>
      </c>
      <c r="BV152" s="42">
        <v>0.96459096670150757</v>
      </c>
      <c r="BW152" s="54">
        <f t="shared" si="65"/>
        <v>0.97578349709510803</v>
      </c>
      <c r="BX152" s="44">
        <v>0.1318681389093399</v>
      </c>
      <c r="BY152" s="44">
        <v>0.13064713776111603</v>
      </c>
      <c r="BZ152" s="44">
        <v>0.13308914005756378</v>
      </c>
      <c r="CA152" s="44">
        <v>0.12332112342119217</v>
      </c>
      <c r="CB152" s="44">
        <v>0.11477411538362503</v>
      </c>
      <c r="CC152" s="44">
        <v>0.1269841343164444</v>
      </c>
      <c r="CD152" s="54">
        <f t="shared" si="66"/>
        <v>0.12678063164154688</v>
      </c>
      <c r="CE152" s="42">
        <v>0.14000000000000001</v>
      </c>
      <c r="CF152" s="42">
        <v>7.5521368980407715</v>
      </c>
      <c r="CG152" s="42">
        <v>7.5521368980407715</v>
      </c>
      <c r="CH152" s="42">
        <v>7.4495725631713867</v>
      </c>
      <c r="CI152" s="42">
        <v>7.4495725631713867</v>
      </c>
      <c r="CJ152" s="42">
        <v>7.4495725631713867</v>
      </c>
      <c r="CK152" s="42"/>
      <c r="CL152" s="42"/>
      <c r="CM152" s="44"/>
      <c r="CN152" s="44">
        <v>1.7484737634658813</v>
      </c>
      <c r="CO152" s="44">
        <v>1.6840049028396606</v>
      </c>
      <c r="CP152" s="44">
        <v>1.7006105184555054</v>
      </c>
      <c r="CQ152" s="44">
        <v>1.7230769395828247</v>
      </c>
      <c r="CR152" s="44">
        <v>1.7142857313156128</v>
      </c>
      <c r="CS152" s="44">
        <v>1.7172161340713501</v>
      </c>
      <c r="CT152" s="54">
        <f t="shared" si="67"/>
        <v>1.7146113316218059</v>
      </c>
      <c r="CU152" s="44" t="s">
        <v>233</v>
      </c>
      <c r="CV152" s="44" t="s">
        <v>233</v>
      </c>
      <c r="CW152" s="44" t="s">
        <v>233</v>
      </c>
      <c r="CX152" s="44" t="s">
        <v>233</v>
      </c>
      <c r="CY152" s="44" t="s">
        <v>233</v>
      </c>
      <c r="CZ152" s="44" t="s">
        <v>233</v>
      </c>
      <c r="DA152" s="54" t="str">
        <f t="shared" si="68"/>
        <v/>
      </c>
      <c r="DB152" s="65" t="s">
        <v>233</v>
      </c>
      <c r="DC152" s="65" t="s">
        <v>233</v>
      </c>
      <c r="DD152" s="65" t="s">
        <v>233</v>
      </c>
      <c r="DE152" s="65" t="s">
        <v>233</v>
      </c>
      <c r="DF152" s="65" t="s">
        <v>233</v>
      </c>
      <c r="DG152" s="65" t="s">
        <v>233</v>
      </c>
      <c r="DH152" s="58" t="str">
        <f t="shared" si="69"/>
        <v/>
      </c>
      <c r="DI152" s="65" t="s">
        <v>233</v>
      </c>
      <c r="DJ152" s="65" t="s">
        <v>233</v>
      </c>
      <c r="DK152" s="65" t="s">
        <v>233</v>
      </c>
      <c r="DL152" s="65" t="s">
        <v>233</v>
      </c>
      <c r="DM152" s="65" t="s">
        <v>233</v>
      </c>
      <c r="DN152" s="65" t="s">
        <v>233</v>
      </c>
      <c r="DO152" s="58">
        <f t="shared" si="70"/>
        <v>1.764</v>
      </c>
      <c r="DP152" s="44" t="s">
        <v>233</v>
      </c>
      <c r="DQ152" s="44"/>
      <c r="DR152" s="65">
        <v>776.375</v>
      </c>
      <c r="DS152" s="65">
        <v>2.8125</v>
      </c>
      <c r="DT152" s="65">
        <v>754.875</v>
      </c>
      <c r="DU152" s="65">
        <v>754.4375</v>
      </c>
      <c r="DV152" s="65">
        <v>735.75</v>
      </c>
      <c r="DW152" s="65">
        <v>775.0625</v>
      </c>
      <c r="DX152" s="58">
        <f t="shared" si="71"/>
        <v>0.91183499999999995</v>
      </c>
      <c r="DY152" s="43">
        <v>6.7114529609680176</v>
      </c>
      <c r="DZ152" s="43">
        <v>13.719109535217285</v>
      </c>
      <c r="EA152" s="43">
        <v>28.208778381347656</v>
      </c>
      <c r="EB152" s="44">
        <f t="shared" si="72"/>
        <v>1.7423942623138429</v>
      </c>
      <c r="EC152" s="42" t="s">
        <v>233</v>
      </c>
      <c r="ED152" s="42" t="s">
        <v>233</v>
      </c>
      <c r="EE152" s="42" t="s">
        <v>233</v>
      </c>
      <c r="EF152" s="42" t="s">
        <v>233</v>
      </c>
      <c r="EG152" s="42" t="s">
        <v>233</v>
      </c>
      <c r="EH152" s="42" t="s">
        <v>233</v>
      </c>
      <c r="EI152" s="42"/>
      <c r="EJ152" s="65">
        <v>367</v>
      </c>
      <c r="EK152" s="42" t="s">
        <v>233</v>
      </c>
      <c r="EL152" s="42" t="s">
        <v>233</v>
      </c>
      <c r="EM152" s="42" t="s">
        <v>233</v>
      </c>
      <c r="EN152" s="42" t="s">
        <v>233</v>
      </c>
      <c r="EO152" s="42" t="s">
        <v>233</v>
      </c>
      <c r="EP152" s="42" t="s">
        <v>233</v>
      </c>
      <c r="EQ152" s="42"/>
      <c r="ER152" s="65">
        <v>19</v>
      </c>
      <c r="ES152" s="42" t="s">
        <v>233</v>
      </c>
      <c r="ET152" s="42" t="s">
        <v>233</v>
      </c>
      <c r="EU152" s="42" t="s">
        <v>233</v>
      </c>
      <c r="EV152" s="42" t="s">
        <v>233</v>
      </c>
      <c r="EW152" s="42" t="s">
        <v>233</v>
      </c>
      <c r="EX152" s="42" t="s">
        <v>233</v>
      </c>
      <c r="EY152" s="42"/>
      <c r="EZ152" s="42">
        <v>1.4</v>
      </c>
      <c r="FA152" s="42" t="s">
        <v>233</v>
      </c>
      <c r="FB152" s="42" t="s">
        <v>233</v>
      </c>
      <c r="FC152" s="42" t="s">
        <v>233</v>
      </c>
      <c r="FD152" s="42" t="s">
        <v>233</v>
      </c>
      <c r="FE152" s="42" t="s">
        <v>233</v>
      </c>
      <c r="FF152" s="42" t="s">
        <v>233</v>
      </c>
      <c r="FG152" s="42"/>
      <c r="FH152" s="42"/>
      <c r="FI152" s="42" t="s">
        <v>233</v>
      </c>
      <c r="FJ152" s="42" t="s">
        <v>233</v>
      </c>
      <c r="FK152" s="42" t="s">
        <v>233</v>
      </c>
      <c r="FL152" s="42" t="s">
        <v>233</v>
      </c>
      <c r="FM152" s="42" t="s">
        <v>233</v>
      </c>
      <c r="FN152" s="42" t="s">
        <v>233</v>
      </c>
      <c r="FO152" s="42"/>
      <c r="FP152" s="65">
        <v>27</v>
      </c>
      <c r="FQ152" s="42" t="s">
        <v>233</v>
      </c>
      <c r="FR152" s="42" t="s">
        <v>233</v>
      </c>
      <c r="FS152" s="42" t="s">
        <v>233</v>
      </c>
      <c r="FT152" s="42" t="s">
        <v>233</v>
      </c>
      <c r="FU152" s="42" t="s">
        <v>233</v>
      </c>
      <c r="FV152" s="42" t="s">
        <v>233</v>
      </c>
      <c r="FW152" s="42"/>
      <c r="FX152" s="65">
        <v>29</v>
      </c>
      <c r="GA152">
        <v>1764</v>
      </c>
    </row>
    <row r="153" spans="1:183">
      <c r="A153" s="40">
        <v>38490</v>
      </c>
      <c r="B153" s="41"/>
      <c r="C153" s="41"/>
      <c r="D153" s="41"/>
      <c r="E153" s="42" t="s">
        <v>233</v>
      </c>
      <c r="F153" s="42" t="s">
        <v>233</v>
      </c>
      <c r="G153" s="42" t="s">
        <v>233</v>
      </c>
      <c r="H153" s="42" t="s">
        <v>233</v>
      </c>
      <c r="I153" s="42" t="s">
        <v>233</v>
      </c>
      <c r="J153" s="42" t="s">
        <v>233</v>
      </c>
      <c r="K153" s="54" t="str">
        <f t="shared" si="59"/>
        <v/>
      </c>
      <c r="L153" s="43">
        <v>12.844932556152344</v>
      </c>
      <c r="M153" s="43">
        <v>11.452991485595703</v>
      </c>
      <c r="N153" s="43">
        <v>10.69597053527832</v>
      </c>
      <c r="O153" s="43">
        <v>14.04151439666748</v>
      </c>
      <c r="P153" s="43">
        <v>17.55799674987793</v>
      </c>
      <c r="Q153" s="43">
        <v>16.288156509399414</v>
      </c>
      <c r="R153" s="54">
        <f t="shared" si="60"/>
        <v>13.813593705495199</v>
      </c>
      <c r="S153" s="43">
        <v>7.8144078254699707</v>
      </c>
      <c r="T153" s="43">
        <v>8.3028087615966797</v>
      </c>
      <c r="U153" s="43">
        <v>7.8144078254699707</v>
      </c>
      <c r="V153" s="43">
        <v>5.8608059883117676</v>
      </c>
      <c r="W153" s="43">
        <v>4.884005069732666</v>
      </c>
      <c r="X153" s="43">
        <v>4.884005069732666</v>
      </c>
      <c r="Y153" s="43">
        <v>7.3</v>
      </c>
      <c r="Z153" s="42">
        <v>-0.56898659467697144</v>
      </c>
      <c r="AA153" s="42">
        <v>-0.45665445923805237</v>
      </c>
      <c r="AB153" s="42">
        <v>-0.5494505763053894</v>
      </c>
      <c r="AC153" s="42">
        <v>-0.47130647301673889</v>
      </c>
      <c r="AD153" s="42">
        <v>-0.52014654874801636</v>
      </c>
      <c r="AE153" s="42">
        <v>-0.81318682432174683</v>
      </c>
      <c r="AF153" s="42"/>
      <c r="AG153" s="42">
        <v>7.4324784278869629</v>
      </c>
      <c r="AH153" s="42">
        <v>7.3777775764465332</v>
      </c>
      <c r="AI153" s="42">
        <v>7.4085469245910645</v>
      </c>
      <c r="AJ153" s="42">
        <v>7.4358973503112793</v>
      </c>
      <c r="AK153" s="42">
        <v>7.5145297050476074</v>
      </c>
      <c r="AL153" s="42">
        <v>7.4564104080200195</v>
      </c>
      <c r="AM153" s="54">
        <f t="shared" si="61"/>
        <v>7.4376067320505781</v>
      </c>
      <c r="AN153" s="44">
        <v>0.37118437886238098</v>
      </c>
      <c r="AO153" s="44">
        <v>0.33699634671211243</v>
      </c>
      <c r="AP153" s="44">
        <v>0.60561662912368774</v>
      </c>
      <c r="AQ153" s="44">
        <v>0.74725276231765747</v>
      </c>
      <c r="AR153" s="44">
        <v>0.62026864290237427</v>
      </c>
      <c r="AS153" s="44">
        <v>0.53479856252670288</v>
      </c>
      <c r="AT153" s="44"/>
      <c r="AU153" s="42">
        <v>0.76923078298568726</v>
      </c>
      <c r="AV153" s="42">
        <v>0.76923078298568726</v>
      </c>
      <c r="AW153" s="42">
        <v>0.93772894144058228</v>
      </c>
      <c r="AX153" s="42">
        <v>0.73137974739074707</v>
      </c>
      <c r="AY153" s="42">
        <v>0.62148964405059814</v>
      </c>
      <c r="AZ153" s="42">
        <v>0.70207571983337402</v>
      </c>
      <c r="BA153" s="54">
        <f t="shared" si="62"/>
        <v>0.75518926978111267</v>
      </c>
      <c r="BB153" s="44"/>
      <c r="BC153" s="42">
        <v>0.26617828011512756</v>
      </c>
      <c r="BD153" s="42">
        <v>0.26739928126335144</v>
      </c>
      <c r="BE153" s="42">
        <v>0.29792430996894836</v>
      </c>
      <c r="BF153" s="42">
        <v>0.22954823076725006</v>
      </c>
      <c r="BG153" s="42">
        <v>0.17704518139362335</v>
      </c>
      <c r="BH153" s="42">
        <v>0.15506716072559357</v>
      </c>
      <c r="BI153" s="54">
        <f t="shared" si="63"/>
        <v>0.23219374070564905</v>
      </c>
      <c r="BJ153" s="51">
        <v>1</v>
      </c>
      <c r="BK153" s="69" t="s">
        <v>233</v>
      </c>
      <c r="BL153" s="69" t="s">
        <v>233</v>
      </c>
      <c r="BM153" s="69" t="s">
        <v>233</v>
      </c>
      <c r="BN153" s="69" t="s">
        <v>233</v>
      </c>
      <c r="BO153" s="69" t="s">
        <v>233</v>
      </c>
      <c r="BP153" s="70">
        <f t="shared" si="64"/>
        <v>1</v>
      </c>
      <c r="BQ153" s="42">
        <v>0.98290598392486572</v>
      </c>
      <c r="BR153" s="42">
        <v>0.99755799770355225</v>
      </c>
      <c r="BS153" s="42">
        <v>1.0427350997924805</v>
      </c>
      <c r="BT153" s="42">
        <v>1.0964591503143311</v>
      </c>
      <c r="BU153" s="42">
        <v>1.0586080551147461</v>
      </c>
      <c r="BV153" s="42">
        <v>1.0549451112747192</v>
      </c>
      <c r="BW153" s="54">
        <f t="shared" si="65"/>
        <v>1.0388685663541157</v>
      </c>
      <c r="BX153" s="44">
        <v>0.13797314465045929</v>
      </c>
      <c r="BY153" s="44">
        <v>0.12576313316822052</v>
      </c>
      <c r="BZ153" s="44">
        <v>9.2796094715595245E-2</v>
      </c>
      <c r="CA153" s="44">
        <v>9.0354092419147491E-2</v>
      </c>
      <c r="CB153" s="44">
        <v>7.8144080936908722E-2</v>
      </c>
      <c r="CC153" s="44">
        <v>9.0354092419147491E-2</v>
      </c>
      <c r="CD153" s="54">
        <f t="shared" si="66"/>
        <v>0.10256410638491313</v>
      </c>
      <c r="CE153" s="42">
        <v>0.1</v>
      </c>
      <c r="CF153" s="42">
        <v>7.4495725631713867</v>
      </c>
      <c r="CG153" s="42">
        <v>7.4495725631713867</v>
      </c>
      <c r="CH153" s="42">
        <v>7.4495725631713867</v>
      </c>
      <c r="CI153" s="42">
        <v>7.4495725631713867</v>
      </c>
      <c r="CJ153" s="42">
        <v>7.4495725631713867</v>
      </c>
      <c r="CK153" s="42"/>
      <c r="CL153" s="42"/>
      <c r="CM153" s="44"/>
      <c r="CN153" s="44">
        <v>1.7152625322341919</v>
      </c>
      <c r="CO153" s="44">
        <v>1.7172161340713501</v>
      </c>
      <c r="CP153" s="44">
        <v>1.6888889074325562</v>
      </c>
      <c r="CQ153" s="44">
        <v>1.4925519227981567</v>
      </c>
      <c r="CR153" s="44">
        <v>1.4984127283096313</v>
      </c>
      <c r="CS153" s="44">
        <v>1.5208791494369507</v>
      </c>
      <c r="CT153" s="54">
        <f t="shared" si="67"/>
        <v>1.6055352290471394</v>
      </c>
      <c r="CU153" s="44" t="s">
        <v>233</v>
      </c>
      <c r="CV153" s="44" t="s">
        <v>233</v>
      </c>
      <c r="CW153" s="44" t="s">
        <v>233</v>
      </c>
      <c r="CX153" s="44" t="s">
        <v>233</v>
      </c>
      <c r="CY153" s="44" t="s">
        <v>233</v>
      </c>
      <c r="CZ153" s="44" t="s">
        <v>233</v>
      </c>
      <c r="DA153" s="54" t="str">
        <f t="shared" si="68"/>
        <v/>
      </c>
      <c r="DB153" s="65" t="s">
        <v>233</v>
      </c>
      <c r="DC153" s="65" t="s">
        <v>233</v>
      </c>
      <c r="DD153" s="65" t="s">
        <v>233</v>
      </c>
      <c r="DE153" s="65" t="s">
        <v>233</v>
      </c>
      <c r="DF153" s="65" t="s">
        <v>233</v>
      </c>
      <c r="DG153" s="65" t="s">
        <v>233</v>
      </c>
      <c r="DH153" s="58" t="str">
        <f t="shared" si="69"/>
        <v/>
      </c>
      <c r="DI153" s="65" t="s">
        <v>233</v>
      </c>
      <c r="DJ153" s="65" t="s">
        <v>233</v>
      </c>
      <c r="DK153" s="65" t="s">
        <v>233</v>
      </c>
      <c r="DL153" s="65" t="s">
        <v>233</v>
      </c>
      <c r="DM153" s="65" t="s">
        <v>233</v>
      </c>
      <c r="DN153" s="65" t="s">
        <v>233</v>
      </c>
      <c r="DO153" s="58">
        <f t="shared" si="70"/>
        <v>1.704</v>
      </c>
      <c r="DP153" s="44" t="s">
        <v>233</v>
      </c>
      <c r="DQ153" s="44"/>
      <c r="DR153" s="65">
        <v>2.875</v>
      </c>
      <c r="DS153" s="65">
        <v>2.8125</v>
      </c>
      <c r="DT153" s="65">
        <v>765.75</v>
      </c>
      <c r="DU153" s="65">
        <v>761.875</v>
      </c>
      <c r="DV153" s="65">
        <v>2.75</v>
      </c>
      <c r="DW153" s="65">
        <v>750.875</v>
      </c>
      <c r="DX153" s="58">
        <f t="shared" si="71"/>
        <v>0.54886500000000005</v>
      </c>
      <c r="DY153" s="43">
        <v>6.5151157379150391</v>
      </c>
      <c r="DZ153" s="43">
        <v>14.07282829284668</v>
      </c>
      <c r="EA153" s="43">
        <v>28.273750305175781</v>
      </c>
      <c r="EB153" s="44">
        <f t="shared" si="72"/>
        <v>1.6523570613861083</v>
      </c>
      <c r="EC153" s="42" t="s">
        <v>233</v>
      </c>
      <c r="ED153" s="42" t="s">
        <v>233</v>
      </c>
      <c r="EE153" s="42" t="s">
        <v>233</v>
      </c>
      <c r="EF153" s="42" t="s">
        <v>233</v>
      </c>
      <c r="EG153" s="42" t="s">
        <v>233</v>
      </c>
      <c r="EH153" s="42" t="s">
        <v>233</v>
      </c>
      <c r="EI153" s="42"/>
      <c r="EJ153" s="65">
        <v>324</v>
      </c>
      <c r="EK153" s="42" t="s">
        <v>233</v>
      </c>
      <c r="EL153" s="42" t="s">
        <v>233</v>
      </c>
      <c r="EM153" s="42" t="s">
        <v>233</v>
      </c>
      <c r="EN153" s="42" t="s">
        <v>233</v>
      </c>
      <c r="EO153" s="42" t="s">
        <v>233</v>
      </c>
      <c r="EP153" s="42" t="s">
        <v>233</v>
      </c>
      <c r="EQ153" s="42"/>
      <c r="ER153" s="65">
        <v>21</v>
      </c>
      <c r="ES153" s="42" t="s">
        <v>233</v>
      </c>
      <c r="ET153" s="42" t="s">
        <v>233</v>
      </c>
      <c r="EU153" s="42" t="s">
        <v>233</v>
      </c>
      <c r="EV153" s="42" t="s">
        <v>233</v>
      </c>
      <c r="EW153" s="42" t="s">
        <v>233</v>
      </c>
      <c r="EX153" s="42" t="s">
        <v>233</v>
      </c>
      <c r="EY153" s="42"/>
      <c r="EZ153" s="42">
        <v>1.1000000000000001</v>
      </c>
      <c r="FA153" s="42" t="s">
        <v>233</v>
      </c>
      <c r="FB153" s="42" t="s">
        <v>233</v>
      </c>
      <c r="FC153" s="42" t="s">
        <v>233</v>
      </c>
      <c r="FD153" s="42" t="s">
        <v>233</v>
      </c>
      <c r="FE153" s="42" t="s">
        <v>233</v>
      </c>
      <c r="FF153" s="42" t="s">
        <v>233</v>
      </c>
      <c r="FG153" s="42"/>
      <c r="FH153" s="42"/>
      <c r="FI153" s="42" t="s">
        <v>233</v>
      </c>
      <c r="FJ153" s="42" t="s">
        <v>233</v>
      </c>
      <c r="FK153" s="42" t="s">
        <v>233</v>
      </c>
      <c r="FL153" s="42" t="s">
        <v>233</v>
      </c>
      <c r="FM153" s="42" t="s">
        <v>233</v>
      </c>
      <c r="FN153" s="42" t="s">
        <v>233</v>
      </c>
      <c r="FO153" s="42"/>
      <c r="FP153" s="65">
        <v>27</v>
      </c>
      <c r="FQ153" s="42" t="s">
        <v>233</v>
      </c>
      <c r="FR153" s="42" t="s">
        <v>233</v>
      </c>
      <c r="FS153" s="42" t="s">
        <v>233</v>
      </c>
      <c r="FT153" s="42" t="s">
        <v>233</v>
      </c>
      <c r="FU153" s="42" t="s">
        <v>233</v>
      </c>
      <c r="FV153" s="42" t="s">
        <v>233</v>
      </c>
      <c r="FW153" s="42"/>
      <c r="FX153" s="65">
        <v>23</v>
      </c>
      <c r="GA153">
        <v>1704</v>
      </c>
    </row>
    <row r="154" spans="1:183">
      <c r="A154" s="40">
        <v>38491</v>
      </c>
      <c r="B154" s="41"/>
      <c r="C154" s="41"/>
      <c r="D154" s="41"/>
      <c r="E154" s="42" t="s">
        <v>233</v>
      </c>
      <c r="F154" s="42" t="s">
        <v>233</v>
      </c>
      <c r="G154" s="42" t="s">
        <v>233</v>
      </c>
      <c r="H154" s="42" t="s">
        <v>233</v>
      </c>
      <c r="I154" s="42" t="s">
        <v>233</v>
      </c>
      <c r="J154" s="42" t="s">
        <v>233</v>
      </c>
      <c r="K154" s="54" t="str">
        <f t="shared" si="59"/>
        <v/>
      </c>
      <c r="L154" s="43">
        <v>14.505494117736816</v>
      </c>
      <c r="M154" s="43">
        <v>12.576313018798828</v>
      </c>
      <c r="N154" s="43">
        <v>11.477411270141602</v>
      </c>
      <c r="O154" s="43">
        <v>14.627594947814941</v>
      </c>
      <c r="P154" s="43">
        <v>17.533576965332031</v>
      </c>
      <c r="Q154" s="43">
        <v>16.898656845092773</v>
      </c>
      <c r="R154" s="54">
        <f t="shared" si="60"/>
        <v>14.603174527486166</v>
      </c>
      <c r="S154" s="43">
        <v>8.3028087615966797</v>
      </c>
      <c r="T154" s="43">
        <v>7.8144078254699707</v>
      </c>
      <c r="U154" s="43">
        <v>4.884005069732666</v>
      </c>
      <c r="V154" s="43">
        <v>4.884005069732666</v>
      </c>
      <c r="W154" s="43">
        <v>4.884005069732666</v>
      </c>
      <c r="X154" s="43">
        <v>4.884005069732666</v>
      </c>
      <c r="Y154" s="43">
        <v>6.8</v>
      </c>
      <c r="Z154" s="42">
        <v>-0.83760684728622437</v>
      </c>
      <c r="AA154" s="42">
        <v>-0.7985348105430603</v>
      </c>
      <c r="AB154" s="42">
        <v>-0.65201467275619507</v>
      </c>
      <c r="AC154" s="42">
        <v>-0.29548230767250061</v>
      </c>
      <c r="AD154" s="42">
        <v>-0.67643469572067261</v>
      </c>
      <c r="AE154" s="42">
        <v>-0.74481076002120972</v>
      </c>
      <c r="AF154" s="42"/>
      <c r="AG154" s="42">
        <v>7.3094015121459961</v>
      </c>
      <c r="AH154" s="42">
        <v>7.2854700088500977</v>
      </c>
      <c r="AI154" s="42">
        <v>7.3470087051391602</v>
      </c>
      <c r="AJ154" s="42">
        <v>7.4256410598754883</v>
      </c>
      <c r="AK154" s="42">
        <v>7.5623931884765625</v>
      </c>
      <c r="AL154" s="42">
        <v>7.470085620880127</v>
      </c>
      <c r="AM154" s="54">
        <f t="shared" si="61"/>
        <v>7.4000000158945722</v>
      </c>
      <c r="AN154" s="44">
        <v>0.45665445923805237</v>
      </c>
      <c r="AO154" s="44">
        <v>1.4432234764099121</v>
      </c>
      <c r="AP154" s="44">
        <v>0.80830281972885132</v>
      </c>
      <c r="AQ154" s="44">
        <v>0.55677658319473267</v>
      </c>
      <c r="AR154" s="44">
        <v>0.51037853956222534</v>
      </c>
      <c r="AS154" s="44">
        <v>0.43223443627357483</v>
      </c>
      <c r="AT154" s="44"/>
      <c r="AU154" s="42">
        <v>0.71794873476028442</v>
      </c>
      <c r="AV154" s="42">
        <v>0.73260074853897095</v>
      </c>
      <c r="AW154" s="42">
        <v>0.75213676691055298</v>
      </c>
      <c r="AX154" s="42">
        <v>0.7191697359085083</v>
      </c>
      <c r="AY154" s="42">
        <v>0.59706962108612061</v>
      </c>
      <c r="AZ154" s="42">
        <v>0.5604395866394043</v>
      </c>
      <c r="BA154" s="54">
        <f t="shared" si="62"/>
        <v>0.67989419897397363</v>
      </c>
      <c r="BB154" s="44"/>
      <c r="BC154" s="42">
        <v>0.26373627781867981</v>
      </c>
      <c r="BD154" s="42">
        <v>0.29181930422782898</v>
      </c>
      <c r="BE154" s="42">
        <v>0.2747252881526947</v>
      </c>
      <c r="BF154" s="42">
        <v>0.27594628930091858</v>
      </c>
      <c r="BG154" s="42">
        <v>0.16605617105960846</v>
      </c>
      <c r="BH154" s="42">
        <v>0.11355311423540115</v>
      </c>
      <c r="BI154" s="54">
        <f t="shared" si="63"/>
        <v>0.23097274079918861</v>
      </c>
      <c r="BJ154" s="51">
        <v>1.2</v>
      </c>
      <c r="BK154" s="69" t="s">
        <v>233</v>
      </c>
      <c r="BL154" s="69" t="s">
        <v>233</v>
      </c>
      <c r="BM154" s="69" t="s">
        <v>233</v>
      </c>
      <c r="BN154" s="69" t="s">
        <v>233</v>
      </c>
      <c r="BO154" s="69" t="s">
        <v>233</v>
      </c>
      <c r="BP154" s="70">
        <f t="shared" si="64"/>
        <v>1.2</v>
      </c>
      <c r="BQ154" s="42">
        <v>1.1562881469726563</v>
      </c>
      <c r="BR154" s="42">
        <v>1.33699631690979</v>
      </c>
      <c r="BS154" s="42">
        <v>1.196581244468689</v>
      </c>
      <c r="BT154" s="42">
        <v>1.1941392421722412</v>
      </c>
      <c r="BU154" s="42">
        <v>1.2380952835083008</v>
      </c>
      <c r="BV154" s="42">
        <v>1.1733821630477905</v>
      </c>
      <c r="BW154" s="54">
        <f t="shared" si="65"/>
        <v>1.2159137328465779</v>
      </c>
      <c r="BX154" s="44">
        <v>9.0354092419147491E-2</v>
      </c>
      <c r="BY154" s="44">
        <v>0.10622710734605789</v>
      </c>
      <c r="BZ154" s="44">
        <v>0.10134310275316238</v>
      </c>
      <c r="CA154" s="44">
        <v>8.7912090122699738E-2</v>
      </c>
      <c r="CB154" s="44">
        <v>8.7912090122699738E-2</v>
      </c>
      <c r="CC154" s="44">
        <v>8.7912090122699738E-2</v>
      </c>
      <c r="CD154" s="54">
        <f t="shared" si="66"/>
        <v>9.3610095481077835E-2</v>
      </c>
      <c r="CE154" s="42">
        <v>0.1</v>
      </c>
      <c r="CF154" s="42">
        <v>7.4495725631713867</v>
      </c>
      <c r="CG154" s="42">
        <v>7.4495725631713867</v>
      </c>
      <c r="CH154" s="42">
        <v>7.3470087051391602</v>
      </c>
      <c r="CI154" s="42">
        <v>7.3470087051391602</v>
      </c>
      <c r="CJ154" s="42">
        <v>7.3470087051391602</v>
      </c>
      <c r="CK154" s="42"/>
      <c r="CL154" s="42"/>
      <c r="CM154" s="44"/>
      <c r="CN154" s="44">
        <v>1.4671550989151001</v>
      </c>
      <c r="CO154" s="44">
        <v>1.4300366640090942</v>
      </c>
      <c r="CP154" s="44">
        <v>1.4798535108566284</v>
      </c>
      <c r="CQ154" s="44">
        <v>1.4866911172866821</v>
      </c>
      <c r="CR154" s="44">
        <v>1.5951160192489624</v>
      </c>
      <c r="CS154" s="44">
        <v>1.5579975843429565</v>
      </c>
      <c r="CT154" s="54">
        <f t="shared" si="67"/>
        <v>1.5028083324432373</v>
      </c>
      <c r="CU154" s="44" t="s">
        <v>233</v>
      </c>
      <c r="CV154" s="44" t="s">
        <v>233</v>
      </c>
      <c r="CW154" s="44" t="s">
        <v>233</v>
      </c>
      <c r="CX154" s="44" t="s">
        <v>233</v>
      </c>
      <c r="CY154" s="44" t="s">
        <v>233</v>
      </c>
      <c r="CZ154" s="44" t="s">
        <v>233</v>
      </c>
      <c r="DA154" s="54" t="str">
        <f t="shared" si="68"/>
        <v/>
      </c>
      <c r="DB154" s="65" t="s">
        <v>233</v>
      </c>
      <c r="DC154" s="65" t="s">
        <v>233</v>
      </c>
      <c r="DD154" s="65" t="s">
        <v>233</v>
      </c>
      <c r="DE154" s="65" t="s">
        <v>233</v>
      </c>
      <c r="DF154" s="65" t="s">
        <v>233</v>
      </c>
      <c r="DG154" s="65" t="s">
        <v>233</v>
      </c>
      <c r="DH154" s="58" t="str">
        <f t="shared" si="69"/>
        <v/>
      </c>
      <c r="DI154" s="65" t="s">
        <v>233</v>
      </c>
      <c r="DJ154" s="65" t="s">
        <v>233</v>
      </c>
      <c r="DK154" s="65" t="s">
        <v>233</v>
      </c>
      <c r="DL154" s="65" t="s">
        <v>233</v>
      </c>
      <c r="DM154" s="65" t="s">
        <v>233</v>
      </c>
      <c r="DN154" s="65" t="s">
        <v>233</v>
      </c>
      <c r="DO154" s="58">
        <f t="shared" si="70"/>
        <v>1.5940000000000001</v>
      </c>
      <c r="DP154" s="44" t="s">
        <v>233</v>
      </c>
      <c r="DQ154" s="44"/>
      <c r="DR154" s="65">
        <v>740.3125</v>
      </c>
      <c r="DS154" s="65">
        <v>778.625</v>
      </c>
      <c r="DT154" s="65">
        <v>769.4375</v>
      </c>
      <c r="DU154" s="65">
        <v>755.5625</v>
      </c>
      <c r="DV154" s="65">
        <v>778.125</v>
      </c>
      <c r="DW154" s="65">
        <v>3.25</v>
      </c>
      <c r="DX154" s="58">
        <f t="shared" si="71"/>
        <v>0.91807499999999997</v>
      </c>
      <c r="DY154" s="43">
        <v>6.740903377532959</v>
      </c>
      <c r="DZ154" s="43">
        <v>14.126968383789063</v>
      </c>
      <c r="EA154" s="43">
        <v>29.291595458984375</v>
      </c>
      <c r="EB154" s="44">
        <f t="shared" si="72"/>
        <v>1.5860955467224123</v>
      </c>
      <c r="EC154" s="42" t="s">
        <v>233</v>
      </c>
      <c r="ED154" s="42" t="s">
        <v>233</v>
      </c>
      <c r="EE154" s="42" t="s">
        <v>233</v>
      </c>
      <c r="EF154" s="42" t="s">
        <v>233</v>
      </c>
      <c r="EG154" s="42" t="s">
        <v>233</v>
      </c>
      <c r="EH154" s="42" t="s">
        <v>233</v>
      </c>
      <c r="EI154" s="42"/>
      <c r="EJ154" s="65">
        <v>383</v>
      </c>
      <c r="EK154" s="42" t="s">
        <v>233</v>
      </c>
      <c r="EL154" s="42" t="s">
        <v>233</v>
      </c>
      <c r="EM154" s="42" t="s">
        <v>233</v>
      </c>
      <c r="EN154" s="42" t="s">
        <v>233</v>
      </c>
      <c r="EO154" s="42" t="s">
        <v>233</v>
      </c>
      <c r="EP154" s="42" t="s">
        <v>233</v>
      </c>
      <c r="EQ154" s="42"/>
      <c r="ER154" s="65">
        <v>20</v>
      </c>
      <c r="ES154" s="42" t="s">
        <v>233</v>
      </c>
      <c r="ET154" s="42" t="s">
        <v>233</v>
      </c>
      <c r="EU154" s="42" t="s">
        <v>233</v>
      </c>
      <c r="EV154" s="42" t="s">
        <v>233</v>
      </c>
      <c r="EW154" s="42" t="s">
        <v>233</v>
      </c>
      <c r="EX154" s="42" t="s">
        <v>233</v>
      </c>
      <c r="EY154" s="42"/>
      <c r="EZ154" s="42">
        <v>1.4</v>
      </c>
      <c r="FA154" s="42" t="s">
        <v>233</v>
      </c>
      <c r="FB154" s="42" t="s">
        <v>233</v>
      </c>
      <c r="FC154" s="42" t="s">
        <v>233</v>
      </c>
      <c r="FD154" s="42" t="s">
        <v>233</v>
      </c>
      <c r="FE154" s="42" t="s">
        <v>233</v>
      </c>
      <c r="FF154" s="42" t="s">
        <v>233</v>
      </c>
      <c r="FG154" s="42"/>
      <c r="FH154" s="42"/>
      <c r="FI154" s="42" t="s">
        <v>233</v>
      </c>
      <c r="FJ154" s="42" t="s">
        <v>233</v>
      </c>
      <c r="FK154" s="42" t="s">
        <v>233</v>
      </c>
      <c r="FL154" s="42" t="s">
        <v>233</v>
      </c>
      <c r="FM154" s="42" t="s">
        <v>233</v>
      </c>
      <c r="FN154" s="42" t="s">
        <v>233</v>
      </c>
      <c r="FO154" s="42"/>
      <c r="FP154" s="65">
        <v>16.5</v>
      </c>
      <c r="FQ154" s="42" t="s">
        <v>233</v>
      </c>
      <c r="FR154" s="42" t="s">
        <v>233</v>
      </c>
      <c r="FS154" s="42" t="s">
        <v>233</v>
      </c>
      <c r="FT154" s="42" t="s">
        <v>233</v>
      </c>
      <c r="FU154" s="42" t="s">
        <v>233</v>
      </c>
      <c r="FV154" s="42" t="s">
        <v>233</v>
      </c>
      <c r="FW154" s="42"/>
      <c r="FX154" s="65">
        <v>28</v>
      </c>
      <c r="GA154">
        <v>1594</v>
      </c>
    </row>
    <row r="155" spans="1:183">
      <c r="A155" s="40">
        <v>38492</v>
      </c>
      <c r="B155" s="41"/>
      <c r="C155" s="41"/>
      <c r="D155" s="41"/>
      <c r="E155" s="42" t="s">
        <v>233</v>
      </c>
      <c r="F155" s="42" t="s">
        <v>233</v>
      </c>
      <c r="G155" s="42" t="s">
        <v>233</v>
      </c>
      <c r="H155" s="42" t="s">
        <v>233</v>
      </c>
      <c r="I155" s="42" t="s">
        <v>233</v>
      </c>
      <c r="J155" s="42" t="s">
        <v>233</v>
      </c>
      <c r="K155" s="54" t="str">
        <f t="shared" si="59"/>
        <v/>
      </c>
      <c r="L155" s="43">
        <v>15.75091552734375</v>
      </c>
      <c r="M155" s="43">
        <v>14.407814025878906</v>
      </c>
      <c r="N155" s="43">
        <v>13.528693199157715</v>
      </c>
      <c r="O155" s="43">
        <v>15.04273509979248</v>
      </c>
      <c r="P155" s="43">
        <v>16.532356262207031</v>
      </c>
      <c r="Q155" s="43">
        <v>15.799756050109863</v>
      </c>
      <c r="R155" s="54">
        <f t="shared" si="60"/>
        <v>15.177045027414957</v>
      </c>
      <c r="S155" s="43">
        <v>6.8376069068908691</v>
      </c>
      <c r="T155" s="43">
        <v>7.8144078254699707</v>
      </c>
      <c r="U155" s="43">
        <v>7.8144078254699707</v>
      </c>
      <c r="V155" s="43">
        <v>7.8144078254699707</v>
      </c>
      <c r="W155" s="43">
        <v>4.884005069732666</v>
      </c>
      <c r="X155" s="43">
        <v>7.8144078254699707</v>
      </c>
      <c r="Y155" s="43">
        <v>7.8</v>
      </c>
      <c r="Z155" s="42">
        <v>-0.88156288862228394</v>
      </c>
      <c r="AA155" s="42">
        <v>-0.68620270490646362</v>
      </c>
      <c r="AB155" s="42">
        <v>-1.08669114112854</v>
      </c>
      <c r="AC155" s="42">
        <v>-0.75457876920700073</v>
      </c>
      <c r="AD155" s="42">
        <v>-0.88644689321517944</v>
      </c>
      <c r="AE155" s="42">
        <v>-0.65201467275619507</v>
      </c>
      <c r="AF155" s="42"/>
      <c r="AG155" s="42">
        <v>7.3059830665588379</v>
      </c>
      <c r="AH155" s="42">
        <v>7.2923078536987305</v>
      </c>
      <c r="AI155" s="42">
        <v>7.3504271507263184</v>
      </c>
      <c r="AJ155" s="42">
        <v>7.5589742660522461</v>
      </c>
      <c r="AK155" s="42">
        <v>7.6102561950683594</v>
      </c>
      <c r="AL155" s="42">
        <v>7.5213675498962402</v>
      </c>
      <c r="AM155" s="54">
        <f t="shared" si="61"/>
        <v>7.439886013666789</v>
      </c>
      <c r="AN155" s="44">
        <v>0.38827839493751526</v>
      </c>
      <c r="AO155" s="44">
        <v>0.3540903627872467</v>
      </c>
      <c r="AP155" s="44">
        <v>0.82783883810043335</v>
      </c>
      <c r="AQ155" s="44">
        <v>0.57875460386276245</v>
      </c>
      <c r="AR155" s="44">
        <v>0.7032967209815979</v>
      </c>
      <c r="AS155" s="44">
        <v>0.66910868883132935</v>
      </c>
      <c r="AT155" s="44"/>
      <c r="AU155" s="42">
        <v>0.59584861993789673</v>
      </c>
      <c r="AV155" s="42">
        <v>0.42612943053245544</v>
      </c>
      <c r="AW155" s="42">
        <v>1.0012210607528687</v>
      </c>
      <c r="AX155" s="42">
        <v>0.25030526518821716</v>
      </c>
      <c r="AY155" s="42">
        <v>0.43467643857002258</v>
      </c>
      <c r="AZ155" s="42">
        <v>0.53968256711959839</v>
      </c>
      <c r="BA155" s="54">
        <f t="shared" si="62"/>
        <v>0.54131056368350983</v>
      </c>
      <c r="BB155" s="44"/>
      <c r="BC155" s="42">
        <v>0.12454212456941605</v>
      </c>
      <c r="BD155" s="42">
        <v>0.10866910964250565</v>
      </c>
      <c r="BE155" s="42">
        <v>6.1050062067806721E-3</v>
      </c>
      <c r="BF155" s="42">
        <v>9.2796094715595245E-2</v>
      </c>
      <c r="BG155" s="42">
        <v>8.4249086678028107E-2</v>
      </c>
      <c r="BH155" s="42">
        <v>9.7680099308490753E-2</v>
      </c>
      <c r="BI155" s="54">
        <f t="shared" si="63"/>
        <v>8.5673586853469416E-2</v>
      </c>
      <c r="BJ155" s="51">
        <v>1.2</v>
      </c>
      <c r="BK155" s="69" t="s">
        <v>233</v>
      </c>
      <c r="BL155" s="69" t="s">
        <v>233</v>
      </c>
      <c r="BM155" s="69" t="s">
        <v>233</v>
      </c>
      <c r="BN155" s="69" t="s">
        <v>233</v>
      </c>
      <c r="BO155" s="69" t="s">
        <v>233</v>
      </c>
      <c r="BP155" s="70">
        <f t="shared" si="64"/>
        <v>1.2</v>
      </c>
      <c r="BQ155" s="42">
        <v>1.1416361331939697</v>
      </c>
      <c r="BR155" s="42">
        <v>1.178266167640686</v>
      </c>
      <c r="BS155" s="42">
        <v>1.0390720367431641</v>
      </c>
      <c r="BT155" s="42">
        <v>1.1623932123184204</v>
      </c>
      <c r="BU155" s="42">
        <v>1.1611721515655518</v>
      </c>
      <c r="BV155" s="42">
        <v>1.1343101263046265</v>
      </c>
      <c r="BW155" s="54">
        <f t="shared" si="65"/>
        <v>1.1361416379610698</v>
      </c>
      <c r="BX155" s="44">
        <v>8.7912090122699738E-2</v>
      </c>
      <c r="BY155" s="44">
        <v>9.890110045671463E-2</v>
      </c>
      <c r="BZ155" s="44">
        <v>0.10134310275316238</v>
      </c>
      <c r="CA155" s="44">
        <v>9.0354092419147491E-2</v>
      </c>
      <c r="CB155" s="44">
        <v>0.10256410390138626</v>
      </c>
      <c r="CC155" s="44">
        <v>8.6691088974475861E-2</v>
      </c>
      <c r="CD155" s="54">
        <f t="shared" si="66"/>
        <v>9.4627596437931061E-2</v>
      </c>
      <c r="CE155" s="42">
        <v>0.11</v>
      </c>
      <c r="CF155" s="42">
        <v>7.3470087051391602</v>
      </c>
      <c r="CG155" s="42">
        <v>7.3470087051391602</v>
      </c>
      <c r="CH155" s="42">
        <v>7.3470087051391602</v>
      </c>
      <c r="CI155" s="42">
        <v>7.3470087051391602</v>
      </c>
      <c r="CJ155" s="42">
        <v>7.3470087051391602</v>
      </c>
      <c r="CK155" s="42"/>
      <c r="CL155" s="42"/>
      <c r="CM155" s="44"/>
      <c r="CN155" s="44">
        <v>1.5374847650527954</v>
      </c>
      <c r="CO155" s="44">
        <v>1.5120879411697388</v>
      </c>
      <c r="CP155" s="44">
        <v>1.514041543006897</v>
      </c>
      <c r="CQ155" s="44">
        <v>1.5374847650527954</v>
      </c>
      <c r="CR155" s="44">
        <v>1.3352869749069214</v>
      </c>
      <c r="CS155" s="44">
        <v>1.3528693914413452</v>
      </c>
      <c r="CT155" s="54">
        <f t="shared" si="67"/>
        <v>1.4648758967717488</v>
      </c>
      <c r="CU155" s="44" t="s">
        <v>233</v>
      </c>
      <c r="CV155" s="44" t="s">
        <v>233</v>
      </c>
      <c r="CW155" s="44" t="s">
        <v>233</v>
      </c>
      <c r="CX155" s="44" t="s">
        <v>233</v>
      </c>
      <c r="CY155" s="44" t="s">
        <v>233</v>
      </c>
      <c r="CZ155" s="44" t="s">
        <v>233</v>
      </c>
      <c r="DA155" s="54" t="str">
        <f t="shared" si="68"/>
        <v/>
      </c>
      <c r="DB155" s="65" t="s">
        <v>233</v>
      </c>
      <c r="DC155" s="65" t="s">
        <v>233</v>
      </c>
      <c r="DD155" s="65" t="s">
        <v>233</v>
      </c>
      <c r="DE155" s="65" t="s">
        <v>233</v>
      </c>
      <c r="DF155" s="65" t="s">
        <v>233</v>
      </c>
      <c r="DG155" s="65" t="s">
        <v>233</v>
      </c>
      <c r="DH155" s="58" t="str">
        <f t="shared" si="69"/>
        <v/>
      </c>
      <c r="DI155" s="65" t="s">
        <v>233</v>
      </c>
      <c r="DJ155" s="65" t="s">
        <v>233</v>
      </c>
      <c r="DK155" s="65" t="s">
        <v>233</v>
      </c>
      <c r="DL155" s="65" t="s">
        <v>233</v>
      </c>
      <c r="DM155" s="65" t="s">
        <v>233</v>
      </c>
      <c r="DN155" s="65" t="s">
        <v>233</v>
      </c>
      <c r="DO155" s="58">
        <f t="shared" si="70"/>
        <v>1.5369999999999999</v>
      </c>
      <c r="DP155" s="44" t="s">
        <v>233</v>
      </c>
      <c r="DQ155" s="44"/>
      <c r="DR155" s="65">
        <v>2.125</v>
      </c>
      <c r="DS155" s="65">
        <v>3</v>
      </c>
      <c r="DT155" s="65">
        <v>762.4375</v>
      </c>
      <c r="DU155" s="65">
        <v>767.5</v>
      </c>
      <c r="DV155" s="65">
        <v>769.75</v>
      </c>
      <c r="DW155" s="65">
        <v>765.125</v>
      </c>
      <c r="DX155" s="58">
        <f t="shared" si="71"/>
        <v>0.73678500000000002</v>
      </c>
      <c r="DY155" s="43">
        <v>6.1388034820556641</v>
      </c>
      <c r="DZ155" s="43">
        <v>14.181109428405762</v>
      </c>
      <c r="EA155" s="43">
        <v>28.930656433105469</v>
      </c>
      <c r="EB155" s="44">
        <f t="shared" si="72"/>
        <v>1.5290954074859617</v>
      </c>
      <c r="EC155" s="42" t="s">
        <v>233</v>
      </c>
      <c r="ED155" s="42" t="s">
        <v>233</v>
      </c>
      <c r="EE155" s="42" t="s">
        <v>233</v>
      </c>
      <c r="EF155" s="42" t="s">
        <v>233</v>
      </c>
      <c r="EG155" s="42" t="s">
        <v>233</v>
      </c>
      <c r="EH155" s="42" t="s">
        <v>233</v>
      </c>
      <c r="EI155" s="42"/>
      <c r="EJ155" s="65">
        <v>281</v>
      </c>
      <c r="EK155" s="42" t="s">
        <v>233</v>
      </c>
      <c r="EL155" s="42" t="s">
        <v>233</v>
      </c>
      <c r="EM155" s="42" t="s">
        <v>233</v>
      </c>
      <c r="EN155" s="42" t="s">
        <v>233</v>
      </c>
      <c r="EO155" s="42" t="s">
        <v>233</v>
      </c>
      <c r="EP155" s="42" t="s">
        <v>233</v>
      </c>
      <c r="EQ155" s="42"/>
      <c r="ER155" s="65">
        <v>20</v>
      </c>
      <c r="ES155" s="42" t="s">
        <v>233</v>
      </c>
      <c r="ET155" s="42" t="s">
        <v>233</v>
      </c>
      <c r="EU155" s="42" t="s">
        <v>233</v>
      </c>
      <c r="EV155" s="42" t="s">
        <v>233</v>
      </c>
      <c r="EW155" s="42" t="s">
        <v>233</v>
      </c>
      <c r="EX155" s="42" t="s">
        <v>233</v>
      </c>
      <c r="EY155" s="42"/>
      <c r="EZ155" s="42">
        <v>1.2</v>
      </c>
      <c r="FA155" s="42" t="s">
        <v>233</v>
      </c>
      <c r="FB155" s="42" t="s">
        <v>233</v>
      </c>
      <c r="FC155" s="42" t="s">
        <v>233</v>
      </c>
      <c r="FD155" s="42" t="s">
        <v>233</v>
      </c>
      <c r="FE155" s="42" t="s">
        <v>233</v>
      </c>
      <c r="FF155" s="42" t="s">
        <v>233</v>
      </c>
      <c r="FG155" s="42"/>
      <c r="FH155" s="42"/>
      <c r="FI155" s="42" t="s">
        <v>233</v>
      </c>
      <c r="FJ155" s="42" t="s">
        <v>233</v>
      </c>
      <c r="FK155" s="42" t="s">
        <v>233</v>
      </c>
      <c r="FL155" s="42" t="s">
        <v>233</v>
      </c>
      <c r="FM155" s="42" t="s">
        <v>233</v>
      </c>
      <c r="FN155" s="42" t="s">
        <v>233</v>
      </c>
      <c r="FO155" s="42"/>
      <c r="FP155" s="65">
        <v>30</v>
      </c>
      <c r="FQ155" s="42" t="s">
        <v>233</v>
      </c>
      <c r="FR155" s="42" t="s">
        <v>233</v>
      </c>
      <c r="FS155" s="42" t="s">
        <v>233</v>
      </c>
      <c r="FT155" s="42" t="s">
        <v>233</v>
      </c>
      <c r="FU155" s="42" t="s">
        <v>233</v>
      </c>
      <c r="FV155" s="42" t="s">
        <v>233</v>
      </c>
      <c r="FW155" s="42"/>
      <c r="FX155" s="65">
        <v>20</v>
      </c>
      <c r="GA155">
        <v>1537</v>
      </c>
    </row>
    <row r="156" spans="1:183">
      <c r="A156" s="40">
        <v>38493</v>
      </c>
      <c r="B156" s="41"/>
      <c r="C156" s="41"/>
      <c r="D156" s="41"/>
      <c r="E156" s="42" t="s">
        <v>233</v>
      </c>
      <c r="F156" s="42" t="s">
        <v>233</v>
      </c>
      <c r="G156" s="42" t="s">
        <v>233</v>
      </c>
      <c r="H156" s="42" t="s">
        <v>233</v>
      </c>
      <c r="I156" s="42" t="s">
        <v>233</v>
      </c>
      <c r="J156" s="42" t="s">
        <v>233</v>
      </c>
      <c r="K156" s="54" t="str">
        <f t="shared" si="59"/>
        <v/>
      </c>
      <c r="L156" s="43">
        <v>14.676434516906738</v>
      </c>
      <c r="M156" s="43">
        <v>13.55311393737793</v>
      </c>
      <c r="N156" s="43">
        <v>12.673993110656738</v>
      </c>
      <c r="O156" s="43">
        <v>15.995116233825684</v>
      </c>
      <c r="P156" s="43">
        <v>17.55799674987793</v>
      </c>
      <c r="Q156" s="43">
        <v>16.312576293945312</v>
      </c>
      <c r="R156" s="54">
        <f t="shared" si="60"/>
        <v>15.128205140431723</v>
      </c>
      <c r="S156" s="43">
        <v>7.8144078254699707</v>
      </c>
      <c r="T156" s="43">
        <v>6.8376069068908691</v>
      </c>
      <c r="U156" s="43">
        <v>7.8144078254699707</v>
      </c>
      <c r="V156" s="43">
        <v>5.8608059883117676</v>
      </c>
      <c r="W156" s="43">
        <v>4.3956046104431152</v>
      </c>
      <c r="X156" s="43">
        <v>7.3260073661804199</v>
      </c>
      <c r="Y156" s="43">
        <v>7.3</v>
      </c>
      <c r="Z156" s="42">
        <v>-0.88156288862228394</v>
      </c>
      <c r="AA156" s="42">
        <v>-0.53968256711959839</v>
      </c>
      <c r="AB156" s="42">
        <v>-0.36874237656593323</v>
      </c>
      <c r="AC156" s="42">
        <v>-0.37851038575172424</v>
      </c>
      <c r="AD156" s="42">
        <v>-0.65201467275619507</v>
      </c>
      <c r="AE156" s="42">
        <v>-0.5494505763053894</v>
      </c>
      <c r="AF156" s="42"/>
      <c r="AG156" s="42">
        <v>7.4153847694396973</v>
      </c>
      <c r="AH156" s="42">
        <v>7.394871711730957</v>
      </c>
      <c r="AI156" s="42">
        <v>7.4837608337402344</v>
      </c>
      <c r="AJ156" s="42">
        <v>7.4290599822998047</v>
      </c>
      <c r="AK156" s="42">
        <v>7.384615421295166</v>
      </c>
      <c r="AL156" s="42">
        <v>7.3606839179992676</v>
      </c>
      <c r="AM156" s="54">
        <f t="shared" si="61"/>
        <v>7.4113961060841875</v>
      </c>
      <c r="AN156" s="44">
        <v>0.63003665208816528</v>
      </c>
      <c r="AO156" s="44">
        <v>0.57875460386276245</v>
      </c>
      <c r="AP156" s="44">
        <v>0.61050063371658325</v>
      </c>
      <c r="AQ156" s="44">
        <v>0.64713066816329956</v>
      </c>
      <c r="AR156" s="44">
        <v>0.61294263601303101</v>
      </c>
      <c r="AS156" s="44">
        <v>0.52991455793380737</v>
      </c>
      <c r="AT156" s="44"/>
      <c r="AU156" s="42">
        <v>0.29670330882072449</v>
      </c>
      <c r="AV156" s="42">
        <v>0.64346766471862793</v>
      </c>
      <c r="AW156" s="42">
        <v>0.66178268194198608</v>
      </c>
      <c r="AX156" s="42">
        <v>0.72527474164962769</v>
      </c>
      <c r="AY156" s="42">
        <v>0.6239316463470459</v>
      </c>
      <c r="AZ156" s="42">
        <v>0.64224666357040405</v>
      </c>
      <c r="BA156" s="54">
        <f t="shared" si="62"/>
        <v>0.59890111784140265</v>
      </c>
      <c r="BB156" s="44"/>
      <c r="BC156" s="42">
        <v>8.7912090122699738E-2</v>
      </c>
      <c r="BD156" s="42">
        <v>0.20024420320987701</v>
      </c>
      <c r="BE156" s="42">
        <v>0.16239316761493683</v>
      </c>
      <c r="BF156" s="42">
        <v>0.15750916302204132</v>
      </c>
      <c r="BG156" s="42">
        <v>0.12454212456941605</v>
      </c>
      <c r="BH156" s="42">
        <v>0.14041514694690704</v>
      </c>
      <c r="BI156" s="54">
        <f t="shared" si="63"/>
        <v>0.14550264924764633</v>
      </c>
      <c r="BJ156" s="51">
        <v>1.3</v>
      </c>
      <c r="BK156" s="69" t="s">
        <v>233</v>
      </c>
      <c r="BL156" s="69" t="s">
        <v>233</v>
      </c>
      <c r="BM156" s="69" t="s">
        <v>233</v>
      </c>
      <c r="BN156" s="69" t="s">
        <v>233</v>
      </c>
      <c r="BO156" s="69" t="s">
        <v>233</v>
      </c>
      <c r="BP156" s="70">
        <f t="shared" si="64"/>
        <v>1.3</v>
      </c>
      <c r="BQ156" s="42">
        <v>1.148962140083313</v>
      </c>
      <c r="BR156" s="42">
        <v>1.2503052949905396</v>
      </c>
      <c r="BS156" s="42">
        <v>1.3223443031311035</v>
      </c>
      <c r="BT156" s="42">
        <v>1.1819292306900024</v>
      </c>
      <c r="BU156" s="42">
        <v>1.1648352146148682</v>
      </c>
      <c r="BV156" s="42">
        <v>1.1709401607513428</v>
      </c>
      <c r="BW156" s="54">
        <f t="shared" si="65"/>
        <v>1.2065527240435283</v>
      </c>
      <c r="BX156" s="44">
        <v>9.890110045671463E-2</v>
      </c>
      <c r="BY156" s="44">
        <v>0.10378510504961014</v>
      </c>
      <c r="BZ156" s="44">
        <v>0.11477411538362503</v>
      </c>
      <c r="CA156" s="44">
        <v>0.1269841343164444</v>
      </c>
      <c r="CB156" s="44">
        <v>0.11599511653184891</v>
      </c>
      <c r="CC156" s="44">
        <v>0.11721611768007278</v>
      </c>
      <c r="CD156" s="54">
        <f t="shared" si="66"/>
        <v>0.11294261490305264</v>
      </c>
      <c r="CE156" s="42">
        <v>0.11</v>
      </c>
      <c r="CF156" s="42">
        <v>7.4495725631713867</v>
      </c>
      <c r="CG156" s="42">
        <v>7.4495725631713867</v>
      </c>
      <c r="CH156" s="42">
        <v>7.4495725631713867</v>
      </c>
      <c r="CI156" s="42">
        <v>7.4495725631713867</v>
      </c>
      <c r="CJ156" s="42">
        <v>7.4495725631713867</v>
      </c>
      <c r="CK156" s="42"/>
      <c r="CL156" s="42"/>
      <c r="CM156" s="44"/>
      <c r="CN156" s="44">
        <v>1.3382173776626587</v>
      </c>
      <c r="CO156" s="44">
        <v>1.3098901510238647</v>
      </c>
      <c r="CP156" s="44">
        <v>1.2884005308151245</v>
      </c>
      <c r="CQ156" s="44">
        <v>1.3225885629653931</v>
      </c>
      <c r="CR156" s="44">
        <v>1.2278388738632202</v>
      </c>
      <c r="CS156" s="44">
        <v>1.2239316701889038</v>
      </c>
      <c r="CT156" s="54">
        <f t="shared" si="67"/>
        <v>1.2851445277531941</v>
      </c>
      <c r="CU156" s="44" t="s">
        <v>233</v>
      </c>
      <c r="CV156" s="44" t="s">
        <v>233</v>
      </c>
      <c r="CW156" s="44" t="s">
        <v>233</v>
      </c>
      <c r="CX156" s="44" t="s">
        <v>233</v>
      </c>
      <c r="CY156" s="44" t="s">
        <v>233</v>
      </c>
      <c r="CZ156" s="44" t="s">
        <v>233</v>
      </c>
      <c r="DA156" s="54" t="str">
        <f t="shared" si="68"/>
        <v/>
      </c>
      <c r="DB156" s="65" t="s">
        <v>233</v>
      </c>
      <c r="DC156" s="65" t="s">
        <v>233</v>
      </c>
      <c r="DD156" s="65" t="s">
        <v>233</v>
      </c>
      <c r="DE156" s="65" t="s">
        <v>233</v>
      </c>
      <c r="DF156" s="65" t="s">
        <v>233</v>
      </c>
      <c r="DG156" s="65" t="s">
        <v>233</v>
      </c>
      <c r="DH156" s="58" t="str">
        <f t="shared" si="69"/>
        <v/>
      </c>
      <c r="DI156" s="65" t="s">
        <v>233</v>
      </c>
      <c r="DJ156" s="65" t="s">
        <v>233</v>
      </c>
      <c r="DK156" s="65" t="s">
        <v>233</v>
      </c>
      <c r="DL156" s="65" t="s">
        <v>233</v>
      </c>
      <c r="DM156" s="65" t="s">
        <v>233</v>
      </c>
      <c r="DN156" s="65" t="s">
        <v>233</v>
      </c>
      <c r="DO156" s="58">
        <f t="shared" si="70"/>
        <v>1.329</v>
      </c>
      <c r="DP156" s="44" t="s">
        <v>233</v>
      </c>
      <c r="DQ156" s="44"/>
      <c r="DR156" s="65">
        <v>757.0625</v>
      </c>
      <c r="DS156" s="65">
        <v>2.75</v>
      </c>
      <c r="DT156" s="65">
        <v>2.8125</v>
      </c>
      <c r="DU156" s="65">
        <v>2.5</v>
      </c>
      <c r="DV156" s="65">
        <v>3.1875</v>
      </c>
      <c r="DW156" s="65">
        <v>757.3125</v>
      </c>
      <c r="DX156" s="58">
        <f t="shared" si="71"/>
        <v>0.36614999999999998</v>
      </c>
      <c r="DY156" s="43">
        <v>6.9470572471618652</v>
      </c>
      <c r="DZ156" s="43">
        <v>14.426547050476074</v>
      </c>
      <c r="EA156" s="43">
        <v>28.692436218261719</v>
      </c>
      <c r="EB156" s="44">
        <f t="shared" si="72"/>
        <v>1.2931661071777343</v>
      </c>
      <c r="EC156" s="42" t="s">
        <v>233</v>
      </c>
      <c r="ED156" s="42" t="s">
        <v>233</v>
      </c>
      <c r="EE156" s="42" t="s">
        <v>233</v>
      </c>
      <c r="EF156" s="42" t="s">
        <v>233</v>
      </c>
      <c r="EG156" s="42" t="s">
        <v>233</v>
      </c>
      <c r="EH156" s="42" t="s">
        <v>233</v>
      </c>
      <c r="EI156" s="42"/>
      <c r="EJ156" s="65">
        <v>292</v>
      </c>
      <c r="EK156" s="42" t="s">
        <v>233</v>
      </c>
      <c r="EL156" s="42" t="s">
        <v>233</v>
      </c>
      <c r="EM156" s="42" t="s">
        <v>233</v>
      </c>
      <c r="EN156" s="42" t="s">
        <v>233</v>
      </c>
      <c r="EO156" s="42" t="s">
        <v>233</v>
      </c>
      <c r="EP156" s="42" t="s">
        <v>233</v>
      </c>
      <c r="EQ156" s="42"/>
      <c r="ER156" s="65">
        <v>14</v>
      </c>
      <c r="ES156" s="42" t="s">
        <v>233</v>
      </c>
      <c r="ET156" s="42" t="s">
        <v>233</v>
      </c>
      <c r="EU156" s="42" t="s">
        <v>233</v>
      </c>
      <c r="EV156" s="42" t="s">
        <v>233</v>
      </c>
      <c r="EW156" s="42" t="s">
        <v>233</v>
      </c>
      <c r="EX156" s="42" t="s">
        <v>233</v>
      </c>
      <c r="EY156" s="42"/>
      <c r="EZ156" s="42">
        <v>0.9</v>
      </c>
      <c r="FA156" s="42" t="s">
        <v>233</v>
      </c>
      <c r="FB156" s="42" t="s">
        <v>233</v>
      </c>
      <c r="FC156" s="42" t="s">
        <v>233</v>
      </c>
      <c r="FD156" s="42" t="s">
        <v>233</v>
      </c>
      <c r="FE156" s="42" t="s">
        <v>233</v>
      </c>
      <c r="FF156" s="42" t="s">
        <v>233</v>
      </c>
      <c r="FG156" s="42"/>
      <c r="FH156" s="42"/>
      <c r="FI156" s="42" t="s">
        <v>233</v>
      </c>
      <c r="FJ156" s="42" t="s">
        <v>233</v>
      </c>
      <c r="FK156" s="42" t="s">
        <v>233</v>
      </c>
      <c r="FL156" s="42" t="s">
        <v>233</v>
      </c>
      <c r="FM156" s="42" t="s">
        <v>233</v>
      </c>
      <c r="FN156" s="42" t="s">
        <v>233</v>
      </c>
      <c r="FO156" s="42"/>
      <c r="FP156" s="65">
        <v>27</v>
      </c>
      <c r="FQ156" s="42" t="s">
        <v>233</v>
      </c>
      <c r="FR156" s="42" t="s">
        <v>233</v>
      </c>
      <c r="FS156" s="42" t="s">
        <v>233</v>
      </c>
      <c r="FT156" s="42" t="s">
        <v>233</v>
      </c>
      <c r="FU156" s="42" t="s">
        <v>233</v>
      </c>
      <c r="FV156" s="42" t="s">
        <v>233</v>
      </c>
      <c r="FW156" s="42"/>
      <c r="FX156" s="65">
        <v>15</v>
      </c>
      <c r="GA156">
        <v>1329</v>
      </c>
    </row>
    <row r="157" spans="1:183">
      <c r="A157" s="40">
        <v>38494</v>
      </c>
      <c r="B157" s="41"/>
      <c r="C157" s="41"/>
      <c r="D157" s="41"/>
      <c r="E157" s="42" t="s">
        <v>233</v>
      </c>
      <c r="F157" s="42" t="s">
        <v>233</v>
      </c>
      <c r="G157" s="42" t="s">
        <v>233</v>
      </c>
      <c r="H157" s="42" t="s">
        <v>233</v>
      </c>
      <c r="I157" s="42" t="s">
        <v>233</v>
      </c>
      <c r="J157" s="42" t="s">
        <v>233</v>
      </c>
      <c r="K157" s="54" t="str">
        <f t="shared" si="59"/>
        <v/>
      </c>
      <c r="L157" s="43">
        <v>15.702075958251953</v>
      </c>
      <c r="M157" s="43">
        <v>14.45665454864502</v>
      </c>
      <c r="N157" s="43">
        <v>13.699633598327637</v>
      </c>
      <c r="O157" s="43">
        <v>13.55311393737793</v>
      </c>
      <c r="P157" s="43">
        <v>13.55311393737793</v>
      </c>
      <c r="Q157" s="43">
        <v>13.162393569946289</v>
      </c>
      <c r="R157" s="54">
        <f t="shared" si="60"/>
        <v>14.021164258321127</v>
      </c>
      <c r="S157" s="43">
        <v>8.3028087615966797</v>
      </c>
      <c r="T157" s="43">
        <v>8.3028087615966797</v>
      </c>
      <c r="U157" s="43">
        <v>7.8144078254699707</v>
      </c>
      <c r="V157" s="43">
        <v>7.8144078254699707</v>
      </c>
      <c r="W157" s="43">
        <v>4.884005069732666</v>
      </c>
      <c r="X157" s="43">
        <v>5.3724055290222168</v>
      </c>
      <c r="Y157" s="43">
        <v>7.4</v>
      </c>
      <c r="Z157" s="42">
        <v>-0.73015874624252319</v>
      </c>
      <c r="AA157" s="42">
        <v>-0.60317462682723999</v>
      </c>
      <c r="AB157" s="42">
        <v>-0.68131870031356812</v>
      </c>
      <c r="AC157" s="42">
        <v>-0.23687423765659332</v>
      </c>
      <c r="AD157" s="42">
        <v>-0.62271064519882202</v>
      </c>
      <c r="AE157" s="42">
        <v>-0.68131870031356812</v>
      </c>
      <c r="AF157" s="42"/>
      <c r="AG157" s="42">
        <v>7.278632640838623</v>
      </c>
      <c r="AH157" s="42">
        <v>7.2615385055541992</v>
      </c>
      <c r="AI157" s="42">
        <v>7.2649574279785156</v>
      </c>
      <c r="AJ157" s="42">
        <v>7.1863245964050293</v>
      </c>
      <c r="AK157" s="42">
        <v>7.2923078536987305</v>
      </c>
      <c r="AL157" s="42">
        <v>7.145298957824707</v>
      </c>
      <c r="AM157" s="54">
        <f t="shared" si="61"/>
        <v>7.2381766637166338</v>
      </c>
      <c r="AN157" s="44">
        <v>0.47130647301673889</v>
      </c>
      <c r="AO157" s="44">
        <v>0.47130647301673889</v>
      </c>
      <c r="AP157" s="44">
        <v>0.43467643857002258</v>
      </c>
      <c r="AQ157" s="44">
        <v>0.4126984179019928</v>
      </c>
      <c r="AR157" s="44">
        <v>0.39804640412330627</v>
      </c>
      <c r="AS157" s="44">
        <v>0.36630037426948547</v>
      </c>
      <c r="AT157" s="44"/>
      <c r="AU157" s="42">
        <v>0.63736265897750854</v>
      </c>
      <c r="AV157" s="42">
        <v>0.6080586314201355</v>
      </c>
      <c r="AW157" s="42">
        <v>0.56654459238052368</v>
      </c>
      <c r="AX157" s="42">
        <v>0.79731380939483643</v>
      </c>
      <c r="AY157" s="42">
        <v>0.88522589206695557</v>
      </c>
      <c r="AZ157" s="42">
        <v>0.70818072557449341</v>
      </c>
      <c r="BA157" s="54">
        <f t="shared" si="62"/>
        <v>0.70044771830240882</v>
      </c>
      <c r="BB157" s="44"/>
      <c r="BC157" s="42">
        <v>0.13919414579868317</v>
      </c>
      <c r="BD157" s="42">
        <v>0.15628816187381744</v>
      </c>
      <c r="BE157" s="42">
        <v>6.5934069454669952E-2</v>
      </c>
      <c r="BF157" s="42">
        <v>0.16971917450428009</v>
      </c>
      <c r="BG157" s="42">
        <v>0.14896215498447418</v>
      </c>
      <c r="BH157" s="42">
        <v>0.15018315613269806</v>
      </c>
      <c r="BI157" s="54">
        <f t="shared" si="63"/>
        <v>0.13838014379143715</v>
      </c>
      <c r="BJ157" s="51">
        <v>1.2</v>
      </c>
      <c r="BK157" s="69" t="s">
        <v>233</v>
      </c>
      <c r="BL157" s="69" t="s">
        <v>233</v>
      </c>
      <c r="BM157" s="69" t="s">
        <v>233</v>
      </c>
      <c r="BN157" s="69" t="s">
        <v>233</v>
      </c>
      <c r="BO157" s="69" t="s">
        <v>233</v>
      </c>
      <c r="BP157" s="70">
        <f t="shared" si="64"/>
        <v>1.2</v>
      </c>
      <c r="BQ157" s="42">
        <v>1.1440781354904175</v>
      </c>
      <c r="BR157" s="42">
        <v>1.2686202526092529</v>
      </c>
      <c r="BS157" s="42">
        <v>1.2222222089767456</v>
      </c>
      <c r="BT157" s="42">
        <v>1.2954822778701782</v>
      </c>
      <c r="BU157" s="42">
        <v>1.4029303789138794</v>
      </c>
      <c r="BV157" s="42">
        <v>1.2087912559509277</v>
      </c>
      <c r="BW157" s="54">
        <f t="shared" si="65"/>
        <v>1.2570207516352336</v>
      </c>
      <c r="BX157" s="44">
        <v>0.11721611768007278</v>
      </c>
      <c r="BY157" s="44">
        <v>0.12820513546466827</v>
      </c>
      <c r="BZ157" s="44">
        <v>0.13064713776111603</v>
      </c>
      <c r="CA157" s="44">
        <v>0.11965811997652054</v>
      </c>
      <c r="CB157" s="44">
        <v>0.1318681389093399</v>
      </c>
      <c r="CC157" s="44">
        <v>0.1269841343164444</v>
      </c>
      <c r="CD157" s="54">
        <f t="shared" si="66"/>
        <v>0.12576313068469366</v>
      </c>
      <c r="CE157" s="42">
        <v>0.13</v>
      </c>
      <c r="CF157" s="42">
        <v>7.4495725631713867</v>
      </c>
      <c r="CG157" s="42">
        <v>7.3470087051391602</v>
      </c>
      <c r="CH157" s="42">
        <v>7.3470087051391602</v>
      </c>
      <c r="CI157" s="42">
        <v>7.3470087051391602</v>
      </c>
      <c r="CJ157" s="42">
        <v>7.3470087051391602</v>
      </c>
      <c r="CK157" s="42"/>
      <c r="CL157" s="42"/>
      <c r="CM157" s="44"/>
      <c r="CN157" s="44">
        <v>1.2268620729446411</v>
      </c>
      <c r="CO157" s="44">
        <v>1.1956044435501099</v>
      </c>
      <c r="CP157" s="44">
        <v>1.0061050653457642</v>
      </c>
      <c r="CQ157" s="44">
        <v>0.78437119722366333</v>
      </c>
      <c r="CR157" s="44">
        <v>0.77557998895645142</v>
      </c>
      <c r="CS157" s="44">
        <v>0.579243004322052</v>
      </c>
      <c r="CT157" s="54">
        <f t="shared" si="67"/>
        <v>0.92796096205711365</v>
      </c>
      <c r="CU157" s="44" t="s">
        <v>233</v>
      </c>
      <c r="CV157" s="44" t="s">
        <v>233</v>
      </c>
      <c r="CW157" s="44" t="s">
        <v>233</v>
      </c>
      <c r="CX157" s="44" t="s">
        <v>233</v>
      </c>
      <c r="CY157" s="44" t="s">
        <v>233</v>
      </c>
      <c r="CZ157" s="44" t="s">
        <v>233</v>
      </c>
      <c r="DA157" s="54" t="str">
        <f t="shared" si="68"/>
        <v/>
      </c>
      <c r="DB157" s="65" t="s">
        <v>233</v>
      </c>
      <c r="DC157" s="65" t="s">
        <v>233</v>
      </c>
      <c r="DD157" s="65" t="s">
        <v>233</v>
      </c>
      <c r="DE157" s="65" t="s">
        <v>233</v>
      </c>
      <c r="DF157" s="65" t="s">
        <v>233</v>
      </c>
      <c r="DG157" s="65" t="s">
        <v>233</v>
      </c>
      <c r="DH157" s="58" t="str">
        <f t="shared" si="69"/>
        <v/>
      </c>
      <c r="DI157" s="65" t="s">
        <v>233</v>
      </c>
      <c r="DJ157" s="65" t="s">
        <v>233</v>
      </c>
      <c r="DK157" s="65" t="s">
        <v>233</v>
      </c>
      <c r="DL157" s="65" t="s">
        <v>233</v>
      </c>
      <c r="DM157" s="65" t="s">
        <v>233</v>
      </c>
      <c r="DN157" s="65" t="s">
        <v>233</v>
      </c>
      <c r="DO157" s="58">
        <f t="shared" si="70"/>
        <v>0.90800000000000003</v>
      </c>
      <c r="DP157" s="44" t="s">
        <v>233</v>
      </c>
      <c r="DQ157" s="44"/>
      <c r="DR157" s="65">
        <v>2.5625</v>
      </c>
      <c r="DS157" s="65">
        <v>3</v>
      </c>
      <c r="DT157" s="65">
        <v>790.6875</v>
      </c>
      <c r="DU157" s="65">
        <v>786.3125</v>
      </c>
      <c r="DV157" s="65">
        <v>3.1875</v>
      </c>
      <c r="DW157" s="65">
        <v>2.8125</v>
      </c>
      <c r="DX157" s="58">
        <f t="shared" si="71"/>
        <v>0.38125500000000001</v>
      </c>
      <c r="DY157" s="43">
        <v>5.919560432434082</v>
      </c>
      <c r="DZ157" s="43">
        <v>15.689827919006348</v>
      </c>
      <c r="EA157" s="43">
        <v>28.071624755859375</v>
      </c>
      <c r="EB157" s="44">
        <f t="shared" si="72"/>
        <v>0.72356099319458012</v>
      </c>
      <c r="EC157" s="42" t="s">
        <v>233</v>
      </c>
      <c r="ED157" s="42" t="s">
        <v>233</v>
      </c>
      <c r="EE157" s="42" t="s">
        <v>233</v>
      </c>
      <c r="EF157" s="42" t="s">
        <v>233</v>
      </c>
      <c r="EG157" s="42" t="s">
        <v>233</v>
      </c>
      <c r="EH157" s="42" t="s">
        <v>233</v>
      </c>
      <c r="EI157" s="42"/>
      <c r="EJ157" s="65">
        <v>275</v>
      </c>
      <c r="EK157" s="42" t="s">
        <v>233</v>
      </c>
      <c r="EL157" s="42" t="s">
        <v>233</v>
      </c>
      <c r="EM157" s="42" t="s">
        <v>233</v>
      </c>
      <c r="EN157" s="42" t="s">
        <v>233</v>
      </c>
      <c r="EO157" s="42" t="s">
        <v>233</v>
      </c>
      <c r="EP157" s="42" t="s">
        <v>233</v>
      </c>
      <c r="EQ157" s="42"/>
      <c r="ER157" s="65">
        <v>12</v>
      </c>
      <c r="ES157" s="42" t="s">
        <v>233</v>
      </c>
      <c r="ET157" s="42" t="s">
        <v>233</v>
      </c>
      <c r="EU157" s="42" t="s">
        <v>233</v>
      </c>
      <c r="EV157" s="42" t="s">
        <v>233</v>
      </c>
      <c r="EW157" s="42" t="s">
        <v>233</v>
      </c>
      <c r="EX157" s="42" t="s">
        <v>233</v>
      </c>
      <c r="EY157" s="42"/>
      <c r="EZ157" s="42">
        <v>0.6</v>
      </c>
      <c r="FA157" s="42" t="s">
        <v>233</v>
      </c>
      <c r="FB157" s="42" t="s">
        <v>233</v>
      </c>
      <c r="FC157" s="42" t="s">
        <v>233</v>
      </c>
      <c r="FD157" s="42" t="s">
        <v>233</v>
      </c>
      <c r="FE157" s="42" t="s">
        <v>233</v>
      </c>
      <c r="FF157" s="42" t="s">
        <v>233</v>
      </c>
      <c r="FG157" s="42"/>
      <c r="FH157" s="42"/>
      <c r="FI157" s="42" t="s">
        <v>233</v>
      </c>
      <c r="FJ157" s="42" t="s">
        <v>233</v>
      </c>
      <c r="FK157" s="42" t="s">
        <v>233</v>
      </c>
      <c r="FL157" s="42" t="s">
        <v>233</v>
      </c>
      <c r="FM157" s="42" t="s">
        <v>233</v>
      </c>
      <c r="FN157" s="42" t="s">
        <v>233</v>
      </c>
      <c r="FO157" s="42"/>
      <c r="FP157" s="65">
        <v>20</v>
      </c>
      <c r="FQ157" s="42" t="s">
        <v>233</v>
      </c>
      <c r="FR157" s="42" t="s">
        <v>233</v>
      </c>
      <c r="FS157" s="42" t="s">
        <v>233</v>
      </c>
      <c r="FT157" s="42" t="s">
        <v>233</v>
      </c>
      <c r="FU157" s="42" t="s">
        <v>233</v>
      </c>
      <c r="FV157" s="42" t="s">
        <v>233</v>
      </c>
      <c r="FW157" s="42"/>
      <c r="FX157" s="65">
        <v>19</v>
      </c>
      <c r="GA157">
        <v>908</v>
      </c>
    </row>
    <row r="158" spans="1:183">
      <c r="A158" s="40">
        <v>38495</v>
      </c>
      <c r="B158" s="41"/>
      <c r="C158" s="41"/>
      <c r="D158" s="41"/>
      <c r="E158" s="42" t="s">
        <v>233</v>
      </c>
      <c r="F158" s="42" t="s">
        <v>233</v>
      </c>
      <c r="G158" s="42" t="s">
        <v>233</v>
      </c>
      <c r="H158" s="42" t="s">
        <v>233</v>
      </c>
      <c r="I158" s="42" t="s">
        <v>233</v>
      </c>
      <c r="J158" s="42" t="s">
        <v>233</v>
      </c>
      <c r="K158" s="54" t="str">
        <f t="shared" si="59"/>
        <v/>
      </c>
      <c r="L158" s="43">
        <v>12.527472496032715</v>
      </c>
      <c r="M158" s="43">
        <v>12.014652252197266</v>
      </c>
      <c r="N158" s="43">
        <v>19.731380462646484</v>
      </c>
      <c r="O158" s="43">
        <v>12.649572372436523</v>
      </c>
      <c r="P158" s="43">
        <v>13.528693199157715</v>
      </c>
      <c r="Q158" s="43">
        <v>13.284493446350098</v>
      </c>
      <c r="R158" s="54">
        <f t="shared" si="60"/>
        <v>13.956044038136801</v>
      </c>
      <c r="S158" s="43">
        <v>7.8144078254699707</v>
      </c>
      <c r="T158" s="43">
        <v>6.8376069068908691</v>
      </c>
      <c r="U158" s="43">
        <v>7.8144078254699707</v>
      </c>
      <c r="V158" s="43">
        <v>8.3028087615966797</v>
      </c>
      <c r="W158" s="43">
        <v>4.884005069732666</v>
      </c>
      <c r="X158" s="43">
        <v>8.3028087615966797</v>
      </c>
      <c r="Y158" s="43">
        <v>6.8</v>
      </c>
      <c r="Z158" s="42">
        <v>-0.44688645005226135</v>
      </c>
      <c r="AA158" s="42">
        <v>-0.38827839493751526</v>
      </c>
      <c r="AB158" s="42">
        <v>-0.91086691617965698</v>
      </c>
      <c r="AC158" s="42">
        <v>-0.63736265897750854</v>
      </c>
      <c r="AD158" s="42">
        <v>-0.57387059926986694</v>
      </c>
      <c r="AE158" s="42">
        <v>-0.41758242249488831</v>
      </c>
      <c r="AF158" s="42"/>
      <c r="AG158" s="42">
        <v>7.1042733192443848</v>
      </c>
      <c r="AH158" s="42">
        <v>7.2170939445495605</v>
      </c>
      <c r="AI158" s="42">
        <v>4.0581197738647461</v>
      </c>
      <c r="AJ158" s="42">
        <v>7.2820510864257812</v>
      </c>
      <c r="AK158" s="42">
        <v>7.3470087051391602</v>
      </c>
      <c r="AL158" s="42">
        <v>7.4837608337402344</v>
      </c>
      <c r="AM158" s="54">
        <f t="shared" si="61"/>
        <v>6.7487179438273115</v>
      </c>
      <c r="AN158" s="44">
        <v>0.33455434441566467</v>
      </c>
      <c r="AO158" s="44">
        <v>0.29548230767250061</v>
      </c>
      <c r="AP158" s="44">
        <v>0.42979243397712708</v>
      </c>
      <c r="AQ158" s="44">
        <v>0.43223443627357483</v>
      </c>
      <c r="AR158" s="44">
        <v>0.43711844086647034</v>
      </c>
      <c r="AS158" s="44">
        <v>0.4761904776096344</v>
      </c>
      <c r="AT158" s="44"/>
      <c r="AU158" s="42">
        <v>0.70940172672271729</v>
      </c>
      <c r="AV158" s="42">
        <v>0.80708181858062744</v>
      </c>
      <c r="AW158" s="42">
        <v>0.50549453496932983</v>
      </c>
      <c r="AX158" s="42">
        <v>0.47374847531318665</v>
      </c>
      <c r="AY158" s="42">
        <v>0.70573872327804565</v>
      </c>
      <c r="AZ158" s="42">
        <v>0.79609280824661255</v>
      </c>
      <c r="BA158" s="54">
        <f t="shared" si="62"/>
        <v>0.66625968118508661</v>
      </c>
      <c r="BB158" s="44"/>
      <c r="BC158" s="42">
        <v>0.13675214350223541</v>
      </c>
      <c r="BD158" s="42">
        <v>0.18681319057941437</v>
      </c>
      <c r="BE158" s="42">
        <v>0.11599511653184891</v>
      </c>
      <c r="BF158" s="42">
        <v>0.16483516991138458</v>
      </c>
      <c r="BG158" s="42">
        <v>0.19291819632053375</v>
      </c>
      <c r="BH158" s="42">
        <v>0.22832722961902618</v>
      </c>
      <c r="BI158" s="54">
        <f t="shared" si="63"/>
        <v>0.17094017441074053</v>
      </c>
      <c r="BJ158" s="51">
        <v>1.2</v>
      </c>
      <c r="BK158" s="69" t="s">
        <v>233</v>
      </c>
      <c r="BL158" s="69" t="s">
        <v>233</v>
      </c>
      <c r="BM158" s="69" t="s">
        <v>233</v>
      </c>
      <c r="BN158" s="69" t="s">
        <v>233</v>
      </c>
      <c r="BO158" s="69" t="s">
        <v>233</v>
      </c>
      <c r="BP158" s="70">
        <f t="shared" si="64"/>
        <v>1.2</v>
      </c>
      <c r="BQ158" s="42">
        <v>1.2112332582473755</v>
      </c>
      <c r="BR158" s="42">
        <v>1.2307692766189575</v>
      </c>
      <c r="BS158" s="42">
        <v>1.037851095199585</v>
      </c>
      <c r="BT158" s="42">
        <v>1.0537240505218506</v>
      </c>
      <c r="BU158" s="42">
        <v>1.067155122756958</v>
      </c>
      <c r="BV158" s="42">
        <v>1.1050060987472534</v>
      </c>
      <c r="BW158" s="54">
        <f t="shared" si="65"/>
        <v>1.1176231503486633</v>
      </c>
      <c r="BX158" s="44">
        <v>0.10378510504961014</v>
      </c>
      <c r="BY158" s="44">
        <v>0.10012210160493851</v>
      </c>
      <c r="BZ158" s="44">
        <v>0.10012210160493851</v>
      </c>
      <c r="CA158" s="44">
        <v>0.75213676691055298</v>
      </c>
      <c r="CB158" s="44">
        <v>0.10012210160493851</v>
      </c>
      <c r="CC158" s="44">
        <v>0.10012210160493851</v>
      </c>
      <c r="CD158" s="54">
        <f t="shared" si="66"/>
        <v>0.20940171306331953</v>
      </c>
      <c r="CE158" s="42">
        <v>0.1</v>
      </c>
      <c r="CF158" s="42">
        <v>7.3470087051391602</v>
      </c>
      <c r="CG158" s="42">
        <v>7.3470087051391602</v>
      </c>
      <c r="CH158" s="42">
        <v>7.1692309379577637</v>
      </c>
      <c r="CI158" s="42">
        <v>7.2752137184143066</v>
      </c>
      <c r="CJ158" s="42">
        <v>7.2752137184143066</v>
      </c>
      <c r="CK158" s="42"/>
      <c r="CL158" s="42"/>
      <c r="CM158" s="44"/>
      <c r="CN158" s="44">
        <v>0.5763126015663147</v>
      </c>
      <c r="CO158" s="44">
        <v>0.71697193384170532</v>
      </c>
      <c r="CP158" s="44">
        <v>1.0412698984146118</v>
      </c>
      <c r="CQ158" s="44">
        <v>0.99242979288101196</v>
      </c>
      <c r="CR158" s="44">
        <v>1.0315018892288208</v>
      </c>
      <c r="CS158" s="44">
        <v>1.3059829473495483</v>
      </c>
      <c r="CT158" s="54">
        <f t="shared" si="67"/>
        <v>0.94407817721366882</v>
      </c>
      <c r="CU158" s="44" t="s">
        <v>233</v>
      </c>
      <c r="CV158" s="44" t="s">
        <v>233</v>
      </c>
      <c r="CW158" s="44" t="s">
        <v>233</v>
      </c>
      <c r="CX158" s="44" t="s">
        <v>233</v>
      </c>
      <c r="CY158" s="44" t="s">
        <v>233</v>
      </c>
      <c r="CZ158" s="44" t="s">
        <v>233</v>
      </c>
      <c r="DA158" s="54" t="str">
        <f t="shared" si="68"/>
        <v/>
      </c>
      <c r="DB158" s="65" t="s">
        <v>233</v>
      </c>
      <c r="DC158" s="65" t="s">
        <v>233</v>
      </c>
      <c r="DD158" s="65" t="s">
        <v>233</v>
      </c>
      <c r="DE158" s="65" t="s">
        <v>233</v>
      </c>
      <c r="DF158" s="65" t="s">
        <v>233</v>
      </c>
      <c r="DG158" s="65" t="s">
        <v>233</v>
      </c>
      <c r="DH158" s="58" t="str">
        <f t="shared" si="69"/>
        <v/>
      </c>
      <c r="DI158" s="65" t="s">
        <v>233</v>
      </c>
      <c r="DJ158" s="65" t="s">
        <v>233</v>
      </c>
      <c r="DK158" s="65" t="s">
        <v>233</v>
      </c>
      <c r="DL158" s="65" t="s">
        <v>233</v>
      </c>
      <c r="DM158" s="65" t="s">
        <v>233</v>
      </c>
      <c r="DN158" s="65" t="s">
        <v>233</v>
      </c>
      <c r="DO158" s="58">
        <f t="shared" si="70"/>
        <v>1.0069999999999999</v>
      </c>
      <c r="DP158" s="44" t="s">
        <v>233</v>
      </c>
      <c r="DQ158" s="44"/>
      <c r="DR158" s="65">
        <v>771</v>
      </c>
      <c r="DS158" s="65">
        <v>2.8125</v>
      </c>
      <c r="DT158" s="65">
        <v>741.625</v>
      </c>
      <c r="DU158" s="65">
        <v>772.75</v>
      </c>
      <c r="DV158" s="65">
        <v>3.0625</v>
      </c>
      <c r="DW158" s="65">
        <v>2.875</v>
      </c>
      <c r="DX158" s="58">
        <f t="shared" si="71"/>
        <v>0.55059000000000002</v>
      </c>
      <c r="DY158" s="43">
        <v>4.6630034446716309</v>
      </c>
      <c r="DZ158" s="43">
        <v>14.917421340942383</v>
      </c>
      <c r="EA158" s="43">
        <v>28.533622741699219</v>
      </c>
      <c r="EB158" s="44">
        <f t="shared" si="72"/>
        <v>1.1197713603973387</v>
      </c>
      <c r="EC158" s="42" t="s">
        <v>233</v>
      </c>
      <c r="ED158" s="42" t="s">
        <v>233</v>
      </c>
      <c r="EE158" s="42" t="s">
        <v>233</v>
      </c>
      <c r="EF158" s="42" t="s">
        <v>233</v>
      </c>
      <c r="EG158" s="42" t="s">
        <v>233</v>
      </c>
      <c r="EH158" s="42" t="s">
        <v>233</v>
      </c>
      <c r="EI158" s="42"/>
      <c r="EJ158" s="65">
        <v>243</v>
      </c>
      <c r="EK158" s="42" t="s">
        <v>233</v>
      </c>
      <c r="EL158" s="42" t="s">
        <v>233</v>
      </c>
      <c r="EM158" s="42" t="s">
        <v>233</v>
      </c>
      <c r="EN158" s="42" t="s">
        <v>233</v>
      </c>
      <c r="EO158" s="42" t="s">
        <v>233</v>
      </c>
      <c r="EP158" s="42" t="s">
        <v>233</v>
      </c>
      <c r="EQ158" s="42"/>
      <c r="ER158" s="65">
        <v>11</v>
      </c>
      <c r="ES158" s="42" t="s">
        <v>233</v>
      </c>
      <c r="ET158" s="42" t="s">
        <v>233</v>
      </c>
      <c r="EU158" s="42" t="s">
        <v>233</v>
      </c>
      <c r="EV158" s="42" t="s">
        <v>233</v>
      </c>
      <c r="EW158" s="42" t="s">
        <v>233</v>
      </c>
      <c r="EX158" s="42" t="s">
        <v>233</v>
      </c>
      <c r="EY158" s="42"/>
      <c r="EZ158" s="42">
        <v>0.65</v>
      </c>
      <c r="FA158" s="42" t="s">
        <v>233</v>
      </c>
      <c r="FB158" s="42" t="s">
        <v>233</v>
      </c>
      <c r="FC158" s="42" t="s">
        <v>233</v>
      </c>
      <c r="FD158" s="42" t="s">
        <v>233</v>
      </c>
      <c r="FE158" s="42" t="s">
        <v>233</v>
      </c>
      <c r="FF158" s="42" t="s">
        <v>233</v>
      </c>
      <c r="FG158" s="42"/>
      <c r="FH158" s="42"/>
      <c r="FI158" s="42" t="s">
        <v>233</v>
      </c>
      <c r="FJ158" s="42" t="s">
        <v>233</v>
      </c>
      <c r="FK158" s="42" t="s">
        <v>233</v>
      </c>
      <c r="FL158" s="42" t="s">
        <v>233</v>
      </c>
      <c r="FM158" s="42" t="s">
        <v>233</v>
      </c>
      <c r="FN158" s="42" t="s">
        <v>233</v>
      </c>
      <c r="FO158" s="42"/>
      <c r="FP158" s="65">
        <v>15</v>
      </c>
      <c r="FQ158" s="42" t="s">
        <v>233</v>
      </c>
      <c r="FR158" s="42" t="s">
        <v>233</v>
      </c>
      <c r="FS158" s="42" t="s">
        <v>233</v>
      </c>
      <c r="FT158" s="42" t="s">
        <v>233</v>
      </c>
      <c r="FU158" s="42" t="s">
        <v>233</v>
      </c>
      <c r="FV158" s="42" t="s">
        <v>233</v>
      </c>
      <c r="FW158" s="42"/>
      <c r="FX158" s="65">
        <v>15</v>
      </c>
      <c r="GA158">
        <v>1007</v>
      </c>
    </row>
    <row r="159" spans="1:183">
      <c r="A159" s="40">
        <v>38496</v>
      </c>
      <c r="B159" s="41"/>
      <c r="C159" s="41"/>
      <c r="D159" s="41"/>
      <c r="E159" s="42" t="s">
        <v>233</v>
      </c>
      <c r="F159" s="42" t="s">
        <v>233</v>
      </c>
      <c r="G159" s="42" t="s">
        <v>233</v>
      </c>
      <c r="H159" s="42" t="s">
        <v>233</v>
      </c>
      <c r="I159" s="42" t="s">
        <v>233</v>
      </c>
      <c r="J159" s="42" t="s">
        <v>233</v>
      </c>
      <c r="K159" s="54" t="str">
        <f t="shared" si="59"/>
        <v/>
      </c>
      <c r="L159" s="43">
        <v>12.918192863464355</v>
      </c>
      <c r="M159" s="43">
        <v>12.429792404174805</v>
      </c>
      <c r="N159" s="43">
        <v>12.063491821289063</v>
      </c>
      <c r="O159" s="43">
        <v>12.918192863464355</v>
      </c>
      <c r="P159" s="43" t="s">
        <v>233</v>
      </c>
      <c r="Q159" s="43">
        <v>13.84615421295166</v>
      </c>
      <c r="R159" s="54">
        <f t="shared" si="60"/>
        <v>12.835164833068848</v>
      </c>
      <c r="S159" s="43">
        <v>8.3028087615966797</v>
      </c>
      <c r="T159" s="43">
        <v>7.8144078254699707</v>
      </c>
      <c r="U159" s="43">
        <v>7.8144078254699707</v>
      </c>
      <c r="V159" s="43">
        <v>4.3956046104431152</v>
      </c>
      <c r="W159" s="43" t="s">
        <v>233</v>
      </c>
      <c r="X159" s="43">
        <v>4.884005069732666</v>
      </c>
      <c r="Y159" s="43">
        <v>7.8</v>
      </c>
      <c r="Z159" s="42">
        <v>-0.31013432145118713</v>
      </c>
      <c r="AA159" s="42">
        <v>-0.3492063581943512</v>
      </c>
      <c r="AB159" s="42">
        <v>-0.32478633522987366</v>
      </c>
      <c r="AC159" s="42">
        <v>-0.32478633522987366</v>
      </c>
      <c r="AD159" s="42" t="s">
        <v>233</v>
      </c>
      <c r="AE159" s="42">
        <v>-0.3540903627872467</v>
      </c>
      <c r="AF159" s="42"/>
      <c r="AG159" s="42">
        <v>7.3675212860107422</v>
      </c>
      <c r="AH159" s="42">
        <v>7.3196582794189453</v>
      </c>
      <c r="AI159" s="42">
        <v>7.2888889312744141</v>
      </c>
      <c r="AJ159" s="42">
        <v>7.3538460731506348</v>
      </c>
      <c r="AK159" s="42" t="s">
        <v>233</v>
      </c>
      <c r="AL159" s="42">
        <v>7.4324784278869629</v>
      </c>
      <c r="AM159" s="54">
        <f t="shared" si="61"/>
        <v>7.3524785995483395</v>
      </c>
      <c r="AN159" s="44">
        <v>0.46153846383094788</v>
      </c>
      <c r="AO159" s="44">
        <v>0.45177045464515686</v>
      </c>
      <c r="AP159" s="44">
        <v>0.43467643857002258</v>
      </c>
      <c r="AQ159" s="44">
        <v>0.4126984179019928</v>
      </c>
      <c r="AR159" s="44" t="s">
        <v>233</v>
      </c>
      <c r="AS159" s="44">
        <v>0.37118437886238098</v>
      </c>
      <c r="AT159" s="44"/>
      <c r="AU159" s="42">
        <v>0.44078144431114197</v>
      </c>
      <c r="AV159" s="42">
        <v>0.55067157745361328</v>
      </c>
      <c r="AW159" s="42">
        <v>0.57142859697341919</v>
      </c>
      <c r="AX159" s="42">
        <v>0.61294263601303101</v>
      </c>
      <c r="AY159" s="42" t="s">
        <v>233</v>
      </c>
      <c r="AZ159" s="42">
        <v>0.61538463830947876</v>
      </c>
      <c r="BA159" s="54">
        <f t="shared" si="62"/>
        <v>0.55824177861213686</v>
      </c>
      <c r="BB159" s="44"/>
      <c r="BC159" s="42">
        <v>0.14529915153980255</v>
      </c>
      <c r="BD159" s="42">
        <v>0.15140415728092194</v>
      </c>
      <c r="BE159" s="42">
        <v>0.1587301641702652</v>
      </c>
      <c r="BF159" s="42">
        <v>0.17704518139362335</v>
      </c>
      <c r="BG159" s="42" t="s">
        <v>233</v>
      </c>
      <c r="BH159" s="42">
        <v>0.15140415728092194</v>
      </c>
      <c r="BI159" s="54">
        <f t="shared" si="63"/>
        <v>0.15677656233310699</v>
      </c>
      <c r="BJ159" s="51">
        <v>1.3</v>
      </c>
      <c r="BK159" s="69" t="s">
        <v>233</v>
      </c>
      <c r="BL159" s="69" t="s">
        <v>233</v>
      </c>
      <c r="BM159" s="69" t="s">
        <v>233</v>
      </c>
      <c r="BN159" s="69" t="s">
        <v>233</v>
      </c>
      <c r="BO159" s="69" t="s">
        <v>233</v>
      </c>
      <c r="BP159" s="70">
        <f t="shared" si="64"/>
        <v>1.3</v>
      </c>
      <c r="BQ159" s="42">
        <v>1.2307692766189575</v>
      </c>
      <c r="BR159" s="42">
        <v>1.2942613363265991</v>
      </c>
      <c r="BS159" s="42">
        <v>1.1733821630477905</v>
      </c>
      <c r="BT159" s="42">
        <v>1.2380952835083008</v>
      </c>
      <c r="BU159" s="42" t="s">
        <v>233</v>
      </c>
      <c r="BV159" s="42">
        <v>1.2588522434234619</v>
      </c>
      <c r="BW159" s="54">
        <f t="shared" si="65"/>
        <v>1.2390720605850221</v>
      </c>
      <c r="BX159" s="44">
        <v>0.10012210160493851</v>
      </c>
      <c r="BY159" s="44">
        <v>0.10012210160493851</v>
      </c>
      <c r="BZ159" s="44">
        <v>0.10134310275316238</v>
      </c>
      <c r="CA159" s="44">
        <v>9.0354092419147491E-2</v>
      </c>
      <c r="CB159" s="44" t="s">
        <v>233</v>
      </c>
      <c r="CC159" s="44">
        <v>9.1575093567371368E-2</v>
      </c>
      <c r="CD159" s="54">
        <f t="shared" si="66"/>
        <v>9.6703298389911652E-2</v>
      </c>
      <c r="CE159" s="42">
        <v>0.1</v>
      </c>
      <c r="CF159" s="42">
        <v>7.3777775764465332</v>
      </c>
      <c r="CG159" s="42">
        <v>7.3777775764465332</v>
      </c>
      <c r="CH159" s="42">
        <v>7.3777775764465332</v>
      </c>
      <c r="CI159" s="42" t="s">
        <v>233</v>
      </c>
      <c r="CJ159" s="42">
        <v>7.4324784278869629</v>
      </c>
      <c r="CK159" s="42"/>
      <c r="CL159" s="42"/>
      <c r="CM159" s="44"/>
      <c r="CN159" s="44">
        <v>1.2649573087692261</v>
      </c>
      <c r="CO159" s="44">
        <v>1.2551892995834351</v>
      </c>
      <c r="CP159" s="44">
        <v>1.1311355829238892</v>
      </c>
      <c r="CQ159" s="44">
        <v>1.1526252031326294</v>
      </c>
      <c r="CR159" s="44" t="s">
        <v>233</v>
      </c>
      <c r="CS159" s="44">
        <v>1.1760684251785278</v>
      </c>
      <c r="CT159" s="54">
        <f t="shared" si="67"/>
        <v>1.1959951639175415</v>
      </c>
      <c r="CU159" s="44" t="s">
        <v>233</v>
      </c>
      <c r="CV159" s="44" t="s">
        <v>233</v>
      </c>
      <c r="CW159" s="44" t="s">
        <v>233</v>
      </c>
      <c r="CX159" s="44" t="s">
        <v>233</v>
      </c>
      <c r="CY159" s="44" t="s">
        <v>233</v>
      </c>
      <c r="CZ159" s="44" t="s">
        <v>233</v>
      </c>
      <c r="DA159" s="54" t="str">
        <f t="shared" si="68"/>
        <v/>
      </c>
      <c r="DB159" s="65" t="s">
        <v>233</v>
      </c>
      <c r="DC159" s="65" t="s">
        <v>233</v>
      </c>
      <c r="DD159" s="65" t="s">
        <v>233</v>
      </c>
      <c r="DE159" s="65" t="s">
        <v>233</v>
      </c>
      <c r="DF159" s="65" t="s">
        <v>233</v>
      </c>
      <c r="DG159" s="65" t="s">
        <v>233</v>
      </c>
      <c r="DH159" s="58" t="str">
        <f t="shared" si="69"/>
        <v/>
      </c>
      <c r="DI159" s="65" t="s">
        <v>233</v>
      </c>
      <c r="DJ159" s="65" t="s">
        <v>233</v>
      </c>
      <c r="DK159" s="65" t="s">
        <v>233</v>
      </c>
      <c r="DL159" s="65" t="s">
        <v>233</v>
      </c>
      <c r="DM159" s="65" t="s">
        <v>233</v>
      </c>
      <c r="DN159" s="65" t="s">
        <v>233</v>
      </c>
      <c r="DO159" s="58">
        <f t="shared" si="70"/>
        <v>1.208</v>
      </c>
      <c r="DP159" s="44" t="s">
        <v>233</v>
      </c>
      <c r="DQ159" s="44"/>
      <c r="DR159" s="65">
        <v>758.1875</v>
      </c>
      <c r="DS159" s="65">
        <v>2.875</v>
      </c>
      <c r="DT159" s="65">
        <v>2.375</v>
      </c>
      <c r="DU159" s="65">
        <v>745.25</v>
      </c>
      <c r="DV159" s="65" t="s">
        <v>233</v>
      </c>
      <c r="DW159" s="65">
        <v>2.75</v>
      </c>
      <c r="DX159" s="58">
        <f t="shared" si="71"/>
        <v>0.43529400000000007</v>
      </c>
      <c r="DY159" s="43">
        <v>4.2736020088195801</v>
      </c>
      <c r="DZ159" s="43">
        <v>13.950109481811523</v>
      </c>
      <c r="EA159" s="43">
        <v>29.002845764160156</v>
      </c>
      <c r="EB159" s="44">
        <f t="shared" si="72"/>
        <v>1.3492275314331055</v>
      </c>
      <c r="EC159" s="42" t="s">
        <v>233</v>
      </c>
      <c r="ED159" s="42" t="s">
        <v>233</v>
      </c>
      <c r="EE159" s="42" t="s">
        <v>233</v>
      </c>
      <c r="EF159" s="42" t="s">
        <v>233</v>
      </c>
      <c r="EG159" s="42" t="s">
        <v>233</v>
      </c>
      <c r="EH159" s="42" t="s">
        <v>233</v>
      </c>
      <c r="EI159" s="42"/>
      <c r="EJ159" s="65">
        <v>200</v>
      </c>
      <c r="EK159" s="42" t="s">
        <v>233</v>
      </c>
      <c r="EL159" s="42" t="s">
        <v>233</v>
      </c>
      <c r="EM159" s="42" t="s">
        <v>233</v>
      </c>
      <c r="EN159" s="42" t="s">
        <v>233</v>
      </c>
      <c r="EO159" s="42" t="s">
        <v>233</v>
      </c>
      <c r="EP159" s="42" t="s">
        <v>233</v>
      </c>
      <c r="EQ159" s="42"/>
      <c r="ER159" s="65">
        <v>24</v>
      </c>
      <c r="ES159" s="42" t="s">
        <v>233</v>
      </c>
      <c r="ET159" s="42" t="s">
        <v>233</v>
      </c>
      <c r="EU159" s="42" t="s">
        <v>233</v>
      </c>
      <c r="EV159" s="42" t="s">
        <v>233</v>
      </c>
      <c r="EW159" s="42" t="s">
        <v>233</v>
      </c>
      <c r="EX159" s="42" t="s">
        <v>233</v>
      </c>
      <c r="EY159" s="42"/>
      <c r="EZ159" s="42">
        <v>0.95</v>
      </c>
      <c r="FA159" s="42" t="s">
        <v>233</v>
      </c>
      <c r="FB159" s="42" t="s">
        <v>233</v>
      </c>
      <c r="FC159" s="42" t="s">
        <v>233</v>
      </c>
      <c r="FD159" s="42" t="s">
        <v>233</v>
      </c>
      <c r="FE159" s="42" t="s">
        <v>233</v>
      </c>
      <c r="FF159" s="42" t="s">
        <v>233</v>
      </c>
      <c r="FG159" s="42"/>
      <c r="FH159" s="42"/>
      <c r="FI159" s="42" t="s">
        <v>233</v>
      </c>
      <c r="FJ159" s="42" t="s">
        <v>233</v>
      </c>
      <c r="FK159" s="42" t="s">
        <v>233</v>
      </c>
      <c r="FL159" s="42" t="s">
        <v>233</v>
      </c>
      <c r="FM159" s="42" t="s">
        <v>233</v>
      </c>
      <c r="FN159" s="42" t="s">
        <v>233</v>
      </c>
      <c r="FO159" s="42"/>
      <c r="FP159" s="65">
        <v>24</v>
      </c>
      <c r="FQ159" s="42" t="s">
        <v>233</v>
      </c>
      <c r="FR159" s="42" t="s">
        <v>233</v>
      </c>
      <c r="FS159" s="42" t="s">
        <v>233</v>
      </c>
      <c r="FT159" s="42" t="s">
        <v>233</v>
      </c>
      <c r="FU159" s="42" t="s">
        <v>233</v>
      </c>
      <c r="FV159" s="42" t="s">
        <v>233</v>
      </c>
      <c r="FW159" s="42"/>
      <c r="FX159" s="65">
        <v>22</v>
      </c>
      <c r="GA159">
        <v>1208</v>
      </c>
    </row>
    <row r="160" spans="1:183">
      <c r="A160" s="40">
        <v>38497</v>
      </c>
      <c r="B160" s="41"/>
      <c r="C160" s="41"/>
      <c r="D160" s="41"/>
      <c r="E160" s="42" t="s">
        <v>233</v>
      </c>
      <c r="F160" s="42" t="s">
        <v>233</v>
      </c>
      <c r="G160" s="42" t="s">
        <v>233</v>
      </c>
      <c r="H160" s="42" t="s">
        <v>233</v>
      </c>
      <c r="I160" s="42" t="s">
        <v>233</v>
      </c>
      <c r="J160" s="42" t="s">
        <v>233</v>
      </c>
      <c r="K160" s="54" t="str">
        <f t="shared" si="59"/>
        <v/>
      </c>
      <c r="L160" s="43">
        <v>13.211233139038086</v>
      </c>
      <c r="M160" s="43">
        <v>12.722832679748535</v>
      </c>
      <c r="N160" s="43">
        <v>12.014652252197266</v>
      </c>
      <c r="O160" s="43">
        <v>13.064713478088379</v>
      </c>
      <c r="P160" s="43">
        <v>13.797313690185547</v>
      </c>
      <c r="Q160" s="43">
        <v>13.772893905639648</v>
      </c>
      <c r="R160" s="54">
        <f t="shared" si="60"/>
        <v>13.097273190816244</v>
      </c>
      <c r="S160" s="43">
        <v>7.8144078254699707</v>
      </c>
      <c r="T160" s="43">
        <v>10.744811058044434</v>
      </c>
      <c r="U160" s="43">
        <v>7.8144078254699707</v>
      </c>
      <c r="V160" s="43">
        <v>7.8144078254699707</v>
      </c>
      <c r="W160" s="43">
        <v>8.7912092208862305</v>
      </c>
      <c r="X160" s="43">
        <v>7.8144078254699707</v>
      </c>
      <c r="Y160" s="43">
        <v>7.8</v>
      </c>
      <c r="Z160" s="42">
        <v>-0.35897436738014221</v>
      </c>
      <c r="AA160" s="42">
        <v>-0.36874237656593323</v>
      </c>
      <c r="AB160" s="42">
        <v>-0.85225886106491089</v>
      </c>
      <c r="AC160" s="42">
        <v>-0.69108670949935913</v>
      </c>
      <c r="AD160" s="42">
        <v>-0.50061053037643433</v>
      </c>
      <c r="AE160" s="42">
        <v>-0.56410259008407593</v>
      </c>
      <c r="AF160" s="42"/>
      <c r="AG160" s="42">
        <v>7.374359130859375</v>
      </c>
      <c r="AH160" s="42">
        <v>7.3162393569946289</v>
      </c>
      <c r="AI160" s="42">
        <v>7.3094015121459961</v>
      </c>
      <c r="AJ160" s="42">
        <v>7.3811964988708496</v>
      </c>
      <c r="AK160" s="42">
        <v>7.4119658470153809</v>
      </c>
      <c r="AL160" s="42">
        <v>7.3914527893066406</v>
      </c>
      <c r="AM160" s="54">
        <f t="shared" si="61"/>
        <v>7.3641025225321455</v>
      </c>
      <c r="AN160" s="44">
        <v>0.3174603283405304</v>
      </c>
      <c r="AO160" s="44">
        <v>0.32967033982276917</v>
      </c>
      <c r="AP160" s="44">
        <v>0.64468866586685181</v>
      </c>
      <c r="AQ160" s="44">
        <v>0.59096461534500122</v>
      </c>
      <c r="AR160" s="44">
        <v>0.65201467275619507</v>
      </c>
      <c r="AS160" s="44">
        <v>0.61050063371658325</v>
      </c>
      <c r="AT160" s="44"/>
      <c r="AU160" s="42">
        <v>0.89621490240097046</v>
      </c>
      <c r="AV160" s="42">
        <v>0.58974361419677734</v>
      </c>
      <c r="AW160" s="42">
        <v>0.58119660615921021</v>
      </c>
      <c r="AX160" s="42">
        <v>0.57387059926986694</v>
      </c>
      <c r="AY160" s="42">
        <v>0.53235656023025513</v>
      </c>
      <c r="AZ160" s="42">
        <v>0.53235656023025513</v>
      </c>
      <c r="BA160" s="54">
        <f t="shared" si="62"/>
        <v>0.6176231404145559</v>
      </c>
      <c r="BB160" s="44"/>
      <c r="BC160" s="42">
        <v>0.14652015268802643</v>
      </c>
      <c r="BD160" s="42">
        <v>0.12332112342119217</v>
      </c>
      <c r="BE160" s="42">
        <v>0.10866910964250565</v>
      </c>
      <c r="BF160" s="42">
        <v>0.10744810849428177</v>
      </c>
      <c r="BG160" s="42">
        <v>9.890110045671463E-2</v>
      </c>
      <c r="BH160" s="42">
        <v>9.6459098160266876E-2</v>
      </c>
      <c r="BI160" s="54">
        <f t="shared" si="63"/>
        <v>0.11355311547716458</v>
      </c>
      <c r="BJ160" s="51">
        <v>1.4</v>
      </c>
      <c r="BK160" s="69" t="s">
        <v>233</v>
      </c>
      <c r="BL160" s="69" t="s">
        <v>233</v>
      </c>
      <c r="BM160" s="69" t="s">
        <v>233</v>
      </c>
      <c r="BN160" s="69" t="s">
        <v>233</v>
      </c>
      <c r="BO160" s="69" t="s">
        <v>233</v>
      </c>
      <c r="BP160" s="70">
        <f t="shared" si="64"/>
        <v>1.4</v>
      </c>
      <c r="BQ160" s="42">
        <v>1.2417582273483276</v>
      </c>
      <c r="BR160" s="42">
        <v>1.1978021860122681</v>
      </c>
      <c r="BS160" s="42">
        <v>1.2307692766189575</v>
      </c>
      <c r="BT160" s="42">
        <v>1.2112332582473755</v>
      </c>
      <c r="BU160" s="42">
        <v>1.1709401607513428</v>
      </c>
      <c r="BV160" s="42">
        <v>1.1843712329864502</v>
      </c>
      <c r="BW160" s="54">
        <f t="shared" si="65"/>
        <v>1.2061457236607869</v>
      </c>
      <c r="BX160" s="44">
        <v>9.1575093567371368E-2</v>
      </c>
      <c r="BY160" s="44">
        <v>9.1575093567371368E-2</v>
      </c>
      <c r="BZ160" s="44">
        <v>0.10744810849428177</v>
      </c>
      <c r="CA160" s="44">
        <v>8.302808552980423E-2</v>
      </c>
      <c r="CB160" s="44">
        <v>9.1575093567371368E-2</v>
      </c>
      <c r="CC160" s="44">
        <v>9.0354092419147491E-2</v>
      </c>
      <c r="CD160" s="54">
        <f t="shared" si="66"/>
        <v>9.2592594524224595E-2</v>
      </c>
      <c r="CE160" s="42">
        <v>0.09</v>
      </c>
      <c r="CF160" s="42">
        <v>7.4324784278869629</v>
      </c>
      <c r="CG160" s="42">
        <v>7.4324784278869629</v>
      </c>
      <c r="CH160" s="42">
        <v>7.4324784278869629</v>
      </c>
      <c r="CI160" s="42">
        <v>7.4324784278869629</v>
      </c>
      <c r="CJ160" s="42">
        <v>7.4324784278869629</v>
      </c>
      <c r="CK160" s="42"/>
      <c r="CL160" s="42"/>
      <c r="CM160" s="44"/>
      <c r="CN160" s="44">
        <v>1.3177045583724976</v>
      </c>
      <c r="CO160" s="44">
        <v>1.2786325216293335</v>
      </c>
      <c r="CP160" s="44">
        <v>1.2503052949905396</v>
      </c>
      <c r="CQ160" s="44">
        <v>1.2444444894790649</v>
      </c>
      <c r="CR160" s="44">
        <v>1.2317460775375366</v>
      </c>
      <c r="CS160" s="44">
        <v>1.2239316701889038</v>
      </c>
      <c r="CT160" s="54">
        <f t="shared" si="67"/>
        <v>1.2577941020329793</v>
      </c>
      <c r="CU160" s="44" t="s">
        <v>233</v>
      </c>
      <c r="CV160" s="44" t="s">
        <v>233</v>
      </c>
      <c r="CW160" s="44" t="s">
        <v>233</v>
      </c>
      <c r="CX160" s="44" t="s">
        <v>233</v>
      </c>
      <c r="CY160" s="44" t="s">
        <v>233</v>
      </c>
      <c r="CZ160" s="44" t="s">
        <v>233</v>
      </c>
      <c r="DA160" s="54" t="str">
        <f t="shared" si="68"/>
        <v/>
      </c>
      <c r="DB160" s="65" t="s">
        <v>233</v>
      </c>
      <c r="DC160" s="65" t="s">
        <v>233</v>
      </c>
      <c r="DD160" s="65" t="s">
        <v>233</v>
      </c>
      <c r="DE160" s="65" t="s">
        <v>233</v>
      </c>
      <c r="DF160" s="65" t="s">
        <v>233</v>
      </c>
      <c r="DG160" s="65" t="s">
        <v>233</v>
      </c>
      <c r="DH160" s="58" t="str">
        <f t="shared" si="69"/>
        <v/>
      </c>
      <c r="DI160" s="65" t="s">
        <v>233</v>
      </c>
      <c r="DJ160" s="65" t="s">
        <v>233</v>
      </c>
      <c r="DK160" s="65" t="s">
        <v>233</v>
      </c>
      <c r="DL160" s="65" t="s">
        <v>233</v>
      </c>
      <c r="DM160" s="65" t="s">
        <v>233</v>
      </c>
      <c r="DN160" s="65" t="s">
        <v>233</v>
      </c>
      <c r="DO160" s="58">
        <f t="shared" si="70"/>
        <v>1.3340000000000001</v>
      </c>
      <c r="DP160" s="44" t="s">
        <v>233</v>
      </c>
      <c r="DQ160" s="44"/>
      <c r="DR160" s="65">
        <v>2.5625</v>
      </c>
      <c r="DS160" s="65">
        <v>2.875</v>
      </c>
      <c r="DT160" s="65">
        <v>750.625</v>
      </c>
      <c r="DU160" s="65">
        <v>2.875</v>
      </c>
      <c r="DV160" s="65">
        <v>739.9375</v>
      </c>
      <c r="DW160" s="65">
        <v>778.5</v>
      </c>
      <c r="DX160" s="58">
        <f t="shared" si="71"/>
        <v>0.54657</v>
      </c>
      <c r="DY160" s="43">
        <v>5.0654945373535156</v>
      </c>
      <c r="DZ160" s="43">
        <v>13.820171356201172</v>
      </c>
      <c r="EA160" s="43">
        <v>29.168876647949219</v>
      </c>
      <c r="EB160" s="44">
        <f t="shared" si="72"/>
        <v>1.3529709663391114</v>
      </c>
      <c r="EC160" s="42" t="s">
        <v>233</v>
      </c>
      <c r="ED160" s="42" t="s">
        <v>233</v>
      </c>
      <c r="EE160" s="42" t="s">
        <v>233</v>
      </c>
      <c r="EF160" s="42" t="s">
        <v>233</v>
      </c>
      <c r="EG160" s="42" t="s">
        <v>233</v>
      </c>
      <c r="EH160" s="42" t="s">
        <v>233</v>
      </c>
      <c r="EI160" s="42"/>
      <c r="EJ160" s="65">
        <v>243</v>
      </c>
      <c r="EK160" s="42" t="s">
        <v>233</v>
      </c>
      <c r="EL160" s="42" t="s">
        <v>233</v>
      </c>
      <c r="EM160" s="42" t="s">
        <v>233</v>
      </c>
      <c r="EN160" s="42" t="s">
        <v>233</v>
      </c>
      <c r="EO160" s="42" t="s">
        <v>233</v>
      </c>
      <c r="EP160" s="42" t="s">
        <v>233</v>
      </c>
      <c r="EQ160" s="42"/>
      <c r="ER160" s="65">
        <v>21</v>
      </c>
      <c r="ES160" s="42" t="s">
        <v>233</v>
      </c>
      <c r="ET160" s="42" t="s">
        <v>233</v>
      </c>
      <c r="EU160" s="42" t="s">
        <v>233</v>
      </c>
      <c r="EV160" s="42" t="s">
        <v>233</v>
      </c>
      <c r="EW160" s="42" t="s">
        <v>233</v>
      </c>
      <c r="EX160" s="42" t="s">
        <v>233</v>
      </c>
      <c r="EY160" s="42"/>
      <c r="EZ160" s="42">
        <v>1</v>
      </c>
      <c r="FA160" s="42" t="s">
        <v>233</v>
      </c>
      <c r="FB160" s="42" t="s">
        <v>233</v>
      </c>
      <c r="FC160" s="42" t="s">
        <v>233</v>
      </c>
      <c r="FD160" s="42" t="s">
        <v>233</v>
      </c>
      <c r="FE160" s="42" t="s">
        <v>233</v>
      </c>
      <c r="FF160" s="42" t="s">
        <v>233</v>
      </c>
      <c r="FG160" s="42"/>
      <c r="FH160" s="42"/>
      <c r="FI160" s="42" t="s">
        <v>233</v>
      </c>
      <c r="FJ160" s="42" t="s">
        <v>233</v>
      </c>
      <c r="FK160" s="42" t="s">
        <v>233</v>
      </c>
      <c r="FL160" s="42" t="s">
        <v>233</v>
      </c>
      <c r="FM160" s="42" t="s">
        <v>233</v>
      </c>
      <c r="FN160" s="42" t="s">
        <v>233</v>
      </c>
      <c r="FO160" s="42"/>
      <c r="FP160" s="65">
        <v>22</v>
      </c>
      <c r="FQ160" s="42" t="s">
        <v>233</v>
      </c>
      <c r="FR160" s="42" t="s">
        <v>233</v>
      </c>
      <c r="FS160" s="42" t="s">
        <v>233</v>
      </c>
      <c r="FT160" s="42" t="s">
        <v>233</v>
      </c>
      <c r="FU160" s="42" t="s">
        <v>233</v>
      </c>
      <c r="FV160" s="42" t="s">
        <v>233</v>
      </c>
      <c r="FW160" s="42"/>
      <c r="FX160" s="65">
        <v>27</v>
      </c>
      <c r="GA160">
        <v>1334</v>
      </c>
    </row>
    <row r="161" spans="1:183">
      <c r="A161" s="40">
        <v>38498</v>
      </c>
      <c r="B161" s="41"/>
      <c r="C161" s="41"/>
      <c r="D161" s="41"/>
      <c r="E161" s="42" t="s">
        <v>233</v>
      </c>
      <c r="F161" s="42" t="s">
        <v>233</v>
      </c>
      <c r="G161" s="42" t="s">
        <v>233</v>
      </c>
      <c r="H161" s="42" t="s">
        <v>233</v>
      </c>
      <c r="I161" s="42" t="s">
        <v>233</v>
      </c>
      <c r="J161" s="42" t="s">
        <v>233</v>
      </c>
      <c r="K161" s="54" t="str">
        <f t="shared" si="59"/>
        <v/>
      </c>
      <c r="L161" s="43">
        <v>13.162393569946289</v>
      </c>
      <c r="M161" s="43">
        <v>12.039072036743164</v>
      </c>
      <c r="N161" s="43">
        <v>11.672771453857422</v>
      </c>
      <c r="O161" s="43">
        <v>15.067154884338379</v>
      </c>
      <c r="P161" s="43">
        <v>18.021978378295898</v>
      </c>
      <c r="Q161" s="43">
        <v>17.533576965332031</v>
      </c>
      <c r="R161" s="54">
        <f t="shared" si="60"/>
        <v>14.582824548085531</v>
      </c>
      <c r="S161" s="43">
        <v>8.7912092208862305</v>
      </c>
      <c r="T161" s="43">
        <v>9.2796096801757812</v>
      </c>
      <c r="U161" s="43">
        <v>7.3260073661804199</v>
      </c>
      <c r="V161" s="43">
        <v>7.8144078254699707</v>
      </c>
      <c r="W161" s="43">
        <v>7.3260073661804199</v>
      </c>
      <c r="X161" s="43">
        <v>7.8144078254699707</v>
      </c>
      <c r="Y161" s="43">
        <v>7.8</v>
      </c>
      <c r="Z161" s="42">
        <v>-0.72039073705673218</v>
      </c>
      <c r="AA161" s="42">
        <v>-0.87179487943649292</v>
      </c>
      <c r="AB161" s="42">
        <v>-0.78388279676437378</v>
      </c>
      <c r="AC161" s="42">
        <v>-0.68620270490646362</v>
      </c>
      <c r="AD161" s="42">
        <v>-0.88644689321517944</v>
      </c>
      <c r="AE161" s="42">
        <v>-0.91575092077255249</v>
      </c>
      <c r="AF161" s="42"/>
      <c r="AG161" s="42">
        <v>7.3196582794189453</v>
      </c>
      <c r="AH161" s="42">
        <v>7.2888889312744141</v>
      </c>
      <c r="AI161" s="42">
        <v>7.3059830665588379</v>
      </c>
      <c r="AJ161" s="42">
        <v>7.3470087051391602</v>
      </c>
      <c r="AK161" s="42">
        <v>7.4461536407470703</v>
      </c>
      <c r="AL161" s="42">
        <v>7.3880343437194824</v>
      </c>
      <c r="AM161" s="54">
        <f t="shared" si="61"/>
        <v>7.3492878278096514</v>
      </c>
      <c r="AN161" s="44">
        <v>0.56654459238052368</v>
      </c>
      <c r="AO161" s="44">
        <v>0.53479856252670288</v>
      </c>
      <c r="AP161" s="44">
        <v>0.45665445923805237</v>
      </c>
      <c r="AQ161" s="44">
        <v>0.5494505763053894</v>
      </c>
      <c r="AR161" s="44">
        <v>0.58852261304855347</v>
      </c>
      <c r="AS161" s="44">
        <v>0.48840048909187317</v>
      </c>
      <c r="AT161" s="44"/>
      <c r="AU161" s="42">
        <v>0.52503055334091187</v>
      </c>
      <c r="AV161" s="42">
        <v>0.58974361419677734</v>
      </c>
      <c r="AW161" s="42">
        <v>0.62271064519882202</v>
      </c>
      <c r="AX161" s="42">
        <v>0.63736265897750854</v>
      </c>
      <c r="AY161" s="42">
        <v>0.38827839493751526</v>
      </c>
      <c r="AZ161" s="42">
        <v>0.50549453496932983</v>
      </c>
      <c r="BA161" s="54">
        <f t="shared" si="62"/>
        <v>0.54477006693681085</v>
      </c>
      <c r="BB161" s="44"/>
      <c r="BC161" s="42">
        <v>9.4017095863819122E-2</v>
      </c>
      <c r="BD161" s="42">
        <v>0.15750916302204132</v>
      </c>
      <c r="BE161" s="42">
        <v>0.12332112342119217</v>
      </c>
      <c r="BF161" s="42">
        <v>0.13797314465045929</v>
      </c>
      <c r="BG161" s="42">
        <v>0.75824177265167236</v>
      </c>
      <c r="BH161" s="42">
        <v>9.890110045671463E-2</v>
      </c>
      <c r="BI161" s="54">
        <f t="shared" si="63"/>
        <v>0.22832723334431648</v>
      </c>
      <c r="BJ161" s="51">
        <v>1.2</v>
      </c>
      <c r="BK161" s="69" t="s">
        <v>233</v>
      </c>
      <c r="BL161" s="69" t="s">
        <v>233</v>
      </c>
      <c r="BM161" s="69" t="s">
        <v>233</v>
      </c>
      <c r="BN161" s="69" t="s">
        <v>233</v>
      </c>
      <c r="BO161" s="69" t="s">
        <v>233</v>
      </c>
      <c r="BP161" s="70">
        <f t="shared" si="64"/>
        <v>1.2</v>
      </c>
      <c r="BQ161" s="42">
        <v>1.1282051801681519</v>
      </c>
      <c r="BR161" s="42">
        <v>1.2380952835083008</v>
      </c>
      <c r="BS161" s="42">
        <v>1.2112332582473755</v>
      </c>
      <c r="BT161" s="42">
        <v>1.1526252031326294</v>
      </c>
      <c r="BU161" s="42">
        <v>1.1953601837158203</v>
      </c>
      <c r="BV161" s="42">
        <v>1.1514041423797607</v>
      </c>
      <c r="BW161" s="54">
        <f t="shared" si="65"/>
        <v>1.1794872085253398</v>
      </c>
      <c r="BX161" s="44">
        <v>9.0354092419147491E-2</v>
      </c>
      <c r="BY161" s="44">
        <v>9.0354092419147491E-2</v>
      </c>
      <c r="BZ161" s="44">
        <v>9.0354092419147491E-2</v>
      </c>
      <c r="CA161" s="44">
        <v>9.890110045671463E-2</v>
      </c>
      <c r="CB161" s="44">
        <v>8.6691088974475861E-2</v>
      </c>
      <c r="CC161" s="44">
        <v>9.7680099308490753E-2</v>
      </c>
      <c r="CD161" s="54">
        <f t="shared" si="66"/>
        <v>9.2389094332853958E-2</v>
      </c>
      <c r="CE161" s="42">
        <v>0.09</v>
      </c>
      <c r="CF161" s="42">
        <v>7.4324784278869629</v>
      </c>
      <c r="CG161" s="42">
        <v>7.4324784278869629</v>
      </c>
      <c r="CH161" s="42">
        <v>7.4324784278869629</v>
      </c>
      <c r="CI161" s="42">
        <v>7.4324784278869629</v>
      </c>
      <c r="CJ161" s="42">
        <v>7.4324784278869629</v>
      </c>
      <c r="CK161" s="42"/>
      <c r="CL161" s="42"/>
      <c r="CM161" s="44"/>
      <c r="CN161" s="44">
        <v>1.1916972398757935</v>
      </c>
      <c r="CO161" s="44">
        <v>1.2307692766189575</v>
      </c>
      <c r="CP161" s="44">
        <v>1.2190476655960083</v>
      </c>
      <c r="CQ161" s="44">
        <v>1.1409035921096802</v>
      </c>
      <c r="CR161" s="44">
        <v>1.2268620729446411</v>
      </c>
      <c r="CS161" s="44">
        <v>1.225885272026062</v>
      </c>
      <c r="CT161" s="54">
        <f t="shared" si="67"/>
        <v>1.2058608531951904</v>
      </c>
      <c r="CU161" s="44" t="s">
        <v>233</v>
      </c>
      <c r="CV161" s="44" t="s">
        <v>233</v>
      </c>
      <c r="CW161" s="44" t="s">
        <v>233</v>
      </c>
      <c r="CX161" s="44" t="s">
        <v>233</v>
      </c>
      <c r="CY161" s="44" t="s">
        <v>233</v>
      </c>
      <c r="CZ161" s="44" t="s">
        <v>233</v>
      </c>
      <c r="DA161" s="54" t="str">
        <f t="shared" si="68"/>
        <v/>
      </c>
      <c r="DB161" s="65" t="s">
        <v>233</v>
      </c>
      <c r="DC161" s="65" t="s">
        <v>233</v>
      </c>
      <c r="DD161" s="65" t="s">
        <v>233</v>
      </c>
      <c r="DE161" s="65" t="s">
        <v>233</v>
      </c>
      <c r="DF161" s="65" t="s">
        <v>233</v>
      </c>
      <c r="DG161" s="65" t="s">
        <v>233</v>
      </c>
      <c r="DH161" s="58" t="str">
        <f t="shared" si="69"/>
        <v/>
      </c>
      <c r="DI161" s="65" t="s">
        <v>233</v>
      </c>
      <c r="DJ161" s="65" t="s">
        <v>233</v>
      </c>
      <c r="DK161" s="65" t="s">
        <v>233</v>
      </c>
      <c r="DL161" s="65" t="s">
        <v>233</v>
      </c>
      <c r="DM161" s="65" t="s">
        <v>233</v>
      </c>
      <c r="DN161" s="65" t="s">
        <v>233</v>
      </c>
      <c r="DO161" s="58">
        <f t="shared" si="70"/>
        <v>1.204</v>
      </c>
      <c r="DP161" s="44" t="s">
        <v>233</v>
      </c>
      <c r="DQ161" s="44"/>
      <c r="DR161" s="65">
        <v>2.75</v>
      </c>
      <c r="DS161" s="65">
        <v>3.0625</v>
      </c>
      <c r="DT161" s="65">
        <v>760.6875</v>
      </c>
      <c r="DU161" s="65">
        <v>2.875</v>
      </c>
      <c r="DV161" s="65">
        <v>2.0625</v>
      </c>
      <c r="DW161" s="65">
        <v>2.5625</v>
      </c>
      <c r="DX161" s="58">
        <f t="shared" si="71"/>
        <v>0.18576000000000001</v>
      </c>
      <c r="DY161" s="43">
        <v>5.0131378173828125</v>
      </c>
      <c r="DZ161" s="43">
        <v>14.542046546936035</v>
      </c>
      <c r="EA161" s="43">
        <v>28.223220825195313</v>
      </c>
      <c r="EB161" s="44">
        <f t="shared" si="72"/>
        <v>1.09860622215271</v>
      </c>
      <c r="EC161" s="42" t="s">
        <v>233</v>
      </c>
      <c r="ED161" s="42" t="s">
        <v>233</v>
      </c>
      <c r="EE161" s="42" t="s">
        <v>233</v>
      </c>
      <c r="EF161" s="42" t="s">
        <v>233</v>
      </c>
      <c r="EG161" s="42" t="s">
        <v>233</v>
      </c>
      <c r="EH161" s="42" t="s">
        <v>233</v>
      </c>
      <c r="EI161" s="42"/>
      <c r="EJ161" s="65">
        <v>248</v>
      </c>
      <c r="EK161" s="42" t="s">
        <v>233</v>
      </c>
      <c r="EL161" s="42" t="s">
        <v>233</v>
      </c>
      <c r="EM161" s="42" t="s">
        <v>233</v>
      </c>
      <c r="EN161" s="42" t="s">
        <v>233</v>
      </c>
      <c r="EO161" s="42" t="s">
        <v>233</v>
      </c>
      <c r="EP161" s="42" t="s">
        <v>233</v>
      </c>
      <c r="EQ161" s="42"/>
      <c r="ER161" s="65">
        <v>17</v>
      </c>
      <c r="ES161" s="42" t="s">
        <v>233</v>
      </c>
      <c r="ET161" s="42" t="s">
        <v>233</v>
      </c>
      <c r="EU161" s="42" t="s">
        <v>233</v>
      </c>
      <c r="EV161" s="42" t="s">
        <v>233</v>
      </c>
      <c r="EW161" s="42" t="s">
        <v>233</v>
      </c>
      <c r="EX161" s="42" t="s">
        <v>233</v>
      </c>
      <c r="EY161" s="42"/>
      <c r="EZ161" s="42">
        <v>0.85</v>
      </c>
      <c r="FA161" s="42" t="s">
        <v>233</v>
      </c>
      <c r="FB161" s="42" t="s">
        <v>233</v>
      </c>
      <c r="FC161" s="42" t="s">
        <v>233</v>
      </c>
      <c r="FD161" s="42" t="s">
        <v>233</v>
      </c>
      <c r="FE161" s="42" t="s">
        <v>233</v>
      </c>
      <c r="FF161" s="42" t="s">
        <v>233</v>
      </c>
      <c r="FG161" s="42"/>
      <c r="FH161" s="42"/>
      <c r="FI161" s="42" t="s">
        <v>233</v>
      </c>
      <c r="FJ161" s="42" t="s">
        <v>233</v>
      </c>
      <c r="FK161" s="42" t="s">
        <v>233</v>
      </c>
      <c r="FL161" s="42" t="s">
        <v>233</v>
      </c>
      <c r="FM161" s="42" t="s">
        <v>233</v>
      </c>
      <c r="FN161" s="42" t="s">
        <v>233</v>
      </c>
      <c r="FO161" s="42"/>
      <c r="FP161" s="65">
        <v>24</v>
      </c>
      <c r="FQ161" s="42" t="s">
        <v>233</v>
      </c>
      <c r="FR161" s="42" t="s">
        <v>233</v>
      </c>
      <c r="FS161" s="42" t="s">
        <v>233</v>
      </c>
      <c r="FT161" s="42" t="s">
        <v>233</v>
      </c>
      <c r="FU161" s="42" t="s">
        <v>233</v>
      </c>
      <c r="FV161" s="42" t="s">
        <v>233</v>
      </c>
      <c r="FW161" s="42"/>
      <c r="FX161" s="65">
        <v>25</v>
      </c>
      <c r="GA161">
        <v>1204</v>
      </c>
    </row>
    <row r="162" spans="1:183">
      <c r="A162" s="40">
        <v>38499</v>
      </c>
      <c r="B162" s="41"/>
      <c r="C162" s="41"/>
      <c r="D162" s="41"/>
      <c r="E162" s="42" t="s">
        <v>233</v>
      </c>
      <c r="F162" s="42" t="s">
        <v>233</v>
      </c>
      <c r="G162" s="42" t="s">
        <v>233</v>
      </c>
      <c r="H162" s="42" t="s">
        <v>233</v>
      </c>
      <c r="I162" s="42" t="s">
        <v>233</v>
      </c>
      <c r="J162" s="42" t="s">
        <v>233</v>
      </c>
      <c r="K162" s="54" t="str">
        <f t="shared" si="59"/>
        <v/>
      </c>
      <c r="L162" s="43">
        <v>16.654457092285156</v>
      </c>
      <c r="M162" s="43">
        <v>15.04273509979248</v>
      </c>
      <c r="N162" s="43">
        <v>14.04151439666748</v>
      </c>
      <c r="O162" s="43">
        <v>17.264957427978516</v>
      </c>
      <c r="P162" s="43">
        <v>18.388278961181641</v>
      </c>
      <c r="Q162" s="43">
        <v>17.411478042602539</v>
      </c>
      <c r="R162" s="54">
        <f t="shared" si="60"/>
        <v>16.467236836751301</v>
      </c>
      <c r="S162" s="43">
        <v>7.8144078254699707</v>
      </c>
      <c r="T162" s="43">
        <v>7.8144078254699707</v>
      </c>
      <c r="U162" s="43">
        <v>7.8144078254699707</v>
      </c>
      <c r="V162" s="43">
        <v>7.3260073661804199</v>
      </c>
      <c r="W162" s="43">
        <v>7.8144078254699707</v>
      </c>
      <c r="X162" s="43">
        <v>80.097679138183594</v>
      </c>
      <c r="Y162" s="43">
        <v>7.8</v>
      </c>
      <c r="Z162" s="42">
        <v>-0.73992675542831421</v>
      </c>
      <c r="AA162" s="42">
        <v>-0.69108670949935913</v>
      </c>
      <c r="AB162" s="42">
        <v>-0.64713066816329956</v>
      </c>
      <c r="AC162" s="42">
        <v>-0.53968256711959839</v>
      </c>
      <c r="AD162" s="42">
        <v>-0.76923078298568726</v>
      </c>
      <c r="AE162" s="42">
        <v>-0.72039073705673218</v>
      </c>
      <c r="AF162" s="42"/>
      <c r="AG162" s="42">
        <v>7.278632640838623</v>
      </c>
      <c r="AH162" s="42">
        <v>7.2547006607055664</v>
      </c>
      <c r="AI162" s="42">
        <v>7.2341880798339844</v>
      </c>
      <c r="AJ162" s="42">
        <v>7.3128204345703125</v>
      </c>
      <c r="AK162" s="42">
        <v>7.3299145698547363</v>
      </c>
      <c r="AL162" s="42">
        <v>6.9230771064758301</v>
      </c>
      <c r="AM162" s="54">
        <f t="shared" si="61"/>
        <v>7.2222222487131758</v>
      </c>
      <c r="AN162" s="44">
        <v>0.44932845234870911</v>
      </c>
      <c r="AO162" s="44">
        <v>0.46398046612739563</v>
      </c>
      <c r="AP162" s="44">
        <v>6.3809523582458496</v>
      </c>
      <c r="AQ162" s="44">
        <v>0.50549453496932983</v>
      </c>
      <c r="AR162" s="44">
        <v>0.49572649598121643</v>
      </c>
      <c r="AS162" s="44">
        <v>0.48351648449897766</v>
      </c>
      <c r="AT162" s="44"/>
      <c r="AU162" s="42">
        <v>0.47496947646141052</v>
      </c>
      <c r="AV162" s="42">
        <v>0.48107448220252991</v>
      </c>
      <c r="AW162" s="42">
        <v>0.78388279676437378</v>
      </c>
      <c r="AX162" s="42">
        <v>0.85470086336135864</v>
      </c>
      <c r="AY162" s="42">
        <v>0.83150184154510498</v>
      </c>
      <c r="AZ162" s="42">
        <v>0.51037853956222534</v>
      </c>
      <c r="BA162" s="54">
        <f t="shared" si="62"/>
        <v>0.65608466664950049</v>
      </c>
      <c r="BB162" s="44"/>
      <c r="BC162" s="42">
        <v>8.0586083233356476E-2</v>
      </c>
      <c r="BD162" s="42">
        <v>7.2039075195789337E-2</v>
      </c>
      <c r="BE162" s="42">
        <v>0.11233211308717728</v>
      </c>
      <c r="BF162" s="42">
        <v>0.23565323650836945</v>
      </c>
      <c r="BG162" s="42">
        <v>0.2588522732257843</v>
      </c>
      <c r="BH162" s="42">
        <v>0.10378510504961014</v>
      </c>
      <c r="BI162" s="54">
        <f t="shared" si="63"/>
        <v>0.14387464771668115</v>
      </c>
      <c r="BJ162" s="51">
        <v>1.1000000000000001</v>
      </c>
      <c r="BK162" s="69" t="s">
        <v>233</v>
      </c>
      <c r="BL162" s="69" t="s">
        <v>233</v>
      </c>
      <c r="BM162" s="69" t="s">
        <v>233</v>
      </c>
      <c r="BN162" s="69" t="s">
        <v>233</v>
      </c>
      <c r="BO162" s="69" t="s">
        <v>233</v>
      </c>
      <c r="BP162" s="70">
        <f t="shared" si="64"/>
        <v>1.1000000000000001</v>
      </c>
      <c r="BQ162" s="42">
        <v>1.1001220941543579</v>
      </c>
      <c r="BR162" s="42">
        <v>1.0915751457214355</v>
      </c>
      <c r="BS162" s="42">
        <v>1.0622711181640625</v>
      </c>
      <c r="BT162" s="42">
        <v>1.2576313018798828</v>
      </c>
      <c r="BU162" s="42">
        <v>1.3089133501052856</v>
      </c>
      <c r="BV162" s="42">
        <v>1.3150182962417603</v>
      </c>
      <c r="BW162" s="54">
        <f t="shared" si="65"/>
        <v>1.1892552177111309</v>
      </c>
      <c r="BX162" s="44">
        <v>9.890110045671463E-2</v>
      </c>
      <c r="BY162" s="44">
        <v>0.10012210160493851</v>
      </c>
      <c r="BZ162" s="44">
        <v>0.37362638115882874</v>
      </c>
      <c r="CA162" s="44">
        <v>0.10256410390138626</v>
      </c>
      <c r="CB162" s="44">
        <v>0.10256410390138626</v>
      </c>
      <c r="CC162" s="44">
        <v>0.10378510504961014</v>
      </c>
      <c r="CD162" s="54">
        <f t="shared" si="66"/>
        <v>0.14692714934547743</v>
      </c>
      <c r="CE162" s="42">
        <v>0.09</v>
      </c>
      <c r="CF162" s="42">
        <v>7.4324784278869629</v>
      </c>
      <c r="CG162" s="42">
        <v>7.4324784278869629</v>
      </c>
      <c r="CH162" s="42">
        <v>7.4324784278869629</v>
      </c>
      <c r="CI162" s="42">
        <v>7.4324784278869629</v>
      </c>
      <c r="CJ162" s="42">
        <v>7.4324784278869629</v>
      </c>
      <c r="CK162" s="42"/>
      <c r="CL162" s="42"/>
      <c r="CM162" s="44"/>
      <c r="CN162" s="44">
        <v>1.2170940637588501</v>
      </c>
      <c r="CO162" s="44">
        <v>1.2083028554916382</v>
      </c>
      <c r="CP162" s="44">
        <v>1.0207570791244507</v>
      </c>
      <c r="CQ162" s="44">
        <v>1.0656899213790894</v>
      </c>
      <c r="CR162" s="44">
        <v>1.0686203241348267</v>
      </c>
      <c r="CS162" s="44">
        <v>1.1418803930282593</v>
      </c>
      <c r="CT162" s="54">
        <f t="shared" si="67"/>
        <v>1.120390772819519</v>
      </c>
      <c r="CU162" s="44" t="s">
        <v>233</v>
      </c>
      <c r="CV162" s="44" t="s">
        <v>233</v>
      </c>
      <c r="CW162" s="44" t="s">
        <v>233</v>
      </c>
      <c r="CX162" s="44" t="s">
        <v>233</v>
      </c>
      <c r="CY162" s="44" t="s">
        <v>233</v>
      </c>
      <c r="CZ162" s="44" t="s">
        <v>233</v>
      </c>
      <c r="DA162" s="54" t="str">
        <f t="shared" si="68"/>
        <v/>
      </c>
      <c r="DB162" s="65" t="s">
        <v>233</v>
      </c>
      <c r="DC162" s="65" t="s">
        <v>233</v>
      </c>
      <c r="DD162" s="65" t="s">
        <v>233</v>
      </c>
      <c r="DE162" s="65" t="s">
        <v>233</v>
      </c>
      <c r="DF162" s="65" t="s">
        <v>233</v>
      </c>
      <c r="DG162" s="65" t="s">
        <v>233</v>
      </c>
      <c r="DH162" s="58" t="str">
        <f t="shared" si="69"/>
        <v/>
      </c>
      <c r="DI162" s="65" t="s">
        <v>233</v>
      </c>
      <c r="DJ162" s="65" t="s">
        <v>233</v>
      </c>
      <c r="DK162" s="65" t="s">
        <v>233</v>
      </c>
      <c r="DL162" s="65" t="s">
        <v>233</v>
      </c>
      <c r="DM162" s="65" t="s">
        <v>233</v>
      </c>
      <c r="DN162" s="65" t="s">
        <v>233</v>
      </c>
      <c r="DO162" s="58">
        <f t="shared" si="70"/>
        <v>1.1870000000000001</v>
      </c>
      <c r="DP162" s="44" t="s">
        <v>233</v>
      </c>
      <c r="DQ162" s="44"/>
      <c r="DR162" s="65">
        <v>766.1875</v>
      </c>
      <c r="DS162" s="65">
        <v>2.25</v>
      </c>
      <c r="DT162" s="65">
        <v>3.0625</v>
      </c>
      <c r="DU162" s="65">
        <v>759.3125</v>
      </c>
      <c r="DV162" s="65">
        <v>746.875</v>
      </c>
      <c r="DW162" s="65">
        <v>2.0625</v>
      </c>
      <c r="DX162" s="58">
        <f t="shared" si="71"/>
        <v>0.54713999999999996</v>
      </c>
      <c r="DY162" s="43">
        <v>6.6918191909790039</v>
      </c>
      <c r="DZ162" s="43">
        <v>14.069218635559082</v>
      </c>
      <c r="EA162" s="43">
        <v>28.663566589355469</v>
      </c>
      <c r="EB162" s="44">
        <f t="shared" si="72"/>
        <v>1.2560328750610352</v>
      </c>
      <c r="EC162" s="42" t="s">
        <v>233</v>
      </c>
      <c r="ED162" s="42" t="s">
        <v>233</v>
      </c>
      <c r="EE162" s="42" t="s">
        <v>233</v>
      </c>
      <c r="EF162" s="42" t="s">
        <v>233</v>
      </c>
      <c r="EG162" s="42" t="s">
        <v>233</v>
      </c>
      <c r="EH162" s="42" t="s">
        <v>233</v>
      </c>
      <c r="EI162" s="42"/>
      <c r="EJ162" s="65">
        <v>281</v>
      </c>
      <c r="EK162" s="42" t="s">
        <v>233</v>
      </c>
      <c r="EL162" s="42" t="s">
        <v>233</v>
      </c>
      <c r="EM162" s="42" t="s">
        <v>233</v>
      </c>
      <c r="EN162" s="42" t="s">
        <v>233</v>
      </c>
      <c r="EO162" s="42" t="s">
        <v>233</v>
      </c>
      <c r="EP162" s="42" t="s">
        <v>233</v>
      </c>
      <c r="EQ162" s="42"/>
      <c r="ER162" s="65">
        <v>18</v>
      </c>
      <c r="ES162" s="42" t="s">
        <v>233</v>
      </c>
      <c r="ET162" s="42" t="s">
        <v>233</v>
      </c>
      <c r="EU162" s="42" t="s">
        <v>233</v>
      </c>
      <c r="EV162" s="42" t="s">
        <v>233</v>
      </c>
      <c r="EW162" s="42" t="s">
        <v>233</v>
      </c>
      <c r="EX162" s="42" t="s">
        <v>233</v>
      </c>
      <c r="EY162" s="42"/>
      <c r="EZ162" s="42">
        <v>1</v>
      </c>
      <c r="FA162" s="42" t="s">
        <v>233</v>
      </c>
      <c r="FB162" s="42" t="s">
        <v>233</v>
      </c>
      <c r="FC162" s="42" t="s">
        <v>233</v>
      </c>
      <c r="FD162" s="42" t="s">
        <v>233</v>
      </c>
      <c r="FE162" s="42" t="s">
        <v>233</v>
      </c>
      <c r="FF162" s="42" t="s">
        <v>233</v>
      </c>
      <c r="FG162" s="42"/>
      <c r="FH162" s="42"/>
      <c r="FI162" s="42" t="s">
        <v>233</v>
      </c>
      <c r="FJ162" s="42" t="s">
        <v>233</v>
      </c>
      <c r="FK162" s="42" t="s">
        <v>233</v>
      </c>
      <c r="FL162" s="42" t="s">
        <v>233</v>
      </c>
      <c r="FM162" s="42" t="s">
        <v>233</v>
      </c>
      <c r="FN162" s="42" t="s">
        <v>233</v>
      </c>
      <c r="FO162" s="42"/>
      <c r="FP162" s="65">
        <v>25</v>
      </c>
      <c r="FQ162" s="42" t="s">
        <v>233</v>
      </c>
      <c r="FR162" s="42" t="s">
        <v>233</v>
      </c>
      <c r="FS162" s="42" t="s">
        <v>233</v>
      </c>
      <c r="FT162" s="42" t="s">
        <v>233</v>
      </c>
      <c r="FU162" s="42" t="s">
        <v>233</v>
      </c>
      <c r="FV162" s="42" t="s">
        <v>233</v>
      </c>
      <c r="FW162" s="42"/>
      <c r="FX162" s="65">
        <v>18</v>
      </c>
      <c r="GA162">
        <v>1187</v>
      </c>
    </row>
    <row r="163" spans="1:183">
      <c r="A163" s="40">
        <v>38500</v>
      </c>
      <c r="B163" s="41"/>
      <c r="C163" s="41"/>
      <c r="D163" s="41"/>
      <c r="E163" s="42" t="s">
        <v>233</v>
      </c>
      <c r="F163" s="42" t="s">
        <v>233</v>
      </c>
      <c r="G163" s="42" t="s">
        <v>233</v>
      </c>
      <c r="H163" s="42" t="s">
        <v>233</v>
      </c>
      <c r="I163" s="42" t="s">
        <v>233</v>
      </c>
      <c r="J163" s="42" t="s">
        <v>233</v>
      </c>
      <c r="K163" s="54" t="str">
        <f t="shared" si="59"/>
        <v/>
      </c>
      <c r="L163" s="43">
        <v>16.019536972045898</v>
      </c>
      <c r="M163" s="43">
        <v>14.920635223388672</v>
      </c>
      <c r="N163" s="43">
        <v>14.310133934020996</v>
      </c>
      <c r="O163" s="43">
        <v>17.069597244262695</v>
      </c>
      <c r="P163" s="43">
        <v>17.045177459716797</v>
      </c>
      <c r="Q163" s="43">
        <v>16.678876876831055</v>
      </c>
      <c r="R163" s="54">
        <f t="shared" si="60"/>
        <v>16.007326285044353</v>
      </c>
      <c r="S163" s="43">
        <v>24.420024871826172</v>
      </c>
      <c r="T163" s="43">
        <v>13.186813354492187</v>
      </c>
      <c r="U163" s="43">
        <v>7.3260073661804199</v>
      </c>
      <c r="V163" s="43">
        <v>6.3492064476013184</v>
      </c>
      <c r="W163" s="43">
        <v>7.8144078254699707</v>
      </c>
      <c r="X163" s="43">
        <v>7.8144078254699707</v>
      </c>
      <c r="Y163" s="43">
        <v>13.7</v>
      </c>
      <c r="Z163" s="42">
        <v>-0.99877899885177612</v>
      </c>
      <c r="AA163" s="42">
        <v>-0.65689867734909058</v>
      </c>
      <c r="AB163" s="42">
        <v>-0.62271064519882202</v>
      </c>
      <c r="AC163" s="42">
        <v>-0.77411478757858276</v>
      </c>
      <c r="AD163" s="42">
        <v>-0.65201467275619507</v>
      </c>
      <c r="AE163" s="42">
        <v>-0.77899879217147827</v>
      </c>
      <c r="AF163" s="42"/>
      <c r="AG163" s="42">
        <v>6.9880342483520508</v>
      </c>
      <c r="AH163" s="42">
        <v>7.018803596496582</v>
      </c>
      <c r="AI163" s="42">
        <v>7.018803596496582</v>
      </c>
      <c r="AJ163" s="42">
        <v>7.0837607383728027</v>
      </c>
      <c r="AK163" s="42">
        <v>7.0871796607971191</v>
      </c>
      <c r="AL163" s="42">
        <v>7.1042733192443848</v>
      </c>
      <c r="AM163" s="54">
        <f t="shared" si="61"/>
        <v>7.0501425266265869</v>
      </c>
      <c r="AN163" s="44">
        <v>0.38827839493751526</v>
      </c>
      <c r="AO163" s="44">
        <v>0.38827839493751526</v>
      </c>
      <c r="AP163" s="44">
        <v>0.3492063581943512</v>
      </c>
      <c r="AQ163" s="44">
        <v>0.31257632374763489</v>
      </c>
      <c r="AR163" s="44">
        <v>0.34188035130500793</v>
      </c>
      <c r="AS163" s="44">
        <v>0.19291819632053375</v>
      </c>
      <c r="AT163" s="44"/>
      <c r="AU163" s="42">
        <v>0.43345543742179871</v>
      </c>
      <c r="AV163" s="42">
        <v>0.46153846383094788</v>
      </c>
      <c r="AW163" s="42">
        <v>0.50793653726577759</v>
      </c>
      <c r="AX163" s="42">
        <v>0.47496947646141052</v>
      </c>
      <c r="AY163" s="42">
        <v>0.60561662912368774</v>
      </c>
      <c r="AZ163" s="42">
        <v>0.69474971294403076</v>
      </c>
      <c r="BA163" s="54">
        <f t="shared" si="62"/>
        <v>0.52971104284127557</v>
      </c>
      <c r="BB163" s="44"/>
      <c r="BC163" s="42">
        <v>8.5470087826251984E-2</v>
      </c>
      <c r="BD163" s="42">
        <v>8.0586083233356476E-2</v>
      </c>
      <c r="BE163" s="42">
        <v>0.10500610619783401</v>
      </c>
      <c r="BF163" s="42">
        <v>0.10378510504961014</v>
      </c>
      <c r="BG163" s="42">
        <v>0.10622710734605789</v>
      </c>
      <c r="BH163" s="42">
        <v>0.12210012227296829</v>
      </c>
      <c r="BI163" s="54">
        <f t="shared" si="63"/>
        <v>0.10052910198767979</v>
      </c>
      <c r="BJ163" s="51">
        <v>1.2</v>
      </c>
      <c r="BK163" s="69" t="s">
        <v>233</v>
      </c>
      <c r="BL163" s="69" t="s">
        <v>233</v>
      </c>
      <c r="BM163" s="69" t="s">
        <v>233</v>
      </c>
      <c r="BN163" s="69" t="s">
        <v>233</v>
      </c>
      <c r="BO163" s="69" t="s">
        <v>233</v>
      </c>
      <c r="BP163" s="70">
        <f t="shared" si="64"/>
        <v>1.2</v>
      </c>
      <c r="BQ163" s="42">
        <v>1.196581244468689</v>
      </c>
      <c r="BR163" s="42">
        <v>1.1978021860122681</v>
      </c>
      <c r="BS163" s="42">
        <v>1.2039072513580322</v>
      </c>
      <c r="BT163" s="42">
        <v>1.2002441883087158</v>
      </c>
      <c r="BU163" s="42">
        <v>1.1575092077255249</v>
      </c>
      <c r="BV163" s="42">
        <v>1.2197802066802979</v>
      </c>
      <c r="BW163" s="54">
        <f t="shared" si="65"/>
        <v>1.1959707140922546</v>
      </c>
      <c r="BX163" s="44">
        <v>0.10378510504961014</v>
      </c>
      <c r="BY163" s="44">
        <v>9.2796094715595245E-2</v>
      </c>
      <c r="BZ163" s="44">
        <v>9.2796094715595245E-2</v>
      </c>
      <c r="CA163" s="44">
        <v>9.2796094715595245E-2</v>
      </c>
      <c r="CB163" s="44">
        <v>9.5238097012042999E-2</v>
      </c>
      <c r="CC163" s="44">
        <v>9.5238097012042999E-2</v>
      </c>
      <c r="CD163" s="54">
        <f t="shared" si="66"/>
        <v>9.544159720341365E-2</v>
      </c>
      <c r="CE163" s="42">
        <v>0.09</v>
      </c>
      <c r="CF163" s="42">
        <v>7.4324784278869629</v>
      </c>
      <c r="CG163" s="42">
        <v>7.3299145698547363</v>
      </c>
      <c r="CH163" s="42">
        <v>7.3299145698547363</v>
      </c>
      <c r="CI163" s="42">
        <v>7.3299145698547363</v>
      </c>
      <c r="CJ163" s="42">
        <v>7.3299145698547363</v>
      </c>
      <c r="CK163" s="42"/>
      <c r="CL163" s="42"/>
      <c r="CM163" s="44"/>
      <c r="CN163" s="44">
        <v>1.1340659856796265</v>
      </c>
      <c r="CO163" s="44">
        <v>1.0940171480178833</v>
      </c>
      <c r="CP163" s="44">
        <v>1.0061050653457642</v>
      </c>
      <c r="CQ163" s="44">
        <v>1.0256410837173462</v>
      </c>
      <c r="CR163" s="44">
        <v>1.0539683103561401</v>
      </c>
      <c r="CS163" s="44">
        <v>1.0725275278091431</v>
      </c>
      <c r="CT163" s="54">
        <f t="shared" si="67"/>
        <v>1.0643875201543171</v>
      </c>
      <c r="CU163" s="44" t="s">
        <v>233</v>
      </c>
      <c r="CV163" s="44" t="s">
        <v>233</v>
      </c>
      <c r="CW163" s="44" t="s">
        <v>233</v>
      </c>
      <c r="CX163" s="44" t="s">
        <v>233</v>
      </c>
      <c r="CY163" s="44" t="s">
        <v>233</v>
      </c>
      <c r="CZ163" s="44" t="s">
        <v>233</v>
      </c>
      <c r="DA163" s="54" t="str">
        <f t="shared" si="68"/>
        <v/>
      </c>
      <c r="DB163" s="65" t="s">
        <v>233</v>
      </c>
      <c r="DC163" s="65" t="s">
        <v>233</v>
      </c>
      <c r="DD163" s="65" t="s">
        <v>233</v>
      </c>
      <c r="DE163" s="65" t="s">
        <v>233</v>
      </c>
      <c r="DF163" s="65" t="s">
        <v>233</v>
      </c>
      <c r="DG163" s="65" t="s">
        <v>233</v>
      </c>
      <c r="DH163" s="58" t="str">
        <f t="shared" si="69"/>
        <v/>
      </c>
      <c r="DI163" s="65" t="s">
        <v>233</v>
      </c>
      <c r="DJ163" s="65" t="s">
        <v>233</v>
      </c>
      <c r="DK163" s="65" t="s">
        <v>233</v>
      </c>
      <c r="DL163" s="65" t="s">
        <v>233</v>
      </c>
      <c r="DM163" s="65" t="s">
        <v>233</v>
      </c>
      <c r="DN163" s="65" t="s">
        <v>233</v>
      </c>
      <c r="DO163" s="58">
        <f t="shared" si="70"/>
        <v>1.1519999999999999</v>
      </c>
      <c r="DP163" s="44" t="s">
        <v>233</v>
      </c>
      <c r="DQ163" s="44"/>
      <c r="DR163" s="65">
        <v>2.25</v>
      </c>
      <c r="DS163" s="65">
        <v>773.125</v>
      </c>
      <c r="DT163" s="65">
        <v>765.5</v>
      </c>
      <c r="DU163" s="65">
        <v>3</v>
      </c>
      <c r="DV163" s="65">
        <v>2.125</v>
      </c>
      <c r="DW163" s="65">
        <v>2.875</v>
      </c>
      <c r="DX163" s="58">
        <f t="shared" si="71"/>
        <v>0.37173</v>
      </c>
      <c r="DY163" s="43">
        <v>5.2847371101379395</v>
      </c>
      <c r="DZ163" s="43">
        <v>13.950109481811523</v>
      </c>
      <c r="EA163" s="43">
        <v>28.807937622070312</v>
      </c>
      <c r="EB163" s="44">
        <f t="shared" si="72"/>
        <v>1.1693899364471434</v>
      </c>
      <c r="EC163" s="42" t="s">
        <v>233</v>
      </c>
      <c r="ED163" s="42" t="s">
        <v>233</v>
      </c>
      <c r="EE163" s="42" t="s">
        <v>233</v>
      </c>
      <c r="EF163" s="42" t="s">
        <v>233</v>
      </c>
      <c r="EG163" s="42" t="s">
        <v>233</v>
      </c>
      <c r="EH163" s="42" t="s">
        <v>233</v>
      </c>
      <c r="EI163" s="42"/>
      <c r="EJ163" s="65">
        <v>313</v>
      </c>
      <c r="EK163" s="42" t="s">
        <v>233</v>
      </c>
      <c r="EL163" s="42" t="s">
        <v>233</v>
      </c>
      <c r="EM163" s="42" t="s">
        <v>233</v>
      </c>
      <c r="EN163" s="42" t="s">
        <v>233</v>
      </c>
      <c r="EO163" s="42" t="s">
        <v>233</v>
      </c>
      <c r="EP163" s="42" t="s">
        <v>233</v>
      </c>
      <c r="EQ163" s="42"/>
      <c r="ER163" s="65">
        <v>15</v>
      </c>
      <c r="ES163" s="42" t="s">
        <v>233</v>
      </c>
      <c r="ET163" s="42" t="s">
        <v>233</v>
      </c>
      <c r="EU163" s="42" t="s">
        <v>233</v>
      </c>
      <c r="EV163" s="42" t="s">
        <v>233</v>
      </c>
      <c r="EW163" s="42" t="s">
        <v>233</v>
      </c>
      <c r="EX163" s="42" t="s">
        <v>233</v>
      </c>
      <c r="EY163" s="42"/>
      <c r="EZ163" s="42">
        <v>0.7</v>
      </c>
      <c r="FA163" s="42" t="s">
        <v>233</v>
      </c>
      <c r="FB163" s="42" t="s">
        <v>233</v>
      </c>
      <c r="FC163" s="42" t="s">
        <v>233</v>
      </c>
      <c r="FD163" s="42" t="s">
        <v>233</v>
      </c>
      <c r="FE163" s="42" t="s">
        <v>233</v>
      </c>
      <c r="FF163" s="42" t="s">
        <v>233</v>
      </c>
      <c r="FG163" s="42"/>
      <c r="FH163" s="42"/>
      <c r="FI163" s="42" t="s">
        <v>233</v>
      </c>
      <c r="FJ163" s="42" t="s">
        <v>233</v>
      </c>
      <c r="FK163" s="42" t="s">
        <v>233</v>
      </c>
      <c r="FL163" s="42" t="s">
        <v>233</v>
      </c>
      <c r="FM163" s="42" t="s">
        <v>233</v>
      </c>
      <c r="FN163" s="42" t="s">
        <v>233</v>
      </c>
      <c r="FO163" s="42"/>
      <c r="FP163" s="65">
        <v>29</v>
      </c>
      <c r="FQ163" s="42" t="s">
        <v>233</v>
      </c>
      <c r="FR163" s="42" t="s">
        <v>233</v>
      </c>
      <c r="FS163" s="42" t="s">
        <v>233</v>
      </c>
      <c r="FT163" s="42" t="s">
        <v>233</v>
      </c>
      <c r="FU163" s="42" t="s">
        <v>233</v>
      </c>
      <c r="FV163" s="42" t="s">
        <v>233</v>
      </c>
      <c r="FW163" s="42"/>
      <c r="FX163" s="65">
        <v>27</v>
      </c>
      <c r="GA163">
        <v>1152</v>
      </c>
    </row>
    <row r="164" spans="1:183">
      <c r="A164" s="40">
        <v>38501</v>
      </c>
      <c r="B164" s="41"/>
      <c r="C164" s="41"/>
      <c r="D164" s="41"/>
      <c r="E164" s="42" t="s">
        <v>233</v>
      </c>
      <c r="F164" s="42" t="s">
        <v>233</v>
      </c>
      <c r="G164" s="42" t="s">
        <v>233</v>
      </c>
      <c r="H164" s="42" t="s">
        <v>233</v>
      </c>
      <c r="I164" s="42" t="s">
        <v>233</v>
      </c>
      <c r="J164" s="42" t="s">
        <v>233</v>
      </c>
      <c r="K164" s="54" t="str">
        <f t="shared" si="59"/>
        <v/>
      </c>
      <c r="L164" s="43">
        <v>15.702075958251953</v>
      </c>
      <c r="M164" s="43">
        <v>14.481074333190918</v>
      </c>
      <c r="N164" s="43">
        <v>13.74847412109375</v>
      </c>
      <c r="O164" s="43">
        <v>16.996337890625</v>
      </c>
      <c r="P164" s="43">
        <v>18.852258682250977</v>
      </c>
      <c r="Q164" s="43">
        <v>18.119657516479492</v>
      </c>
      <c r="R164" s="54">
        <f t="shared" si="60"/>
        <v>16.316646416982014</v>
      </c>
      <c r="S164" s="43">
        <v>11.721611976623535</v>
      </c>
      <c r="T164" s="43">
        <v>10.744811058044434</v>
      </c>
      <c r="U164" s="43">
        <v>10.744811058044434</v>
      </c>
      <c r="V164" s="43">
        <v>8.3028087615966797</v>
      </c>
      <c r="W164" s="43">
        <v>7.8144078254699707</v>
      </c>
      <c r="X164" s="43">
        <v>12.698412895202637</v>
      </c>
      <c r="Y164" s="43">
        <v>10.7</v>
      </c>
      <c r="Z164" s="42">
        <v>-0.89621490240097046</v>
      </c>
      <c r="AA164" s="42">
        <v>-0.55921858549118042</v>
      </c>
      <c r="AB164" s="42">
        <v>-0.58363860845565796</v>
      </c>
      <c r="AC164" s="42">
        <v>-0.58363860845565796</v>
      </c>
      <c r="AD164" s="42">
        <v>-0.29548230767250061</v>
      </c>
      <c r="AE164" s="42">
        <v>-0.39316239953041077</v>
      </c>
      <c r="AF164" s="42"/>
      <c r="AG164" s="42">
        <v>7.0632476806640625</v>
      </c>
      <c r="AH164" s="42">
        <v>7.0495724678039551</v>
      </c>
      <c r="AI164" s="42">
        <v>7.1042733192443848</v>
      </c>
      <c r="AJ164" s="42">
        <v>7.1555557250976562</v>
      </c>
      <c r="AK164" s="42">
        <v>7.1008548736572266</v>
      </c>
      <c r="AL164" s="42">
        <v>7.4393162727355957</v>
      </c>
      <c r="AM164" s="54">
        <f t="shared" si="61"/>
        <v>7.1521367232004804</v>
      </c>
      <c r="AN164" s="44">
        <v>0.21733821928501129</v>
      </c>
      <c r="AO164" s="44">
        <v>0.18803419172763824</v>
      </c>
      <c r="AP164" s="44">
        <v>0.43467643857002258</v>
      </c>
      <c r="AQ164" s="44">
        <v>0.36141636967658997</v>
      </c>
      <c r="AR164" s="44">
        <v>0.3492063581943512</v>
      </c>
      <c r="AS164" s="44">
        <v>0.30036631226539612</v>
      </c>
      <c r="AT164" s="44"/>
      <c r="AU164" s="42">
        <v>0.64957267045974731</v>
      </c>
      <c r="AV164" s="42">
        <v>0.65079367160797119</v>
      </c>
      <c r="AW164" s="42">
        <v>0.54578757286071777</v>
      </c>
      <c r="AX164" s="42">
        <v>0.58974361419677734</v>
      </c>
      <c r="AY164" s="42">
        <v>0.53846156597137451</v>
      </c>
      <c r="AZ164" s="42">
        <v>0.66910868883132935</v>
      </c>
      <c r="BA164" s="54">
        <f t="shared" si="62"/>
        <v>0.60724463065465295</v>
      </c>
      <c r="BB164" s="44"/>
      <c r="BC164" s="42">
        <v>0.12820513546466827</v>
      </c>
      <c r="BD164" s="42">
        <v>0.12576313316822052</v>
      </c>
      <c r="BE164" s="42">
        <v>0.19658119976520538</v>
      </c>
      <c r="BF164" s="42">
        <v>0.13064713776111603</v>
      </c>
      <c r="BG164" s="42">
        <v>0.13064713776111603</v>
      </c>
      <c r="BH164" s="42">
        <v>0.13553114235401154</v>
      </c>
      <c r="BI164" s="54">
        <f t="shared" si="63"/>
        <v>0.14122914771238962</v>
      </c>
      <c r="BJ164" s="51">
        <v>1.5</v>
      </c>
      <c r="BK164" s="69" t="s">
        <v>233</v>
      </c>
      <c r="BL164" s="69" t="s">
        <v>233</v>
      </c>
      <c r="BM164" s="69" t="s">
        <v>233</v>
      </c>
      <c r="BN164" s="69" t="s">
        <v>233</v>
      </c>
      <c r="BO164" s="69" t="s">
        <v>233</v>
      </c>
      <c r="BP164" s="70">
        <f t="shared" si="64"/>
        <v>1.5</v>
      </c>
      <c r="BQ164" s="42">
        <v>1.245421290397644</v>
      </c>
      <c r="BR164" s="42">
        <v>1.2661782503128052</v>
      </c>
      <c r="BS164" s="42">
        <v>1.3626374006271362</v>
      </c>
      <c r="BT164" s="42">
        <v>1.3162393569946289</v>
      </c>
      <c r="BU164" s="42">
        <v>1.2148962020874023</v>
      </c>
      <c r="BV164" s="42">
        <v>1.158730149269104</v>
      </c>
      <c r="BW164" s="54">
        <f t="shared" si="65"/>
        <v>1.2606837749481201</v>
      </c>
      <c r="BX164" s="44">
        <v>9.1575093567371368E-2</v>
      </c>
      <c r="BY164" s="44">
        <v>9.2796094715595245E-2</v>
      </c>
      <c r="BZ164" s="44">
        <v>9.6459098160266876E-2</v>
      </c>
      <c r="CA164" s="44">
        <v>0.10744810849428177</v>
      </c>
      <c r="CB164" s="44">
        <v>0.10500610619783401</v>
      </c>
      <c r="CC164" s="44">
        <v>0.10500610619783401</v>
      </c>
      <c r="CD164" s="54">
        <f t="shared" si="66"/>
        <v>9.9715101222197219E-2</v>
      </c>
      <c r="CE164" s="42">
        <v>0.09</v>
      </c>
      <c r="CF164" s="42">
        <v>7.2273502349853516</v>
      </c>
      <c r="CG164" s="42">
        <v>7.2273502349853516</v>
      </c>
      <c r="CH164" s="42">
        <v>7.2273502349853516</v>
      </c>
      <c r="CI164" s="42">
        <v>7.2273502349853516</v>
      </c>
      <c r="CJ164" s="42">
        <v>7.2273502349853516</v>
      </c>
      <c r="CK164" s="42"/>
      <c r="CL164" s="42"/>
      <c r="CM164" s="44"/>
      <c r="CN164" s="44">
        <v>1.0969475507736206</v>
      </c>
      <c r="CO164" s="44">
        <v>1.0490843057632446</v>
      </c>
      <c r="CP164" s="44">
        <v>1.129181981086731</v>
      </c>
      <c r="CQ164" s="44">
        <v>1.1076923608779907</v>
      </c>
      <c r="CR164" s="44">
        <v>1.2512820959091187</v>
      </c>
      <c r="CS164" s="44">
        <v>1.2376068830490112</v>
      </c>
      <c r="CT164" s="54">
        <f t="shared" si="67"/>
        <v>1.1452991962432861</v>
      </c>
      <c r="CU164" s="44" t="s">
        <v>233</v>
      </c>
      <c r="CV164" s="44" t="s">
        <v>233</v>
      </c>
      <c r="CW164" s="44" t="s">
        <v>233</v>
      </c>
      <c r="CX164" s="44" t="s">
        <v>233</v>
      </c>
      <c r="CY164" s="44" t="s">
        <v>233</v>
      </c>
      <c r="CZ164" s="44" t="s">
        <v>233</v>
      </c>
      <c r="DA164" s="54" t="str">
        <f t="shared" si="68"/>
        <v/>
      </c>
      <c r="DB164" s="65" t="s">
        <v>233</v>
      </c>
      <c r="DC164" s="65" t="s">
        <v>233</v>
      </c>
      <c r="DD164" s="65" t="s">
        <v>233</v>
      </c>
      <c r="DE164" s="65" t="s">
        <v>233</v>
      </c>
      <c r="DF164" s="65" t="s">
        <v>233</v>
      </c>
      <c r="DG164" s="65" t="s">
        <v>233</v>
      </c>
      <c r="DH164" s="58" t="str">
        <f t="shared" si="69"/>
        <v/>
      </c>
      <c r="DI164" s="65" t="s">
        <v>233</v>
      </c>
      <c r="DJ164" s="65" t="s">
        <v>233</v>
      </c>
      <c r="DK164" s="65" t="s">
        <v>233</v>
      </c>
      <c r="DL164" s="65" t="s">
        <v>233</v>
      </c>
      <c r="DM164" s="65" t="s">
        <v>233</v>
      </c>
      <c r="DN164" s="65" t="s">
        <v>233</v>
      </c>
      <c r="DO164" s="58">
        <f t="shared" si="70"/>
        <v>1.171</v>
      </c>
      <c r="DP164" s="44" t="s">
        <v>233</v>
      </c>
      <c r="DQ164" s="44"/>
      <c r="DR164" s="65">
        <v>2.875</v>
      </c>
      <c r="DS164" s="65">
        <v>2.75</v>
      </c>
      <c r="DT164" s="65">
        <v>3.0625</v>
      </c>
      <c r="DU164" s="65">
        <v>2.75</v>
      </c>
      <c r="DV164" s="65">
        <v>730.875</v>
      </c>
      <c r="DW164" s="65">
        <v>774.625</v>
      </c>
      <c r="DX164" s="58">
        <f t="shared" si="71"/>
        <v>0.36406500000000003</v>
      </c>
      <c r="DY164" s="43">
        <v>6.6361904144287109</v>
      </c>
      <c r="DZ164" s="43">
        <v>13.538640022277832</v>
      </c>
      <c r="EA164" s="43">
        <v>29.313247680664063</v>
      </c>
      <c r="EB164" s="44">
        <f t="shared" si="72"/>
        <v>1.2310745410919191</v>
      </c>
      <c r="EC164" s="42" t="s">
        <v>233</v>
      </c>
      <c r="ED164" s="42" t="s">
        <v>233</v>
      </c>
      <c r="EE164" s="42" t="s">
        <v>233</v>
      </c>
      <c r="EF164" s="42" t="s">
        <v>233</v>
      </c>
      <c r="EG164" s="42" t="s">
        <v>233</v>
      </c>
      <c r="EH164" s="42" t="s">
        <v>233</v>
      </c>
      <c r="EI164" s="42"/>
      <c r="EJ164" s="65">
        <v>329</v>
      </c>
      <c r="EK164" s="42" t="s">
        <v>233</v>
      </c>
      <c r="EL164" s="42" t="s">
        <v>233</v>
      </c>
      <c r="EM164" s="42" t="s">
        <v>233</v>
      </c>
      <c r="EN164" s="42" t="s">
        <v>233</v>
      </c>
      <c r="EO164" s="42" t="s">
        <v>233</v>
      </c>
      <c r="EP164" s="42" t="s">
        <v>233</v>
      </c>
      <c r="EQ164" s="42"/>
      <c r="ER164" s="65">
        <v>13</v>
      </c>
      <c r="ES164" s="42" t="s">
        <v>233</v>
      </c>
      <c r="ET164" s="42" t="s">
        <v>233</v>
      </c>
      <c r="EU164" s="42" t="s">
        <v>233</v>
      </c>
      <c r="EV164" s="42" t="s">
        <v>233</v>
      </c>
      <c r="EW164" s="42" t="s">
        <v>233</v>
      </c>
      <c r="EX164" s="42" t="s">
        <v>233</v>
      </c>
      <c r="EY164" s="42"/>
      <c r="EZ164" s="42">
        <v>0.7</v>
      </c>
      <c r="FA164" s="42" t="s">
        <v>233</v>
      </c>
      <c r="FB164" s="42" t="s">
        <v>233</v>
      </c>
      <c r="FC164" s="42" t="s">
        <v>233</v>
      </c>
      <c r="FD164" s="42" t="s">
        <v>233</v>
      </c>
      <c r="FE164" s="42" t="s">
        <v>233</v>
      </c>
      <c r="FF164" s="42" t="s">
        <v>233</v>
      </c>
      <c r="FG164" s="42"/>
      <c r="FH164" s="42"/>
      <c r="FI164" s="42" t="s">
        <v>233</v>
      </c>
      <c r="FJ164" s="42" t="s">
        <v>233</v>
      </c>
      <c r="FK164" s="42" t="s">
        <v>233</v>
      </c>
      <c r="FL164" s="42" t="s">
        <v>233</v>
      </c>
      <c r="FM164" s="42" t="s">
        <v>233</v>
      </c>
      <c r="FN164" s="42" t="s">
        <v>233</v>
      </c>
      <c r="FO164" s="42"/>
      <c r="FP164" s="65">
        <v>20</v>
      </c>
      <c r="FQ164" s="42" t="s">
        <v>233</v>
      </c>
      <c r="FR164" s="42" t="s">
        <v>233</v>
      </c>
      <c r="FS164" s="42" t="s">
        <v>233</v>
      </c>
      <c r="FT164" s="42" t="s">
        <v>233</v>
      </c>
      <c r="FU164" s="42" t="s">
        <v>233</v>
      </c>
      <c r="FV164" s="42" t="s">
        <v>233</v>
      </c>
      <c r="FW164" s="42"/>
      <c r="FX164" s="65">
        <v>28</v>
      </c>
      <c r="GA164">
        <v>1171</v>
      </c>
    </row>
    <row r="165" spans="1:183">
      <c r="A165" s="40">
        <v>38502</v>
      </c>
      <c r="B165" s="41"/>
      <c r="C165" s="41"/>
      <c r="D165" s="41"/>
      <c r="E165" s="42" t="s">
        <v>233</v>
      </c>
      <c r="F165" s="42" t="s">
        <v>233</v>
      </c>
      <c r="G165" s="42" t="s">
        <v>233</v>
      </c>
      <c r="H165" s="42" t="s">
        <v>233</v>
      </c>
      <c r="I165" s="42" t="s">
        <v>233</v>
      </c>
      <c r="J165" s="42" t="s">
        <v>233</v>
      </c>
      <c r="K165" s="54" t="str">
        <f t="shared" si="59"/>
        <v/>
      </c>
      <c r="L165" s="43">
        <v>16.630037307739258</v>
      </c>
      <c r="M165" s="43">
        <v>14.798534393310547</v>
      </c>
      <c r="N165" s="43">
        <v>13.821733474731445</v>
      </c>
      <c r="O165" s="43">
        <v>16.703296661376953</v>
      </c>
      <c r="P165" s="43">
        <v>19.365079879760742</v>
      </c>
      <c r="Q165" s="43">
        <v>18.852258682250977</v>
      </c>
      <c r="R165" s="54">
        <f t="shared" si="60"/>
        <v>16.695156733194988</v>
      </c>
      <c r="S165" s="43">
        <v>14.163614273071289</v>
      </c>
      <c r="T165" s="43">
        <v>10.744811058044434</v>
      </c>
      <c r="U165" s="43">
        <v>10.256410598754883</v>
      </c>
      <c r="V165" s="43">
        <v>7.8144078254699707</v>
      </c>
      <c r="W165" s="43">
        <v>7.3260073661804199</v>
      </c>
      <c r="X165" s="43">
        <v>10.744811058044434</v>
      </c>
      <c r="Y165" s="43">
        <v>10.7</v>
      </c>
      <c r="Z165" s="42">
        <v>-0.44200244545936584</v>
      </c>
      <c r="AA165" s="42">
        <v>-0.40293040871620178</v>
      </c>
      <c r="AB165" s="42">
        <v>-0.45665445923805237</v>
      </c>
      <c r="AC165" s="42">
        <v>-0.44688645005226135</v>
      </c>
      <c r="AD165" s="42">
        <v>-0.39316239953041077</v>
      </c>
      <c r="AE165" s="42">
        <v>-0.75946277379989624</v>
      </c>
      <c r="AF165" s="42"/>
      <c r="AG165" s="42">
        <v>7.3128204345703125</v>
      </c>
      <c r="AH165" s="42">
        <v>7.2752137184143066</v>
      </c>
      <c r="AI165" s="42">
        <v>7.3504271507263184</v>
      </c>
      <c r="AJ165" s="42">
        <v>7.4427351951599121</v>
      </c>
      <c r="AK165" s="42">
        <v>7.5076923370361328</v>
      </c>
      <c r="AL165" s="42">
        <v>7.4427351951599121</v>
      </c>
      <c r="AM165" s="54">
        <f t="shared" si="61"/>
        <v>7.3886040051778155</v>
      </c>
      <c r="AN165" s="44">
        <v>0.27594628930091858</v>
      </c>
      <c r="AO165" s="44">
        <v>0.26373627781867981</v>
      </c>
      <c r="AP165" s="44">
        <v>0.71306473016738892</v>
      </c>
      <c r="AQ165" s="44">
        <v>0.59340661764144897</v>
      </c>
      <c r="AR165" s="44">
        <v>0.61782664060592651</v>
      </c>
      <c r="AS165" s="44">
        <v>0.75702077150344849</v>
      </c>
      <c r="AT165" s="44"/>
      <c r="AU165" s="42">
        <v>0.62026864290237427</v>
      </c>
      <c r="AV165" s="42">
        <v>1.1758241653442383</v>
      </c>
      <c r="AW165" s="42">
        <v>0.76434677839279175</v>
      </c>
      <c r="AX165" s="42">
        <v>0.69597071409225464</v>
      </c>
      <c r="AY165" s="42">
        <v>0.65323567390441895</v>
      </c>
      <c r="AZ165" s="42">
        <v>0.63003665208816528</v>
      </c>
      <c r="BA165" s="54">
        <f t="shared" si="62"/>
        <v>0.75661377112070716</v>
      </c>
      <c r="BB165" s="44"/>
      <c r="BC165" s="42">
        <v>0.12942613661289215</v>
      </c>
      <c r="BD165" s="42">
        <v>0.15384615957736969</v>
      </c>
      <c r="BE165" s="42">
        <v>0.23565323650836945</v>
      </c>
      <c r="BF165" s="42">
        <v>0.16849817335605621</v>
      </c>
      <c r="BG165" s="42">
        <v>0.19291819632053375</v>
      </c>
      <c r="BH165" s="42">
        <v>0.11477411538362503</v>
      </c>
      <c r="BI165" s="54">
        <f t="shared" si="63"/>
        <v>0.16585266962647438</v>
      </c>
      <c r="BJ165" s="51">
        <v>1.3</v>
      </c>
      <c r="BK165" s="69" t="s">
        <v>233</v>
      </c>
      <c r="BL165" s="69" t="s">
        <v>233</v>
      </c>
      <c r="BM165" s="69" t="s">
        <v>233</v>
      </c>
      <c r="BN165" s="69" t="s">
        <v>233</v>
      </c>
      <c r="BO165" s="69" t="s">
        <v>233</v>
      </c>
      <c r="BP165" s="70">
        <f t="shared" si="64"/>
        <v>1.3</v>
      </c>
      <c r="BQ165" s="42">
        <v>1.1465201377868652</v>
      </c>
      <c r="BR165" s="42">
        <v>1.0842491388320923</v>
      </c>
      <c r="BS165" s="42">
        <v>1.2527472972869873</v>
      </c>
      <c r="BT165" s="42">
        <v>1.245421290397644</v>
      </c>
      <c r="BU165" s="42">
        <v>1.1855921745300293</v>
      </c>
      <c r="BV165" s="42">
        <v>1.1086691617965698</v>
      </c>
      <c r="BW165" s="54">
        <f t="shared" si="65"/>
        <v>1.1705332001050313</v>
      </c>
      <c r="BX165" s="44">
        <v>0.10500610619783401</v>
      </c>
      <c r="BY165" s="44">
        <v>9.6459098160266876E-2</v>
      </c>
      <c r="BZ165" s="44">
        <v>0.13431014120578766</v>
      </c>
      <c r="CA165" s="44">
        <v>0.11233211308717728</v>
      </c>
      <c r="CB165" s="44">
        <v>0.11355311423540115</v>
      </c>
      <c r="CC165" s="44">
        <v>0.12820513546466827</v>
      </c>
      <c r="CD165" s="54">
        <f t="shared" si="66"/>
        <v>0.11497761805852254</v>
      </c>
      <c r="CE165" s="42">
        <v>0.11</v>
      </c>
      <c r="CF165" s="42">
        <v>7.3299145698547363</v>
      </c>
      <c r="CG165" s="42">
        <v>7.3299145698547363</v>
      </c>
      <c r="CH165" s="42">
        <v>7.3299145698547363</v>
      </c>
      <c r="CI165" s="42">
        <v>7.3299145698547363</v>
      </c>
      <c r="CJ165" s="42">
        <v>7.4324784278869629</v>
      </c>
      <c r="CK165" s="42"/>
      <c r="CL165" s="42"/>
      <c r="CM165" s="44"/>
      <c r="CN165" s="44">
        <v>1.2268620729446411</v>
      </c>
      <c r="CO165" s="44">
        <v>1.1018315553665161</v>
      </c>
      <c r="CP165" s="44">
        <v>1.1995116472244263</v>
      </c>
      <c r="CQ165" s="44">
        <v>1.2170940637588501</v>
      </c>
      <c r="CR165" s="44">
        <v>1.2219780683517456</v>
      </c>
      <c r="CS165" s="44">
        <v>1.2493284940719604</v>
      </c>
      <c r="CT165" s="54">
        <f t="shared" si="67"/>
        <v>1.2027676502863567</v>
      </c>
      <c r="CU165" s="44" t="s">
        <v>233</v>
      </c>
      <c r="CV165" s="44" t="s">
        <v>233</v>
      </c>
      <c r="CW165" s="44" t="s">
        <v>233</v>
      </c>
      <c r="CX165" s="44" t="s">
        <v>233</v>
      </c>
      <c r="CY165" s="44" t="s">
        <v>233</v>
      </c>
      <c r="CZ165" s="44" t="s">
        <v>233</v>
      </c>
      <c r="DA165" s="54" t="str">
        <f t="shared" si="68"/>
        <v/>
      </c>
      <c r="DB165" s="65" t="s">
        <v>233</v>
      </c>
      <c r="DC165" s="65" t="s">
        <v>233</v>
      </c>
      <c r="DD165" s="65" t="s">
        <v>233</v>
      </c>
      <c r="DE165" s="65" t="s">
        <v>233</v>
      </c>
      <c r="DF165" s="65" t="s">
        <v>233</v>
      </c>
      <c r="DG165" s="65" t="s">
        <v>233</v>
      </c>
      <c r="DH165" s="58" t="str">
        <f t="shared" si="69"/>
        <v/>
      </c>
      <c r="DI165" s="65" t="s">
        <v>233</v>
      </c>
      <c r="DJ165" s="65" t="s">
        <v>233</v>
      </c>
      <c r="DK165" s="65" t="s">
        <v>233</v>
      </c>
      <c r="DL165" s="65" t="s">
        <v>233</v>
      </c>
      <c r="DM165" s="65" t="s">
        <v>233</v>
      </c>
      <c r="DN165" s="65" t="s">
        <v>233</v>
      </c>
      <c r="DO165" s="58">
        <f t="shared" si="70"/>
        <v>1.2789999999999999</v>
      </c>
      <c r="DP165" s="44" t="s">
        <v>233</v>
      </c>
      <c r="DQ165" s="44"/>
      <c r="DR165" s="65">
        <v>3.375</v>
      </c>
      <c r="DS165" s="65">
        <v>3</v>
      </c>
      <c r="DT165" s="65">
        <v>746.875</v>
      </c>
      <c r="DU165" s="65">
        <v>3.1875</v>
      </c>
      <c r="DV165" s="65">
        <v>1.8125</v>
      </c>
      <c r="DW165" s="65">
        <v>3.0625</v>
      </c>
      <c r="DX165" s="58">
        <f t="shared" si="71"/>
        <v>0.18271499999999999</v>
      </c>
      <c r="DY165" s="43">
        <v>5.6479606628417969</v>
      </c>
      <c r="DZ165" s="43">
        <v>13.267937660217285</v>
      </c>
      <c r="EA165" s="43">
        <v>28.4036865234375</v>
      </c>
      <c r="EB165" s="44">
        <f t="shared" si="72"/>
        <v>1.3185225448608398</v>
      </c>
      <c r="EC165" s="42" t="s">
        <v>233</v>
      </c>
      <c r="ED165" s="42" t="s">
        <v>233</v>
      </c>
      <c r="EE165" s="42" t="s">
        <v>233</v>
      </c>
      <c r="EF165" s="42" t="s">
        <v>233</v>
      </c>
      <c r="EG165" s="42" t="s">
        <v>233</v>
      </c>
      <c r="EH165" s="42" t="s">
        <v>233</v>
      </c>
      <c r="EI165" s="42"/>
      <c r="EJ165" s="65">
        <v>157</v>
      </c>
      <c r="EK165" s="42" t="s">
        <v>233</v>
      </c>
      <c r="EL165" s="42" t="s">
        <v>233</v>
      </c>
      <c r="EM165" s="42" t="s">
        <v>233</v>
      </c>
      <c r="EN165" s="42" t="s">
        <v>233</v>
      </c>
      <c r="EO165" s="42" t="s">
        <v>233</v>
      </c>
      <c r="EP165" s="42" t="s">
        <v>233</v>
      </c>
      <c r="EQ165" s="42"/>
      <c r="ER165" s="65">
        <v>14</v>
      </c>
      <c r="ES165" s="42" t="s">
        <v>233</v>
      </c>
      <c r="ET165" s="42" t="s">
        <v>233</v>
      </c>
      <c r="EU165" s="42" t="s">
        <v>233</v>
      </c>
      <c r="EV165" s="42" t="s">
        <v>233</v>
      </c>
      <c r="EW165" s="42" t="s">
        <v>233</v>
      </c>
      <c r="EX165" s="42" t="s">
        <v>233</v>
      </c>
      <c r="EY165" s="42"/>
      <c r="EZ165" s="42">
        <v>0.7</v>
      </c>
      <c r="FA165" s="42" t="s">
        <v>233</v>
      </c>
      <c r="FB165" s="42" t="s">
        <v>233</v>
      </c>
      <c r="FC165" s="42" t="s">
        <v>233</v>
      </c>
      <c r="FD165" s="42" t="s">
        <v>233</v>
      </c>
      <c r="FE165" s="42" t="s">
        <v>233</v>
      </c>
      <c r="FF165" s="42" t="s">
        <v>233</v>
      </c>
      <c r="FG165" s="42"/>
      <c r="FH165" s="42"/>
      <c r="FI165" s="42" t="s">
        <v>233</v>
      </c>
      <c r="FJ165" s="42" t="s">
        <v>233</v>
      </c>
      <c r="FK165" s="42" t="s">
        <v>233</v>
      </c>
      <c r="FL165" s="42" t="s">
        <v>233</v>
      </c>
      <c r="FM165" s="42" t="s">
        <v>233</v>
      </c>
      <c r="FN165" s="42" t="s">
        <v>233</v>
      </c>
      <c r="FO165" s="42"/>
      <c r="FP165" s="65">
        <v>26</v>
      </c>
      <c r="FQ165" s="42" t="s">
        <v>233</v>
      </c>
      <c r="FR165" s="42" t="s">
        <v>233</v>
      </c>
      <c r="FS165" s="42" t="s">
        <v>233</v>
      </c>
      <c r="FT165" s="42" t="s">
        <v>233</v>
      </c>
      <c r="FU165" s="42" t="s">
        <v>233</v>
      </c>
      <c r="FV165" s="42" t="s">
        <v>233</v>
      </c>
      <c r="FW165" s="42"/>
      <c r="FX165" s="65">
        <v>8</v>
      </c>
      <c r="GA165">
        <v>1279</v>
      </c>
    </row>
    <row r="166" spans="1:183">
      <c r="A166" s="40">
        <v>38503</v>
      </c>
      <c r="B166" s="41"/>
      <c r="C166" s="41"/>
      <c r="D166" s="41"/>
      <c r="E166" s="42" t="s">
        <v>233</v>
      </c>
      <c r="F166" s="42" t="s">
        <v>233</v>
      </c>
      <c r="G166" s="42" t="s">
        <v>233</v>
      </c>
      <c r="H166" s="42" t="s">
        <v>233</v>
      </c>
      <c r="I166" s="42" t="s">
        <v>233</v>
      </c>
      <c r="J166" s="42" t="s">
        <v>233</v>
      </c>
      <c r="K166" s="54" t="str">
        <f t="shared" si="59"/>
        <v/>
      </c>
      <c r="L166" s="43">
        <v>17.313796997070312</v>
      </c>
      <c r="M166" s="43">
        <v>15.677655220031738</v>
      </c>
      <c r="N166" s="43">
        <v>14.676434516906738</v>
      </c>
      <c r="O166" s="43">
        <v>18.363859176635742</v>
      </c>
      <c r="P166" s="43">
        <v>21.660562515258789</v>
      </c>
      <c r="Q166" s="43">
        <v>20.781440734863281</v>
      </c>
      <c r="R166" s="54">
        <f t="shared" si="60"/>
        <v>18.078958193461101</v>
      </c>
      <c r="S166" s="43">
        <v>10.256410598754883</v>
      </c>
      <c r="T166" s="43">
        <v>10.256410598754883</v>
      </c>
      <c r="U166" s="43">
        <v>10.744811058044434</v>
      </c>
      <c r="V166" s="43">
        <v>7.8144078254699707</v>
      </c>
      <c r="W166" s="43">
        <v>7.8144078254699707</v>
      </c>
      <c r="X166" s="43">
        <v>7.8144078254699707</v>
      </c>
      <c r="Y166" s="43">
        <v>10.7</v>
      </c>
      <c r="Z166" s="42">
        <v>-0.48107448220252991</v>
      </c>
      <c r="AA166" s="42">
        <v>-0.58363860845565796</v>
      </c>
      <c r="AB166" s="42">
        <v>-0.78876680135726929</v>
      </c>
      <c r="AC166" s="42">
        <v>-0.71550673246383667</v>
      </c>
      <c r="AD166" s="42">
        <v>-0.78876680135726929</v>
      </c>
      <c r="AE166" s="42">
        <v>-0.62271064519882202</v>
      </c>
      <c r="AF166" s="42"/>
      <c r="AG166" s="42">
        <v>7.278632640838623</v>
      </c>
      <c r="AH166" s="42">
        <v>7.2581195831298828</v>
      </c>
      <c r="AI166" s="42">
        <v>7.8974356651306152</v>
      </c>
      <c r="AJ166" s="42">
        <v>7.4598288536071777</v>
      </c>
      <c r="AK166" s="42">
        <v>7.4324784278869629</v>
      </c>
      <c r="AL166" s="42">
        <v>7.241025447845459</v>
      </c>
      <c r="AM166" s="54">
        <f t="shared" si="61"/>
        <v>7.4279201030731201</v>
      </c>
      <c r="AN166" s="44">
        <v>0.60317462682723999</v>
      </c>
      <c r="AO166" s="44">
        <v>0.54700857400894165</v>
      </c>
      <c r="AP166" s="44">
        <v>0.6080586314201355</v>
      </c>
      <c r="AQ166" s="44">
        <v>0.77167278528213501</v>
      </c>
      <c r="AR166" s="44">
        <v>0.64957267045974731</v>
      </c>
      <c r="AS166" s="44">
        <v>0.68864470720291138</v>
      </c>
      <c r="AT166" s="44"/>
      <c r="AU166" s="42">
        <v>0.51526254415512085</v>
      </c>
      <c r="AV166" s="42">
        <v>0.81074482202529907</v>
      </c>
      <c r="AW166" s="42">
        <v>0.70695972442626953</v>
      </c>
      <c r="AX166" s="42">
        <v>0.63125765323638916</v>
      </c>
      <c r="AY166" s="42">
        <v>0.52625155448913574</v>
      </c>
      <c r="AZ166" s="42">
        <v>0.60317462682723999</v>
      </c>
      <c r="BA166" s="54">
        <f t="shared" si="62"/>
        <v>0.63227515419324243</v>
      </c>
      <c r="BB166" s="44"/>
      <c r="BC166" s="42">
        <v>0.13064713776111603</v>
      </c>
      <c r="BD166" s="42">
        <v>0.1587301641702652</v>
      </c>
      <c r="BE166" s="42">
        <v>0.10989011079072952</v>
      </c>
      <c r="BF166" s="42">
        <v>9.5238097012042999E-2</v>
      </c>
      <c r="BG166" s="42">
        <v>6.1050061136484146E-2</v>
      </c>
      <c r="BH166" s="42">
        <v>5.8608058840036392E-2</v>
      </c>
      <c r="BI166" s="54">
        <f t="shared" si="63"/>
        <v>0.10236060495177905</v>
      </c>
      <c r="BJ166" s="51">
        <v>1.4</v>
      </c>
      <c r="BK166" s="69" t="s">
        <v>233</v>
      </c>
      <c r="BL166" s="69" t="s">
        <v>233</v>
      </c>
      <c r="BM166" s="69" t="s">
        <v>233</v>
      </c>
      <c r="BN166" s="69" t="s">
        <v>233</v>
      </c>
      <c r="BO166" s="69" t="s">
        <v>233</v>
      </c>
      <c r="BP166" s="70">
        <f t="shared" si="64"/>
        <v>1.4</v>
      </c>
      <c r="BQ166" s="42">
        <v>1.0488400459289551</v>
      </c>
      <c r="BR166" s="42">
        <v>1.1330891847610474</v>
      </c>
      <c r="BS166" s="42">
        <v>1.2637362480163574</v>
      </c>
      <c r="BT166" s="42">
        <v>1.1953601837158203</v>
      </c>
      <c r="BU166" s="42">
        <v>1.148962140083313</v>
      </c>
      <c r="BV166" s="42">
        <v>1.129426121711731</v>
      </c>
      <c r="BW166" s="54">
        <f t="shared" si="65"/>
        <v>1.1532356540362041</v>
      </c>
      <c r="BX166" s="44">
        <v>0.1269841343164444</v>
      </c>
      <c r="BY166" s="44">
        <v>0.13675214350223541</v>
      </c>
      <c r="BZ166" s="44">
        <v>0</v>
      </c>
      <c r="CA166" s="44">
        <v>0</v>
      </c>
      <c r="CB166" s="44">
        <v>3.4188035875558853E-2</v>
      </c>
      <c r="CC166" s="44">
        <v>1.3431013561785221E-2</v>
      </c>
      <c r="CD166" s="54">
        <f t="shared" si="66"/>
        <v>5.1892554542670645E-2</v>
      </c>
      <c r="CE166" s="42">
        <v>0.14000000000000001</v>
      </c>
      <c r="CF166" s="42">
        <v>7.4324784278869629</v>
      </c>
      <c r="CG166" s="42">
        <v>7.4324784278869629</v>
      </c>
      <c r="CH166" s="42">
        <v>7.4324784278869629</v>
      </c>
      <c r="CI166" s="42">
        <v>7.4598288536071777</v>
      </c>
      <c r="CJ166" s="42">
        <v>7.4598288536071777</v>
      </c>
      <c r="CK166" s="42"/>
      <c r="CL166" s="42"/>
      <c r="CM166" s="44"/>
      <c r="CN166" s="44">
        <v>1.1809524297714233</v>
      </c>
      <c r="CO166" s="44">
        <v>1.1799756288528442</v>
      </c>
      <c r="CP166" s="44">
        <v>1.0246642827987671</v>
      </c>
      <c r="CQ166" s="44">
        <v>1.0324786901473999</v>
      </c>
      <c r="CR166" s="44">
        <v>1.033455491065979</v>
      </c>
      <c r="CS166" s="44">
        <v>0.93870574235916138</v>
      </c>
      <c r="CT166" s="54">
        <f t="shared" si="67"/>
        <v>1.0650387108325958</v>
      </c>
      <c r="CU166" s="44" t="s">
        <v>233</v>
      </c>
      <c r="CV166" s="44" t="s">
        <v>233</v>
      </c>
      <c r="CW166" s="44" t="s">
        <v>233</v>
      </c>
      <c r="CX166" s="44" t="s">
        <v>233</v>
      </c>
      <c r="CY166" s="44" t="s">
        <v>233</v>
      </c>
      <c r="CZ166" s="44" t="s">
        <v>233</v>
      </c>
      <c r="DA166" s="54" t="str">
        <f t="shared" si="68"/>
        <v/>
      </c>
      <c r="DB166" s="65" t="s">
        <v>233</v>
      </c>
      <c r="DC166" s="65" t="s">
        <v>233</v>
      </c>
      <c r="DD166" s="65" t="s">
        <v>233</v>
      </c>
      <c r="DE166" s="65" t="s">
        <v>233</v>
      </c>
      <c r="DF166" s="65" t="s">
        <v>233</v>
      </c>
      <c r="DG166" s="65" t="s">
        <v>233</v>
      </c>
      <c r="DH166" s="58" t="str">
        <f t="shared" si="69"/>
        <v/>
      </c>
      <c r="DI166" s="65" t="s">
        <v>233</v>
      </c>
      <c r="DJ166" s="65" t="s">
        <v>233</v>
      </c>
      <c r="DK166" s="65" t="s">
        <v>233</v>
      </c>
      <c r="DL166" s="65" t="s">
        <v>233</v>
      </c>
      <c r="DM166" s="65" t="s">
        <v>233</v>
      </c>
      <c r="DN166" s="65" t="s">
        <v>233</v>
      </c>
      <c r="DO166" s="58">
        <f t="shared" si="70"/>
        <v>1.1579999999999999</v>
      </c>
      <c r="DP166" s="44" t="s">
        <v>233</v>
      </c>
      <c r="DQ166" s="44"/>
      <c r="DR166" s="65">
        <v>789.4375</v>
      </c>
      <c r="DS166" s="65">
        <v>2.875</v>
      </c>
      <c r="DT166" s="65">
        <v>781.125</v>
      </c>
      <c r="DU166" s="65">
        <v>766.125</v>
      </c>
      <c r="DV166" s="65">
        <v>756.9375</v>
      </c>
      <c r="DW166" s="65">
        <v>2.875</v>
      </c>
      <c r="DX166" s="58">
        <f t="shared" si="71"/>
        <v>0.74385000000000001</v>
      </c>
      <c r="DY166" s="43">
        <v>6.2533330917358398</v>
      </c>
      <c r="DZ166" s="43">
        <v>14.819968223571777</v>
      </c>
      <c r="EA166" s="43">
        <v>28.252098083496094</v>
      </c>
      <c r="EB166" s="44">
        <f t="shared" si="72"/>
        <v>0.93140353775024409</v>
      </c>
      <c r="EC166" s="42" t="s">
        <v>233</v>
      </c>
      <c r="ED166" s="42" t="s">
        <v>233</v>
      </c>
      <c r="EE166" s="42" t="s">
        <v>233</v>
      </c>
      <c r="EF166" s="42" t="s">
        <v>233</v>
      </c>
      <c r="EG166" s="42" t="s">
        <v>233</v>
      </c>
      <c r="EH166" s="42" t="s">
        <v>233</v>
      </c>
      <c r="EI166" s="42"/>
      <c r="EJ166" s="65">
        <v>200</v>
      </c>
      <c r="EK166" s="42" t="s">
        <v>233</v>
      </c>
      <c r="EL166" s="42" t="s">
        <v>233</v>
      </c>
      <c r="EM166" s="42" t="s">
        <v>233</v>
      </c>
      <c r="EN166" s="42" t="s">
        <v>233</v>
      </c>
      <c r="EO166" s="42" t="s">
        <v>233</v>
      </c>
      <c r="EP166" s="42" t="s">
        <v>233</v>
      </c>
      <c r="EQ166" s="42"/>
      <c r="ER166" s="65">
        <v>14</v>
      </c>
      <c r="ES166" s="42" t="s">
        <v>233</v>
      </c>
      <c r="ET166" s="42" t="s">
        <v>233</v>
      </c>
      <c r="EU166" s="42" t="s">
        <v>233</v>
      </c>
      <c r="EV166" s="42" t="s">
        <v>233</v>
      </c>
      <c r="EW166" s="42" t="s">
        <v>233</v>
      </c>
      <c r="EX166" s="42" t="s">
        <v>233</v>
      </c>
      <c r="EY166" s="42"/>
      <c r="EZ166" s="42">
        <v>0.95</v>
      </c>
      <c r="FA166" s="42" t="s">
        <v>233</v>
      </c>
      <c r="FB166" s="42" t="s">
        <v>233</v>
      </c>
      <c r="FC166" s="42" t="s">
        <v>233</v>
      </c>
      <c r="FD166" s="42" t="s">
        <v>233</v>
      </c>
      <c r="FE166" s="42" t="s">
        <v>233</v>
      </c>
      <c r="FF166" s="42" t="s">
        <v>233</v>
      </c>
      <c r="FG166" s="42"/>
      <c r="FH166" s="42"/>
      <c r="FI166" s="42" t="s">
        <v>233</v>
      </c>
      <c r="FJ166" s="42" t="s">
        <v>233</v>
      </c>
      <c r="FK166" s="42" t="s">
        <v>233</v>
      </c>
      <c r="FL166" s="42" t="s">
        <v>233</v>
      </c>
      <c r="FM166" s="42" t="s">
        <v>233</v>
      </c>
      <c r="FN166" s="42" t="s">
        <v>233</v>
      </c>
      <c r="FO166" s="42"/>
      <c r="FP166" s="65">
        <v>21</v>
      </c>
      <c r="FQ166" s="42" t="s">
        <v>233</v>
      </c>
      <c r="FR166" s="42" t="s">
        <v>233</v>
      </c>
      <c r="FS166" s="42" t="s">
        <v>233</v>
      </c>
      <c r="FT166" s="42" t="s">
        <v>233</v>
      </c>
      <c r="FU166" s="42" t="s">
        <v>233</v>
      </c>
      <c r="FV166" s="42" t="s">
        <v>233</v>
      </c>
      <c r="FW166" s="42"/>
      <c r="FX166" s="65">
        <v>23</v>
      </c>
      <c r="GA166">
        <v>1158</v>
      </c>
    </row>
    <row r="167" spans="1:183">
      <c r="A167" s="40">
        <v>38504</v>
      </c>
      <c r="B167" s="41"/>
      <c r="C167" s="41"/>
      <c r="D167" s="41"/>
      <c r="E167" s="42" t="s">
        <v>233</v>
      </c>
      <c r="F167" s="42" t="s">
        <v>233</v>
      </c>
      <c r="G167" s="42" t="s">
        <v>233</v>
      </c>
      <c r="H167" s="42" t="s">
        <v>233</v>
      </c>
      <c r="I167" s="42" t="s">
        <v>233</v>
      </c>
      <c r="J167" s="42" t="s">
        <v>233</v>
      </c>
      <c r="K167" s="54" t="str">
        <f t="shared" si="59"/>
        <v/>
      </c>
      <c r="L167" s="43">
        <v>18.632478713989258</v>
      </c>
      <c r="M167" s="43">
        <v>17.118436813354492</v>
      </c>
      <c r="N167" s="43">
        <v>16.263736724853516</v>
      </c>
      <c r="O167" s="43">
        <v>19.658119201660156</v>
      </c>
      <c r="P167" s="43">
        <v>22.954822540283203</v>
      </c>
      <c r="Q167" s="43">
        <v>22.00244140625</v>
      </c>
      <c r="R167" s="54">
        <f t="shared" si="60"/>
        <v>19.438339233398437</v>
      </c>
      <c r="S167" s="43">
        <v>7.8144078254699707</v>
      </c>
      <c r="T167" s="43">
        <v>10.744811058044434</v>
      </c>
      <c r="U167" s="43">
        <v>11.233211517333984</v>
      </c>
      <c r="V167" s="43">
        <v>7.3260073661804199</v>
      </c>
      <c r="W167" s="43">
        <v>7.3260073661804199</v>
      </c>
      <c r="X167" s="43">
        <v>7.8144078254699707</v>
      </c>
      <c r="Y167" s="43">
        <v>10.6</v>
      </c>
      <c r="Z167" s="42">
        <v>-0.51526254415512085</v>
      </c>
      <c r="AA167" s="42">
        <v>-0.80830281972885132</v>
      </c>
      <c r="AB167" s="42">
        <v>-1.2722833156585693</v>
      </c>
      <c r="AC167" s="42">
        <v>-0.73992675542831421</v>
      </c>
      <c r="AD167" s="42">
        <v>-0.90109890699386597</v>
      </c>
      <c r="AE167" s="42">
        <v>-0.60317462682723999</v>
      </c>
      <c r="AF167" s="42"/>
      <c r="AG167" s="42">
        <v>7.1487178802490234</v>
      </c>
      <c r="AH167" s="42">
        <v>7.1521368026733398</v>
      </c>
      <c r="AI167" s="42">
        <v>7.0598292350769043</v>
      </c>
      <c r="AJ167" s="42">
        <v>7.2102565765380859</v>
      </c>
      <c r="AK167" s="42">
        <v>7.4017095565795898</v>
      </c>
      <c r="AL167" s="42">
        <v>7.2615385055541992</v>
      </c>
      <c r="AM167" s="54">
        <f t="shared" si="61"/>
        <v>7.2056980927785235</v>
      </c>
      <c r="AN167" s="44">
        <v>0.58363860845565796</v>
      </c>
      <c r="AO167" s="44">
        <v>0.67643469572067261</v>
      </c>
      <c r="AP167" s="44">
        <v>0.59584861993789673</v>
      </c>
      <c r="AQ167" s="44">
        <v>0.52747255563735962</v>
      </c>
      <c r="AR167" s="44">
        <v>0.75457876920700073</v>
      </c>
      <c r="AS167" s="44">
        <v>0.87667888402938843</v>
      </c>
      <c r="AT167" s="44"/>
      <c r="AU167" s="42">
        <v>0.533577561378479</v>
      </c>
      <c r="AV167" s="42">
        <v>0.92185592651367188</v>
      </c>
      <c r="AW167" s="42">
        <v>0.31379732489585876</v>
      </c>
      <c r="AX167" s="42">
        <v>0.99389499425888062</v>
      </c>
      <c r="AY167" s="42">
        <v>0.45543345808982849</v>
      </c>
      <c r="AZ167" s="42">
        <v>0.49816849827766418</v>
      </c>
      <c r="BA167" s="54">
        <f t="shared" si="62"/>
        <v>0.61945462723573053</v>
      </c>
      <c r="BB167" s="44"/>
      <c r="BC167" s="42">
        <v>9.5238097012042999E-2</v>
      </c>
      <c r="BD167" s="42">
        <v>0.17094017565250397</v>
      </c>
      <c r="BE167" s="42">
        <v>5.8608058840036392E-2</v>
      </c>
      <c r="BF167" s="42">
        <v>0.31379732489585876</v>
      </c>
      <c r="BG167" s="42">
        <v>9.7680099308490753E-2</v>
      </c>
      <c r="BH167" s="42">
        <v>6.5934069454669952E-2</v>
      </c>
      <c r="BI167" s="54">
        <f t="shared" si="63"/>
        <v>0.13369963752726713</v>
      </c>
      <c r="BJ167" s="51">
        <v>1.4</v>
      </c>
      <c r="BK167" s="69" t="s">
        <v>233</v>
      </c>
      <c r="BL167" s="69" t="s">
        <v>233</v>
      </c>
      <c r="BM167" s="69" t="s">
        <v>233</v>
      </c>
      <c r="BN167" s="69" t="s">
        <v>233</v>
      </c>
      <c r="BO167" s="69" t="s">
        <v>233</v>
      </c>
      <c r="BP167" s="70">
        <f t="shared" si="64"/>
        <v>1.4</v>
      </c>
      <c r="BQ167" s="42">
        <v>1.1526252031326294</v>
      </c>
      <c r="BR167" s="42">
        <v>0.99267399311065674</v>
      </c>
      <c r="BS167" s="42">
        <v>1.0036630630493164</v>
      </c>
      <c r="BT167" s="42">
        <v>1.404151439666748</v>
      </c>
      <c r="BU167" s="42">
        <v>1.4273504018783569</v>
      </c>
      <c r="BV167" s="42">
        <v>1.3760683536529541</v>
      </c>
      <c r="BW167" s="54">
        <f t="shared" si="65"/>
        <v>1.2260887424151103</v>
      </c>
      <c r="BX167" s="44">
        <v>1.3431013561785221E-2</v>
      </c>
      <c r="BY167" s="44">
        <v>1.3431013561785221E-2</v>
      </c>
      <c r="BZ167" s="44">
        <v>1.3431013561785221E-2</v>
      </c>
      <c r="CA167" s="44">
        <v>1.3431013561785221E-2</v>
      </c>
      <c r="CB167" s="44">
        <v>0.1269841343164444</v>
      </c>
      <c r="CC167" s="44">
        <v>0.1269841343164444</v>
      </c>
      <c r="CD167" s="54">
        <f t="shared" si="66"/>
        <v>5.128205381333828E-2</v>
      </c>
      <c r="CE167" s="42">
        <v>0.16</v>
      </c>
      <c r="CF167" s="42">
        <v>7.4598288536071777</v>
      </c>
      <c r="CG167" s="42">
        <v>7.4598288536071777</v>
      </c>
      <c r="CH167" s="42">
        <v>7.4598288536071777</v>
      </c>
      <c r="CI167" s="42">
        <v>7.4598288536071777</v>
      </c>
      <c r="CJ167" s="42">
        <v>7.4598288536071777</v>
      </c>
      <c r="CK167" s="42"/>
      <c r="CL167" s="42"/>
      <c r="CM167" s="44"/>
      <c r="CN167" s="44">
        <v>0.97289377450942993</v>
      </c>
      <c r="CO167" s="44">
        <v>0.96312576532363892</v>
      </c>
      <c r="CP167" s="44">
        <v>0.5802198052406311</v>
      </c>
      <c r="CQ167" s="44">
        <v>0.86544567346572876</v>
      </c>
      <c r="CR167" s="44">
        <v>1.1037851572036743</v>
      </c>
      <c r="CS167" s="44">
        <v>1.004151463508606</v>
      </c>
      <c r="CT167" s="54">
        <f t="shared" si="67"/>
        <v>0.91493693987528479</v>
      </c>
      <c r="CU167" s="44" t="s">
        <v>233</v>
      </c>
      <c r="CV167" s="44" t="s">
        <v>233</v>
      </c>
      <c r="CW167" s="44" t="s">
        <v>233</v>
      </c>
      <c r="CX167" s="44" t="s">
        <v>233</v>
      </c>
      <c r="CY167" s="44" t="s">
        <v>233</v>
      </c>
      <c r="CZ167" s="44" t="s">
        <v>233</v>
      </c>
      <c r="DA167" s="54" t="str">
        <f t="shared" si="68"/>
        <v/>
      </c>
      <c r="DB167" s="65" t="s">
        <v>233</v>
      </c>
      <c r="DC167" s="65" t="s">
        <v>233</v>
      </c>
      <c r="DD167" s="65" t="s">
        <v>233</v>
      </c>
      <c r="DE167" s="65" t="s">
        <v>233</v>
      </c>
      <c r="DF167" s="65" t="s">
        <v>233</v>
      </c>
      <c r="DG167" s="65" t="s">
        <v>233</v>
      </c>
      <c r="DH167" s="58" t="str">
        <f t="shared" si="69"/>
        <v/>
      </c>
      <c r="DI167" s="65" t="s">
        <v>233</v>
      </c>
      <c r="DJ167" s="65" t="s">
        <v>233</v>
      </c>
      <c r="DK167" s="65" t="s">
        <v>233</v>
      </c>
      <c r="DL167" s="65" t="s">
        <v>233</v>
      </c>
      <c r="DM167" s="65" t="s">
        <v>233</v>
      </c>
      <c r="DN167" s="65" t="s">
        <v>233</v>
      </c>
      <c r="DO167" s="58">
        <f t="shared" si="70"/>
        <v>0.96199999999999997</v>
      </c>
      <c r="DP167" s="44" t="s">
        <v>233</v>
      </c>
      <c r="DQ167" s="44"/>
      <c r="DR167" s="65">
        <v>2.125</v>
      </c>
      <c r="DS167" s="65">
        <v>789.25</v>
      </c>
      <c r="DT167" s="65">
        <v>2.875</v>
      </c>
      <c r="DU167" s="65">
        <v>754.9375</v>
      </c>
      <c r="DV167" s="65">
        <v>129.9375</v>
      </c>
      <c r="DW167" s="65">
        <v>3</v>
      </c>
      <c r="DX167" s="58">
        <f t="shared" si="71"/>
        <v>0.40371000000000001</v>
      </c>
      <c r="DY167" s="43">
        <v>6.9306960105895996</v>
      </c>
      <c r="DZ167" s="43">
        <v>14.527608871459961</v>
      </c>
      <c r="EA167" s="43">
        <v>29.075035095214844</v>
      </c>
      <c r="EB167" s="44">
        <f t="shared" si="72"/>
        <v>1.0046844654083251</v>
      </c>
      <c r="EC167" s="42" t="s">
        <v>233</v>
      </c>
      <c r="ED167" s="42" t="s">
        <v>233</v>
      </c>
      <c r="EE167" s="42" t="s">
        <v>233</v>
      </c>
      <c r="EF167" s="42" t="s">
        <v>233</v>
      </c>
      <c r="EG167" s="42" t="s">
        <v>233</v>
      </c>
      <c r="EH167" s="42" t="s">
        <v>233</v>
      </c>
      <c r="EI167" s="42"/>
      <c r="EJ167" s="65">
        <v>216</v>
      </c>
      <c r="EK167" s="42" t="s">
        <v>233</v>
      </c>
      <c r="EL167" s="42" t="s">
        <v>233</v>
      </c>
      <c r="EM167" s="42" t="s">
        <v>233</v>
      </c>
      <c r="EN167" s="42" t="s">
        <v>233</v>
      </c>
      <c r="EO167" s="42" t="s">
        <v>233</v>
      </c>
      <c r="EP167" s="42" t="s">
        <v>233</v>
      </c>
      <c r="EQ167" s="42"/>
      <c r="ER167" s="65">
        <v>13</v>
      </c>
      <c r="ES167" s="42" t="s">
        <v>233</v>
      </c>
      <c r="ET167" s="42" t="s">
        <v>233</v>
      </c>
      <c r="EU167" s="42" t="s">
        <v>233</v>
      </c>
      <c r="EV167" s="42" t="s">
        <v>233</v>
      </c>
      <c r="EW167" s="42" t="s">
        <v>233</v>
      </c>
      <c r="EX167" s="42" t="s">
        <v>233</v>
      </c>
      <c r="EY167" s="42"/>
      <c r="EZ167" s="42">
        <v>0.75</v>
      </c>
      <c r="FA167" s="42" t="s">
        <v>233</v>
      </c>
      <c r="FB167" s="42" t="s">
        <v>233</v>
      </c>
      <c r="FC167" s="42" t="s">
        <v>233</v>
      </c>
      <c r="FD167" s="42" t="s">
        <v>233</v>
      </c>
      <c r="FE167" s="42" t="s">
        <v>233</v>
      </c>
      <c r="FF167" s="42" t="s">
        <v>233</v>
      </c>
      <c r="FG167" s="42"/>
      <c r="FH167" s="42"/>
      <c r="FI167" s="42" t="s">
        <v>233</v>
      </c>
      <c r="FJ167" s="42" t="s">
        <v>233</v>
      </c>
      <c r="FK167" s="42" t="s">
        <v>233</v>
      </c>
      <c r="FL167" s="42" t="s">
        <v>233</v>
      </c>
      <c r="FM167" s="42" t="s">
        <v>233</v>
      </c>
      <c r="FN167" s="42" t="s">
        <v>233</v>
      </c>
      <c r="FO167" s="42"/>
      <c r="FP167" s="65">
        <v>27</v>
      </c>
      <c r="FQ167" s="42" t="s">
        <v>233</v>
      </c>
      <c r="FR167" s="42" t="s">
        <v>233</v>
      </c>
      <c r="FS167" s="42" t="s">
        <v>233</v>
      </c>
      <c r="FT167" s="42" t="s">
        <v>233</v>
      </c>
      <c r="FU167" s="42" t="s">
        <v>233</v>
      </c>
      <c r="FV167" s="42" t="s">
        <v>233</v>
      </c>
      <c r="FW167" s="42"/>
      <c r="FX167" s="65">
        <v>23</v>
      </c>
      <c r="GA167">
        <v>962</v>
      </c>
    </row>
    <row r="168" spans="1:183">
      <c r="A168" s="40">
        <v>38505</v>
      </c>
      <c r="B168" s="41"/>
      <c r="C168" s="41"/>
      <c r="D168" s="41"/>
      <c r="E168" s="42" t="s">
        <v>233</v>
      </c>
      <c r="F168" s="42" t="s">
        <v>233</v>
      </c>
      <c r="G168" s="42" t="s">
        <v>233</v>
      </c>
      <c r="H168" s="42" t="s">
        <v>233</v>
      </c>
      <c r="I168" s="42" t="s">
        <v>233</v>
      </c>
      <c r="J168" s="42" t="s">
        <v>233</v>
      </c>
      <c r="K168" s="54" t="str">
        <f t="shared" si="59"/>
        <v/>
      </c>
      <c r="L168" s="43">
        <v>20.879121780395508</v>
      </c>
      <c r="M168" s="43">
        <v>19.19413948059082</v>
      </c>
      <c r="N168" s="43">
        <v>18.217338562011719</v>
      </c>
      <c r="O168" s="43">
        <v>21.367521286010742</v>
      </c>
      <c r="P168" s="43">
        <v>24.029304504394531</v>
      </c>
      <c r="Q168" s="43">
        <v>22.759462356567383</v>
      </c>
      <c r="R168" s="54">
        <f t="shared" si="60"/>
        <v>21.074481328328449</v>
      </c>
      <c r="S168" s="43">
        <v>6.8376069068908691</v>
      </c>
      <c r="T168" s="43">
        <v>10.256410598754883</v>
      </c>
      <c r="U168" s="43">
        <v>10.744811058044434</v>
      </c>
      <c r="V168" s="43">
        <v>7.3260073661804199</v>
      </c>
      <c r="W168" s="43">
        <v>7.8144078254699707</v>
      </c>
      <c r="X168" s="43">
        <v>7.3260073661804199</v>
      </c>
      <c r="Y168" s="43">
        <v>10.7</v>
      </c>
      <c r="Z168" s="42">
        <v>-0.70573872327804565</v>
      </c>
      <c r="AA168" s="42">
        <v>-0.49084249138832092</v>
      </c>
      <c r="AB168" s="42">
        <v>-0.93040293455123901</v>
      </c>
      <c r="AC168" s="42">
        <v>-0.61294263601303101</v>
      </c>
      <c r="AD168" s="42">
        <v>-0.51526254415512085</v>
      </c>
      <c r="AE168" s="42">
        <v>-0.52991455793380737</v>
      </c>
      <c r="AF168" s="42"/>
      <c r="AG168" s="42">
        <v>7.1658120155334473</v>
      </c>
      <c r="AH168" s="42">
        <v>7.1999998092651367</v>
      </c>
      <c r="AI168" s="42">
        <v>7.0905981063842773</v>
      </c>
      <c r="AJ168" s="42">
        <v>7.1692309379577637</v>
      </c>
      <c r="AK168" s="42">
        <v>7.1521368026733398</v>
      </c>
      <c r="AL168" s="42">
        <v>7.0358972549438477</v>
      </c>
      <c r="AM168" s="54">
        <f t="shared" si="61"/>
        <v>7.1356124877929687</v>
      </c>
      <c r="AN168" s="44">
        <v>0.81074482202529907</v>
      </c>
      <c r="AO168" s="44">
        <v>0.76190477609634399</v>
      </c>
      <c r="AP168" s="44">
        <v>0.74236875772476196</v>
      </c>
      <c r="AQ168" s="44">
        <v>0.66910868883132935</v>
      </c>
      <c r="AR168" s="44">
        <v>0.78632479906082153</v>
      </c>
      <c r="AS168" s="44">
        <v>0.76190477609634399</v>
      </c>
      <c r="AT168" s="44"/>
      <c r="AU168" s="42">
        <v>0.58974361419677734</v>
      </c>
      <c r="AV168" s="42">
        <v>0.64224666357040405</v>
      </c>
      <c r="AW168" s="42">
        <v>0.61538463830947876</v>
      </c>
      <c r="AX168" s="42">
        <v>0.49816849827766418</v>
      </c>
      <c r="AY168" s="42">
        <v>0.59096461534500122</v>
      </c>
      <c r="AZ168" s="42">
        <v>0.83394384384155273</v>
      </c>
      <c r="BA168" s="54">
        <f t="shared" si="62"/>
        <v>0.62840864559014642</v>
      </c>
      <c r="BB168" s="44"/>
      <c r="BC168" s="42">
        <v>0.10744810849428177</v>
      </c>
      <c r="BD168" s="42">
        <v>0.14529915153980255</v>
      </c>
      <c r="BE168" s="42">
        <v>0.11599511653184891</v>
      </c>
      <c r="BF168" s="42">
        <v>0.26251527667045593</v>
      </c>
      <c r="BG168" s="42">
        <v>8.6691088974475861E-2</v>
      </c>
      <c r="BH168" s="42">
        <v>0.16605617105960846</v>
      </c>
      <c r="BI168" s="54">
        <f t="shared" si="63"/>
        <v>0.14733415221174559</v>
      </c>
      <c r="BJ168" s="51">
        <v>1.3</v>
      </c>
      <c r="BK168" s="69" t="s">
        <v>233</v>
      </c>
      <c r="BL168" s="69" t="s">
        <v>233</v>
      </c>
      <c r="BM168" s="69" t="s">
        <v>233</v>
      </c>
      <c r="BN168" s="69" t="s">
        <v>233</v>
      </c>
      <c r="BO168" s="69" t="s">
        <v>233</v>
      </c>
      <c r="BP168" s="70">
        <f t="shared" si="64"/>
        <v>1.3</v>
      </c>
      <c r="BQ168" s="42">
        <v>2.2808303833007813</v>
      </c>
      <c r="BR168" s="42">
        <v>1.5396825075149536</v>
      </c>
      <c r="BS168" s="42">
        <v>1.235653281211853</v>
      </c>
      <c r="BT168" s="42">
        <v>1.2026861906051636</v>
      </c>
      <c r="BU168" s="42">
        <v>1.2319902181625366</v>
      </c>
      <c r="BV168" s="42">
        <v>1.2759462594985962</v>
      </c>
      <c r="BW168" s="54">
        <f t="shared" si="65"/>
        <v>1.461131473382314</v>
      </c>
      <c r="BX168" s="44">
        <v>0.13431014120578766</v>
      </c>
      <c r="BY168" s="44">
        <v>0.13431014120578766</v>
      </c>
      <c r="BZ168" s="44">
        <v>0.14163614809513092</v>
      </c>
      <c r="CA168" s="44">
        <v>0.24664224684238434</v>
      </c>
      <c r="CB168" s="44">
        <v>0.14774115383625031</v>
      </c>
      <c r="CC168" s="44">
        <v>0.13553114235401154</v>
      </c>
      <c r="CD168" s="54">
        <f t="shared" si="66"/>
        <v>0.15669516225655875</v>
      </c>
      <c r="CE168" s="42">
        <v>0.15</v>
      </c>
      <c r="CF168" s="42">
        <v>7.4598288536071777</v>
      </c>
      <c r="CG168" s="42">
        <v>7.4598288536071777</v>
      </c>
      <c r="CH168" s="42">
        <v>7.4598288536071777</v>
      </c>
      <c r="CI168" s="42">
        <v>7.3572649955749512</v>
      </c>
      <c r="CJ168" s="42">
        <v>7.3572649955749512</v>
      </c>
      <c r="CK168" s="42"/>
      <c r="CL168" s="42"/>
      <c r="CM168" s="44"/>
      <c r="CN168" s="44">
        <v>1.0100122690200806</v>
      </c>
      <c r="CO168" s="44">
        <v>1.1272283792495728</v>
      </c>
      <c r="CP168" s="44">
        <v>1.120390772819519</v>
      </c>
      <c r="CQ168" s="44">
        <v>1.1076923608779907</v>
      </c>
      <c r="CR168" s="44">
        <v>1.0783883333206177</v>
      </c>
      <c r="CS168" s="44">
        <v>0.99242979288101196</v>
      </c>
      <c r="CT168" s="54">
        <f t="shared" si="67"/>
        <v>1.0726903180281322</v>
      </c>
      <c r="CU168" s="44" t="s">
        <v>233</v>
      </c>
      <c r="CV168" s="44" t="s">
        <v>233</v>
      </c>
      <c r="CW168" s="44" t="s">
        <v>233</v>
      </c>
      <c r="CX168" s="44" t="s">
        <v>233</v>
      </c>
      <c r="CY168" s="44" t="s">
        <v>233</v>
      </c>
      <c r="CZ168" s="44" t="s">
        <v>233</v>
      </c>
      <c r="DA168" s="54" t="str">
        <f t="shared" si="68"/>
        <v/>
      </c>
      <c r="DB168" s="65" t="s">
        <v>233</v>
      </c>
      <c r="DC168" s="65" t="s">
        <v>233</v>
      </c>
      <c r="DD168" s="65" t="s">
        <v>233</v>
      </c>
      <c r="DE168" s="65" t="s">
        <v>233</v>
      </c>
      <c r="DF168" s="65" t="s">
        <v>233</v>
      </c>
      <c r="DG168" s="65" t="s">
        <v>233</v>
      </c>
      <c r="DH168" s="58" t="str">
        <f t="shared" si="69"/>
        <v/>
      </c>
      <c r="DI168" s="65" t="s">
        <v>233</v>
      </c>
      <c r="DJ168" s="65" t="s">
        <v>233</v>
      </c>
      <c r="DK168" s="65" t="s">
        <v>233</v>
      </c>
      <c r="DL168" s="65" t="s">
        <v>233</v>
      </c>
      <c r="DM168" s="65" t="s">
        <v>233</v>
      </c>
      <c r="DN168" s="65" t="s">
        <v>233</v>
      </c>
      <c r="DO168" s="58">
        <f t="shared" si="70"/>
        <v>1.234</v>
      </c>
      <c r="DP168" s="44" t="s">
        <v>233</v>
      </c>
      <c r="DQ168" s="44"/>
      <c r="DR168" s="65">
        <v>2.5625</v>
      </c>
      <c r="DS168" s="65">
        <v>3.4375</v>
      </c>
      <c r="DT168" s="65">
        <v>733.3125</v>
      </c>
      <c r="DU168" s="65">
        <v>733.8125</v>
      </c>
      <c r="DV168" s="65">
        <v>2.75</v>
      </c>
      <c r="DW168" s="65">
        <v>3</v>
      </c>
      <c r="DX168" s="58">
        <f t="shared" si="71"/>
        <v>0.35493000000000002</v>
      </c>
      <c r="DY168" s="43">
        <v>5.15057373046875</v>
      </c>
      <c r="DZ168" s="43">
        <v>13.574733734130859</v>
      </c>
      <c r="EA168" s="43">
        <v>29.255500793457031</v>
      </c>
      <c r="EB168" s="44">
        <f t="shared" si="72"/>
        <v>1.3731197700500488</v>
      </c>
      <c r="EC168" s="42" t="s">
        <v>233</v>
      </c>
      <c r="ED168" s="42" t="s">
        <v>233</v>
      </c>
      <c r="EE168" s="42" t="s">
        <v>233</v>
      </c>
      <c r="EF168" s="42" t="s">
        <v>233</v>
      </c>
      <c r="EG168" s="42" t="s">
        <v>233</v>
      </c>
      <c r="EH168" s="42" t="s">
        <v>233</v>
      </c>
      <c r="EI168" s="42"/>
      <c r="EJ168" s="65">
        <v>329</v>
      </c>
      <c r="EK168" s="42" t="s">
        <v>233</v>
      </c>
      <c r="EL168" s="42" t="s">
        <v>233</v>
      </c>
      <c r="EM168" s="42" t="s">
        <v>233</v>
      </c>
      <c r="EN168" s="42" t="s">
        <v>233</v>
      </c>
      <c r="EO168" s="42" t="s">
        <v>233</v>
      </c>
      <c r="EP168" s="42" t="s">
        <v>233</v>
      </c>
      <c r="EQ168" s="42"/>
      <c r="ER168" s="65">
        <v>15</v>
      </c>
      <c r="ES168" s="42" t="s">
        <v>233</v>
      </c>
      <c r="ET168" s="42" t="s">
        <v>233</v>
      </c>
      <c r="EU168" s="42" t="s">
        <v>233</v>
      </c>
      <c r="EV168" s="42" t="s">
        <v>233</v>
      </c>
      <c r="EW168" s="42" t="s">
        <v>233</v>
      </c>
      <c r="EX168" s="42" t="s">
        <v>233</v>
      </c>
      <c r="EY168" s="42"/>
      <c r="EZ168" s="42">
        <v>0.85</v>
      </c>
      <c r="FA168" s="42" t="s">
        <v>233</v>
      </c>
      <c r="FB168" s="42" t="s">
        <v>233</v>
      </c>
      <c r="FC168" s="42" t="s">
        <v>233</v>
      </c>
      <c r="FD168" s="42" t="s">
        <v>233</v>
      </c>
      <c r="FE168" s="42" t="s">
        <v>233</v>
      </c>
      <c r="FF168" s="42" t="s">
        <v>233</v>
      </c>
      <c r="FG168" s="42"/>
      <c r="FH168" s="42"/>
      <c r="FI168" s="42" t="s">
        <v>233</v>
      </c>
      <c r="FJ168" s="42" t="s">
        <v>233</v>
      </c>
      <c r="FK168" s="42" t="s">
        <v>233</v>
      </c>
      <c r="FL168" s="42" t="s">
        <v>233</v>
      </c>
      <c r="FM168" s="42" t="s">
        <v>233</v>
      </c>
      <c r="FN168" s="42" t="s">
        <v>233</v>
      </c>
      <c r="FO168" s="42"/>
      <c r="FP168" s="65">
        <v>25</v>
      </c>
      <c r="FQ168" s="42" t="s">
        <v>233</v>
      </c>
      <c r="FR168" s="42" t="s">
        <v>233</v>
      </c>
      <c r="FS168" s="42" t="s">
        <v>233</v>
      </c>
      <c r="FT168" s="42" t="s">
        <v>233</v>
      </c>
      <c r="FU168" s="42" t="s">
        <v>233</v>
      </c>
      <c r="FV168" s="42" t="s">
        <v>233</v>
      </c>
      <c r="FW168" s="42"/>
      <c r="FX168" s="65">
        <v>26</v>
      </c>
      <c r="GA168">
        <v>1234</v>
      </c>
    </row>
    <row r="169" spans="1:183">
      <c r="A169" s="40">
        <v>38506</v>
      </c>
      <c r="B169" s="41"/>
      <c r="C169" s="41"/>
      <c r="D169" s="41"/>
      <c r="E169" s="42" t="s">
        <v>233</v>
      </c>
      <c r="F169" s="42" t="s">
        <v>233</v>
      </c>
      <c r="G169" s="42" t="s">
        <v>233</v>
      </c>
      <c r="H169" s="42" t="s">
        <v>233</v>
      </c>
      <c r="I169" s="42" t="s">
        <v>233</v>
      </c>
      <c r="J169" s="42" t="s">
        <v>233</v>
      </c>
      <c r="K169" s="54" t="str">
        <f t="shared" si="59"/>
        <v/>
      </c>
      <c r="L169" s="43">
        <v>20.879121780395508</v>
      </c>
      <c r="M169" s="43">
        <v>19.487178802490234</v>
      </c>
      <c r="N169" s="43">
        <v>18.608058929443359</v>
      </c>
      <c r="O169" s="43">
        <v>19.951160430908203</v>
      </c>
      <c r="P169" s="43">
        <v>22.564102172851562</v>
      </c>
      <c r="Q169" s="43">
        <v>21.098901748657227</v>
      </c>
      <c r="R169" s="54">
        <f t="shared" si="60"/>
        <v>20.431420644124348</v>
      </c>
      <c r="S169" s="43">
        <v>11.721611976623535</v>
      </c>
      <c r="T169" s="43">
        <v>10.744811058044434</v>
      </c>
      <c r="U169" s="43">
        <v>9.768010139465332</v>
      </c>
      <c r="V169" s="43">
        <v>7.8144078254699707</v>
      </c>
      <c r="W169" s="43">
        <v>4.3956046104431152</v>
      </c>
      <c r="X169" s="43">
        <v>7.8144078254699707</v>
      </c>
      <c r="Y169" s="43">
        <v>10.3</v>
      </c>
      <c r="Z169" s="42">
        <v>-0.87179487943649292</v>
      </c>
      <c r="AA169" s="42">
        <v>-0.72039073705673218</v>
      </c>
      <c r="AB169" s="42">
        <v>-0.98901098966598511</v>
      </c>
      <c r="AC169" s="42">
        <v>-0.82295483350753784</v>
      </c>
      <c r="AD169" s="42">
        <v>-0.74481076002120972</v>
      </c>
      <c r="AE169" s="42">
        <v>-0.87667888402938843</v>
      </c>
      <c r="AF169" s="42"/>
      <c r="AG169" s="42">
        <v>7.0119657516479492</v>
      </c>
      <c r="AH169" s="42">
        <v>7.0598292350769043</v>
      </c>
      <c r="AI169" s="42">
        <v>7.114530086517334</v>
      </c>
      <c r="AJ169" s="42">
        <v>7.278632640838623</v>
      </c>
      <c r="AK169" s="42">
        <v>7.3230767250061035</v>
      </c>
      <c r="AL169" s="42">
        <v>7.1999998092651367</v>
      </c>
      <c r="AM169" s="54">
        <f t="shared" si="61"/>
        <v>7.1646723747253418</v>
      </c>
      <c r="AN169" s="44">
        <v>1.0598291158676147</v>
      </c>
      <c r="AO169" s="44">
        <v>0.65689867734909058</v>
      </c>
      <c r="AP169" s="44">
        <v>0.65201467275619507</v>
      </c>
      <c r="AQ169" s="44">
        <v>0.63003665208816528</v>
      </c>
      <c r="AR169" s="44">
        <v>0.8571428656578064</v>
      </c>
      <c r="AS169" s="44">
        <v>0.72527474164962769</v>
      </c>
      <c r="AT169" s="44"/>
      <c r="AU169" s="42">
        <v>0.3492063581943512</v>
      </c>
      <c r="AV169" s="42">
        <v>0.65934067964553833</v>
      </c>
      <c r="AW169" s="42">
        <v>0.60317462682723999</v>
      </c>
      <c r="AX169" s="42">
        <v>0.52625155448913574</v>
      </c>
      <c r="AY169" s="42">
        <v>0.53235656023025513</v>
      </c>
      <c r="AZ169" s="42">
        <v>0.51648354530334473</v>
      </c>
      <c r="BA169" s="54">
        <f t="shared" si="62"/>
        <v>0.53113555411497748</v>
      </c>
      <c r="BB169" s="44"/>
      <c r="BC169" s="42">
        <v>0.18925519287586212</v>
      </c>
      <c r="BD169" s="42">
        <v>0.14163614809513092</v>
      </c>
      <c r="BE169" s="42">
        <v>0.10989011079072952</v>
      </c>
      <c r="BF169" s="42">
        <v>7.9365082085132599E-2</v>
      </c>
      <c r="BG169" s="42">
        <v>9.1575093567371368E-2</v>
      </c>
      <c r="BH169" s="42">
        <v>9.7680099308490753E-2</v>
      </c>
      <c r="BI169" s="54">
        <f t="shared" si="63"/>
        <v>0.11823362112045288</v>
      </c>
      <c r="BJ169" s="51">
        <v>1.5</v>
      </c>
      <c r="BK169" s="69" t="s">
        <v>233</v>
      </c>
      <c r="BL169" s="69" t="s">
        <v>233</v>
      </c>
      <c r="BM169" s="69" t="s">
        <v>233</v>
      </c>
      <c r="BN169" s="69" t="s">
        <v>233</v>
      </c>
      <c r="BO169" s="69" t="s">
        <v>233</v>
      </c>
      <c r="BP169" s="70">
        <f t="shared" si="64"/>
        <v>1.5</v>
      </c>
      <c r="BQ169" s="42">
        <v>1.4822955131530762</v>
      </c>
      <c r="BR169" s="42">
        <v>1.5213675498962402</v>
      </c>
      <c r="BS169" s="42">
        <v>1.5225884914398193</v>
      </c>
      <c r="BT169" s="42">
        <v>1.3894994258880615</v>
      </c>
      <c r="BU169" s="42">
        <v>1.33699631690979</v>
      </c>
      <c r="BV169" s="42">
        <v>1.327228307723999</v>
      </c>
      <c r="BW169" s="54">
        <f t="shared" si="65"/>
        <v>1.4299959341684978</v>
      </c>
      <c r="BX169" s="44">
        <v>0.12332112342119217</v>
      </c>
      <c r="BY169" s="44">
        <v>0.12332112342119217</v>
      </c>
      <c r="BZ169" s="44">
        <v>0.12454212456941605</v>
      </c>
      <c r="CA169" s="44">
        <v>0.11477411538362503</v>
      </c>
      <c r="CB169" s="44">
        <v>0.11843711882829666</v>
      </c>
      <c r="CC169" s="44">
        <v>0.11843711882829666</v>
      </c>
      <c r="CD169" s="54">
        <f t="shared" si="66"/>
        <v>0.12047212074200313</v>
      </c>
      <c r="CE169" s="42">
        <v>0.12</v>
      </c>
      <c r="CF169" s="42">
        <v>7.3572649955749512</v>
      </c>
      <c r="CG169" s="42">
        <v>7.3572649955749512</v>
      </c>
      <c r="CH169" s="42">
        <v>7.3572649955749512</v>
      </c>
      <c r="CI169" s="42">
        <v>7.3572649955749512</v>
      </c>
      <c r="CJ169" s="42">
        <v>7.3572649955749512</v>
      </c>
      <c r="CK169" s="42"/>
      <c r="CL169" s="42"/>
      <c r="CM169" s="44"/>
      <c r="CN169" s="44">
        <v>1.0959707498550415</v>
      </c>
      <c r="CO169" s="44">
        <v>1.2757021188735962</v>
      </c>
      <c r="CP169" s="44">
        <v>1.2444444894790649</v>
      </c>
      <c r="CQ169" s="44">
        <v>1.398779034614563</v>
      </c>
      <c r="CR169" s="44">
        <v>1.3958486318588257</v>
      </c>
      <c r="CS169" s="44">
        <v>1.4046398401260376</v>
      </c>
      <c r="CT169" s="54">
        <f t="shared" si="67"/>
        <v>1.3025641441345215</v>
      </c>
      <c r="CU169" s="44" t="s">
        <v>233</v>
      </c>
      <c r="CV169" s="44" t="s">
        <v>233</v>
      </c>
      <c r="CW169" s="44" t="s">
        <v>233</v>
      </c>
      <c r="CX169" s="44" t="s">
        <v>233</v>
      </c>
      <c r="CY169" s="44" t="s">
        <v>233</v>
      </c>
      <c r="CZ169" s="44" t="s">
        <v>233</v>
      </c>
      <c r="DA169" s="54" t="str">
        <f t="shared" si="68"/>
        <v/>
      </c>
      <c r="DB169" s="65" t="s">
        <v>233</v>
      </c>
      <c r="DC169" s="65" t="s">
        <v>233</v>
      </c>
      <c r="DD169" s="65" t="s">
        <v>233</v>
      </c>
      <c r="DE169" s="65" t="s">
        <v>233</v>
      </c>
      <c r="DF169" s="65" t="s">
        <v>233</v>
      </c>
      <c r="DG169" s="65" t="s">
        <v>233</v>
      </c>
      <c r="DH169" s="58" t="str">
        <f t="shared" si="69"/>
        <v/>
      </c>
      <c r="DI169" s="65" t="s">
        <v>233</v>
      </c>
      <c r="DJ169" s="65" t="s">
        <v>233</v>
      </c>
      <c r="DK169" s="65" t="s">
        <v>233</v>
      </c>
      <c r="DL169" s="65" t="s">
        <v>233</v>
      </c>
      <c r="DM169" s="65" t="s">
        <v>233</v>
      </c>
      <c r="DN169" s="65" t="s">
        <v>233</v>
      </c>
      <c r="DO169" s="58">
        <f t="shared" si="70"/>
        <v>1.4410000000000001</v>
      </c>
      <c r="DP169" s="44" t="s">
        <v>233</v>
      </c>
      <c r="DQ169" s="44"/>
      <c r="DR169" s="65">
        <v>766.125</v>
      </c>
      <c r="DS169" s="65">
        <v>3.375</v>
      </c>
      <c r="DT169" s="65">
        <v>3.25</v>
      </c>
      <c r="DU169" s="65">
        <v>3.5625</v>
      </c>
      <c r="DV169" s="65">
        <v>750</v>
      </c>
      <c r="DW169" s="65">
        <v>2.875</v>
      </c>
      <c r="DX169" s="58">
        <f t="shared" si="71"/>
        <v>0.36700500000000003</v>
      </c>
      <c r="DY169" s="43">
        <v>4.2834186553955078</v>
      </c>
      <c r="DZ169" s="43">
        <v>12.860077857971191</v>
      </c>
      <c r="EA169" s="43">
        <v>28.836814880371094</v>
      </c>
      <c r="EB169" s="44">
        <f t="shared" si="72"/>
        <v>1.5453397579193116</v>
      </c>
      <c r="EC169" s="42" t="s">
        <v>233</v>
      </c>
      <c r="ED169" s="42" t="s">
        <v>233</v>
      </c>
      <c r="EE169" s="42" t="s">
        <v>233</v>
      </c>
      <c r="EF169" s="42" t="s">
        <v>233</v>
      </c>
      <c r="EG169" s="42" t="s">
        <v>233</v>
      </c>
      <c r="EH169" s="42" t="s">
        <v>233</v>
      </c>
      <c r="EI169" s="42"/>
      <c r="EJ169" s="65">
        <v>362</v>
      </c>
      <c r="EK169" s="42" t="s">
        <v>233</v>
      </c>
      <c r="EL169" s="42" t="s">
        <v>233</v>
      </c>
      <c r="EM169" s="42" t="s">
        <v>233</v>
      </c>
      <c r="EN169" s="42" t="s">
        <v>233</v>
      </c>
      <c r="EO169" s="42" t="s">
        <v>233</v>
      </c>
      <c r="EP169" s="42" t="s">
        <v>233</v>
      </c>
      <c r="EQ169" s="42"/>
      <c r="ER169" s="65">
        <v>14</v>
      </c>
      <c r="ES169" s="42" t="s">
        <v>233</v>
      </c>
      <c r="ET169" s="42" t="s">
        <v>233</v>
      </c>
      <c r="EU169" s="42" t="s">
        <v>233</v>
      </c>
      <c r="EV169" s="42" t="s">
        <v>233</v>
      </c>
      <c r="EW169" s="42" t="s">
        <v>233</v>
      </c>
      <c r="EX169" s="42" t="s">
        <v>233</v>
      </c>
      <c r="EY169" s="42"/>
      <c r="EZ169" s="42">
        <v>0.75</v>
      </c>
      <c r="FA169" s="42" t="s">
        <v>233</v>
      </c>
      <c r="FB169" s="42" t="s">
        <v>233</v>
      </c>
      <c r="FC169" s="42" t="s">
        <v>233</v>
      </c>
      <c r="FD169" s="42" t="s">
        <v>233</v>
      </c>
      <c r="FE169" s="42" t="s">
        <v>233</v>
      </c>
      <c r="FF169" s="42" t="s">
        <v>233</v>
      </c>
      <c r="FG169" s="42"/>
      <c r="FH169" s="42"/>
      <c r="FI169" s="42" t="s">
        <v>233</v>
      </c>
      <c r="FJ169" s="42" t="s">
        <v>233</v>
      </c>
      <c r="FK169" s="42" t="s">
        <v>233</v>
      </c>
      <c r="FL169" s="42" t="s">
        <v>233</v>
      </c>
      <c r="FM169" s="42" t="s">
        <v>233</v>
      </c>
      <c r="FN169" s="42" t="s">
        <v>233</v>
      </c>
      <c r="FO169" s="42"/>
      <c r="FP169" s="65">
        <v>33</v>
      </c>
      <c r="FQ169" s="42" t="s">
        <v>233</v>
      </c>
      <c r="FR169" s="42" t="s">
        <v>233</v>
      </c>
      <c r="FS169" s="42" t="s">
        <v>233</v>
      </c>
      <c r="FT169" s="42" t="s">
        <v>233</v>
      </c>
      <c r="FU169" s="42" t="s">
        <v>233</v>
      </c>
      <c r="FV169" s="42" t="s">
        <v>233</v>
      </c>
      <c r="FW169" s="42"/>
      <c r="FX169" s="65">
        <v>25</v>
      </c>
      <c r="GA169">
        <v>1441</v>
      </c>
    </row>
    <row r="170" spans="1:183">
      <c r="A170" s="40">
        <v>38507</v>
      </c>
      <c r="B170" s="41"/>
      <c r="C170" s="41"/>
      <c r="D170" s="41"/>
      <c r="E170" s="42" t="s">
        <v>233</v>
      </c>
      <c r="F170" s="42" t="s">
        <v>233</v>
      </c>
      <c r="G170" s="42" t="s">
        <v>233</v>
      </c>
      <c r="H170" s="42" t="s">
        <v>233</v>
      </c>
      <c r="I170" s="42" t="s">
        <v>233</v>
      </c>
      <c r="J170" s="42" t="s">
        <v>233</v>
      </c>
      <c r="K170" s="54" t="str">
        <f t="shared" si="59"/>
        <v/>
      </c>
      <c r="L170" s="43">
        <v>20.122100830078125</v>
      </c>
      <c r="M170" s="43">
        <v>19.242979049682617</v>
      </c>
      <c r="N170" s="43">
        <v>18.754579544067383</v>
      </c>
      <c r="O170" s="43">
        <v>21.562881469726563</v>
      </c>
      <c r="P170" s="43">
        <v>24.908424377441406</v>
      </c>
      <c r="Q170" s="43">
        <v>22.857143402099609</v>
      </c>
      <c r="R170" s="54">
        <f t="shared" si="60"/>
        <v>21.241351445515949</v>
      </c>
      <c r="S170" s="43">
        <v>7.3260073661804199</v>
      </c>
      <c r="T170" s="43">
        <v>10.256410598754883</v>
      </c>
      <c r="U170" s="43">
        <v>7.8144078254699707</v>
      </c>
      <c r="V170" s="43">
        <v>7.3260073661804199</v>
      </c>
      <c r="W170" s="43">
        <v>8.3028087615966797</v>
      </c>
      <c r="X170" s="43">
        <v>10.256410598754883</v>
      </c>
      <c r="Y170" s="43">
        <v>10.3</v>
      </c>
      <c r="Z170" s="42">
        <v>-0.77899879217147827</v>
      </c>
      <c r="AA170" s="42">
        <v>-0.80830281972885132</v>
      </c>
      <c r="AB170" s="42">
        <v>-0.83760684728622437</v>
      </c>
      <c r="AC170" s="42">
        <v>-0.82295483350753784</v>
      </c>
      <c r="AD170" s="42">
        <v>-0.80341881513595581</v>
      </c>
      <c r="AE170" s="42">
        <v>-0.55921858549118042</v>
      </c>
      <c r="AF170" s="42"/>
      <c r="AG170" s="42">
        <v>7.1042733192443848</v>
      </c>
      <c r="AH170" s="42">
        <v>7.1008548736572266</v>
      </c>
      <c r="AI170" s="42">
        <v>7.1555557250976562</v>
      </c>
      <c r="AJ170" s="42">
        <v>7.3435897827148437</v>
      </c>
      <c r="AK170" s="42">
        <v>7.3777775764465332</v>
      </c>
      <c r="AL170" s="42">
        <v>7.2478632926940918</v>
      </c>
      <c r="AM170" s="54">
        <f t="shared" si="61"/>
        <v>7.221652428309123</v>
      </c>
      <c r="AN170" s="44">
        <v>0.68131870031356812</v>
      </c>
      <c r="AO170" s="44">
        <v>0.66910868883132935</v>
      </c>
      <c r="AP170" s="44">
        <v>0.66910868883132935</v>
      </c>
      <c r="AQ170" s="44">
        <v>0.67643469572067261</v>
      </c>
      <c r="AR170" s="44">
        <v>0.76923078298568726</v>
      </c>
      <c r="AS170" s="44">
        <v>0.70573872327804565</v>
      </c>
      <c r="AT170" s="44"/>
      <c r="AU170" s="42">
        <v>0.67399269342422485</v>
      </c>
      <c r="AV170" s="42">
        <v>0.66666668653488159</v>
      </c>
      <c r="AW170" s="42">
        <v>0.64957267045974731</v>
      </c>
      <c r="AX170" s="42">
        <v>0.65079367160797119</v>
      </c>
      <c r="AY170" s="42">
        <v>0.5286935567855835</v>
      </c>
      <c r="AZ170" s="42">
        <v>0.65201467275619507</v>
      </c>
      <c r="BA170" s="54">
        <f t="shared" si="62"/>
        <v>0.63695565859476722</v>
      </c>
      <c r="BB170" s="44"/>
      <c r="BC170" s="42">
        <v>9.7680099308490753E-2</v>
      </c>
      <c r="BD170" s="42">
        <v>0.10256410390138626</v>
      </c>
      <c r="BE170" s="42">
        <v>9.7680099308490753E-2</v>
      </c>
      <c r="BF170" s="42">
        <v>0.1587301641702652</v>
      </c>
      <c r="BG170" s="42">
        <v>0.12454212456941605</v>
      </c>
      <c r="BH170" s="42">
        <v>0.11355311423540115</v>
      </c>
      <c r="BI170" s="54">
        <f t="shared" si="63"/>
        <v>0.1157916175822417</v>
      </c>
      <c r="BJ170" s="51">
        <v>1.4</v>
      </c>
      <c r="BK170" s="69" t="s">
        <v>233</v>
      </c>
      <c r="BL170" s="69" t="s">
        <v>233</v>
      </c>
      <c r="BM170" s="69" t="s">
        <v>233</v>
      </c>
      <c r="BN170" s="69" t="s">
        <v>233</v>
      </c>
      <c r="BO170" s="69" t="s">
        <v>233</v>
      </c>
      <c r="BP170" s="70">
        <f t="shared" si="64"/>
        <v>1.4</v>
      </c>
      <c r="BQ170" s="42">
        <v>1.3064713478088379</v>
      </c>
      <c r="BR170" s="42">
        <v>1.2991453409194946</v>
      </c>
      <c r="BS170" s="42">
        <v>1.33699631690979</v>
      </c>
      <c r="BT170" s="42">
        <v>1.5909645557403564</v>
      </c>
      <c r="BU170" s="42">
        <v>1.5054944753646851</v>
      </c>
      <c r="BV170" s="42">
        <v>1.6971917152404785</v>
      </c>
      <c r="BW170" s="54">
        <f t="shared" si="65"/>
        <v>1.4560439586639404</v>
      </c>
      <c r="BX170" s="44">
        <v>0.11843711882829666</v>
      </c>
      <c r="BY170" s="44">
        <v>0.11843711882829666</v>
      </c>
      <c r="BZ170" s="44">
        <v>0.11721611768007278</v>
      </c>
      <c r="CA170" s="44">
        <v>0.1318681389093399</v>
      </c>
      <c r="CB170" s="44">
        <v>0.1318681389093399</v>
      </c>
      <c r="CC170" s="44">
        <v>0.1318681389093399</v>
      </c>
      <c r="CD170" s="54">
        <f t="shared" si="66"/>
        <v>0.12494912867744763</v>
      </c>
      <c r="CE170" s="42">
        <v>0.11</v>
      </c>
      <c r="CF170" s="42">
        <v>7.3572649955749512</v>
      </c>
      <c r="CG170" s="42">
        <v>7.3572649955749512</v>
      </c>
      <c r="CH170" s="42">
        <v>7.3572649955749512</v>
      </c>
      <c r="CI170" s="42">
        <v>7.3572649955749512</v>
      </c>
      <c r="CJ170" s="42">
        <v>7.3572649955749512</v>
      </c>
      <c r="CK170" s="42"/>
      <c r="CL170" s="42"/>
      <c r="CM170" s="44"/>
      <c r="CN170" s="44">
        <v>1.4212454557418823</v>
      </c>
      <c r="CO170" s="44">
        <v>1.4300366640090942</v>
      </c>
      <c r="CP170" s="44">
        <v>1.4192918539047241</v>
      </c>
      <c r="CQ170" s="44">
        <v>1.321611762046814</v>
      </c>
      <c r="CR170" s="44">
        <v>0.94358974695205688</v>
      </c>
      <c r="CS170" s="44">
        <v>0.94847375154495239</v>
      </c>
      <c r="CT170" s="54">
        <f t="shared" si="67"/>
        <v>1.2473748723665874</v>
      </c>
      <c r="CU170" s="44" t="s">
        <v>233</v>
      </c>
      <c r="CV170" s="44" t="s">
        <v>233</v>
      </c>
      <c r="CW170" s="44" t="s">
        <v>233</v>
      </c>
      <c r="CX170" s="44" t="s">
        <v>233</v>
      </c>
      <c r="CY170" s="44" t="s">
        <v>233</v>
      </c>
      <c r="CZ170" s="44" t="s">
        <v>233</v>
      </c>
      <c r="DA170" s="54" t="str">
        <f t="shared" si="68"/>
        <v/>
      </c>
      <c r="DB170" s="65" t="s">
        <v>233</v>
      </c>
      <c r="DC170" s="65" t="s">
        <v>233</v>
      </c>
      <c r="DD170" s="65" t="s">
        <v>233</v>
      </c>
      <c r="DE170" s="65" t="s">
        <v>233</v>
      </c>
      <c r="DF170" s="65" t="s">
        <v>233</v>
      </c>
      <c r="DG170" s="65" t="s">
        <v>233</v>
      </c>
      <c r="DH170" s="58" t="str">
        <f t="shared" si="69"/>
        <v/>
      </c>
      <c r="DI170" s="65" t="s">
        <v>233</v>
      </c>
      <c r="DJ170" s="65" t="s">
        <v>233</v>
      </c>
      <c r="DK170" s="65" t="s">
        <v>233</v>
      </c>
      <c r="DL170" s="65" t="s">
        <v>233</v>
      </c>
      <c r="DM170" s="65" t="s">
        <v>233</v>
      </c>
      <c r="DN170" s="65" t="s">
        <v>233</v>
      </c>
      <c r="DO170" s="58">
        <f t="shared" si="70"/>
        <v>1.3480000000000001</v>
      </c>
      <c r="DP170" s="44" t="s">
        <v>233</v>
      </c>
      <c r="DQ170" s="44"/>
      <c r="DR170" s="65">
        <v>2.4375</v>
      </c>
      <c r="DS170" s="65">
        <v>741.3125</v>
      </c>
      <c r="DT170" s="65">
        <v>753.875</v>
      </c>
      <c r="DU170" s="65">
        <v>785.0625</v>
      </c>
      <c r="DV170" s="65">
        <v>2.875</v>
      </c>
      <c r="DW170" s="65">
        <v>2.4375</v>
      </c>
      <c r="DX170" s="58">
        <f t="shared" si="71"/>
        <v>0.54912000000000005</v>
      </c>
      <c r="DY170" s="43">
        <v>6.3645906448364258</v>
      </c>
      <c r="DZ170" s="43">
        <v>13.794905662536621</v>
      </c>
      <c r="EA170" s="43">
        <v>28.634689331054688</v>
      </c>
      <c r="EB170" s="44">
        <f t="shared" si="72"/>
        <v>1.2115151405334474</v>
      </c>
      <c r="EC170" s="42" t="s">
        <v>233</v>
      </c>
      <c r="ED170" s="42" t="s">
        <v>233</v>
      </c>
      <c r="EE170" s="42" t="s">
        <v>233</v>
      </c>
      <c r="EF170" s="42" t="s">
        <v>233</v>
      </c>
      <c r="EG170" s="42" t="s">
        <v>233</v>
      </c>
      <c r="EH170" s="42" t="s">
        <v>233</v>
      </c>
      <c r="EI170" s="42"/>
      <c r="EJ170" s="65">
        <v>297</v>
      </c>
      <c r="EK170" s="42" t="s">
        <v>233</v>
      </c>
      <c r="EL170" s="42" t="s">
        <v>233</v>
      </c>
      <c r="EM170" s="42" t="s">
        <v>233</v>
      </c>
      <c r="EN170" s="42" t="s">
        <v>233</v>
      </c>
      <c r="EO170" s="42" t="s">
        <v>233</v>
      </c>
      <c r="EP170" s="42" t="s">
        <v>233</v>
      </c>
      <c r="EQ170" s="42"/>
      <c r="ER170" s="65">
        <v>14</v>
      </c>
      <c r="ES170" s="42" t="s">
        <v>233</v>
      </c>
      <c r="ET170" s="42" t="s">
        <v>233</v>
      </c>
      <c r="EU170" s="42" t="s">
        <v>233</v>
      </c>
      <c r="EV170" s="42" t="s">
        <v>233</v>
      </c>
      <c r="EW170" s="42" t="s">
        <v>233</v>
      </c>
      <c r="EX170" s="42" t="s">
        <v>233</v>
      </c>
      <c r="EY170" s="42"/>
      <c r="EZ170" s="42">
        <v>0.65</v>
      </c>
      <c r="FA170" s="42" t="s">
        <v>233</v>
      </c>
      <c r="FB170" s="42" t="s">
        <v>233</v>
      </c>
      <c r="FC170" s="42" t="s">
        <v>233</v>
      </c>
      <c r="FD170" s="42" t="s">
        <v>233</v>
      </c>
      <c r="FE170" s="42" t="s">
        <v>233</v>
      </c>
      <c r="FF170" s="42" t="s">
        <v>233</v>
      </c>
      <c r="FG170" s="42"/>
      <c r="FH170" s="42"/>
      <c r="FI170" s="42" t="s">
        <v>233</v>
      </c>
      <c r="FJ170" s="42" t="s">
        <v>233</v>
      </c>
      <c r="FK170" s="42" t="s">
        <v>233</v>
      </c>
      <c r="FL170" s="42" t="s">
        <v>233</v>
      </c>
      <c r="FM170" s="42" t="s">
        <v>233</v>
      </c>
      <c r="FN170" s="42" t="s">
        <v>233</v>
      </c>
      <c r="FO170" s="42"/>
      <c r="FP170" s="65">
        <v>27</v>
      </c>
      <c r="FQ170" s="42" t="s">
        <v>233</v>
      </c>
      <c r="FR170" s="42" t="s">
        <v>233</v>
      </c>
      <c r="FS170" s="42" t="s">
        <v>233</v>
      </c>
      <c r="FT170" s="42" t="s">
        <v>233</v>
      </c>
      <c r="FU170" s="42" t="s">
        <v>233</v>
      </c>
      <c r="FV170" s="42" t="s">
        <v>233</v>
      </c>
      <c r="FW170" s="42"/>
      <c r="FX170" s="65">
        <v>24</v>
      </c>
      <c r="GA170">
        <v>1348</v>
      </c>
    </row>
    <row r="171" spans="1:183">
      <c r="A171" s="40">
        <v>38508</v>
      </c>
      <c r="B171" s="41"/>
      <c r="C171" s="41"/>
      <c r="D171" s="41"/>
      <c r="E171" s="42" t="s">
        <v>233</v>
      </c>
      <c r="F171" s="42" t="s">
        <v>233</v>
      </c>
      <c r="G171" s="42" t="s">
        <v>233</v>
      </c>
      <c r="H171" s="42" t="s">
        <v>233</v>
      </c>
      <c r="I171" s="42" t="s">
        <v>233</v>
      </c>
      <c r="J171" s="42" t="s">
        <v>233</v>
      </c>
      <c r="K171" s="54" t="str">
        <f t="shared" si="59"/>
        <v/>
      </c>
      <c r="L171" s="43">
        <v>21.611721038818359</v>
      </c>
      <c r="M171" s="43">
        <v>20.19536018371582</v>
      </c>
      <c r="N171" s="43">
        <v>19.218559265136719</v>
      </c>
      <c r="O171" s="43">
        <v>22.686203002929688</v>
      </c>
      <c r="P171" s="43">
        <v>25.811965942382812</v>
      </c>
      <c r="Q171" s="43">
        <v>24.322343826293945</v>
      </c>
      <c r="R171" s="54">
        <f t="shared" si="60"/>
        <v>22.307692209879558</v>
      </c>
      <c r="S171" s="43">
        <v>7.8144078254699707</v>
      </c>
      <c r="T171" s="43">
        <v>7.8144078254699707</v>
      </c>
      <c r="U171" s="43">
        <v>10.256410598754883</v>
      </c>
      <c r="V171" s="43">
        <v>8.3028087615966797</v>
      </c>
      <c r="W171" s="43">
        <v>6.8376069068908691</v>
      </c>
      <c r="X171" s="43">
        <v>7.3260073661804199</v>
      </c>
      <c r="Y171" s="43">
        <v>7.3</v>
      </c>
      <c r="Z171" s="42">
        <v>-0.83760684728622437</v>
      </c>
      <c r="AA171" s="42">
        <v>-0.82783883810043335</v>
      </c>
      <c r="AB171" s="42">
        <v>-0.8571428656578064</v>
      </c>
      <c r="AC171" s="42">
        <v>-0.70085471868515015</v>
      </c>
      <c r="AD171" s="42">
        <v>7.326007355004549E-3</v>
      </c>
      <c r="AE171" s="42">
        <v>-0.16361416876316071</v>
      </c>
      <c r="AF171" s="42"/>
      <c r="AG171" s="42">
        <v>7.1760683059692383</v>
      </c>
      <c r="AH171" s="42">
        <v>7.1521368026733398</v>
      </c>
      <c r="AI171" s="42">
        <v>7.1965813636779785</v>
      </c>
      <c r="AJ171" s="42">
        <v>7.3470087051391602</v>
      </c>
      <c r="AK171" s="42">
        <v>7.3162393569946289</v>
      </c>
      <c r="AL171" s="42">
        <v>7.1316237449645996</v>
      </c>
      <c r="AM171" s="54">
        <f t="shared" si="61"/>
        <v>7.2199430465698242</v>
      </c>
      <c r="AN171" s="44">
        <v>0.66178268194198608</v>
      </c>
      <c r="AO171" s="44">
        <v>0.6080586314201355</v>
      </c>
      <c r="AP171" s="44">
        <v>0.55189257860183716</v>
      </c>
      <c r="AQ171" s="44">
        <v>0.52991455793380737</v>
      </c>
      <c r="AR171" s="44">
        <v>0.60317462682723999</v>
      </c>
      <c r="AS171" s="44">
        <v>0.56166058778762817</v>
      </c>
      <c r="AT171" s="44"/>
      <c r="AU171" s="42">
        <v>0.8253968358039856</v>
      </c>
      <c r="AV171" s="42">
        <v>0.46886447072029114</v>
      </c>
      <c r="AW171" s="42">
        <v>0.78998780250549316</v>
      </c>
      <c r="AX171" s="42">
        <v>0.75457876920700073</v>
      </c>
      <c r="AY171" s="42">
        <v>0.65079367160797119</v>
      </c>
      <c r="AZ171" s="42">
        <v>0.71550673246383667</v>
      </c>
      <c r="BA171" s="54">
        <f t="shared" si="62"/>
        <v>0.70085471371809638</v>
      </c>
      <c r="BB171" s="44"/>
      <c r="BC171" s="42">
        <v>9.7680099308490753E-2</v>
      </c>
      <c r="BD171" s="42">
        <v>9.2796094715595245E-2</v>
      </c>
      <c r="BE171" s="42">
        <v>9.4017095863819122E-2</v>
      </c>
      <c r="BF171" s="42">
        <v>0.37484738230705261</v>
      </c>
      <c r="BG171" s="42">
        <v>0.12332112342119217</v>
      </c>
      <c r="BH171" s="42">
        <v>9.6459098160266876E-2</v>
      </c>
      <c r="BI171" s="54">
        <f t="shared" si="63"/>
        <v>0.14652014896273613</v>
      </c>
      <c r="BJ171" s="51">
        <v>1.4</v>
      </c>
      <c r="BK171" s="69" t="s">
        <v>233</v>
      </c>
      <c r="BL171" s="69" t="s">
        <v>233</v>
      </c>
      <c r="BM171" s="69" t="s">
        <v>233</v>
      </c>
      <c r="BN171" s="69" t="s">
        <v>233</v>
      </c>
      <c r="BO171" s="69" t="s">
        <v>233</v>
      </c>
      <c r="BP171" s="70">
        <f t="shared" si="64"/>
        <v>1.4</v>
      </c>
      <c r="BQ171" s="42">
        <v>1.6068376302719116</v>
      </c>
      <c r="BR171" s="42">
        <v>1.4493284225463867</v>
      </c>
      <c r="BS171" s="42">
        <v>1.3626374006271362</v>
      </c>
      <c r="BT171" s="42">
        <v>1.5897436141967773</v>
      </c>
      <c r="BU171" s="42">
        <v>1.4383394718170166</v>
      </c>
      <c r="BV171" s="42">
        <v>1.4627594947814941</v>
      </c>
      <c r="BW171" s="54">
        <f t="shared" si="65"/>
        <v>1.4849410057067871</v>
      </c>
      <c r="BX171" s="44">
        <v>0.1318681389093399</v>
      </c>
      <c r="BY171" s="44">
        <v>0.1318681389093399</v>
      </c>
      <c r="BZ171" s="44">
        <v>0.14529915153980255</v>
      </c>
      <c r="CA171" s="44">
        <v>0.15750916302204132</v>
      </c>
      <c r="CB171" s="44">
        <v>0.14652015268802643</v>
      </c>
      <c r="CC171" s="44">
        <v>0.14652015268802643</v>
      </c>
      <c r="CD171" s="54">
        <f t="shared" si="66"/>
        <v>0.1432641496260961</v>
      </c>
      <c r="CE171" s="42">
        <v>0.13</v>
      </c>
      <c r="CF171" s="42">
        <v>7.3572649955749512</v>
      </c>
      <c r="CG171" s="42">
        <v>7.3572649955749512</v>
      </c>
      <c r="CH171" s="42">
        <v>7.3470087051391602</v>
      </c>
      <c r="CI171" s="42">
        <v>7.3470087051391602</v>
      </c>
      <c r="CJ171" s="42">
        <v>7.3470087051391602</v>
      </c>
      <c r="CK171" s="42"/>
      <c r="CL171" s="42"/>
      <c r="CM171" s="44"/>
      <c r="CN171" s="44">
        <v>1.0598291158676147</v>
      </c>
      <c r="CO171" s="44">
        <v>1.0256410837173462</v>
      </c>
      <c r="CP171" s="44">
        <v>0.99438339471817017</v>
      </c>
      <c r="CQ171" s="44">
        <v>0.99047619104385376</v>
      </c>
      <c r="CR171" s="44">
        <v>0.73846155405044556</v>
      </c>
      <c r="CS171" s="44">
        <v>0.7677655816078186</v>
      </c>
      <c r="CT171" s="54">
        <f t="shared" si="67"/>
        <v>0.92942615350087487</v>
      </c>
      <c r="CU171" s="44" t="s">
        <v>233</v>
      </c>
      <c r="CV171" s="44" t="s">
        <v>233</v>
      </c>
      <c r="CW171" s="44" t="s">
        <v>233</v>
      </c>
      <c r="CX171" s="44" t="s">
        <v>233</v>
      </c>
      <c r="CY171" s="44" t="s">
        <v>233</v>
      </c>
      <c r="CZ171" s="44" t="s">
        <v>233</v>
      </c>
      <c r="DA171" s="54" t="str">
        <f t="shared" si="68"/>
        <v/>
      </c>
      <c r="DB171" s="65" t="s">
        <v>233</v>
      </c>
      <c r="DC171" s="65" t="s">
        <v>233</v>
      </c>
      <c r="DD171" s="65" t="s">
        <v>233</v>
      </c>
      <c r="DE171" s="65" t="s">
        <v>233</v>
      </c>
      <c r="DF171" s="65" t="s">
        <v>233</v>
      </c>
      <c r="DG171" s="65" t="s">
        <v>233</v>
      </c>
      <c r="DH171" s="58" t="str">
        <f t="shared" si="69"/>
        <v/>
      </c>
      <c r="DI171" s="65" t="s">
        <v>233</v>
      </c>
      <c r="DJ171" s="65" t="s">
        <v>233</v>
      </c>
      <c r="DK171" s="65" t="s">
        <v>233</v>
      </c>
      <c r="DL171" s="65" t="s">
        <v>233</v>
      </c>
      <c r="DM171" s="65" t="s">
        <v>233</v>
      </c>
      <c r="DN171" s="65" t="s">
        <v>233</v>
      </c>
      <c r="DO171" s="58">
        <f t="shared" si="70"/>
        <v>1.048</v>
      </c>
      <c r="DP171" s="44" t="s">
        <v>233</v>
      </c>
      <c r="DQ171" s="44"/>
      <c r="DR171" s="65">
        <v>3.25</v>
      </c>
      <c r="DS171" s="65">
        <v>763.8125</v>
      </c>
      <c r="DT171" s="65">
        <v>788</v>
      </c>
      <c r="DU171" s="65">
        <v>2.5625</v>
      </c>
      <c r="DV171" s="65">
        <v>2.875</v>
      </c>
      <c r="DW171" s="65">
        <v>2.5625</v>
      </c>
      <c r="DX171" s="58">
        <f t="shared" si="71"/>
        <v>0.375135</v>
      </c>
      <c r="DY171" s="43">
        <v>4.9509644508361816</v>
      </c>
      <c r="DZ171" s="43">
        <v>15.14481258392334</v>
      </c>
      <c r="EA171" s="43">
        <v>29.031723022460937</v>
      </c>
      <c r="EB171" s="44">
        <f t="shared" si="72"/>
        <v>0.85091358947753915</v>
      </c>
      <c r="EC171" s="42" t="s">
        <v>233</v>
      </c>
      <c r="ED171" s="42" t="s">
        <v>233</v>
      </c>
      <c r="EE171" s="42" t="s">
        <v>233</v>
      </c>
      <c r="EF171" s="42" t="s">
        <v>233</v>
      </c>
      <c r="EG171" s="42" t="s">
        <v>233</v>
      </c>
      <c r="EH171" s="42" t="s">
        <v>233</v>
      </c>
      <c r="EI171" s="42"/>
      <c r="EJ171" s="65">
        <v>216</v>
      </c>
      <c r="EK171" s="42" t="s">
        <v>233</v>
      </c>
      <c r="EL171" s="42" t="s">
        <v>233</v>
      </c>
      <c r="EM171" s="42" t="s">
        <v>233</v>
      </c>
      <c r="EN171" s="42" t="s">
        <v>233</v>
      </c>
      <c r="EO171" s="42" t="s">
        <v>233</v>
      </c>
      <c r="EP171" s="42" t="s">
        <v>233</v>
      </c>
      <c r="EQ171" s="42"/>
      <c r="ER171" s="65">
        <v>14</v>
      </c>
      <c r="ES171" s="42" t="s">
        <v>233</v>
      </c>
      <c r="ET171" s="42" t="s">
        <v>233</v>
      </c>
      <c r="EU171" s="42" t="s">
        <v>233</v>
      </c>
      <c r="EV171" s="42" t="s">
        <v>233</v>
      </c>
      <c r="EW171" s="42" t="s">
        <v>233</v>
      </c>
      <c r="EX171" s="42" t="s">
        <v>233</v>
      </c>
      <c r="EY171" s="42"/>
      <c r="EZ171" s="42">
        <v>0.85</v>
      </c>
      <c r="FA171" s="42" t="s">
        <v>233</v>
      </c>
      <c r="FB171" s="42" t="s">
        <v>233</v>
      </c>
      <c r="FC171" s="42" t="s">
        <v>233</v>
      </c>
      <c r="FD171" s="42" t="s">
        <v>233</v>
      </c>
      <c r="FE171" s="42" t="s">
        <v>233</v>
      </c>
      <c r="FF171" s="42" t="s">
        <v>233</v>
      </c>
      <c r="FG171" s="42"/>
      <c r="FH171" s="42"/>
      <c r="FI171" s="42" t="s">
        <v>233</v>
      </c>
      <c r="FJ171" s="42" t="s">
        <v>233</v>
      </c>
      <c r="FK171" s="42" t="s">
        <v>233</v>
      </c>
      <c r="FL171" s="42" t="s">
        <v>233</v>
      </c>
      <c r="FM171" s="42" t="s">
        <v>233</v>
      </c>
      <c r="FN171" s="42" t="s">
        <v>233</v>
      </c>
      <c r="FO171" s="42"/>
      <c r="FP171" s="65">
        <v>26</v>
      </c>
      <c r="FQ171" s="42" t="s">
        <v>233</v>
      </c>
      <c r="FR171" s="42" t="s">
        <v>233</v>
      </c>
      <c r="FS171" s="42" t="s">
        <v>233</v>
      </c>
      <c r="FT171" s="42" t="s">
        <v>233</v>
      </c>
      <c r="FU171" s="42" t="s">
        <v>233</v>
      </c>
      <c r="FV171" s="42" t="s">
        <v>233</v>
      </c>
      <c r="FW171" s="42"/>
      <c r="FX171" s="65">
        <v>25</v>
      </c>
      <c r="GA171">
        <v>1048</v>
      </c>
    </row>
    <row r="172" spans="1:183">
      <c r="A172" s="40">
        <v>38509</v>
      </c>
      <c r="B172" s="41"/>
      <c r="C172" s="41"/>
      <c r="D172" s="41"/>
      <c r="E172" s="42" t="s">
        <v>233</v>
      </c>
      <c r="F172" s="42" t="s">
        <v>233</v>
      </c>
      <c r="G172" s="42" t="s">
        <v>233</v>
      </c>
      <c r="H172" s="42" t="s">
        <v>233</v>
      </c>
      <c r="I172" s="42" t="s">
        <v>233</v>
      </c>
      <c r="J172" s="42" t="s">
        <v>233</v>
      </c>
      <c r="K172" s="54" t="str">
        <f t="shared" si="59"/>
        <v/>
      </c>
      <c r="L172" s="43">
        <v>23.076923370361328</v>
      </c>
      <c r="M172" s="43">
        <v>22.344322204589844</v>
      </c>
      <c r="N172" s="43">
        <v>21.953601837158203</v>
      </c>
      <c r="O172" s="43">
        <v>23.956043243408203</v>
      </c>
      <c r="P172" s="43" t="s">
        <v>233</v>
      </c>
      <c r="Q172" s="43">
        <v>23.663003921508789</v>
      </c>
      <c r="R172" s="54">
        <f t="shared" si="60"/>
        <v>22.998778915405275</v>
      </c>
      <c r="S172" s="43">
        <v>8.3028087615966797</v>
      </c>
      <c r="T172" s="43">
        <v>7.3260073661804199</v>
      </c>
      <c r="U172" s="43">
        <v>7.3260073661804199</v>
      </c>
      <c r="V172" s="43">
        <v>6.8376069068908691</v>
      </c>
      <c r="W172" s="43" t="s">
        <v>233</v>
      </c>
      <c r="X172" s="43">
        <v>7.3260073661804199</v>
      </c>
      <c r="Y172" s="43">
        <v>7.3</v>
      </c>
      <c r="Z172" s="42">
        <v>-1.7094017937779427E-2</v>
      </c>
      <c r="AA172" s="42">
        <v>-2.1978022530674934E-2</v>
      </c>
      <c r="AB172" s="42">
        <v>-0.11477411538362503</v>
      </c>
      <c r="AC172" s="42">
        <v>-0.23199023306369781</v>
      </c>
      <c r="AD172" s="42" t="s">
        <v>233</v>
      </c>
      <c r="AE172" s="42">
        <v>-0.16849817335605621</v>
      </c>
      <c r="AF172" s="42"/>
      <c r="AG172" s="42">
        <v>7.0735044479370117</v>
      </c>
      <c r="AH172" s="42">
        <v>7.1076922416687012</v>
      </c>
      <c r="AI172" s="42">
        <v>6.9982905387878418</v>
      </c>
      <c r="AJ172" s="42">
        <v>7.2341880798339844</v>
      </c>
      <c r="AK172" s="42" t="s">
        <v>233</v>
      </c>
      <c r="AL172" s="42">
        <v>7.1931624412536621</v>
      </c>
      <c r="AM172" s="54">
        <f t="shared" si="61"/>
        <v>7.1213675498962399</v>
      </c>
      <c r="AN172" s="44">
        <v>0.54212456941604614</v>
      </c>
      <c r="AO172" s="44">
        <v>0.50793653726577759</v>
      </c>
      <c r="AP172" s="44">
        <v>0.69352871179580688</v>
      </c>
      <c r="AQ172" s="44">
        <v>0.60317462682723999</v>
      </c>
      <c r="AR172" s="44" t="s">
        <v>233</v>
      </c>
      <c r="AS172" s="44">
        <v>0.53235656023025513</v>
      </c>
      <c r="AT172" s="44"/>
      <c r="AU172" s="42">
        <v>0.63247865438461304</v>
      </c>
      <c r="AV172" s="42">
        <v>0.65201467275619507</v>
      </c>
      <c r="AW172" s="42">
        <v>0.6715506911277771</v>
      </c>
      <c r="AX172" s="42">
        <v>0.53968256711959839</v>
      </c>
      <c r="AY172" s="42" t="s">
        <v>233</v>
      </c>
      <c r="AZ172" s="42">
        <v>5</v>
      </c>
      <c r="BA172" s="54">
        <f t="shared" si="62"/>
        <v>1.4991453170776368</v>
      </c>
      <c r="BB172" s="44"/>
      <c r="BC172" s="42">
        <v>9.4017095863819122E-2</v>
      </c>
      <c r="BD172" s="42">
        <v>6.9597072899341583E-2</v>
      </c>
      <c r="BE172" s="42">
        <v>0.18070818483829498</v>
      </c>
      <c r="BF172" s="42">
        <v>5.7387057691812515E-2</v>
      </c>
      <c r="BG172" s="42" t="s">
        <v>233</v>
      </c>
      <c r="BH172" s="42">
        <v>4.0293041616678238E-2</v>
      </c>
      <c r="BI172" s="54">
        <f t="shared" si="63"/>
        <v>8.8400490581989288E-2</v>
      </c>
      <c r="BJ172" s="51">
        <v>1.4</v>
      </c>
      <c r="BK172" s="69" t="s">
        <v>233</v>
      </c>
      <c r="BL172" s="69" t="s">
        <v>233</v>
      </c>
      <c r="BM172" s="69" t="s">
        <v>233</v>
      </c>
      <c r="BN172" s="69" t="s">
        <v>233</v>
      </c>
      <c r="BO172" s="69" t="s">
        <v>233</v>
      </c>
      <c r="BP172" s="70">
        <f t="shared" si="64"/>
        <v>1.4</v>
      </c>
      <c r="BQ172" s="42">
        <v>1.4358974695205688</v>
      </c>
      <c r="BR172" s="42">
        <v>1.3992674350738525</v>
      </c>
      <c r="BS172" s="42">
        <v>1.374847412109375</v>
      </c>
      <c r="BT172" s="42">
        <v>1.057387113571167</v>
      </c>
      <c r="BU172" s="42" t="s">
        <v>233</v>
      </c>
      <c r="BV172" s="42">
        <v>0.9682539701461792</v>
      </c>
      <c r="BW172" s="54">
        <f t="shared" si="65"/>
        <v>1.2471306800842286</v>
      </c>
      <c r="BX172" s="44">
        <v>0.14652015268802643</v>
      </c>
      <c r="BY172" s="44">
        <v>0.14652015268802643</v>
      </c>
      <c r="BZ172" s="44">
        <v>0.13675214350223541</v>
      </c>
      <c r="CA172" s="44">
        <v>0.14774115383625031</v>
      </c>
      <c r="CB172" s="44" t="s">
        <v>233</v>
      </c>
      <c r="CC172" s="44">
        <v>0.16483516991138458</v>
      </c>
      <c r="CD172" s="54">
        <f t="shared" si="66"/>
        <v>0.14847375452518463</v>
      </c>
      <c r="CE172" s="42">
        <v>0.14000000000000001</v>
      </c>
      <c r="CF172" s="42">
        <v>7.3470087051391602</v>
      </c>
      <c r="CG172" s="42">
        <v>7.3470087051391602</v>
      </c>
      <c r="CH172" s="42">
        <v>7.3470087051391602</v>
      </c>
      <c r="CI172" s="42" t="s">
        <v>233</v>
      </c>
      <c r="CJ172" s="42">
        <v>7.3299145698547363</v>
      </c>
      <c r="CK172" s="42"/>
      <c r="CL172" s="42"/>
      <c r="CM172" s="44"/>
      <c r="CN172" s="44">
        <v>0.84981685876846313</v>
      </c>
      <c r="CO172" s="44">
        <v>0.93382173776626587</v>
      </c>
      <c r="CP172" s="44">
        <v>1.1067155599594116</v>
      </c>
      <c r="CQ172" s="44">
        <v>1.3157509565353394</v>
      </c>
      <c r="CR172" s="44" t="s">
        <v>233</v>
      </c>
      <c r="CS172" s="44">
        <v>1.1409035921096802</v>
      </c>
      <c r="CT172" s="54">
        <f t="shared" si="67"/>
        <v>1.069401741027832</v>
      </c>
      <c r="CU172" s="44" t="s">
        <v>233</v>
      </c>
      <c r="CV172" s="44" t="s">
        <v>233</v>
      </c>
      <c r="CW172" s="44" t="s">
        <v>233</v>
      </c>
      <c r="CX172" s="44" t="s">
        <v>233</v>
      </c>
      <c r="CY172" s="44" t="s">
        <v>233</v>
      </c>
      <c r="CZ172" s="44" t="s">
        <v>233</v>
      </c>
      <c r="DA172" s="54" t="str">
        <f t="shared" si="68"/>
        <v/>
      </c>
      <c r="DB172" s="65" t="s">
        <v>233</v>
      </c>
      <c r="DC172" s="65" t="s">
        <v>233</v>
      </c>
      <c r="DD172" s="65" t="s">
        <v>233</v>
      </c>
      <c r="DE172" s="65" t="s">
        <v>233</v>
      </c>
      <c r="DF172" s="65" t="s">
        <v>233</v>
      </c>
      <c r="DG172" s="65" t="s">
        <v>233</v>
      </c>
      <c r="DH172" s="58" t="str">
        <f t="shared" si="69"/>
        <v/>
      </c>
      <c r="DI172" s="65" t="s">
        <v>233</v>
      </c>
      <c r="DJ172" s="65" t="s">
        <v>233</v>
      </c>
      <c r="DK172" s="65" t="s">
        <v>233</v>
      </c>
      <c r="DL172" s="65" t="s">
        <v>233</v>
      </c>
      <c r="DM172" s="65" t="s">
        <v>233</v>
      </c>
      <c r="DN172" s="65" t="s">
        <v>233</v>
      </c>
      <c r="DO172" s="58">
        <f t="shared" si="70"/>
        <v>0.83399999999999996</v>
      </c>
      <c r="DP172" s="44" t="s">
        <v>233</v>
      </c>
      <c r="DQ172" s="44"/>
      <c r="DR172" s="65">
        <v>3.25</v>
      </c>
      <c r="DS172" s="65">
        <v>764.8125</v>
      </c>
      <c r="DT172" s="65">
        <v>740.8125</v>
      </c>
      <c r="DU172" s="65">
        <v>733.6875</v>
      </c>
      <c r="DV172" s="65" t="s">
        <v>233</v>
      </c>
      <c r="DW172" s="65">
        <v>712.6875</v>
      </c>
      <c r="DX172" s="58">
        <f t="shared" si="71"/>
        <v>0.85111199999999987</v>
      </c>
      <c r="DY172" s="43">
        <v>5.8672037124633789</v>
      </c>
      <c r="DZ172" s="43">
        <v>14.592577934265137</v>
      </c>
      <c r="EA172" s="43">
        <v>29.241065979003906</v>
      </c>
      <c r="EB172" s="44">
        <f t="shared" si="72"/>
        <v>0.91462625885009763</v>
      </c>
      <c r="EC172" s="42" t="s">
        <v>233</v>
      </c>
      <c r="ED172" s="42" t="s">
        <v>233</v>
      </c>
      <c r="EE172" s="42" t="s">
        <v>233</v>
      </c>
      <c r="EF172" s="42" t="s">
        <v>233</v>
      </c>
      <c r="EG172" s="42" t="s">
        <v>233</v>
      </c>
      <c r="EH172" s="42" t="s">
        <v>233</v>
      </c>
      <c r="EI172" s="42"/>
      <c r="EJ172" s="65">
        <v>178</v>
      </c>
      <c r="EK172" s="42" t="s">
        <v>233</v>
      </c>
      <c r="EL172" s="42" t="s">
        <v>233</v>
      </c>
      <c r="EM172" s="42" t="s">
        <v>233</v>
      </c>
      <c r="EN172" s="42" t="s">
        <v>233</v>
      </c>
      <c r="EO172" s="42" t="s">
        <v>233</v>
      </c>
      <c r="EP172" s="42" t="s">
        <v>233</v>
      </c>
      <c r="EQ172" s="42"/>
      <c r="ER172" s="65">
        <v>14</v>
      </c>
      <c r="ES172" s="42" t="s">
        <v>233</v>
      </c>
      <c r="ET172" s="42" t="s">
        <v>233</v>
      </c>
      <c r="EU172" s="42" t="s">
        <v>233</v>
      </c>
      <c r="EV172" s="42" t="s">
        <v>233</v>
      </c>
      <c r="EW172" s="42" t="s">
        <v>233</v>
      </c>
      <c r="EX172" s="42" t="s">
        <v>233</v>
      </c>
      <c r="EY172" s="42"/>
      <c r="EZ172" s="42">
        <v>0.6</v>
      </c>
      <c r="FA172" s="42" t="s">
        <v>233</v>
      </c>
      <c r="FB172" s="42" t="s">
        <v>233</v>
      </c>
      <c r="FC172" s="42" t="s">
        <v>233</v>
      </c>
      <c r="FD172" s="42" t="s">
        <v>233</v>
      </c>
      <c r="FE172" s="42" t="s">
        <v>233</v>
      </c>
      <c r="FF172" s="42" t="s">
        <v>233</v>
      </c>
      <c r="FG172" s="42"/>
      <c r="FH172" s="42"/>
      <c r="FI172" s="42" t="s">
        <v>233</v>
      </c>
      <c r="FJ172" s="42" t="s">
        <v>233</v>
      </c>
      <c r="FK172" s="42" t="s">
        <v>233</v>
      </c>
      <c r="FL172" s="42" t="s">
        <v>233</v>
      </c>
      <c r="FM172" s="42" t="s">
        <v>233</v>
      </c>
      <c r="FN172" s="42" t="s">
        <v>233</v>
      </c>
      <c r="FO172" s="42"/>
      <c r="FP172" s="65">
        <v>24</v>
      </c>
      <c r="FQ172" s="42" t="s">
        <v>233</v>
      </c>
      <c r="FR172" s="42" t="s">
        <v>233</v>
      </c>
      <c r="FS172" s="42" t="s">
        <v>233</v>
      </c>
      <c r="FT172" s="42" t="s">
        <v>233</v>
      </c>
      <c r="FU172" s="42" t="s">
        <v>233</v>
      </c>
      <c r="FV172" s="42" t="s">
        <v>233</v>
      </c>
      <c r="FW172" s="42"/>
      <c r="FX172" s="65">
        <v>18</v>
      </c>
      <c r="GA172">
        <v>834</v>
      </c>
    </row>
    <row r="173" spans="1:183">
      <c r="A173" s="40">
        <v>38510</v>
      </c>
      <c r="B173" s="41"/>
      <c r="C173" s="41"/>
      <c r="D173" s="41"/>
      <c r="E173" s="42" t="s">
        <v>233</v>
      </c>
      <c r="F173" s="42" t="s">
        <v>233</v>
      </c>
      <c r="G173" s="42" t="s">
        <v>233</v>
      </c>
      <c r="H173" s="42" t="s">
        <v>233</v>
      </c>
      <c r="I173" s="42" t="s">
        <v>233</v>
      </c>
      <c r="J173" s="42" t="s">
        <v>233</v>
      </c>
      <c r="K173" s="54" t="str">
        <f t="shared" si="59"/>
        <v/>
      </c>
      <c r="L173" s="43">
        <v>20.903541564941406</v>
      </c>
      <c r="M173" s="43">
        <v>20.170940399169922</v>
      </c>
      <c r="N173" s="43">
        <v>23.003662109375</v>
      </c>
      <c r="O173" s="43">
        <v>25.738706588745117</v>
      </c>
      <c r="P173" s="43">
        <v>26.520147323608398</v>
      </c>
      <c r="Q173" s="43">
        <v>25.128204345703125</v>
      </c>
      <c r="R173" s="54">
        <f t="shared" si="60"/>
        <v>23.577533721923828</v>
      </c>
      <c r="S173" s="43">
        <v>13.186813354492187</v>
      </c>
      <c r="T173" s="43">
        <v>10.744811058044434</v>
      </c>
      <c r="U173" s="43">
        <v>10.744811058044434</v>
      </c>
      <c r="V173" s="43">
        <v>7.3260073661804199</v>
      </c>
      <c r="W173" s="43">
        <v>8.3028087615966797</v>
      </c>
      <c r="X173" s="43">
        <v>7.3260073661804199</v>
      </c>
      <c r="Y173" s="43">
        <v>10.199999999999999</v>
      </c>
      <c r="Z173" s="42">
        <v>0.1587301641702652</v>
      </c>
      <c r="AA173" s="42">
        <v>0.19291819632053375</v>
      </c>
      <c r="AB173" s="42">
        <v>0.2222222238779068</v>
      </c>
      <c r="AC173" s="42">
        <v>0.32478633522987366</v>
      </c>
      <c r="AD173" s="42">
        <v>1.7094017937779427E-2</v>
      </c>
      <c r="AE173" s="42">
        <v>-0.16361416876316071</v>
      </c>
      <c r="AF173" s="42"/>
      <c r="AG173" s="42">
        <v>7.1794872283935547</v>
      </c>
      <c r="AH173" s="42">
        <v>7.1760683059692383</v>
      </c>
      <c r="AI173" s="42">
        <v>7.135042667388916</v>
      </c>
      <c r="AJ173" s="42">
        <v>7.1213674545288086</v>
      </c>
      <c r="AK173" s="42">
        <v>7.3299145698547363</v>
      </c>
      <c r="AL173" s="42">
        <v>7.2273502349853516</v>
      </c>
      <c r="AM173" s="54">
        <f t="shared" si="61"/>
        <v>7.1948717435201006</v>
      </c>
      <c r="AN173" s="44">
        <v>0.58363860845565796</v>
      </c>
      <c r="AO173" s="44">
        <v>0.51037853956222534</v>
      </c>
      <c r="AP173" s="44">
        <v>0.48840048909187317</v>
      </c>
      <c r="AQ173" s="44">
        <v>0.88644689321517944</v>
      </c>
      <c r="AR173" s="44">
        <v>1.0354090929031372</v>
      </c>
      <c r="AS173" s="44">
        <v>0.97924298048019409</v>
      </c>
      <c r="AT173" s="44"/>
      <c r="AU173" s="42">
        <v>4.5177046209573746E-2</v>
      </c>
      <c r="AV173" s="42">
        <v>0.61660563945770264</v>
      </c>
      <c r="AW173" s="42">
        <v>0.5604395866394043</v>
      </c>
      <c r="AX173" s="42">
        <v>0.44078144431114197</v>
      </c>
      <c r="AY173" s="42">
        <v>0.49816849827766418</v>
      </c>
      <c r="AZ173" s="42">
        <v>0.52747255563735962</v>
      </c>
      <c r="BA173" s="54">
        <f t="shared" si="62"/>
        <v>0.44810746175547439</v>
      </c>
      <c r="BB173" s="44"/>
      <c r="BC173" s="42">
        <v>1.3431013561785221E-2</v>
      </c>
      <c r="BD173" s="42">
        <v>0.10866910964250565</v>
      </c>
      <c r="BE173" s="42">
        <v>6.5934069454669952E-2</v>
      </c>
      <c r="BF173" s="42">
        <v>7.081807404756546E-2</v>
      </c>
      <c r="BG173" s="42">
        <v>6.5934069454669952E-2</v>
      </c>
      <c r="BH173" s="42">
        <v>3.9072040468454361E-2</v>
      </c>
      <c r="BI173" s="54">
        <f t="shared" si="63"/>
        <v>6.0643062771608434E-2</v>
      </c>
      <c r="BJ173" s="51">
        <v>1.2</v>
      </c>
      <c r="BK173" s="69" t="s">
        <v>233</v>
      </c>
      <c r="BL173" s="69" t="s">
        <v>233</v>
      </c>
      <c r="BM173" s="69" t="s">
        <v>233</v>
      </c>
      <c r="BN173" s="69" t="s">
        <v>233</v>
      </c>
      <c r="BO173" s="69" t="s">
        <v>233</v>
      </c>
      <c r="BP173" s="70">
        <f t="shared" si="64"/>
        <v>1.2</v>
      </c>
      <c r="BQ173" s="42">
        <v>1.3137973546981812</v>
      </c>
      <c r="BR173" s="42">
        <v>1.2124541997909546</v>
      </c>
      <c r="BS173" s="42">
        <v>1.1819292306900024</v>
      </c>
      <c r="BT173" s="42">
        <v>1.3260073661804199</v>
      </c>
      <c r="BU173" s="42">
        <v>1.1953601837158203</v>
      </c>
      <c r="BV173" s="42">
        <v>1.0818071365356445</v>
      </c>
      <c r="BW173" s="54">
        <f t="shared" si="65"/>
        <v>1.2185592452685039</v>
      </c>
      <c r="BX173" s="44">
        <v>0.15506716072559357</v>
      </c>
      <c r="BY173" s="44">
        <v>0.13431014120578766</v>
      </c>
      <c r="BZ173" s="44">
        <v>0.12332112342119217</v>
      </c>
      <c r="CA173" s="44">
        <v>0.11477411538362503</v>
      </c>
      <c r="CB173" s="44">
        <v>0.13675214350223541</v>
      </c>
      <c r="CC173" s="44">
        <v>0.13675214350223541</v>
      </c>
      <c r="CD173" s="54">
        <f t="shared" si="66"/>
        <v>0.1334961379567782</v>
      </c>
      <c r="CE173" s="42">
        <v>0.13</v>
      </c>
      <c r="CF173" s="42">
        <v>7.3299145698547363</v>
      </c>
      <c r="CG173" s="42">
        <v>7.3299145698547363</v>
      </c>
      <c r="CH173" s="42">
        <v>7.2649574279785156</v>
      </c>
      <c r="CI173" s="42">
        <v>7.2649574279785156</v>
      </c>
      <c r="CJ173" s="42">
        <v>7.2649574279785156</v>
      </c>
      <c r="CK173" s="42"/>
      <c r="CL173" s="42"/>
      <c r="CM173" s="44"/>
      <c r="CN173" s="44">
        <v>1.4827839136123657</v>
      </c>
      <c r="CO173" s="44">
        <v>1.4485958814620972</v>
      </c>
      <c r="CP173" s="44">
        <v>1.553113579750061</v>
      </c>
      <c r="CQ173" s="44">
        <v>1.6752136945724487</v>
      </c>
      <c r="CR173" s="44">
        <v>1.8119658231735229</v>
      </c>
      <c r="CS173" s="44">
        <v>1.7689865827560425</v>
      </c>
      <c r="CT173" s="54">
        <f t="shared" si="67"/>
        <v>1.6234432458877563</v>
      </c>
      <c r="CU173" s="44" t="s">
        <v>233</v>
      </c>
      <c r="CV173" s="44" t="s">
        <v>233</v>
      </c>
      <c r="CW173" s="44" t="s">
        <v>233</v>
      </c>
      <c r="CX173" s="44" t="s">
        <v>233</v>
      </c>
      <c r="CY173" s="44" t="s">
        <v>233</v>
      </c>
      <c r="CZ173" s="44" t="s">
        <v>233</v>
      </c>
      <c r="DA173" s="54" t="str">
        <f t="shared" si="68"/>
        <v/>
      </c>
      <c r="DB173" s="65" t="s">
        <v>233</v>
      </c>
      <c r="DC173" s="65" t="s">
        <v>233</v>
      </c>
      <c r="DD173" s="65" t="s">
        <v>233</v>
      </c>
      <c r="DE173" s="65" t="s">
        <v>233</v>
      </c>
      <c r="DF173" s="65" t="s">
        <v>233</v>
      </c>
      <c r="DG173" s="65" t="s">
        <v>233</v>
      </c>
      <c r="DH173" s="58" t="str">
        <f t="shared" si="69"/>
        <v/>
      </c>
      <c r="DI173" s="65" t="s">
        <v>233</v>
      </c>
      <c r="DJ173" s="65" t="s">
        <v>233</v>
      </c>
      <c r="DK173" s="65" t="s">
        <v>233</v>
      </c>
      <c r="DL173" s="65" t="s">
        <v>233</v>
      </c>
      <c r="DM173" s="65" t="s">
        <v>233</v>
      </c>
      <c r="DN173" s="65" t="s">
        <v>233</v>
      </c>
      <c r="DO173" s="58">
        <f t="shared" si="70"/>
        <v>1.7370000000000001</v>
      </c>
      <c r="DP173" s="44" t="s">
        <v>233</v>
      </c>
      <c r="DQ173" s="44"/>
      <c r="DR173" s="65">
        <v>756.125</v>
      </c>
      <c r="DS173" s="65">
        <v>3.1875</v>
      </c>
      <c r="DT173" s="65">
        <v>750.375</v>
      </c>
      <c r="DU173" s="65">
        <v>722.3125</v>
      </c>
      <c r="DV173" s="65">
        <v>0</v>
      </c>
      <c r="DW173" s="65">
        <v>0</v>
      </c>
      <c r="DX173" s="58">
        <f t="shared" si="71"/>
        <v>0.53568000000000005</v>
      </c>
      <c r="DY173" s="43">
        <v>6.6460070610046387</v>
      </c>
      <c r="DZ173" s="43">
        <v>11.163671493530273</v>
      </c>
      <c r="EA173" s="43">
        <v>28.836814880371094</v>
      </c>
      <c r="EB173" s="44">
        <f t="shared" si="72"/>
        <v>2.2376203403472901</v>
      </c>
      <c r="EC173" s="42" t="s">
        <v>233</v>
      </c>
      <c r="ED173" s="42" t="s">
        <v>233</v>
      </c>
      <c r="EE173" s="42" t="s">
        <v>233</v>
      </c>
      <c r="EF173" s="42" t="s">
        <v>233</v>
      </c>
      <c r="EG173" s="42" t="s">
        <v>233</v>
      </c>
      <c r="EH173" s="42" t="s">
        <v>233</v>
      </c>
      <c r="EI173" s="42"/>
      <c r="EJ173" s="65">
        <v>394</v>
      </c>
      <c r="EK173" s="42" t="s">
        <v>233</v>
      </c>
      <c r="EL173" s="42" t="s">
        <v>233</v>
      </c>
      <c r="EM173" s="42" t="s">
        <v>233</v>
      </c>
      <c r="EN173" s="42" t="s">
        <v>233</v>
      </c>
      <c r="EO173" s="42" t="s">
        <v>233</v>
      </c>
      <c r="EP173" s="42" t="s">
        <v>233</v>
      </c>
      <c r="EQ173" s="42"/>
      <c r="ER173" s="65">
        <v>16</v>
      </c>
      <c r="ES173" s="42" t="s">
        <v>233</v>
      </c>
      <c r="ET173" s="42" t="s">
        <v>233</v>
      </c>
      <c r="EU173" s="42" t="s">
        <v>233</v>
      </c>
      <c r="EV173" s="42" t="s">
        <v>233</v>
      </c>
      <c r="EW173" s="42" t="s">
        <v>233</v>
      </c>
      <c r="EX173" s="42" t="s">
        <v>233</v>
      </c>
      <c r="EY173" s="42"/>
      <c r="EZ173" s="42">
        <v>0.8</v>
      </c>
      <c r="FA173" s="42" t="s">
        <v>233</v>
      </c>
      <c r="FB173" s="42" t="s">
        <v>233</v>
      </c>
      <c r="FC173" s="42" t="s">
        <v>233</v>
      </c>
      <c r="FD173" s="42" t="s">
        <v>233</v>
      </c>
      <c r="FE173" s="42" t="s">
        <v>233</v>
      </c>
      <c r="FF173" s="42" t="s">
        <v>233</v>
      </c>
      <c r="FG173" s="42"/>
      <c r="FH173" s="42"/>
      <c r="FI173" s="42" t="s">
        <v>233</v>
      </c>
      <c r="FJ173" s="42" t="s">
        <v>233</v>
      </c>
      <c r="FK173" s="42" t="s">
        <v>233</v>
      </c>
      <c r="FL173" s="42" t="s">
        <v>233</v>
      </c>
      <c r="FM173" s="42" t="s">
        <v>233</v>
      </c>
      <c r="FN173" s="42" t="s">
        <v>233</v>
      </c>
      <c r="FO173" s="42"/>
      <c r="FP173" s="65">
        <v>40</v>
      </c>
      <c r="FQ173" s="42" t="s">
        <v>233</v>
      </c>
      <c r="FR173" s="42" t="s">
        <v>233</v>
      </c>
      <c r="FS173" s="42" t="s">
        <v>233</v>
      </c>
      <c r="FT173" s="42" t="s">
        <v>233</v>
      </c>
      <c r="FU173" s="42" t="s">
        <v>233</v>
      </c>
      <c r="FV173" s="42" t="s">
        <v>233</v>
      </c>
      <c r="FW173" s="42"/>
      <c r="FX173" s="65">
        <v>39</v>
      </c>
      <c r="GA173">
        <v>1737</v>
      </c>
    </row>
    <row r="174" spans="1:183">
      <c r="A174" s="40">
        <v>38511</v>
      </c>
      <c r="B174" s="41"/>
      <c r="C174" s="41"/>
      <c r="D174" s="41"/>
      <c r="E174" s="42" t="s">
        <v>233</v>
      </c>
      <c r="F174" s="42" t="s">
        <v>233</v>
      </c>
      <c r="G174" s="42" t="s">
        <v>233</v>
      </c>
      <c r="H174" s="42" t="s">
        <v>233</v>
      </c>
      <c r="I174" s="42" t="s">
        <v>233</v>
      </c>
      <c r="J174" s="42" t="s">
        <v>233</v>
      </c>
      <c r="K174" s="54" t="str">
        <f t="shared" si="59"/>
        <v/>
      </c>
      <c r="L174" s="43">
        <v>23.394382476806641</v>
      </c>
      <c r="M174" s="43">
        <v>21.929182052612305</v>
      </c>
      <c r="N174" s="43">
        <v>21.172161102294922</v>
      </c>
      <c r="O174" s="43">
        <v>24.737483978271484</v>
      </c>
      <c r="P174" s="43">
        <v>27.4969482421875</v>
      </c>
      <c r="Q174" s="43">
        <v>25.982906341552734</v>
      </c>
      <c r="R174" s="54">
        <f t="shared" si="60"/>
        <v>24.118844032287598</v>
      </c>
      <c r="S174" s="43">
        <v>7.8144078254699707</v>
      </c>
      <c r="T174" s="43">
        <v>11.233211517333984</v>
      </c>
      <c r="U174" s="43">
        <v>10.256410598754883</v>
      </c>
      <c r="V174" s="43">
        <v>7.3260073661804199</v>
      </c>
      <c r="W174" s="43">
        <v>8.7912092208862305</v>
      </c>
      <c r="X174" s="43">
        <v>6.8376069068908691</v>
      </c>
      <c r="Y174" s="43">
        <v>10.3</v>
      </c>
      <c r="Z174" s="42">
        <v>-7.326007355004549E-3</v>
      </c>
      <c r="AA174" s="42">
        <v>1.7094017937779427E-2</v>
      </c>
      <c r="AB174" s="42">
        <v>-1.2210012413561344E-2</v>
      </c>
      <c r="AC174" s="42">
        <v>7.326007355004549E-3</v>
      </c>
      <c r="AD174" s="42">
        <v>-0.10500610619783401</v>
      </c>
      <c r="AE174" s="42">
        <v>0.13919414579868317</v>
      </c>
      <c r="AF174" s="42"/>
      <c r="AG174" s="42">
        <v>7.1316237449645996</v>
      </c>
      <c r="AH174" s="42">
        <v>7.124786376953125</v>
      </c>
      <c r="AI174" s="42">
        <v>7.0735044479370117</v>
      </c>
      <c r="AJ174" s="42">
        <v>7.1487178802490234</v>
      </c>
      <c r="AK174" s="42">
        <v>7.241025447845459</v>
      </c>
      <c r="AL174" s="42">
        <v>7.1487178802490234</v>
      </c>
      <c r="AM174" s="54">
        <f t="shared" si="61"/>
        <v>7.144729296366374</v>
      </c>
      <c r="AN174" s="44">
        <v>0.77655678987503052</v>
      </c>
      <c r="AO174" s="44">
        <v>0.61782664060592651</v>
      </c>
      <c r="AP174" s="44">
        <v>0.5445665717124939</v>
      </c>
      <c r="AQ174" s="44">
        <v>0.60317462682723999</v>
      </c>
      <c r="AR174" s="44">
        <v>0.70573872327804565</v>
      </c>
      <c r="AS174" s="44">
        <v>0.56898659467697144</v>
      </c>
      <c r="AT174" s="44"/>
      <c r="AU174" s="42">
        <v>0.54822957515716553</v>
      </c>
      <c r="AV174" s="42">
        <v>0.66544568538665771</v>
      </c>
      <c r="AW174" s="42">
        <v>0.81196582317352295</v>
      </c>
      <c r="AX174" s="42">
        <v>0.91575092077255249</v>
      </c>
      <c r="AY174" s="42">
        <v>0.65323567390441895</v>
      </c>
      <c r="AZ174" s="42">
        <v>0.76800978183746338</v>
      </c>
      <c r="BA174" s="54">
        <f t="shared" si="62"/>
        <v>0.7271062433719635</v>
      </c>
      <c r="BB174" s="44"/>
      <c r="BC174" s="42">
        <v>3.6630038172006607E-2</v>
      </c>
      <c r="BD174" s="42">
        <v>9.890110045671463E-2</v>
      </c>
      <c r="BE174" s="42">
        <v>0.19536019861698151</v>
      </c>
      <c r="BF174" s="42">
        <v>0.20390720665454865</v>
      </c>
      <c r="BG174" s="42">
        <v>0.12210012227296829</v>
      </c>
      <c r="BH174" s="42">
        <v>0.10256410390138626</v>
      </c>
      <c r="BI174" s="54">
        <f t="shared" si="63"/>
        <v>0.12657712834576765</v>
      </c>
      <c r="BJ174" s="51">
        <v>1.3</v>
      </c>
      <c r="BK174" s="69" t="s">
        <v>233</v>
      </c>
      <c r="BL174" s="69" t="s">
        <v>233</v>
      </c>
      <c r="BM174" s="69" t="s">
        <v>233</v>
      </c>
      <c r="BN174" s="69" t="s">
        <v>233</v>
      </c>
      <c r="BO174" s="69" t="s">
        <v>233</v>
      </c>
      <c r="BP174" s="70">
        <f t="shared" si="64"/>
        <v>1.3</v>
      </c>
      <c r="BQ174" s="42">
        <v>1.129426121711731</v>
      </c>
      <c r="BR174" s="42">
        <v>1.2442002296447754</v>
      </c>
      <c r="BS174" s="42">
        <v>1.644688606262207</v>
      </c>
      <c r="BT174" s="42">
        <v>1.7460317611694336</v>
      </c>
      <c r="BU174" s="42">
        <v>1.5152624845504761</v>
      </c>
      <c r="BV174" s="42">
        <v>1.4126983880996704</v>
      </c>
      <c r="BW174" s="54">
        <f t="shared" si="65"/>
        <v>1.4487179319063823</v>
      </c>
      <c r="BX174" s="44">
        <v>0.13675214350223541</v>
      </c>
      <c r="BY174" s="44">
        <v>0.14652015268802643</v>
      </c>
      <c r="BZ174" s="44">
        <v>0.12454212456941605</v>
      </c>
      <c r="CA174" s="44">
        <v>0.11477411538362503</v>
      </c>
      <c r="CB174" s="44">
        <v>0.11477411538362503</v>
      </c>
      <c r="CC174" s="44">
        <v>0.11477411538362503</v>
      </c>
      <c r="CD174" s="54">
        <f t="shared" si="66"/>
        <v>0.12535612781842551</v>
      </c>
      <c r="CE174" s="42">
        <v>0.16</v>
      </c>
      <c r="CF174" s="42">
        <v>7.2649574279785156</v>
      </c>
      <c r="CG174" s="42">
        <v>7.2649574279785156</v>
      </c>
      <c r="CH174" s="42">
        <v>7.2649574279785156</v>
      </c>
      <c r="CI174" s="42">
        <v>7.3128204345703125</v>
      </c>
      <c r="CJ174" s="42">
        <v>7.3128204345703125</v>
      </c>
      <c r="CK174" s="42"/>
      <c r="CL174" s="42"/>
      <c r="CM174" s="44"/>
      <c r="CN174" s="44">
        <v>1.7621489763259888</v>
      </c>
      <c r="CO174" s="44">
        <v>1.7338217496871948</v>
      </c>
      <c r="CP174" s="44">
        <v>1.3098901510238647</v>
      </c>
      <c r="CQ174" s="44">
        <v>1.3391941785812378</v>
      </c>
      <c r="CR174" s="44">
        <v>1.4905983209609985</v>
      </c>
      <c r="CS174" s="44">
        <v>1.4925519227981567</v>
      </c>
      <c r="CT174" s="54">
        <f t="shared" si="67"/>
        <v>1.5213675498962402</v>
      </c>
      <c r="CU174" s="44" t="s">
        <v>233</v>
      </c>
      <c r="CV174" s="44" t="s">
        <v>233</v>
      </c>
      <c r="CW174" s="44" t="s">
        <v>233</v>
      </c>
      <c r="CX174" s="44" t="s">
        <v>233</v>
      </c>
      <c r="CY174" s="44" t="s">
        <v>233</v>
      </c>
      <c r="CZ174" s="44" t="s">
        <v>233</v>
      </c>
      <c r="DA174" s="54" t="str">
        <f t="shared" si="68"/>
        <v/>
      </c>
      <c r="DB174" s="65" t="s">
        <v>233</v>
      </c>
      <c r="DC174" s="65" t="s">
        <v>233</v>
      </c>
      <c r="DD174" s="65" t="s">
        <v>233</v>
      </c>
      <c r="DE174" s="65" t="s">
        <v>233</v>
      </c>
      <c r="DF174" s="65" t="s">
        <v>233</v>
      </c>
      <c r="DG174" s="65" t="s">
        <v>233</v>
      </c>
      <c r="DH174" s="58" t="str">
        <f t="shared" si="69"/>
        <v/>
      </c>
      <c r="DI174" s="65" t="s">
        <v>233</v>
      </c>
      <c r="DJ174" s="65" t="s">
        <v>233</v>
      </c>
      <c r="DK174" s="65" t="s">
        <v>233</v>
      </c>
      <c r="DL174" s="65" t="s">
        <v>233</v>
      </c>
      <c r="DM174" s="65" t="s">
        <v>233</v>
      </c>
      <c r="DN174" s="65" t="s">
        <v>233</v>
      </c>
      <c r="DO174" s="58">
        <f t="shared" si="70"/>
        <v>1.607</v>
      </c>
      <c r="DP174" s="44" t="s">
        <v>233</v>
      </c>
      <c r="DQ174" s="44"/>
      <c r="DR174" s="65">
        <v>0</v>
      </c>
      <c r="DS174" s="65">
        <v>0</v>
      </c>
      <c r="DT174" s="65">
        <v>661.75</v>
      </c>
      <c r="DU174" s="65">
        <v>100</v>
      </c>
      <c r="DV174" s="65">
        <v>100</v>
      </c>
      <c r="DW174" s="65">
        <v>685.375</v>
      </c>
      <c r="DX174" s="58">
        <f t="shared" si="71"/>
        <v>0.37130999999999997</v>
      </c>
      <c r="DY174" s="43">
        <v>6.3122344017028809</v>
      </c>
      <c r="DZ174" s="52">
        <v>11.163671493530273</v>
      </c>
      <c r="EA174" s="52">
        <v>-58.639999389648438</v>
      </c>
      <c r="EB174" s="44">
        <f t="shared" si="72"/>
        <v>1.607</v>
      </c>
      <c r="EC174" s="42" t="s">
        <v>233</v>
      </c>
      <c r="ED174" s="42" t="s">
        <v>233</v>
      </c>
      <c r="EE174" s="42" t="s">
        <v>233</v>
      </c>
      <c r="EF174" s="42" t="s">
        <v>233</v>
      </c>
      <c r="EG174" s="42" t="s">
        <v>233</v>
      </c>
      <c r="EH174" s="42" t="s">
        <v>233</v>
      </c>
      <c r="EI174" s="42"/>
      <c r="EJ174" s="65">
        <v>394</v>
      </c>
      <c r="EK174" s="42" t="s">
        <v>233</v>
      </c>
      <c r="EL174" s="42" t="s">
        <v>233</v>
      </c>
      <c r="EM174" s="42" t="s">
        <v>233</v>
      </c>
      <c r="EN174" s="42" t="s">
        <v>233</v>
      </c>
      <c r="EO174" s="42" t="s">
        <v>233</v>
      </c>
      <c r="EP174" s="42" t="s">
        <v>233</v>
      </c>
      <c r="EQ174" s="42"/>
      <c r="ER174" s="65">
        <v>20</v>
      </c>
      <c r="ES174" s="42" t="s">
        <v>233</v>
      </c>
      <c r="ET174" s="42" t="s">
        <v>233</v>
      </c>
      <c r="EU174" s="42" t="s">
        <v>233</v>
      </c>
      <c r="EV174" s="42" t="s">
        <v>233</v>
      </c>
      <c r="EW174" s="42" t="s">
        <v>233</v>
      </c>
      <c r="EX174" s="42" t="s">
        <v>233</v>
      </c>
      <c r="EY174" s="42"/>
      <c r="EZ174" s="42">
        <v>0.85</v>
      </c>
      <c r="FA174" s="42" t="s">
        <v>233</v>
      </c>
      <c r="FB174" s="42" t="s">
        <v>233</v>
      </c>
      <c r="FC174" s="42" t="s">
        <v>233</v>
      </c>
      <c r="FD174" s="42" t="s">
        <v>233</v>
      </c>
      <c r="FE174" s="42" t="s">
        <v>233</v>
      </c>
      <c r="FF174" s="42" t="s">
        <v>233</v>
      </c>
      <c r="FG174" s="42"/>
      <c r="FH174" s="42"/>
      <c r="FI174" s="42" t="s">
        <v>233</v>
      </c>
      <c r="FJ174" s="42" t="s">
        <v>233</v>
      </c>
      <c r="FK174" s="42" t="s">
        <v>233</v>
      </c>
      <c r="FL174" s="42" t="s">
        <v>233</v>
      </c>
      <c r="FM174" s="42" t="s">
        <v>233</v>
      </c>
      <c r="FN174" s="42" t="s">
        <v>233</v>
      </c>
      <c r="FO174" s="42"/>
      <c r="FP174" s="65">
        <v>45</v>
      </c>
      <c r="FQ174" s="42" t="s">
        <v>233</v>
      </c>
      <c r="FR174" s="42" t="s">
        <v>233</v>
      </c>
      <c r="FS174" s="42" t="s">
        <v>233</v>
      </c>
      <c r="FT174" s="42" t="s">
        <v>233</v>
      </c>
      <c r="FU174" s="42" t="s">
        <v>233</v>
      </c>
      <c r="FV174" s="42" t="s">
        <v>233</v>
      </c>
      <c r="FW174" s="42"/>
      <c r="FX174" s="65">
        <v>21</v>
      </c>
      <c r="GA174">
        <v>1607</v>
      </c>
    </row>
    <row r="175" spans="1:183">
      <c r="A175" s="40">
        <v>38512</v>
      </c>
      <c r="B175" s="41"/>
      <c r="C175" s="41"/>
      <c r="D175" s="41"/>
      <c r="E175" s="42" t="s">
        <v>233</v>
      </c>
      <c r="F175" s="42" t="s">
        <v>233</v>
      </c>
      <c r="G175" s="42" t="s">
        <v>233</v>
      </c>
      <c r="H175" s="42" t="s">
        <v>233</v>
      </c>
      <c r="I175" s="42" t="s">
        <v>233</v>
      </c>
      <c r="J175" s="42" t="s">
        <v>233</v>
      </c>
      <c r="K175" s="54" t="str">
        <f t="shared" si="59"/>
        <v/>
      </c>
      <c r="L175" s="43">
        <v>24.346763610839844</v>
      </c>
      <c r="M175" s="43">
        <v>23.321123123168945</v>
      </c>
      <c r="N175" s="43">
        <v>22.710622787475586</v>
      </c>
      <c r="O175" s="43">
        <v>25.616605758666992</v>
      </c>
      <c r="P175" s="43">
        <v>28.058609008789063</v>
      </c>
      <c r="Q175" s="43">
        <v>26.568986892700195</v>
      </c>
      <c r="R175" s="54">
        <f t="shared" si="60"/>
        <v>25.103785196940105</v>
      </c>
      <c r="S175" s="43">
        <v>8.3028087615966797</v>
      </c>
      <c r="T175" s="43">
        <v>10.256410598754883</v>
      </c>
      <c r="U175" s="43">
        <v>10.256410598754883</v>
      </c>
      <c r="V175" s="43">
        <v>7.8144078254699707</v>
      </c>
      <c r="W175" s="43">
        <v>6.8376069068908691</v>
      </c>
      <c r="X175" s="43">
        <v>10.256410598754883</v>
      </c>
      <c r="Y175" s="43">
        <v>10.199999999999999</v>
      </c>
      <c r="Z175" s="42">
        <v>-2.6862027123570442E-2</v>
      </c>
      <c r="AA175" s="42">
        <v>-6.1050061136484146E-2</v>
      </c>
      <c r="AB175" s="42">
        <v>-0.16361416876316071</v>
      </c>
      <c r="AC175" s="42">
        <v>-6.1050061136484146E-2</v>
      </c>
      <c r="AD175" s="42">
        <v>0.19291819632053375</v>
      </c>
      <c r="AE175" s="42">
        <v>9.5238097012042999E-2</v>
      </c>
      <c r="AF175" s="42"/>
      <c r="AG175" s="42">
        <v>7.0666666030883789</v>
      </c>
      <c r="AH175" s="42">
        <v>7.0598292350769043</v>
      </c>
      <c r="AI175" s="42">
        <v>7.0598292350769043</v>
      </c>
      <c r="AJ175" s="42">
        <v>7.0427350997924805</v>
      </c>
      <c r="AK175" s="42">
        <v>7.0632476806640625</v>
      </c>
      <c r="AL175" s="42">
        <v>7.0461540222167969</v>
      </c>
      <c r="AM175" s="54">
        <f t="shared" si="61"/>
        <v>7.0564103126525879</v>
      </c>
      <c r="AN175" s="44">
        <v>0.52991455793380737</v>
      </c>
      <c r="AO175" s="44">
        <v>0.49816849827766418</v>
      </c>
      <c r="AP175" s="44">
        <v>0.46886447072029114</v>
      </c>
      <c r="AQ175" s="44">
        <v>0.49084249138832092</v>
      </c>
      <c r="AR175" s="44">
        <v>0.53235656023025513</v>
      </c>
      <c r="AS175" s="44">
        <v>2.432234525680542</v>
      </c>
      <c r="AT175" s="44"/>
      <c r="AU175" s="42">
        <v>0.71062272787094116</v>
      </c>
      <c r="AV175" s="42">
        <v>0.89133089780807495</v>
      </c>
      <c r="AW175" s="42">
        <v>0.68498170375823975</v>
      </c>
      <c r="AX175" s="42">
        <v>0.71062272787094116</v>
      </c>
      <c r="AY175" s="42">
        <v>0.65201467275619507</v>
      </c>
      <c r="AZ175" s="42">
        <v>0.74847376346588135</v>
      </c>
      <c r="BA175" s="54">
        <f t="shared" si="62"/>
        <v>0.73300774892171228</v>
      </c>
      <c r="BB175" s="44"/>
      <c r="BC175" s="42">
        <v>8.0586083233356476E-2</v>
      </c>
      <c r="BD175" s="42">
        <v>0.16971917450428009</v>
      </c>
      <c r="BE175" s="42">
        <v>0.12454212456941605</v>
      </c>
      <c r="BF175" s="42">
        <v>0.12087912112474442</v>
      </c>
      <c r="BG175" s="42">
        <v>0.1111111119389534</v>
      </c>
      <c r="BH175" s="42">
        <v>8.4249086678028107E-2</v>
      </c>
      <c r="BI175" s="54">
        <f t="shared" si="63"/>
        <v>0.11518111700812976</v>
      </c>
      <c r="BJ175" s="51">
        <v>1.5</v>
      </c>
      <c r="BK175" s="69" t="s">
        <v>233</v>
      </c>
      <c r="BL175" s="69" t="s">
        <v>233</v>
      </c>
      <c r="BM175" s="69" t="s">
        <v>233</v>
      </c>
      <c r="BN175" s="69" t="s">
        <v>233</v>
      </c>
      <c r="BO175" s="69" t="s">
        <v>233</v>
      </c>
      <c r="BP175" s="70">
        <f t="shared" si="64"/>
        <v>1.5</v>
      </c>
      <c r="BQ175" s="42">
        <v>1.3589743375778198</v>
      </c>
      <c r="BR175" s="42">
        <v>1.7008546590805054</v>
      </c>
      <c r="BS175" s="42">
        <v>1.4334554672241211</v>
      </c>
      <c r="BT175" s="42">
        <v>1.3894994258880615</v>
      </c>
      <c r="BU175" s="42">
        <v>1.2039072513580322</v>
      </c>
      <c r="BV175" s="42">
        <v>1.1184371709823608</v>
      </c>
      <c r="BW175" s="54">
        <f t="shared" si="65"/>
        <v>1.3675213853518169</v>
      </c>
      <c r="BX175" s="44">
        <v>0.11477411538362503</v>
      </c>
      <c r="BY175" s="44">
        <v>0.12576313316822052</v>
      </c>
      <c r="BZ175" s="44">
        <v>0.12820513546466827</v>
      </c>
      <c r="CA175" s="44">
        <v>0.12820513546466827</v>
      </c>
      <c r="CB175" s="44">
        <v>0.12942613661289215</v>
      </c>
      <c r="CC175" s="44">
        <v>0.13553114235401154</v>
      </c>
      <c r="CD175" s="54">
        <f t="shared" si="66"/>
        <v>0.12698413307468095</v>
      </c>
      <c r="CE175" s="42">
        <v>0.13</v>
      </c>
      <c r="CF175" s="42">
        <v>7.3128204345703125</v>
      </c>
      <c r="CG175" s="42">
        <v>7.3128204345703125</v>
      </c>
      <c r="CH175" s="42">
        <v>7.3128204345703125</v>
      </c>
      <c r="CI175" s="42">
        <v>7.3128204345703125</v>
      </c>
      <c r="CJ175" s="42">
        <v>7.3128204345703125</v>
      </c>
      <c r="CK175" s="42"/>
      <c r="CL175" s="42"/>
      <c r="CM175" s="44"/>
      <c r="CN175" s="44">
        <v>1.5159951448440552</v>
      </c>
      <c r="CO175" s="44">
        <v>1.4632478952407837</v>
      </c>
      <c r="CP175" s="44">
        <v>1.4769231081008911</v>
      </c>
      <c r="CQ175" s="44">
        <v>1.5150183439254761</v>
      </c>
      <c r="CR175" s="44">
        <v>1.5091575384140015</v>
      </c>
      <c r="CS175" s="44">
        <v>1.5277167558670044</v>
      </c>
      <c r="CT175" s="54">
        <f t="shared" si="67"/>
        <v>1.5013431310653687</v>
      </c>
      <c r="CU175" s="44" t="s">
        <v>233</v>
      </c>
      <c r="CV175" s="44" t="s">
        <v>233</v>
      </c>
      <c r="CW175" s="44" t="s">
        <v>233</v>
      </c>
      <c r="CX175" s="44" t="s">
        <v>233</v>
      </c>
      <c r="CY175" s="44" t="s">
        <v>233</v>
      </c>
      <c r="CZ175" s="44" t="s">
        <v>233</v>
      </c>
      <c r="DA175" s="54" t="str">
        <f t="shared" si="68"/>
        <v/>
      </c>
      <c r="DB175" s="65" t="s">
        <v>233</v>
      </c>
      <c r="DC175" s="65" t="s">
        <v>233</v>
      </c>
      <c r="DD175" s="65" t="s">
        <v>233</v>
      </c>
      <c r="DE175" s="65" t="s">
        <v>233</v>
      </c>
      <c r="DF175" s="65" t="s">
        <v>233</v>
      </c>
      <c r="DG175" s="65" t="s">
        <v>233</v>
      </c>
      <c r="DH175" s="58" t="str">
        <f t="shared" si="69"/>
        <v/>
      </c>
      <c r="DI175" s="65" t="s">
        <v>233</v>
      </c>
      <c r="DJ175" s="65" t="s">
        <v>233</v>
      </c>
      <c r="DK175" s="65" t="s">
        <v>233</v>
      </c>
      <c r="DL175" s="65" t="s">
        <v>233</v>
      </c>
      <c r="DM175" s="65" t="s">
        <v>233</v>
      </c>
      <c r="DN175" s="65" t="s">
        <v>233</v>
      </c>
      <c r="DO175" s="58">
        <f t="shared" si="70"/>
        <v>1.649</v>
      </c>
      <c r="DP175" s="44" t="s">
        <v>233</v>
      </c>
      <c r="DQ175" s="44"/>
      <c r="DR175" s="65">
        <v>100</v>
      </c>
      <c r="DS175" s="65">
        <v>679.4375</v>
      </c>
      <c r="DT175" s="65">
        <v>100</v>
      </c>
      <c r="DU175" s="65">
        <v>745.5625</v>
      </c>
      <c r="DV175" s="65">
        <v>746.125</v>
      </c>
      <c r="DW175" s="65" t="s">
        <v>233</v>
      </c>
      <c r="DX175" s="58">
        <f t="shared" si="71"/>
        <v>0.68288400000000005</v>
      </c>
      <c r="DY175" s="43">
        <v>6.9110622406005859</v>
      </c>
      <c r="DZ175" s="52">
        <v>11.163671493530273</v>
      </c>
      <c r="EA175" s="52">
        <v>172.36000061035156</v>
      </c>
      <c r="EB175" s="44">
        <f t="shared" si="72"/>
        <v>1.649</v>
      </c>
      <c r="EC175" s="42" t="s">
        <v>233</v>
      </c>
      <c r="ED175" s="42" t="s">
        <v>233</v>
      </c>
      <c r="EE175" s="42" t="s">
        <v>233</v>
      </c>
      <c r="EF175" s="42" t="s">
        <v>233</v>
      </c>
      <c r="EG175" s="42" t="s">
        <v>233</v>
      </c>
      <c r="EH175" s="42" t="s">
        <v>233</v>
      </c>
      <c r="EI175" s="42"/>
      <c r="EJ175" s="65">
        <v>464</v>
      </c>
      <c r="EK175" s="42" t="s">
        <v>233</v>
      </c>
      <c r="EL175" s="42" t="s">
        <v>233</v>
      </c>
      <c r="EM175" s="42" t="s">
        <v>233</v>
      </c>
      <c r="EN175" s="42" t="s">
        <v>233</v>
      </c>
      <c r="EO175" s="42" t="s">
        <v>233</v>
      </c>
      <c r="EP175" s="42" t="s">
        <v>233</v>
      </c>
      <c r="EQ175" s="42"/>
      <c r="ER175" s="65">
        <v>17</v>
      </c>
      <c r="ES175" s="42" t="s">
        <v>233</v>
      </c>
      <c r="ET175" s="42" t="s">
        <v>233</v>
      </c>
      <c r="EU175" s="42" t="s">
        <v>233</v>
      </c>
      <c r="EV175" s="42" t="s">
        <v>233</v>
      </c>
      <c r="EW175" s="42" t="s">
        <v>233</v>
      </c>
      <c r="EX175" s="42" t="s">
        <v>233</v>
      </c>
      <c r="EY175" s="42"/>
      <c r="EZ175" s="42">
        <v>0.8</v>
      </c>
      <c r="FA175" s="42" t="s">
        <v>233</v>
      </c>
      <c r="FB175" s="42" t="s">
        <v>233</v>
      </c>
      <c r="FC175" s="42" t="s">
        <v>233</v>
      </c>
      <c r="FD175" s="42" t="s">
        <v>233</v>
      </c>
      <c r="FE175" s="42" t="s">
        <v>233</v>
      </c>
      <c r="FF175" s="42" t="s">
        <v>233</v>
      </c>
      <c r="FG175" s="42"/>
      <c r="FH175" s="42"/>
      <c r="FI175" s="42" t="s">
        <v>233</v>
      </c>
      <c r="FJ175" s="42" t="s">
        <v>233</v>
      </c>
      <c r="FK175" s="42" t="s">
        <v>233</v>
      </c>
      <c r="FL175" s="42" t="s">
        <v>233</v>
      </c>
      <c r="FM175" s="42" t="s">
        <v>233</v>
      </c>
      <c r="FN175" s="42" t="s">
        <v>233</v>
      </c>
      <c r="FO175" s="42"/>
      <c r="FP175" s="65">
        <v>44</v>
      </c>
      <c r="FQ175" s="42" t="s">
        <v>233</v>
      </c>
      <c r="FR175" s="42" t="s">
        <v>233</v>
      </c>
      <c r="FS175" s="42" t="s">
        <v>233</v>
      </c>
      <c r="FT175" s="42" t="s">
        <v>233</v>
      </c>
      <c r="FU175" s="42" t="s">
        <v>233</v>
      </c>
      <c r="FV175" s="42" t="s">
        <v>233</v>
      </c>
      <c r="FW175" s="42"/>
      <c r="FX175" s="65">
        <v>28</v>
      </c>
      <c r="GA175">
        <v>1649</v>
      </c>
    </row>
    <row r="176" spans="1:183">
      <c r="A176" s="40">
        <v>38513</v>
      </c>
      <c r="B176" s="41"/>
      <c r="C176" s="41"/>
      <c r="D176" s="41"/>
      <c r="E176" s="42" t="s">
        <v>233</v>
      </c>
      <c r="F176" s="42" t="s">
        <v>233</v>
      </c>
      <c r="G176" s="42" t="s">
        <v>233</v>
      </c>
      <c r="H176" s="42" t="s">
        <v>233</v>
      </c>
      <c r="I176" s="42" t="s">
        <v>233</v>
      </c>
      <c r="J176" s="42" t="s">
        <v>233</v>
      </c>
      <c r="K176" s="54" t="str">
        <f t="shared" si="59"/>
        <v/>
      </c>
      <c r="L176" s="43">
        <v>24.981685638427734</v>
      </c>
      <c r="M176" s="43">
        <v>23.980463027954102</v>
      </c>
      <c r="N176" s="43">
        <v>23.614164352416992</v>
      </c>
      <c r="O176" s="43">
        <v>26.324787139892578</v>
      </c>
      <c r="P176" s="43">
        <v>27.960927963256836</v>
      </c>
      <c r="Q176" s="43">
        <v>25.25030517578125</v>
      </c>
      <c r="R176" s="54">
        <f t="shared" si="60"/>
        <v>25.352055549621582</v>
      </c>
      <c r="S176" s="43">
        <v>10.256410598754883</v>
      </c>
      <c r="T176" s="43">
        <v>9.768010139465332</v>
      </c>
      <c r="U176" s="43">
        <v>10.256410598754883</v>
      </c>
      <c r="V176" s="43">
        <v>10.744811058044434</v>
      </c>
      <c r="W176" s="43">
        <v>9.768010139465332</v>
      </c>
      <c r="X176" s="43">
        <v>77.655677795410156</v>
      </c>
      <c r="Y176" s="43">
        <v>10.3</v>
      </c>
      <c r="Z176" s="42">
        <v>9.5238097012042999E-2</v>
      </c>
      <c r="AA176" s="42">
        <v>2.6862027123570442E-2</v>
      </c>
      <c r="AB176" s="42">
        <v>-0.2222222238779068</v>
      </c>
      <c r="AC176" s="42">
        <v>9.0354092419147491E-2</v>
      </c>
      <c r="AD176" s="42">
        <v>0.2222222238779068</v>
      </c>
      <c r="AE176" s="42">
        <v>4.1514042764902115E-2</v>
      </c>
      <c r="AF176" s="42"/>
      <c r="AG176" s="42">
        <v>6.9948716163635254</v>
      </c>
      <c r="AH176" s="42">
        <v>7.0256409645080566</v>
      </c>
      <c r="AI176" s="42">
        <v>7.1316237449645996</v>
      </c>
      <c r="AJ176" s="42">
        <v>7.1726493835449219</v>
      </c>
      <c r="AK176" s="42">
        <v>7.1692309379577637</v>
      </c>
      <c r="AL176" s="42">
        <v>6.7487177848815918</v>
      </c>
      <c r="AM176" s="54">
        <f t="shared" si="61"/>
        <v>7.0404557387034101</v>
      </c>
      <c r="AN176" s="44">
        <v>0.70573872327804565</v>
      </c>
      <c r="AO176" s="44">
        <v>0.6715506911277771</v>
      </c>
      <c r="AP176" s="44">
        <v>0.61538463830947876</v>
      </c>
      <c r="AQ176" s="44">
        <v>0.6715506911277771</v>
      </c>
      <c r="AR176" s="44">
        <v>0.76923078298568726</v>
      </c>
      <c r="AS176" s="44">
        <v>0.85470086336135864</v>
      </c>
      <c r="AT176" s="44"/>
      <c r="AU176" s="42">
        <v>0.72649574279785156</v>
      </c>
      <c r="AV176" s="42">
        <v>0.54212456941604614</v>
      </c>
      <c r="AW176" s="42">
        <v>0.61782664060592651</v>
      </c>
      <c r="AX176" s="42">
        <v>0.6239316463470459</v>
      </c>
      <c r="AY176" s="42">
        <v>0.66544568538665771</v>
      </c>
      <c r="AZ176" s="42">
        <v>0.64468866586685181</v>
      </c>
      <c r="BA176" s="54">
        <f t="shared" si="62"/>
        <v>0.63675215840339661</v>
      </c>
      <c r="BB176" s="44"/>
      <c r="BC176" s="42">
        <v>8.4249086678028107E-2</v>
      </c>
      <c r="BD176" s="42">
        <v>0.13675214350223541</v>
      </c>
      <c r="BE176" s="42">
        <v>9.7680099308490753E-2</v>
      </c>
      <c r="BF176" s="42">
        <v>0.10134310275316238</v>
      </c>
      <c r="BG176" s="42">
        <v>7.8144080936908722E-2</v>
      </c>
      <c r="BH176" s="42">
        <v>6.2271062284708023E-2</v>
      </c>
      <c r="BI176" s="54">
        <f t="shared" si="63"/>
        <v>9.3406595910588905E-2</v>
      </c>
      <c r="BJ176" s="51">
        <v>1.3</v>
      </c>
      <c r="BK176" s="69" t="s">
        <v>233</v>
      </c>
      <c r="BL176" s="69" t="s">
        <v>233</v>
      </c>
      <c r="BM176" s="69" t="s">
        <v>233</v>
      </c>
      <c r="BN176" s="69" t="s">
        <v>233</v>
      </c>
      <c r="BO176" s="69" t="s">
        <v>233</v>
      </c>
      <c r="BP176" s="70">
        <f t="shared" si="64"/>
        <v>1.3</v>
      </c>
      <c r="BQ176" s="42">
        <v>1.1013431549072266</v>
      </c>
      <c r="BR176" s="42">
        <v>1.2869353294372559</v>
      </c>
      <c r="BS176" s="42">
        <v>1.3479853868484497</v>
      </c>
      <c r="BT176" s="42">
        <v>1.3211233615875244</v>
      </c>
      <c r="BU176" s="42">
        <v>1.2234432697296143</v>
      </c>
      <c r="BV176" s="42">
        <v>1.1807081699371338</v>
      </c>
      <c r="BW176" s="54">
        <f t="shared" si="65"/>
        <v>1.2435897787412007</v>
      </c>
      <c r="BX176" s="44">
        <v>0.12454212456941605</v>
      </c>
      <c r="BY176" s="44">
        <v>0.12576313316822052</v>
      </c>
      <c r="BZ176" s="44">
        <v>0.12820513546466827</v>
      </c>
      <c r="CA176" s="44">
        <v>0.12820513546466827</v>
      </c>
      <c r="CB176" s="44">
        <v>0.12820513546466827</v>
      </c>
      <c r="CC176" s="44">
        <v>0.12820513546466827</v>
      </c>
      <c r="CD176" s="54">
        <f t="shared" si="66"/>
        <v>0.12718763326605162</v>
      </c>
      <c r="CE176" s="42">
        <v>0.13</v>
      </c>
      <c r="CF176" s="42">
        <v>7.3128204345703125</v>
      </c>
      <c r="CG176" s="42">
        <v>7.2102565765380859</v>
      </c>
      <c r="CH176" s="42">
        <v>7.2102565765380859</v>
      </c>
      <c r="CI176" s="42">
        <v>7.2102565765380859</v>
      </c>
      <c r="CJ176" s="42">
        <v>7.2102565765380859</v>
      </c>
      <c r="CK176" s="42"/>
      <c r="CL176" s="42"/>
      <c r="CM176" s="44"/>
      <c r="CN176" s="44">
        <v>1.5960928201675415</v>
      </c>
      <c r="CO176" s="44">
        <v>1.4769231081008911</v>
      </c>
      <c r="CP176" s="44">
        <v>1.4798535108566284</v>
      </c>
      <c r="CQ176" s="44">
        <v>1.4866911172866821</v>
      </c>
      <c r="CR176" s="44">
        <v>1.6117216348648071</v>
      </c>
      <c r="CS176" s="44">
        <v>1.5902320146560669</v>
      </c>
      <c r="CT176" s="54">
        <f t="shared" si="67"/>
        <v>1.5402523676554363</v>
      </c>
      <c r="CU176" s="44" t="s">
        <v>233</v>
      </c>
      <c r="CV176" s="44" t="s">
        <v>233</v>
      </c>
      <c r="CW176" s="44" t="s">
        <v>233</v>
      </c>
      <c r="CX176" s="44" t="s">
        <v>233</v>
      </c>
      <c r="CY176" s="44" t="s">
        <v>233</v>
      </c>
      <c r="CZ176" s="44" t="s">
        <v>233</v>
      </c>
      <c r="DA176" s="54" t="str">
        <f t="shared" si="68"/>
        <v/>
      </c>
      <c r="DB176" s="65" t="s">
        <v>233</v>
      </c>
      <c r="DC176" s="65" t="s">
        <v>233</v>
      </c>
      <c r="DD176" s="65" t="s">
        <v>233</v>
      </c>
      <c r="DE176" s="65" t="s">
        <v>233</v>
      </c>
      <c r="DF176" s="65" t="s">
        <v>233</v>
      </c>
      <c r="DG176" s="65" t="s">
        <v>233</v>
      </c>
      <c r="DH176" s="58" t="str">
        <f t="shared" si="69"/>
        <v/>
      </c>
      <c r="DI176" s="65" t="s">
        <v>233</v>
      </c>
      <c r="DJ176" s="65" t="s">
        <v>233</v>
      </c>
      <c r="DK176" s="65" t="s">
        <v>233</v>
      </c>
      <c r="DL176" s="65" t="s">
        <v>233</v>
      </c>
      <c r="DM176" s="65" t="s">
        <v>233</v>
      </c>
      <c r="DN176" s="65" t="s">
        <v>233</v>
      </c>
      <c r="DO176" s="58">
        <f t="shared" si="70"/>
        <v>1.7350000000000001</v>
      </c>
      <c r="DP176" s="44" t="s">
        <v>233</v>
      </c>
      <c r="DQ176" s="44"/>
      <c r="DR176" s="65">
        <v>759.625</v>
      </c>
      <c r="DS176" s="65">
        <v>753.3125</v>
      </c>
      <c r="DT176" s="65">
        <v>769</v>
      </c>
      <c r="DU176" s="65">
        <v>776.125</v>
      </c>
      <c r="DV176" s="65">
        <v>766.4375</v>
      </c>
      <c r="DW176" s="65">
        <v>758.5</v>
      </c>
      <c r="DX176" s="58">
        <f t="shared" si="71"/>
        <v>1.09992</v>
      </c>
      <c r="DY176" s="43">
        <v>6.9830522537231445</v>
      </c>
      <c r="DZ176" s="43">
        <v>14.459031105041504</v>
      </c>
      <c r="EA176" s="43">
        <v>29.212188720703125</v>
      </c>
      <c r="EB176" s="44">
        <f t="shared" si="72"/>
        <v>1.2538774967193604</v>
      </c>
      <c r="EC176" s="42" t="s">
        <v>233</v>
      </c>
      <c r="ED176" s="42" t="s">
        <v>233</v>
      </c>
      <c r="EE176" s="42" t="s">
        <v>233</v>
      </c>
      <c r="EF176" s="42" t="s">
        <v>233</v>
      </c>
      <c r="EG176" s="42" t="s">
        <v>233</v>
      </c>
      <c r="EH176" s="42" t="s">
        <v>233</v>
      </c>
      <c r="EI176" s="42"/>
      <c r="EJ176" s="65">
        <v>491</v>
      </c>
      <c r="EK176" s="42" t="s">
        <v>233</v>
      </c>
      <c r="EL176" s="42" t="s">
        <v>233</v>
      </c>
      <c r="EM176" s="42" t="s">
        <v>233</v>
      </c>
      <c r="EN176" s="42" t="s">
        <v>233</v>
      </c>
      <c r="EO176" s="42" t="s">
        <v>233</v>
      </c>
      <c r="EP176" s="42" t="s">
        <v>233</v>
      </c>
      <c r="EQ176" s="42"/>
      <c r="ER176" s="65">
        <v>15</v>
      </c>
      <c r="ES176" s="42" t="s">
        <v>233</v>
      </c>
      <c r="ET176" s="42" t="s">
        <v>233</v>
      </c>
      <c r="EU176" s="42" t="s">
        <v>233</v>
      </c>
      <c r="EV176" s="42" t="s">
        <v>233</v>
      </c>
      <c r="EW176" s="42" t="s">
        <v>233</v>
      </c>
      <c r="EX176" s="42" t="s">
        <v>233</v>
      </c>
      <c r="EY176" s="42"/>
      <c r="EZ176" s="42">
        <v>0.85</v>
      </c>
      <c r="FA176" s="42" t="s">
        <v>233</v>
      </c>
      <c r="FB176" s="42" t="s">
        <v>233</v>
      </c>
      <c r="FC176" s="42" t="s">
        <v>233</v>
      </c>
      <c r="FD176" s="42" t="s">
        <v>233</v>
      </c>
      <c r="FE176" s="42" t="s">
        <v>233</v>
      </c>
      <c r="FF176" s="42" t="s">
        <v>233</v>
      </c>
      <c r="FG176" s="42"/>
      <c r="FH176" s="42"/>
      <c r="FI176" s="42" t="s">
        <v>233</v>
      </c>
      <c r="FJ176" s="42" t="s">
        <v>233</v>
      </c>
      <c r="FK176" s="42" t="s">
        <v>233</v>
      </c>
      <c r="FL176" s="42" t="s">
        <v>233</v>
      </c>
      <c r="FM176" s="42" t="s">
        <v>233</v>
      </c>
      <c r="FN176" s="42" t="s">
        <v>233</v>
      </c>
      <c r="FO176" s="42"/>
      <c r="FP176" s="65">
        <v>43</v>
      </c>
      <c r="FQ176" s="42" t="s">
        <v>233</v>
      </c>
      <c r="FR176" s="42" t="s">
        <v>233</v>
      </c>
      <c r="FS176" s="42" t="s">
        <v>233</v>
      </c>
      <c r="FT176" s="42" t="s">
        <v>233</v>
      </c>
      <c r="FU176" s="42" t="s">
        <v>233</v>
      </c>
      <c r="FV176" s="42" t="s">
        <v>233</v>
      </c>
      <c r="FW176" s="42"/>
      <c r="FX176" s="65">
        <v>30</v>
      </c>
      <c r="GA176">
        <v>1735</v>
      </c>
    </row>
    <row r="177" spans="1:183">
      <c r="A177" s="40">
        <v>38514</v>
      </c>
      <c r="B177" s="41"/>
      <c r="C177" s="41"/>
      <c r="D177" s="41"/>
      <c r="E177" s="42" t="s">
        <v>233</v>
      </c>
      <c r="F177" s="42" t="s">
        <v>233</v>
      </c>
      <c r="G177" s="42" t="s">
        <v>233</v>
      </c>
      <c r="H177" s="42" t="s">
        <v>233</v>
      </c>
      <c r="I177" s="42" t="s">
        <v>233</v>
      </c>
      <c r="J177" s="42" t="s">
        <v>233</v>
      </c>
      <c r="K177" s="54" t="str">
        <f t="shared" si="59"/>
        <v/>
      </c>
      <c r="L177" s="43">
        <v>24.395605087280273</v>
      </c>
      <c r="M177" s="43">
        <v>23.418804168701172</v>
      </c>
      <c r="N177" s="43">
        <v>22.44200325012207</v>
      </c>
      <c r="O177" s="43">
        <v>24.322343826293945</v>
      </c>
      <c r="P177" s="43">
        <v>26.593406677246094</v>
      </c>
      <c r="Q177" s="43">
        <v>26.105005264282227</v>
      </c>
      <c r="R177" s="54">
        <f t="shared" si="60"/>
        <v>24.546194712320965</v>
      </c>
      <c r="S177" s="43">
        <v>18.070817947387695</v>
      </c>
      <c r="T177" s="43">
        <v>146.5201416015625</v>
      </c>
      <c r="U177" s="43">
        <v>60.561660766601562</v>
      </c>
      <c r="V177" s="43">
        <v>57.631256103515625</v>
      </c>
      <c r="W177" s="43">
        <v>40.048839569091797</v>
      </c>
      <c r="X177" s="43">
        <v>29.30402946472168</v>
      </c>
      <c r="Y177" s="43">
        <v>63</v>
      </c>
      <c r="Z177" s="42">
        <v>2.6862027123570442E-2</v>
      </c>
      <c r="AA177" s="42">
        <v>-0.17826618254184723</v>
      </c>
      <c r="AB177" s="42">
        <v>-0.23687423765659332</v>
      </c>
      <c r="AC177" s="42">
        <v>-0.18803419172763824</v>
      </c>
      <c r="AD177" s="42">
        <v>-0.15384615957736969</v>
      </c>
      <c r="AE177" s="42">
        <v>-0.26129427552223206</v>
      </c>
      <c r="AF177" s="42"/>
      <c r="AG177" s="42">
        <v>6.7418804168701172</v>
      </c>
      <c r="AH177" s="42">
        <v>6.615384578704834</v>
      </c>
      <c r="AI177" s="42">
        <v>6.9264955520629883</v>
      </c>
      <c r="AJ177" s="42">
        <v>6.9128203392028809</v>
      </c>
      <c r="AK177" s="42">
        <v>6.8820514678955078</v>
      </c>
      <c r="AL177" s="42">
        <v>6.6358976364135742</v>
      </c>
      <c r="AM177" s="54">
        <f t="shared" si="61"/>
        <v>6.7857549985249834</v>
      </c>
      <c r="AN177" s="44">
        <v>0.79120880365371704</v>
      </c>
      <c r="AO177" s="44">
        <v>1.6336996555328369</v>
      </c>
      <c r="AP177" s="44">
        <v>0.73748475313186646</v>
      </c>
      <c r="AQ177" s="44">
        <v>0.72771674394607544</v>
      </c>
      <c r="AR177" s="44">
        <v>0.95970696210861206</v>
      </c>
      <c r="AS177" s="44">
        <v>1.0891331434249878</v>
      </c>
      <c r="AT177" s="44"/>
      <c r="AU177" s="42">
        <v>0.63858366012573242</v>
      </c>
      <c r="AV177" s="42">
        <v>0.60439562797546387</v>
      </c>
      <c r="AW177" s="42">
        <v>0.63003665208816528</v>
      </c>
      <c r="AX177" s="42">
        <v>0.57264959812164307</v>
      </c>
      <c r="AY177" s="42">
        <v>0.44322344660758972</v>
      </c>
      <c r="AZ177" s="42">
        <v>0.70207571983337402</v>
      </c>
      <c r="BA177" s="54">
        <f t="shared" si="62"/>
        <v>0.59849411745866143</v>
      </c>
      <c r="BB177" s="44"/>
      <c r="BC177" s="42">
        <v>5.128205195069313E-2</v>
      </c>
      <c r="BD177" s="42">
        <v>6.7155070602893829E-2</v>
      </c>
      <c r="BE177" s="42">
        <v>6.7155070602893829E-2</v>
      </c>
      <c r="BF177" s="42">
        <v>7.081807404756546E-2</v>
      </c>
      <c r="BG177" s="42">
        <v>5.9829059988260269E-2</v>
      </c>
      <c r="BH177" s="42">
        <v>4.5177046209573746E-2</v>
      </c>
      <c r="BI177" s="54">
        <f t="shared" si="63"/>
        <v>6.0236062233646713E-2</v>
      </c>
      <c r="BJ177" s="51">
        <v>1.5</v>
      </c>
      <c r="BK177" s="69" t="s">
        <v>233</v>
      </c>
      <c r="BL177" s="69" t="s">
        <v>233</v>
      </c>
      <c r="BM177" s="69" t="s">
        <v>233</v>
      </c>
      <c r="BN177" s="69" t="s">
        <v>233</v>
      </c>
      <c r="BO177" s="69" t="s">
        <v>233</v>
      </c>
      <c r="BP177" s="70">
        <f t="shared" si="64"/>
        <v>1.5</v>
      </c>
      <c r="BQ177" s="42">
        <v>1.3064713478088379</v>
      </c>
      <c r="BR177" s="42">
        <v>1.4920635223388672</v>
      </c>
      <c r="BS177" s="42">
        <v>1.4749695062637329</v>
      </c>
      <c r="BT177" s="42">
        <v>1.4603174924850464</v>
      </c>
      <c r="BU177" s="42">
        <v>1.4529914855957031</v>
      </c>
      <c r="BV177" s="42">
        <v>1.3406593799591064</v>
      </c>
      <c r="BW177" s="54">
        <f t="shared" si="65"/>
        <v>1.4212454557418823</v>
      </c>
      <c r="BX177" s="44">
        <v>0.12820513546466827</v>
      </c>
      <c r="BY177" s="44">
        <v>0.11721611768007278</v>
      </c>
      <c r="BZ177" s="44">
        <v>9.4017095863819122E-2</v>
      </c>
      <c r="CA177" s="44">
        <v>9.890110045671463E-2</v>
      </c>
      <c r="CB177" s="44">
        <v>8.7912090122699738E-2</v>
      </c>
      <c r="CC177" s="44">
        <v>9.7680099308490753E-2</v>
      </c>
      <c r="CD177" s="54">
        <f t="shared" si="66"/>
        <v>0.10398860648274422</v>
      </c>
      <c r="CE177" s="42">
        <v>0.1</v>
      </c>
      <c r="CF177" s="42">
        <v>7.2102565765380859</v>
      </c>
      <c r="CG177" s="42">
        <v>7.1076922416687012</v>
      </c>
      <c r="CH177" s="42">
        <v>7.1076922416687012</v>
      </c>
      <c r="CI177" s="42">
        <v>7.1076922416687012</v>
      </c>
      <c r="CJ177" s="42">
        <v>7.1076922416687012</v>
      </c>
      <c r="CK177" s="42"/>
      <c r="CL177" s="42"/>
      <c r="CM177" s="44"/>
      <c r="CN177" s="44">
        <v>1.303052544593811</v>
      </c>
      <c r="CO177" s="44">
        <v>1.2024420499801636</v>
      </c>
      <c r="CP177" s="44">
        <v>1.1946276426315308</v>
      </c>
      <c r="CQ177" s="44">
        <v>1.2131868600845337</v>
      </c>
      <c r="CR177" s="44">
        <v>1.2190476655960083</v>
      </c>
      <c r="CS177" s="44">
        <v>1.2219780683517456</v>
      </c>
      <c r="CT177" s="54">
        <f t="shared" si="67"/>
        <v>1.2257224718729656</v>
      </c>
      <c r="CU177" s="44" t="s">
        <v>233</v>
      </c>
      <c r="CV177" s="44" t="s">
        <v>233</v>
      </c>
      <c r="CW177" s="44" t="s">
        <v>233</v>
      </c>
      <c r="CX177" s="44" t="s">
        <v>233</v>
      </c>
      <c r="CY177" s="44" t="s">
        <v>233</v>
      </c>
      <c r="CZ177" s="44" t="s">
        <v>233</v>
      </c>
      <c r="DA177" s="54" t="str">
        <f t="shared" si="68"/>
        <v/>
      </c>
      <c r="DB177" s="65" t="s">
        <v>233</v>
      </c>
      <c r="DC177" s="65" t="s">
        <v>233</v>
      </c>
      <c r="DD177" s="65" t="s">
        <v>233</v>
      </c>
      <c r="DE177" s="65" t="s">
        <v>233</v>
      </c>
      <c r="DF177" s="65" t="s">
        <v>233</v>
      </c>
      <c r="DG177" s="65" t="s">
        <v>233</v>
      </c>
      <c r="DH177" s="58" t="str">
        <f t="shared" si="69"/>
        <v/>
      </c>
      <c r="DI177" s="65" t="s">
        <v>233</v>
      </c>
      <c r="DJ177" s="65" t="s">
        <v>233</v>
      </c>
      <c r="DK177" s="65" t="s">
        <v>233</v>
      </c>
      <c r="DL177" s="65" t="s">
        <v>233</v>
      </c>
      <c r="DM177" s="65" t="s">
        <v>233</v>
      </c>
      <c r="DN177" s="65" t="s">
        <v>233</v>
      </c>
      <c r="DO177" s="58">
        <f t="shared" si="70"/>
        <v>1.399</v>
      </c>
      <c r="DP177" s="44" t="s">
        <v>233</v>
      </c>
      <c r="DQ177" s="44"/>
      <c r="DR177" s="65">
        <v>792.6875</v>
      </c>
      <c r="DS177" s="65">
        <v>675.5625</v>
      </c>
      <c r="DT177" s="65">
        <v>760.6875</v>
      </c>
      <c r="DU177" s="65">
        <v>766.125</v>
      </c>
      <c r="DV177" s="65">
        <v>755.375</v>
      </c>
      <c r="DW177" s="65">
        <v>786.125</v>
      </c>
      <c r="DX177" s="58">
        <f t="shared" si="71"/>
        <v>1.088775</v>
      </c>
      <c r="DY177" s="43">
        <v>5.3796334266662598</v>
      </c>
      <c r="DZ177" s="43">
        <v>15.090671539306641</v>
      </c>
      <c r="EA177" s="43">
        <v>28.302627563476562</v>
      </c>
      <c r="EB177" s="44">
        <f t="shared" si="72"/>
        <v>1.30678049659729</v>
      </c>
      <c r="EC177" s="42" t="s">
        <v>233</v>
      </c>
      <c r="ED177" s="42" t="s">
        <v>233</v>
      </c>
      <c r="EE177" s="42" t="s">
        <v>233</v>
      </c>
      <c r="EF177" s="42" t="s">
        <v>233</v>
      </c>
      <c r="EG177" s="42" t="s">
        <v>233</v>
      </c>
      <c r="EH177" s="42" t="s">
        <v>233</v>
      </c>
      <c r="EI177" s="42"/>
      <c r="EJ177" s="65">
        <v>562</v>
      </c>
      <c r="EK177" s="42" t="s">
        <v>233</v>
      </c>
      <c r="EL177" s="42" t="s">
        <v>233</v>
      </c>
      <c r="EM177" s="42" t="s">
        <v>233</v>
      </c>
      <c r="EN177" s="42" t="s">
        <v>233</v>
      </c>
      <c r="EO177" s="42" t="s">
        <v>233</v>
      </c>
      <c r="EP177" s="42" t="s">
        <v>233</v>
      </c>
      <c r="EQ177" s="42"/>
      <c r="ER177" s="65">
        <v>14</v>
      </c>
      <c r="ES177" s="42" t="s">
        <v>233</v>
      </c>
      <c r="ET177" s="42" t="s">
        <v>233</v>
      </c>
      <c r="EU177" s="42" t="s">
        <v>233</v>
      </c>
      <c r="EV177" s="42" t="s">
        <v>233</v>
      </c>
      <c r="EW177" s="42" t="s">
        <v>233</v>
      </c>
      <c r="EX177" s="42" t="s">
        <v>233</v>
      </c>
      <c r="EY177" s="42"/>
      <c r="EZ177" s="42">
        <v>1.4</v>
      </c>
      <c r="FA177" s="42" t="s">
        <v>233</v>
      </c>
      <c r="FB177" s="42" t="s">
        <v>233</v>
      </c>
      <c r="FC177" s="42" t="s">
        <v>233</v>
      </c>
      <c r="FD177" s="42" t="s">
        <v>233</v>
      </c>
      <c r="FE177" s="42" t="s">
        <v>233</v>
      </c>
      <c r="FF177" s="42" t="s">
        <v>233</v>
      </c>
      <c r="FG177" s="42"/>
      <c r="FH177" s="42"/>
      <c r="FI177" s="42" t="s">
        <v>233</v>
      </c>
      <c r="FJ177" s="42" t="s">
        <v>233</v>
      </c>
      <c r="FK177" s="42" t="s">
        <v>233</v>
      </c>
      <c r="FL177" s="42" t="s">
        <v>233</v>
      </c>
      <c r="FM177" s="42" t="s">
        <v>233</v>
      </c>
      <c r="FN177" s="42" t="s">
        <v>233</v>
      </c>
      <c r="FO177" s="42"/>
      <c r="FP177" s="65">
        <v>39</v>
      </c>
      <c r="FQ177" s="42" t="s">
        <v>233</v>
      </c>
      <c r="FR177" s="42" t="s">
        <v>233</v>
      </c>
      <c r="FS177" s="42" t="s">
        <v>233</v>
      </c>
      <c r="FT177" s="42" t="s">
        <v>233</v>
      </c>
      <c r="FU177" s="42" t="s">
        <v>233</v>
      </c>
      <c r="FV177" s="42" t="s">
        <v>233</v>
      </c>
      <c r="FW177" s="42"/>
      <c r="FX177" s="65">
        <v>23</v>
      </c>
      <c r="GA177">
        <v>1399</v>
      </c>
    </row>
    <row r="178" spans="1:183">
      <c r="A178" s="40">
        <v>38515</v>
      </c>
      <c r="B178" s="41"/>
      <c r="C178" s="41"/>
      <c r="D178" s="41"/>
      <c r="E178" s="42" t="s">
        <v>233</v>
      </c>
      <c r="F178" s="42" t="s">
        <v>233</v>
      </c>
      <c r="G178" s="42" t="s">
        <v>233</v>
      </c>
      <c r="H178" s="42" t="s">
        <v>233</v>
      </c>
      <c r="I178" s="42" t="s">
        <v>233</v>
      </c>
      <c r="J178" s="42" t="s">
        <v>233</v>
      </c>
      <c r="K178" s="54" t="str">
        <f t="shared" si="59"/>
        <v/>
      </c>
      <c r="L178" s="43">
        <v>24.859584808349609</v>
      </c>
      <c r="M178" s="43">
        <v>23.589742660522461</v>
      </c>
      <c r="N178" s="43">
        <v>23.101343154907227</v>
      </c>
      <c r="O178" s="43">
        <v>24.200244903564453</v>
      </c>
      <c r="P178" s="43">
        <v>24.810745239257812</v>
      </c>
      <c r="Q178" s="43">
        <v>24.566545486450195</v>
      </c>
      <c r="R178" s="54">
        <f t="shared" si="60"/>
        <v>24.188034375508625</v>
      </c>
      <c r="S178" s="43">
        <v>27.350427627563477</v>
      </c>
      <c r="T178" s="43">
        <v>27.350427627563477</v>
      </c>
      <c r="U178" s="43">
        <v>37.606838226318359</v>
      </c>
      <c r="V178" s="43">
        <v>35.653236389160156</v>
      </c>
      <c r="W178" s="43">
        <v>94.26129150390625</v>
      </c>
      <c r="X178" s="43">
        <v>43.956043243408203</v>
      </c>
      <c r="Y178" s="43">
        <v>37</v>
      </c>
      <c r="Z178" s="42">
        <v>-0.13919414579868317</v>
      </c>
      <c r="AA178" s="42">
        <v>3.6630038172006607E-2</v>
      </c>
      <c r="AB178" s="42">
        <v>-0.19291819632053375</v>
      </c>
      <c r="AC178" s="42">
        <v>-8.5470087826251984E-2</v>
      </c>
      <c r="AD178" s="42">
        <v>0.10989011079072952</v>
      </c>
      <c r="AE178" s="42">
        <v>-4.1514042764902115E-2</v>
      </c>
      <c r="AF178" s="42"/>
      <c r="AG178" s="42">
        <v>6.6461539268493652</v>
      </c>
      <c r="AH178" s="42">
        <v>6.6427350044250488</v>
      </c>
      <c r="AI178" s="42">
        <v>6.6495728492736816</v>
      </c>
      <c r="AJ178" s="42">
        <v>6.6974358558654785</v>
      </c>
      <c r="AK178" s="42">
        <v>6.7008547782897949</v>
      </c>
      <c r="AL178" s="42">
        <v>6.5128207206726074</v>
      </c>
      <c r="AM178" s="54">
        <f t="shared" si="61"/>
        <v>6.6415955225626631</v>
      </c>
      <c r="AN178" s="44">
        <v>0.88400489091873169</v>
      </c>
      <c r="AO178" s="44">
        <v>0.6715506911277771</v>
      </c>
      <c r="AP178" s="44">
        <v>0.57142859697341919</v>
      </c>
      <c r="AQ178" s="44">
        <v>0.52503055334091187</v>
      </c>
      <c r="AR178" s="44">
        <v>0.77411478757858276</v>
      </c>
      <c r="AS178" s="44">
        <v>0.91330891847610474</v>
      </c>
      <c r="AT178" s="44"/>
      <c r="AU178" s="42">
        <v>0.82783883810043335</v>
      </c>
      <c r="AV178" s="42">
        <v>0.49816849827766418</v>
      </c>
      <c r="AW178" s="42">
        <v>0.65079367160797119</v>
      </c>
      <c r="AX178" s="42">
        <v>0.5445665717124939</v>
      </c>
      <c r="AY178" s="42">
        <v>0.56288158893585205</v>
      </c>
      <c r="AZ178" s="42">
        <v>0.72039073705673218</v>
      </c>
      <c r="BA178" s="54">
        <f t="shared" si="62"/>
        <v>0.63410665094852448</v>
      </c>
      <c r="BB178" s="44"/>
      <c r="BC178" s="42">
        <v>5.8608058840036392E-2</v>
      </c>
      <c r="BD178" s="42">
        <v>8.9133091270923615E-2</v>
      </c>
      <c r="BE178" s="42">
        <v>6.9597072899341583E-2</v>
      </c>
      <c r="BF178" s="42">
        <v>7.081807404756546E-2</v>
      </c>
      <c r="BG178" s="42">
        <v>7.8144080936908722E-2</v>
      </c>
      <c r="BH178" s="42">
        <v>0.12087912112474442</v>
      </c>
      <c r="BI178" s="54">
        <f t="shared" si="63"/>
        <v>8.1196583186586693E-2</v>
      </c>
      <c r="BJ178" s="51">
        <v>1.3</v>
      </c>
      <c r="BK178" s="69" t="s">
        <v>233</v>
      </c>
      <c r="BL178" s="69" t="s">
        <v>233</v>
      </c>
      <c r="BM178" s="69" t="s">
        <v>233</v>
      </c>
      <c r="BN178" s="69" t="s">
        <v>233</v>
      </c>
      <c r="BO178" s="69" t="s">
        <v>233</v>
      </c>
      <c r="BP178" s="70">
        <f t="shared" si="64"/>
        <v>1.3</v>
      </c>
      <c r="BQ178" s="42">
        <v>1.2442002296447754</v>
      </c>
      <c r="BR178" s="42">
        <v>1.2576313018798828</v>
      </c>
      <c r="BS178" s="42">
        <v>1.2905982732772827</v>
      </c>
      <c r="BT178" s="42">
        <v>1.2759462594985962</v>
      </c>
      <c r="BU178" s="42">
        <v>1.3638583421707153</v>
      </c>
      <c r="BV178" s="42">
        <v>0.99023199081420898</v>
      </c>
      <c r="BW178" s="54">
        <f t="shared" si="65"/>
        <v>1.2370777328809102</v>
      </c>
      <c r="BX178" s="44">
        <v>9.6459098160266876E-2</v>
      </c>
      <c r="BY178" s="44">
        <v>0.10744810849428177</v>
      </c>
      <c r="BZ178" s="44">
        <v>0.10744810849428177</v>
      </c>
      <c r="CA178" s="44">
        <v>9.2796094715595245E-2</v>
      </c>
      <c r="CB178" s="44">
        <v>0.10500610619783401</v>
      </c>
      <c r="CC178" s="44">
        <v>0.1111111119389534</v>
      </c>
      <c r="CD178" s="54">
        <f t="shared" si="66"/>
        <v>0.10337810466686885</v>
      </c>
      <c r="CE178" s="42">
        <v>0.12</v>
      </c>
      <c r="CF178" s="42">
        <v>7.0051283836364746</v>
      </c>
      <c r="CG178" s="42">
        <v>7.0051283836364746</v>
      </c>
      <c r="CH178" s="42">
        <v>7.0051283836364746</v>
      </c>
      <c r="CI178" s="42">
        <v>6.9025640487670898</v>
      </c>
      <c r="CJ178" s="42">
        <v>6.9025640487670898</v>
      </c>
      <c r="CK178" s="42"/>
      <c r="CL178" s="42"/>
      <c r="CM178" s="44"/>
      <c r="CN178" s="44">
        <v>1.2796093225479126</v>
      </c>
      <c r="CO178" s="44">
        <v>1.2815629243850708</v>
      </c>
      <c r="CP178" s="44">
        <v>1.3001221418380737</v>
      </c>
      <c r="CQ178" s="44">
        <v>1.2981685400009155</v>
      </c>
      <c r="CR178" s="44">
        <v>1.2903541326522827</v>
      </c>
      <c r="CS178" s="44">
        <v>1.7533577680587769</v>
      </c>
      <c r="CT178" s="54">
        <f t="shared" si="67"/>
        <v>1.3671958049138386</v>
      </c>
      <c r="CU178" s="44" t="s">
        <v>233</v>
      </c>
      <c r="CV178" s="44" t="s">
        <v>233</v>
      </c>
      <c r="CW178" s="44" t="s">
        <v>233</v>
      </c>
      <c r="CX178" s="44" t="s">
        <v>233</v>
      </c>
      <c r="CY178" s="44" t="s">
        <v>233</v>
      </c>
      <c r="CZ178" s="44" t="s">
        <v>233</v>
      </c>
      <c r="DA178" s="54" t="str">
        <f t="shared" si="68"/>
        <v/>
      </c>
      <c r="DB178" s="65" t="s">
        <v>233</v>
      </c>
      <c r="DC178" s="65" t="s">
        <v>233</v>
      </c>
      <c r="DD178" s="65" t="s">
        <v>233</v>
      </c>
      <c r="DE178" s="65" t="s">
        <v>233</v>
      </c>
      <c r="DF178" s="65" t="s">
        <v>233</v>
      </c>
      <c r="DG178" s="65" t="s">
        <v>233</v>
      </c>
      <c r="DH178" s="58" t="str">
        <f t="shared" si="69"/>
        <v/>
      </c>
      <c r="DI178" s="65" t="s">
        <v>233</v>
      </c>
      <c r="DJ178" s="65" t="s">
        <v>233</v>
      </c>
      <c r="DK178" s="65" t="s">
        <v>233</v>
      </c>
      <c r="DL178" s="65" t="s">
        <v>233</v>
      </c>
      <c r="DM178" s="65" t="s">
        <v>233</v>
      </c>
      <c r="DN178" s="65" t="s">
        <v>233</v>
      </c>
      <c r="DO178" s="58">
        <f t="shared" si="70"/>
        <v>1.5549999999999999</v>
      </c>
      <c r="DP178" s="44" t="s">
        <v>233</v>
      </c>
      <c r="DQ178" s="44"/>
      <c r="DR178" s="65">
        <v>2.75</v>
      </c>
      <c r="DS178" s="65">
        <v>779.0625</v>
      </c>
      <c r="DT178" s="65">
        <v>775.75</v>
      </c>
      <c r="DU178" s="65">
        <v>2.0625</v>
      </c>
      <c r="DV178" s="65">
        <v>3.25</v>
      </c>
      <c r="DW178" s="65">
        <v>2.3125</v>
      </c>
      <c r="DX178" s="58">
        <f t="shared" si="71"/>
        <v>0.37564500000000001</v>
      </c>
      <c r="DY178" s="43">
        <v>5.9686446189880371</v>
      </c>
      <c r="DZ178" s="43">
        <v>14.686421394348145</v>
      </c>
      <c r="EA178" s="43">
        <v>28.338722229003906</v>
      </c>
      <c r="EB178" s="44">
        <f t="shared" si="72"/>
        <v>1.6140205211639405</v>
      </c>
      <c r="EC178" s="42" t="s">
        <v>233</v>
      </c>
      <c r="ED178" s="42" t="s">
        <v>233</v>
      </c>
      <c r="EE178" s="42" t="s">
        <v>233</v>
      </c>
      <c r="EF178" s="42" t="s">
        <v>233</v>
      </c>
      <c r="EG178" s="42" t="s">
        <v>233</v>
      </c>
      <c r="EH178" s="42" t="s">
        <v>233</v>
      </c>
      <c r="EI178" s="42"/>
      <c r="EJ178" s="65">
        <v>794</v>
      </c>
      <c r="EK178" s="42" t="s">
        <v>233</v>
      </c>
      <c r="EL178" s="42" t="s">
        <v>233</v>
      </c>
      <c r="EM178" s="42" t="s">
        <v>233</v>
      </c>
      <c r="EN178" s="42" t="s">
        <v>233</v>
      </c>
      <c r="EO178" s="42" t="s">
        <v>233</v>
      </c>
      <c r="EP178" s="42" t="s">
        <v>233</v>
      </c>
      <c r="EQ178" s="42"/>
      <c r="ER178" s="65">
        <v>15</v>
      </c>
      <c r="ES178" s="42" t="s">
        <v>233</v>
      </c>
      <c r="ET178" s="42" t="s">
        <v>233</v>
      </c>
      <c r="EU178" s="42" t="s">
        <v>233</v>
      </c>
      <c r="EV178" s="42" t="s">
        <v>233</v>
      </c>
      <c r="EW178" s="42" t="s">
        <v>233</v>
      </c>
      <c r="EX178" s="42" t="s">
        <v>233</v>
      </c>
      <c r="EY178" s="42"/>
      <c r="EZ178" s="42">
        <v>0.9</v>
      </c>
      <c r="FA178" s="42" t="s">
        <v>233</v>
      </c>
      <c r="FB178" s="42" t="s">
        <v>233</v>
      </c>
      <c r="FC178" s="42" t="s">
        <v>233</v>
      </c>
      <c r="FD178" s="42" t="s">
        <v>233</v>
      </c>
      <c r="FE178" s="42" t="s">
        <v>233</v>
      </c>
      <c r="FF178" s="42" t="s">
        <v>233</v>
      </c>
      <c r="FG178" s="42"/>
      <c r="FH178" s="42"/>
      <c r="FI178" s="42" t="s">
        <v>233</v>
      </c>
      <c r="FJ178" s="42" t="s">
        <v>233</v>
      </c>
      <c r="FK178" s="42" t="s">
        <v>233</v>
      </c>
      <c r="FL178" s="42" t="s">
        <v>233</v>
      </c>
      <c r="FM178" s="42" t="s">
        <v>233</v>
      </c>
      <c r="FN178" s="42" t="s">
        <v>233</v>
      </c>
      <c r="FO178" s="42"/>
      <c r="FP178" s="65">
        <v>43</v>
      </c>
      <c r="FQ178" s="42" t="s">
        <v>233</v>
      </c>
      <c r="FR178" s="42" t="s">
        <v>233</v>
      </c>
      <c r="FS178" s="42" t="s">
        <v>233</v>
      </c>
      <c r="FT178" s="42" t="s">
        <v>233</v>
      </c>
      <c r="FU178" s="42" t="s">
        <v>233</v>
      </c>
      <c r="FV178" s="42" t="s">
        <v>233</v>
      </c>
      <c r="FW178" s="42"/>
      <c r="FX178" s="65">
        <v>31</v>
      </c>
      <c r="GA178">
        <v>1555</v>
      </c>
    </row>
    <row r="179" spans="1:183">
      <c r="A179" s="40">
        <v>38516</v>
      </c>
      <c r="B179" s="41"/>
      <c r="C179" s="41"/>
      <c r="D179" s="41"/>
      <c r="E179" s="42" t="s">
        <v>233</v>
      </c>
      <c r="F179" s="42" t="s">
        <v>233</v>
      </c>
      <c r="G179" s="42" t="s">
        <v>233</v>
      </c>
      <c r="H179" s="42" t="s">
        <v>233</v>
      </c>
      <c r="I179" s="42" t="s">
        <v>233</v>
      </c>
      <c r="J179" s="42" t="s">
        <v>233</v>
      </c>
      <c r="K179" s="54" t="str">
        <f t="shared" si="59"/>
        <v/>
      </c>
      <c r="L179" s="43">
        <v>23.833944320678711</v>
      </c>
      <c r="M179" s="43">
        <v>22.857143402099609</v>
      </c>
      <c r="N179" s="43">
        <v>23.101343154907227</v>
      </c>
      <c r="O179" s="43">
        <v>23.150182723999023</v>
      </c>
      <c r="P179" s="43">
        <v>21.978021621704102</v>
      </c>
      <c r="Q179" s="43">
        <v>27.326007843017578</v>
      </c>
      <c r="R179" s="54">
        <f t="shared" si="60"/>
        <v>23.707773844401043</v>
      </c>
      <c r="S179" s="43">
        <v>32.722831726074219</v>
      </c>
      <c r="T179" s="43">
        <v>175.82417297363281</v>
      </c>
      <c r="U179" s="43">
        <v>13.675213813781738</v>
      </c>
      <c r="V179" s="43">
        <v>9.768010139465332</v>
      </c>
      <c r="W179" s="43">
        <v>17.094017028808594</v>
      </c>
      <c r="X179" s="43">
        <v>21.489622116088867</v>
      </c>
      <c r="Y179" s="43"/>
      <c r="Z179" s="42">
        <v>5.128205195069313E-2</v>
      </c>
      <c r="AA179" s="42">
        <v>0.28083029389381409</v>
      </c>
      <c r="AB179" s="42">
        <v>0.16361416876316071</v>
      </c>
      <c r="AC179" s="42">
        <v>0.38827839493751526</v>
      </c>
      <c r="AD179" s="42">
        <v>-2.4420025292783976E-3</v>
      </c>
      <c r="AE179" s="42">
        <v>0.15384615957736969</v>
      </c>
      <c r="AF179" s="42"/>
      <c r="AG179" s="42">
        <v>6.5230770111083984</v>
      </c>
      <c r="AH179" s="42">
        <v>6.615384578704834</v>
      </c>
      <c r="AI179" s="42">
        <v>6.6632480621337891</v>
      </c>
      <c r="AJ179" s="42">
        <v>6.8000001907348633</v>
      </c>
      <c r="AK179" s="42">
        <v>7.1521368026733398</v>
      </c>
      <c r="AL179" s="42">
        <v>6.8102564811706543</v>
      </c>
      <c r="AM179" s="54">
        <f t="shared" si="61"/>
        <v>6.7606838544209795</v>
      </c>
      <c r="AN179" s="44">
        <v>0.74725276231765747</v>
      </c>
      <c r="AO179" s="44">
        <v>0.57387059926986694</v>
      </c>
      <c r="AP179" s="44">
        <v>0.52014654874801636</v>
      </c>
      <c r="AQ179" s="44">
        <v>0.47130647301673889</v>
      </c>
      <c r="AR179" s="44">
        <v>0.4444444477558136</v>
      </c>
      <c r="AS179" s="44">
        <v>1.0183150768280029</v>
      </c>
      <c r="AT179" s="44"/>
      <c r="AU179" s="42">
        <v>1.3284493684768677</v>
      </c>
      <c r="AV179" s="42">
        <v>0.69963371753692627</v>
      </c>
      <c r="AW179" s="42">
        <v>0.81929183006286621</v>
      </c>
      <c r="AX179" s="42">
        <v>4.3431015014648437</v>
      </c>
      <c r="AY179" s="42">
        <v>3.0830280780792236</v>
      </c>
      <c r="AZ179" s="42">
        <v>1.0415140390396118</v>
      </c>
      <c r="BA179" s="54">
        <f t="shared" si="62"/>
        <v>1.8858364224433899</v>
      </c>
      <c r="BB179" s="44"/>
      <c r="BC179" s="42">
        <v>0.23443223536014557</v>
      </c>
      <c r="BD179" s="42">
        <v>0.1318681389093399</v>
      </c>
      <c r="BE179" s="42">
        <v>0.59096461534500122</v>
      </c>
      <c r="BF179" s="42">
        <v>0.42368742823600769</v>
      </c>
      <c r="BG179" s="42">
        <v>2.5641025975346565E-2</v>
      </c>
      <c r="BH179" s="42">
        <v>4.0293041616678238E-2</v>
      </c>
      <c r="BI179" s="54">
        <f t="shared" si="63"/>
        <v>0.24114774757375321</v>
      </c>
      <c r="BJ179" s="51">
        <v>1.3</v>
      </c>
      <c r="BK179" s="69" t="s">
        <v>233</v>
      </c>
      <c r="BL179" s="69" t="s">
        <v>233</v>
      </c>
      <c r="BM179" s="69" t="s">
        <v>233</v>
      </c>
      <c r="BN179" s="69" t="s">
        <v>233</v>
      </c>
      <c r="BO179" s="69" t="s">
        <v>233</v>
      </c>
      <c r="BP179" s="70">
        <f t="shared" si="64"/>
        <v>1.3</v>
      </c>
      <c r="BQ179" s="42">
        <v>1.1196581125259399</v>
      </c>
      <c r="BR179" s="42">
        <v>1.2857142686843872</v>
      </c>
      <c r="BS179" s="42">
        <v>0.93894994258880615</v>
      </c>
      <c r="BT179" s="42">
        <v>0.76190477609634399</v>
      </c>
      <c r="BU179" s="42">
        <v>0.40293040871620178</v>
      </c>
      <c r="BV179" s="42">
        <v>1.1465201377868652</v>
      </c>
      <c r="BW179" s="54">
        <f t="shared" si="65"/>
        <v>0.94261294106642401</v>
      </c>
      <c r="BX179" s="44">
        <v>9.890110045671463E-2</v>
      </c>
      <c r="BY179" s="44">
        <v>9.890110045671463E-2</v>
      </c>
      <c r="BZ179" s="44">
        <v>0.10744810849428177</v>
      </c>
      <c r="CA179" s="44">
        <v>0.10866910964250565</v>
      </c>
      <c r="CB179" s="44">
        <v>0.80219781398773193</v>
      </c>
      <c r="CC179" s="44">
        <v>0.1111111119389534</v>
      </c>
      <c r="CD179" s="54">
        <f t="shared" si="66"/>
        <v>0.221204724162817</v>
      </c>
      <c r="CE179" s="42">
        <v>0.11</v>
      </c>
      <c r="CF179" s="42">
        <v>6.8000001907348633</v>
      </c>
      <c r="CG179" s="42">
        <v>6.8000001907348633</v>
      </c>
      <c r="CH179" s="42">
        <v>6.8034186363220215</v>
      </c>
      <c r="CI179" s="42">
        <v>6.8136754035949707</v>
      </c>
      <c r="CJ179" s="42">
        <v>6.8000001907348633</v>
      </c>
      <c r="CK179" s="42"/>
      <c r="CL179" s="42"/>
      <c r="CM179" s="44"/>
      <c r="CN179" s="44">
        <v>1.7181929349899292</v>
      </c>
      <c r="CO179" s="44">
        <v>0</v>
      </c>
      <c r="CP179" s="44">
        <v>0</v>
      </c>
      <c r="CQ179" s="44">
        <v>0</v>
      </c>
      <c r="CR179" s="44">
        <v>1.8686202764511108</v>
      </c>
      <c r="CS179" s="44">
        <v>1.1692308187484741</v>
      </c>
      <c r="CT179" s="54">
        <f t="shared" si="67"/>
        <v>0.79267400503158569</v>
      </c>
      <c r="CU179" s="44" t="s">
        <v>233</v>
      </c>
      <c r="CV179" s="44" t="s">
        <v>233</v>
      </c>
      <c r="CW179" s="44" t="s">
        <v>233</v>
      </c>
      <c r="CX179" s="44" t="s">
        <v>233</v>
      </c>
      <c r="CY179" s="44" t="s">
        <v>233</v>
      </c>
      <c r="CZ179" s="44" t="s">
        <v>233</v>
      </c>
      <c r="DA179" s="54" t="str">
        <f t="shared" si="68"/>
        <v/>
      </c>
      <c r="DB179" s="65" t="s">
        <v>233</v>
      </c>
      <c r="DC179" s="65" t="s">
        <v>233</v>
      </c>
      <c r="DD179" s="65" t="s">
        <v>233</v>
      </c>
      <c r="DE179" s="65" t="s">
        <v>233</v>
      </c>
      <c r="DF179" s="65" t="s">
        <v>233</v>
      </c>
      <c r="DG179" s="65" t="s">
        <v>233</v>
      </c>
      <c r="DH179" s="58" t="str">
        <f t="shared" si="69"/>
        <v/>
      </c>
      <c r="DI179" s="65" t="s">
        <v>233</v>
      </c>
      <c r="DJ179" s="65" t="s">
        <v>233</v>
      </c>
      <c r="DK179" s="65" t="s">
        <v>233</v>
      </c>
      <c r="DL179" s="65" t="s">
        <v>233</v>
      </c>
      <c r="DM179" s="65" t="s">
        <v>233</v>
      </c>
      <c r="DN179" s="65" t="s">
        <v>233</v>
      </c>
      <c r="DO179" s="58">
        <f t="shared" si="70"/>
        <v>0.80800000000000005</v>
      </c>
      <c r="DP179" s="44" t="s">
        <v>233</v>
      </c>
      <c r="DQ179" s="44"/>
      <c r="DR179" s="65">
        <v>782.875</v>
      </c>
      <c r="DS179" s="65">
        <v>756.1875</v>
      </c>
      <c r="DT179" s="65">
        <v>760.8125</v>
      </c>
      <c r="DU179" s="65">
        <v>772.875</v>
      </c>
      <c r="DV179" s="65">
        <v>734.5625</v>
      </c>
      <c r="DW179" s="65">
        <v>3</v>
      </c>
      <c r="DX179" s="58">
        <f t="shared" si="71"/>
        <v>0.91447500000000004</v>
      </c>
      <c r="DY179" s="43">
        <v>6.1617093086242676</v>
      </c>
      <c r="DZ179" s="43">
        <v>15.408296585083008</v>
      </c>
      <c r="EA179" s="43">
        <v>29.06781005859375</v>
      </c>
      <c r="EB179" s="44">
        <f t="shared" si="72"/>
        <v>0.70260622215271007</v>
      </c>
      <c r="EC179" s="42" t="s">
        <v>233</v>
      </c>
      <c r="ED179" s="42" t="s">
        <v>233</v>
      </c>
      <c r="EE179" s="42" t="s">
        <v>233</v>
      </c>
      <c r="EF179" s="42" t="s">
        <v>233</v>
      </c>
      <c r="EG179" s="42" t="s">
        <v>233</v>
      </c>
      <c r="EH179" s="42" t="s">
        <v>233</v>
      </c>
      <c r="EI179" s="42"/>
      <c r="EJ179" s="65">
        <v>378</v>
      </c>
      <c r="EK179" s="42" t="s">
        <v>233</v>
      </c>
      <c r="EL179" s="42" t="s">
        <v>233</v>
      </c>
      <c r="EM179" s="42" t="s">
        <v>233</v>
      </c>
      <c r="EN179" s="42" t="s">
        <v>233</v>
      </c>
      <c r="EO179" s="42" t="s">
        <v>233</v>
      </c>
      <c r="EP179" s="42" t="s">
        <v>233</v>
      </c>
      <c r="EQ179" s="42"/>
      <c r="ER179" s="65">
        <v>9</v>
      </c>
      <c r="ES179" s="42" t="s">
        <v>233</v>
      </c>
      <c r="ET179" s="42" t="s">
        <v>233</v>
      </c>
      <c r="EU179" s="42" t="s">
        <v>233</v>
      </c>
      <c r="EV179" s="42" t="s">
        <v>233</v>
      </c>
      <c r="EW179" s="42" t="s">
        <v>233</v>
      </c>
      <c r="EX179" s="42" t="s">
        <v>233</v>
      </c>
      <c r="EY179" s="42"/>
      <c r="EZ179" s="42">
        <v>0.6</v>
      </c>
      <c r="FA179" s="42" t="s">
        <v>233</v>
      </c>
      <c r="FB179" s="42" t="s">
        <v>233</v>
      </c>
      <c r="FC179" s="42" t="s">
        <v>233</v>
      </c>
      <c r="FD179" s="42" t="s">
        <v>233</v>
      </c>
      <c r="FE179" s="42" t="s">
        <v>233</v>
      </c>
      <c r="FF179" s="42" t="s">
        <v>233</v>
      </c>
      <c r="FG179" s="42"/>
      <c r="FH179" s="42"/>
      <c r="FI179" s="42" t="s">
        <v>233</v>
      </c>
      <c r="FJ179" s="42" t="s">
        <v>233</v>
      </c>
      <c r="FK179" s="42" t="s">
        <v>233</v>
      </c>
      <c r="FL179" s="42" t="s">
        <v>233</v>
      </c>
      <c r="FM179" s="42" t="s">
        <v>233</v>
      </c>
      <c r="FN179" s="42" t="s">
        <v>233</v>
      </c>
      <c r="FO179" s="42"/>
      <c r="FP179" s="65">
        <v>24</v>
      </c>
      <c r="FQ179" s="42" t="s">
        <v>233</v>
      </c>
      <c r="FR179" s="42" t="s">
        <v>233</v>
      </c>
      <c r="FS179" s="42" t="s">
        <v>233</v>
      </c>
      <c r="FT179" s="42" t="s">
        <v>233</v>
      </c>
      <c r="FU179" s="42" t="s">
        <v>233</v>
      </c>
      <c r="FV179" s="42" t="s">
        <v>233</v>
      </c>
      <c r="FW179" s="42"/>
      <c r="FX179" s="65">
        <v>15</v>
      </c>
      <c r="GA179">
        <v>808</v>
      </c>
    </row>
    <row r="180" spans="1:183">
      <c r="A180" s="40">
        <v>38517</v>
      </c>
      <c r="B180" s="41"/>
      <c r="C180" s="41"/>
      <c r="D180" s="41"/>
      <c r="E180" s="42" t="s">
        <v>233</v>
      </c>
      <c r="F180" s="42" t="s">
        <v>233</v>
      </c>
      <c r="G180" s="42" t="s">
        <v>233</v>
      </c>
      <c r="H180" s="42" t="s">
        <v>233</v>
      </c>
      <c r="I180" s="42" t="s">
        <v>233</v>
      </c>
      <c r="J180" s="42" t="s">
        <v>233</v>
      </c>
      <c r="K180" s="54" t="str">
        <f t="shared" si="59"/>
        <v/>
      </c>
      <c r="L180" s="43">
        <v>25.225885391235352</v>
      </c>
      <c r="M180" s="43">
        <v>23.736263275146484</v>
      </c>
      <c r="N180" s="43">
        <v>23.003662109375</v>
      </c>
      <c r="O180" s="43">
        <v>23.956043243408203</v>
      </c>
      <c r="P180" s="43">
        <v>26.568986892700195</v>
      </c>
      <c r="Q180" s="43">
        <v>25.714284896850586</v>
      </c>
      <c r="R180" s="54">
        <f t="shared" si="60"/>
        <v>24.700854301452637</v>
      </c>
      <c r="S180" s="43">
        <v>365.32357788085937</v>
      </c>
      <c r="T180" s="43">
        <v>113.79731750488281</v>
      </c>
      <c r="U180" s="43">
        <v>51.770450592041016</v>
      </c>
      <c r="V180" s="43">
        <v>71.721611022949219</v>
      </c>
      <c r="W180" s="43">
        <v>50.231990814208984</v>
      </c>
      <c r="X180" s="43">
        <v>42.710620880126953</v>
      </c>
      <c r="Y180" s="43">
        <v>57</v>
      </c>
      <c r="Z180" s="42">
        <v>7.5702078640460968E-2</v>
      </c>
      <c r="AA180" s="42">
        <v>1.2210012413561344E-2</v>
      </c>
      <c r="AB180" s="42">
        <v>4.1514042764902115E-2</v>
      </c>
      <c r="AC180" s="42">
        <v>-0.27106228470802307</v>
      </c>
      <c r="AD180" s="42">
        <v>8.0586083233356476E-2</v>
      </c>
      <c r="AE180" s="42">
        <v>-0.38339439034461975</v>
      </c>
      <c r="AF180" s="42"/>
      <c r="AG180" s="42">
        <v>6.4341878890991211</v>
      </c>
      <c r="AH180" s="42">
        <v>6.5367522239685059</v>
      </c>
      <c r="AI180" s="42">
        <v>6.5914530754089355</v>
      </c>
      <c r="AJ180" s="42">
        <v>6.4000000953674316</v>
      </c>
      <c r="AK180" s="42">
        <v>6.6393160820007324</v>
      </c>
      <c r="AL180" s="42">
        <v>6.5846152305603027</v>
      </c>
      <c r="AM180" s="54">
        <f t="shared" si="61"/>
        <v>6.5310540994008379</v>
      </c>
      <c r="AN180" s="44">
        <v>1.3626374006271362</v>
      </c>
      <c r="AO180" s="44">
        <v>1.0989011526107788</v>
      </c>
      <c r="AP180" s="44">
        <v>2.5177044868469238</v>
      </c>
      <c r="AQ180" s="44">
        <v>0.82295483350753784</v>
      </c>
      <c r="AR180" s="44">
        <v>1.2039072513580322</v>
      </c>
      <c r="AS180" s="44">
        <v>0.98901098966598511</v>
      </c>
      <c r="AT180" s="44"/>
      <c r="AU180" s="42">
        <v>0.71062272787094116</v>
      </c>
      <c r="AV180" s="42">
        <v>0.9682539701461792</v>
      </c>
      <c r="AW180" s="42">
        <v>0.56166058778762817</v>
      </c>
      <c r="AX180" s="42">
        <v>0.87423688173294067</v>
      </c>
      <c r="AY180" s="42">
        <v>1.2649573087692261</v>
      </c>
      <c r="AZ180" s="42">
        <v>1.1660561561584473</v>
      </c>
      <c r="BA180" s="54">
        <f t="shared" si="62"/>
        <v>0.92429793874422705</v>
      </c>
      <c r="BB180" s="44"/>
      <c r="BC180" s="42">
        <v>6.7155070602893829E-2</v>
      </c>
      <c r="BD180" s="42">
        <v>0.10744810849428177</v>
      </c>
      <c r="BE180" s="42">
        <v>0.15628816187381744</v>
      </c>
      <c r="BF180" s="42">
        <v>0.16727717220783234</v>
      </c>
      <c r="BG180" s="42">
        <v>0.15628816187381744</v>
      </c>
      <c r="BH180" s="42">
        <v>0.15628816187381744</v>
      </c>
      <c r="BI180" s="54">
        <f t="shared" si="63"/>
        <v>0.13512413948774338</v>
      </c>
      <c r="BJ180" s="51">
        <v>1.4</v>
      </c>
      <c r="BK180" s="69" t="s">
        <v>233</v>
      </c>
      <c r="BL180" s="69" t="s">
        <v>233</v>
      </c>
      <c r="BM180" s="69" t="s">
        <v>233</v>
      </c>
      <c r="BN180" s="69" t="s">
        <v>233</v>
      </c>
      <c r="BO180" s="69" t="s">
        <v>233</v>
      </c>
      <c r="BP180" s="70">
        <f t="shared" si="64"/>
        <v>1.4</v>
      </c>
      <c r="BQ180" s="42">
        <v>1.3137973546981812</v>
      </c>
      <c r="BR180" s="42">
        <v>1.317460298538208</v>
      </c>
      <c r="BS180" s="42">
        <v>1.4713064432144165</v>
      </c>
      <c r="BT180" s="42">
        <v>1.4322344064712524</v>
      </c>
      <c r="BU180" s="42">
        <v>1.3675214052200317</v>
      </c>
      <c r="BV180" s="42">
        <v>1.5189255475997925</v>
      </c>
      <c r="BW180" s="54">
        <f t="shared" si="65"/>
        <v>1.4035409092903137</v>
      </c>
      <c r="BX180" s="44">
        <v>0.12210012227296829</v>
      </c>
      <c r="BY180" s="44">
        <v>0.19169719517230988</v>
      </c>
      <c r="BZ180" s="44">
        <v>0.14652015268802643</v>
      </c>
      <c r="CA180" s="44">
        <v>0.12210012227296829</v>
      </c>
      <c r="CB180" s="44">
        <v>0.12332112342119217</v>
      </c>
      <c r="CC180" s="44">
        <v>0.10866910964250565</v>
      </c>
      <c r="CD180" s="54">
        <f t="shared" si="66"/>
        <v>0.13573463757832846</v>
      </c>
      <c r="CE180" s="42">
        <v>0.14000000000000001</v>
      </c>
      <c r="CF180" s="42">
        <v>7.2136750221252441</v>
      </c>
      <c r="CG180" s="42">
        <v>7.0085468292236328</v>
      </c>
      <c r="CH180" s="42">
        <v>6.8581194877624512</v>
      </c>
      <c r="CI180" s="42">
        <v>6.8205127716064453</v>
      </c>
      <c r="CJ180" s="42">
        <v>6.8341879844665527</v>
      </c>
      <c r="CK180" s="42"/>
      <c r="CL180" s="42"/>
      <c r="CM180" s="44"/>
      <c r="CN180" s="44">
        <v>1.5892552137374878</v>
      </c>
      <c r="CO180" s="44">
        <v>1.6283272504806519</v>
      </c>
      <c r="CP180" s="44">
        <v>1.5189255475997925</v>
      </c>
      <c r="CQ180" s="44">
        <v>1.5853480100631714</v>
      </c>
      <c r="CR180" s="44">
        <v>1.6146520376205444</v>
      </c>
      <c r="CS180" s="44">
        <v>1.6195360422134399</v>
      </c>
      <c r="CT180" s="54">
        <f t="shared" si="67"/>
        <v>1.5926740169525146</v>
      </c>
      <c r="CU180" s="44" t="s">
        <v>233</v>
      </c>
      <c r="CV180" s="44" t="s">
        <v>233</v>
      </c>
      <c r="CW180" s="44" t="s">
        <v>233</v>
      </c>
      <c r="CX180" s="44" t="s">
        <v>233</v>
      </c>
      <c r="CY180" s="44" t="s">
        <v>233</v>
      </c>
      <c r="CZ180" s="44" t="s">
        <v>233</v>
      </c>
      <c r="DA180" s="54" t="str">
        <f t="shared" si="68"/>
        <v/>
      </c>
      <c r="DB180" s="65" t="s">
        <v>233</v>
      </c>
      <c r="DC180" s="65" t="s">
        <v>233</v>
      </c>
      <c r="DD180" s="65" t="s">
        <v>233</v>
      </c>
      <c r="DE180" s="65" t="s">
        <v>233</v>
      </c>
      <c r="DF180" s="65" t="s">
        <v>233</v>
      </c>
      <c r="DG180" s="65" t="s">
        <v>233</v>
      </c>
      <c r="DH180" s="58" t="str">
        <f t="shared" si="69"/>
        <v/>
      </c>
      <c r="DI180" s="65" t="s">
        <v>233</v>
      </c>
      <c r="DJ180" s="65" t="s">
        <v>233</v>
      </c>
      <c r="DK180" s="65" t="s">
        <v>233</v>
      </c>
      <c r="DL180" s="65" t="s">
        <v>233</v>
      </c>
      <c r="DM180" s="65" t="s">
        <v>233</v>
      </c>
      <c r="DN180" s="65" t="s">
        <v>233</v>
      </c>
      <c r="DO180" s="58">
        <f t="shared" si="70"/>
        <v>1.6910000000000001</v>
      </c>
      <c r="DP180" s="44" t="s">
        <v>233</v>
      </c>
      <c r="DQ180" s="44"/>
      <c r="DR180" s="65" t="s">
        <v>233</v>
      </c>
      <c r="DS180" s="65" t="s">
        <v>233</v>
      </c>
      <c r="DT180" s="65">
        <v>772.3125</v>
      </c>
      <c r="DU180" s="65">
        <v>772.5625</v>
      </c>
      <c r="DV180" s="65">
        <v>739.3125</v>
      </c>
      <c r="DW180" s="65" t="s">
        <v>233</v>
      </c>
      <c r="DX180" s="58">
        <f t="shared" si="71"/>
        <v>1.0964100000000001</v>
      </c>
      <c r="DY180" s="43">
        <v>6.6001954078674316</v>
      </c>
      <c r="DZ180" s="52">
        <v>15.4</v>
      </c>
      <c r="EA180" s="43" t="s">
        <v>233</v>
      </c>
      <c r="EB180" s="44">
        <f t="shared" si="72"/>
        <v>1.6922113014221192</v>
      </c>
      <c r="EC180" s="42" t="s">
        <v>233</v>
      </c>
      <c r="ED180" s="42" t="s">
        <v>233</v>
      </c>
      <c r="EE180" s="42" t="s">
        <v>233</v>
      </c>
      <c r="EF180" s="42" t="s">
        <v>233</v>
      </c>
      <c r="EG180" s="42" t="s">
        <v>233</v>
      </c>
      <c r="EH180" s="42" t="s">
        <v>233</v>
      </c>
      <c r="EI180" s="42"/>
      <c r="EJ180" s="65">
        <v>1080</v>
      </c>
      <c r="EK180" s="42" t="s">
        <v>233</v>
      </c>
      <c r="EL180" s="42" t="s">
        <v>233</v>
      </c>
      <c r="EM180" s="42" t="s">
        <v>233</v>
      </c>
      <c r="EN180" s="42" t="s">
        <v>233</v>
      </c>
      <c r="EO180" s="42" t="s">
        <v>233</v>
      </c>
      <c r="EP180" s="42" t="s">
        <v>233</v>
      </c>
      <c r="EQ180" s="42"/>
      <c r="ER180" s="65">
        <v>17</v>
      </c>
      <c r="ES180" s="42" t="s">
        <v>233</v>
      </c>
      <c r="ET180" s="42" t="s">
        <v>233</v>
      </c>
      <c r="EU180" s="42" t="s">
        <v>233</v>
      </c>
      <c r="EV180" s="42" t="s">
        <v>233</v>
      </c>
      <c r="EW180" s="42" t="s">
        <v>233</v>
      </c>
      <c r="EX180" s="42" t="s">
        <v>233</v>
      </c>
      <c r="EY180" s="42"/>
      <c r="EZ180" s="42">
        <v>1.3</v>
      </c>
      <c r="FA180" s="42" t="s">
        <v>233</v>
      </c>
      <c r="FB180" s="42" t="s">
        <v>233</v>
      </c>
      <c r="FC180" s="42" t="s">
        <v>233</v>
      </c>
      <c r="FD180" s="42" t="s">
        <v>233</v>
      </c>
      <c r="FE180" s="42" t="s">
        <v>233</v>
      </c>
      <c r="FF180" s="42" t="s">
        <v>233</v>
      </c>
      <c r="FG180" s="42"/>
      <c r="FH180" s="42"/>
      <c r="FI180" s="42" t="s">
        <v>233</v>
      </c>
      <c r="FJ180" s="42" t="s">
        <v>233</v>
      </c>
      <c r="FK180" s="42" t="s">
        <v>233</v>
      </c>
      <c r="FL180" s="42" t="s">
        <v>233</v>
      </c>
      <c r="FM180" s="42" t="s">
        <v>233</v>
      </c>
      <c r="FN180" s="42" t="s">
        <v>233</v>
      </c>
      <c r="FO180" s="42"/>
      <c r="FP180" s="65">
        <v>50</v>
      </c>
      <c r="FQ180" s="42" t="s">
        <v>233</v>
      </c>
      <c r="FR180" s="42" t="s">
        <v>233</v>
      </c>
      <c r="FS180" s="42" t="s">
        <v>233</v>
      </c>
      <c r="FT180" s="42" t="s">
        <v>233</v>
      </c>
      <c r="FU180" s="42" t="s">
        <v>233</v>
      </c>
      <c r="FV180" s="42" t="s">
        <v>233</v>
      </c>
      <c r="FW180" s="42"/>
      <c r="FX180" s="65">
        <v>32</v>
      </c>
      <c r="GA180">
        <v>1691</v>
      </c>
    </row>
    <row r="181" spans="1:183">
      <c r="A181" s="40">
        <v>38518</v>
      </c>
      <c r="B181" s="41"/>
      <c r="C181" s="41"/>
      <c r="D181" s="41"/>
      <c r="E181" s="42" t="s">
        <v>233</v>
      </c>
      <c r="F181" s="42" t="s">
        <v>233</v>
      </c>
      <c r="G181" s="42" t="s">
        <v>233</v>
      </c>
      <c r="H181" s="42" t="s">
        <v>233</v>
      </c>
      <c r="I181" s="42" t="s">
        <v>233</v>
      </c>
      <c r="J181" s="42" t="s">
        <v>233</v>
      </c>
      <c r="K181" s="54" t="str">
        <f t="shared" si="59"/>
        <v/>
      </c>
      <c r="L181" s="43">
        <v>24.24908447265625</v>
      </c>
      <c r="M181" s="43">
        <v>22.905982971191406</v>
      </c>
      <c r="N181" s="43">
        <v>22.417581558227539</v>
      </c>
      <c r="O181" s="43">
        <v>24.224664688110352</v>
      </c>
      <c r="P181" s="43">
        <v>24.835165023803711</v>
      </c>
      <c r="Q181" s="43">
        <v>24.151403427124023</v>
      </c>
      <c r="R181" s="54">
        <f t="shared" si="60"/>
        <v>23.797313690185547</v>
      </c>
      <c r="S181" s="43">
        <v>37.606838226318359</v>
      </c>
      <c r="T181" s="43">
        <v>34.383396148681641</v>
      </c>
      <c r="U181" s="43">
        <v>31.965812683105469</v>
      </c>
      <c r="V181" s="43">
        <v>21.123321533203125</v>
      </c>
      <c r="W181" s="43">
        <v>20.024419784545898</v>
      </c>
      <c r="X181" s="43">
        <v>24.908424377441406</v>
      </c>
      <c r="Y181" s="43">
        <v>33</v>
      </c>
      <c r="Z181" s="42">
        <v>-3.6630038172006607E-2</v>
      </c>
      <c r="AA181" s="42">
        <v>-4.6398047357797623E-2</v>
      </c>
      <c r="AB181" s="42">
        <v>7.326007355004549E-3</v>
      </c>
      <c r="AC181" s="42">
        <v>0.17826618254184723</v>
      </c>
      <c r="AD181" s="42">
        <v>-0.10500610619783401</v>
      </c>
      <c r="AE181" s="42">
        <v>0.12942613661289215</v>
      </c>
      <c r="AF181" s="42"/>
      <c r="AG181" s="42">
        <v>6.5777778625488281</v>
      </c>
      <c r="AH181" s="42">
        <v>6.5572648048400879</v>
      </c>
      <c r="AI181" s="42">
        <v>6.6324787139892578</v>
      </c>
      <c r="AJ181" s="42">
        <v>6.4752135276794434</v>
      </c>
      <c r="AK181" s="42">
        <v>6.9196581840515137</v>
      </c>
      <c r="AL181" s="42">
        <v>6.7487177848815918</v>
      </c>
      <c r="AM181" s="54">
        <f t="shared" si="61"/>
        <v>6.6518518129984541</v>
      </c>
      <c r="AN181" s="44">
        <v>0.81562882661819458</v>
      </c>
      <c r="AO181" s="44">
        <v>0.75946277379989624</v>
      </c>
      <c r="AP181" s="44">
        <v>1.2283272743225098</v>
      </c>
      <c r="AQ181" s="44">
        <v>0.96947497129440308</v>
      </c>
      <c r="AR181" s="44">
        <v>1.2283272743225098</v>
      </c>
      <c r="AS181" s="44">
        <v>0.8620268702507019</v>
      </c>
      <c r="AT181" s="44"/>
      <c r="AU181" s="42">
        <v>0.93772894144058228</v>
      </c>
      <c r="AV181" s="42">
        <v>1.0390720367431641</v>
      </c>
      <c r="AW181" s="42">
        <v>0.58974361419677734</v>
      </c>
      <c r="AX181" s="42">
        <v>1.1098901033401489</v>
      </c>
      <c r="AY181" s="42">
        <v>1.1721612215042114</v>
      </c>
      <c r="AZ181" s="42">
        <v>1.1990232467651367</v>
      </c>
      <c r="BA181" s="54">
        <f t="shared" si="62"/>
        <v>1.0079365273316701</v>
      </c>
      <c r="BB181" s="44"/>
      <c r="BC181" s="42">
        <v>0.18192918598651886</v>
      </c>
      <c r="BD181" s="42">
        <v>0.14163614809513092</v>
      </c>
      <c r="BE181" s="42">
        <v>0.15018315613269806</v>
      </c>
      <c r="BF181" s="42">
        <v>0.17216117680072784</v>
      </c>
      <c r="BG181" s="42">
        <v>0.25274726748466492</v>
      </c>
      <c r="BH181" s="42">
        <v>0.14652015268802643</v>
      </c>
      <c r="BI181" s="54">
        <f t="shared" si="63"/>
        <v>0.17419618119796118</v>
      </c>
      <c r="BJ181" s="51">
        <v>1.4</v>
      </c>
      <c r="BK181" s="69" t="s">
        <v>233</v>
      </c>
      <c r="BL181" s="69" t="s">
        <v>233</v>
      </c>
      <c r="BM181" s="69" t="s">
        <v>233</v>
      </c>
      <c r="BN181" s="69" t="s">
        <v>233</v>
      </c>
      <c r="BO181" s="69" t="s">
        <v>233</v>
      </c>
      <c r="BP181" s="70">
        <f t="shared" si="64"/>
        <v>1.4</v>
      </c>
      <c r="BQ181" s="42">
        <v>1.5885225534439087</v>
      </c>
      <c r="BR181" s="42">
        <v>1.5250304937362671</v>
      </c>
      <c r="BS181" s="42">
        <v>1.0659340620040894</v>
      </c>
      <c r="BT181" s="42">
        <v>1.5128204822540283</v>
      </c>
      <c r="BU181" s="42">
        <v>1.4444444179534912</v>
      </c>
      <c r="BV181" s="42">
        <v>1.5787545442581177</v>
      </c>
      <c r="BW181" s="54">
        <f t="shared" si="65"/>
        <v>1.4525844256083171</v>
      </c>
      <c r="BX181" s="44">
        <v>9.7680099308490753E-2</v>
      </c>
      <c r="BY181" s="44">
        <v>9.890110045671463E-2</v>
      </c>
      <c r="BZ181" s="44">
        <v>9.890110045671463E-2</v>
      </c>
      <c r="CA181" s="44">
        <v>0.13064713776111603</v>
      </c>
      <c r="CB181" s="44">
        <v>0.12087912112474442</v>
      </c>
      <c r="CC181" s="44">
        <v>0.12454212456941605</v>
      </c>
      <c r="CD181" s="54">
        <f t="shared" si="66"/>
        <v>0.11192511394619942</v>
      </c>
      <c r="CE181" s="42">
        <v>0.1</v>
      </c>
      <c r="CF181" s="42">
        <v>6.8273506164550781</v>
      </c>
      <c r="CG181" s="42">
        <v>6.8376069068908691</v>
      </c>
      <c r="CH181" s="42">
        <v>6.885469913482666</v>
      </c>
      <c r="CI181" s="42">
        <v>6.8991451263427734</v>
      </c>
      <c r="CJ181" s="42">
        <v>6.9572649002075195</v>
      </c>
      <c r="CK181" s="42"/>
      <c r="CL181" s="42"/>
      <c r="CM181" s="44"/>
      <c r="CN181" s="44">
        <v>1.5736263990402222</v>
      </c>
      <c r="CO181" s="44">
        <v>1.5218559503555298</v>
      </c>
      <c r="CP181" s="44">
        <v>1.5658119916915894</v>
      </c>
      <c r="CQ181" s="44">
        <v>1.5589743852615356</v>
      </c>
      <c r="CR181" s="44">
        <v>1.5980464220046997</v>
      </c>
      <c r="CS181" s="44">
        <v>1.5755800008773804</v>
      </c>
      <c r="CT181" s="54">
        <f t="shared" si="67"/>
        <v>1.5656491915384929</v>
      </c>
      <c r="CU181" s="44" t="s">
        <v>233</v>
      </c>
      <c r="CV181" s="44" t="s">
        <v>233</v>
      </c>
      <c r="CW181" s="44" t="s">
        <v>233</v>
      </c>
      <c r="CX181" s="44" t="s">
        <v>233</v>
      </c>
      <c r="CY181" s="44" t="s">
        <v>233</v>
      </c>
      <c r="CZ181" s="44" t="s">
        <v>233</v>
      </c>
      <c r="DA181" s="54" t="str">
        <f t="shared" si="68"/>
        <v/>
      </c>
      <c r="DB181" s="65" t="s">
        <v>233</v>
      </c>
      <c r="DC181" s="65" t="s">
        <v>233</v>
      </c>
      <c r="DD181" s="65" t="s">
        <v>233</v>
      </c>
      <c r="DE181" s="65" t="s">
        <v>233</v>
      </c>
      <c r="DF181" s="65" t="s">
        <v>233</v>
      </c>
      <c r="DG181" s="65" t="s">
        <v>233</v>
      </c>
      <c r="DH181" s="58" t="str">
        <f t="shared" si="69"/>
        <v/>
      </c>
      <c r="DI181" s="65" t="s">
        <v>233</v>
      </c>
      <c r="DJ181" s="65" t="s">
        <v>233</v>
      </c>
      <c r="DK181" s="65" t="s">
        <v>233</v>
      </c>
      <c r="DL181" s="65" t="s">
        <v>233</v>
      </c>
      <c r="DM181" s="65" t="s">
        <v>233</v>
      </c>
      <c r="DN181" s="65" t="s">
        <v>233</v>
      </c>
      <c r="DO181" s="58">
        <f t="shared" si="70"/>
        <v>1.63</v>
      </c>
      <c r="DP181" s="44" t="s">
        <v>233</v>
      </c>
      <c r="DQ181" s="44"/>
      <c r="DR181" s="65" t="s">
        <v>233</v>
      </c>
      <c r="DS181" s="65" t="s">
        <v>233</v>
      </c>
      <c r="DT181" s="65" t="s">
        <v>233</v>
      </c>
      <c r="DU181" s="65">
        <v>784.375</v>
      </c>
      <c r="DV181" s="65">
        <v>758.5625</v>
      </c>
      <c r="DW181" s="65">
        <v>2.5</v>
      </c>
      <c r="DX181" s="58">
        <f t="shared" si="71"/>
        <v>0.74180999999999997</v>
      </c>
      <c r="DY181" s="43">
        <v>5.3992671966552734</v>
      </c>
      <c r="DZ181" s="52">
        <v>15.4</v>
      </c>
      <c r="EA181" s="43" t="s">
        <v>233</v>
      </c>
      <c r="EB181" s="44">
        <f t="shared" si="72"/>
        <v>1.63</v>
      </c>
      <c r="EC181" s="42" t="s">
        <v>233</v>
      </c>
      <c r="ED181" s="42" t="s">
        <v>233</v>
      </c>
      <c r="EE181" s="42" t="s">
        <v>233</v>
      </c>
      <c r="EF181" s="42" t="s">
        <v>233</v>
      </c>
      <c r="EG181" s="42" t="s">
        <v>233</v>
      </c>
      <c r="EH181" s="42" t="s">
        <v>233</v>
      </c>
      <c r="EI181" s="42"/>
      <c r="EJ181" s="65">
        <v>448</v>
      </c>
      <c r="EK181" s="42" t="s">
        <v>233</v>
      </c>
      <c r="EL181" s="42" t="s">
        <v>233</v>
      </c>
      <c r="EM181" s="42" t="s">
        <v>233</v>
      </c>
      <c r="EN181" s="42" t="s">
        <v>233</v>
      </c>
      <c r="EO181" s="42" t="s">
        <v>233</v>
      </c>
      <c r="EP181" s="42" t="s">
        <v>233</v>
      </c>
      <c r="EQ181" s="42"/>
      <c r="ER181" s="65">
        <v>16</v>
      </c>
      <c r="ES181" s="42" t="s">
        <v>233</v>
      </c>
      <c r="ET181" s="42" t="s">
        <v>233</v>
      </c>
      <c r="EU181" s="42" t="s">
        <v>233</v>
      </c>
      <c r="EV181" s="42" t="s">
        <v>233</v>
      </c>
      <c r="EW181" s="42" t="s">
        <v>233</v>
      </c>
      <c r="EX181" s="42" t="s">
        <v>233</v>
      </c>
      <c r="EY181" s="42"/>
      <c r="EZ181" s="42">
        <v>1.25</v>
      </c>
      <c r="FA181" s="42" t="s">
        <v>233</v>
      </c>
      <c r="FB181" s="42" t="s">
        <v>233</v>
      </c>
      <c r="FC181" s="42" t="s">
        <v>233</v>
      </c>
      <c r="FD181" s="42" t="s">
        <v>233</v>
      </c>
      <c r="FE181" s="42" t="s">
        <v>233</v>
      </c>
      <c r="FF181" s="42" t="s">
        <v>233</v>
      </c>
      <c r="FG181" s="42"/>
      <c r="FH181" s="42"/>
      <c r="FI181" s="42" t="s">
        <v>233</v>
      </c>
      <c r="FJ181" s="42" t="s">
        <v>233</v>
      </c>
      <c r="FK181" s="42" t="s">
        <v>233</v>
      </c>
      <c r="FL181" s="42" t="s">
        <v>233</v>
      </c>
      <c r="FM181" s="42" t="s">
        <v>233</v>
      </c>
      <c r="FN181" s="42" t="s">
        <v>233</v>
      </c>
      <c r="FO181" s="42"/>
      <c r="FP181" s="65">
        <v>53</v>
      </c>
      <c r="FQ181" s="42" t="s">
        <v>233</v>
      </c>
      <c r="FR181" s="42" t="s">
        <v>233</v>
      </c>
      <c r="FS181" s="42" t="s">
        <v>233</v>
      </c>
      <c r="FT181" s="42" t="s">
        <v>233</v>
      </c>
      <c r="FU181" s="42" t="s">
        <v>233</v>
      </c>
      <c r="FV181" s="42" t="s">
        <v>233</v>
      </c>
      <c r="FW181" s="42"/>
      <c r="FX181" s="65">
        <v>29</v>
      </c>
      <c r="GA181">
        <v>1630</v>
      </c>
    </row>
    <row r="182" spans="1:183">
      <c r="A182" s="40">
        <v>38519</v>
      </c>
      <c r="B182" s="41"/>
      <c r="C182" s="41"/>
      <c r="D182" s="41"/>
      <c r="E182" s="42" t="s">
        <v>233</v>
      </c>
      <c r="F182" s="42" t="s">
        <v>233</v>
      </c>
      <c r="G182" s="42" t="s">
        <v>233</v>
      </c>
      <c r="H182" s="42" t="s">
        <v>233</v>
      </c>
      <c r="I182" s="42" t="s">
        <v>233</v>
      </c>
      <c r="J182" s="42" t="s">
        <v>233</v>
      </c>
      <c r="K182" s="54" t="str">
        <f t="shared" si="59"/>
        <v/>
      </c>
      <c r="L182" s="43">
        <v>22.783882141113281</v>
      </c>
      <c r="M182" s="43">
        <v>21.80708122253418</v>
      </c>
      <c r="N182" s="43">
        <v>20.854700088500977</v>
      </c>
      <c r="O182" s="43">
        <v>20.80586051940918</v>
      </c>
      <c r="P182" s="43">
        <v>20.512821197509766</v>
      </c>
      <c r="Q182" s="43">
        <v>19.780220031738281</v>
      </c>
      <c r="R182" s="54">
        <f t="shared" si="60"/>
        <v>21.090760866800945</v>
      </c>
      <c r="S182" s="43">
        <v>23.565322875976562</v>
      </c>
      <c r="T182" s="43">
        <v>22.832723617553711</v>
      </c>
      <c r="U182" s="43">
        <v>22.954822540283203</v>
      </c>
      <c r="V182" s="43">
        <v>27.106227874755859</v>
      </c>
      <c r="W182" s="43">
        <v>20.146520614624023</v>
      </c>
      <c r="X182" s="43">
        <v>21.489622116088867</v>
      </c>
      <c r="Y182" s="43">
        <v>23.3</v>
      </c>
      <c r="Z182" s="42">
        <v>0.16849817335605621</v>
      </c>
      <c r="AA182" s="42">
        <v>0.13919414579868317</v>
      </c>
      <c r="AB182" s="42">
        <v>0.13919414579868317</v>
      </c>
      <c r="AC182" s="42">
        <v>0.11965811997652054</v>
      </c>
      <c r="AD182" s="42">
        <v>-0.16361416876316071</v>
      </c>
      <c r="AE182" s="42">
        <v>0.19780220091342926</v>
      </c>
      <c r="AF182" s="42"/>
      <c r="AG182" s="42">
        <v>6.7111110687255859</v>
      </c>
      <c r="AH182" s="42">
        <v>6.7111110687255859</v>
      </c>
      <c r="AI182" s="42">
        <v>6.721367359161377</v>
      </c>
      <c r="AJ182" s="42">
        <v>6.7521367073059082</v>
      </c>
      <c r="AK182" s="42">
        <v>7.6512818336486816</v>
      </c>
      <c r="AL182" s="42">
        <v>6.615384578704834</v>
      </c>
      <c r="AM182" s="54">
        <f t="shared" si="61"/>
        <v>6.8603987693786621</v>
      </c>
      <c r="AN182" s="44">
        <v>0.60317462682723999</v>
      </c>
      <c r="AO182" s="44">
        <v>0.51037853956222534</v>
      </c>
      <c r="AP182" s="44">
        <v>0.52747255563735962</v>
      </c>
      <c r="AQ182" s="44">
        <v>0.41758242249488831</v>
      </c>
      <c r="AR182" s="44">
        <v>0.69841271638870239</v>
      </c>
      <c r="AS182" s="44">
        <v>0.73748475313186646</v>
      </c>
      <c r="AT182" s="44"/>
      <c r="AU182" s="42">
        <v>1.2136752605438232</v>
      </c>
      <c r="AV182" s="42">
        <v>1.1416361331939697</v>
      </c>
      <c r="AW182" s="42">
        <v>1.1953601837158203</v>
      </c>
      <c r="AX182" s="42">
        <v>1.4810744524002075</v>
      </c>
      <c r="AY182" s="42">
        <v>1.1184371709823608</v>
      </c>
      <c r="AZ182" s="42">
        <v>1.2649573087692261</v>
      </c>
      <c r="BA182" s="54">
        <f t="shared" si="62"/>
        <v>1.2358567516009014</v>
      </c>
      <c r="BB182" s="44"/>
      <c r="BC182" s="42">
        <v>0.18559218943119049</v>
      </c>
      <c r="BD182" s="42">
        <v>0.2063492089509964</v>
      </c>
      <c r="BE182" s="42">
        <v>3.9072040468454361E-2</v>
      </c>
      <c r="BF182" s="42">
        <v>0.21733821928501129</v>
      </c>
      <c r="BG182" s="42">
        <v>0.190476194024086</v>
      </c>
      <c r="BH182" s="42">
        <v>0.23931623995304108</v>
      </c>
      <c r="BI182" s="54">
        <f t="shared" si="63"/>
        <v>0.17969068201879659</v>
      </c>
      <c r="BJ182" s="51">
        <v>1.6</v>
      </c>
      <c r="BK182" s="69" t="s">
        <v>233</v>
      </c>
      <c r="BL182" s="69" t="s">
        <v>233</v>
      </c>
      <c r="BM182" s="69" t="s">
        <v>233</v>
      </c>
      <c r="BN182" s="69" t="s">
        <v>233</v>
      </c>
      <c r="BO182" s="69" t="s">
        <v>233</v>
      </c>
      <c r="BP182" s="70">
        <f t="shared" si="64"/>
        <v>1.6</v>
      </c>
      <c r="BQ182" s="42">
        <v>1.5775336027145386</v>
      </c>
      <c r="BR182" s="42">
        <v>1.6202685832977295</v>
      </c>
      <c r="BS182" s="42">
        <v>1.5213675498962402</v>
      </c>
      <c r="BT182" s="42">
        <v>1.6752136945724487</v>
      </c>
      <c r="BU182" s="42">
        <v>1.4505494832992554</v>
      </c>
      <c r="BV182" s="42">
        <v>1.4371184110641479</v>
      </c>
      <c r="BW182" s="54">
        <f t="shared" si="65"/>
        <v>1.5470085541407268</v>
      </c>
      <c r="BX182" s="44">
        <v>0.11721611768007278</v>
      </c>
      <c r="BY182" s="44">
        <v>0.10622710734605789</v>
      </c>
      <c r="BZ182" s="44">
        <v>9.4017095863819122E-2</v>
      </c>
      <c r="CA182" s="44">
        <v>9.5238097012042999E-2</v>
      </c>
      <c r="CB182" s="44">
        <v>9.6459098160266876E-2</v>
      </c>
      <c r="CC182" s="44">
        <v>9.6459098160266876E-2</v>
      </c>
      <c r="CD182" s="54">
        <f t="shared" si="66"/>
        <v>0.1009361023704211</v>
      </c>
      <c r="CE182" s="42">
        <v>0.1</v>
      </c>
      <c r="CF182" s="42">
        <v>6.9743590354919434</v>
      </c>
      <c r="CG182" s="42">
        <v>6.9538459777832031</v>
      </c>
      <c r="CH182" s="42">
        <v>6.9435896873474121</v>
      </c>
      <c r="CI182" s="42">
        <v>6.9230771064758301</v>
      </c>
      <c r="CJ182" s="42">
        <v>6.9128203392028809</v>
      </c>
      <c r="CK182" s="42"/>
      <c r="CL182" s="42"/>
      <c r="CM182" s="44"/>
      <c r="CN182" s="44">
        <v>1.3069597482681274</v>
      </c>
      <c r="CO182" s="44">
        <v>1.283516526222229</v>
      </c>
      <c r="CP182" s="44">
        <v>1.2991453409194946</v>
      </c>
      <c r="CQ182" s="44">
        <v>1.2024420499801636</v>
      </c>
      <c r="CR182" s="44">
        <v>1.2307692766189575</v>
      </c>
      <c r="CS182" s="44">
        <v>1.2669109106063843</v>
      </c>
      <c r="CT182" s="54">
        <f t="shared" si="67"/>
        <v>1.2649573087692261</v>
      </c>
      <c r="CU182" s="44" t="s">
        <v>233</v>
      </c>
      <c r="CV182" s="44" t="s">
        <v>233</v>
      </c>
      <c r="CW182" s="44" t="s">
        <v>233</v>
      </c>
      <c r="CX182" s="44" t="s">
        <v>233</v>
      </c>
      <c r="CY182" s="44" t="s">
        <v>233</v>
      </c>
      <c r="CZ182" s="44" t="s">
        <v>233</v>
      </c>
      <c r="DA182" s="54" t="str">
        <f t="shared" si="68"/>
        <v/>
      </c>
      <c r="DB182" s="65" t="s">
        <v>233</v>
      </c>
      <c r="DC182" s="65" t="s">
        <v>233</v>
      </c>
      <c r="DD182" s="65">
        <v>905.250244140625</v>
      </c>
      <c r="DE182" s="65">
        <v>732.967041015625</v>
      </c>
      <c r="DF182" s="65">
        <v>926.7398681640625</v>
      </c>
      <c r="DG182" s="65">
        <v>854.33453369140625</v>
      </c>
      <c r="DH182" s="58">
        <f t="shared" si="69"/>
        <v>1.2309450073242187</v>
      </c>
      <c r="DI182" s="65" t="s">
        <v>233</v>
      </c>
      <c r="DJ182" s="65" t="s">
        <v>233</v>
      </c>
      <c r="DK182" s="65">
        <v>884.78631591796875</v>
      </c>
      <c r="DL182" s="65">
        <v>878.63250732421875</v>
      </c>
      <c r="DM182" s="65">
        <v>888.888916015625</v>
      </c>
      <c r="DN182" s="65">
        <v>864.957275390625</v>
      </c>
      <c r="DO182" s="58">
        <f t="shared" ref="DO182:DO208" si="73">IF(SUM(DI182:DN182)&gt;0,(AVERAGE(DI182:DN182)*1440)/1000000,"")</f>
        <v>1.2662154052734376</v>
      </c>
      <c r="DP182" s="44" t="s">
        <v>233</v>
      </c>
      <c r="DQ182" s="44"/>
      <c r="DR182" s="65">
        <v>1.9375</v>
      </c>
      <c r="DS182" s="65">
        <v>1.75</v>
      </c>
      <c r="DT182" s="65">
        <v>779</v>
      </c>
      <c r="DU182" s="65">
        <v>775.4375</v>
      </c>
      <c r="DV182" s="65">
        <v>763.8125</v>
      </c>
      <c r="DW182" s="65">
        <v>760.0625</v>
      </c>
      <c r="DX182" s="58">
        <f t="shared" si="71"/>
        <v>0.73968</v>
      </c>
      <c r="DY182" s="43">
        <v>5.7755799293518066</v>
      </c>
      <c r="DZ182" s="43">
        <v>15.180906295776367</v>
      </c>
      <c r="EA182" s="43">
        <v>28.584159851074219</v>
      </c>
      <c r="EB182" s="44">
        <f t="shared" si="72"/>
        <v>1.2982030860900879</v>
      </c>
      <c r="EC182" s="42" t="s">
        <v>233</v>
      </c>
      <c r="ED182" s="42" t="s">
        <v>233</v>
      </c>
      <c r="EE182" s="42" t="s">
        <v>233</v>
      </c>
      <c r="EF182" s="42" t="s">
        <v>233</v>
      </c>
      <c r="EG182" s="42" t="s">
        <v>233</v>
      </c>
      <c r="EH182" s="42" t="s">
        <v>233</v>
      </c>
      <c r="EI182" s="42"/>
      <c r="EJ182" s="65">
        <v>567</v>
      </c>
      <c r="EK182" s="42" t="s">
        <v>233</v>
      </c>
      <c r="EL182" s="42" t="s">
        <v>233</v>
      </c>
      <c r="EM182" s="42" t="s">
        <v>233</v>
      </c>
      <c r="EN182" s="42" t="s">
        <v>233</v>
      </c>
      <c r="EO182" s="42" t="s">
        <v>233</v>
      </c>
      <c r="EP182" s="42" t="s">
        <v>233</v>
      </c>
      <c r="EQ182" s="42"/>
      <c r="ER182" s="65">
        <v>18</v>
      </c>
      <c r="ES182" s="42" t="s">
        <v>233</v>
      </c>
      <c r="ET182" s="42" t="s">
        <v>233</v>
      </c>
      <c r="EU182" s="42" t="s">
        <v>233</v>
      </c>
      <c r="EV182" s="42" t="s">
        <v>233</v>
      </c>
      <c r="EW182" s="42" t="s">
        <v>233</v>
      </c>
      <c r="EX182" s="42" t="s">
        <v>233</v>
      </c>
      <c r="EY182" s="42"/>
      <c r="EZ182" s="42">
        <v>1.35</v>
      </c>
      <c r="FA182" s="42" t="s">
        <v>233</v>
      </c>
      <c r="FB182" s="42" t="s">
        <v>233</v>
      </c>
      <c r="FC182" s="42" t="s">
        <v>233</v>
      </c>
      <c r="FD182" s="42" t="s">
        <v>233</v>
      </c>
      <c r="FE182" s="42" t="s">
        <v>233</v>
      </c>
      <c r="FF182" s="42" t="s">
        <v>233</v>
      </c>
      <c r="FG182" s="42"/>
      <c r="FH182" s="42"/>
      <c r="FI182" s="42" t="s">
        <v>233</v>
      </c>
      <c r="FJ182" s="42" t="s">
        <v>233</v>
      </c>
      <c r="FK182" s="42" t="s">
        <v>233</v>
      </c>
      <c r="FL182" s="42" t="s">
        <v>233</v>
      </c>
      <c r="FM182" s="42" t="s">
        <v>233</v>
      </c>
      <c r="FN182" s="42" t="s">
        <v>233</v>
      </c>
      <c r="FO182" s="42"/>
      <c r="FP182" s="65">
        <v>41</v>
      </c>
      <c r="FQ182" s="42" t="s">
        <v>233</v>
      </c>
      <c r="FR182" s="42" t="s">
        <v>233</v>
      </c>
      <c r="FS182" s="42" t="s">
        <v>233</v>
      </c>
      <c r="FT182" s="42" t="s">
        <v>233</v>
      </c>
      <c r="FU182" s="42" t="s">
        <v>233</v>
      </c>
      <c r="FV182" s="42" t="s">
        <v>233</v>
      </c>
      <c r="FW182" s="42"/>
      <c r="FX182" s="65">
        <v>29</v>
      </c>
    </row>
    <row r="183" spans="1:183">
      <c r="A183" s="40">
        <v>38520</v>
      </c>
      <c r="B183" s="41"/>
      <c r="C183" s="41"/>
      <c r="D183" s="41"/>
      <c r="E183" s="42" t="s">
        <v>233</v>
      </c>
      <c r="F183" s="42" t="s">
        <v>233</v>
      </c>
      <c r="G183" s="42" t="s">
        <v>233</v>
      </c>
      <c r="H183" s="42" t="s">
        <v>233</v>
      </c>
      <c r="I183" s="42" t="s">
        <v>233</v>
      </c>
      <c r="J183" s="42" t="s">
        <v>233</v>
      </c>
      <c r="K183" s="54" t="str">
        <f t="shared" si="59"/>
        <v/>
      </c>
      <c r="L183" s="43">
        <v>18.778999328613281</v>
      </c>
      <c r="M183" s="43">
        <v>17.777778625488281</v>
      </c>
      <c r="N183" s="43">
        <v>17.484737396240234</v>
      </c>
      <c r="O183" s="43">
        <v>18.583639144897461</v>
      </c>
      <c r="P183" s="43">
        <v>19.120878219604492</v>
      </c>
      <c r="Q183" s="43">
        <v>18.876678466796875</v>
      </c>
      <c r="R183" s="54">
        <f t="shared" si="60"/>
        <v>18.437118530273438</v>
      </c>
      <c r="S183" s="43">
        <v>24.297924041748047</v>
      </c>
      <c r="T183" s="43">
        <v>23.565322875976562</v>
      </c>
      <c r="U183" s="43">
        <v>23.565322875976562</v>
      </c>
      <c r="V183" s="43">
        <v>18.681318283081055</v>
      </c>
      <c r="W183" s="43">
        <v>20.268619537353516</v>
      </c>
      <c r="X183" s="43">
        <v>28.449329376220703</v>
      </c>
      <c r="Y183" s="43">
        <v>22</v>
      </c>
      <c r="Z183" s="42">
        <v>0.15384615957736969</v>
      </c>
      <c r="AA183" s="42">
        <v>7.5702078640460968E-2</v>
      </c>
      <c r="AB183" s="42">
        <v>-0.50061053037643433</v>
      </c>
      <c r="AC183" s="42">
        <v>3.6630038172006607E-2</v>
      </c>
      <c r="AD183" s="42">
        <v>-0.57875460386276245</v>
      </c>
      <c r="AE183" s="42">
        <v>-0.70573872327804565</v>
      </c>
      <c r="AF183" s="42"/>
      <c r="AG183" s="42">
        <v>6.7418804168701172</v>
      </c>
      <c r="AH183" s="42">
        <v>7.0666666030883789</v>
      </c>
      <c r="AI183" s="42">
        <v>7.5863246917724609</v>
      </c>
      <c r="AJ183" s="42">
        <v>6.7487177848815918</v>
      </c>
      <c r="AK183" s="42">
        <v>7.0598292350769043</v>
      </c>
      <c r="AL183" s="42">
        <v>6.9846153259277344</v>
      </c>
      <c r="AM183" s="54">
        <f t="shared" si="61"/>
        <v>7.0313390096028643</v>
      </c>
      <c r="AN183" s="44">
        <v>0.56898659467697144</v>
      </c>
      <c r="AO183" s="44">
        <v>0.57142859697341919</v>
      </c>
      <c r="AP183" s="44">
        <v>0.58608061075210571</v>
      </c>
      <c r="AQ183" s="44">
        <v>0.93040293455123901</v>
      </c>
      <c r="AR183" s="44">
        <v>0.71550673246383667</v>
      </c>
      <c r="AS183" s="44">
        <v>0.53724056482315063</v>
      </c>
      <c r="AT183" s="44"/>
      <c r="AU183" s="42">
        <v>1.3406593799591064</v>
      </c>
      <c r="AV183" s="42">
        <v>1.2759462594985962</v>
      </c>
      <c r="AW183" s="42">
        <v>1.6336996555328369</v>
      </c>
      <c r="AX183" s="42">
        <v>0.89133089780807495</v>
      </c>
      <c r="AY183" s="42">
        <v>1.8290598392486572</v>
      </c>
      <c r="AZ183" s="42">
        <v>1.6068376302719116</v>
      </c>
      <c r="BA183" s="54">
        <f t="shared" si="62"/>
        <v>1.4295889437198639</v>
      </c>
      <c r="BB183" s="44"/>
      <c r="BC183" s="42">
        <v>0.37728938460350037</v>
      </c>
      <c r="BD183" s="42">
        <v>0.31379732489585876</v>
      </c>
      <c r="BE183" s="42">
        <v>0.23199023306369781</v>
      </c>
      <c r="BF183" s="42">
        <v>0.17216117680072784</v>
      </c>
      <c r="BG183" s="42">
        <v>0.37240538001060486</v>
      </c>
      <c r="BH183" s="42">
        <v>0.4444444477558136</v>
      </c>
      <c r="BI183" s="54">
        <f t="shared" si="63"/>
        <v>0.31868132452170056</v>
      </c>
      <c r="BJ183" s="51">
        <v>1.7</v>
      </c>
      <c r="BK183" s="69" t="s">
        <v>233</v>
      </c>
      <c r="BL183" s="69" t="s">
        <v>233</v>
      </c>
      <c r="BM183" s="69" t="s">
        <v>233</v>
      </c>
      <c r="BN183" s="69" t="s">
        <v>233</v>
      </c>
      <c r="BO183" s="69" t="s">
        <v>233</v>
      </c>
      <c r="BP183" s="70">
        <f t="shared" si="64"/>
        <v>1.7</v>
      </c>
      <c r="BQ183" s="42">
        <v>1.5177044868469238</v>
      </c>
      <c r="BR183" s="42">
        <v>1.5909645557403564</v>
      </c>
      <c r="BS183" s="42">
        <v>1.6593406200408936</v>
      </c>
      <c r="BT183" s="42">
        <v>1.5909645557403564</v>
      </c>
      <c r="BU183" s="42">
        <v>1.8058607578277588</v>
      </c>
      <c r="BV183" s="42">
        <v>1.9352868795394897</v>
      </c>
      <c r="BW183" s="54">
        <f t="shared" si="65"/>
        <v>1.6833536426226299</v>
      </c>
      <c r="BX183" s="44">
        <v>8.4249086678028107E-2</v>
      </c>
      <c r="BY183" s="44">
        <v>8.1807084381580353E-2</v>
      </c>
      <c r="BZ183" s="44">
        <v>8.1807084381580353E-2</v>
      </c>
      <c r="CA183" s="44">
        <v>8.9133091270923615E-2</v>
      </c>
      <c r="CB183" s="44">
        <v>0.1269841343164444</v>
      </c>
      <c r="CC183" s="44">
        <v>9.4017095863819122E-2</v>
      </c>
      <c r="CD183" s="54">
        <f t="shared" si="66"/>
        <v>9.2999596148729324E-2</v>
      </c>
      <c r="CE183" s="42">
        <v>0.08</v>
      </c>
      <c r="CF183" s="42">
        <v>6.885469913482666</v>
      </c>
      <c r="CG183" s="42">
        <v>6.9094018936157227</v>
      </c>
      <c r="CH183" s="42">
        <v>6.9641027450561523</v>
      </c>
      <c r="CI183" s="42">
        <v>6.9914531707763672</v>
      </c>
      <c r="CJ183" s="42">
        <v>7.0324788093566895</v>
      </c>
      <c r="CK183" s="42"/>
      <c r="CL183" s="42"/>
      <c r="CM183" s="44"/>
      <c r="CN183" s="44">
        <v>1.2210012674331665</v>
      </c>
      <c r="CO183" s="44">
        <v>1.196581244468689</v>
      </c>
      <c r="CP183" s="44">
        <v>0.76190477609634399</v>
      </c>
      <c r="CQ183" s="44">
        <v>0.96898657083511353</v>
      </c>
      <c r="CR183" s="44">
        <v>1.1975580453872681</v>
      </c>
      <c r="CS183" s="44">
        <v>1.178022027015686</v>
      </c>
      <c r="CT183" s="54">
        <f t="shared" si="67"/>
        <v>1.0873423218727112</v>
      </c>
      <c r="CU183" s="44" t="s">
        <v>233</v>
      </c>
      <c r="CV183" s="44" t="s">
        <v>233</v>
      </c>
      <c r="CW183" s="44" t="s">
        <v>233</v>
      </c>
      <c r="CX183" s="44" t="s">
        <v>233</v>
      </c>
      <c r="CY183" s="44" t="s">
        <v>233</v>
      </c>
      <c r="CZ183" s="44" t="s">
        <v>233</v>
      </c>
      <c r="DA183" s="54" t="str">
        <f t="shared" si="68"/>
        <v/>
      </c>
      <c r="DB183" s="65">
        <v>781.074462890625</v>
      </c>
      <c r="DC183" s="65">
        <v>740.53729248046875</v>
      </c>
      <c r="DD183" s="65">
        <v>551.28204345703125</v>
      </c>
      <c r="DE183" s="65">
        <v>742.4908447265625</v>
      </c>
      <c r="DF183" s="65">
        <v>749.93896484375</v>
      </c>
      <c r="DG183" s="65">
        <v>845.29913330078125</v>
      </c>
      <c r="DH183" s="58">
        <f t="shared" si="69"/>
        <v>1.0585494580078125</v>
      </c>
      <c r="DI183" s="65">
        <v>875.21368408203125</v>
      </c>
      <c r="DJ183" s="65">
        <v>694.01708984375</v>
      </c>
      <c r="DK183" s="65">
        <v>697.4359130859375</v>
      </c>
      <c r="DL183" s="65">
        <v>720.68377685546875</v>
      </c>
      <c r="DM183" s="65">
        <v>1223.247802734375</v>
      </c>
      <c r="DN183" s="65">
        <v>1204.786376953125</v>
      </c>
      <c r="DO183" s="58">
        <f t="shared" si="73"/>
        <v>1.2996923144531249</v>
      </c>
      <c r="DP183" s="44" t="s">
        <v>233</v>
      </c>
      <c r="DQ183" s="44"/>
      <c r="DR183" s="65">
        <v>1.9375</v>
      </c>
      <c r="DS183" s="65">
        <v>1.9375</v>
      </c>
      <c r="DT183" s="65">
        <v>782.625</v>
      </c>
      <c r="DU183" s="65">
        <v>1.8125</v>
      </c>
      <c r="DV183" s="65">
        <v>1.9375</v>
      </c>
      <c r="DW183" s="65">
        <v>2.375</v>
      </c>
      <c r="DX183" s="58">
        <f t="shared" si="71"/>
        <v>0.19023000000000001</v>
      </c>
      <c r="DY183" s="43">
        <v>5.9293770790100098</v>
      </c>
      <c r="DZ183" s="43">
        <v>15.494921684265137</v>
      </c>
      <c r="EA183" s="43">
        <v>28.331497192382813</v>
      </c>
      <c r="EB183" s="44">
        <f t="shared" si="72"/>
        <v>1.2538460677337646</v>
      </c>
      <c r="EC183" s="42" t="s">
        <v>233</v>
      </c>
      <c r="ED183" s="42" t="s">
        <v>233</v>
      </c>
      <c r="EE183" s="42" t="s">
        <v>233</v>
      </c>
      <c r="EF183" s="42" t="s">
        <v>233</v>
      </c>
      <c r="EG183" s="42" t="s">
        <v>233</v>
      </c>
      <c r="EH183" s="42" t="s">
        <v>233</v>
      </c>
      <c r="EI183" s="42"/>
      <c r="EJ183" s="65">
        <v>389</v>
      </c>
      <c r="EK183" s="42" t="s">
        <v>233</v>
      </c>
      <c r="EL183" s="42" t="s">
        <v>233</v>
      </c>
      <c r="EM183" s="42" t="s">
        <v>233</v>
      </c>
      <c r="EN183" s="42">
        <v>1</v>
      </c>
      <c r="EO183" s="42">
        <v>1</v>
      </c>
      <c r="EP183" s="42">
        <v>1</v>
      </c>
      <c r="EQ183" s="42"/>
      <c r="ER183" s="65">
        <v>19</v>
      </c>
      <c r="ES183" s="42" t="s">
        <v>233</v>
      </c>
      <c r="ET183" s="42" t="s">
        <v>233</v>
      </c>
      <c r="EU183" s="42" t="s">
        <v>233</v>
      </c>
      <c r="EV183" s="42">
        <v>1</v>
      </c>
      <c r="EW183" s="42">
        <v>1</v>
      </c>
      <c r="EX183" s="42">
        <v>1</v>
      </c>
      <c r="EY183" s="42"/>
      <c r="EZ183" s="42">
        <v>1.4</v>
      </c>
      <c r="FA183" s="42" t="s">
        <v>233</v>
      </c>
      <c r="FB183" s="42" t="s">
        <v>233</v>
      </c>
      <c r="FC183" s="42" t="s">
        <v>233</v>
      </c>
      <c r="FD183" s="42">
        <v>1</v>
      </c>
      <c r="FE183" s="42">
        <v>1</v>
      </c>
      <c r="FF183" s="42">
        <v>1</v>
      </c>
      <c r="FG183" s="42"/>
      <c r="FH183" s="42"/>
      <c r="FI183" s="42" t="s">
        <v>233</v>
      </c>
      <c r="FJ183" s="42" t="s">
        <v>233</v>
      </c>
      <c r="FK183" s="42" t="s">
        <v>233</v>
      </c>
      <c r="FL183" s="42">
        <v>1</v>
      </c>
      <c r="FM183" s="42">
        <v>1</v>
      </c>
      <c r="FN183" s="42">
        <v>1</v>
      </c>
      <c r="FO183" s="42"/>
      <c r="FP183" s="65">
        <v>41</v>
      </c>
      <c r="FQ183" s="42" t="s">
        <v>233</v>
      </c>
      <c r="FR183" s="42" t="s">
        <v>233</v>
      </c>
      <c r="FS183" s="42" t="s">
        <v>233</v>
      </c>
      <c r="FT183" s="42">
        <v>1</v>
      </c>
      <c r="FU183" s="42">
        <v>0.55000001192092896</v>
      </c>
      <c r="FV183" s="42">
        <v>0.55000001192092896</v>
      </c>
      <c r="FW183" s="42"/>
      <c r="FX183" s="65">
        <v>28</v>
      </c>
    </row>
    <row r="184" spans="1:183">
      <c r="A184" s="40">
        <v>38521</v>
      </c>
      <c r="B184" s="41"/>
      <c r="C184" s="41"/>
      <c r="D184" s="41"/>
      <c r="E184" s="42" t="s">
        <v>233</v>
      </c>
      <c r="F184" s="42" t="s">
        <v>233</v>
      </c>
      <c r="G184" s="42" t="s">
        <v>233</v>
      </c>
      <c r="H184" s="42" t="s">
        <v>233</v>
      </c>
      <c r="I184" s="42" t="s">
        <v>233</v>
      </c>
      <c r="J184" s="42" t="s">
        <v>233</v>
      </c>
      <c r="K184" s="54" t="str">
        <f t="shared" si="59"/>
        <v/>
      </c>
      <c r="L184" s="43">
        <v>17.728937149047852</v>
      </c>
      <c r="M184" s="43">
        <v>16.874237060546875</v>
      </c>
      <c r="N184" s="43">
        <v>16.483516693115234</v>
      </c>
      <c r="O184" s="43">
        <v>17.094017028808594</v>
      </c>
      <c r="P184" s="43">
        <v>17.094017028808594</v>
      </c>
      <c r="Q184" s="43">
        <v>16.825397491455078</v>
      </c>
      <c r="R184" s="54">
        <f t="shared" si="60"/>
        <v>17.016687075297039</v>
      </c>
      <c r="S184" s="43">
        <v>69.841270446777344</v>
      </c>
      <c r="T184" s="43">
        <v>64.957267761230469</v>
      </c>
      <c r="U184" s="43">
        <v>89.4993896484375</v>
      </c>
      <c r="V184" s="43">
        <v>69.352867126464844</v>
      </c>
      <c r="W184" s="43">
        <v>55.921855926513672</v>
      </c>
      <c r="X184" s="43">
        <v>45.909645080566406</v>
      </c>
      <c r="Y184" s="43">
        <v>66</v>
      </c>
      <c r="Z184" s="42">
        <v>-0.52991455793380737</v>
      </c>
      <c r="AA184" s="42">
        <v>-0.71062272787094116</v>
      </c>
      <c r="AB184" s="42">
        <v>-1.0720391273498535</v>
      </c>
      <c r="AC184" s="42">
        <v>-1.08669114112854</v>
      </c>
      <c r="AD184" s="42">
        <v>-0.86691087484359741</v>
      </c>
      <c r="AE184" s="42">
        <v>-1.2429792881011963</v>
      </c>
      <c r="AF184" s="42"/>
      <c r="AG184" s="42">
        <v>6.9230771064758301</v>
      </c>
      <c r="AH184" s="42">
        <v>6.4854702949523926</v>
      </c>
      <c r="AI184" s="42">
        <v>6.5572648048400879</v>
      </c>
      <c r="AJ184" s="42">
        <v>6.4683761596679687</v>
      </c>
      <c r="AK184" s="42">
        <v>6.885469913482666</v>
      </c>
      <c r="AL184" s="42">
        <v>6.8820514678955078</v>
      </c>
      <c r="AM184" s="54">
        <f t="shared" si="61"/>
        <v>6.7002849578857422</v>
      </c>
      <c r="AN184" s="44">
        <v>0.44688645005226135</v>
      </c>
      <c r="AO184" s="44">
        <v>0.46398046612739563</v>
      </c>
      <c r="AP184" s="44">
        <v>0.56898659467697144</v>
      </c>
      <c r="AQ184" s="44">
        <v>0.55433458089828491</v>
      </c>
      <c r="AR184" s="44">
        <v>0.47863247990608215</v>
      </c>
      <c r="AS184" s="44">
        <v>0.50061053037643433</v>
      </c>
      <c r="AT184" s="44"/>
      <c r="AU184" s="42">
        <v>1.6715506315231323</v>
      </c>
      <c r="AV184" s="42">
        <v>1.8827838897705078</v>
      </c>
      <c r="AW184" s="42">
        <v>1.5286935567855835</v>
      </c>
      <c r="AX184" s="42">
        <v>1.6556776762008667</v>
      </c>
      <c r="AY184" s="42">
        <v>1.4578754901885986</v>
      </c>
      <c r="AZ184" s="42">
        <v>1.3699634075164795</v>
      </c>
      <c r="BA184" s="54">
        <f t="shared" si="62"/>
        <v>1.5944241086641948</v>
      </c>
      <c r="BB184" s="44"/>
      <c r="BC184" s="42">
        <v>0.46764346957206726</v>
      </c>
      <c r="BD184" s="42">
        <v>0.4444444477558136</v>
      </c>
      <c r="BE184" s="42">
        <v>0.47130647301673889</v>
      </c>
      <c r="BF184" s="42">
        <v>0.44566544890403748</v>
      </c>
      <c r="BG184" s="42">
        <v>0.41514042019844055</v>
      </c>
      <c r="BH184" s="42">
        <v>0.35042735934257507</v>
      </c>
      <c r="BI184" s="54">
        <f t="shared" si="63"/>
        <v>0.43243793646494549</v>
      </c>
      <c r="BJ184" s="51">
        <v>2.2999999999999998</v>
      </c>
      <c r="BK184" s="69" t="s">
        <v>233</v>
      </c>
      <c r="BL184" s="69" t="s">
        <v>233</v>
      </c>
      <c r="BM184" s="69" t="s">
        <v>233</v>
      </c>
      <c r="BN184" s="69" t="s">
        <v>233</v>
      </c>
      <c r="BO184" s="69" t="s">
        <v>233</v>
      </c>
      <c r="BP184" s="70">
        <f t="shared" si="64"/>
        <v>2.2999999999999998</v>
      </c>
      <c r="BQ184" s="42">
        <v>1.851037859916687</v>
      </c>
      <c r="BR184" s="42">
        <v>1.8730158805847168</v>
      </c>
      <c r="BS184" s="42">
        <v>2.0158729553222656</v>
      </c>
      <c r="BT184" s="42">
        <v>2.009768009185791</v>
      </c>
      <c r="BU184" s="42">
        <v>2.08669114112854</v>
      </c>
      <c r="BV184" s="42">
        <v>2.0231990814208984</v>
      </c>
      <c r="BW184" s="54">
        <f t="shared" si="65"/>
        <v>1.9765974879264832</v>
      </c>
      <c r="BX184" s="44">
        <v>8.302808552980423E-2</v>
      </c>
      <c r="BY184" s="44">
        <v>7.2039075195789337E-2</v>
      </c>
      <c r="BZ184" s="44">
        <v>7.2039075195789337E-2</v>
      </c>
      <c r="CA184" s="44">
        <v>6.1050061136484146E-2</v>
      </c>
      <c r="CB184" s="44">
        <v>6.1050061136484146E-2</v>
      </c>
      <c r="CC184" s="44">
        <v>5.0061050802469254E-2</v>
      </c>
      <c r="CD184" s="54">
        <f t="shared" si="66"/>
        <v>6.6544568166136742E-2</v>
      </c>
      <c r="CE184" s="42">
        <v>0.08</v>
      </c>
      <c r="CF184" s="42">
        <v>7.0871796607971191</v>
      </c>
      <c r="CG184" s="42">
        <v>7.0871796607971191</v>
      </c>
      <c r="CH184" s="42">
        <v>7.0427350997924805</v>
      </c>
      <c r="CI184" s="42">
        <v>6.9880342483520508</v>
      </c>
      <c r="CJ184" s="42">
        <v>6.9367523193359375</v>
      </c>
      <c r="CK184" s="42"/>
      <c r="CL184" s="42"/>
      <c r="CM184" s="44"/>
      <c r="CN184" s="44">
        <v>1.216117262840271</v>
      </c>
      <c r="CO184" s="44">
        <v>0.6427350640296936</v>
      </c>
      <c r="CP184" s="44">
        <v>1.0969475507736206</v>
      </c>
      <c r="CQ184" s="44">
        <v>0.96800976991653442</v>
      </c>
      <c r="CR184" s="44">
        <v>0.76971918344497681</v>
      </c>
      <c r="CS184" s="44">
        <v>0.78046399354934692</v>
      </c>
      <c r="CT184" s="54">
        <f t="shared" si="67"/>
        <v>0.9123321374257406</v>
      </c>
      <c r="CU184" s="44" t="s">
        <v>233</v>
      </c>
      <c r="CV184" s="44" t="s">
        <v>233</v>
      </c>
      <c r="CW184" s="44" t="s">
        <v>233</v>
      </c>
      <c r="CX184" s="44" t="s">
        <v>233</v>
      </c>
      <c r="CY184" s="44" t="s">
        <v>233</v>
      </c>
      <c r="CZ184" s="44" t="s">
        <v>233</v>
      </c>
      <c r="DA184" s="54" t="str">
        <f t="shared" si="68"/>
        <v/>
      </c>
      <c r="DB184" s="65">
        <v>831.990234375</v>
      </c>
      <c r="DC184" s="65">
        <v>421.001220703125</v>
      </c>
      <c r="DD184" s="65">
        <v>787.912109375</v>
      </c>
      <c r="DE184" s="65">
        <v>627.9609375</v>
      </c>
      <c r="DF184" s="65">
        <v>548.4737548828125</v>
      </c>
      <c r="DG184" s="65">
        <v>552.74725341796875</v>
      </c>
      <c r="DH184" s="58">
        <f t="shared" si="69"/>
        <v>0.90482052246093747</v>
      </c>
      <c r="DI184" s="65">
        <v>1667.6922607421875</v>
      </c>
      <c r="DJ184" s="65">
        <v>746.66668701171875</v>
      </c>
      <c r="DK184" s="65">
        <v>1074.871826171875</v>
      </c>
      <c r="DL184" s="65">
        <v>1084.4444580078125</v>
      </c>
      <c r="DM184" s="65">
        <v>745.98291015625</v>
      </c>
      <c r="DN184" s="65">
        <v>1077.6068115234375</v>
      </c>
      <c r="DO184" s="58">
        <f t="shared" si="73"/>
        <v>1.5353435888671876</v>
      </c>
      <c r="DP184" s="44" t="s">
        <v>233</v>
      </c>
      <c r="DQ184" s="44"/>
      <c r="DR184" s="65">
        <v>1.9375</v>
      </c>
      <c r="DS184" s="65">
        <v>801.1875</v>
      </c>
      <c r="DT184" s="65">
        <v>797.4375</v>
      </c>
      <c r="DU184" s="65">
        <v>769.875</v>
      </c>
      <c r="DV184" s="65">
        <v>812.4375</v>
      </c>
      <c r="DW184" s="65">
        <v>800.375</v>
      </c>
      <c r="DX184" s="58">
        <f t="shared" si="71"/>
        <v>0.95598000000000005</v>
      </c>
      <c r="DY184" s="43">
        <v>5.6937727928161621</v>
      </c>
      <c r="DZ184" s="43">
        <v>15.567109107971191</v>
      </c>
      <c r="EA184" s="43">
        <v>28.93487548828125</v>
      </c>
      <c r="EB184" s="44">
        <f t="shared" si="72"/>
        <v>1.5248042250061036</v>
      </c>
      <c r="EC184" s="42" t="s">
        <v>233</v>
      </c>
      <c r="ED184" s="42" t="s">
        <v>233</v>
      </c>
      <c r="EE184" s="42" t="s">
        <v>233</v>
      </c>
      <c r="EF184" s="42" t="s">
        <v>233</v>
      </c>
      <c r="EG184" s="42" t="s">
        <v>233</v>
      </c>
      <c r="EH184" s="42" t="s">
        <v>233</v>
      </c>
      <c r="EI184" s="42"/>
      <c r="EJ184" s="65">
        <v>508</v>
      </c>
      <c r="EK184" s="42">
        <v>1</v>
      </c>
      <c r="EL184" s="42">
        <v>1</v>
      </c>
      <c r="EM184" s="42">
        <v>1</v>
      </c>
      <c r="EN184" s="42">
        <v>1</v>
      </c>
      <c r="EO184" s="42">
        <v>1</v>
      </c>
      <c r="EP184" s="42">
        <v>1</v>
      </c>
      <c r="EQ184" s="42"/>
      <c r="ER184" s="65">
        <v>17</v>
      </c>
      <c r="ES184" s="42">
        <v>1</v>
      </c>
      <c r="ET184" s="42">
        <v>1</v>
      </c>
      <c r="EU184" s="42">
        <v>1</v>
      </c>
      <c r="EV184" s="42">
        <v>1</v>
      </c>
      <c r="EW184" s="42">
        <v>1</v>
      </c>
      <c r="EX184" s="42">
        <v>1</v>
      </c>
      <c r="EY184" s="42"/>
      <c r="EZ184" s="42">
        <v>1.25</v>
      </c>
      <c r="FA184" s="42">
        <v>1</v>
      </c>
      <c r="FB184" s="42">
        <v>1</v>
      </c>
      <c r="FC184" s="42">
        <v>1</v>
      </c>
      <c r="FD184" s="42">
        <v>1</v>
      </c>
      <c r="FE184" s="42">
        <v>1</v>
      </c>
      <c r="FF184" s="42">
        <v>1</v>
      </c>
      <c r="FG184" s="42"/>
      <c r="FH184" s="42"/>
      <c r="FI184" s="42">
        <v>1</v>
      </c>
      <c r="FJ184" s="42">
        <v>1</v>
      </c>
      <c r="FK184" s="42">
        <v>1</v>
      </c>
      <c r="FL184" s="42">
        <v>1</v>
      </c>
      <c r="FM184" s="42">
        <v>1</v>
      </c>
      <c r="FN184" s="42">
        <v>1</v>
      </c>
      <c r="FO184" s="42"/>
      <c r="FP184" s="65">
        <v>34</v>
      </c>
      <c r="FQ184" s="42">
        <v>0.55000001192092896</v>
      </c>
      <c r="FR184" s="42">
        <v>0.55000001192092896</v>
      </c>
      <c r="FS184" s="42">
        <v>0.55000001192092896</v>
      </c>
      <c r="FT184" s="42">
        <v>0.55000001192092896</v>
      </c>
      <c r="FU184" s="42">
        <v>0.55000001192092896</v>
      </c>
      <c r="FV184" s="42">
        <v>0.55000001192092896</v>
      </c>
      <c r="FW184" s="42"/>
      <c r="FX184" s="65">
        <v>18</v>
      </c>
    </row>
    <row r="185" spans="1:183">
      <c r="A185" s="40">
        <v>38522</v>
      </c>
      <c r="B185" s="41"/>
      <c r="C185" s="41"/>
      <c r="D185" s="41"/>
      <c r="E185" s="42" t="s">
        <v>233</v>
      </c>
      <c r="F185" s="42" t="s">
        <v>233</v>
      </c>
      <c r="G185" s="42" t="s">
        <v>233</v>
      </c>
      <c r="H185" s="42" t="s">
        <v>233</v>
      </c>
      <c r="I185" s="42" t="s">
        <v>233</v>
      </c>
      <c r="J185" s="42" t="s">
        <v>233</v>
      </c>
      <c r="K185" s="54" t="str">
        <f t="shared" si="59"/>
        <v/>
      </c>
      <c r="L185" s="43">
        <v>16.336996078491211</v>
      </c>
      <c r="M185" s="43">
        <v>15.970695495605469</v>
      </c>
      <c r="N185" s="43">
        <v>15.824175834655762</v>
      </c>
      <c r="O185" s="43">
        <v>16.703296661376953</v>
      </c>
      <c r="P185" s="43">
        <v>18.315017700195313</v>
      </c>
      <c r="Q185" s="43">
        <v>17.99755859375</v>
      </c>
      <c r="R185" s="54">
        <f t="shared" si="60"/>
        <v>16.857956727345783</v>
      </c>
      <c r="S185" s="43">
        <v>40.415142059326172</v>
      </c>
      <c r="T185" s="43">
        <v>35.531135559082031</v>
      </c>
      <c r="U185" s="43">
        <v>25.763126373291016</v>
      </c>
      <c r="V185" s="43">
        <v>23.19902229309082</v>
      </c>
      <c r="W185" s="43">
        <v>17.338216781616211</v>
      </c>
      <c r="X185" s="43">
        <v>16.727716445922852</v>
      </c>
      <c r="Y185" s="43">
        <v>32</v>
      </c>
      <c r="Z185" s="42">
        <v>-0.74481076002120972</v>
      </c>
      <c r="AA185" s="42">
        <v>-0.63247865438461304</v>
      </c>
      <c r="AB185" s="42">
        <v>-0.51037853956222534</v>
      </c>
      <c r="AC185" s="42">
        <v>-0.72039073705673218</v>
      </c>
      <c r="AD185" s="42">
        <v>-0.63247865438461304</v>
      </c>
      <c r="AE185" s="42">
        <v>-0.49084249138832092</v>
      </c>
      <c r="AF185" s="42"/>
      <c r="AG185" s="42">
        <v>6.8512821197509766</v>
      </c>
      <c r="AH185" s="42">
        <v>6.8376069068908691</v>
      </c>
      <c r="AI185" s="42">
        <v>6.9299144744873047</v>
      </c>
      <c r="AJ185" s="42">
        <v>6.9846153259277344</v>
      </c>
      <c r="AK185" s="42">
        <v>7.0324788093566895</v>
      </c>
      <c r="AL185" s="42">
        <v>7.0222220420837402</v>
      </c>
      <c r="AM185" s="54">
        <f t="shared" si="61"/>
        <v>6.9430199464162188</v>
      </c>
      <c r="AN185" s="44">
        <v>0.53479856252670288</v>
      </c>
      <c r="AO185" s="44">
        <v>0.4761904776096344</v>
      </c>
      <c r="AP185" s="44">
        <v>0.44932845234870911</v>
      </c>
      <c r="AQ185" s="44">
        <v>0.3858363926410675</v>
      </c>
      <c r="AR185" s="44">
        <v>0.33699634671211243</v>
      </c>
      <c r="AS185" s="44">
        <v>0.37362638115882874</v>
      </c>
      <c r="AT185" s="44"/>
      <c r="AU185" s="42">
        <v>1.4871795177459717</v>
      </c>
      <c r="AV185" s="42">
        <v>1.5860805511474609</v>
      </c>
      <c r="AW185" s="42">
        <v>1.4444444179534912</v>
      </c>
      <c r="AX185" s="42">
        <v>1.7423686981201172</v>
      </c>
      <c r="AY185" s="42">
        <v>1.4993895292282104</v>
      </c>
      <c r="AZ185" s="42">
        <v>1.5653235912322998</v>
      </c>
      <c r="BA185" s="54">
        <f t="shared" si="62"/>
        <v>1.5541310509045918</v>
      </c>
      <c r="BB185" s="44"/>
      <c r="BC185" s="42">
        <v>0.34554335474967957</v>
      </c>
      <c r="BD185" s="42">
        <v>0.35164836049079895</v>
      </c>
      <c r="BE185" s="42">
        <v>0.33577534556388855</v>
      </c>
      <c r="BF185" s="42">
        <v>0.36874237656593323</v>
      </c>
      <c r="BG185" s="42">
        <v>0.41514042019844055</v>
      </c>
      <c r="BH185" s="42">
        <v>0.36630037426948547</v>
      </c>
      <c r="BI185" s="54">
        <f t="shared" si="63"/>
        <v>0.36385837197303772</v>
      </c>
      <c r="BJ185" s="51">
        <v>2</v>
      </c>
      <c r="BK185" s="69" t="s">
        <v>233</v>
      </c>
      <c r="BL185" s="69" t="s">
        <v>233</v>
      </c>
      <c r="BM185" s="69" t="s">
        <v>233</v>
      </c>
      <c r="BN185" s="69" t="s">
        <v>233</v>
      </c>
      <c r="BO185" s="69" t="s">
        <v>233</v>
      </c>
      <c r="BP185" s="70">
        <f t="shared" si="64"/>
        <v>2</v>
      </c>
      <c r="BQ185" s="42">
        <v>2.0439560413360596</v>
      </c>
      <c r="BR185" s="42">
        <v>2.1013431549072266</v>
      </c>
      <c r="BS185" s="42">
        <v>1.8925518989562988</v>
      </c>
      <c r="BT185" s="42">
        <v>2.1416361331939697</v>
      </c>
      <c r="BU185" s="42">
        <v>2.0720391273498535</v>
      </c>
      <c r="BV185" s="42">
        <v>2.0268621444702148</v>
      </c>
      <c r="BW185" s="54">
        <f t="shared" si="65"/>
        <v>2.046398083368937</v>
      </c>
      <c r="BX185" s="44">
        <v>5.0061050802469254E-2</v>
      </c>
      <c r="BY185" s="44">
        <v>6.2271062284708023E-2</v>
      </c>
      <c r="BZ185" s="44">
        <v>6.2271062284708023E-2</v>
      </c>
      <c r="CA185" s="44">
        <v>6.2271062284708023E-2</v>
      </c>
      <c r="CB185" s="44">
        <v>6.2271062284708023E-2</v>
      </c>
      <c r="CC185" s="44">
        <v>6.2271062284708023E-2</v>
      </c>
      <c r="CD185" s="54">
        <f t="shared" si="66"/>
        <v>6.0236060371001564E-2</v>
      </c>
      <c r="CE185" s="42">
        <v>0.06</v>
      </c>
      <c r="CF185" s="42">
        <v>6.9435896873474121</v>
      </c>
      <c r="CG185" s="42">
        <v>6.9538459777832031</v>
      </c>
      <c r="CH185" s="42">
        <v>6.970940113067627</v>
      </c>
      <c r="CI185" s="42">
        <v>6.981196403503418</v>
      </c>
      <c r="CJ185" s="42">
        <v>7.0085468292236328</v>
      </c>
      <c r="CK185" s="42"/>
      <c r="CL185" s="42"/>
      <c r="CM185" s="44"/>
      <c r="CN185" s="44">
        <v>0.78534799814224243</v>
      </c>
      <c r="CO185" s="44">
        <v>0.77167278528213501</v>
      </c>
      <c r="CP185" s="44">
        <v>0.77753359079360962</v>
      </c>
      <c r="CQ185" s="44">
        <v>0.78144079446792603</v>
      </c>
      <c r="CR185" s="44">
        <v>0.76971918344497681</v>
      </c>
      <c r="CS185" s="44">
        <v>0.78534799814224243</v>
      </c>
      <c r="CT185" s="54">
        <f t="shared" si="67"/>
        <v>0.77851039171218872</v>
      </c>
      <c r="CU185" s="44" t="s">
        <v>233</v>
      </c>
      <c r="CV185" s="44" t="s">
        <v>233</v>
      </c>
      <c r="CW185" s="44" t="s">
        <v>233</v>
      </c>
      <c r="CX185" s="44" t="s">
        <v>233</v>
      </c>
      <c r="CY185" s="44" t="s">
        <v>233</v>
      </c>
      <c r="CZ185" s="44" t="s">
        <v>233</v>
      </c>
      <c r="DA185" s="54" t="str">
        <f t="shared" si="68"/>
        <v/>
      </c>
      <c r="DB185" s="65">
        <v>513.064697265625</v>
      </c>
      <c r="DC185" s="65">
        <v>478.26617431640625</v>
      </c>
      <c r="DD185" s="65">
        <v>568.864501953125</v>
      </c>
      <c r="DE185" s="65">
        <v>501.22100830078125</v>
      </c>
      <c r="DF185" s="65">
        <v>516.1171875</v>
      </c>
      <c r="DG185" s="65">
        <v>553.4798583984375</v>
      </c>
      <c r="DH185" s="58">
        <f t="shared" si="69"/>
        <v>0.75144322265624997</v>
      </c>
      <c r="DI185" s="65">
        <v>735.72650146484375</v>
      </c>
      <c r="DJ185" s="65">
        <v>1071.4530029296875</v>
      </c>
      <c r="DK185" s="65">
        <v>739.14532470703125</v>
      </c>
      <c r="DL185" s="65">
        <v>1078.974365234375</v>
      </c>
      <c r="DM185" s="65">
        <v>1069.4017333984375</v>
      </c>
      <c r="DN185" s="65">
        <v>1068.0341796875</v>
      </c>
      <c r="DO185" s="58">
        <f t="shared" si="73"/>
        <v>1.3830564257812501</v>
      </c>
      <c r="DP185" s="44" t="s">
        <v>233</v>
      </c>
      <c r="DQ185" s="44"/>
      <c r="DR185" s="65">
        <v>2.1875</v>
      </c>
      <c r="DS185" s="65">
        <v>1.8125</v>
      </c>
      <c r="DT185" s="65">
        <v>2.1875</v>
      </c>
      <c r="DU185" s="65">
        <v>1.9375</v>
      </c>
      <c r="DV185" s="65">
        <v>1.375</v>
      </c>
      <c r="DW185" s="65">
        <v>3</v>
      </c>
      <c r="DX185" s="58">
        <f t="shared" si="71"/>
        <v>3.0000000000000001E-3</v>
      </c>
      <c r="DY185" s="43">
        <v>5.3829059600830078</v>
      </c>
      <c r="DZ185" s="43">
        <v>15.12315559387207</v>
      </c>
      <c r="EA185" s="43">
        <v>28.104721069335938</v>
      </c>
      <c r="EB185" s="44">
        <f t="shared" si="72"/>
        <v>1.4478736388397218</v>
      </c>
      <c r="EC185" s="42" t="s">
        <v>233</v>
      </c>
      <c r="ED185" s="42" t="s">
        <v>233</v>
      </c>
      <c r="EE185" s="42" t="s">
        <v>233</v>
      </c>
      <c r="EF185" s="42" t="s">
        <v>233</v>
      </c>
      <c r="EG185" s="42" t="s">
        <v>233</v>
      </c>
      <c r="EH185" s="42" t="s">
        <v>233</v>
      </c>
      <c r="EI185" s="42"/>
      <c r="EJ185" s="65">
        <v>270</v>
      </c>
      <c r="EK185" s="42">
        <v>1</v>
      </c>
      <c r="EL185" s="42">
        <v>1</v>
      </c>
      <c r="EM185" s="42">
        <v>1</v>
      </c>
      <c r="EN185" s="42">
        <v>1</v>
      </c>
      <c r="EO185" s="42">
        <v>1</v>
      </c>
      <c r="EP185" s="42">
        <v>1</v>
      </c>
      <c r="EQ185" s="42"/>
      <c r="ER185" s="65">
        <v>15</v>
      </c>
      <c r="ES185" s="42">
        <v>1</v>
      </c>
      <c r="ET185" s="42">
        <v>1</v>
      </c>
      <c r="EU185" s="42">
        <v>1</v>
      </c>
      <c r="EV185" s="42">
        <v>1</v>
      </c>
      <c r="EW185" s="42">
        <v>1</v>
      </c>
      <c r="EX185" s="42">
        <v>1</v>
      </c>
      <c r="EY185" s="42"/>
      <c r="EZ185" s="42">
        <v>1</v>
      </c>
      <c r="FA185" s="42">
        <v>1</v>
      </c>
      <c r="FB185" s="42">
        <v>1</v>
      </c>
      <c r="FC185" s="42">
        <v>1</v>
      </c>
      <c r="FD185" s="42">
        <v>1</v>
      </c>
      <c r="FE185" s="42">
        <v>1</v>
      </c>
      <c r="FF185" s="42">
        <v>1</v>
      </c>
      <c r="FG185" s="42"/>
      <c r="FH185" s="42"/>
      <c r="FI185" s="42">
        <v>1</v>
      </c>
      <c r="FJ185" s="42">
        <v>1</v>
      </c>
      <c r="FK185" s="42">
        <v>1</v>
      </c>
      <c r="FL185" s="42">
        <v>1</v>
      </c>
      <c r="FM185" s="42">
        <v>1</v>
      </c>
      <c r="FN185" s="42">
        <v>1</v>
      </c>
      <c r="FO185" s="42"/>
      <c r="FP185" s="65">
        <v>31</v>
      </c>
      <c r="FQ185" s="42">
        <v>0.55000001192092896</v>
      </c>
      <c r="FR185" s="42">
        <v>0.55000001192092896</v>
      </c>
      <c r="FS185" s="42">
        <v>0.55000001192092896</v>
      </c>
      <c r="FT185" s="42">
        <v>0.55000001192092896</v>
      </c>
      <c r="FU185" s="42">
        <v>0.55000001192092896</v>
      </c>
      <c r="FV185" s="42">
        <v>0.55000001192092896</v>
      </c>
      <c r="FW185" s="42"/>
      <c r="FX185" s="65">
        <v>15</v>
      </c>
    </row>
    <row r="186" spans="1:183">
      <c r="A186" s="40">
        <v>38523</v>
      </c>
      <c r="B186" s="41"/>
      <c r="C186" s="41"/>
      <c r="D186" s="41"/>
      <c r="E186" s="42" t="s">
        <v>233</v>
      </c>
      <c r="F186" s="42" t="s">
        <v>233</v>
      </c>
      <c r="G186" s="42" t="s">
        <v>233</v>
      </c>
      <c r="H186" s="42" t="s">
        <v>233</v>
      </c>
      <c r="I186" s="42" t="s">
        <v>233</v>
      </c>
      <c r="J186" s="42" t="s">
        <v>233</v>
      </c>
      <c r="K186" s="54" t="str">
        <f t="shared" si="59"/>
        <v/>
      </c>
      <c r="L186" s="43">
        <v>17.142856597900391</v>
      </c>
      <c r="M186" s="43">
        <v>15.897436141967773</v>
      </c>
      <c r="N186" s="43">
        <v>15.506715774536133</v>
      </c>
      <c r="O186" s="43">
        <v>18.925518035888672</v>
      </c>
      <c r="P186" s="43">
        <v>22.24664306640625</v>
      </c>
      <c r="Q186" s="43">
        <v>21.709402084350586</v>
      </c>
      <c r="R186" s="54">
        <f t="shared" si="60"/>
        <v>18.571428616841633</v>
      </c>
      <c r="S186" s="43">
        <v>18.925518035888672</v>
      </c>
      <c r="T186" s="43">
        <v>19.413919448852539</v>
      </c>
      <c r="U186" s="43">
        <v>16.605617523193359</v>
      </c>
      <c r="V186" s="43">
        <v>14.407814025878906</v>
      </c>
      <c r="W186" s="43">
        <v>10.378510475158691</v>
      </c>
      <c r="X186" s="43">
        <v>13.797313690185547</v>
      </c>
      <c r="Y186" s="43">
        <v>18.100000000000001</v>
      </c>
      <c r="Z186" s="42">
        <v>-0.55921858549118042</v>
      </c>
      <c r="AA186" s="42">
        <v>-0.40781441330909729</v>
      </c>
      <c r="AB186" s="42">
        <v>-0.17338217794895172</v>
      </c>
      <c r="AC186" s="42">
        <v>-0.2905983030796051</v>
      </c>
      <c r="AD186" s="42">
        <v>-0.24175824224948883</v>
      </c>
      <c r="AE186" s="42">
        <v>-0.10989011079072952</v>
      </c>
      <c r="AF186" s="42"/>
      <c r="AG186" s="42">
        <v>6.9538459777832031</v>
      </c>
      <c r="AH186" s="42">
        <v>7.0393161773681641</v>
      </c>
      <c r="AI186" s="42">
        <v>7.2102565765380859</v>
      </c>
      <c r="AJ186" s="42">
        <v>7.384615421295166</v>
      </c>
      <c r="AK186" s="42">
        <v>7.490598201751709</v>
      </c>
      <c r="AL186" s="42">
        <v>7.3777775764465332</v>
      </c>
      <c r="AM186" s="54">
        <f t="shared" si="61"/>
        <v>7.2427349885304766</v>
      </c>
      <c r="AN186" s="44">
        <v>0.37362638115882874</v>
      </c>
      <c r="AO186" s="44">
        <v>0.68376070261001587</v>
      </c>
      <c r="AP186" s="44">
        <v>1.3577533960342407</v>
      </c>
      <c r="AQ186" s="44">
        <v>1.5775336027145386</v>
      </c>
      <c r="AR186" s="44">
        <v>1.7142857313156128</v>
      </c>
      <c r="AS186" s="44">
        <v>1.3162393569946289</v>
      </c>
      <c r="AT186" s="44"/>
      <c r="AU186" s="42">
        <v>1.5921856164932251</v>
      </c>
      <c r="AV186" s="42">
        <v>1.129426121711731</v>
      </c>
      <c r="AW186" s="42">
        <v>1.1208791732788086</v>
      </c>
      <c r="AX186" s="42">
        <v>1.2173382043838501</v>
      </c>
      <c r="AY186" s="42">
        <v>1.5982905626296997</v>
      </c>
      <c r="AZ186" s="42">
        <v>1.5995116233825684</v>
      </c>
      <c r="BA186" s="54">
        <f t="shared" si="62"/>
        <v>1.3762718836466472</v>
      </c>
      <c r="BB186" s="44"/>
      <c r="BC186" s="42">
        <v>0.46886447072029114</v>
      </c>
      <c r="BD186" s="42">
        <v>0.460317462682724</v>
      </c>
      <c r="BE186" s="42">
        <v>0.21611721813678741</v>
      </c>
      <c r="BF186" s="42">
        <v>0.31990233063697815</v>
      </c>
      <c r="BG186" s="42">
        <v>0.27594628930091858</v>
      </c>
      <c r="BH186" s="42">
        <v>0.27350428700447083</v>
      </c>
      <c r="BI186" s="54">
        <f t="shared" si="63"/>
        <v>0.33577534308036167</v>
      </c>
      <c r="BJ186" s="51">
        <v>1.6</v>
      </c>
      <c r="BK186" s="69" t="s">
        <v>233</v>
      </c>
      <c r="BL186" s="69" t="s">
        <v>233</v>
      </c>
      <c r="BM186" s="69" t="s">
        <v>233</v>
      </c>
      <c r="BN186" s="69" t="s">
        <v>233</v>
      </c>
      <c r="BO186" s="69" t="s">
        <v>233</v>
      </c>
      <c r="BP186" s="70">
        <f t="shared" si="64"/>
        <v>1.6</v>
      </c>
      <c r="BQ186" s="42">
        <v>1.9352868795394897</v>
      </c>
      <c r="BR186" s="42">
        <v>2.0036630630493164</v>
      </c>
      <c r="BS186" s="42">
        <v>1.3308913707733154</v>
      </c>
      <c r="BT186" s="42">
        <v>1.7142857313156128</v>
      </c>
      <c r="BU186" s="42">
        <v>1.7619047164916992</v>
      </c>
      <c r="BV186" s="42">
        <v>1.7753357887268066</v>
      </c>
      <c r="BW186" s="54">
        <f t="shared" si="65"/>
        <v>1.75356125831604</v>
      </c>
      <c r="BX186" s="44">
        <v>7.4481077492237091E-2</v>
      </c>
      <c r="BY186" s="44">
        <v>7.6923079788684845E-2</v>
      </c>
      <c r="BZ186" s="44">
        <v>8.5470087826251984E-2</v>
      </c>
      <c r="CA186" s="44">
        <v>9.6459098160266876E-2</v>
      </c>
      <c r="CB186" s="44">
        <v>0.12454212456941605</v>
      </c>
      <c r="CC186" s="44">
        <v>0.14652015268802643</v>
      </c>
      <c r="CD186" s="54">
        <f t="shared" si="66"/>
        <v>0.10073260342081387</v>
      </c>
      <c r="CE186" s="42">
        <v>0.1</v>
      </c>
      <c r="CF186" s="42">
        <v>7.0564103126525879</v>
      </c>
      <c r="CG186" s="42">
        <v>7.0769228935241699</v>
      </c>
      <c r="CH186" s="42">
        <v>7.1555557250976562</v>
      </c>
      <c r="CI186" s="42">
        <v>7.220512866973877</v>
      </c>
      <c r="CJ186" s="42">
        <v>7.3128204345703125</v>
      </c>
      <c r="CK186" s="42"/>
      <c r="CL186" s="42"/>
      <c r="CM186" s="44"/>
      <c r="CN186" s="44">
        <v>0.7648351788520813</v>
      </c>
      <c r="CO186" s="44">
        <v>1.0666667222976685</v>
      </c>
      <c r="CP186" s="44">
        <v>1.8471306562423706</v>
      </c>
      <c r="CQ186" s="44">
        <v>1.8803418874740601</v>
      </c>
      <c r="CR186" s="44">
        <v>1.6263736486434937</v>
      </c>
      <c r="CS186" s="44">
        <v>1.5746031999588013</v>
      </c>
      <c r="CT186" s="54">
        <f t="shared" si="67"/>
        <v>1.459991882244746</v>
      </c>
      <c r="CU186" s="44" t="s">
        <v>233</v>
      </c>
      <c r="CV186" s="44" t="s">
        <v>233</v>
      </c>
      <c r="CW186" s="44" t="s">
        <v>233</v>
      </c>
      <c r="CX186" s="44" t="s">
        <v>233</v>
      </c>
      <c r="CY186" s="44" t="s">
        <v>233</v>
      </c>
      <c r="CZ186" s="44" t="s">
        <v>233</v>
      </c>
      <c r="DA186" s="54" t="str">
        <f t="shared" si="68"/>
        <v/>
      </c>
      <c r="DB186" s="65">
        <v>535.28692626953125</v>
      </c>
      <c r="DC186" s="65">
        <v>677.77777099609375</v>
      </c>
      <c r="DD186" s="65">
        <v>1327.716796875</v>
      </c>
      <c r="DE186" s="65">
        <v>1229.79248046875</v>
      </c>
      <c r="DF186" s="65">
        <v>962.27105712890625</v>
      </c>
      <c r="DG186" s="65">
        <v>1404.1513671875</v>
      </c>
      <c r="DH186" s="58">
        <f t="shared" si="69"/>
        <v>1.4728791357421875</v>
      </c>
      <c r="DI186" s="65">
        <v>1061.88037109375</v>
      </c>
      <c r="DJ186" s="65">
        <v>1073.5042724609375</v>
      </c>
      <c r="DK186" s="65">
        <v>1700.5128173828125</v>
      </c>
      <c r="DL186" s="65">
        <v>1714.871826171875</v>
      </c>
      <c r="DM186" s="65">
        <v>1688.888916015625</v>
      </c>
      <c r="DN186" s="65">
        <v>1232.13671875</v>
      </c>
      <c r="DO186" s="58">
        <f t="shared" si="73"/>
        <v>2.0332307812499999</v>
      </c>
      <c r="DP186" s="44" t="s">
        <v>233</v>
      </c>
      <c r="DQ186" s="44"/>
      <c r="DR186" s="65">
        <v>1.8125</v>
      </c>
      <c r="DS186" s="65">
        <v>774.5625</v>
      </c>
      <c r="DT186" s="65">
        <v>797.1875</v>
      </c>
      <c r="DU186" s="65">
        <v>780.3125</v>
      </c>
      <c r="DV186" s="65">
        <v>2.1875</v>
      </c>
      <c r="DW186" s="65">
        <v>2.125</v>
      </c>
      <c r="DX186" s="58">
        <f t="shared" si="71"/>
        <v>0.56596500000000005</v>
      </c>
      <c r="DY186" s="43">
        <v>5.8737483024597168</v>
      </c>
      <c r="DZ186" s="43">
        <v>13.596390724182129</v>
      </c>
      <c r="EA186" s="43">
        <v>29.194747924804687</v>
      </c>
      <c r="EB186" s="44">
        <f t="shared" si="72"/>
        <v>2.2561384522247314</v>
      </c>
      <c r="EC186" s="42" t="s">
        <v>233</v>
      </c>
      <c r="ED186" s="42" t="s">
        <v>233</v>
      </c>
      <c r="EE186" s="42" t="s">
        <v>233</v>
      </c>
      <c r="EF186" s="42" t="s">
        <v>233</v>
      </c>
      <c r="EG186" s="42" t="s">
        <v>233</v>
      </c>
      <c r="EH186" s="42" t="s">
        <v>233</v>
      </c>
      <c r="EI186" s="42"/>
      <c r="EJ186" s="65">
        <v>248</v>
      </c>
      <c r="EK186" s="42">
        <v>1</v>
      </c>
      <c r="EL186" s="42">
        <v>1</v>
      </c>
      <c r="EM186" s="42">
        <v>1</v>
      </c>
      <c r="EN186" s="42">
        <v>1</v>
      </c>
      <c r="EO186" s="42">
        <v>1</v>
      </c>
      <c r="EP186" s="42">
        <v>1</v>
      </c>
      <c r="EQ186" s="42"/>
      <c r="ER186" s="65">
        <v>29</v>
      </c>
      <c r="ES186" s="42">
        <v>1</v>
      </c>
      <c r="ET186" s="42">
        <v>1</v>
      </c>
      <c r="EU186" s="42">
        <v>1</v>
      </c>
      <c r="EV186" s="42">
        <v>1</v>
      </c>
      <c r="EW186" s="42">
        <v>1</v>
      </c>
      <c r="EX186" s="42">
        <v>1</v>
      </c>
      <c r="EY186" s="42"/>
      <c r="EZ186" s="42">
        <v>2</v>
      </c>
      <c r="FA186" s="42">
        <v>1</v>
      </c>
      <c r="FB186" s="42">
        <v>1</v>
      </c>
      <c r="FC186" s="42">
        <v>1</v>
      </c>
      <c r="FD186" s="42">
        <v>1</v>
      </c>
      <c r="FE186" s="42">
        <v>1</v>
      </c>
      <c r="FF186" s="42">
        <v>1</v>
      </c>
      <c r="FG186" s="42"/>
      <c r="FH186" s="42"/>
      <c r="FI186" s="42">
        <v>1</v>
      </c>
      <c r="FJ186" s="42">
        <v>1</v>
      </c>
      <c r="FK186" s="42">
        <v>1</v>
      </c>
      <c r="FL186" s="42">
        <v>1</v>
      </c>
      <c r="FM186" s="42">
        <v>1</v>
      </c>
      <c r="FN186" s="42">
        <v>1</v>
      </c>
      <c r="FO186" s="42"/>
      <c r="FP186" s="65">
        <v>48</v>
      </c>
      <c r="FQ186" s="42">
        <v>0.55000001192092896</v>
      </c>
      <c r="FR186" s="42">
        <v>0.55000001192092896</v>
      </c>
      <c r="FS186" s="42">
        <v>0.55000001192092896</v>
      </c>
      <c r="FT186" s="42">
        <v>0.55000001192092896</v>
      </c>
      <c r="FU186" s="42">
        <v>0.55000001192092896</v>
      </c>
      <c r="FV186" s="42">
        <v>0.55000001192092896</v>
      </c>
      <c r="FW186" s="42"/>
      <c r="FX186" s="65">
        <v>29</v>
      </c>
    </row>
    <row r="187" spans="1:183">
      <c r="A187" s="40">
        <v>38524</v>
      </c>
      <c r="B187" s="41"/>
      <c r="C187" s="41"/>
      <c r="D187" s="41"/>
      <c r="E187" s="42" t="s">
        <v>233</v>
      </c>
      <c r="F187" s="42" t="s">
        <v>233</v>
      </c>
      <c r="G187" s="42" t="s">
        <v>233</v>
      </c>
      <c r="H187" s="42" t="s">
        <v>233</v>
      </c>
      <c r="I187" s="42" t="s">
        <v>233</v>
      </c>
      <c r="J187" s="42" t="s">
        <v>233</v>
      </c>
      <c r="K187" s="54" t="str">
        <f t="shared" si="59"/>
        <v/>
      </c>
      <c r="L187" s="43">
        <v>20.19536018371582</v>
      </c>
      <c r="M187" s="43">
        <v>18.315017700195313</v>
      </c>
      <c r="N187" s="43">
        <v>17.460317611694336</v>
      </c>
      <c r="O187" s="43">
        <v>20.586080551147461</v>
      </c>
      <c r="P187" s="43">
        <v>23.516483306884766</v>
      </c>
      <c r="Q187" s="43">
        <v>23.125762939453125</v>
      </c>
      <c r="R187" s="54">
        <f t="shared" si="60"/>
        <v>20.533170382181805</v>
      </c>
      <c r="S187" s="43">
        <v>15.873015403747559</v>
      </c>
      <c r="T187" s="43">
        <v>18.070817947387695</v>
      </c>
      <c r="U187" s="43">
        <v>15.018315315246582</v>
      </c>
      <c r="V187" s="43">
        <v>12.454212188720703</v>
      </c>
      <c r="W187" s="43">
        <v>9.8901100158691406</v>
      </c>
      <c r="X187" s="43">
        <v>13.064713478088379</v>
      </c>
      <c r="Y187" s="43">
        <v>16.899999999999999</v>
      </c>
      <c r="Z187" s="42">
        <v>-7.081807404756546E-2</v>
      </c>
      <c r="AA187" s="42">
        <v>-0.14407815039157867</v>
      </c>
      <c r="AB187" s="42">
        <v>-4.1514042764902115E-2</v>
      </c>
      <c r="AC187" s="42">
        <v>-0.20757021009922028</v>
      </c>
      <c r="AD187" s="42">
        <v>-0.1587301641702652</v>
      </c>
      <c r="AE187" s="42">
        <v>-0.2222222238779068</v>
      </c>
      <c r="AF187" s="42"/>
      <c r="AG187" s="42">
        <v>7.0598292350769043</v>
      </c>
      <c r="AH187" s="42">
        <v>7.0085468292236328</v>
      </c>
      <c r="AI187" s="42">
        <v>7.029059886932373</v>
      </c>
      <c r="AJ187" s="42">
        <v>7.220512866973877</v>
      </c>
      <c r="AK187" s="42">
        <v>7.4769229888916016</v>
      </c>
      <c r="AL187" s="42">
        <v>7.394871711730957</v>
      </c>
      <c r="AM187" s="54">
        <f t="shared" si="61"/>
        <v>7.1982905864715576</v>
      </c>
      <c r="AN187" s="44">
        <v>1.0109890699386597</v>
      </c>
      <c r="AO187" s="44">
        <v>0.82783883810043335</v>
      </c>
      <c r="AP187" s="44">
        <v>0.73748475313186646</v>
      </c>
      <c r="AQ187" s="44">
        <v>0.77411478757858276</v>
      </c>
      <c r="AR187" s="44">
        <v>0.8302808403968811</v>
      </c>
      <c r="AS187" s="44">
        <v>0.79609280824661255</v>
      </c>
      <c r="AT187" s="44"/>
      <c r="AU187" s="42">
        <v>2.0537240505218506</v>
      </c>
      <c r="AV187" s="42">
        <v>1.6483516693115234</v>
      </c>
      <c r="AW187" s="42">
        <v>1.2759462594985962</v>
      </c>
      <c r="AX187" s="42">
        <v>1.3260073661804199</v>
      </c>
      <c r="AY187" s="42">
        <v>1.1379731893539429</v>
      </c>
      <c r="AZ187" s="42">
        <v>1.2136752605438232</v>
      </c>
      <c r="BA187" s="54">
        <f t="shared" si="62"/>
        <v>1.4426129659016926</v>
      </c>
      <c r="BB187" s="44"/>
      <c r="BC187" s="42">
        <v>0.3382173478603363</v>
      </c>
      <c r="BD187" s="42">
        <v>0.36385837197303772</v>
      </c>
      <c r="BE187" s="42">
        <v>0.21733821928501129</v>
      </c>
      <c r="BF187" s="42">
        <v>0.2063492089509964</v>
      </c>
      <c r="BG187" s="42">
        <v>0.18681319057941437</v>
      </c>
      <c r="BH187" s="42">
        <v>0.12942613661289215</v>
      </c>
      <c r="BI187" s="54">
        <f t="shared" si="63"/>
        <v>0.24033374587694803</v>
      </c>
      <c r="BJ187" s="51">
        <v>1.6</v>
      </c>
      <c r="BK187" s="69" t="s">
        <v>233</v>
      </c>
      <c r="BL187" s="69" t="s">
        <v>233</v>
      </c>
      <c r="BM187" s="69" t="s">
        <v>233</v>
      </c>
      <c r="BN187" s="69" t="s">
        <v>233</v>
      </c>
      <c r="BO187" s="69" t="s">
        <v>233</v>
      </c>
      <c r="BP187" s="70">
        <f t="shared" si="64"/>
        <v>1.6</v>
      </c>
      <c r="BQ187" s="42">
        <v>1.7887667417526245</v>
      </c>
      <c r="BR187" s="42">
        <v>2.0427350997924805</v>
      </c>
      <c r="BS187" s="42">
        <v>1.4261294603347778</v>
      </c>
      <c r="BT187" s="42">
        <v>1.3968254327774048</v>
      </c>
      <c r="BU187" s="42">
        <v>1.3284493684768677</v>
      </c>
      <c r="BV187" s="42">
        <v>1.2698413133621216</v>
      </c>
      <c r="BW187" s="54">
        <f t="shared" si="65"/>
        <v>1.5421245694160461</v>
      </c>
      <c r="BX187" s="44">
        <v>0.12454212456941605</v>
      </c>
      <c r="BY187" s="44">
        <v>0.10256410390138626</v>
      </c>
      <c r="BZ187" s="44">
        <v>8.6691088974475861E-2</v>
      </c>
      <c r="CA187" s="44">
        <v>8.6691088974475861E-2</v>
      </c>
      <c r="CB187" s="44">
        <v>8.6691088974475861E-2</v>
      </c>
      <c r="CC187" s="44">
        <v>7.4481077492237091E-2</v>
      </c>
      <c r="CD187" s="54">
        <f t="shared" si="66"/>
        <v>9.3610095481077835E-2</v>
      </c>
      <c r="CE187" s="42">
        <v>0.1</v>
      </c>
      <c r="CF187" s="42">
        <v>7.4222221374511719</v>
      </c>
      <c r="CG187" s="42">
        <v>7.384615421295166</v>
      </c>
      <c r="CH187" s="42">
        <v>7.3641023635864258</v>
      </c>
      <c r="CI187" s="42">
        <v>7.3333334922790527</v>
      </c>
      <c r="CJ187" s="42">
        <v>7.3299145698547363</v>
      </c>
      <c r="CK187" s="42"/>
      <c r="CL187" s="42"/>
      <c r="CM187" s="44"/>
      <c r="CN187" s="44">
        <v>1.2219780683517456</v>
      </c>
      <c r="CO187" s="44">
        <v>1.196581244468689</v>
      </c>
      <c r="CP187" s="44">
        <v>1.1145299673080444</v>
      </c>
      <c r="CQ187" s="44">
        <v>1.1115995645523071</v>
      </c>
      <c r="CR187" s="44">
        <v>1.1184371709823608</v>
      </c>
      <c r="CS187" s="44">
        <v>1.1252747774124146</v>
      </c>
      <c r="CT187" s="54">
        <f t="shared" si="67"/>
        <v>1.148066798845927</v>
      </c>
      <c r="CU187" s="44" t="s">
        <v>233</v>
      </c>
      <c r="CV187" s="44" t="s">
        <v>233</v>
      </c>
      <c r="CW187" s="44" t="s">
        <v>233</v>
      </c>
      <c r="CX187" s="44" t="s">
        <v>233</v>
      </c>
      <c r="CY187" s="44" t="s">
        <v>233</v>
      </c>
      <c r="CZ187" s="44" t="s">
        <v>233</v>
      </c>
      <c r="DA187" s="54" t="str">
        <f t="shared" si="68"/>
        <v/>
      </c>
      <c r="DB187" s="65">
        <v>837.36260986328125</v>
      </c>
      <c r="DC187" s="65">
        <v>801.83154296875</v>
      </c>
      <c r="DD187" s="65">
        <v>780.21978759765625</v>
      </c>
      <c r="DE187" s="65">
        <v>729.05975341796875</v>
      </c>
      <c r="DF187" s="65">
        <v>794.5054931640625</v>
      </c>
      <c r="DG187" s="65">
        <v>736.75213623046875</v>
      </c>
      <c r="DH187" s="58">
        <f t="shared" si="69"/>
        <v>1.123135517578125</v>
      </c>
      <c r="DI187" s="65">
        <v>1195.213623046875</v>
      </c>
      <c r="DJ187" s="65">
        <v>1189.7435302734375</v>
      </c>
      <c r="DK187" s="65">
        <v>1212.3077392578125</v>
      </c>
      <c r="DL187" s="65">
        <v>1193.84619140625</v>
      </c>
      <c r="DM187" s="65">
        <v>1189.7435302734375</v>
      </c>
      <c r="DN187" s="65">
        <v>1190.4273681640625</v>
      </c>
      <c r="DO187" s="58">
        <f t="shared" si="73"/>
        <v>1.72110767578125</v>
      </c>
      <c r="DP187" s="44" t="s">
        <v>233</v>
      </c>
      <c r="DQ187" s="44"/>
      <c r="DR187" s="65">
        <v>835.375</v>
      </c>
      <c r="DS187" s="65">
        <v>100</v>
      </c>
      <c r="DT187" s="65">
        <v>767.9375</v>
      </c>
      <c r="DU187" s="65">
        <v>796.4375</v>
      </c>
      <c r="DV187" s="65">
        <v>2.375</v>
      </c>
      <c r="DW187" s="65">
        <v>2.0625</v>
      </c>
      <c r="DX187" s="58">
        <f t="shared" si="71"/>
        <v>0.60100500000000001</v>
      </c>
      <c r="DY187" s="43">
        <v>5.310915470123291</v>
      </c>
      <c r="DZ187" s="43">
        <v>14.874109268188477</v>
      </c>
      <c r="EA187" s="43">
        <v>26.393875122070313</v>
      </c>
      <c r="EB187" s="44">
        <f t="shared" si="72"/>
        <v>1.5345607683563234</v>
      </c>
      <c r="EC187" s="42" t="s">
        <v>233</v>
      </c>
      <c r="ED187" s="42" t="s">
        <v>233</v>
      </c>
      <c r="EE187" s="42" t="s">
        <v>233</v>
      </c>
      <c r="EF187" s="42" t="s">
        <v>233</v>
      </c>
      <c r="EG187" s="42" t="s">
        <v>233</v>
      </c>
      <c r="EH187" s="42" t="s">
        <v>233</v>
      </c>
      <c r="EI187" s="42"/>
      <c r="EJ187" s="65">
        <v>292</v>
      </c>
      <c r="EK187" s="42">
        <v>1</v>
      </c>
      <c r="EL187" s="42">
        <v>1</v>
      </c>
      <c r="EM187" s="42">
        <v>1</v>
      </c>
      <c r="EN187" s="42">
        <v>1</v>
      </c>
      <c r="EO187" s="42">
        <v>1</v>
      </c>
      <c r="EP187" s="42">
        <v>1</v>
      </c>
      <c r="EQ187" s="42"/>
      <c r="ER187" s="65">
        <v>26</v>
      </c>
      <c r="ES187" s="42">
        <v>1</v>
      </c>
      <c r="ET187" s="42">
        <v>1</v>
      </c>
      <c r="EU187" s="42">
        <v>1</v>
      </c>
      <c r="EV187" s="42">
        <v>1</v>
      </c>
      <c r="EW187" s="42">
        <v>1</v>
      </c>
      <c r="EX187" s="42">
        <v>1</v>
      </c>
      <c r="EY187" s="42"/>
      <c r="EZ187" s="42">
        <v>1.5</v>
      </c>
      <c r="FA187" s="42">
        <v>1</v>
      </c>
      <c r="FB187" s="42">
        <v>1</v>
      </c>
      <c r="FC187" s="42">
        <v>1</v>
      </c>
      <c r="FD187" s="42">
        <v>1</v>
      </c>
      <c r="FE187" s="42">
        <v>1</v>
      </c>
      <c r="FF187" s="42">
        <v>1</v>
      </c>
      <c r="FG187" s="42"/>
      <c r="FH187" s="42"/>
      <c r="FI187" s="42">
        <v>1</v>
      </c>
      <c r="FJ187" s="42">
        <v>1</v>
      </c>
      <c r="FK187" s="42">
        <v>1</v>
      </c>
      <c r="FL187" s="42">
        <v>1</v>
      </c>
      <c r="FM187" s="42">
        <v>1</v>
      </c>
      <c r="FN187" s="42">
        <v>1</v>
      </c>
      <c r="FO187" s="42"/>
      <c r="FP187" s="65">
        <v>36</v>
      </c>
      <c r="FQ187" s="42">
        <v>0.55000001192092896</v>
      </c>
      <c r="FR187" s="42">
        <v>0.55000001192092896</v>
      </c>
      <c r="FS187" s="42">
        <v>0.55000001192092896</v>
      </c>
      <c r="FT187" s="42">
        <v>0.75</v>
      </c>
      <c r="FU187" s="42">
        <v>0.60000002384185791</v>
      </c>
      <c r="FV187" s="42">
        <v>0.60000002384185791</v>
      </c>
      <c r="FW187" s="42"/>
      <c r="FX187" s="65">
        <v>25</v>
      </c>
    </row>
    <row r="188" spans="1:183">
      <c r="A188" s="40">
        <v>38525</v>
      </c>
      <c r="B188" s="41"/>
      <c r="C188" s="41"/>
      <c r="D188" s="41"/>
      <c r="E188" s="42" t="s">
        <v>233</v>
      </c>
      <c r="F188" s="42" t="s">
        <v>233</v>
      </c>
      <c r="G188" s="42" t="s">
        <v>233</v>
      </c>
      <c r="H188" s="42" t="s">
        <v>233</v>
      </c>
      <c r="I188" s="42" t="s">
        <v>233</v>
      </c>
      <c r="J188" s="42" t="s">
        <v>233</v>
      </c>
      <c r="K188" s="54" t="str">
        <f t="shared" si="59"/>
        <v/>
      </c>
      <c r="L188" s="43">
        <v>21.733821868896484</v>
      </c>
      <c r="M188" s="43">
        <v>20.463979721069336</v>
      </c>
      <c r="N188" s="43">
        <v>19.731380462646484</v>
      </c>
      <c r="O188" s="43">
        <v>20.879121780395508</v>
      </c>
      <c r="P188" s="43">
        <v>23.272283554077148</v>
      </c>
      <c r="Q188" s="43">
        <v>21.391941070556641</v>
      </c>
      <c r="R188" s="54">
        <f t="shared" si="60"/>
        <v>21.245421409606934</v>
      </c>
      <c r="S188" s="43">
        <v>15.995116233825684</v>
      </c>
      <c r="T188" s="43">
        <v>15.873015403747559</v>
      </c>
      <c r="U188" s="43">
        <v>16.727716445922852</v>
      </c>
      <c r="V188" s="43">
        <v>11.721611976623535</v>
      </c>
      <c r="W188" s="43">
        <v>9.5238094329833984</v>
      </c>
      <c r="X188" s="43">
        <v>10.989010810852051</v>
      </c>
      <c r="Y188" s="43">
        <v>15</v>
      </c>
      <c r="Z188" s="42">
        <v>-0.28083029389381409</v>
      </c>
      <c r="AA188" s="42">
        <v>-6.5934069454669952E-2</v>
      </c>
      <c r="AB188" s="42">
        <v>-0.20757021009922028</v>
      </c>
      <c r="AC188" s="42">
        <v>-9.0354092419147491E-2</v>
      </c>
      <c r="AD188" s="42">
        <v>-9.5238097012042999E-2</v>
      </c>
      <c r="AE188" s="42">
        <v>-8.5470087826251984E-2</v>
      </c>
      <c r="AF188" s="42"/>
      <c r="AG188" s="42">
        <v>7.1794872283935547</v>
      </c>
      <c r="AH188" s="42">
        <v>7.1418805122375488</v>
      </c>
      <c r="AI188" s="42">
        <v>7.1760683059692383</v>
      </c>
      <c r="AJ188" s="42">
        <v>7.3538460731506348</v>
      </c>
      <c r="AK188" s="42">
        <v>7.5658121109008789</v>
      </c>
      <c r="AL188" s="42">
        <v>7.4495725631713867</v>
      </c>
      <c r="AM188" s="54">
        <f t="shared" si="61"/>
        <v>7.311111132303874</v>
      </c>
      <c r="AN188" s="44">
        <v>0.7350427508354187</v>
      </c>
      <c r="AO188" s="44">
        <v>0.75946277379989624</v>
      </c>
      <c r="AP188" s="44">
        <v>0.99389499425888062</v>
      </c>
      <c r="AQ188" s="44">
        <v>0.77655678987503052</v>
      </c>
      <c r="AR188" s="44">
        <v>0.8253968358039856</v>
      </c>
      <c r="AS188" s="44">
        <v>0.80097681283950806</v>
      </c>
      <c r="AT188" s="44"/>
      <c r="AU188" s="42">
        <v>1.3345543146133423</v>
      </c>
      <c r="AV188" s="42">
        <v>1.0927960872650146</v>
      </c>
      <c r="AW188" s="42">
        <v>1.1697192192077637</v>
      </c>
      <c r="AX188" s="42">
        <v>1.245421290397644</v>
      </c>
      <c r="AY188" s="42">
        <v>1.1050060987472534</v>
      </c>
      <c r="AZ188" s="42">
        <v>1.1758241653442383</v>
      </c>
      <c r="BA188" s="54">
        <f t="shared" si="62"/>
        <v>1.1872201959292095</v>
      </c>
      <c r="BB188" s="44"/>
      <c r="BC188" s="42">
        <v>0.14041514694690704</v>
      </c>
      <c r="BD188" s="42">
        <v>0.13553114235401154</v>
      </c>
      <c r="BE188" s="42">
        <v>0.15140415728092194</v>
      </c>
      <c r="BF188" s="42">
        <v>0.18437118828296661</v>
      </c>
      <c r="BG188" s="42">
        <v>0.20879121124744415</v>
      </c>
      <c r="BH188" s="42">
        <v>0.15140415728092194</v>
      </c>
      <c r="BI188" s="54">
        <f t="shared" si="63"/>
        <v>0.16198616723219553</v>
      </c>
      <c r="BJ188" s="51">
        <v>1.4</v>
      </c>
      <c r="BK188" s="69" t="s">
        <v>233</v>
      </c>
      <c r="BL188" s="69" t="s">
        <v>233</v>
      </c>
      <c r="BM188" s="69" t="s">
        <v>233</v>
      </c>
      <c r="BN188" s="69" t="s">
        <v>233</v>
      </c>
      <c r="BO188" s="69" t="s">
        <v>233</v>
      </c>
      <c r="BP188" s="70">
        <f t="shared" si="64"/>
        <v>1.4</v>
      </c>
      <c r="BQ188" s="42">
        <v>1.5775336027145386</v>
      </c>
      <c r="BR188" s="42">
        <v>1.4798535108566284</v>
      </c>
      <c r="BS188" s="42">
        <v>1.4627594947814941</v>
      </c>
      <c r="BT188" s="42">
        <v>1.45665442943573</v>
      </c>
      <c r="BU188" s="42">
        <v>1.6715506315231323</v>
      </c>
      <c r="BV188" s="42">
        <v>1.6996337175369263</v>
      </c>
      <c r="BW188" s="54">
        <f t="shared" si="65"/>
        <v>1.5579975644747417</v>
      </c>
      <c r="BX188" s="44">
        <v>7.4481077492237091E-2</v>
      </c>
      <c r="BY188" s="44">
        <v>7.4481077492237091E-2</v>
      </c>
      <c r="BZ188" s="44">
        <v>8.5470087826251984E-2</v>
      </c>
      <c r="CA188" s="44">
        <v>8.5470087826251984E-2</v>
      </c>
      <c r="CB188" s="44">
        <v>8.5470087826251984E-2</v>
      </c>
      <c r="CC188" s="44">
        <v>9.7680099308490753E-2</v>
      </c>
      <c r="CD188" s="54">
        <f t="shared" si="66"/>
        <v>8.3842086295286819E-2</v>
      </c>
      <c r="CE188" s="42">
        <v>0.08</v>
      </c>
      <c r="CF188" s="42">
        <v>7.3880343437194824</v>
      </c>
      <c r="CG188" s="42">
        <v>7.4017095565795898</v>
      </c>
      <c r="CH188" s="42">
        <v>7.3606839179992676</v>
      </c>
      <c r="CI188" s="42">
        <v>7.3675212860107422</v>
      </c>
      <c r="CJ188" s="42">
        <v>7.405128002166748</v>
      </c>
      <c r="CK188" s="42"/>
      <c r="CL188" s="42"/>
      <c r="CM188" s="44"/>
      <c r="CN188" s="44">
        <v>1.2034188508987427</v>
      </c>
      <c r="CO188" s="44">
        <v>1.3264957666397095</v>
      </c>
      <c r="CP188" s="44">
        <v>1.3206349611282349</v>
      </c>
      <c r="CQ188" s="44">
        <v>1.3167277574539185</v>
      </c>
      <c r="CR188" s="44">
        <v>1.3089133501052856</v>
      </c>
      <c r="CS188" s="44">
        <v>1.3255189657211304</v>
      </c>
      <c r="CT188" s="54">
        <f t="shared" si="67"/>
        <v>1.3002849419911702</v>
      </c>
      <c r="CU188" s="44" t="s">
        <v>233</v>
      </c>
      <c r="CV188" s="44" t="s">
        <v>233</v>
      </c>
      <c r="CW188" s="44" t="s">
        <v>233</v>
      </c>
      <c r="CX188" s="44" t="s">
        <v>233</v>
      </c>
      <c r="CY188" s="44" t="s">
        <v>233</v>
      </c>
      <c r="CZ188" s="44" t="s">
        <v>233</v>
      </c>
      <c r="DA188" s="54" t="str">
        <f t="shared" si="68"/>
        <v/>
      </c>
      <c r="DB188" s="65">
        <v>818.31500244140625</v>
      </c>
      <c r="DC188" s="65">
        <v>937.4847412109375</v>
      </c>
      <c r="DD188" s="65">
        <v>893.77288818359375</v>
      </c>
      <c r="DE188" s="65">
        <v>847.6190185546875</v>
      </c>
      <c r="DF188" s="65">
        <v>940.78143310546875</v>
      </c>
      <c r="DG188" s="65">
        <v>890.23193359375</v>
      </c>
      <c r="DH188" s="58">
        <f t="shared" si="69"/>
        <v>1.2787692041015626</v>
      </c>
      <c r="DI188" s="65">
        <v>1188.3760986328125</v>
      </c>
      <c r="DJ188" s="65">
        <v>1187.008544921875</v>
      </c>
      <c r="DK188" s="65">
        <v>1202.7349853515625</v>
      </c>
      <c r="DL188" s="65">
        <v>1200</v>
      </c>
      <c r="DM188" s="65">
        <v>1203.4188232421875</v>
      </c>
      <c r="DN188" s="65">
        <v>1654.7008056640625</v>
      </c>
      <c r="DO188" s="58">
        <f t="shared" si="73"/>
        <v>1.8326974218750001</v>
      </c>
      <c r="DP188" s="44" t="s">
        <v>233</v>
      </c>
      <c r="DQ188" s="44"/>
      <c r="DR188" s="65">
        <v>795.875</v>
      </c>
      <c r="DS188" s="65">
        <v>2.375</v>
      </c>
      <c r="DT188" s="65">
        <v>2</v>
      </c>
      <c r="DU188" s="65">
        <v>794.4375</v>
      </c>
      <c r="DV188" s="65">
        <v>790.6875</v>
      </c>
      <c r="DW188" s="65">
        <v>2.0625</v>
      </c>
      <c r="DX188" s="58">
        <f t="shared" si="71"/>
        <v>0.57298499999999997</v>
      </c>
      <c r="DY188" s="43">
        <v>4.6433696746826172</v>
      </c>
      <c r="DZ188" s="43">
        <v>14.256905555725098</v>
      </c>
      <c r="EA188" s="43">
        <v>25.744186401367188</v>
      </c>
      <c r="EB188" s="44">
        <f t="shared" si="72"/>
        <v>1.9228091638946534</v>
      </c>
      <c r="EC188" s="42" t="s">
        <v>233</v>
      </c>
      <c r="ED188" s="42" t="s">
        <v>233</v>
      </c>
      <c r="EE188" s="42" t="s">
        <v>233</v>
      </c>
      <c r="EF188" s="42" t="s">
        <v>233</v>
      </c>
      <c r="EG188" s="42" t="s">
        <v>233</v>
      </c>
      <c r="EH188" s="42" t="s">
        <v>233</v>
      </c>
      <c r="EI188" s="42"/>
      <c r="EJ188" s="65">
        <v>254</v>
      </c>
      <c r="EK188" s="42">
        <v>1</v>
      </c>
      <c r="EL188" s="42">
        <v>1</v>
      </c>
      <c r="EM188" s="42">
        <v>1</v>
      </c>
      <c r="EN188" s="42">
        <v>1</v>
      </c>
      <c r="EO188" s="42">
        <v>1</v>
      </c>
      <c r="EP188" s="42">
        <v>1</v>
      </c>
      <c r="EQ188" s="42"/>
      <c r="ER188" s="65">
        <v>27</v>
      </c>
      <c r="ES188" s="42">
        <v>1</v>
      </c>
      <c r="ET188" s="42">
        <v>1</v>
      </c>
      <c r="EU188" s="42">
        <v>1</v>
      </c>
      <c r="EV188" s="42">
        <v>1</v>
      </c>
      <c r="EW188" s="42">
        <v>1</v>
      </c>
      <c r="EX188" s="42">
        <v>1</v>
      </c>
      <c r="EY188" s="42"/>
      <c r="EZ188" s="42">
        <v>1.65</v>
      </c>
      <c r="FA188" s="42">
        <v>1</v>
      </c>
      <c r="FB188" s="42">
        <v>1</v>
      </c>
      <c r="FC188" s="42">
        <v>1</v>
      </c>
      <c r="FD188" s="42">
        <v>1</v>
      </c>
      <c r="FE188" s="42">
        <v>1</v>
      </c>
      <c r="FF188" s="42">
        <v>1</v>
      </c>
      <c r="FG188" s="42"/>
      <c r="FH188" s="42"/>
      <c r="FI188" s="42">
        <v>1</v>
      </c>
      <c r="FJ188" s="42">
        <v>1</v>
      </c>
      <c r="FK188" s="42">
        <v>1</v>
      </c>
      <c r="FL188" s="42">
        <v>1</v>
      </c>
      <c r="FM188" s="42">
        <v>1</v>
      </c>
      <c r="FN188" s="42">
        <v>1</v>
      </c>
      <c r="FO188" s="42"/>
      <c r="FP188" s="65">
        <v>40</v>
      </c>
      <c r="FQ188" s="42">
        <v>0.69999998807907104</v>
      </c>
      <c r="FR188" s="42">
        <v>0.69999998807907104</v>
      </c>
      <c r="FS188" s="42">
        <v>0.69999998807907104</v>
      </c>
      <c r="FT188" s="42">
        <v>0.69999998807907104</v>
      </c>
      <c r="FU188" s="42">
        <v>0.69999998807907104</v>
      </c>
      <c r="FV188" s="42">
        <v>0.69999998807907104</v>
      </c>
      <c r="FW188" s="42"/>
      <c r="FX188" s="65">
        <v>33</v>
      </c>
    </row>
    <row r="189" spans="1:183">
      <c r="A189" s="40">
        <v>38526</v>
      </c>
      <c r="B189" s="41"/>
      <c r="C189" s="41"/>
      <c r="D189" s="41"/>
      <c r="E189" s="42" t="s">
        <v>233</v>
      </c>
      <c r="F189" s="42" t="s">
        <v>233</v>
      </c>
      <c r="G189" s="42" t="s">
        <v>233</v>
      </c>
      <c r="H189" s="42" t="s">
        <v>233</v>
      </c>
      <c r="I189" s="42" t="s">
        <v>233</v>
      </c>
      <c r="J189" s="42" t="s">
        <v>233</v>
      </c>
      <c r="K189" s="54" t="str">
        <f t="shared" si="59"/>
        <v/>
      </c>
      <c r="L189" s="43">
        <v>19.560440063476562</v>
      </c>
      <c r="M189" s="43">
        <v>18.070817947387695</v>
      </c>
      <c r="N189" s="43">
        <v>16.849817276000977</v>
      </c>
      <c r="O189" s="43">
        <v>20.341880798339844</v>
      </c>
      <c r="P189" s="43">
        <v>23.736263275146484</v>
      </c>
      <c r="Q189" s="43">
        <v>22.686203002929688</v>
      </c>
      <c r="R189" s="54">
        <f t="shared" si="60"/>
        <v>20.207570393880207</v>
      </c>
      <c r="S189" s="43">
        <v>14.65201473236084</v>
      </c>
      <c r="T189" s="43">
        <v>14.407814025878906</v>
      </c>
      <c r="U189" s="43">
        <v>11.843711853027344</v>
      </c>
      <c r="V189" s="43">
        <v>8.1807079315185547</v>
      </c>
      <c r="W189" s="43">
        <v>7.4481072425842285</v>
      </c>
      <c r="X189" s="43">
        <v>9.5238094329833984</v>
      </c>
      <c r="Y189" s="43">
        <v>12</v>
      </c>
      <c r="Z189" s="42">
        <v>-0.23687423765659332</v>
      </c>
      <c r="AA189" s="42">
        <v>-5.6166056543588638E-2</v>
      </c>
      <c r="AB189" s="42">
        <v>-2.6862027123570442E-2</v>
      </c>
      <c r="AC189" s="42">
        <v>-2.6862027123570442E-2</v>
      </c>
      <c r="AD189" s="42">
        <v>-0.11477411538362503</v>
      </c>
      <c r="AE189" s="42">
        <v>-0.12454212456941605</v>
      </c>
      <c r="AF189" s="42"/>
      <c r="AG189" s="42">
        <v>7.1863245964050293</v>
      </c>
      <c r="AH189" s="42">
        <v>7.1213674545288086</v>
      </c>
      <c r="AI189" s="42">
        <v>7.1863245964050293</v>
      </c>
      <c r="AJ189" s="42">
        <v>7.394871711730957</v>
      </c>
      <c r="AK189" s="42">
        <v>7.5726494789123535</v>
      </c>
      <c r="AL189" s="42">
        <v>7.3470087051391602</v>
      </c>
      <c r="AM189" s="54">
        <f t="shared" si="61"/>
        <v>7.3014244238535566</v>
      </c>
      <c r="AN189" s="44">
        <v>0.72771674394607544</v>
      </c>
      <c r="AO189" s="44">
        <v>0.67887669801712036</v>
      </c>
      <c r="AP189" s="44">
        <v>0.69352871179580688</v>
      </c>
      <c r="AQ189" s="44">
        <v>0.69108670949935913</v>
      </c>
      <c r="AR189" s="44">
        <v>0.85958486795425415</v>
      </c>
      <c r="AS189" s="44">
        <v>0.74725276231765747</v>
      </c>
      <c r="AT189" s="44"/>
      <c r="AU189" s="42">
        <v>0.99389499425888062</v>
      </c>
      <c r="AV189" s="42">
        <v>1.0708180665969849</v>
      </c>
      <c r="AW189" s="42">
        <v>1.0915751457214355</v>
      </c>
      <c r="AX189" s="42">
        <v>1.0561660528182983</v>
      </c>
      <c r="AY189" s="42">
        <v>1.3113553524017334</v>
      </c>
      <c r="AZ189" s="42">
        <v>1.168498158454895</v>
      </c>
      <c r="BA189" s="54">
        <f t="shared" si="62"/>
        <v>1.1153846283753712</v>
      </c>
      <c r="BB189" s="44"/>
      <c r="BC189" s="42">
        <v>0.11843711882829666</v>
      </c>
      <c r="BD189" s="42">
        <v>0.14896215498447418</v>
      </c>
      <c r="BE189" s="42">
        <v>0.16483516991138458</v>
      </c>
      <c r="BF189" s="42">
        <v>0.15140415728092194</v>
      </c>
      <c r="BG189" s="42">
        <v>0.19413919746875763</v>
      </c>
      <c r="BH189" s="42">
        <v>0.28083029389381409</v>
      </c>
      <c r="BI189" s="54">
        <f t="shared" si="63"/>
        <v>0.17643468206127486</v>
      </c>
      <c r="BJ189" s="51">
        <v>1.7</v>
      </c>
      <c r="BK189" s="69" t="s">
        <v>233</v>
      </c>
      <c r="BL189" s="69" t="s">
        <v>233</v>
      </c>
      <c r="BM189" s="69" t="s">
        <v>233</v>
      </c>
      <c r="BN189" s="69" t="s">
        <v>233</v>
      </c>
      <c r="BO189" s="69" t="s">
        <v>233</v>
      </c>
      <c r="BP189" s="70">
        <f t="shared" si="64"/>
        <v>1.7</v>
      </c>
      <c r="BQ189" s="42">
        <v>1.7667887210845947</v>
      </c>
      <c r="BR189" s="42">
        <v>1.6593406200408936</v>
      </c>
      <c r="BS189" s="42">
        <v>1.654456615447998</v>
      </c>
      <c r="BT189" s="42">
        <v>1.6043956279754639</v>
      </c>
      <c r="BU189" s="42">
        <v>1.654456615447998</v>
      </c>
      <c r="BV189" s="42">
        <v>1.66300368309021</v>
      </c>
      <c r="BW189" s="54">
        <f t="shared" si="65"/>
        <v>1.6670736471811931</v>
      </c>
      <c r="BX189" s="44">
        <v>9.890110045671463E-2</v>
      </c>
      <c r="BY189" s="44">
        <v>9.890110045671463E-2</v>
      </c>
      <c r="BZ189" s="44">
        <v>9.6459098160266876E-2</v>
      </c>
      <c r="CA189" s="44">
        <v>9.7680099308490753E-2</v>
      </c>
      <c r="CB189" s="44">
        <v>0.13064713776111603</v>
      </c>
      <c r="CC189" s="44">
        <v>0.11965811997652054</v>
      </c>
      <c r="CD189" s="54">
        <f t="shared" si="66"/>
        <v>0.10704110935330391</v>
      </c>
      <c r="CE189" s="42">
        <v>0.1</v>
      </c>
      <c r="CF189" s="42">
        <v>7.4632477760314941</v>
      </c>
      <c r="CG189" s="42">
        <v>7.470085620880127</v>
      </c>
      <c r="CH189" s="42">
        <v>7.4598288536071777</v>
      </c>
      <c r="CI189" s="42">
        <v>7.4461536407470703</v>
      </c>
      <c r="CJ189" s="42">
        <v>7.4598288536071777</v>
      </c>
      <c r="CK189" s="42"/>
      <c r="CL189" s="42"/>
      <c r="CM189" s="44"/>
      <c r="CN189" s="44">
        <v>1.1897436380386353</v>
      </c>
      <c r="CO189" s="44">
        <v>1.2004884481430054</v>
      </c>
      <c r="CP189" s="44">
        <v>1.2034188508987427</v>
      </c>
      <c r="CQ189" s="44">
        <v>1.2083028554916382</v>
      </c>
      <c r="CR189" s="44">
        <v>1.2004884481430054</v>
      </c>
      <c r="CS189" s="44">
        <v>1.1194139719009399</v>
      </c>
      <c r="CT189" s="54">
        <f t="shared" si="67"/>
        <v>1.1869760354359944</v>
      </c>
      <c r="CU189" s="44" t="s">
        <v>233</v>
      </c>
      <c r="CV189" s="44" t="s">
        <v>233</v>
      </c>
      <c r="CW189" s="44" t="s">
        <v>233</v>
      </c>
      <c r="CX189" s="44" t="s">
        <v>233</v>
      </c>
      <c r="CY189" s="44" t="s">
        <v>233</v>
      </c>
      <c r="CZ189" s="44" t="s">
        <v>233</v>
      </c>
      <c r="DA189" s="54" t="str">
        <f t="shared" si="68"/>
        <v/>
      </c>
      <c r="DB189" s="65">
        <v>810.989013671875</v>
      </c>
      <c r="DC189" s="65">
        <v>807.814453125</v>
      </c>
      <c r="DD189" s="65">
        <v>840.29302978515625</v>
      </c>
      <c r="DE189" s="65">
        <v>804.39556884765625</v>
      </c>
      <c r="DF189" s="65">
        <v>731.5018310546875</v>
      </c>
      <c r="DG189" s="65">
        <v>825.6409912109375</v>
      </c>
      <c r="DH189" s="58">
        <f t="shared" si="69"/>
        <v>1.1569523730468749</v>
      </c>
      <c r="DI189" s="65">
        <v>1178.11962890625</v>
      </c>
      <c r="DJ189" s="65">
        <v>1162.3931884765625</v>
      </c>
      <c r="DK189" s="65">
        <v>1199.3162841796875</v>
      </c>
      <c r="DL189" s="65">
        <v>1156.923095703125</v>
      </c>
      <c r="DM189" s="65">
        <v>1427.008544921875</v>
      </c>
      <c r="DN189" s="65">
        <v>1429.059814453125</v>
      </c>
      <c r="DO189" s="58">
        <f t="shared" si="73"/>
        <v>1.81267693359375</v>
      </c>
      <c r="DP189" s="44" t="s">
        <v>233</v>
      </c>
      <c r="DQ189" s="44"/>
      <c r="DR189" s="65">
        <v>1.4375</v>
      </c>
      <c r="DS189" s="65">
        <v>0.4375</v>
      </c>
      <c r="DT189" s="65">
        <v>777.5625</v>
      </c>
      <c r="DU189" s="65">
        <v>807.25</v>
      </c>
      <c r="DV189" s="65">
        <v>2.5625</v>
      </c>
      <c r="DW189" s="65">
        <v>794.625</v>
      </c>
      <c r="DX189" s="58">
        <f t="shared" si="71"/>
        <v>0.57213000000000003</v>
      </c>
      <c r="DY189" s="43">
        <v>4.5353846549987793</v>
      </c>
      <c r="DZ189" s="43">
        <v>14.700859069824219</v>
      </c>
      <c r="EA189" s="43">
        <v>26.38665771484375</v>
      </c>
      <c r="EB189" s="44">
        <f t="shared" si="72"/>
        <v>1.7478597205352784</v>
      </c>
      <c r="EC189" s="42" t="s">
        <v>233</v>
      </c>
      <c r="ED189" s="42" t="s">
        <v>233</v>
      </c>
      <c r="EE189" s="42" t="s">
        <v>233</v>
      </c>
      <c r="EF189" s="42" t="s">
        <v>233</v>
      </c>
      <c r="EG189" s="42" t="s">
        <v>233</v>
      </c>
      <c r="EH189" s="42" t="s">
        <v>233</v>
      </c>
      <c r="EI189" s="42"/>
      <c r="EJ189" s="65">
        <v>254</v>
      </c>
      <c r="EK189" s="42">
        <v>1</v>
      </c>
      <c r="EL189" s="42">
        <v>1</v>
      </c>
      <c r="EM189" s="42">
        <v>1</v>
      </c>
      <c r="EN189" s="42">
        <v>1</v>
      </c>
      <c r="EO189" s="42">
        <v>1</v>
      </c>
      <c r="EP189" s="42">
        <v>1</v>
      </c>
      <c r="EQ189" s="42"/>
      <c r="ER189" s="65">
        <v>24</v>
      </c>
      <c r="ES189" s="42">
        <v>1</v>
      </c>
      <c r="ET189" s="42">
        <v>1</v>
      </c>
      <c r="EU189" s="42">
        <v>1</v>
      </c>
      <c r="EV189" s="42">
        <v>1</v>
      </c>
      <c r="EW189" s="42">
        <v>1</v>
      </c>
      <c r="EX189" s="42">
        <v>1</v>
      </c>
      <c r="EY189" s="42"/>
      <c r="EZ189" s="42">
        <v>1.45</v>
      </c>
      <c r="FA189" s="42">
        <v>1</v>
      </c>
      <c r="FB189" s="42">
        <v>1</v>
      </c>
      <c r="FC189" s="42">
        <v>1</v>
      </c>
      <c r="FD189" s="42">
        <v>1</v>
      </c>
      <c r="FE189" s="42">
        <v>1</v>
      </c>
      <c r="FF189" s="42">
        <v>1</v>
      </c>
      <c r="FG189" s="42"/>
      <c r="FH189" s="42"/>
      <c r="FI189" s="42">
        <v>1</v>
      </c>
      <c r="FJ189" s="42">
        <v>1</v>
      </c>
      <c r="FK189" s="42">
        <v>1</v>
      </c>
      <c r="FL189" s="42">
        <v>1</v>
      </c>
      <c r="FM189" s="42">
        <v>1</v>
      </c>
      <c r="FN189" s="42">
        <v>1</v>
      </c>
      <c r="FO189" s="42"/>
      <c r="FP189" s="65">
        <v>29</v>
      </c>
      <c r="FQ189" s="42">
        <v>0.69999998807907104</v>
      </c>
      <c r="FR189" s="42">
        <v>0.69999998807907104</v>
      </c>
      <c r="FS189" s="42">
        <v>0.69999998807907104</v>
      </c>
      <c r="FT189" s="42">
        <v>0.69999998807907104</v>
      </c>
      <c r="FU189" s="42">
        <v>0.69999998807907104</v>
      </c>
      <c r="FV189" s="42">
        <v>0.69999998807907104</v>
      </c>
      <c r="FW189" s="42"/>
      <c r="FX189" s="65">
        <v>29</v>
      </c>
    </row>
    <row r="190" spans="1:183">
      <c r="A190" s="40">
        <v>38527</v>
      </c>
      <c r="B190" s="41"/>
      <c r="C190" s="41"/>
      <c r="D190" s="41"/>
      <c r="E190" s="42" t="s">
        <v>233</v>
      </c>
      <c r="F190" s="42" t="s">
        <v>233</v>
      </c>
      <c r="G190" s="42" t="s">
        <v>233</v>
      </c>
      <c r="H190" s="42" t="s">
        <v>233</v>
      </c>
      <c r="I190" s="42" t="s">
        <v>233</v>
      </c>
      <c r="J190" s="42" t="s">
        <v>233</v>
      </c>
      <c r="K190" s="54" t="str">
        <f t="shared" si="59"/>
        <v/>
      </c>
      <c r="L190" s="43">
        <v>21.025640487670898</v>
      </c>
      <c r="M190" s="43">
        <v>19.487178802490234</v>
      </c>
      <c r="N190" s="43">
        <v>18.485958099365234</v>
      </c>
      <c r="O190" s="43">
        <v>21.904762268066406</v>
      </c>
      <c r="P190" s="43">
        <v>25.006105422973633</v>
      </c>
      <c r="Q190" s="43">
        <v>24.029304504394531</v>
      </c>
      <c r="R190" s="54">
        <f t="shared" si="60"/>
        <v>21.656491597493488</v>
      </c>
      <c r="S190" s="43">
        <v>12.087912559509277</v>
      </c>
      <c r="T190" s="43">
        <v>12.454212188720703</v>
      </c>
      <c r="U190" s="43">
        <v>12.576313018798828</v>
      </c>
      <c r="V190" s="43">
        <v>8.3028087615966797</v>
      </c>
      <c r="W190" s="43">
        <v>10.256410598754883</v>
      </c>
      <c r="X190" s="43">
        <v>10.989010810852051</v>
      </c>
      <c r="Y190" s="43">
        <v>12</v>
      </c>
      <c r="Z190" s="42">
        <v>-0.18315018713474274</v>
      </c>
      <c r="AA190" s="42">
        <v>-7.5702078640460968E-2</v>
      </c>
      <c r="AB190" s="42">
        <v>-0.17826618254184723</v>
      </c>
      <c r="AC190" s="42">
        <v>-0.17338217794895172</v>
      </c>
      <c r="AD190" s="42">
        <v>3.6630038172006607E-2</v>
      </c>
      <c r="AE190" s="42">
        <v>-0.26129427552223206</v>
      </c>
      <c r="AF190" s="42"/>
      <c r="AG190" s="42">
        <v>7.0393161773681641</v>
      </c>
      <c r="AH190" s="42">
        <v>6.9982905387878418</v>
      </c>
      <c r="AI190" s="42">
        <v>7.1521368026733398</v>
      </c>
      <c r="AJ190" s="42">
        <v>7.3982906341552734</v>
      </c>
      <c r="AK190" s="42">
        <v>7.4564104080200195</v>
      </c>
      <c r="AL190" s="42">
        <v>7.1418805122375488</v>
      </c>
      <c r="AM190" s="54">
        <f t="shared" si="61"/>
        <v>7.1977208455403643</v>
      </c>
      <c r="AN190" s="44">
        <v>0.76190477609634399</v>
      </c>
      <c r="AO190" s="44">
        <v>0.62515264749526978</v>
      </c>
      <c r="AP190" s="44">
        <v>0.66910868883132935</v>
      </c>
      <c r="AQ190" s="44">
        <v>0.71306473016738892</v>
      </c>
      <c r="AR190" s="44">
        <v>0.72527474164962769</v>
      </c>
      <c r="AS190" s="44">
        <v>0.76434677839279175</v>
      </c>
      <c r="AT190" s="44"/>
      <c r="AU190" s="42">
        <v>1.2442002296447754</v>
      </c>
      <c r="AV190" s="42">
        <v>1.1941392421722412</v>
      </c>
      <c r="AW190" s="42">
        <v>1.1086691617965698</v>
      </c>
      <c r="AX190" s="42">
        <v>0.97802197933197021</v>
      </c>
      <c r="AY190" s="42">
        <v>1.2698413133621216</v>
      </c>
      <c r="AZ190" s="42">
        <v>1.2319902181625366</v>
      </c>
      <c r="BA190" s="54">
        <f t="shared" si="62"/>
        <v>1.1711436907450359</v>
      </c>
      <c r="BB190" s="44"/>
      <c r="BC190" s="42">
        <v>0.26984128355979919</v>
      </c>
      <c r="BD190" s="42">
        <v>0.30280831456184387</v>
      </c>
      <c r="BE190" s="42">
        <v>0.30280831456184387</v>
      </c>
      <c r="BF190" s="42">
        <v>0.26739928126335144</v>
      </c>
      <c r="BG190" s="42">
        <v>0.31868132948875427</v>
      </c>
      <c r="BH190" s="42">
        <v>0.2747252881526947</v>
      </c>
      <c r="BI190" s="54">
        <f t="shared" si="63"/>
        <v>0.28937730193138123</v>
      </c>
      <c r="BJ190" s="51">
        <v>1.8</v>
      </c>
      <c r="BK190" s="69" t="s">
        <v>233</v>
      </c>
      <c r="BL190" s="69" t="s">
        <v>233</v>
      </c>
      <c r="BM190" s="69" t="s">
        <v>233</v>
      </c>
      <c r="BN190" s="69" t="s">
        <v>233</v>
      </c>
      <c r="BO190" s="69" t="s">
        <v>233</v>
      </c>
      <c r="BP190" s="70">
        <f t="shared" si="64"/>
        <v>1.8</v>
      </c>
      <c r="BQ190" s="42">
        <v>1.702075719833374</v>
      </c>
      <c r="BR190" s="42">
        <v>1.7582417726516724</v>
      </c>
      <c r="BS190" s="42">
        <v>1.8388278484344482</v>
      </c>
      <c r="BT190" s="42">
        <v>1.553113579750061</v>
      </c>
      <c r="BU190" s="42">
        <v>1.6556776762008667</v>
      </c>
      <c r="BV190" s="42">
        <v>1.9169719219207764</v>
      </c>
      <c r="BW190" s="54">
        <f t="shared" si="65"/>
        <v>1.7374847531318665</v>
      </c>
      <c r="BX190" s="44">
        <v>0.11965811997652054</v>
      </c>
      <c r="BY190" s="44">
        <v>0.11965811997652054</v>
      </c>
      <c r="BZ190" s="44">
        <v>0.10012210160493851</v>
      </c>
      <c r="CA190" s="44">
        <v>9.1575093567371368E-2</v>
      </c>
      <c r="CB190" s="44">
        <v>0.10256410390138626</v>
      </c>
      <c r="CC190" s="44">
        <v>9.0354092419147491E-2</v>
      </c>
      <c r="CD190" s="54">
        <f t="shared" si="66"/>
        <v>0.10398860524098079</v>
      </c>
      <c r="CE190" s="42">
        <v>0.1</v>
      </c>
      <c r="CF190" s="42">
        <v>7.5042734146118164</v>
      </c>
      <c r="CG190" s="42">
        <v>7.480341911315918</v>
      </c>
      <c r="CH190" s="42">
        <v>7.4222221374511719</v>
      </c>
      <c r="CI190" s="42">
        <v>7.4222221374511719</v>
      </c>
      <c r="CJ190" s="42">
        <v>7.4837608337402344</v>
      </c>
      <c r="CK190" s="42"/>
      <c r="CL190" s="42"/>
      <c r="CM190" s="44"/>
      <c r="CN190" s="44">
        <v>1.1428571939468384</v>
      </c>
      <c r="CO190" s="44">
        <v>1.1369963884353638</v>
      </c>
      <c r="CP190" s="44">
        <v>1.3343101739883423</v>
      </c>
      <c r="CQ190" s="44">
        <v>1.2971917390823364</v>
      </c>
      <c r="CR190" s="44">
        <v>1.3489621877670288</v>
      </c>
      <c r="CS190" s="44">
        <v>1.3255189657211304</v>
      </c>
      <c r="CT190" s="54">
        <f t="shared" si="67"/>
        <v>1.2643061081568401</v>
      </c>
      <c r="CU190" s="44" t="s">
        <v>233</v>
      </c>
      <c r="CV190" s="44" t="s">
        <v>233</v>
      </c>
      <c r="CW190" s="44" t="s">
        <v>233</v>
      </c>
      <c r="CX190" s="44" t="s">
        <v>233</v>
      </c>
      <c r="CY190" s="44" t="s">
        <v>233</v>
      </c>
      <c r="CZ190" s="44" t="s">
        <v>233</v>
      </c>
      <c r="DA190" s="54" t="str">
        <f t="shared" si="68"/>
        <v/>
      </c>
      <c r="DB190" s="65">
        <v>798.41265869140625</v>
      </c>
      <c r="DC190" s="65">
        <v>799.145263671875</v>
      </c>
      <c r="DD190" s="65">
        <v>803.17462158203125</v>
      </c>
      <c r="DE190" s="65">
        <v>965.68988037109375</v>
      </c>
      <c r="DF190" s="65">
        <v>903.5408935546875</v>
      </c>
      <c r="DG190" s="65">
        <v>905.006103515625</v>
      </c>
      <c r="DH190" s="58">
        <f t="shared" si="69"/>
        <v>1.2419926611328125</v>
      </c>
      <c r="DI190" s="65">
        <v>1416.752197265625</v>
      </c>
      <c r="DJ190" s="65">
        <v>1409.230712890625</v>
      </c>
      <c r="DK190" s="65">
        <v>1398.2906494140625</v>
      </c>
      <c r="DL190" s="65">
        <v>1397.6068115234375</v>
      </c>
      <c r="DM190" s="65">
        <v>1396.2392578125</v>
      </c>
      <c r="DN190" s="65">
        <v>1398.974365234375</v>
      </c>
      <c r="DO190" s="58">
        <f t="shared" si="73"/>
        <v>2.02010255859375</v>
      </c>
      <c r="DP190" s="44" t="s">
        <v>233</v>
      </c>
      <c r="DQ190" s="44"/>
      <c r="DR190" s="65">
        <v>782.75</v>
      </c>
      <c r="DS190" s="65">
        <v>1.0625</v>
      </c>
      <c r="DT190" s="65">
        <v>2.0625</v>
      </c>
      <c r="DU190" s="65">
        <v>801</v>
      </c>
      <c r="DV190" s="65">
        <v>1.4375</v>
      </c>
      <c r="DW190" s="65">
        <v>2.4375</v>
      </c>
      <c r="DX190" s="58">
        <f t="shared" si="71"/>
        <v>0.38178000000000001</v>
      </c>
      <c r="DY190" s="43">
        <v>5.1440291404724121</v>
      </c>
      <c r="DZ190" s="43">
        <v>14.191937446594238</v>
      </c>
      <c r="EA190" s="43">
        <v>26.422752380371094</v>
      </c>
      <c r="EB190" s="44">
        <f t="shared" si="72"/>
        <v>2.0944051155853272</v>
      </c>
      <c r="EC190" s="42" t="s">
        <v>233</v>
      </c>
      <c r="ED190" s="42" t="s">
        <v>233</v>
      </c>
      <c r="EE190" s="42" t="s">
        <v>233</v>
      </c>
      <c r="EF190" s="42" t="s">
        <v>233</v>
      </c>
      <c r="EG190" s="42" t="s">
        <v>233</v>
      </c>
      <c r="EH190" s="42" t="s">
        <v>233</v>
      </c>
      <c r="EI190" s="42"/>
      <c r="EJ190" s="65">
        <v>297</v>
      </c>
      <c r="EK190" s="42">
        <v>1</v>
      </c>
      <c r="EL190" s="42">
        <v>1</v>
      </c>
      <c r="EM190" s="42">
        <v>1</v>
      </c>
      <c r="EN190" s="42">
        <v>1</v>
      </c>
      <c r="EO190" s="42">
        <v>1</v>
      </c>
      <c r="EP190" s="42">
        <v>1</v>
      </c>
      <c r="EQ190" s="42"/>
      <c r="ER190" s="65">
        <v>29</v>
      </c>
      <c r="ES190" s="42">
        <v>1</v>
      </c>
      <c r="ET190" s="42">
        <v>1</v>
      </c>
      <c r="EU190" s="42">
        <v>1</v>
      </c>
      <c r="EV190" s="42">
        <v>1</v>
      </c>
      <c r="EW190" s="42">
        <v>1</v>
      </c>
      <c r="EX190" s="42">
        <v>1</v>
      </c>
      <c r="EY190" s="42"/>
      <c r="EZ190" s="42">
        <v>1.65</v>
      </c>
      <c r="FA190" s="42">
        <v>1</v>
      </c>
      <c r="FB190" s="42">
        <v>1</v>
      </c>
      <c r="FC190" s="42">
        <v>1</v>
      </c>
      <c r="FD190" s="42">
        <v>1</v>
      </c>
      <c r="FE190" s="42">
        <v>1</v>
      </c>
      <c r="FF190" s="42">
        <v>1</v>
      </c>
      <c r="FG190" s="42"/>
      <c r="FH190" s="42"/>
      <c r="FI190" s="42">
        <v>1</v>
      </c>
      <c r="FJ190" s="42">
        <v>1</v>
      </c>
      <c r="FK190" s="42">
        <v>1</v>
      </c>
      <c r="FL190" s="42">
        <v>1</v>
      </c>
      <c r="FM190" s="42">
        <v>1</v>
      </c>
      <c r="FN190" s="42">
        <v>1</v>
      </c>
      <c r="FO190" s="42"/>
      <c r="FP190" s="65">
        <v>40</v>
      </c>
      <c r="FQ190" s="42">
        <v>0.69999998807907104</v>
      </c>
      <c r="FR190" s="42">
        <v>0.69999998807907104</v>
      </c>
      <c r="FS190" s="42">
        <v>0.69999998807907104</v>
      </c>
      <c r="FT190" s="42">
        <v>0.69999998807907104</v>
      </c>
      <c r="FU190" s="42">
        <v>0.69999998807907104</v>
      </c>
      <c r="FV190" s="42">
        <v>0.69999998807907104</v>
      </c>
      <c r="FW190" s="42"/>
      <c r="FX190" s="65">
        <v>23</v>
      </c>
    </row>
    <row r="191" spans="1:183">
      <c r="A191" s="40">
        <v>38528</v>
      </c>
      <c r="B191" s="41"/>
      <c r="C191" s="41"/>
      <c r="D191" s="41"/>
      <c r="E191" s="42" t="s">
        <v>233</v>
      </c>
      <c r="F191" s="42" t="s">
        <v>233</v>
      </c>
      <c r="G191" s="42" t="s">
        <v>233</v>
      </c>
      <c r="H191" s="42" t="s">
        <v>233</v>
      </c>
      <c r="I191" s="42" t="s">
        <v>233</v>
      </c>
      <c r="J191" s="42" t="s">
        <v>233</v>
      </c>
      <c r="K191" s="54" t="str">
        <f t="shared" si="59"/>
        <v/>
      </c>
      <c r="L191" s="43">
        <v>22.393161773681641</v>
      </c>
      <c r="M191" s="43">
        <v>21.245420455932617</v>
      </c>
      <c r="N191" s="43">
        <v>20.634920120239258</v>
      </c>
      <c r="O191" s="43">
        <v>23.516483306884766</v>
      </c>
      <c r="P191" s="43">
        <v>27.155067443847656</v>
      </c>
      <c r="Q191" s="43">
        <v>26.05616569519043</v>
      </c>
      <c r="R191" s="54">
        <f t="shared" si="60"/>
        <v>23.500203132629395</v>
      </c>
      <c r="S191" s="43">
        <v>11.59951114654541</v>
      </c>
      <c r="T191" s="43">
        <v>11.721611976623535</v>
      </c>
      <c r="U191" s="43">
        <v>12.332112312316895</v>
      </c>
      <c r="V191" s="43">
        <v>8.0586080551147461</v>
      </c>
      <c r="W191" s="43">
        <v>8.9133090972900391</v>
      </c>
      <c r="X191" s="43">
        <v>12.454212188720703</v>
      </c>
      <c r="Y191" s="43">
        <v>11.9</v>
      </c>
      <c r="Z191" s="42">
        <v>-2.6862027123570442E-2</v>
      </c>
      <c r="AA191" s="42">
        <v>-2.4420025292783976E-3</v>
      </c>
      <c r="AB191" s="42">
        <v>-0.27106228470802307</v>
      </c>
      <c r="AC191" s="42">
        <v>1.2210012413561344E-2</v>
      </c>
      <c r="AD191" s="42">
        <v>-1.2210012413561344E-2</v>
      </c>
      <c r="AE191" s="42">
        <v>-3.1746033579111099E-2</v>
      </c>
      <c r="AF191" s="42"/>
      <c r="AG191" s="42">
        <v>6.9059829711914062</v>
      </c>
      <c r="AH191" s="42">
        <v>6.8888888359069824</v>
      </c>
      <c r="AI191" s="42">
        <v>7.0017094612121582</v>
      </c>
      <c r="AJ191" s="42">
        <v>7.2581195831298828</v>
      </c>
      <c r="AK191" s="42">
        <v>7.2239317893981934</v>
      </c>
      <c r="AL191" s="42">
        <v>7.0222220420837402</v>
      </c>
      <c r="AM191" s="54">
        <f t="shared" si="61"/>
        <v>7.0501424471537275</v>
      </c>
      <c r="AN191" s="44">
        <v>0.74969476461410522</v>
      </c>
      <c r="AO191" s="44">
        <v>0.61782664060592651</v>
      </c>
      <c r="AP191" s="44">
        <v>0.8253968358039856</v>
      </c>
      <c r="AQ191" s="44">
        <v>0.64224666357040405</v>
      </c>
      <c r="AR191" s="44">
        <v>0.80097681283950806</v>
      </c>
      <c r="AS191" s="44">
        <v>0.75702077150344849</v>
      </c>
      <c r="AT191" s="44"/>
      <c r="AU191" s="42">
        <v>1.2771673202514648</v>
      </c>
      <c r="AV191" s="42">
        <v>1.2698413133621216</v>
      </c>
      <c r="AW191" s="42">
        <v>1.2735042572021484</v>
      </c>
      <c r="AX191" s="42">
        <v>1.2722833156585693</v>
      </c>
      <c r="AY191" s="42">
        <v>1.2503052949905396</v>
      </c>
      <c r="AZ191" s="42">
        <v>1.2576313018798828</v>
      </c>
      <c r="BA191" s="54">
        <f t="shared" si="62"/>
        <v>1.2667888005574544</v>
      </c>
      <c r="BB191" s="44"/>
      <c r="BC191" s="42">
        <v>0.29792430996894836</v>
      </c>
      <c r="BD191" s="42">
        <v>0.31257632374763489</v>
      </c>
      <c r="BE191" s="42">
        <v>0.30525031685829163</v>
      </c>
      <c r="BF191" s="42">
        <v>0.33699634671211243</v>
      </c>
      <c r="BG191" s="42">
        <v>0.28937730193138123</v>
      </c>
      <c r="BH191" s="42">
        <v>0.24786324799060822</v>
      </c>
      <c r="BI191" s="54">
        <f t="shared" si="63"/>
        <v>0.29833130786816281</v>
      </c>
      <c r="BJ191" s="51">
        <v>2</v>
      </c>
      <c r="BK191" s="69" t="s">
        <v>233</v>
      </c>
      <c r="BL191" s="69" t="s">
        <v>233</v>
      </c>
      <c r="BM191" s="69" t="s">
        <v>233</v>
      </c>
      <c r="BN191" s="69" t="s">
        <v>233</v>
      </c>
      <c r="BO191" s="69" t="s">
        <v>233</v>
      </c>
      <c r="BP191" s="70">
        <f t="shared" si="64"/>
        <v>2</v>
      </c>
      <c r="BQ191" s="42">
        <v>1.9597069025039673</v>
      </c>
      <c r="BR191" s="42">
        <v>1.9682539701461792</v>
      </c>
      <c r="BS191" s="42">
        <v>1.8669108152389526</v>
      </c>
      <c r="BT191" s="42">
        <v>1.7692307233810425</v>
      </c>
      <c r="BU191" s="42">
        <v>1.7887667417526245</v>
      </c>
      <c r="BV191" s="42">
        <v>1.9218559265136719</v>
      </c>
      <c r="BW191" s="54">
        <f t="shared" si="65"/>
        <v>1.8791208465894063</v>
      </c>
      <c r="BX191" s="44">
        <v>7.9365082085132599E-2</v>
      </c>
      <c r="BY191" s="44">
        <v>9.1575093567371368E-2</v>
      </c>
      <c r="BZ191" s="44">
        <v>9.1575093567371368E-2</v>
      </c>
      <c r="CA191" s="44">
        <v>9.2796094715595245E-2</v>
      </c>
      <c r="CB191" s="44">
        <v>8.1807084381580353E-2</v>
      </c>
      <c r="CC191" s="44">
        <v>9.2796094715595245E-2</v>
      </c>
      <c r="CD191" s="54">
        <f t="shared" si="66"/>
        <v>8.8319090505441025E-2</v>
      </c>
      <c r="CE191" s="42">
        <v>0.09</v>
      </c>
      <c r="CF191" s="42">
        <v>7.470085620880127</v>
      </c>
      <c r="CG191" s="42">
        <v>7.3914527893066406</v>
      </c>
      <c r="CH191" s="42">
        <v>7.3367519378662109</v>
      </c>
      <c r="CI191" s="42">
        <v>7.3230767250061035</v>
      </c>
      <c r="CJ191" s="42">
        <v>7.3333334922790527</v>
      </c>
      <c r="CK191" s="42"/>
      <c r="CL191" s="42"/>
      <c r="CM191" s="44"/>
      <c r="CN191" s="44">
        <v>1.3235653638839722</v>
      </c>
      <c r="CO191" s="44">
        <v>1.3167277574539185</v>
      </c>
      <c r="CP191" s="44">
        <v>1.3167277574539185</v>
      </c>
      <c r="CQ191" s="44">
        <v>1.3157509565353394</v>
      </c>
      <c r="CR191" s="44">
        <v>1.3108669519424438</v>
      </c>
      <c r="CS191" s="44">
        <v>1.3108669519424438</v>
      </c>
      <c r="CT191" s="54">
        <f t="shared" si="67"/>
        <v>1.3157509565353394</v>
      </c>
      <c r="CU191" s="44" t="s">
        <v>233</v>
      </c>
      <c r="CV191" s="44" t="s">
        <v>233</v>
      </c>
      <c r="CW191" s="44" t="s">
        <v>233</v>
      </c>
      <c r="CX191" s="44" t="s">
        <v>233</v>
      </c>
      <c r="CY191" s="44" t="s">
        <v>233</v>
      </c>
      <c r="CZ191" s="44" t="s">
        <v>233</v>
      </c>
      <c r="DA191" s="54" t="str">
        <f t="shared" si="68"/>
        <v/>
      </c>
      <c r="DB191" s="65">
        <v>896.0927734375</v>
      </c>
      <c r="DC191" s="65">
        <v>902.5640869140625</v>
      </c>
      <c r="DD191" s="65">
        <v>892.30767822265625</v>
      </c>
      <c r="DE191" s="65">
        <v>908.30279541015625</v>
      </c>
      <c r="DF191" s="65">
        <v>899.5115966796875</v>
      </c>
      <c r="DG191" s="65">
        <v>894.74969482421875</v>
      </c>
      <c r="DH191" s="58">
        <f t="shared" si="69"/>
        <v>1.2944468701171874</v>
      </c>
      <c r="DI191" s="65">
        <v>1409.91455078125</v>
      </c>
      <c r="DJ191" s="65">
        <v>1402.3931884765625</v>
      </c>
      <c r="DK191" s="65">
        <v>1378.4615478515625</v>
      </c>
      <c r="DL191" s="65">
        <v>1795.5555419921875</v>
      </c>
      <c r="DM191" s="65">
        <v>1273.162353515625</v>
      </c>
      <c r="DN191" s="65">
        <v>1381.88037109375</v>
      </c>
      <c r="DO191" s="58">
        <f t="shared" si="73"/>
        <v>2.0739282128906251</v>
      </c>
      <c r="DP191" s="44" t="s">
        <v>233</v>
      </c>
      <c r="DQ191" s="44"/>
      <c r="DR191" s="65">
        <v>783.75</v>
      </c>
      <c r="DS191" s="65">
        <v>2.0625</v>
      </c>
      <c r="DT191" s="65">
        <v>2.4375</v>
      </c>
      <c r="DU191" s="65">
        <v>2.1875</v>
      </c>
      <c r="DV191" s="65">
        <v>789.25</v>
      </c>
      <c r="DW191" s="65">
        <v>807.4375</v>
      </c>
      <c r="DX191" s="58">
        <f t="shared" si="71"/>
        <v>0.57291000000000003</v>
      </c>
      <c r="DY191" s="43">
        <v>6.2827835083007812</v>
      </c>
      <c r="DZ191" s="43">
        <v>13.603609085083008</v>
      </c>
      <c r="EA191" s="43">
        <v>28.732749938964844</v>
      </c>
      <c r="EB191" s="44">
        <f t="shared" si="72"/>
        <v>2.1598241536712646</v>
      </c>
      <c r="EC191" s="42" t="s">
        <v>233</v>
      </c>
      <c r="ED191" s="42" t="s">
        <v>233</v>
      </c>
      <c r="EE191" s="42" t="s">
        <v>233</v>
      </c>
      <c r="EF191" s="42" t="s">
        <v>233</v>
      </c>
      <c r="EG191" s="42" t="s">
        <v>233</v>
      </c>
      <c r="EH191" s="42" t="s">
        <v>233</v>
      </c>
      <c r="EI191" s="42"/>
      <c r="EJ191" s="65">
        <v>329</v>
      </c>
      <c r="EK191" s="42">
        <v>1</v>
      </c>
      <c r="EL191" s="42">
        <v>1</v>
      </c>
      <c r="EM191" s="42">
        <v>1</v>
      </c>
      <c r="EN191" s="42">
        <v>1</v>
      </c>
      <c r="EO191" s="42">
        <v>1</v>
      </c>
      <c r="EP191" s="42">
        <v>1</v>
      </c>
      <c r="EQ191" s="42"/>
      <c r="ER191" s="65">
        <v>29</v>
      </c>
      <c r="ES191" s="42">
        <v>1</v>
      </c>
      <c r="ET191" s="42">
        <v>1</v>
      </c>
      <c r="EU191" s="42">
        <v>1</v>
      </c>
      <c r="EV191" s="42">
        <v>1</v>
      </c>
      <c r="EW191" s="42">
        <v>1</v>
      </c>
      <c r="EX191" s="42">
        <v>1</v>
      </c>
      <c r="EY191" s="42"/>
      <c r="EZ191" s="42">
        <v>1.7</v>
      </c>
      <c r="FA191" s="42">
        <v>1</v>
      </c>
      <c r="FB191" s="42">
        <v>1</v>
      </c>
      <c r="FC191" s="42">
        <v>1</v>
      </c>
      <c r="FD191" s="42">
        <v>1</v>
      </c>
      <c r="FE191" s="42">
        <v>1</v>
      </c>
      <c r="FF191" s="42">
        <v>1</v>
      </c>
      <c r="FG191" s="42"/>
      <c r="FH191" s="42"/>
      <c r="FI191" s="42">
        <v>1</v>
      </c>
      <c r="FJ191" s="42">
        <v>1</v>
      </c>
      <c r="FK191" s="42">
        <v>1</v>
      </c>
      <c r="FL191" s="42">
        <v>1</v>
      </c>
      <c r="FM191" s="42">
        <v>1</v>
      </c>
      <c r="FN191" s="42">
        <v>1</v>
      </c>
      <c r="FO191" s="42"/>
      <c r="FP191" s="65">
        <v>40</v>
      </c>
      <c r="FQ191" s="42">
        <v>0.69999998807907104</v>
      </c>
      <c r="FR191" s="42">
        <v>0.69999998807907104</v>
      </c>
      <c r="FS191" s="42">
        <v>0.69999998807907104</v>
      </c>
      <c r="FT191" s="42">
        <v>0.69999998807907104</v>
      </c>
      <c r="FU191" s="42">
        <v>0.69999998807907104</v>
      </c>
      <c r="FV191" s="42">
        <v>0.69999998807907104</v>
      </c>
      <c r="FW191" s="42"/>
      <c r="FX191" s="65">
        <v>32</v>
      </c>
    </row>
    <row r="192" spans="1:183">
      <c r="A192" s="40">
        <v>38529</v>
      </c>
      <c r="B192" s="41"/>
      <c r="C192" s="41"/>
      <c r="D192" s="41"/>
      <c r="E192" s="42" t="s">
        <v>233</v>
      </c>
      <c r="F192" s="42" t="s">
        <v>233</v>
      </c>
      <c r="G192" s="42" t="s">
        <v>233</v>
      </c>
      <c r="H192" s="42" t="s">
        <v>233</v>
      </c>
      <c r="I192" s="42" t="s">
        <v>233</v>
      </c>
      <c r="J192" s="42" t="s">
        <v>233</v>
      </c>
      <c r="K192" s="54" t="str">
        <f t="shared" si="59"/>
        <v/>
      </c>
      <c r="L192" s="43">
        <v>25.543346405029297</v>
      </c>
      <c r="M192" s="43">
        <v>24.688644409179688</v>
      </c>
      <c r="N192" s="43">
        <v>25.05494499206543</v>
      </c>
      <c r="O192" s="43">
        <v>27.277166366577148</v>
      </c>
      <c r="P192" s="43">
        <v>28.620267868041992</v>
      </c>
      <c r="Q192" s="43">
        <v>27.008546829223633</v>
      </c>
      <c r="R192" s="54">
        <f t="shared" si="60"/>
        <v>26.365486145019531</v>
      </c>
      <c r="S192" s="43">
        <v>11.59951114654541</v>
      </c>
      <c r="T192" s="43">
        <v>10.989010810852051</v>
      </c>
      <c r="U192" s="43">
        <v>10.989010810852051</v>
      </c>
      <c r="V192" s="43">
        <v>7.5702075958251953</v>
      </c>
      <c r="W192" s="43">
        <v>7.4481072425842285</v>
      </c>
      <c r="X192" s="43">
        <v>8.9133090972900391</v>
      </c>
      <c r="Y192" s="43">
        <v>11.4</v>
      </c>
      <c r="Z192" s="42">
        <v>-0.46642246842384338</v>
      </c>
      <c r="AA192" s="42">
        <v>-0.3540903627872467</v>
      </c>
      <c r="AB192" s="42">
        <v>-8.5470087826251984E-2</v>
      </c>
      <c r="AC192" s="42">
        <v>-3.6630038172006607E-2</v>
      </c>
      <c r="AD192" s="42">
        <v>4.6398047357797623E-2</v>
      </c>
      <c r="AE192" s="42">
        <v>2.6862027123570442E-2</v>
      </c>
      <c r="AF192" s="42"/>
      <c r="AG192" s="42">
        <v>6.9299144744873047</v>
      </c>
      <c r="AH192" s="42">
        <v>6.8410258293151855</v>
      </c>
      <c r="AI192" s="42">
        <v>6.7760682106018066</v>
      </c>
      <c r="AJ192" s="42">
        <v>6.7076921463012695</v>
      </c>
      <c r="AK192" s="42">
        <v>6.6119656562805176</v>
      </c>
      <c r="AL192" s="42">
        <v>6.7863249778747559</v>
      </c>
      <c r="AM192" s="54">
        <f t="shared" si="61"/>
        <v>6.7754985491434736</v>
      </c>
      <c r="AN192" s="44">
        <v>0.69841271638870239</v>
      </c>
      <c r="AO192" s="44">
        <v>0.60073262453079224</v>
      </c>
      <c r="AP192" s="44">
        <v>0.61782664060592651</v>
      </c>
      <c r="AQ192" s="44">
        <v>0.59829062223434448</v>
      </c>
      <c r="AR192" s="44">
        <v>0.71794873476028442</v>
      </c>
      <c r="AS192" s="44">
        <v>0.82295483350753784</v>
      </c>
      <c r="AT192" s="44"/>
      <c r="AU192" s="42">
        <v>1.3626374006271362</v>
      </c>
      <c r="AV192" s="42">
        <v>1.235653281211853</v>
      </c>
      <c r="AW192" s="42">
        <v>1.2649573087692261</v>
      </c>
      <c r="AX192" s="42">
        <v>1.3614163398742676</v>
      </c>
      <c r="AY192" s="42">
        <v>1.3431013822555542</v>
      </c>
      <c r="AZ192" s="42">
        <v>1.3638583421707153</v>
      </c>
      <c r="BA192" s="54">
        <f t="shared" si="62"/>
        <v>1.321937342484792</v>
      </c>
      <c r="BB192" s="44"/>
      <c r="BC192" s="42">
        <v>0.24786324799060822</v>
      </c>
      <c r="BD192" s="42">
        <v>0.19291819632053375</v>
      </c>
      <c r="BE192" s="42">
        <v>0.22710622847080231</v>
      </c>
      <c r="BF192" s="42">
        <v>0.29304030537605286</v>
      </c>
      <c r="BG192" s="42">
        <v>0.28327229619026184</v>
      </c>
      <c r="BH192" s="42">
        <v>0.27350428700447083</v>
      </c>
      <c r="BI192" s="54">
        <f t="shared" si="63"/>
        <v>0.25295076022545498</v>
      </c>
      <c r="BJ192" s="51">
        <v>2.1</v>
      </c>
      <c r="BK192" s="69" t="s">
        <v>233</v>
      </c>
      <c r="BL192" s="69" t="s">
        <v>233</v>
      </c>
      <c r="BM192" s="69" t="s">
        <v>233</v>
      </c>
      <c r="BN192" s="69" t="s">
        <v>233</v>
      </c>
      <c r="BO192" s="69" t="s">
        <v>233</v>
      </c>
      <c r="BP192" s="70">
        <f t="shared" si="64"/>
        <v>2.1</v>
      </c>
      <c r="BQ192" s="42">
        <v>1.9792429208755493</v>
      </c>
      <c r="BR192" s="42">
        <v>2.095238208770752</v>
      </c>
      <c r="BS192" s="42">
        <v>2.08669114112854</v>
      </c>
      <c r="BT192" s="42">
        <v>1.8485958576202393</v>
      </c>
      <c r="BU192" s="42">
        <v>1.7631257772445679</v>
      </c>
      <c r="BV192" s="42">
        <v>1.7362637519836426</v>
      </c>
      <c r="BW192" s="54">
        <f t="shared" si="65"/>
        <v>1.9181929429372151</v>
      </c>
      <c r="BX192" s="44">
        <v>9.2796094715595245E-2</v>
      </c>
      <c r="BY192" s="44">
        <v>9.2796094715595245E-2</v>
      </c>
      <c r="BZ192" s="44">
        <v>8.1807084381580353E-2</v>
      </c>
      <c r="CA192" s="44">
        <v>8.4249086678028107E-2</v>
      </c>
      <c r="CB192" s="44">
        <v>8.4249086678028107E-2</v>
      </c>
      <c r="CC192" s="44">
        <v>8.4249086678028107E-2</v>
      </c>
      <c r="CD192" s="54">
        <f t="shared" si="66"/>
        <v>8.6691088974475861E-2</v>
      </c>
      <c r="CE192" s="42">
        <v>0.08</v>
      </c>
      <c r="CF192" s="42">
        <v>7.3435897827148437</v>
      </c>
      <c r="CG192" s="42">
        <v>7.3025641441345215</v>
      </c>
      <c r="CH192" s="42">
        <v>7.2649574279785156</v>
      </c>
      <c r="CI192" s="42">
        <v>7.2478632926940918</v>
      </c>
      <c r="CJ192" s="42">
        <v>7.2444443702697754</v>
      </c>
      <c r="CK192" s="42"/>
      <c r="CL192" s="42"/>
      <c r="CM192" s="44"/>
      <c r="CN192" s="44">
        <v>1.0666667222976685</v>
      </c>
      <c r="CO192" s="44">
        <v>1.0647131204605103</v>
      </c>
      <c r="CP192" s="44">
        <v>1.0442003011703491</v>
      </c>
      <c r="CQ192" s="44">
        <v>1.0637363195419312</v>
      </c>
      <c r="CR192" s="44">
        <v>1.0627595186233521</v>
      </c>
      <c r="CS192" s="44">
        <v>1.0520147085189819</v>
      </c>
      <c r="CT192" s="54">
        <f t="shared" si="67"/>
        <v>1.0590151151021321</v>
      </c>
      <c r="CU192" s="44" t="s">
        <v>233</v>
      </c>
      <c r="CV192" s="44" t="s">
        <v>233</v>
      </c>
      <c r="CW192" s="44" t="s">
        <v>233</v>
      </c>
      <c r="CX192" s="44" t="s">
        <v>233</v>
      </c>
      <c r="CY192" s="44" t="s">
        <v>233</v>
      </c>
      <c r="CZ192" s="44" t="s">
        <v>233</v>
      </c>
      <c r="DA192" s="54" t="str">
        <f t="shared" si="68"/>
        <v/>
      </c>
      <c r="DB192" s="65">
        <v>716.849853515625</v>
      </c>
      <c r="DC192" s="65">
        <v>719.5360107421875</v>
      </c>
      <c r="DD192" s="65">
        <v>720.879150390625</v>
      </c>
      <c r="DE192" s="65">
        <v>718.07080078125</v>
      </c>
      <c r="DF192" s="65">
        <v>724.6641845703125</v>
      </c>
      <c r="DG192" s="65">
        <v>713.79730224609375</v>
      </c>
      <c r="DH192" s="58">
        <f t="shared" si="69"/>
        <v>1.0353113525390625</v>
      </c>
      <c r="DI192" s="65">
        <v>1379.8291015625</v>
      </c>
      <c r="DJ192" s="65">
        <v>1364.1025390625</v>
      </c>
      <c r="DK192" s="65">
        <v>1356.5811767578125</v>
      </c>
      <c r="DL192" s="65">
        <v>1270.4273681640625</v>
      </c>
      <c r="DM192" s="65">
        <v>1267.008544921875</v>
      </c>
      <c r="DN192" s="65">
        <v>1273.162353515625</v>
      </c>
      <c r="DO192" s="58">
        <f t="shared" si="73"/>
        <v>1.8986666601562501</v>
      </c>
      <c r="DP192" s="44" t="s">
        <v>233</v>
      </c>
      <c r="DQ192" s="44"/>
      <c r="DR192" s="65">
        <v>804.875</v>
      </c>
      <c r="DS192" s="65">
        <v>2.5</v>
      </c>
      <c r="DT192" s="65">
        <v>2.375</v>
      </c>
      <c r="DU192" s="65">
        <v>800.5625</v>
      </c>
      <c r="DV192" s="65">
        <v>790.3125</v>
      </c>
      <c r="DW192" s="65">
        <v>2.0625</v>
      </c>
      <c r="DX192" s="58">
        <f t="shared" si="71"/>
        <v>0.57664499999999996</v>
      </c>
      <c r="DY192" s="43">
        <v>5.8901095390319824</v>
      </c>
      <c r="DZ192" s="43">
        <v>15.069015502929687</v>
      </c>
      <c r="EA192" s="43">
        <v>26.076248168945313</v>
      </c>
      <c r="EB192" s="44">
        <f t="shared" si="72"/>
        <v>1.6847173231506349</v>
      </c>
      <c r="EC192" s="42" t="s">
        <v>233</v>
      </c>
      <c r="ED192" s="42" t="s">
        <v>233</v>
      </c>
      <c r="EE192" s="42" t="s">
        <v>233</v>
      </c>
      <c r="EF192" s="42" t="s">
        <v>233</v>
      </c>
      <c r="EG192" s="42" t="s">
        <v>233</v>
      </c>
      <c r="EH192" s="42" t="s">
        <v>233</v>
      </c>
      <c r="EI192" s="42"/>
      <c r="EJ192" s="65">
        <v>286</v>
      </c>
      <c r="EK192" s="42">
        <v>1</v>
      </c>
      <c r="EL192" s="42">
        <v>1</v>
      </c>
      <c r="EM192" s="42">
        <v>1</v>
      </c>
      <c r="EN192" s="42">
        <v>1</v>
      </c>
      <c r="EO192" s="42">
        <v>1</v>
      </c>
      <c r="EP192" s="42">
        <v>1</v>
      </c>
      <c r="EQ192" s="42"/>
      <c r="ER192" s="65">
        <v>23</v>
      </c>
      <c r="ES192" s="42">
        <v>1</v>
      </c>
      <c r="ET192" s="42">
        <v>1</v>
      </c>
      <c r="EU192" s="42">
        <v>1</v>
      </c>
      <c r="EV192" s="42">
        <v>1</v>
      </c>
      <c r="EW192" s="42">
        <v>1</v>
      </c>
      <c r="EX192" s="42">
        <v>1</v>
      </c>
      <c r="EY192" s="42"/>
      <c r="EZ192" s="42">
        <v>1.4</v>
      </c>
      <c r="FA192" s="42">
        <v>1</v>
      </c>
      <c r="FB192" s="42">
        <v>1</v>
      </c>
      <c r="FC192" s="42">
        <v>1</v>
      </c>
      <c r="FD192" s="42">
        <v>1</v>
      </c>
      <c r="FE192" s="42">
        <v>1</v>
      </c>
      <c r="FF192" s="42">
        <v>1</v>
      </c>
      <c r="FG192" s="42"/>
      <c r="FH192" s="42"/>
      <c r="FI192" s="42">
        <v>1</v>
      </c>
      <c r="FJ192" s="42">
        <v>1</v>
      </c>
      <c r="FK192" s="42">
        <v>1</v>
      </c>
      <c r="FL192" s="42">
        <v>1</v>
      </c>
      <c r="FM192" s="42">
        <v>1</v>
      </c>
      <c r="FN192" s="42">
        <v>1</v>
      </c>
      <c r="FO192" s="42"/>
      <c r="FP192" s="65">
        <v>35</v>
      </c>
      <c r="FQ192" s="42">
        <v>0.69999998807907104</v>
      </c>
      <c r="FR192" s="42">
        <v>0.69999998807907104</v>
      </c>
      <c r="FS192" s="42">
        <v>0.69999998807907104</v>
      </c>
      <c r="FT192" s="42">
        <v>0.69999998807907104</v>
      </c>
      <c r="FU192" s="42">
        <v>0.69999998807907104</v>
      </c>
      <c r="FV192" s="42">
        <v>0.69999998807907104</v>
      </c>
      <c r="FW192" s="42"/>
      <c r="FX192" s="65">
        <v>27</v>
      </c>
    </row>
    <row r="193" spans="1:180">
      <c r="A193" s="40">
        <v>38530</v>
      </c>
      <c r="B193" s="41"/>
      <c r="C193" s="41"/>
      <c r="D193" s="41"/>
      <c r="E193" s="42" t="s">
        <v>233</v>
      </c>
      <c r="F193" s="42" t="s">
        <v>233</v>
      </c>
      <c r="G193" s="42" t="s">
        <v>233</v>
      </c>
      <c r="H193" s="42" t="s">
        <v>233</v>
      </c>
      <c r="I193" s="42" t="s">
        <v>233</v>
      </c>
      <c r="J193" s="42" t="s">
        <v>233</v>
      </c>
      <c r="K193" s="54" t="str">
        <f t="shared" si="59"/>
        <v/>
      </c>
      <c r="L193" s="43">
        <v>25.689865112304688</v>
      </c>
      <c r="M193" s="43">
        <v>24.24908447265625</v>
      </c>
      <c r="N193" s="43">
        <v>24.566545486450195</v>
      </c>
      <c r="O193" s="43">
        <v>26.593406677246094</v>
      </c>
      <c r="P193" s="43">
        <v>29.69474983215332</v>
      </c>
      <c r="Q193" s="43">
        <v>27.912088394165039</v>
      </c>
      <c r="R193" s="54">
        <f t="shared" si="60"/>
        <v>26.45095666249593</v>
      </c>
      <c r="S193" s="43">
        <v>10.989010810852051</v>
      </c>
      <c r="T193" s="43">
        <v>11.721611976623535</v>
      </c>
      <c r="U193" s="43">
        <v>13.431013107299805</v>
      </c>
      <c r="V193" s="43">
        <v>8.9133090972900391</v>
      </c>
      <c r="W193" s="43">
        <v>10.256410598754883</v>
      </c>
      <c r="X193" s="43">
        <v>10.622710227966309</v>
      </c>
      <c r="Y193" s="43">
        <v>15.4</v>
      </c>
      <c r="Z193" s="42">
        <v>-7.081807404756546E-2</v>
      </c>
      <c r="AA193" s="42">
        <v>-0.10500610619783401</v>
      </c>
      <c r="AB193" s="42">
        <v>-10</v>
      </c>
      <c r="AC193" s="42">
        <v>-0.23687423765659332</v>
      </c>
      <c r="AD193" s="42">
        <v>3.6630038172006607E-2</v>
      </c>
      <c r="AE193" s="42">
        <v>2.1978022530674934E-2</v>
      </c>
      <c r="AF193" s="42"/>
      <c r="AG193" s="42">
        <v>6.8717947006225586</v>
      </c>
      <c r="AH193" s="42">
        <v>6.8376069068908691</v>
      </c>
      <c r="AI193" s="42">
        <v>6.8170938491821289</v>
      </c>
      <c r="AJ193" s="42">
        <v>7.4290599822998047</v>
      </c>
      <c r="AK193" s="42">
        <v>7.0769228935241699</v>
      </c>
      <c r="AL193" s="42">
        <v>7.0085468292236328</v>
      </c>
      <c r="AM193" s="54">
        <f t="shared" si="61"/>
        <v>7.0068375269571943</v>
      </c>
      <c r="AN193" s="44">
        <v>0.71306473016738892</v>
      </c>
      <c r="AO193" s="44">
        <v>0.73260074853897095</v>
      </c>
      <c r="AP193" s="44">
        <v>0.80097681283950806</v>
      </c>
      <c r="AQ193" s="44">
        <v>1.1135531663894653</v>
      </c>
      <c r="AR193" s="44">
        <v>1.0036630630493164</v>
      </c>
      <c r="AS193" s="44">
        <v>1.8778998851776123</v>
      </c>
      <c r="AT193" s="44"/>
      <c r="AU193" s="42">
        <v>1.3492063283920288</v>
      </c>
      <c r="AV193" s="42">
        <v>1.3492063283920288</v>
      </c>
      <c r="AW193" s="42">
        <v>1.7411477565765381</v>
      </c>
      <c r="AX193" s="42">
        <v>1.3211233615875244</v>
      </c>
      <c r="AY193" s="42">
        <v>1.2014652490615845</v>
      </c>
      <c r="AZ193" s="42">
        <v>0.88156288862228394</v>
      </c>
      <c r="BA193" s="54">
        <f t="shared" si="62"/>
        <v>1.3072853187719982</v>
      </c>
      <c r="BB193" s="44"/>
      <c r="BC193" s="42">
        <v>0.28327229619026184</v>
      </c>
      <c r="BD193" s="42">
        <v>0.29548230767250061</v>
      </c>
      <c r="BE193" s="42">
        <v>0.42368742823600769</v>
      </c>
      <c r="BF193" s="42">
        <v>0.36874237656593323</v>
      </c>
      <c r="BG193" s="42">
        <v>0.28083029389381409</v>
      </c>
      <c r="BH193" s="42">
        <v>0.16483516991138458</v>
      </c>
      <c r="BI193" s="54">
        <f t="shared" si="63"/>
        <v>0.30280831207831699</v>
      </c>
      <c r="BJ193" s="51">
        <v>1.9</v>
      </c>
      <c r="BK193" s="69" t="s">
        <v>233</v>
      </c>
      <c r="BL193" s="69" t="s">
        <v>233</v>
      </c>
      <c r="BM193" s="69" t="s">
        <v>233</v>
      </c>
      <c r="BN193" s="69" t="s">
        <v>233</v>
      </c>
      <c r="BO193" s="69" t="s">
        <v>233</v>
      </c>
      <c r="BP193" s="70">
        <f t="shared" si="64"/>
        <v>1.9</v>
      </c>
      <c r="BQ193" s="42">
        <v>1.7106226682662964</v>
      </c>
      <c r="BR193" s="42">
        <v>1.7277166843414307</v>
      </c>
      <c r="BS193" s="42">
        <v>1.7228326797485352</v>
      </c>
      <c r="BT193" s="42">
        <v>1.7094017937779427E-2</v>
      </c>
      <c r="BU193" s="42">
        <v>1.754578709602356</v>
      </c>
      <c r="BV193" s="42">
        <v>1.3394383192062378</v>
      </c>
      <c r="BW193" s="54">
        <f t="shared" si="65"/>
        <v>1.3787138465171058</v>
      </c>
      <c r="BX193" s="44">
        <v>8.9133091270923615E-2</v>
      </c>
      <c r="BY193" s="44">
        <v>0.10012210160493851</v>
      </c>
      <c r="BZ193" s="44">
        <v>8.9133091270923615E-2</v>
      </c>
      <c r="CA193" s="44">
        <v>0.20268620550632477</v>
      </c>
      <c r="CB193" s="44">
        <v>0.11843711882829666</v>
      </c>
      <c r="CC193" s="44">
        <v>0.13308914005756378</v>
      </c>
      <c r="CD193" s="54">
        <f t="shared" si="66"/>
        <v>0.12210012475649516</v>
      </c>
      <c r="CE193" s="42">
        <v>0.09</v>
      </c>
      <c r="CF193" s="42">
        <v>7.2512822151184082</v>
      </c>
      <c r="CG193" s="42">
        <v>7.2376070022583008</v>
      </c>
      <c r="CH193" s="42">
        <v>7.2136750221252441</v>
      </c>
      <c r="CI193" s="42">
        <v>7.2068376541137695</v>
      </c>
      <c r="CJ193" s="42">
        <v>7.2376070022583008</v>
      </c>
      <c r="CK193" s="42"/>
      <c r="CL193" s="42"/>
      <c r="CM193" s="44"/>
      <c r="CN193" s="44">
        <v>1.0617827177047729</v>
      </c>
      <c r="CO193" s="44">
        <v>1.0510379076004028</v>
      </c>
      <c r="CP193" s="44">
        <v>1.0188034772872925</v>
      </c>
      <c r="CQ193" s="44">
        <v>1.0617827177047729</v>
      </c>
      <c r="CR193" s="44">
        <v>1.1028083562850952</v>
      </c>
      <c r="CS193" s="44">
        <v>1.466178297996521</v>
      </c>
      <c r="CT193" s="54">
        <f t="shared" si="67"/>
        <v>1.1270655790964763</v>
      </c>
      <c r="CU193" s="44" t="s">
        <v>233</v>
      </c>
      <c r="CV193" s="44" t="s">
        <v>233</v>
      </c>
      <c r="CW193" s="44" t="s">
        <v>233</v>
      </c>
      <c r="CX193" s="44" t="s">
        <v>233</v>
      </c>
      <c r="CY193" s="44" t="s">
        <v>233</v>
      </c>
      <c r="CZ193" s="44" t="s">
        <v>233</v>
      </c>
      <c r="DA193" s="54" t="str">
        <f t="shared" si="68"/>
        <v/>
      </c>
      <c r="DB193" s="65">
        <v>721.001220703125</v>
      </c>
      <c r="DC193" s="65">
        <v>720.75701904296875</v>
      </c>
      <c r="DD193" s="65">
        <v>546.03173828125</v>
      </c>
      <c r="DE193" s="65">
        <v>726.6177978515625</v>
      </c>
      <c r="DF193" s="65">
        <v>715.3846435546875</v>
      </c>
      <c r="DG193" s="65">
        <v>997.6800537109375</v>
      </c>
      <c r="DH193" s="58">
        <f t="shared" si="69"/>
        <v>1.0625933935546874</v>
      </c>
      <c r="DI193" s="65">
        <v>1383.931640625</v>
      </c>
      <c r="DJ193" s="65">
        <v>1365.4700927734375</v>
      </c>
      <c r="DK193" s="65">
        <v>1003.076904296875</v>
      </c>
      <c r="DL193" s="65">
        <v>881.36749267578125</v>
      </c>
      <c r="DM193" s="65">
        <v>871.111083984375</v>
      </c>
      <c r="DN193" s="65">
        <v>864.27349853515625</v>
      </c>
      <c r="DO193" s="58">
        <f t="shared" si="73"/>
        <v>1.52861537109375</v>
      </c>
      <c r="DP193" s="44" t="s">
        <v>233</v>
      </c>
      <c r="DQ193" s="44"/>
      <c r="DR193" s="65">
        <v>2.0625</v>
      </c>
      <c r="DS193" s="65">
        <v>2.375</v>
      </c>
      <c r="DT193" s="65">
        <v>791.625</v>
      </c>
      <c r="DU193" s="65">
        <v>773.9375</v>
      </c>
      <c r="DV193" s="65">
        <v>761.1875</v>
      </c>
      <c r="DW193" s="65">
        <v>2.625</v>
      </c>
      <c r="DX193" s="58">
        <f t="shared" si="71"/>
        <v>0.56011500000000003</v>
      </c>
      <c r="DY193" s="43">
        <v>6.5445661544799805</v>
      </c>
      <c r="DZ193" s="43">
        <v>14.459031105041504</v>
      </c>
      <c r="EA193" s="43">
        <v>27.729347229003906</v>
      </c>
      <c r="EB193" s="44">
        <f t="shared" si="72"/>
        <v>1.6176730931854248</v>
      </c>
      <c r="EC193" s="42" t="s">
        <v>233</v>
      </c>
      <c r="ED193" s="42" t="s">
        <v>233</v>
      </c>
      <c r="EE193" s="42" t="s">
        <v>233</v>
      </c>
      <c r="EF193" s="42" t="s">
        <v>233</v>
      </c>
      <c r="EG193" s="42" t="s">
        <v>233</v>
      </c>
      <c r="EH193" s="42" t="s">
        <v>233</v>
      </c>
      <c r="EI193" s="42"/>
      <c r="EJ193" s="65">
        <v>259</v>
      </c>
      <c r="EK193" s="42">
        <v>1</v>
      </c>
      <c r="EL193" s="42">
        <v>1</v>
      </c>
      <c r="EM193" s="42">
        <v>1</v>
      </c>
      <c r="EN193" s="42">
        <v>1</v>
      </c>
      <c r="EO193" s="42">
        <v>1</v>
      </c>
      <c r="EP193" s="42">
        <v>1</v>
      </c>
      <c r="EQ193" s="42"/>
      <c r="ER193" s="65">
        <v>27</v>
      </c>
      <c r="ES193" s="42">
        <v>1</v>
      </c>
      <c r="ET193" s="42">
        <v>1</v>
      </c>
      <c r="EU193" s="42">
        <v>1</v>
      </c>
      <c r="EV193" s="42">
        <v>1</v>
      </c>
      <c r="EW193" s="42">
        <v>1</v>
      </c>
      <c r="EX193" s="42">
        <v>1</v>
      </c>
      <c r="EY193" s="42"/>
      <c r="EZ193" s="42">
        <v>1.5</v>
      </c>
      <c r="FA193" s="42">
        <v>1</v>
      </c>
      <c r="FB193" s="42">
        <v>1</v>
      </c>
      <c r="FC193" s="42">
        <v>1</v>
      </c>
      <c r="FD193" s="42">
        <v>1</v>
      </c>
      <c r="FE193" s="42">
        <v>1</v>
      </c>
      <c r="FF193" s="42">
        <v>1</v>
      </c>
      <c r="FG193" s="42"/>
      <c r="FH193" s="42"/>
      <c r="FI193" s="42">
        <v>1</v>
      </c>
      <c r="FJ193" s="42">
        <v>1</v>
      </c>
      <c r="FK193" s="42">
        <v>1</v>
      </c>
      <c r="FL193" s="42">
        <v>1</v>
      </c>
      <c r="FM193" s="42">
        <v>1</v>
      </c>
      <c r="FN193" s="42">
        <v>1</v>
      </c>
      <c r="FO193" s="42"/>
      <c r="FP193" s="65">
        <v>38</v>
      </c>
      <c r="FQ193" s="42">
        <v>0.69999998807907104</v>
      </c>
      <c r="FR193" s="42">
        <v>0.69999998807907104</v>
      </c>
      <c r="FS193" s="42">
        <v>0.69999998807907104</v>
      </c>
      <c r="FT193" s="42">
        <v>0.69999998807907104</v>
      </c>
      <c r="FU193" s="42">
        <v>0.69999998807907104</v>
      </c>
      <c r="FV193" s="42">
        <v>0.69999998807907104</v>
      </c>
      <c r="FW193" s="42"/>
      <c r="FX193" s="65">
        <v>28</v>
      </c>
    </row>
    <row r="194" spans="1:180">
      <c r="A194" s="40">
        <v>38531</v>
      </c>
      <c r="B194" s="41"/>
      <c r="C194" s="41"/>
      <c r="D194" s="41"/>
      <c r="E194" s="42" t="s">
        <v>233</v>
      </c>
      <c r="F194" s="42" t="s">
        <v>233</v>
      </c>
      <c r="G194" s="42" t="s">
        <v>233</v>
      </c>
      <c r="H194" s="42" t="s">
        <v>233</v>
      </c>
      <c r="I194" s="42" t="s">
        <v>233</v>
      </c>
      <c r="J194" s="42" t="s">
        <v>233</v>
      </c>
      <c r="K194" s="54" t="str">
        <f t="shared" si="59"/>
        <v/>
      </c>
      <c r="L194" s="43">
        <v>26.178266525268555</v>
      </c>
      <c r="M194" s="43">
        <v>25.201465606689453</v>
      </c>
      <c r="N194" s="43">
        <v>24.590965270996094</v>
      </c>
      <c r="O194" s="43">
        <v>27.399267196655273</v>
      </c>
      <c r="P194" s="43">
        <v>30.012210845947266</v>
      </c>
      <c r="Q194" s="43">
        <v>28.522588729858398</v>
      </c>
      <c r="R194" s="54">
        <f t="shared" si="60"/>
        <v>26.984127362569172</v>
      </c>
      <c r="S194" s="43">
        <v>10.989010810852051</v>
      </c>
      <c r="T194" s="43">
        <v>12.332112312316895</v>
      </c>
      <c r="U194" s="43">
        <v>8.6691083908081055</v>
      </c>
      <c r="V194" s="43">
        <v>7.5702075958251953</v>
      </c>
      <c r="W194" s="43">
        <v>9.645909309387207</v>
      </c>
      <c r="X194" s="43">
        <v>8.1807079315185547</v>
      </c>
      <c r="Y194" s="43">
        <v>11.7</v>
      </c>
      <c r="Z194" s="42">
        <v>2.1978022530674934E-2</v>
      </c>
      <c r="AA194" s="42">
        <v>1.7094017937779427E-2</v>
      </c>
      <c r="AB194" s="42">
        <v>3.6630038172006607E-2</v>
      </c>
      <c r="AC194" s="42">
        <v>-0.18315018713474274</v>
      </c>
      <c r="AD194" s="42">
        <v>3.6630038172006607E-2</v>
      </c>
      <c r="AE194" s="42">
        <v>-3.6630038172006607E-2</v>
      </c>
      <c r="AF194" s="42"/>
      <c r="AG194" s="42">
        <v>6.875213623046875</v>
      </c>
      <c r="AH194" s="42">
        <v>6.8239316940307617</v>
      </c>
      <c r="AI194" s="42">
        <v>6.970940113067627</v>
      </c>
      <c r="AJ194" s="42">
        <v>7.480341911315918</v>
      </c>
      <c r="AK194" s="42">
        <v>6.9846153259277344</v>
      </c>
      <c r="AL194" s="42">
        <v>7.0358972549438477</v>
      </c>
      <c r="AM194" s="54">
        <f t="shared" si="61"/>
        <v>7.0284899870554609</v>
      </c>
      <c r="AN194" s="44">
        <v>1.4358974695205688</v>
      </c>
      <c r="AO194" s="44">
        <v>1.3064713478088379</v>
      </c>
      <c r="AP194" s="44">
        <v>0.9523809552192688</v>
      </c>
      <c r="AQ194" s="44">
        <v>1.2722833156585693</v>
      </c>
      <c r="AR194" s="44">
        <v>1.1575092077255249</v>
      </c>
      <c r="AS194" s="44">
        <v>1.0354090929031372</v>
      </c>
      <c r="AT194" s="44"/>
      <c r="AU194" s="42">
        <v>0.71184372901916504</v>
      </c>
      <c r="AV194" s="42">
        <v>1.0305250883102417</v>
      </c>
      <c r="AW194" s="42">
        <v>0.97924298048019409</v>
      </c>
      <c r="AX194" s="42">
        <v>1.1440781354904175</v>
      </c>
      <c r="AY194" s="42">
        <v>0.76190477609634399</v>
      </c>
      <c r="AZ194" s="42">
        <v>0.93772894144058228</v>
      </c>
      <c r="BA194" s="54">
        <f t="shared" si="62"/>
        <v>0.92755394180615747</v>
      </c>
      <c r="BB194" s="44"/>
      <c r="BC194" s="42">
        <v>0.13797314465045929</v>
      </c>
      <c r="BD194" s="42">
        <v>0.21733821928501129</v>
      </c>
      <c r="BE194" s="42">
        <v>0.190476194024086</v>
      </c>
      <c r="BF194" s="42">
        <v>0.15140415728092194</v>
      </c>
      <c r="BG194" s="42">
        <v>0.20512820780277252</v>
      </c>
      <c r="BH194" s="42">
        <v>0.32356533408164978</v>
      </c>
      <c r="BI194" s="54">
        <f t="shared" si="63"/>
        <v>0.2043142095208168</v>
      </c>
      <c r="BJ194" s="51">
        <v>1.8</v>
      </c>
      <c r="BK194" s="69" t="s">
        <v>233</v>
      </c>
      <c r="BL194" s="69" t="s">
        <v>233</v>
      </c>
      <c r="BM194" s="69" t="s">
        <v>233</v>
      </c>
      <c r="BN194" s="69" t="s">
        <v>233</v>
      </c>
      <c r="BO194" s="69" t="s">
        <v>233</v>
      </c>
      <c r="BP194" s="70">
        <f t="shared" si="64"/>
        <v>1.8</v>
      </c>
      <c r="BQ194" s="42">
        <v>1.6178265810012817</v>
      </c>
      <c r="BR194" s="42">
        <v>1.8021978139877319</v>
      </c>
      <c r="BS194" s="42">
        <v>1.8168498277664185</v>
      </c>
      <c r="BT194" s="42">
        <v>1.821733832359314</v>
      </c>
      <c r="BU194" s="42">
        <v>1.8876678943634033</v>
      </c>
      <c r="BV194" s="42">
        <v>1.711843729019165</v>
      </c>
      <c r="BW194" s="54">
        <f t="shared" si="65"/>
        <v>1.7763532797495525</v>
      </c>
      <c r="BX194" s="44">
        <v>0.13064713776111603</v>
      </c>
      <c r="BY194" s="44">
        <v>0.12454212456941605</v>
      </c>
      <c r="BZ194" s="44">
        <v>0.1318681389093399</v>
      </c>
      <c r="CA194" s="44">
        <v>0.18315018713474274</v>
      </c>
      <c r="CB194" s="44">
        <v>0.2380952388048172</v>
      </c>
      <c r="CC194" s="44">
        <v>0.22954823076725006</v>
      </c>
      <c r="CD194" s="54">
        <f t="shared" si="66"/>
        <v>0.17297517632444701</v>
      </c>
      <c r="CE194" s="42">
        <v>0.13</v>
      </c>
      <c r="CF194" s="42">
        <v>7.2615385055541992</v>
      </c>
      <c r="CG194" s="42">
        <v>7.220512866973877</v>
      </c>
      <c r="CH194" s="42">
        <v>7.1965813636779785</v>
      </c>
      <c r="CI194" s="42">
        <v>7.2034187316894531</v>
      </c>
      <c r="CJ194" s="42">
        <v>7.2341880798339844</v>
      </c>
      <c r="CK194" s="42"/>
      <c r="CL194" s="42"/>
      <c r="CM194" s="44"/>
      <c r="CN194" s="44">
        <v>1.8363858461380005</v>
      </c>
      <c r="CO194" s="44">
        <v>1.8402930498123169</v>
      </c>
      <c r="CP194" s="44">
        <v>1.8715506792068481</v>
      </c>
      <c r="CQ194" s="44">
        <v>1.8744810819625854</v>
      </c>
      <c r="CR194" s="44">
        <v>0.80000001192092896</v>
      </c>
      <c r="CS194" s="44">
        <v>1.8334554433822632</v>
      </c>
      <c r="CT194" s="54">
        <f t="shared" si="67"/>
        <v>1.6760276854038239</v>
      </c>
      <c r="CU194" s="44" t="s">
        <v>233</v>
      </c>
      <c r="CV194" s="44" t="s">
        <v>233</v>
      </c>
      <c r="CW194" s="44" t="s">
        <v>233</v>
      </c>
      <c r="CX194" s="44" t="s">
        <v>233</v>
      </c>
      <c r="CY194" s="44" t="s">
        <v>233</v>
      </c>
      <c r="CZ194" s="44" t="s">
        <v>233</v>
      </c>
      <c r="DA194" s="54" t="str">
        <f t="shared" si="68"/>
        <v/>
      </c>
      <c r="DB194" s="65">
        <v>1285.95849609375</v>
      </c>
      <c r="DC194" s="65">
        <v>1257.75341796875</v>
      </c>
      <c r="DD194" s="65">
        <v>1302.07568359375</v>
      </c>
      <c r="DE194" s="65">
        <v>1048.7178955078125</v>
      </c>
      <c r="DF194" s="65">
        <v>561.17218017578125</v>
      </c>
      <c r="DG194" s="65">
        <v>1258.8521728515625</v>
      </c>
      <c r="DH194" s="58">
        <f t="shared" si="69"/>
        <v>1.6114871630859375</v>
      </c>
      <c r="DI194" s="65">
        <v>876.5811767578125</v>
      </c>
      <c r="DJ194" s="65">
        <v>1418.803466796875</v>
      </c>
      <c r="DK194" s="65">
        <v>1388.0341796875</v>
      </c>
      <c r="DL194" s="65">
        <v>1431.794921875</v>
      </c>
      <c r="DM194" s="65">
        <v>0.68376070261001587</v>
      </c>
      <c r="DN194" s="65">
        <v>1445.4700927734375</v>
      </c>
      <c r="DO194" s="58">
        <f t="shared" si="73"/>
        <v>1.5747282236623763</v>
      </c>
      <c r="DP194" s="44" t="s">
        <v>233</v>
      </c>
      <c r="DQ194" s="44"/>
      <c r="DR194" s="65">
        <v>2.4375</v>
      </c>
      <c r="DS194" s="65">
        <v>2.75</v>
      </c>
      <c r="DT194" s="65">
        <v>782.625</v>
      </c>
      <c r="DU194" s="65">
        <v>784.4375</v>
      </c>
      <c r="DV194" s="65">
        <v>774.1875</v>
      </c>
      <c r="DW194" s="65">
        <v>2.5</v>
      </c>
      <c r="DX194" s="58">
        <f t="shared" si="71"/>
        <v>0.56374500000000005</v>
      </c>
      <c r="DY194" s="43">
        <v>5.6643223762512207</v>
      </c>
      <c r="DZ194" s="43">
        <v>12.278968811035156</v>
      </c>
      <c r="EA194" s="43">
        <v>27.837623596191406</v>
      </c>
      <c r="EB194" s="44">
        <f t="shared" si="72"/>
        <v>1.8930173185873032</v>
      </c>
      <c r="EC194" s="42" t="s">
        <v>233</v>
      </c>
      <c r="ED194" s="42" t="s">
        <v>233</v>
      </c>
      <c r="EE194" s="42" t="s">
        <v>233</v>
      </c>
      <c r="EF194" s="42" t="s">
        <v>233</v>
      </c>
      <c r="EG194" s="42" t="s">
        <v>233</v>
      </c>
      <c r="EH194" s="42" t="s">
        <v>233</v>
      </c>
      <c r="EI194" s="42"/>
      <c r="EJ194" s="65">
        <v>362</v>
      </c>
      <c r="EK194" s="42">
        <v>0.97000002861022949</v>
      </c>
      <c r="EL194" s="42">
        <v>0.89999997615814209</v>
      </c>
      <c r="EM194" s="42">
        <v>0.89999997615814209</v>
      </c>
      <c r="EN194" s="42">
        <v>0.89999997615814209</v>
      </c>
      <c r="EO194" s="42">
        <v>0.89999997615814209</v>
      </c>
      <c r="EP194" s="42">
        <v>0.89999997615814209</v>
      </c>
      <c r="EQ194" s="42"/>
      <c r="ER194" s="65">
        <v>36</v>
      </c>
      <c r="ES194" s="42">
        <v>0.94999998807907104</v>
      </c>
      <c r="ET194" s="42">
        <v>0.89999997615814209</v>
      </c>
      <c r="EU194" s="42">
        <v>0.89999997615814209</v>
      </c>
      <c r="EV194" s="42">
        <v>0.89999997615814209</v>
      </c>
      <c r="EW194" s="42">
        <v>0.89999997615814209</v>
      </c>
      <c r="EX194" s="42">
        <v>0.89999997615814209</v>
      </c>
      <c r="EY194" s="42"/>
      <c r="EZ194" s="42">
        <v>2.0499999999999998</v>
      </c>
      <c r="FA194" s="42">
        <v>1</v>
      </c>
      <c r="FB194" s="42">
        <v>1</v>
      </c>
      <c r="FC194" s="42">
        <v>1</v>
      </c>
      <c r="FD194" s="42">
        <v>1</v>
      </c>
      <c r="FE194" s="42">
        <v>1</v>
      </c>
      <c r="FF194" s="42">
        <v>1</v>
      </c>
      <c r="FG194" s="42"/>
      <c r="FH194" s="42"/>
      <c r="FI194" s="42">
        <v>1</v>
      </c>
      <c r="FJ194" s="42">
        <v>1</v>
      </c>
      <c r="FK194" s="42">
        <v>1</v>
      </c>
      <c r="FL194" s="42">
        <v>1</v>
      </c>
      <c r="FM194" s="42">
        <v>1</v>
      </c>
      <c r="FN194" s="42">
        <v>1</v>
      </c>
      <c r="FO194" s="42"/>
      <c r="FP194" s="65">
        <v>55</v>
      </c>
      <c r="FQ194" s="42">
        <v>0.64999997615814209</v>
      </c>
      <c r="FR194" s="42">
        <v>0.64999997615814209</v>
      </c>
      <c r="FS194" s="42">
        <v>0.64999997615814209</v>
      </c>
      <c r="FT194" s="42">
        <v>0.64999997615814209</v>
      </c>
      <c r="FU194" s="42">
        <v>0.64999997615814209</v>
      </c>
      <c r="FV194" s="42">
        <v>0.64999997615814209</v>
      </c>
      <c r="FW194" s="42"/>
      <c r="FX194" s="65">
        <v>39</v>
      </c>
    </row>
    <row r="195" spans="1:180">
      <c r="A195" s="40">
        <v>38532</v>
      </c>
      <c r="B195" s="41"/>
      <c r="C195" s="41"/>
      <c r="D195" s="41"/>
      <c r="E195" s="42" t="s">
        <v>233</v>
      </c>
      <c r="F195" s="42" t="s">
        <v>233</v>
      </c>
      <c r="G195" s="42" t="s">
        <v>233</v>
      </c>
      <c r="H195" s="42" t="s">
        <v>233</v>
      </c>
      <c r="I195" s="42" t="s">
        <v>233</v>
      </c>
      <c r="J195" s="42" t="s">
        <v>233</v>
      </c>
      <c r="K195" s="54" t="str">
        <f t="shared" si="59"/>
        <v/>
      </c>
      <c r="L195" s="43">
        <v>26.764347076416016</v>
      </c>
      <c r="M195" s="43">
        <v>25.518924713134766</v>
      </c>
      <c r="N195" s="43">
        <v>25.25030517578125</v>
      </c>
      <c r="O195" s="43">
        <v>27.155067443847656</v>
      </c>
      <c r="P195" s="43">
        <v>28.449329376220703</v>
      </c>
      <c r="Q195" s="43">
        <v>24.932844161987305</v>
      </c>
      <c r="R195" s="54">
        <f t="shared" si="60"/>
        <v>26.345136324564617</v>
      </c>
      <c r="S195" s="43">
        <v>8.9133090972900391</v>
      </c>
      <c r="T195" s="43">
        <v>10.256410598754883</v>
      </c>
      <c r="U195" s="43">
        <v>10.989010810852051</v>
      </c>
      <c r="V195" s="43">
        <v>8.9133090972900391</v>
      </c>
      <c r="W195" s="43">
        <v>12.454212188720703</v>
      </c>
      <c r="X195" s="43">
        <v>261.41635131835937</v>
      </c>
      <c r="Y195" s="43">
        <v>9</v>
      </c>
      <c r="Z195" s="42">
        <v>0.32967033982276917</v>
      </c>
      <c r="AA195" s="42">
        <v>-0.10989011079072952</v>
      </c>
      <c r="AB195" s="42">
        <v>0.58852261304855347</v>
      </c>
      <c r="AC195" s="42">
        <v>-0.38339439034461975</v>
      </c>
      <c r="AD195" s="42">
        <v>1.5848596096038818</v>
      </c>
      <c r="AE195" s="42">
        <v>-4.6398047357797623E-2</v>
      </c>
      <c r="AF195" s="42"/>
      <c r="AG195" s="42">
        <v>6.8717947006225586</v>
      </c>
      <c r="AH195" s="42">
        <v>6.875213623046875</v>
      </c>
      <c r="AI195" s="42">
        <v>6.9914531707763672</v>
      </c>
      <c r="AJ195" s="42">
        <v>6.8888888359069824</v>
      </c>
      <c r="AK195" s="42">
        <v>5.5213675498962402</v>
      </c>
      <c r="AL195" s="42">
        <v>6.1196579933166504</v>
      </c>
      <c r="AM195" s="54">
        <f t="shared" si="61"/>
        <v>6.5447293122609453</v>
      </c>
      <c r="AN195" s="44">
        <v>0.78388279676437378</v>
      </c>
      <c r="AO195" s="44">
        <v>0.99633699655532837</v>
      </c>
      <c r="AP195" s="44">
        <v>1.1257631778717041</v>
      </c>
      <c r="AQ195" s="44">
        <v>0.97924298048019409</v>
      </c>
      <c r="AR195" s="44">
        <v>1.1868132352828979</v>
      </c>
      <c r="AS195" s="44">
        <v>1.1819292306900024</v>
      </c>
      <c r="AT195" s="44"/>
      <c r="AU195" s="42">
        <v>1.1501832008361816</v>
      </c>
      <c r="AV195" s="42">
        <v>0.93040293455123901</v>
      </c>
      <c r="AW195" s="42">
        <v>0.11599511653184891</v>
      </c>
      <c r="AX195" s="42">
        <v>2.2063491344451904</v>
      </c>
      <c r="AY195" s="42">
        <v>2.3760683536529541</v>
      </c>
      <c r="AZ195" s="42">
        <v>1.0280830860137939</v>
      </c>
      <c r="BA195" s="54">
        <f t="shared" si="62"/>
        <v>1.3011803043385346</v>
      </c>
      <c r="BB195" s="44"/>
      <c r="BC195" s="42">
        <v>0.10744810849428177</v>
      </c>
      <c r="BD195" s="42">
        <v>0.13919414579868317</v>
      </c>
      <c r="BE195" s="42">
        <v>0.57997560501098633</v>
      </c>
      <c r="BF195" s="42">
        <v>0.30280831456184387</v>
      </c>
      <c r="BG195" s="42">
        <v>0.16605617105960846</v>
      </c>
      <c r="BH195" s="42">
        <v>0.17216117680072784</v>
      </c>
      <c r="BI195" s="54">
        <f t="shared" si="63"/>
        <v>0.2446072536210219</v>
      </c>
      <c r="BJ195" s="51">
        <v>2</v>
      </c>
      <c r="BK195" s="69" t="s">
        <v>233</v>
      </c>
      <c r="BL195" s="69" t="s">
        <v>233</v>
      </c>
      <c r="BM195" s="69" t="s">
        <v>233</v>
      </c>
      <c r="BN195" s="69" t="s">
        <v>233</v>
      </c>
      <c r="BO195" s="69" t="s">
        <v>233</v>
      </c>
      <c r="BP195" s="70">
        <f t="shared" si="64"/>
        <v>2</v>
      </c>
      <c r="BQ195" s="42">
        <v>1.4981684684753418</v>
      </c>
      <c r="BR195" s="42">
        <v>1.7326006889343262</v>
      </c>
      <c r="BS195" s="42">
        <v>0.69841271638870239</v>
      </c>
      <c r="BT195" s="42">
        <v>1.3968254327774048</v>
      </c>
      <c r="BU195" s="42">
        <v>0.92551892995834351</v>
      </c>
      <c r="BV195" s="42">
        <v>1.4163614511489868</v>
      </c>
      <c r="BW195" s="54">
        <f t="shared" si="65"/>
        <v>1.2779812812805176</v>
      </c>
      <c r="BX195" s="44">
        <v>0.21123321354389191</v>
      </c>
      <c r="BY195" s="44">
        <v>0.17704518139362335</v>
      </c>
      <c r="BZ195" s="44">
        <v>0.10744810849428177</v>
      </c>
      <c r="CA195" s="44">
        <v>0.24908424913883209</v>
      </c>
      <c r="CB195" s="44">
        <v>4.8840049654245377E-2</v>
      </c>
      <c r="CC195" s="44">
        <v>0.27106228470802307</v>
      </c>
      <c r="CD195" s="54">
        <f t="shared" si="66"/>
        <v>0.17745218115548292</v>
      </c>
      <c r="CE195" s="42">
        <v>0.28000000000000003</v>
      </c>
      <c r="CF195" s="42">
        <v>7.2512822151184082</v>
      </c>
      <c r="CG195" s="42">
        <v>7.2581195831298828</v>
      </c>
      <c r="CH195" s="42">
        <v>7.2512822151184082</v>
      </c>
      <c r="CI195" s="42">
        <v>7.9794869422912598</v>
      </c>
      <c r="CJ195" s="42">
        <v>7.2170939445495605</v>
      </c>
      <c r="CK195" s="42"/>
      <c r="CL195" s="42"/>
      <c r="CM195" s="44"/>
      <c r="CN195" s="44">
        <v>1.8236874341964722</v>
      </c>
      <c r="CO195" s="44">
        <v>1.8334554433822632</v>
      </c>
      <c r="CP195" s="44">
        <v>1.9536020699888468E-3</v>
      </c>
      <c r="CQ195" s="44">
        <v>0.8273504376411438</v>
      </c>
      <c r="CR195" s="44">
        <v>1.5921856164932251</v>
      </c>
      <c r="CS195" s="44">
        <v>1.3343101739883423</v>
      </c>
      <c r="CT195" s="54">
        <f t="shared" si="67"/>
        <v>1.2354904512952392</v>
      </c>
      <c r="CU195" s="44" t="s">
        <v>233</v>
      </c>
      <c r="CV195" s="44" t="s">
        <v>233</v>
      </c>
      <c r="CW195" s="44" t="s">
        <v>233</v>
      </c>
      <c r="CX195" s="44" t="s">
        <v>233</v>
      </c>
      <c r="CY195" s="44" t="s">
        <v>233</v>
      </c>
      <c r="CZ195" s="44" t="s">
        <v>233</v>
      </c>
      <c r="DA195" s="54" t="str">
        <f t="shared" si="68"/>
        <v/>
      </c>
      <c r="DB195" s="65">
        <v>1270.08544921875</v>
      </c>
      <c r="DC195" s="65">
        <v>1276.5567626953125</v>
      </c>
      <c r="DD195" s="65">
        <v>0</v>
      </c>
      <c r="DE195" s="65">
        <v>455.92184448242187</v>
      </c>
      <c r="DF195" s="65">
        <v>151.03785705566406</v>
      </c>
      <c r="DG195" s="65">
        <v>925.5189208984375</v>
      </c>
      <c r="DH195" s="58">
        <f t="shared" si="69"/>
        <v>0.97898900024414059</v>
      </c>
      <c r="DI195" s="65">
        <v>1413.3333740234375</v>
      </c>
      <c r="DJ195" s="65">
        <v>1351.111083984375</v>
      </c>
      <c r="DK195" s="65">
        <v>0.68376070261001587</v>
      </c>
      <c r="DL195" s="65">
        <v>1265.6409912109375</v>
      </c>
      <c r="DM195" s="65">
        <v>0.68376070261001587</v>
      </c>
      <c r="DN195" s="65">
        <v>696.75213623046875</v>
      </c>
      <c r="DO195" s="58">
        <f t="shared" si="73"/>
        <v>1.1347692256450652</v>
      </c>
      <c r="DP195" s="44" t="s">
        <v>233</v>
      </c>
      <c r="DQ195" s="44"/>
      <c r="DR195" s="65">
        <v>2.75</v>
      </c>
      <c r="DS195" s="65">
        <v>805.5625</v>
      </c>
      <c r="DT195" s="65">
        <v>772.875</v>
      </c>
      <c r="DU195" s="65">
        <v>764.75</v>
      </c>
      <c r="DV195" s="65">
        <v>732.75</v>
      </c>
      <c r="DW195" s="65">
        <v>775.375</v>
      </c>
      <c r="DX195" s="58">
        <f t="shared" si="71"/>
        <v>0.92497499999999999</v>
      </c>
      <c r="DY195" s="43">
        <v>6.021000862121582</v>
      </c>
      <c r="DZ195" s="43">
        <v>12.524406433105469</v>
      </c>
      <c r="EA195" s="43">
        <v>29.165878295898438</v>
      </c>
      <c r="EB195" s="44">
        <f t="shared" si="72"/>
        <v>1.0989353328227995</v>
      </c>
      <c r="EC195" s="42" t="s">
        <v>233</v>
      </c>
      <c r="ED195" s="42" t="s">
        <v>233</v>
      </c>
      <c r="EE195" s="42" t="s">
        <v>233</v>
      </c>
      <c r="EF195" s="42" t="s">
        <v>233</v>
      </c>
      <c r="EG195" s="42" t="s">
        <v>233</v>
      </c>
      <c r="EH195" s="42" t="s">
        <v>233</v>
      </c>
      <c r="EI195" s="42"/>
      <c r="EJ195" s="65">
        <v>491</v>
      </c>
      <c r="EK195" s="42">
        <v>0.80000001192092896</v>
      </c>
      <c r="EL195" s="42">
        <v>0.75</v>
      </c>
      <c r="EM195" s="42">
        <v>0.75</v>
      </c>
      <c r="EN195" s="42">
        <v>0.75</v>
      </c>
      <c r="EO195" s="42">
        <v>0.75</v>
      </c>
      <c r="EP195" s="42">
        <v>0.80000001192092896</v>
      </c>
      <c r="EQ195" s="42"/>
      <c r="ER195" s="65">
        <v>20</v>
      </c>
      <c r="ES195" s="42">
        <v>0.80000001192092896</v>
      </c>
      <c r="ET195" s="42">
        <v>0.80000001192092896</v>
      </c>
      <c r="EU195" s="42">
        <v>0.80000001192092896</v>
      </c>
      <c r="EV195" s="42">
        <v>0.80000001192092896</v>
      </c>
      <c r="EW195" s="42">
        <v>0.80000001192092896</v>
      </c>
      <c r="EX195" s="42">
        <v>0.80000001192092896</v>
      </c>
      <c r="EY195" s="42"/>
      <c r="EZ195" s="42">
        <v>1.25</v>
      </c>
      <c r="FA195" s="42">
        <v>1</v>
      </c>
      <c r="FB195" s="42">
        <v>1</v>
      </c>
      <c r="FC195" s="42">
        <v>1</v>
      </c>
      <c r="FD195" s="42">
        <v>1</v>
      </c>
      <c r="FE195" s="42">
        <v>1</v>
      </c>
      <c r="FF195" s="42">
        <v>1</v>
      </c>
      <c r="FG195" s="42"/>
      <c r="FH195" s="42"/>
      <c r="FI195" s="42">
        <v>1</v>
      </c>
      <c r="FJ195" s="42">
        <v>1</v>
      </c>
      <c r="FK195" s="42">
        <v>1</v>
      </c>
      <c r="FL195" s="42">
        <v>1</v>
      </c>
      <c r="FM195" s="42">
        <v>1</v>
      </c>
      <c r="FN195" s="42">
        <v>1</v>
      </c>
      <c r="FO195" s="42"/>
      <c r="FP195" s="65">
        <v>35</v>
      </c>
      <c r="FQ195" s="42">
        <v>0.60000002384185791</v>
      </c>
      <c r="FR195" s="42">
        <v>0.55000001192092896</v>
      </c>
      <c r="FS195" s="42">
        <v>0.55000001192092896</v>
      </c>
      <c r="FT195" s="42">
        <v>0.55000001192092896</v>
      </c>
      <c r="FU195" s="42">
        <v>0.55000001192092896</v>
      </c>
      <c r="FV195" s="42">
        <v>0.60000002384185791</v>
      </c>
      <c r="FW195" s="42"/>
      <c r="FX195" s="65">
        <v>21</v>
      </c>
    </row>
    <row r="196" spans="1:180">
      <c r="A196" s="40">
        <v>38533</v>
      </c>
      <c r="B196" s="41"/>
      <c r="C196" s="41"/>
      <c r="D196" s="41"/>
      <c r="E196" s="42" t="s">
        <v>233</v>
      </c>
      <c r="F196" s="42" t="s">
        <v>233</v>
      </c>
      <c r="G196" s="42" t="s">
        <v>233</v>
      </c>
      <c r="H196" s="42" t="s">
        <v>233</v>
      </c>
      <c r="I196" s="42" t="s">
        <v>233</v>
      </c>
      <c r="J196" s="42" t="s">
        <v>233</v>
      </c>
      <c r="K196" s="54" t="str">
        <f t="shared" si="59"/>
        <v/>
      </c>
      <c r="L196" s="43">
        <v>23.833944320678711</v>
      </c>
      <c r="M196" s="43">
        <v>23.101343154907227</v>
      </c>
      <c r="N196" s="43">
        <v>22.710622787475586</v>
      </c>
      <c r="O196" s="43">
        <v>24.175825119018555</v>
      </c>
      <c r="P196" s="43">
        <v>28.034187316894531</v>
      </c>
      <c r="Q196" s="43">
        <v>26.886445999145508</v>
      </c>
      <c r="R196" s="54">
        <f t="shared" si="60"/>
        <v>24.79039478302002</v>
      </c>
      <c r="S196" s="43">
        <v>67.032966613769531</v>
      </c>
      <c r="T196" s="43">
        <v>37.606838226318359</v>
      </c>
      <c r="U196" s="43">
        <v>32.722831726074219</v>
      </c>
      <c r="V196" s="43">
        <v>22.222221374511719</v>
      </c>
      <c r="W196" s="43">
        <v>19.413919448852539</v>
      </c>
      <c r="X196" s="43">
        <v>24.175825119018555</v>
      </c>
      <c r="Y196" s="43">
        <v>33</v>
      </c>
      <c r="Z196" s="42">
        <v>-0.19780220091342926</v>
      </c>
      <c r="AA196" s="42">
        <v>-0.23199023306369781</v>
      </c>
      <c r="AB196" s="42">
        <v>-0.36385837197303772</v>
      </c>
      <c r="AC196" s="42">
        <v>-0.12454212456941605</v>
      </c>
      <c r="AD196" s="42">
        <v>2.4420025292783976E-3</v>
      </c>
      <c r="AE196" s="42">
        <v>-0.28083029389381409</v>
      </c>
      <c r="AF196" s="42"/>
      <c r="AG196" s="42">
        <v>6.2324786186218262</v>
      </c>
      <c r="AH196" s="42">
        <v>6.345299243927002</v>
      </c>
      <c r="AI196" s="42">
        <v>6.5846152305603027</v>
      </c>
      <c r="AJ196" s="42">
        <v>6.5538463592529297</v>
      </c>
      <c r="AK196" s="42">
        <v>6.6393160820007324</v>
      </c>
      <c r="AL196" s="42">
        <v>6.5264959335327148</v>
      </c>
      <c r="AM196" s="54">
        <f t="shared" si="61"/>
        <v>6.480341911315918</v>
      </c>
      <c r="AN196" s="44">
        <v>0.91575092077255249</v>
      </c>
      <c r="AO196" s="44">
        <v>0.65689867734909058</v>
      </c>
      <c r="AP196" s="44">
        <v>0.52747255563735962</v>
      </c>
      <c r="AQ196" s="44">
        <v>0.52503055334091187</v>
      </c>
      <c r="AR196" s="44">
        <v>0.62026864290237427</v>
      </c>
      <c r="AS196" s="44">
        <v>0.63003665208816528</v>
      </c>
      <c r="AT196" s="44"/>
      <c r="AU196" s="42">
        <v>0.95115995407104492</v>
      </c>
      <c r="AV196" s="42">
        <v>0.60439562797546387</v>
      </c>
      <c r="AW196" s="42">
        <v>1.2368742227554321</v>
      </c>
      <c r="AX196" s="42">
        <v>0.89133089780807495</v>
      </c>
      <c r="AY196" s="42">
        <v>1.6898657083511353</v>
      </c>
      <c r="AZ196" s="42">
        <v>1.076923131942749</v>
      </c>
      <c r="BA196" s="54">
        <f t="shared" si="62"/>
        <v>1.0750915904839833</v>
      </c>
      <c r="BB196" s="44"/>
      <c r="BC196" s="42">
        <v>0.19169719517230988</v>
      </c>
      <c r="BD196" s="42">
        <v>0.3064713180065155</v>
      </c>
      <c r="BE196" s="42">
        <v>0.39072039723396301</v>
      </c>
      <c r="BF196" s="42">
        <v>0.39804640412330627</v>
      </c>
      <c r="BG196" s="42">
        <v>0.32112333178520203</v>
      </c>
      <c r="BH196" s="42">
        <v>0.26007327437400818</v>
      </c>
      <c r="BI196" s="54">
        <f t="shared" si="63"/>
        <v>0.31135532011588413</v>
      </c>
      <c r="BJ196" s="51">
        <v>1.7</v>
      </c>
      <c r="BK196" s="69" t="s">
        <v>233</v>
      </c>
      <c r="BL196" s="69" t="s">
        <v>233</v>
      </c>
      <c r="BM196" s="69" t="s">
        <v>233</v>
      </c>
      <c r="BN196" s="69" t="s">
        <v>233</v>
      </c>
      <c r="BO196" s="69" t="s">
        <v>233</v>
      </c>
      <c r="BP196" s="70">
        <f t="shared" si="64"/>
        <v>1.7</v>
      </c>
      <c r="BQ196" s="42">
        <v>1.8253967761993408</v>
      </c>
      <c r="BR196" s="42">
        <v>1.6288156509399414</v>
      </c>
      <c r="BS196" s="42">
        <v>1.7899878025054932</v>
      </c>
      <c r="BT196" s="42">
        <v>1.8009767532348633</v>
      </c>
      <c r="BU196" s="42">
        <v>1.6434676647186279</v>
      </c>
      <c r="BV196" s="42">
        <v>2.1159951686859131</v>
      </c>
      <c r="BW196" s="54">
        <f t="shared" si="65"/>
        <v>1.80077330271403</v>
      </c>
      <c r="BX196" s="44">
        <v>0.22710622847080231</v>
      </c>
      <c r="BY196" s="44">
        <v>0.15628816187381744</v>
      </c>
      <c r="BZ196" s="44">
        <v>9.1575093567371368E-2</v>
      </c>
      <c r="CA196" s="44">
        <v>9.0354092419147491E-2</v>
      </c>
      <c r="CB196" s="44">
        <v>7.8144080936908722E-2</v>
      </c>
      <c r="CC196" s="44">
        <v>7.8144080936908722E-2</v>
      </c>
      <c r="CD196" s="54">
        <f t="shared" si="66"/>
        <v>0.12026862303415935</v>
      </c>
      <c r="CE196" s="42">
        <v>0.1</v>
      </c>
      <c r="CF196" s="42">
        <v>6.8615384101867676</v>
      </c>
      <c r="CG196" s="42">
        <v>6.7384614944458008</v>
      </c>
      <c r="CH196" s="42">
        <v>6.7350425720214844</v>
      </c>
      <c r="CI196" s="42">
        <v>6.7760682106018066</v>
      </c>
      <c r="CJ196" s="42">
        <v>6.8170938491821289</v>
      </c>
      <c r="CK196" s="42"/>
      <c r="CL196" s="42"/>
      <c r="CM196" s="44"/>
      <c r="CN196" s="44">
        <v>1.7601953744888306</v>
      </c>
      <c r="CO196" s="44">
        <v>1.3684982061386108</v>
      </c>
      <c r="CP196" s="44">
        <v>1.3684982061386108</v>
      </c>
      <c r="CQ196" s="44">
        <v>1.3548229932785034</v>
      </c>
      <c r="CR196" s="44">
        <v>1.6068376302719116</v>
      </c>
      <c r="CS196" s="44">
        <v>1.7787545919418335</v>
      </c>
      <c r="CT196" s="54">
        <f t="shared" si="67"/>
        <v>1.5396011670430501</v>
      </c>
      <c r="CU196" s="44" t="s">
        <v>233</v>
      </c>
      <c r="CV196" s="44" t="s">
        <v>233</v>
      </c>
      <c r="CW196" s="44" t="s">
        <v>233</v>
      </c>
      <c r="CX196" s="44" t="s">
        <v>233</v>
      </c>
      <c r="CY196" s="44" t="s">
        <v>233</v>
      </c>
      <c r="CZ196" s="44" t="s">
        <v>233</v>
      </c>
      <c r="DA196" s="54" t="str">
        <f t="shared" si="68"/>
        <v/>
      </c>
      <c r="DB196" s="65">
        <v>1266.9107666015625</v>
      </c>
      <c r="DC196" s="65">
        <v>961.5384521484375</v>
      </c>
      <c r="DD196" s="65">
        <v>962.75946044921875</v>
      </c>
      <c r="DE196" s="65">
        <v>954.7008056640625</v>
      </c>
      <c r="DF196" s="65">
        <v>955.189208984375</v>
      </c>
      <c r="DG196" s="65">
        <v>1288.0343017578125</v>
      </c>
      <c r="DH196" s="58">
        <f t="shared" si="69"/>
        <v>1.5333919189453125</v>
      </c>
      <c r="DI196" s="65">
        <v>1259.4871826171875</v>
      </c>
      <c r="DJ196" s="65">
        <v>1234.871826171875</v>
      </c>
      <c r="DK196" s="65">
        <v>952.4786376953125</v>
      </c>
      <c r="DL196" s="65">
        <v>960</v>
      </c>
      <c r="DM196" s="65">
        <v>955.8974609375</v>
      </c>
      <c r="DN196" s="65">
        <v>1465.98291015625</v>
      </c>
      <c r="DO196" s="58">
        <f t="shared" si="73"/>
        <v>1.6388923242187501</v>
      </c>
      <c r="DP196" s="44" t="s">
        <v>233</v>
      </c>
      <c r="DQ196" s="44"/>
      <c r="DR196" s="65">
        <v>10.0625</v>
      </c>
      <c r="DS196" s="65">
        <v>100</v>
      </c>
      <c r="DT196" s="65">
        <v>759.8125</v>
      </c>
      <c r="DU196" s="65">
        <v>762.0625</v>
      </c>
      <c r="DV196" s="65">
        <v>737.875</v>
      </c>
      <c r="DW196" s="65">
        <v>764.0625</v>
      </c>
      <c r="DX196" s="58">
        <f t="shared" si="71"/>
        <v>0.75212999999999997</v>
      </c>
      <c r="DY196" s="43">
        <v>7.2873744964599609</v>
      </c>
      <c r="DZ196" s="43">
        <v>10.961546897888184</v>
      </c>
      <c r="EA196" s="43">
        <v>23.852874755859375</v>
      </c>
      <c r="EB196" s="44">
        <f t="shared" si="72"/>
        <v>1.8670698163604738</v>
      </c>
      <c r="EC196" s="42" t="s">
        <v>233</v>
      </c>
      <c r="ED196" s="42" t="s">
        <v>233</v>
      </c>
      <c r="EE196" s="42" t="s">
        <v>233</v>
      </c>
      <c r="EF196" s="42" t="s">
        <v>233</v>
      </c>
      <c r="EG196" s="42" t="s">
        <v>233</v>
      </c>
      <c r="EH196" s="42" t="s">
        <v>233</v>
      </c>
      <c r="EI196" s="42"/>
      <c r="EJ196" s="65">
        <v>961</v>
      </c>
      <c r="EK196" s="42">
        <v>0.80000001192092896</v>
      </c>
      <c r="EL196" s="42">
        <v>0.80000001192092896</v>
      </c>
      <c r="EM196" s="42">
        <v>0.80000001192092896</v>
      </c>
      <c r="EN196" s="42">
        <v>0.80000001192092896</v>
      </c>
      <c r="EO196" s="42">
        <v>0.80000001192092896</v>
      </c>
      <c r="EP196" s="42">
        <v>0.80000001192092896</v>
      </c>
      <c r="EQ196" s="42"/>
      <c r="ER196" s="65">
        <v>24</v>
      </c>
      <c r="ES196" s="42">
        <v>0.80000001192092896</v>
      </c>
      <c r="ET196" s="42">
        <v>0.80000001192092896</v>
      </c>
      <c r="EU196" s="42">
        <v>0.80000001192092896</v>
      </c>
      <c r="EV196" s="42">
        <v>0.80000001192092896</v>
      </c>
      <c r="EW196" s="42">
        <v>0.80000001192092896</v>
      </c>
      <c r="EX196" s="42">
        <v>0.80000001192092896</v>
      </c>
      <c r="EY196" s="42"/>
      <c r="EZ196" s="42">
        <v>1.45</v>
      </c>
      <c r="FA196" s="42">
        <v>1</v>
      </c>
      <c r="FB196" s="42">
        <v>1</v>
      </c>
      <c r="FC196" s="42">
        <v>1</v>
      </c>
      <c r="FD196" s="42">
        <v>1</v>
      </c>
      <c r="FE196" s="42">
        <v>1</v>
      </c>
      <c r="FF196" s="42">
        <v>1</v>
      </c>
      <c r="FG196" s="42"/>
      <c r="FH196" s="42"/>
      <c r="FI196" s="42">
        <v>1</v>
      </c>
      <c r="FJ196" s="42">
        <v>1</v>
      </c>
      <c r="FK196" s="42">
        <v>1</v>
      </c>
      <c r="FL196" s="42">
        <v>1</v>
      </c>
      <c r="FM196" s="42">
        <v>1</v>
      </c>
      <c r="FN196" s="42">
        <v>1</v>
      </c>
      <c r="FO196" s="42"/>
      <c r="FP196" s="65">
        <v>49</v>
      </c>
      <c r="FQ196" s="42">
        <v>0.60000002384185791</v>
      </c>
      <c r="FR196" s="42">
        <v>0.60000002384185791</v>
      </c>
      <c r="FS196" s="42">
        <v>0.60000002384185791</v>
      </c>
      <c r="FT196" s="42">
        <v>0.60000002384185791</v>
      </c>
      <c r="FU196" s="42">
        <v>0.60000002384185791</v>
      </c>
      <c r="FV196" s="42">
        <v>0.60000002384185791</v>
      </c>
      <c r="FW196" s="42"/>
      <c r="FX196" s="65">
        <v>33</v>
      </c>
    </row>
    <row r="197" spans="1:180">
      <c r="A197" s="40">
        <v>38534</v>
      </c>
      <c r="B197" s="41"/>
      <c r="C197" s="41"/>
      <c r="D197" s="41"/>
      <c r="E197" s="42" t="s">
        <v>233</v>
      </c>
      <c r="F197" s="42" t="s">
        <v>233</v>
      </c>
      <c r="G197" s="42" t="s">
        <v>233</v>
      </c>
      <c r="H197" s="42" t="s">
        <v>233</v>
      </c>
      <c r="I197" s="42" t="s">
        <v>233</v>
      </c>
      <c r="J197" s="42" t="s">
        <v>233</v>
      </c>
      <c r="K197" s="54" t="str">
        <f t="shared" si="59"/>
        <v/>
      </c>
      <c r="L197" s="43">
        <v>25.274724960327148</v>
      </c>
      <c r="M197" s="43">
        <v>24.224664688110352</v>
      </c>
      <c r="N197" s="43">
        <v>23.418804168701172</v>
      </c>
      <c r="O197" s="43">
        <v>26.031745910644531</v>
      </c>
      <c r="P197" s="43">
        <v>26.666666030883789</v>
      </c>
      <c r="Q197" s="43">
        <v>26.007326126098633</v>
      </c>
      <c r="R197" s="54">
        <f t="shared" si="60"/>
        <v>25.270655314127605</v>
      </c>
      <c r="S197" s="43">
        <v>22.100122451782227</v>
      </c>
      <c r="T197" s="43">
        <v>22.100122451782227</v>
      </c>
      <c r="U197" s="43">
        <v>17.216117858886719</v>
      </c>
      <c r="V197" s="43">
        <v>15.873015403747559</v>
      </c>
      <c r="W197" s="43">
        <v>14.65201473236084</v>
      </c>
      <c r="X197" s="43">
        <v>18.070817947387695</v>
      </c>
      <c r="Y197" s="43">
        <v>17</v>
      </c>
      <c r="Z197" s="42">
        <v>-0.41758242249488831</v>
      </c>
      <c r="AA197" s="42">
        <v>-0.32478633522987366</v>
      </c>
      <c r="AB197" s="42">
        <v>-0.3492063581943512</v>
      </c>
      <c r="AC197" s="42">
        <v>7.5702078640460968E-2</v>
      </c>
      <c r="AD197" s="42">
        <v>-0.48107448220252991</v>
      </c>
      <c r="AE197" s="42">
        <v>-0.51037853956222534</v>
      </c>
      <c r="AF197" s="42"/>
      <c r="AG197" s="42">
        <v>6.5128207206726074</v>
      </c>
      <c r="AH197" s="42">
        <v>6.3863248825073242</v>
      </c>
      <c r="AI197" s="42">
        <v>6.6529912948608398</v>
      </c>
      <c r="AJ197" s="42">
        <v>6.7076921463012695</v>
      </c>
      <c r="AK197" s="42">
        <v>6.6974358558654785</v>
      </c>
      <c r="AL197" s="42">
        <v>6.6803417205810547</v>
      </c>
      <c r="AM197" s="54">
        <f t="shared" si="61"/>
        <v>6.6062677701314287</v>
      </c>
      <c r="AN197" s="44">
        <v>0.53479856252670288</v>
      </c>
      <c r="AO197" s="44">
        <v>0.48107448220252991</v>
      </c>
      <c r="AP197" s="44">
        <v>0.39560440182685852</v>
      </c>
      <c r="AQ197" s="44">
        <v>0.44932845234870911</v>
      </c>
      <c r="AR197" s="44">
        <v>0.47130647301673889</v>
      </c>
      <c r="AS197" s="44">
        <v>0.3858363926410675</v>
      </c>
      <c r="AT197" s="44"/>
      <c r="AU197" s="42">
        <v>1.2100121974945068</v>
      </c>
      <c r="AV197" s="42">
        <v>1.2380952835083008</v>
      </c>
      <c r="AW197" s="42">
        <v>0.98656898736953735</v>
      </c>
      <c r="AX197" s="42">
        <v>1.1159951686859131</v>
      </c>
      <c r="AY197" s="42">
        <v>1.0073260068893433</v>
      </c>
      <c r="AZ197" s="42">
        <v>1.1379731893539429</v>
      </c>
      <c r="BA197" s="54">
        <f t="shared" si="62"/>
        <v>1.1159951388835907</v>
      </c>
      <c r="BB197" s="44"/>
      <c r="BC197" s="42">
        <v>0.28083029389381409</v>
      </c>
      <c r="BD197" s="42">
        <v>0.32112333178520203</v>
      </c>
      <c r="BE197" s="42">
        <v>0.20512820780277252</v>
      </c>
      <c r="BF197" s="42">
        <v>0.24175824224948883</v>
      </c>
      <c r="BG197" s="42">
        <v>0.18925519287586212</v>
      </c>
      <c r="BH197" s="42">
        <v>0.18192918598651886</v>
      </c>
      <c r="BI197" s="54">
        <f t="shared" si="63"/>
        <v>0.2366707424322764</v>
      </c>
      <c r="BJ197" s="51">
        <v>1.9</v>
      </c>
      <c r="BK197" s="69" t="s">
        <v>233</v>
      </c>
      <c r="BL197" s="69" t="s">
        <v>233</v>
      </c>
      <c r="BM197" s="69" t="s">
        <v>233</v>
      </c>
      <c r="BN197" s="69" t="s">
        <v>233</v>
      </c>
      <c r="BO197" s="69" t="s">
        <v>233</v>
      </c>
      <c r="BP197" s="70">
        <f t="shared" si="64"/>
        <v>1.9</v>
      </c>
      <c r="BQ197" s="42">
        <v>1.7582417726516724</v>
      </c>
      <c r="BR197" s="42">
        <v>2.0732600688934326</v>
      </c>
      <c r="BS197" s="42">
        <v>1.6642246246337891</v>
      </c>
      <c r="BT197" s="42">
        <v>1.8229547739028931</v>
      </c>
      <c r="BU197" s="42">
        <v>1.6703296899795532</v>
      </c>
      <c r="BV197" s="42">
        <v>1.8962148427963257</v>
      </c>
      <c r="BW197" s="54">
        <f t="shared" si="65"/>
        <v>1.8142042954762776</v>
      </c>
      <c r="BX197" s="44">
        <v>8.9133091270923615E-2</v>
      </c>
      <c r="BY197" s="44">
        <v>6.7155070602893829E-2</v>
      </c>
      <c r="BZ197" s="44">
        <v>5.6166056543588638E-2</v>
      </c>
      <c r="CA197" s="44">
        <v>5.6166056543588638E-2</v>
      </c>
      <c r="CB197" s="44">
        <v>5.6166056543588638E-2</v>
      </c>
      <c r="CC197" s="44">
        <v>5.6166056543588638E-2</v>
      </c>
      <c r="CD197" s="54">
        <f t="shared" si="66"/>
        <v>6.3492064674695328E-2</v>
      </c>
      <c r="CE197" s="42">
        <v>0.06</v>
      </c>
      <c r="CF197" s="42">
        <v>6.7965812683105469</v>
      </c>
      <c r="CG197" s="42">
        <v>6.7487177848815918</v>
      </c>
      <c r="CH197" s="42">
        <v>6.7555556297302246</v>
      </c>
      <c r="CI197" s="42">
        <v>6.8136754035949707</v>
      </c>
      <c r="CJ197" s="42">
        <v>6.864957332611084</v>
      </c>
      <c r="CK197" s="42"/>
      <c r="CL197" s="42"/>
      <c r="CM197" s="44"/>
      <c r="CN197" s="44">
        <v>1.8568986654281616</v>
      </c>
      <c r="CO197" s="44">
        <v>1.8901098966598511</v>
      </c>
      <c r="CP197" s="44">
        <v>2.0630037784576416</v>
      </c>
      <c r="CQ197" s="44">
        <v>1.8979243040084839</v>
      </c>
      <c r="CR197" s="44">
        <v>1.9360195398330688</v>
      </c>
      <c r="CS197" s="44">
        <v>1.5892552137374878</v>
      </c>
      <c r="CT197" s="54">
        <f t="shared" si="67"/>
        <v>1.8722018996874492</v>
      </c>
      <c r="CU197" s="44" t="s">
        <v>233</v>
      </c>
      <c r="CV197" s="44" t="s">
        <v>233</v>
      </c>
      <c r="CW197" s="44" t="s">
        <v>233</v>
      </c>
      <c r="CX197" s="44" t="s">
        <v>233</v>
      </c>
      <c r="CY197" s="44" t="s">
        <v>233</v>
      </c>
      <c r="CZ197" s="44" t="s">
        <v>233</v>
      </c>
      <c r="DA197" s="54" t="str">
        <f t="shared" si="68"/>
        <v/>
      </c>
      <c r="DB197" s="65">
        <v>1256.5323486328125</v>
      </c>
      <c r="DC197" s="65">
        <v>1255.7998046875</v>
      </c>
      <c r="DD197" s="65">
        <v>1473.015869140625</v>
      </c>
      <c r="DE197" s="65">
        <v>1266.7886962890625</v>
      </c>
      <c r="DF197" s="65">
        <v>1379.2430419921875</v>
      </c>
      <c r="DG197" s="65">
        <v>1047.130615234375</v>
      </c>
      <c r="DH197" s="58">
        <f t="shared" si="69"/>
        <v>1.842842490234375</v>
      </c>
      <c r="DI197" s="65">
        <v>1457.77783203125</v>
      </c>
      <c r="DJ197" s="65">
        <v>1387.3504638671875</v>
      </c>
      <c r="DK197" s="65">
        <v>1450.2564697265625</v>
      </c>
      <c r="DL197" s="65">
        <v>897.77777099609375</v>
      </c>
      <c r="DM197" s="65">
        <v>1435.213623046875</v>
      </c>
      <c r="DN197" s="65">
        <v>1362.7349853515625</v>
      </c>
      <c r="DO197" s="58">
        <f t="shared" si="73"/>
        <v>1.9178666748046875</v>
      </c>
      <c r="DP197" s="44" t="s">
        <v>233</v>
      </c>
      <c r="DQ197" s="44"/>
      <c r="DR197" s="65">
        <v>807.375</v>
      </c>
      <c r="DS197" s="65">
        <v>2.8125</v>
      </c>
      <c r="DT197" s="65">
        <v>755</v>
      </c>
      <c r="DU197" s="65">
        <v>780.0625</v>
      </c>
      <c r="DV197" s="65">
        <v>0.875</v>
      </c>
      <c r="DW197" s="65">
        <v>100</v>
      </c>
      <c r="DX197" s="58">
        <f t="shared" si="71"/>
        <v>0.58706999999999998</v>
      </c>
      <c r="DY197" s="43">
        <v>5.8377532958984375</v>
      </c>
      <c r="DZ197" s="43">
        <v>12.232047080993652</v>
      </c>
      <c r="EA197" s="43">
        <v>26.213409423828125</v>
      </c>
      <c r="EB197" s="44">
        <f t="shared" si="72"/>
        <v>1.732373648071289</v>
      </c>
      <c r="EC197" s="42" t="s">
        <v>233</v>
      </c>
      <c r="ED197" s="42" t="s">
        <v>233</v>
      </c>
      <c r="EE197" s="42" t="s">
        <v>233</v>
      </c>
      <c r="EF197" s="42" t="s">
        <v>233</v>
      </c>
      <c r="EG197" s="42" t="s">
        <v>233</v>
      </c>
      <c r="EH197" s="42" t="s">
        <v>233</v>
      </c>
      <c r="EI197" s="42"/>
      <c r="EJ197" s="65">
        <v>934</v>
      </c>
      <c r="EK197" s="42">
        <v>0.80000001192092896</v>
      </c>
      <c r="EL197" s="42">
        <v>0.80000001192092896</v>
      </c>
      <c r="EM197" s="42">
        <v>0.80000001192092896</v>
      </c>
      <c r="EN197" s="42">
        <v>0.80000001192092896</v>
      </c>
      <c r="EO197" s="42">
        <v>0.80000001192092896</v>
      </c>
      <c r="EP197" s="42">
        <v>0.80000001192092896</v>
      </c>
      <c r="EQ197" s="42"/>
      <c r="ER197" s="65">
        <v>31</v>
      </c>
      <c r="ES197" s="42">
        <v>0.80000001192092896</v>
      </c>
      <c r="ET197" s="42">
        <v>0.80000001192092896</v>
      </c>
      <c r="EU197" s="42">
        <v>0.80000001192092896</v>
      </c>
      <c r="EV197" s="42">
        <v>0.80000001192092896</v>
      </c>
      <c r="EW197" s="42">
        <v>0.80000001192092896</v>
      </c>
      <c r="EX197" s="42">
        <v>0.80000001192092896</v>
      </c>
      <c r="EY197" s="42"/>
      <c r="EZ197" s="42">
        <v>1.8</v>
      </c>
      <c r="FA197" s="42">
        <v>1</v>
      </c>
      <c r="FB197" s="42">
        <v>1</v>
      </c>
      <c r="FC197" s="42">
        <v>1</v>
      </c>
      <c r="FD197" s="42">
        <v>1</v>
      </c>
      <c r="FE197" s="42">
        <v>1</v>
      </c>
      <c r="FF197" s="42">
        <v>1</v>
      </c>
      <c r="FG197" s="42"/>
      <c r="FH197" s="42"/>
      <c r="FI197" s="42">
        <v>1</v>
      </c>
      <c r="FJ197" s="42">
        <v>1</v>
      </c>
      <c r="FK197" s="42">
        <v>1</v>
      </c>
      <c r="FL197" s="42">
        <v>1</v>
      </c>
      <c r="FM197" s="42">
        <v>1</v>
      </c>
      <c r="FN197" s="42">
        <v>1</v>
      </c>
      <c r="FO197" s="42"/>
      <c r="FP197" s="65">
        <v>62</v>
      </c>
      <c r="FQ197" s="42">
        <v>0.60000002384185791</v>
      </c>
      <c r="FR197" s="42">
        <v>0.60000002384185791</v>
      </c>
      <c r="FS197" s="42">
        <v>0.60000002384185791</v>
      </c>
      <c r="FT197" s="42">
        <v>0.60000002384185791</v>
      </c>
      <c r="FU197" s="42">
        <v>0.60000002384185791</v>
      </c>
      <c r="FV197" s="42">
        <v>0.60000002384185791</v>
      </c>
      <c r="FW197" s="42"/>
      <c r="FX197" s="65">
        <v>38</v>
      </c>
    </row>
    <row r="198" spans="1:180">
      <c r="A198" s="40">
        <v>38535</v>
      </c>
      <c r="B198" s="41"/>
      <c r="C198" s="41"/>
      <c r="D198" s="41"/>
      <c r="E198" s="42" t="s">
        <v>233</v>
      </c>
      <c r="F198" s="42" t="s">
        <v>233</v>
      </c>
      <c r="G198" s="42" t="s">
        <v>233</v>
      </c>
      <c r="H198" s="42" t="s">
        <v>233</v>
      </c>
      <c r="I198" s="42" t="s">
        <v>233</v>
      </c>
      <c r="J198" s="42" t="s">
        <v>233</v>
      </c>
      <c r="K198" s="54" t="str">
        <f t="shared" si="59"/>
        <v/>
      </c>
      <c r="L198" s="43">
        <v>24.346763610839844</v>
      </c>
      <c r="M198" s="43">
        <v>22.881563186645508</v>
      </c>
      <c r="N198" s="43">
        <v>21.733821868896484</v>
      </c>
      <c r="O198" s="43">
        <v>22.466423034667969</v>
      </c>
      <c r="P198" s="43">
        <v>25.518924713134766</v>
      </c>
      <c r="Q198" s="43">
        <v>23.760683059692383</v>
      </c>
      <c r="R198" s="54">
        <f t="shared" si="60"/>
        <v>23.45136324564616</v>
      </c>
      <c r="S198" s="43">
        <v>19.536020278930664</v>
      </c>
      <c r="T198" s="43">
        <v>20.757020950317383</v>
      </c>
      <c r="U198" s="43">
        <v>21.367521286010742</v>
      </c>
      <c r="V198" s="43">
        <v>17.338216781616211</v>
      </c>
      <c r="W198" s="43">
        <v>12.210012435913086</v>
      </c>
      <c r="X198" s="43">
        <v>18.559219360351562</v>
      </c>
      <c r="Y198" s="43">
        <v>24</v>
      </c>
      <c r="Z198" s="42">
        <v>-0.50061053037643433</v>
      </c>
      <c r="AA198" s="42">
        <v>-0.46642246842384338</v>
      </c>
      <c r="AB198" s="42">
        <v>-0.37851038575172424</v>
      </c>
      <c r="AC198" s="42">
        <v>-0.6080586314201355</v>
      </c>
      <c r="AD198" s="42">
        <v>-0.51037853956222534</v>
      </c>
      <c r="AE198" s="42">
        <v>-0.47130647301673889</v>
      </c>
      <c r="AF198" s="42"/>
      <c r="AG198" s="42">
        <v>6.6017093658447266</v>
      </c>
      <c r="AH198" s="42">
        <v>6.615384578704834</v>
      </c>
      <c r="AI198" s="42">
        <v>6.6871795654296875</v>
      </c>
      <c r="AJ198" s="42">
        <v>6.8786325454711914</v>
      </c>
      <c r="AK198" s="42">
        <v>6.7418804168701172</v>
      </c>
      <c r="AL198" s="42">
        <v>6.6290597915649414</v>
      </c>
      <c r="AM198" s="54">
        <f t="shared" si="61"/>
        <v>6.692307710647583</v>
      </c>
      <c r="AN198" s="44">
        <v>0.34432235360145569</v>
      </c>
      <c r="AO198" s="44">
        <v>0.34676435589790344</v>
      </c>
      <c r="AP198" s="44">
        <v>0.37851038575172424</v>
      </c>
      <c r="AQ198" s="44">
        <v>0.34432235360145569</v>
      </c>
      <c r="AR198" s="44">
        <v>0.38339439034461975</v>
      </c>
      <c r="AS198" s="44">
        <v>0.36385837197303772</v>
      </c>
      <c r="AT198" s="44"/>
      <c r="AU198" s="42">
        <v>1.1721612215042114</v>
      </c>
      <c r="AV198" s="42">
        <v>1.2210012674331665</v>
      </c>
      <c r="AW198" s="42">
        <v>1.1941392421722412</v>
      </c>
      <c r="AX198" s="42">
        <v>1.3565323352813721</v>
      </c>
      <c r="AY198" s="42">
        <v>1.3565323352813721</v>
      </c>
      <c r="AZ198" s="42">
        <v>1.1306471824645996</v>
      </c>
      <c r="BA198" s="54">
        <f t="shared" si="62"/>
        <v>1.2385022640228271</v>
      </c>
      <c r="BB198" s="44"/>
      <c r="BC198" s="42">
        <v>0.13431014120578766</v>
      </c>
      <c r="BD198" s="42">
        <v>0.14163614809513092</v>
      </c>
      <c r="BE198" s="42">
        <v>0.190476194024086</v>
      </c>
      <c r="BF198" s="42">
        <v>0.40537241101264954</v>
      </c>
      <c r="BG198" s="42">
        <v>0.28449329733848572</v>
      </c>
      <c r="BH198" s="42">
        <v>0.26495727896690369</v>
      </c>
      <c r="BI198" s="54">
        <f t="shared" si="63"/>
        <v>0.23687424510717392</v>
      </c>
      <c r="BJ198" s="51">
        <v>2.1</v>
      </c>
      <c r="BK198" s="69" t="s">
        <v>233</v>
      </c>
      <c r="BL198" s="69" t="s">
        <v>233</v>
      </c>
      <c r="BM198" s="69" t="s">
        <v>233</v>
      </c>
      <c r="BN198" s="69" t="s">
        <v>233</v>
      </c>
      <c r="BO198" s="69" t="s">
        <v>233</v>
      </c>
      <c r="BP198" s="70">
        <f t="shared" si="64"/>
        <v>2.1</v>
      </c>
      <c r="BQ198" s="42">
        <v>2.0012209415435791</v>
      </c>
      <c r="BR198" s="42">
        <v>2.1330890655517578</v>
      </c>
      <c r="BS198" s="42">
        <v>1.9536019563674927</v>
      </c>
      <c r="BT198" s="42">
        <v>2.2148962020874023</v>
      </c>
      <c r="BU198" s="42">
        <v>2.0341880321502686</v>
      </c>
      <c r="BV198" s="42">
        <v>1.9377288818359375</v>
      </c>
      <c r="BW198" s="54">
        <f t="shared" si="65"/>
        <v>2.045787513256073</v>
      </c>
      <c r="BX198" s="44">
        <v>5.6166056543588638E-2</v>
      </c>
      <c r="BY198" s="44">
        <v>5.6166056543588638E-2</v>
      </c>
      <c r="BZ198" s="44">
        <v>5</v>
      </c>
      <c r="CA198" s="44">
        <v>5</v>
      </c>
      <c r="CB198" s="44">
        <v>6.8376071751117706E-2</v>
      </c>
      <c r="CC198" s="44">
        <v>6.8376071751117706E-2</v>
      </c>
      <c r="CD198" s="54">
        <f t="shared" si="66"/>
        <v>1.7081807094315689</v>
      </c>
      <c r="CE198" s="42">
        <v>0.05</v>
      </c>
      <c r="CF198" s="42">
        <v>6.9094018936157227</v>
      </c>
      <c r="CG198" s="42">
        <v>6.9025640487670898</v>
      </c>
      <c r="CH198" s="42">
        <v>6.8991451263427734</v>
      </c>
      <c r="CI198" s="42">
        <v>6.9162392616271973</v>
      </c>
      <c r="CJ198" s="42">
        <v>6.9367523193359375</v>
      </c>
      <c r="CK198" s="42"/>
      <c r="CL198" s="42"/>
      <c r="CM198" s="44"/>
      <c r="CN198" s="44">
        <v>1.1838828325271606</v>
      </c>
      <c r="CO198" s="44">
        <v>1.1711844205856323</v>
      </c>
      <c r="CP198" s="44">
        <v>1.1731380224227905</v>
      </c>
      <c r="CQ198" s="44">
        <v>1.1516484022140503</v>
      </c>
      <c r="CR198" s="44">
        <v>0.89377290010452271</v>
      </c>
      <c r="CS198" s="44">
        <v>0.87619048357009888</v>
      </c>
      <c r="CT198" s="54">
        <f t="shared" si="67"/>
        <v>1.074969510237376</v>
      </c>
      <c r="CU198" s="44" t="s">
        <v>233</v>
      </c>
      <c r="CV198" s="44" t="s">
        <v>233</v>
      </c>
      <c r="CW198" s="44" t="s">
        <v>233</v>
      </c>
      <c r="CX198" s="44" t="s">
        <v>233</v>
      </c>
      <c r="CY198" s="44" t="s">
        <v>233</v>
      </c>
      <c r="CZ198" s="44" t="s">
        <v>233</v>
      </c>
      <c r="DA198" s="54" t="str">
        <f t="shared" si="68"/>
        <v/>
      </c>
      <c r="DB198" s="65">
        <v>846.5201416015625</v>
      </c>
      <c r="DC198" s="65">
        <v>784.4932861328125</v>
      </c>
      <c r="DD198" s="65">
        <v>794.50543212890625</v>
      </c>
      <c r="DE198" s="65">
        <v>676.31256103515625</v>
      </c>
      <c r="DF198" s="65">
        <v>694.993896484375</v>
      </c>
      <c r="DG198" s="65">
        <v>516.23931884765625</v>
      </c>
      <c r="DH198" s="58">
        <f t="shared" si="69"/>
        <v>1.0351355126953126</v>
      </c>
      <c r="DI198" s="65">
        <v>847.86322021484375</v>
      </c>
      <c r="DJ198" s="65">
        <v>843.76068115234375</v>
      </c>
      <c r="DK198" s="65">
        <v>702.22222900390625</v>
      </c>
      <c r="DL198" s="65">
        <v>707.008544921875</v>
      </c>
      <c r="DM198" s="65">
        <v>707.69232177734375</v>
      </c>
      <c r="DN198" s="65">
        <v>709.059814453125</v>
      </c>
      <c r="DO198" s="58">
        <f t="shared" si="73"/>
        <v>1.0842256347656249</v>
      </c>
      <c r="DP198" s="44" t="s">
        <v>233</v>
      </c>
      <c r="DQ198" s="44"/>
      <c r="DR198" s="65">
        <v>776.3125</v>
      </c>
      <c r="DS198" s="65">
        <v>1.625</v>
      </c>
      <c r="DT198" s="65">
        <v>100</v>
      </c>
      <c r="DU198" s="65">
        <v>10.25</v>
      </c>
      <c r="DV198" s="65">
        <v>2.4375</v>
      </c>
      <c r="DW198" s="65">
        <v>2.4375</v>
      </c>
      <c r="DX198" s="58">
        <f t="shared" si="71"/>
        <v>0.214335</v>
      </c>
      <c r="DY198" s="43">
        <v>4.6793651580810547</v>
      </c>
      <c r="DZ198" s="43">
        <v>15.180906295776367</v>
      </c>
      <c r="EA198" s="43">
        <v>28.03253173828125</v>
      </c>
      <c r="EB198" s="44">
        <f t="shared" si="72"/>
        <v>0.65369218940734863</v>
      </c>
      <c r="EC198" s="42" t="s">
        <v>233</v>
      </c>
      <c r="ED198" s="42" t="s">
        <v>233</v>
      </c>
      <c r="EE198" s="42" t="s">
        <v>233</v>
      </c>
      <c r="EF198" s="42" t="s">
        <v>233</v>
      </c>
      <c r="EG198" s="42" t="s">
        <v>233</v>
      </c>
      <c r="EH198" s="42" t="s">
        <v>233</v>
      </c>
      <c r="EI198" s="42"/>
      <c r="EJ198" s="65">
        <v>470</v>
      </c>
      <c r="EK198" s="42">
        <v>0.80000001192092896</v>
      </c>
      <c r="EL198" s="42">
        <v>0.80000001192092896</v>
      </c>
      <c r="EM198" s="42">
        <v>0.80000001192092896</v>
      </c>
      <c r="EN198" s="42">
        <v>0.80000001192092896</v>
      </c>
      <c r="EO198" s="42">
        <v>0.80000001192092896</v>
      </c>
      <c r="EP198" s="42">
        <v>0.80000001192092896</v>
      </c>
      <c r="EQ198" s="42"/>
      <c r="ER198" s="65">
        <v>19</v>
      </c>
      <c r="ES198" s="42">
        <v>0.80000001192092896</v>
      </c>
      <c r="ET198" s="42">
        <v>0.80000001192092896</v>
      </c>
      <c r="EU198" s="42">
        <v>0.80000001192092896</v>
      </c>
      <c r="EV198" s="42">
        <v>0.80000001192092896</v>
      </c>
      <c r="EW198" s="42">
        <v>0.80000001192092896</v>
      </c>
      <c r="EX198" s="42">
        <v>0.80000001192092896</v>
      </c>
      <c r="EY198" s="42"/>
      <c r="EZ198" s="42">
        <v>1.05</v>
      </c>
      <c r="FA198" s="42">
        <v>1</v>
      </c>
      <c r="FB198" s="42">
        <v>1</v>
      </c>
      <c r="FC198" s="42">
        <v>1</v>
      </c>
      <c r="FD198" s="42">
        <v>1</v>
      </c>
      <c r="FE198" s="42">
        <v>1</v>
      </c>
      <c r="FF198" s="42">
        <v>1</v>
      </c>
      <c r="FG198" s="42"/>
      <c r="FH198" s="42"/>
      <c r="FI198" s="42">
        <v>1</v>
      </c>
      <c r="FJ198" s="42">
        <v>1</v>
      </c>
      <c r="FK198" s="42">
        <v>1</v>
      </c>
      <c r="FL198" s="42">
        <v>1</v>
      </c>
      <c r="FM198" s="42">
        <v>1</v>
      </c>
      <c r="FN198" s="42">
        <v>1</v>
      </c>
      <c r="FO198" s="42"/>
      <c r="FP198" s="65">
        <v>32</v>
      </c>
      <c r="FQ198" s="42">
        <v>0.60000002384185791</v>
      </c>
      <c r="FR198" s="42">
        <v>0.60000002384185791</v>
      </c>
      <c r="FS198" s="42">
        <v>0.60000002384185791</v>
      </c>
      <c r="FT198" s="42">
        <v>0.60000002384185791</v>
      </c>
      <c r="FU198" s="42">
        <v>0.60000002384185791</v>
      </c>
      <c r="FV198" s="42">
        <v>0.60000002384185791</v>
      </c>
      <c r="FW198" s="42"/>
      <c r="FX198" s="65">
        <v>22</v>
      </c>
    </row>
    <row r="199" spans="1:180">
      <c r="A199" s="40">
        <v>38536</v>
      </c>
      <c r="B199" s="41"/>
      <c r="C199" s="41"/>
      <c r="D199" s="41"/>
      <c r="E199" s="42" t="s">
        <v>233</v>
      </c>
      <c r="F199" s="42" t="s">
        <v>233</v>
      </c>
      <c r="G199" s="42" t="s">
        <v>233</v>
      </c>
      <c r="H199" s="42" t="s">
        <v>233</v>
      </c>
      <c r="I199" s="42" t="s">
        <v>233</v>
      </c>
      <c r="J199" s="42" t="s">
        <v>233</v>
      </c>
      <c r="K199" s="54" t="str">
        <f t="shared" si="59"/>
        <v/>
      </c>
      <c r="L199" s="43">
        <v>21.733821868896484</v>
      </c>
      <c r="M199" s="43">
        <v>20.219779968261719</v>
      </c>
      <c r="N199" s="43">
        <v>19.316238403320313</v>
      </c>
      <c r="O199" s="43">
        <v>22.954822540283203</v>
      </c>
      <c r="P199" s="43">
        <v>25.225885391235352</v>
      </c>
      <c r="Q199" s="43">
        <v>24.05372428894043</v>
      </c>
      <c r="R199" s="54">
        <f t="shared" si="60"/>
        <v>22.250712076822918</v>
      </c>
      <c r="S199" s="43">
        <v>19.413919448852539</v>
      </c>
      <c r="T199" s="43">
        <v>20.757020950317383</v>
      </c>
      <c r="U199" s="43">
        <v>15.018315315246582</v>
      </c>
      <c r="V199" s="43">
        <v>12.454212188720703</v>
      </c>
      <c r="W199" s="43">
        <v>10.012209892272949</v>
      </c>
      <c r="X199" s="43">
        <v>13.308913230895996</v>
      </c>
      <c r="Y199" s="43">
        <v>20</v>
      </c>
      <c r="Z199" s="42">
        <v>-0.38827839493751526</v>
      </c>
      <c r="AA199" s="42">
        <v>-0.40781441330909729</v>
      </c>
      <c r="AB199" s="42">
        <v>2.6862027123570442E-2</v>
      </c>
      <c r="AC199" s="42">
        <v>1.7094017937779427E-2</v>
      </c>
      <c r="AD199" s="42">
        <v>-0.48107448220252991</v>
      </c>
      <c r="AE199" s="42">
        <v>-0.39804640412330627</v>
      </c>
      <c r="AF199" s="42"/>
      <c r="AG199" s="42">
        <v>6.5470085144042969</v>
      </c>
      <c r="AH199" s="42">
        <v>6.5264959335327148</v>
      </c>
      <c r="AI199" s="42">
        <v>6.6974358558654785</v>
      </c>
      <c r="AJ199" s="42">
        <v>7.1111111640930176</v>
      </c>
      <c r="AK199" s="42">
        <v>7.1008548736572266</v>
      </c>
      <c r="AL199" s="42">
        <v>6.9504275321960449</v>
      </c>
      <c r="AM199" s="54">
        <f t="shared" si="61"/>
        <v>6.8222223122914629</v>
      </c>
      <c r="AN199" s="44">
        <v>0.30769231915473938</v>
      </c>
      <c r="AO199" s="44">
        <v>0.31257632374763489</v>
      </c>
      <c r="AP199" s="44">
        <v>0.40048840641975403</v>
      </c>
      <c r="AQ199" s="44">
        <v>0.45665445923805237</v>
      </c>
      <c r="AR199" s="44">
        <v>0.72771674394607544</v>
      </c>
      <c r="AS199" s="44">
        <v>0.75457876920700073</v>
      </c>
      <c r="AT199" s="44"/>
      <c r="AU199" s="42">
        <v>1.2014652490615845</v>
      </c>
      <c r="AV199" s="42">
        <v>1.3345543146133423</v>
      </c>
      <c r="AW199" s="42">
        <v>1.1501832008361816</v>
      </c>
      <c r="AX199" s="42">
        <v>0.8461538553237915</v>
      </c>
      <c r="AY199" s="42">
        <v>0.87545788288116455</v>
      </c>
      <c r="AZ199" s="42">
        <v>0.98778998851776123</v>
      </c>
      <c r="BA199" s="54">
        <f t="shared" si="62"/>
        <v>1.0659340818723042</v>
      </c>
      <c r="BB199" s="44"/>
      <c r="BC199" s="42">
        <v>0.25274726748466492</v>
      </c>
      <c r="BD199" s="42">
        <v>0.28937730193138123</v>
      </c>
      <c r="BE199" s="42">
        <v>0.26984128355979919</v>
      </c>
      <c r="BF199" s="42">
        <v>0.26862028241157532</v>
      </c>
      <c r="BG199" s="42">
        <v>0.25396826863288879</v>
      </c>
      <c r="BH199" s="42">
        <v>0.20879121124744415</v>
      </c>
      <c r="BI199" s="54">
        <f t="shared" si="63"/>
        <v>0.25722426921129227</v>
      </c>
      <c r="BJ199" s="51">
        <v>2</v>
      </c>
      <c r="BK199" s="69" t="s">
        <v>233</v>
      </c>
      <c r="BL199" s="69" t="s">
        <v>233</v>
      </c>
      <c r="BM199" s="69" t="s">
        <v>233</v>
      </c>
      <c r="BN199" s="69" t="s">
        <v>233</v>
      </c>
      <c r="BO199" s="69" t="s">
        <v>233</v>
      </c>
      <c r="BP199" s="70">
        <f t="shared" si="64"/>
        <v>2</v>
      </c>
      <c r="BQ199" s="42">
        <v>1.8803418874740601</v>
      </c>
      <c r="BR199" s="42">
        <v>1.9829059839248657</v>
      </c>
      <c r="BS199" s="42">
        <v>1.7448107004165649</v>
      </c>
      <c r="BT199" s="42">
        <v>1.5885225534439087</v>
      </c>
      <c r="BU199" s="42">
        <v>1.6288156509399414</v>
      </c>
      <c r="BV199" s="42">
        <v>1.7704517841339111</v>
      </c>
      <c r="BW199" s="54">
        <f t="shared" si="65"/>
        <v>1.765974760055542</v>
      </c>
      <c r="BX199" s="44">
        <v>6.2271062284708023E-2</v>
      </c>
      <c r="BY199" s="44">
        <v>6.2271062284708023E-2</v>
      </c>
      <c r="BZ199" s="44">
        <v>6.4713068306446075E-2</v>
      </c>
      <c r="CA199" s="44">
        <v>6.4713068306446075E-2</v>
      </c>
      <c r="CB199" s="44">
        <v>6.4713068306446075E-2</v>
      </c>
      <c r="CC199" s="44">
        <v>7.5702078640460968E-2</v>
      </c>
      <c r="CD199" s="54">
        <f t="shared" si="66"/>
        <v>6.5730568021535873E-2</v>
      </c>
      <c r="CE199" s="42">
        <v>7.0000000000000007E-2</v>
      </c>
      <c r="CF199" s="42">
        <v>6.9538459777832031</v>
      </c>
      <c r="CG199" s="42">
        <v>6.9299144744873047</v>
      </c>
      <c r="CH199" s="42">
        <v>6.9162392616271973</v>
      </c>
      <c r="CI199" s="42">
        <v>6.9435896873474121</v>
      </c>
      <c r="CJ199" s="42">
        <v>7.0085468292236328</v>
      </c>
      <c r="CK199" s="42"/>
      <c r="CL199" s="42"/>
      <c r="CM199" s="44"/>
      <c r="CN199" s="44">
        <v>0.84004884958267212</v>
      </c>
      <c r="CO199" s="44">
        <v>0.86837607622146606</v>
      </c>
      <c r="CP199" s="44">
        <v>0.98559218645095825</v>
      </c>
      <c r="CQ199" s="44">
        <v>1.2073260545730591</v>
      </c>
      <c r="CR199" s="44">
        <v>1.2034188508987427</v>
      </c>
      <c r="CS199" s="44">
        <v>1.1829060316085815</v>
      </c>
      <c r="CT199" s="54">
        <f t="shared" si="67"/>
        <v>1.0479446748892467</v>
      </c>
      <c r="CU199" s="44" t="s">
        <v>233</v>
      </c>
      <c r="CV199" s="44" t="s">
        <v>233</v>
      </c>
      <c r="CW199" s="44" t="s">
        <v>233</v>
      </c>
      <c r="CX199" s="44" t="s">
        <v>233</v>
      </c>
      <c r="CY199" s="44" t="s">
        <v>233</v>
      </c>
      <c r="CZ199" s="44" t="s">
        <v>233</v>
      </c>
      <c r="DA199" s="54" t="str">
        <f t="shared" si="68"/>
        <v/>
      </c>
      <c r="DB199" s="65">
        <v>639.80462646484375</v>
      </c>
      <c r="DC199" s="65">
        <v>585.5921630859375</v>
      </c>
      <c r="DD199" s="65">
        <v>653.72406005859375</v>
      </c>
      <c r="DE199" s="65">
        <v>842.12451171875</v>
      </c>
      <c r="DF199" s="65">
        <v>798.2906494140625</v>
      </c>
      <c r="DG199" s="65">
        <v>810.989013671875</v>
      </c>
      <c r="DH199" s="58">
        <f t="shared" si="69"/>
        <v>1.039326005859375</v>
      </c>
      <c r="DI199" s="65">
        <v>717.26495361328125</v>
      </c>
      <c r="DJ199" s="65">
        <v>714.5299072265625</v>
      </c>
      <c r="DK199" s="65">
        <v>886.15386962890625</v>
      </c>
      <c r="DL199" s="65">
        <v>871.111083984375</v>
      </c>
      <c r="DM199" s="65">
        <v>884.1025390625</v>
      </c>
      <c r="DN199" s="65">
        <v>709.74359130859375</v>
      </c>
      <c r="DO199" s="58">
        <f t="shared" si="73"/>
        <v>1.1478974267578126</v>
      </c>
      <c r="DP199" s="44" t="s">
        <v>233</v>
      </c>
      <c r="DQ199" s="44"/>
      <c r="DR199" s="65">
        <v>789.8125</v>
      </c>
      <c r="DS199" s="65">
        <v>1.3125</v>
      </c>
      <c r="DT199" s="65">
        <v>4</v>
      </c>
      <c r="DU199" s="65">
        <v>1.0625</v>
      </c>
      <c r="DV199" s="65">
        <v>813.6875</v>
      </c>
      <c r="DW199" s="65">
        <v>782.1875</v>
      </c>
      <c r="DX199" s="58">
        <f t="shared" si="71"/>
        <v>0.57409500000000002</v>
      </c>
      <c r="DY199" s="43">
        <v>7.0452256202697754</v>
      </c>
      <c r="DZ199" s="43">
        <v>13.603609085083008</v>
      </c>
      <c r="EA199" s="43">
        <v>28.342941284179688</v>
      </c>
      <c r="EB199" s="44">
        <f t="shared" si="72"/>
        <v>1.3781828195190431</v>
      </c>
      <c r="EC199" s="42" t="s">
        <v>233</v>
      </c>
      <c r="ED199" s="42" t="s">
        <v>233</v>
      </c>
      <c r="EE199" s="42" t="s">
        <v>233</v>
      </c>
      <c r="EF199" s="42" t="s">
        <v>233</v>
      </c>
      <c r="EG199" s="42" t="s">
        <v>233</v>
      </c>
      <c r="EH199" s="42" t="s">
        <v>233</v>
      </c>
      <c r="EI199" s="42"/>
      <c r="EJ199" s="65">
        <v>167</v>
      </c>
      <c r="EK199" s="42">
        <v>0.80000001192092896</v>
      </c>
      <c r="EL199" s="42">
        <v>0.80000001192092896</v>
      </c>
      <c r="EM199" s="42">
        <v>0.80000001192092896</v>
      </c>
      <c r="EN199" s="42">
        <v>0.80000001192092896</v>
      </c>
      <c r="EO199" s="42">
        <v>0.80000001192092896</v>
      </c>
      <c r="EP199" s="42">
        <v>0.80000001192092896</v>
      </c>
      <c r="EQ199" s="42"/>
      <c r="ER199" s="65">
        <v>19</v>
      </c>
      <c r="ES199" s="42">
        <v>0.80000001192092896</v>
      </c>
      <c r="ET199" s="42">
        <v>0.80000001192092896</v>
      </c>
      <c r="EU199" s="42">
        <v>0.80000001192092896</v>
      </c>
      <c r="EV199" s="42">
        <v>0.80000001192092896</v>
      </c>
      <c r="EW199" s="42">
        <v>0.80000001192092896</v>
      </c>
      <c r="EX199" s="42">
        <v>0.80000001192092896</v>
      </c>
      <c r="EY199" s="42"/>
      <c r="EZ199" s="42">
        <v>1.05</v>
      </c>
      <c r="FA199" s="42">
        <v>1</v>
      </c>
      <c r="FB199" s="42">
        <v>1</v>
      </c>
      <c r="FC199" s="42">
        <v>1</v>
      </c>
      <c r="FD199" s="42">
        <v>1</v>
      </c>
      <c r="FE199" s="42">
        <v>1</v>
      </c>
      <c r="FF199" s="42">
        <v>1</v>
      </c>
      <c r="FG199" s="42"/>
      <c r="FH199" s="42"/>
      <c r="FI199" s="42">
        <v>1</v>
      </c>
      <c r="FJ199" s="42">
        <v>1</v>
      </c>
      <c r="FK199" s="42">
        <v>1</v>
      </c>
      <c r="FL199" s="42">
        <v>1</v>
      </c>
      <c r="FM199" s="42">
        <v>1</v>
      </c>
      <c r="FN199" s="42">
        <v>1</v>
      </c>
      <c r="FO199" s="42"/>
      <c r="FP199" s="65">
        <v>36</v>
      </c>
      <c r="FQ199" s="42">
        <v>0.60000002384185791</v>
      </c>
      <c r="FR199" s="42">
        <v>0.60000002384185791</v>
      </c>
      <c r="FS199" s="42">
        <v>0.60000002384185791</v>
      </c>
      <c r="FT199" s="42">
        <v>0.60000002384185791</v>
      </c>
      <c r="FU199" s="42">
        <v>0.60000002384185791</v>
      </c>
      <c r="FV199" s="42">
        <v>0.60000002384185791</v>
      </c>
      <c r="FW199" s="42"/>
      <c r="FX199" s="65">
        <v>23</v>
      </c>
    </row>
    <row r="200" spans="1:180">
      <c r="A200" s="40">
        <v>38537</v>
      </c>
      <c r="B200" s="41"/>
      <c r="C200" s="41"/>
      <c r="D200" s="41"/>
      <c r="E200" s="42" t="s">
        <v>233</v>
      </c>
      <c r="F200" s="42" t="s">
        <v>233</v>
      </c>
      <c r="G200" s="42" t="s">
        <v>233</v>
      </c>
      <c r="H200" s="42" t="s">
        <v>233</v>
      </c>
      <c r="I200" s="42" t="s">
        <v>233</v>
      </c>
      <c r="J200" s="42" t="s">
        <v>233</v>
      </c>
      <c r="K200" s="54" t="str">
        <f t="shared" si="59"/>
        <v/>
      </c>
      <c r="L200" s="43">
        <v>22.612941741943359</v>
      </c>
      <c r="M200" s="43">
        <v>21.391941070556641</v>
      </c>
      <c r="N200" s="43">
        <v>20.903541564941406</v>
      </c>
      <c r="O200" s="43">
        <v>24.175825119018555</v>
      </c>
      <c r="P200" s="43">
        <v>27.326007843017578</v>
      </c>
      <c r="Q200" s="43">
        <v>26.007326126098633</v>
      </c>
      <c r="R200" s="54">
        <f t="shared" si="60"/>
        <v>23.736263910929363</v>
      </c>
      <c r="S200" s="43">
        <v>15.140415191650391</v>
      </c>
      <c r="T200" s="43">
        <v>15.873015403747559</v>
      </c>
      <c r="U200" s="43">
        <v>15.995116233825684</v>
      </c>
      <c r="V200" s="43">
        <v>11.111110687255859</v>
      </c>
      <c r="W200" s="43">
        <v>9.645909309387207</v>
      </c>
      <c r="X200" s="43">
        <v>13.308913230895996</v>
      </c>
      <c r="Y200" s="43">
        <v>17</v>
      </c>
      <c r="Z200" s="42">
        <v>-0.57875460386276245</v>
      </c>
      <c r="AA200" s="42">
        <v>-0.52503055334091187</v>
      </c>
      <c r="AB200" s="42">
        <v>-0.48107448220252991</v>
      </c>
      <c r="AC200" s="42">
        <v>-0.47130647301673889</v>
      </c>
      <c r="AD200" s="42">
        <v>-0.43711844086647034</v>
      </c>
      <c r="AE200" s="42">
        <v>-0.39316239953041077</v>
      </c>
      <c r="AF200" s="42"/>
      <c r="AG200" s="42">
        <v>6.7965812683105469</v>
      </c>
      <c r="AH200" s="42">
        <v>6.7555556297302246</v>
      </c>
      <c r="AI200" s="42">
        <v>6.8102564811706543</v>
      </c>
      <c r="AJ200" s="42">
        <v>6.9948716163635254</v>
      </c>
      <c r="AK200" s="42">
        <v>6.8957266807556152</v>
      </c>
      <c r="AL200" s="42">
        <v>6.8102564811706543</v>
      </c>
      <c r="AM200" s="54">
        <f t="shared" si="61"/>
        <v>6.8438746929168701</v>
      </c>
      <c r="AN200" s="44">
        <v>0.73992675542831421</v>
      </c>
      <c r="AO200" s="44">
        <v>0.59584861993789673</v>
      </c>
      <c r="AP200" s="44">
        <v>0.53479856252670288</v>
      </c>
      <c r="AQ200" s="44">
        <v>0.56654459238052368</v>
      </c>
      <c r="AR200" s="44">
        <v>0.59584861993789673</v>
      </c>
      <c r="AS200" s="44">
        <v>0.59584861993789673</v>
      </c>
      <c r="AT200" s="44"/>
      <c r="AU200" s="42">
        <v>1.2222222089767456</v>
      </c>
      <c r="AV200" s="42">
        <v>1.2442002296447754</v>
      </c>
      <c r="AW200" s="42">
        <v>1.2515262365341187</v>
      </c>
      <c r="AX200" s="42">
        <v>1.2893773317337036</v>
      </c>
      <c r="AY200" s="42">
        <v>1.1880341768264771</v>
      </c>
      <c r="AZ200" s="42">
        <v>1.2002441883087158</v>
      </c>
      <c r="BA200" s="54">
        <f t="shared" si="62"/>
        <v>1.2326007286707561</v>
      </c>
      <c r="BB200" s="44"/>
      <c r="BC200" s="42">
        <v>0.28327229619026184</v>
      </c>
      <c r="BD200" s="42">
        <v>0.23443223536014557</v>
      </c>
      <c r="BE200" s="42">
        <v>0.3223443329334259</v>
      </c>
      <c r="BF200" s="42">
        <v>0.18315018713474274</v>
      </c>
      <c r="BG200" s="42">
        <v>0.25518926978111267</v>
      </c>
      <c r="BH200" s="42">
        <v>0.24053724110126495</v>
      </c>
      <c r="BI200" s="54">
        <f t="shared" si="63"/>
        <v>0.25315426041682559</v>
      </c>
      <c r="BJ200" s="51">
        <v>2</v>
      </c>
      <c r="BK200" s="69" t="s">
        <v>233</v>
      </c>
      <c r="BL200" s="69" t="s">
        <v>233</v>
      </c>
      <c r="BM200" s="69" t="s">
        <v>233</v>
      </c>
      <c r="BN200" s="69" t="s">
        <v>233</v>
      </c>
      <c r="BO200" s="69" t="s">
        <v>233</v>
      </c>
      <c r="BP200" s="70">
        <f t="shared" si="64"/>
        <v>2</v>
      </c>
      <c r="BQ200" s="42">
        <v>1.9829059839248657</v>
      </c>
      <c r="BR200" s="42">
        <v>1.9719169139862061</v>
      </c>
      <c r="BS200" s="42">
        <v>2.029304027557373</v>
      </c>
      <c r="BT200" s="42">
        <v>2.0940170288085937</v>
      </c>
      <c r="BU200" s="42">
        <v>2</v>
      </c>
      <c r="BV200" s="42">
        <v>1.9450548887252808</v>
      </c>
      <c r="BW200" s="54">
        <f t="shared" si="65"/>
        <v>2.0038664738337197</v>
      </c>
      <c r="BX200" s="44">
        <v>9.0354092419147491E-2</v>
      </c>
      <c r="BY200" s="44">
        <v>0.10256410390138626</v>
      </c>
      <c r="BZ200" s="44">
        <v>9.1575093567371368E-2</v>
      </c>
      <c r="CA200" s="44">
        <v>0.10256410390138626</v>
      </c>
      <c r="CB200" s="44">
        <v>0.10256410390138626</v>
      </c>
      <c r="CC200" s="44">
        <v>0.10256410390138626</v>
      </c>
      <c r="CD200" s="54">
        <f t="shared" si="66"/>
        <v>9.8697600265343979E-2</v>
      </c>
      <c r="CE200" s="42">
        <v>0.1</v>
      </c>
      <c r="CF200" s="42">
        <v>7.124786376953125</v>
      </c>
      <c r="CG200" s="42">
        <v>7.1111111640930176</v>
      </c>
      <c r="CH200" s="42">
        <v>7.0905981063842773</v>
      </c>
      <c r="CI200" s="42">
        <v>7.0974359512329102</v>
      </c>
      <c r="CJ200" s="42">
        <v>7.124786376953125</v>
      </c>
      <c r="CK200" s="42"/>
      <c r="CL200" s="42"/>
      <c r="CM200" s="44"/>
      <c r="CN200" s="44">
        <v>1.1877900362014771</v>
      </c>
      <c r="CO200" s="44">
        <v>1.196581244468689</v>
      </c>
      <c r="CP200" s="44">
        <v>1.1858364343643188</v>
      </c>
      <c r="CQ200" s="44">
        <v>1.1838828325271606</v>
      </c>
      <c r="CR200" s="44">
        <v>1.1750916242599487</v>
      </c>
      <c r="CS200" s="44">
        <v>1.1809524297714233</v>
      </c>
      <c r="CT200" s="54">
        <f t="shared" si="67"/>
        <v>1.1850224335988362</v>
      </c>
      <c r="CU200" s="44" t="s">
        <v>233</v>
      </c>
      <c r="CV200" s="44" t="s">
        <v>233</v>
      </c>
      <c r="CW200" s="44" t="s">
        <v>233</v>
      </c>
      <c r="CX200" s="44" t="s">
        <v>233</v>
      </c>
      <c r="CY200" s="44" t="s">
        <v>233</v>
      </c>
      <c r="CZ200" s="44" t="s">
        <v>233</v>
      </c>
      <c r="DA200" s="54" t="str">
        <f t="shared" si="68"/>
        <v/>
      </c>
      <c r="DB200" s="65">
        <v>836.75213623046875</v>
      </c>
      <c r="DC200" s="65">
        <v>804.029296875</v>
      </c>
      <c r="DD200" s="65">
        <v>801.4652099609375</v>
      </c>
      <c r="DE200" s="65">
        <v>801.83154296875</v>
      </c>
      <c r="DF200" s="65">
        <v>816.971923828125</v>
      </c>
      <c r="DG200" s="65">
        <v>811.9658203125</v>
      </c>
      <c r="DH200" s="58">
        <f t="shared" si="69"/>
        <v>1.1695238232421874</v>
      </c>
      <c r="DI200" s="65">
        <v>873.16241455078125</v>
      </c>
      <c r="DJ200" s="65">
        <v>866.32476806640625</v>
      </c>
      <c r="DK200" s="65">
        <v>879.31622314453125</v>
      </c>
      <c r="DL200" s="65">
        <v>862.22222900390625</v>
      </c>
      <c r="DM200" s="65">
        <v>867.008544921875</v>
      </c>
      <c r="DN200" s="65">
        <v>850.5982666015625</v>
      </c>
      <c r="DO200" s="58">
        <f t="shared" si="73"/>
        <v>1.247671787109375</v>
      </c>
      <c r="DP200" s="44" t="s">
        <v>233</v>
      </c>
      <c r="DQ200" s="44"/>
      <c r="DR200" s="65">
        <v>2.4375</v>
      </c>
      <c r="DS200" s="65">
        <v>2.0625</v>
      </c>
      <c r="DT200" s="65">
        <v>795.625</v>
      </c>
      <c r="DU200" s="65">
        <v>787.5625</v>
      </c>
      <c r="DV200" s="65">
        <v>816.5</v>
      </c>
      <c r="DW200" s="65">
        <v>2.5</v>
      </c>
      <c r="DX200" s="58">
        <f t="shared" si="71"/>
        <v>0.57760500000000004</v>
      </c>
      <c r="DY200" s="43">
        <v>5.9490108489990234</v>
      </c>
      <c r="DZ200" s="43">
        <v>14.376015663146973</v>
      </c>
      <c r="EA200" s="43">
        <v>26.502159118652344</v>
      </c>
      <c r="EB200" s="44">
        <f t="shared" si="72"/>
        <v>1.1349004267120362</v>
      </c>
      <c r="EC200" s="42" t="s">
        <v>233</v>
      </c>
      <c r="ED200" s="42" t="s">
        <v>233</v>
      </c>
      <c r="EE200" s="42" t="s">
        <v>233</v>
      </c>
      <c r="EF200" s="42" t="s">
        <v>233</v>
      </c>
      <c r="EG200" s="42" t="s">
        <v>233</v>
      </c>
      <c r="EH200" s="42" t="s">
        <v>233</v>
      </c>
      <c r="EI200" s="42"/>
      <c r="EJ200" s="65">
        <v>292</v>
      </c>
      <c r="EK200" s="42">
        <v>0.80000001192092896</v>
      </c>
      <c r="EL200" s="42">
        <v>0.80000001192092896</v>
      </c>
      <c r="EM200" s="42">
        <v>0.80000001192092896</v>
      </c>
      <c r="EN200" s="42">
        <v>0.80000001192092896</v>
      </c>
      <c r="EO200" s="42">
        <v>0.80000001192092896</v>
      </c>
      <c r="EP200" s="42">
        <v>0.80000001192092896</v>
      </c>
      <c r="EQ200" s="42"/>
      <c r="ER200" s="65">
        <v>21</v>
      </c>
      <c r="ES200" s="42">
        <v>0.80000001192092896</v>
      </c>
      <c r="ET200" s="42">
        <v>0.80000001192092896</v>
      </c>
      <c r="EU200" s="42">
        <v>0.80000001192092896</v>
      </c>
      <c r="EV200" s="42">
        <v>0.80000001192092896</v>
      </c>
      <c r="EW200" s="42">
        <v>0.80000001192092896</v>
      </c>
      <c r="EX200" s="42">
        <v>0.80000001192092896</v>
      </c>
      <c r="EY200" s="42"/>
      <c r="EZ200" s="42">
        <v>1.3</v>
      </c>
      <c r="FA200" s="42">
        <v>1</v>
      </c>
      <c r="FB200" s="42">
        <v>1</v>
      </c>
      <c r="FC200" s="42">
        <v>1</v>
      </c>
      <c r="FD200" s="42">
        <v>1</v>
      </c>
      <c r="FE200" s="42">
        <v>1</v>
      </c>
      <c r="FF200" s="42">
        <v>1</v>
      </c>
      <c r="FG200" s="42"/>
      <c r="FH200" s="42"/>
      <c r="FI200" s="42">
        <v>1</v>
      </c>
      <c r="FJ200" s="42">
        <v>1</v>
      </c>
      <c r="FK200" s="42">
        <v>1</v>
      </c>
      <c r="FL200" s="42">
        <v>1</v>
      </c>
      <c r="FM200" s="42">
        <v>1</v>
      </c>
      <c r="FN200" s="42">
        <v>1</v>
      </c>
      <c r="FO200" s="42"/>
      <c r="FP200" s="65">
        <v>44</v>
      </c>
      <c r="FQ200" s="42">
        <v>0.60000002384185791</v>
      </c>
      <c r="FR200" s="42">
        <v>0.60000002384185791</v>
      </c>
      <c r="FS200" s="42">
        <v>0.60000002384185791</v>
      </c>
      <c r="FT200" s="42">
        <v>0.60000002384185791</v>
      </c>
      <c r="FU200" s="42">
        <v>0.60000002384185791</v>
      </c>
      <c r="FV200" s="42">
        <v>0.60000002384185791</v>
      </c>
      <c r="FW200" s="42"/>
      <c r="FX200" s="65">
        <v>25</v>
      </c>
    </row>
    <row r="201" spans="1:180">
      <c r="A201" s="40">
        <v>38538</v>
      </c>
      <c r="B201" s="41"/>
      <c r="C201" s="41"/>
      <c r="D201" s="41"/>
      <c r="E201" s="42" t="s">
        <v>233</v>
      </c>
      <c r="F201" s="42" t="s">
        <v>233</v>
      </c>
      <c r="G201" s="42" t="s">
        <v>233</v>
      </c>
      <c r="H201" s="42" t="s">
        <v>233</v>
      </c>
      <c r="I201" s="42" t="s">
        <v>233</v>
      </c>
      <c r="J201" s="42" t="s">
        <v>233</v>
      </c>
      <c r="K201" s="54" t="str">
        <f t="shared" si="59"/>
        <v/>
      </c>
      <c r="L201" s="43">
        <v>24.297924041748047</v>
      </c>
      <c r="M201" s="43">
        <v>23.321123123168945</v>
      </c>
      <c r="N201" s="43">
        <v>23.19902229309082</v>
      </c>
      <c r="O201" s="43">
        <v>24.322343826293945</v>
      </c>
      <c r="P201" s="43">
        <v>27.619047164916992</v>
      </c>
      <c r="Q201" s="43">
        <v>25.25030517578125</v>
      </c>
      <c r="R201" s="54">
        <f t="shared" si="60"/>
        <v>24.668294270833332</v>
      </c>
      <c r="S201" s="43">
        <v>13.064713478088379</v>
      </c>
      <c r="T201" s="43">
        <v>14.407814025878906</v>
      </c>
      <c r="U201" s="43">
        <v>16.605617523193359</v>
      </c>
      <c r="V201" s="43">
        <v>11.721611976623535</v>
      </c>
      <c r="W201" s="43">
        <v>9.2796096801757812</v>
      </c>
      <c r="X201" s="43">
        <v>10.256410598754883</v>
      </c>
      <c r="Y201" s="43">
        <v>17</v>
      </c>
      <c r="Z201" s="42">
        <v>-0.4126984179019928</v>
      </c>
      <c r="AA201" s="42">
        <v>-0.34432235360145569</v>
      </c>
      <c r="AB201" s="42">
        <v>-0.39316239953041077</v>
      </c>
      <c r="AC201" s="42">
        <v>-0.36874237656593323</v>
      </c>
      <c r="AD201" s="42">
        <v>-0.48595848679542542</v>
      </c>
      <c r="AE201" s="42">
        <v>-0.52014654874801636</v>
      </c>
      <c r="AF201" s="42"/>
      <c r="AG201" s="42">
        <v>6.7076921463012695</v>
      </c>
      <c r="AH201" s="42">
        <v>6.6803417205810547</v>
      </c>
      <c r="AI201" s="42">
        <v>6.7076921463012695</v>
      </c>
      <c r="AJ201" s="42">
        <v>6.8820514678955078</v>
      </c>
      <c r="AK201" s="42">
        <v>6.9333333969116211</v>
      </c>
      <c r="AL201" s="42">
        <v>6.854701042175293</v>
      </c>
      <c r="AM201" s="54">
        <f t="shared" si="61"/>
        <v>6.7943019866943359</v>
      </c>
      <c r="AN201" s="44">
        <v>0.5763126015663147</v>
      </c>
      <c r="AO201" s="44">
        <v>0.55677658319473267</v>
      </c>
      <c r="AP201" s="44">
        <v>0.49816849827766418</v>
      </c>
      <c r="AQ201" s="44">
        <v>0.51526254415512085</v>
      </c>
      <c r="AR201" s="44">
        <v>0.53724056482315063</v>
      </c>
      <c r="AS201" s="44">
        <v>0.49816849827766418</v>
      </c>
      <c r="AT201" s="44"/>
      <c r="AU201" s="42">
        <v>1.2014652490615845</v>
      </c>
      <c r="AV201" s="42">
        <v>1.2967033386230469</v>
      </c>
      <c r="AW201" s="42">
        <v>1.2942613363265991</v>
      </c>
      <c r="AX201" s="42">
        <v>1.3260073661804199</v>
      </c>
      <c r="AY201" s="42">
        <v>1.0634920597076416</v>
      </c>
      <c r="AZ201" s="42">
        <v>0.89010989665985107</v>
      </c>
      <c r="BA201" s="54">
        <f t="shared" si="62"/>
        <v>1.1786732077598572</v>
      </c>
      <c r="BB201" s="44"/>
      <c r="BC201" s="42">
        <v>0.23565323650836945</v>
      </c>
      <c r="BD201" s="42">
        <v>0.15750916302204132</v>
      </c>
      <c r="BE201" s="42">
        <v>0.28327229619026184</v>
      </c>
      <c r="BF201" s="42">
        <v>0.32967033982276917</v>
      </c>
      <c r="BG201" s="42">
        <v>0.26251527667045593</v>
      </c>
      <c r="BH201" s="42">
        <v>0.16361416876316071</v>
      </c>
      <c r="BI201" s="54">
        <f t="shared" si="63"/>
        <v>0.23870574682950974</v>
      </c>
      <c r="BJ201" s="51">
        <v>1.9</v>
      </c>
      <c r="BK201" s="69" t="s">
        <v>233</v>
      </c>
      <c r="BL201" s="69" t="s">
        <v>233</v>
      </c>
      <c r="BM201" s="69" t="s">
        <v>233</v>
      </c>
      <c r="BN201" s="69" t="s">
        <v>233</v>
      </c>
      <c r="BO201" s="69" t="s">
        <v>233</v>
      </c>
      <c r="BP201" s="70">
        <f t="shared" si="64"/>
        <v>1.9</v>
      </c>
      <c r="BQ201" s="42">
        <v>1.9352868795394897</v>
      </c>
      <c r="BR201" s="42">
        <v>1.9291819334030151</v>
      </c>
      <c r="BS201" s="42">
        <v>1.9755799770355225</v>
      </c>
      <c r="BT201" s="42">
        <v>1.9755799770355225</v>
      </c>
      <c r="BU201" s="42">
        <v>1.595848560333252</v>
      </c>
      <c r="BV201" s="42">
        <v>1.4932844638824463</v>
      </c>
      <c r="BW201" s="54">
        <f t="shared" si="65"/>
        <v>1.817460298538208</v>
      </c>
      <c r="BX201" s="44">
        <v>0.10256410390138626</v>
      </c>
      <c r="BY201" s="44">
        <v>0.11843711882829666</v>
      </c>
      <c r="BZ201" s="44">
        <v>0.11965811997652054</v>
      </c>
      <c r="CA201" s="44">
        <v>0.23565323650836945</v>
      </c>
      <c r="CB201" s="44">
        <v>0.12087912112474442</v>
      </c>
      <c r="CC201" s="44">
        <v>0.1111111119389534</v>
      </c>
      <c r="CD201" s="54">
        <f t="shared" si="66"/>
        <v>0.13471713537971178</v>
      </c>
      <c r="CE201" s="42">
        <v>0.13</v>
      </c>
      <c r="CF201" s="42">
        <v>7.1111111640930176</v>
      </c>
      <c r="CG201" s="42">
        <v>7.0769228935241699</v>
      </c>
      <c r="CH201" s="42">
        <v>7.0632476806640625</v>
      </c>
      <c r="CI201" s="42">
        <v>7.0461540222167969</v>
      </c>
      <c r="CJ201" s="42">
        <v>7.1008548736572266</v>
      </c>
      <c r="CK201" s="42"/>
      <c r="CL201" s="42"/>
      <c r="CM201" s="44"/>
      <c r="CN201" s="44">
        <v>1.1702076196670532</v>
      </c>
      <c r="CO201" s="44">
        <v>1.1789988279342651</v>
      </c>
      <c r="CP201" s="44">
        <v>1.1956044435501099</v>
      </c>
      <c r="CQ201" s="44">
        <v>1.3186813592910767</v>
      </c>
      <c r="CR201" s="44">
        <v>1.4153846502304077</v>
      </c>
      <c r="CS201" s="44">
        <v>1.4778999090194702</v>
      </c>
      <c r="CT201" s="54">
        <f t="shared" si="67"/>
        <v>1.2927961349487305</v>
      </c>
      <c r="CU201" s="44" t="s">
        <v>233</v>
      </c>
      <c r="CV201" s="44" t="s">
        <v>233</v>
      </c>
      <c r="CW201" s="44" t="s">
        <v>233</v>
      </c>
      <c r="CX201" s="44" t="s">
        <v>233</v>
      </c>
      <c r="CY201" s="44" t="s">
        <v>233</v>
      </c>
      <c r="CZ201" s="44" t="s">
        <v>233</v>
      </c>
      <c r="DA201" s="54" t="str">
        <f t="shared" si="68"/>
        <v/>
      </c>
      <c r="DB201" s="65">
        <v>806.71551513671875</v>
      </c>
      <c r="DC201" s="65">
        <v>818.5592041015625</v>
      </c>
      <c r="DD201" s="65">
        <v>808.4249267578125</v>
      </c>
      <c r="DE201" s="65">
        <v>792.5518798828125</v>
      </c>
      <c r="DF201" s="65">
        <v>985.59222412109375</v>
      </c>
      <c r="DG201" s="65">
        <v>1050.30517578125</v>
      </c>
      <c r="DH201" s="58">
        <f t="shared" si="69"/>
        <v>1.2629157421874999</v>
      </c>
      <c r="DI201" s="65">
        <v>858.11962890625</v>
      </c>
      <c r="DJ201" s="65">
        <v>700.17095947265625</v>
      </c>
      <c r="DK201" s="65">
        <v>871.111083984375</v>
      </c>
      <c r="DL201" s="65">
        <v>708.3760986328125</v>
      </c>
      <c r="DM201" s="65">
        <v>1452.3077392578125</v>
      </c>
      <c r="DN201" s="65">
        <v>690.5982666015625</v>
      </c>
      <c r="DO201" s="58">
        <f t="shared" si="73"/>
        <v>1.2673641064453125</v>
      </c>
      <c r="DP201" s="44" t="s">
        <v>233</v>
      </c>
      <c r="DQ201" s="44"/>
      <c r="DR201" s="65">
        <v>2.5</v>
      </c>
      <c r="DS201" s="65">
        <v>774.9375</v>
      </c>
      <c r="DT201" s="65">
        <v>804.4375</v>
      </c>
      <c r="DU201" s="65">
        <v>783.5</v>
      </c>
      <c r="DV201" s="65">
        <v>808.5</v>
      </c>
      <c r="DW201" s="65">
        <v>2.375</v>
      </c>
      <c r="DX201" s="58">
        <f t="shared" si="71"/>
        <v>0.76229999999999998</v>
      </c>
      <c r="DY201" s="43">
        <v>4.9738702774047852</v>
      </c>
      <c r="DZ201" s="43">
        <v>15.256702423095703</v>
      </c>
      <c r="EA201" s="43">
        <v>28.660560607910156</v>
      </c>
      <c r="EB201" s="44">
        <f t="shared" si="72"/>
        <v>1.1387838394927978</v>
      </c>
      <c r="EC201" s="42" t="s">
        <v>233</v>
      </c>
      <c r="ED201" s="42" t="s">
        <v>233</v>
      </c>
      <c r="EE201" s="42" t="s">
        <v>233</v>
      </c>
      <c r="EF201" s="42" t="s">
        <v>233</v>
      </c>
      <c r="EG201" s="42" t="s">
        <v>233</v>
      </c>
      <c r="EH201" s="42" t="s">
        <v>233</v>
      </c>
      <c r="EI201" s="42"/>
      <c r="EJ201" s="65">
        <v>410</v>
      </c>
      <c r="EK201" s="42">
        <v>0.80000001192092896</v>
      </c>
      <c r="EL201" s="42">
        <v>0.80000001192092896</v>
      </c>
      <c r="EM201" s="42">
        <v>0.80000001192092896</v>
      </c>
      <c r="EN201" s="42">
        <v>0.80000001192092896</v>
      </c>
      <c r="EO201" s="42">
        <v>0.80000001192092896</v>
      </c>
      <c r="EP201" s="42">
        <v>0.80000001192092896</v>
      </c>
      <c r="EQ201" s="42"/>
      <c r="ER201" s="65">
        <v>23</v>
      </c>
      <c r="ES201" s="42">
        <v>0.80000001192092896</v>
      </c>
      <c r="ET201" s="42">
        <v>0.80000001192092896</v>
      </c>
      <c r="EU201" s="42">
        <v>0.80000001192092896</v>
      </c>
      <c r="EV201" s="42">
        <v>0.80000001192092896</v>
      </c>
      <c r="EW201" s="42">
        <v>0.80000001192092896</v>
      </c>
      <c r="EX201" s="42">
        <v>0.80000001192092896</v>
      </c>
      <c r="EY201" s="42"/>
      <c r="EZ201" s="42">
        <v>1.3</v>
      </c>
      <c r="FA201" s="42">
        <v>1</v>
      </c>
      <c r="FB201" s="42">
        <v>1</v>
      </c>
      <c r="FC201" s="42">
        <v>1</v>
      </c>
      <c r="FD201" s="42">
        <v>1</v>
      </c>
      <c r="FE201" s="42">
        <v>1</v>
      </c>
      <c r="FF201" s="42">
        <v>1</v>
      </c>
      <c r="FG201" s="42"/>
      <c r="FH201" s="42"/>
      <c r="FI201" s="42">
        <v>1</v>
      </c>
      <c r="FJ201" s="42">
        <v>1</v>
      </c>
      <c r="FK201" s="42">
        <v>1</v>
      </c>
      <c r="FL201" s="42">
        <v>1</v>
      </c>
      <c r="FM201" s="42">
        <v>1</v>
      </c>
      <c r="FN201" s="42">
        <v>1</v>
      </c>
      <c r="FO201" s="42"/>
      <c r="FP201" s="65">
        <v>35</v>
      </c>
      <c r="FQ201" s="42">
        <v>0.60000002384185791</v>
      </c>
      <c r="FR201" s="42">
        <v>0.60000002384185791</v>
      </c>
      <c r="FS201" s="42">
        <v>0.60000002384185791</v>
      </c>
      <c r="FT201" s="42">
        <v>0.60000002384185791</v>
      </c>
      <c r="FU201" s="42">
        <v>0.60000002384185791</v>
      </c>
      <c r="FV201" s="42">
        <v>0.60000002384185791</v>
      </c>
      <c r="FW201" s="42"/>
      <c r="FX201" s="65">
        <v>26</v>
      </c>
    </row>
    <row r="202" spans="1:180">
      <c r="A202" s="40">
        <v>38539</v>
      </c>
      <c r="B202" s="41"/>
      <c r="C202" s="41"/>
      <c r="D202" s="41"/>
      <c r="E202" s="42" t="s">
        <v>233</v>
      </c>
      <c r="F202" s="42" t="s">
        <v>233</v>
      </c>
      <c r="G202" s="42" t="s">
        <v>233</v>
      </c>
      <c r="H202" s="42" t="s">
        <v>233</v>
      </c>
      <c r="I202" s="42" t="s">
        <v>233</v>
      </c>
      <c r="J202" s="42" t="s">
        <v>233</v>
      </c>
      <c r="K202" s="54" t="str">
        <f t="shared" si="59"/>
        <v/>
      </c>
      <c r="L202" s="43">
        <v>23.882783889770508</v>
      </c>
      <c r="M202" s="43">
        <v>23.272283554077148</v>
      </c>
      <c r="N202" s="43">
        <v>22.905982971191406</v>
      </c>
      <c r="O202" s="43">
        <v>22.905982971191406</v>
      </c>
      <c r="P202" s="43">
        <v>24.590965270996094</v>
      </c>
      <c r="Q202" s="43">
        <v>23.614164352416992</v>
      </c>
      <c r="R202" s="54">
        <f t="shared" si="60"/>
        <v>23.528693834940594</v>
      </c>
      <c r="S202" s="43">
        <v>16.483516693115234</v>
      </c>
      <c r="T202" s="43">
        <v>15.873015403747559</v>
      </c>
      <c r="U202" s="43">
        <v>17.338216781616211</v>
      </c>
      <c r="V202" s="43">
        <v>15.873015403747559</v>
      </c>
      <c r="W202" s="43">
        <v>12.576313018798828</v>
      </c>
      <c r="X202" s="43">
        <v>14.407814025878906</v>
      </c>
      <c r="Y202" s="43">
        <v>18</v>
      </c>
      <c r="Z202" s="42">
        <v>-0.48595848679542542</v>
      </c>
      <c r="AA202" s="42">
        <v>-0.3540903627872467</v>
      </c>
      <c r="AB202" s="42">
        <v>-0.46642246842384338</v>
      </c>
      <c r="AC202" s="42">
        <v>-0.57387059926986694</v>
      </c>
      <c r="AD202" s="42">
        <v>-0.89133089780807495</v>
      </c>
      <c r="AE202" s="42">
        <v>-1.6336996555328369</v>
      </c>
      <c r="AF202" s="42"/>
      <c r="AG202" s="42">
        <v>6.7965812683105469</v>
      </c>
      <c r="AH202" s="42">
        <v>6.7658119201660156</v>
      </c>
      <c r="AI202" s="42">
        <v>6.7863249778747559</v>
      </c>
      <c r="AJ202" s="42">
        <v>6.9059829711914062</v>
      </c>
      <c r="AK202" s="42">
        <v>6.9982905387878418</v>
      </c>
      <c r="AL202" s="42">
        <v>6.8957266807556152</v>
      </c>
      <c r="AM202" s="54">
        <f t="shared" si="61"/>
        <v>6.8581197261810303</v>
      </c>
      <c r="AN202" s="44">
        <v>0.47374847531318665</v>
      </c>
      <c r="AO202" s="44">
        <v>0.46642246842384338</v>
      </c>
      <c r="AP202" s="44">
        <v>0.50061053037643433</v>
      </c>
      <c r="AQ202" s="44">
        <v>0.53968256711959839</v>
      </c>
      <c r="AR202" s="44">
        <v>0.49572649598121643</v>
      </c>
      <c r="AS202" s="44">
        <v>0.48351648449897766</v>
      </c>
      <c r="AT202" s="44"/>
      <c r="AU202" s="42">
        <v>1.1538461446762085</v>
      </c>
      <c r="AV202" s="42">
        <v>1.0634920597076416</v>
      </c>
      <c r="AW202" s="42">
        <v>1.3479853868484497</v>
      </c>
      <c r="AX202" s="42">
        <v>1.1941392421722412</v>
      </c>
      <c r="AY202" s="42">
        <v>1.1123321056365967</v>
      </c>
      <c r="AZ202" s="42">
        <v>1.2869353294372559</v>
      </c>
      <c r="BA202" s="54">
        <f t="shared" si="62"/>
        <v>1.1931217114130657</v>
      </c>
      <c r="BB202" s="44"/>
      <c r="BC202" s="42">
        <v>0.25396826863288879</v>
      </c>
      <c r="BD202" s="42">
        <v>0.23931623995304108</v>
      </c>
      <c r="BE202" s="42">
        <v>0.10744810849428177</v>
      </c>
      <c r="BF202" s="42">
        <v>0.32356533408164978</v>
      </c>
      <c r="BG202" s="42">
        <v>0.25518926978111267</v>
      </c>
      <c r="BH202" s="42">
        <v>0.31013432145118713</v>
      </c>
      <c r="BI202" s="54">
        <f t="shared" si="63"/>
        <v>0.24827025706569353</v>
      </c>
      <c r="BJ202" s="51">
        <v>1.7</v>
      </c>
      <c r="BK202" s="69" t="s">
        <v>233</v>
      </c>
      <c r="BL202" s="69" t="s">
        <v>233</v>
      </c>
      <c r="BM202" s="69" t="s">
        <v>233</v>
      </c>
      <c r="BN202" s="69" t="s">
        <v>233</v>
      </c>
      <c r="BO202" s="69" t="s">
        <v>233</v>
      </c>
      <c r="BP202" s="70">
        <f t="shared" si="64"/>
        <v>1.7</v>
      </c>
      <c r="BQ202" s="42">
        <v>1.6410256624221802</v>
      </c>
      <c r="BR202" s="42">
        <v>1.7887667417526245</v>
      </c>
      <c r="BS202" s="42">
        <v>1.7728937864303589</v>
      </c>
      <c r="BT202" s="42">
        <v>1.9157508611679077</v>
      </c>
      <c r="BU202" s="42">
        <v>1.6910866498947144</v>
      </c>
      <c r="BV202" s="42">
        <v>1.7374846935272217</v>
      </c>
      <c r="BW202" s="54">
        <f t="shared" si="65"/>
        <v>1.7578347325325012</v>
      </c>
      <c r="BX202" s="44">
        <v>0.10012210160493851</v>
      </c>
      <c r="BY202" s="44">
        <v>0.10012210160493851</v>
      </c>
      <c r="BZ202" s="44">
        <v>8.9133091270923615E-2</v>
      </c>
      <c r="CA202" s="44">
        <v>0.10012210160493851</v>
      </c>
      <c r="CB202" s="44">
        <v>9.0354092419147491E-2</v>
      </c>
      <c r="CC202" s="44">
        <v>9.0354092419147491E-2</v>
      </c>
      <c r="CD202" s="54">
        <f t="shared" si="66"/>
        <v>9.5034596820672348E-2</v>
      </c>
      <c r="CE202" s="42">
        <v>0.09</v>
      </c>
      <c r="CF202" s="42">
        <v>7.124786376953125</v>
      </c>
      <c r="CG202" s="42">
        <v>7.1042733192443848</v>
      </c>
      <c r="CH202" s="42">
        <v>7.0905981063842773</v>
      </c>
      <c r="CI202" s="42">
        <v>7.0905981063842773</v>
      </c>
      <c r="CJ202" s="42">
        <v>7.1316237449645996</v>
      </c>
      <c r="CK202" s="42"/>
      <c r="CL202" s="42"/>
      <c r="CM202" s="44"/>
      <c r="CN202" s="44">
        <v>1.4632478952407837</v>
      </c>
      <c r="CO202" s="44">
        <v>1.4554334878921509</v>
      </c>
      <c r="CP202" s="44">
        <v>1.4720391035079956</v>
      </c>
      <c r="CQ202" s="44">
        <v>1.4153846502304077</v>
      </c>
      <c r="CR202" s="44">
        <v>1.3499389886856079</v>
      </c>
      <c r="CS202" s="44">
        <v>1.3333333730697632</v>
      </c>
      <c r="CT202" s="54">
        <f t="shared" si="67"/>
        <v>1.4148962497711182</v>
      </c>
      <c r="CU202" s="44" t="s">
        <v>233</v>
      </c>
      <c r="CV202" s="44" t="s">
        <v>233</v>
      </c>
      <c r="CW202" s="44" t="s">
        <v>233</v>
      </c>
      <c r="CX202" s="44" t="s">
        <v>233</v>
      </c>
      <c r="CY202" s="44" t="s">
        <v>233</v>
      </c>
      <c r="CZ202" s="44" t="s">
        <v>233</v>
      </c>
      <c r="DA202" s="54" t="str">
        <f t="shared" si="68"/>
        <v/>
      </c>
      <c r="DB202" s="65">
        <v>960.80584716796875</v>
      </c>
      <c r="DC202" s="65">
        <v>1032.6007080078125</v>
      </c>
      <c r="DD202" s="65">
        <v>947.25274658203125</v>
      </c>
      <c r="DE202" s="65">
        <v>967.3992919921875</v>
      </c>
      <c r="DF202" s="65">
        <v>978.3883056640625</v>
      </c>
      <c r="DG202" s="65">
        <v>869.71917724609375</v>
      </c>
      <c r="DH202" s="58">
        <f t="shared" si="69"/>
        <v>1.3814798583984376</v>
      </c>
      <c r="DI202" s="65">
        <v>709.74359130859375</v>
      </c>
      <c r="DJ202" s="65">
        <v>862.906005859375</v>
      </c>
      <c r="DK202" s="65">
        <v>865.64105224609375</v>
      </c>
      <c r="DL202" s="65">
        <v>936.068359375</v>
      </c>
      <c r="DM202" s="65">
        <v>890.25640869140625</v>
      </c>
      <c r="DN202" s="65">
        <v>866.32476806640625</v>
      </c>
      <c r="DO202" s="58">
        <f t="shared" si="73"/>
        <v>1.2314256445312499</v>
      </c>
      <c r="DP202" s="44" t="s">
        <v>233</v>
      </c>
      <c r="DQ202" s="44"/>
      <c r="DR202" s="65">
        <v>1.9375</v>
      </c>
      <c r="DS202" s="65">
        <v>791.625</v>
      </c>
      <c r="DT202" s="65">
        <v>816.5625</v>
      </c>
      <c r="DU202" s="65">
        <v>801.3125</v>
      </c>
      <c r="DV202" s="65">
        <v>774.625</v>
      </c>
      <c r="DW202" s="65">
        <v>818.6875</v>
      </c>
      <c r="DX202" s="58">
        <f t="shared" si="71"/>
        <v>0.96113999999999999</v>
      </c>
      <c r="DY202" s="43">
        <v>6.629645824432373</v>
      </c>
      <c r="DZ202" s="43">
        <v>14.314656257629395</v>
      </c>
      <c r="EA202" s="43">
        <v>28.263534545898437</v>
      </c>
      <c r="EB202" s="44">
        <f t="shared" si="72"/>
        <v>1.3689643846893309</v>
      </c>
      <c r="EC202" s="42" t="s">
        <v>233</v>
      </c>
      <c r="ED202" s="42" t="s">
        <v>233</v>
      </c>
      <c r="EE202" s="42" t="s">
        <v>233</v>
      </c>
      <c r="EF202" s="42" t="s">
        <v>233</v>
      </c>
      <c r="EG202" s="42" t="s">
        <v>233</v>
      </c>
      <c r="EH202" s="42" t="s">
        <v>233</v>
      </c>
      <c r="EI202" s="42"/>
      <c r="EJ202" s="65">
        <v>416</v>
      </c>
      <c r="EK202" s="42">
        <v>0.80000001192092896</v>
      </c>
      <c r="EL202" s="42">
        <v>0.80000001192092896</v>
      </c>
      <c r="EM202" s="42">
        <v>0.80000001192092896</v>
      </c>
      <c r="EN202" s="42">
        <v>0.80000001192092896</v>
      </c>
      <c r="EO202" s="42">
        <v>0.80000001192092896</v>
      </c>
      <c r="EP202" s="42">
        <v>0.80000001192092896</v>
      </c>
      <c r="EQ202" s="42"/>
      <c r="ER202" s="65">
        <v>23</v>
      </c>
      <c r="ES202" s="42">
        <v>0.80000001192092896</v>
      </c>
      <c r="ET202" s="42">
        <v>0.80000001192092896</v>
      </c>
      <c r="EU202" s="42">
        <v>0.80000001192092896</v>
      </c>
      <c r="EV202" s="42">
        <v>0.80000001192092896</v>
      </c>
      <c r="EW202" s="42">
        <v>0.80000001192092896</v>
      </c>
      <c r="EX202" s="42">
        <v>0.80000001192092896</v>
      </c>
      <c r="EY202" s="42"/>
      <c r="EZ202" s="42">
        <v>1.55</v>
      </c>
      <c r="FA202" s="42">
        <v>1</v>
      </c>
      <c r="FB202" s="42">
        <v>1</v>
      </c>
      <c r="FC202" s="42">
        <v>1</v>
      </c>
      <c r="FD202" s="42">
        <v>1</v>
      </c>
      <c r="FE202" s="42">
        <v>1</v>
      </c>
      <c r="FF202" s="42">
        <v>1</v>
      </c>
      <c r="FG202" s="42"/>
      <c r="FH202" s="42"/>
      <c r="FI202" s="42">
        <v>1</v>
      </c>
      <c r="FJ202" s="42">
        <v>1</v>
      </c>
      <c r="FK202" s="42">
        <v>1</v>
      </c>
      <c r="FL202" s="42">
        <v>1</v>
      </c>
      <c r="FM202" s="42">
        <v>1</v>
      </c>
      <c r="FN202" s="42">
        <v>1</v>
      </c>
      <c r="FO202" s="42"/>
      <c r="FP202" s="65">
        <v>50</v>
      </c>
      <c r="FQ202" s="42">
        <v>0.60000002384185791</v>
      </c>
      <c r="FR202" s="42">
        <v>0.60000002384185791</v>
      </c>
      <c r="FS202" s="42">
        <v>0.60000002384185791</v>
      </c>
      <c r="FT202" s="42">
        <v>0.60000002384185791</v>
      </c>
      <c r="FU202" s="42">
        <v>0.60000002384185791</v>
      </c>
      <c r="FV202" s="42">
        <v>0.60000002384185791</v>
      </c>
      <c r="FW202" s="42"/>
      <c r="FX202" s="65">
        <v>28</v>
      </c>
    </row>
    <row r="203" spans="1:180">
      <c r="A203" s="40">
        <v>38540</v>
      </c>
      <c r="B203" s="41"/>
      <c r="C203" s="41"/>
      <c r="D203" s="41"/>
      <c r="E203" s="42" t="s">
        <v>233</v>
      </c>
      <c r="F203" s="42" t="s">
        <v>233</v>
      </c>
      <c r="G203" s="42" t="s">
        <v>233</v>
      </c>
      <c r="H203" s="42" t="s">
        <v>233</v>
      </c>
      <c r="I203" s="42" t="s">
        <v>233</v>
      </c>
      <c r="J203" s="42" t="s">
        <v>233</v>
      </c>
      <c r="K203" s="54" t="str">
        <f t="shared" si="59"/>
        <v/>
      </c>
      <c r="L203" s="43">
        <v>22.735042572021484</v>
      </c>
      <c r="M203" s="43">
        <v>22.00244140625</v>
      </c>
      <c r="N203" s="43">
        <v>21.514041900634766</v>
      </c>
      <c r="O203" s="43">
        <v>22.24664306640625</v>
      </c>
      <c r="P203" s="43">
        <v>24.200244903564453</v>
      </c>
      <c r="Q203" s="43">
        <v>23.833944320678711</v>
      </c>
      <c r="R203" s="54">
        <f t="shared" si="60"/>
        <v>22.755393028259277</v>
      </c>
      <c r="S203" s="43">
        <v>15.140415191650391</v>
      </c>
      <c r="T203" s="43">
        <v>16.483516693115234</v>
      </c>
      <c r="U203" s="43">
        <v>15.140415191650391</v>
      </c>
      <c r="V203" s="43">
        <v>12.942612648010254</v>
      </c>
      <c r="W203" s="43">
        <v>10.378510475158691</v>
      </c>
      <c r="X203" s="43">
        <v>12.454212188720703</v>
      </c>
      <c r="Y203" s="43">
        <v>16.8</v>
      </c>
      <c r="Z203" s="42">
        <v>-1.5213675498962402</v>
      </c>
      <c r="AA203" s="42">
        <v>-1.4090354442596436</v>
      </c>
      <c r="AB203" s="42">
        <v>-1.5018315315246582</v>
      </c>
      <c r="AC203" s="42">
        <v>-1.5360195636749268</v>
      </c>
      <c r="AD203" s="42">
        <v>-1.5164835453033447</v>
      </c>
      <c r="AE203" s="42">
        <v>-1.6092796325683594</v>
      </c>
      <c r="AF203" s="42"/>
      <c r="AG203" s="42">
        <v>6.8205127716064453</v>
      </c>
      <c r="AH203" s="42">
        <v>6.8273506164550781</v>
      </c>
      <c r="AI203" s="42">
        <v>6.8786325454711914</v>
      </c>
      <c r="AJ203" s="42">
        <v>6.970940113067627</v>
      </c>
      <c r="AK203" s="42">
        <v>7.0324788093566895</v>
      </c>
      <c r="AL203" s="42">
        <v>7.0598292350769043</v>
      </c>
      <c r="AM203" s="54">
        <f t="shared" si="61"/>
        <v>6.9316240151723223</v>
      </c>
      <c r="AN203" s="44">
        <v>0.46886447072029114</v>
      </c>
      <c r="AO203" s="44">
        <v>0.44932845234870911</v>
      </c>
      <c r="AP203" s="44">
        <v>0.50061053037643433</v>
      </c>
      <c r="AQ203" s="44">
        <v>0.52747255563735962</v>
      </c>
      <c r="AR203" s="44">
        <v>0.50793653726577759</v>
      </c>
      <c r="AS203" s="44">
        <v>0.52747255563735962</v>
      </c>
      <c r="AT203" s="44"/>
      <c r="AU203" s="42">
        <v>1.1648352146148682</v>
      </c>
      <c r="AV203" s="42">
        <v>1.2283272743225098</v>
      </c>
      <c r="AW203" s="42">
        <v>1.327228307723999</v>
      </c>
      <c r="AX203" s="42">
        <v>1.3357753753662109</v>
      </c>
      <c r="AY203" s="42">
        <v>1.1098901033401489</v>
      </c>
      <c r="AZ203" s="42">
        <v>1.0439560413360596</v>
      </c>
      <c r="BA203" s="54">
        <f t="shared" si="62"/>
        <v>1.2016687194506328</v>
      </c>
      <c r="BB203" s="44"/>
      <c r="BC203" s="42">
        <v>0.29304030537605286</v>
      </c>
      <c r="BD203" s="42">
        <v>0.28693529963493347</v>
      </c>
      <c r="BE203" s="42">
        <v>0.25030526518821716</v>
      </c>
      <c r="BF203" s="42">
        <v>0.28449329733848572</v>
      </c>
      <c r="BG203" s="42">
        <v>0.22832722961902618</v>
      </c>
      <c r="BH203" s="42">
        <v>0.24664224684238434</v>
      </c>
      <c r="BI203" s="54">
        <f t="shared" si="63"/>
        <v>0.26495727399984997</v>
      </c>
      <c r="BJ203" s="51">
        <v>1.9</v>
      </c>
      <c r="BK203" s="69" t="s">
        <v>233</v>
      </c>
      <c r="BL203" s="69" t="s">
        <v>233</v>
      </c>
      <c r="BM203" s="69" t="s">
        <v>233</v>
      </c>
      <c r="BN203" s="69" t="s">
        <v>233</v>
      </c>
      <c r="BO203" s="69" t="s">
        <v>233</v>
      </c>
      <c r="BP203" s="70">
        <f t="shared" si="64"/>
        <v>1.9</v>
      </c>
      <c r="BQ203" s="42">
        <v>1.7814407348632812</v>
      </c>
      <c r="BR203" s="42">
        <v>1.6984126567840576</v>
      </c>
      <c r="BS203" s="42">
        <v>1.8485958576202393</v>
      </c>
      <c r="BT203" s="42">
        <v>1.8717948198318481</v>
      </c>
      <c r="BU203" s="42">
        <v>1.6593406200408936</v>
      </c>
      <c r="BV203" s="42">
        <v>1.5604395866394043</v>
      </c>
      <c r="BW203" s="54">
        <f t="shared" si="65"/>
        <v>1.7366707126299541</v>
      </c>
      <c r="BX203" s="44">
        <v>9.0354092419147491E-2</v>
      </c>
      <c r="BY203" s="44">
        <v>8.0586083233356476E-2</v>
      </c>
      <c r="BZ203" s="44">
        <v>8.4249086678028107E-2</v>
      </c>
      <c r="CA203" s="44">
        <v>8.4249086678028107E-2</v>
      </c>
      <c r="CB203" s="44">
        <v>8.4249086678028107E-2</v>
      </c>
      <c r="CC203" s="44">
        <v>7.5702078640460968E-2</v>
      </c>
      <c r="CD203" s="54">
        <f t="shared" si="66"/>
        <v>8.3231585721174881E-2</v>
      </c>
      <c r="CE203" s="42">
        <v>0.14000000000000001</v>
      </c>
      <c r="CF203" s="42">
        <v>7.1487178802490234</v>
      </c>
      <c r="CG203" s="42">
        <v>7.135042667388916</v>
      </c>
      <c r="CH203" s="42">
        <v>7.1179485321044922</v>
      </c>
      <c r="CI203" s="42">
        <v>7.1179485321044922</v>
      </c>
      <c r="CJ203" s="42">
        <v>7.1384615898132324</v>
      </c>
      <c r="CK203" s="42"/>
      <c r="CL203" s="42"/>
      <c r="CM203" s="44"/>
      <c r="CN203" s="44">
        <v>1.3304029703140259</v>
      </c>
      <c r="CO203" s="44">
        <v>1.3372405767440796</v>
      </c>
      <c r="CP203" s="44">
        <v>1.0949939489364624</v>
      </c>
      <c r="CQ203" s="44">
        <v>1.0862027406692505</v>
      </c>
      <c r="CR203" s="44">
        <v>1.0871795415878296</v>
      </c>
      <c r="CS203" s="44">
        <v>1.2122100591659546</v>
      </c>
      <c r="CT203" s="54">
        <f t="shared" si="67"/>
        <v>1.1913716395696003</v>
      </c>
      <c r="CU203" s="44" t="s">
        <v>233</v>
      </c>
      <c r="CV203" s="44" t="s">
        <v>233</v>
      </c>
      <c r="CW203" s="44" t="s">
        <v>233</v>
      </c>
      <c r="CX203" s="44" t="s">
        <v>233</v>
      </c>
      <c r="CY203" s="44" t="s">
        <v>233</v>
      </c>
      <c r="CZ203" s="44" t="s">
        <v>233</v>
      </c>
      <c r="DA203" s="54" t="str">
        <f t="shared" si="68"/>
        <v/>
      </c>
      <c r="DB203" s="65">
        <v>952.38092041015625</v>
      </c>
      <c r="DC203" s="65">
        <v>906.7154541015625</v>
      </c>
      <c r="DD203" s="65">
        <v>720.6348876953125</v>
      </c>
      <c r="DE203" s="65">
        <v>754.33453369140625</v>
      </c>
      <c r="DF203" s="65">
        <v>772.893798828125</v>
      </c>
      <c r="DG203" s="65">
        <v>815.9951171875</v>
      </c>
      <c r="DH203" s="58">
        <f t="shared" si="69"/>
        <v>1.181509130859375</v>
      </c>
      <c r="DI203" s="65">
        <v>875.21368408203125</v>
      </c>
      <c r="DJ203" s="65">
        <v>1365.4700927734375</v>
      </c>
      <c r="DK203" s="65">
        <v>694.01708984375</v>
      </c>
      <c r="DL203" s="65">
        <v>702.906005859375</v>
      </c>
      <c r="DM203" s="65">
        <v>905.98291015625</v>
      </c>
      <c r="DN203" s="65">
        <v>890.940185546875</v>
      </c>
      <c r="DO203" s="58">
        <f t="shared" si="73"/>
        <v>1.3042871923828125</v>
      </c>
      <c r="DP203" s="44" t="s">
        <v>233</v>
      </c>
      <c r="DQ203" s="44"/>
      <c r="DR203" s="65">
        <v>2.1875</v>
      </c>
      <c r="DS203" s="65">
        <v>2.4375</v>
      </c>
      <c r="DT203" s="65">
        <v>784.625</v>
      </c>
      <c r="DU203" s="65">
        <v>796.625</v>
      </c>
      <c r="DV203" s="65">
        <v>2.0625</v>
      </c>
      <c r="DW203" s="65">
        <v>786.75</v>
      </c>
      <c r="DX203" s="58">
        <f t="shared" si="71"/>
        <v>0.56992500000000001</v>
      </c>
      <c r="DY203" s="43">
        <v>6.4234919548034668</v>
      </c>
      <c r="DZ203" s="43">
        <v>15.06540584564209</v>
      </c>
      <c r="EA203" s="43">
        <v>27.260124206542969</v>
      </c>
      <c r="EB203" s="44">
        <f t="shared" si="72"/>
        <v>1.194677752532959</v>
      </c>
      <c r="EC203" s="42" t="s">
        <v>233</v>
      </c>
      <c r="ED203" s="42" t="s">
        <v>233</v>
      </c>
      <c r="EE203" s="42" t="s">
        <v>233</v>
      </c>
      <c r="EF203" s="42" t="s">
        <v>233</v>
      </c>
      <c r="EG203" s="42" t="s">
        <v>233</v>
      </c>
      <c r="EH203" s="42" t="s">
        <v>233</v>
      </c>
      <c r="EI203" s="42"/>
      <c r="EJ203" s="65">
        <v>346</v>
      </c>
      <c r="EK203" s="42">
        <v>0.80000001192092896</v>
      </c>
      <c r="EL203" s="42">
        <v>0.80000001192092896</v>
      </c>
      <c r="EM203" s="42">
        <v>0.80000001192092896</v>
      </c>
      <c r="EN203" s="42">
        <v>0.80000001192092896</v>
      </c>
      <c r="EO203" s="42">
        <v>0.80000001192092896</v>
      </c>
      <c r="EP203" s="42">
        <v>0.80000001192092896</v>
      </c>
      <c r="EQ203" s="42"/>
      <c r="ER203" s="65">
        <v>23</v>
      </c>
      <c r="ES203" s="42">
        <v>0.80000001192092896</v>
      </c>
      <c r="ET203" s="42">
        <v>0.80000001192092896</v>
      </c>
      <c r="EU203" s="42">
        <v>0.80000001192092896</v>
      </c>
      <c r="EV203" s="42">
        <v>0.80000001192092896</v>
      </c>
      <c r="EW203" s="42">
        <v>0.80000001192092896</v>
      </c>
      <c r="EX203" s="42">
        <v>0.80000001192092896</v>
      </c>
      <c r="EY203" s="42"/>
      <c r="EZ203" s="42">
        <v>1.25</v>
      </c>
      <c r="FA203" s="42">
        <v>1</v>
      </c>
      <c r="FB203" s="42">
        <v>1</v>
      </c>
      <c r="FC203" s="42">
        <v>1</v>
      </c>
      <c r="FD203" s="42">
        <v>1</v>
      </c>
      <c r="FE203" s="42">
        <v>1</v>
      </c>
      <c r="FF203" s="42">
        <v>1</v>
      </c>
      <c r="FG203" s="42"/>
      <c r="FH203" s="42"/>
      <c r="FI203" s="42">
        <v>1</v>
      </c>
      <c r="FJ203" s="42">
        <v>1</v>
      </c>
      <c r="FK203" s="42">
        <v>1</v>
      </c>
      <c r="FL203" s="42">
        <v>1</v>
      </c>
      <c r="FM203" s="42">
        <v>1</v>
      </c>
      <c r="FN203" s="42">
        <v>1</v>
      </c>
      <c r="FO203" s="42"/>
      <c r="FP203" s="65">
        <v>18</v>
      </c>
      <c r="FQ203" s="42">
        <v>0.60000002384185791</v>
      </c>
      <c r="FR203" s="42">
        <v>0.60000002384185791</v>
      </c>
      <c r="FS203" s="42">
        <v>0.60000002384185791</v>
      </c>
      <c r="FT203" s="42">
        <v>0.60000002384185791</v>
      </c>
      <c r="FU203" s="42">
        <v>0.60000002384185791</v>
      </c>
      <c r="FV203" s="42">
        <v>0.60000002384185791</v>
      </c>
      <c r="FW203" s="42"/>
      <c r="FX203" s="65">
        <v>27</v>
      </c>
    </row>
    <row r="204" spans="1:180">
      <c r="A204" s="40">
        <v>38541</v>
      </c>
      <c r="B204" s="41"/>
      <c r="C204" s="41"/>
      <c r="D204" s="41"/>
      <c r="E204" s="42" t="s">
        <v>233</v>
      </c>
      <c r="F204" s="42" t="s">
        <v>233</v>
      </c>
      <c r="G204" s="42" t="s">
        <v>233</v>
      </c>
      <c r="H204" s="42" t="s">
        <v>233</v>
      </c>
      <c r="I204" s="42" t="s">
        <v>233</v>
      </c>
      <c r="J204" s="42" t="s">
        <v>233</v>
      </c>
      <c r="K204" s="54" t="str">
        <f t="shared" si="59"/>
        <v/>
      </c>
      <c r="L204" s="43">
        <v>22.832723617553711</v>
      </c>
      <c r="M204" s="43">
        <v>22.19780158996582</v>
      </c>
      <c r="N204" s="43">
        <v>21.709402084350586</v>
      </c>
      <c r="O204" s="43">
        <v>21.587301254272461</v>
      </c>
      <c r="P204" s="43">
        <v>22.075702667236328</v>
      </c>
      <c r="Q204" s="43">
        <v>21.684982299804687</v>
      </c>
      <c r="R204" s="54">
        <f t="shared" si="60"/>
        <v>22.014652252197266</v>
      </c>
      <c r="S204" s="43">
        <v>14.529914855957031</v>
      </c>
      <c r="T204" s="43">
        <v>14.529914855957031</v>
      </c>
      <c r="U204" s="43">
        <v>16.605617523193359</v>
      </c>
      <c r="V204" s="43">
        <v>11.59951114654541</v>
      </c>
      <c r="W204" s="43">
        <v>10.378510475158691</v>
      </c>
      <c r="X204" s="43">
        <v>12.454212188720703</v>
      </c>
      <c r="Y204" s="43">
        <v>16</v>
      </c>
      <c r="Z204" s="42">
        <v>-1.6092796325683594</v>
      </c>
      <c r="AA204" s="42">
        <v>-1.6385836601257324</v>
      </c>
      <c r="AB204" s="42">
        <v>-1.6336996555328369</v>
      </c>
      <c r="AC204" s="42">
        <v>-1.5213675498962402</v>
      </c>
      <c r="AD204" s="42">
        <v>-5.5555553436279297</v>
      </c>
      <c r="AE204" s="42">
        <v>-8.144078254699707</v>
      </c>
      <c r="AF204" s="42"/>
      <c r="AG204" s="42">
        <v>6.9572649002075195</v>
      </c>
      <c r="AH204" s="42">
        <v>6.9162392616271973</v>
      </c>
      <c r="AI204" s="42">
        <v>6.9367523193359375</v>
      </c>
      <c r="AJ204" s="42">
        <v>7.0085468292236328</v>
      </c>
      <c r="AK204" s="42">
        <v>7.1213674545288086</v>
      </c>
      <c r="AL204" s="42">
        <v>7.0564103126525879</v>
      </c>
      <c r="AM204" s="54">
        <f t="shared" si="61"/>
        <v>6.9994301795959473</v>
      </c>
      <c r="AN204" s="44">
        <v>0.61294263601303101</v>
      </c>
      <c r="AO204" s="44">
        <v>0.60561662912368774</v>
      </c>
      <c r="AP204" s="44">
        <v>0.60561662912368774</v>
      </c>
      <c r="AQ204" s="44">
        <v>0.7032967209815979</v>
      </c>
      <c r="AR204" s="44">
        <v>0.55433458089828491</v>
      </c>
      <c r="AS204" s="44">
        <v>0.57387059926986694</v>
      </c>
      <c r="AT204" s="44"/>
      <c r="AU204" s="42">
        <v>0.87057387828826904</v>
      </c>
      <c r="AV204" s="42">
        <v>0.85347986221313477</v>
      </c>
      <c r="AW204" s="42">
        <v>0.76923078298568726</v>
      </c>
      <c r="AX204" s="42">
        <v>0.77411478757858276</v>
      </c>
      <c r="AY204" s="42">
        <v>1.1770452260971069</v>
      </c>
      <c r="AZ204" s="42">
        <v>0.94993895292282104</v>
      </c>
      <c r="BA204" s="54">
        <f t="shared" si="62"/>
        <v>0.89906391501426697</v>
      </c>
      <c r="BB204" s="44"/>
      <c r="BC204" s="42">
        <v>0.12942613661289215</v>
      </c>
      <c r="BD204" s="42">
        <v>0.10866910964250565</v>
      </c>
      <c r="BE204" s="42">
        <v>9.1575093567371368E-2</v>
      </c>
      <c r="BF204" s="42">
        <v>9.7680101171135902E-3</v>
      </c>
      <c r="BG204" s="42">
        <v>0.30158731341362</v>
      </c>
      <c r="BH204" s="42">
        <v>0.24542124569416046</v>
      </c>
      <c r="BI204" s="54">
        <f t="shared" si="63"/>
        <v>0.14774115150794387</v>
      </c>
      <c r="BJ204" s="51">
        <v>1.5</v>
      </c>
      <c r="BK204" s="69" t="s">
        <v>233</v>
      </c>
      <c r="BL204" s="69" t="s">
        <v>233</v>
      </c>
      <c r="BM204" s="69" t="s">
        <v>233</v>
      </c>
      <c r="BN204" s="69" t="s">
        <v>233</v>
      </c>
      <c r="BO204" s="69" t="s">
        <v>233</v>
      </c>
      <c r="BP204" s="70">
        <f t="shared" si="64"/>
        <v>1.5</v>
      </c>
      <c r="BQ204" s="42">
        <v>1.4358974695205688</v>
      </c>
      <c r="BR204" s="42">
        <v>1.5726495981216431</v>
      </c>
      <c r="BS204" s="42">
        <v>1.5470085144042969</v>
      </c>
      <c r="BT204" s="42">
        <v>1.5201464891433716</v>
      </c>
      <c r="BU204" s="42">
        <v>2.0854701995849609</v>
      </c>
      <c r="BV204" s="42">
        <v>1.7484737634658813</v>
      </c>
      <c r="BW204" s="54">
        <f t="shared" si="65"/>
        <v>1.6516076723734539</v>
      </c>
      <c r="BX204" s="44">
        <v>7.5702078640460968E-2</v>
      </c>
      <c r="BY204" s="44">
        <v>8.6691088974475861E-2</v>
      </c>
      <c r="BZ204" s="44">
        <v>8.6691088974475861E-2</v>
      </c>
      <c r="CA204" s="44">
        <v>8.6691088974475861E-2</v>
      </c>
      <c r="CB204" s="44">
        <v>9.6459098160266876E-2</v>
      </c>
      <c r="CC204" s="44">
        <v>9.6459098160266876E-2</v>
      </c>
      <c r="CD204" s="54">
        <f t="shared" si="66"/>
        <v>8.8115590314070388E-2</v>
      </c>
      <c r="CE204" s="42">
        <v>0.09</v>
      </c>
      <c r="CF204" s="42">
        <v>7.2170939445495605</v>
      </c>
      <c r="CG204" s="42">
        <v>7.2170939445495605</v>
      </c>
      <c r="CH204" s="42">
        <v>7.2068376541137695</v>
      </c>
      <c r="CI204" s="42">
        <v>7.2034187316894531</v>
      </c>
      <c r="CJ204" s="42">
        <v>7.220512866973877</v>
      </c>
      <c r="CK204" s="42"/>
      <c r="CL204" s="42"/>
      <c r="CM204" s="44"/>
      <c r="CN204" s="44">
        <v>1.3098901510238647</v>
      </c>
      <c r="CO204" s="44">
        <v>1.3225885629653931</v>
      </c>
      <c r="CP204" s="44">
        <v>1.3372405767440796</v>
      </c>
      <c r="CQ204" s="44">
        <v>1.3264957666397095</v>
      </c>
      <c r="CR204" s="44">
        <v>1.3304029703140259</v>
      </c>
      <c r="CS204" s="44">
        <v>1.3137973546981812</v>
      </c>
      <c r="CT204" s="54">
        <f t="shared" si="67"/>
        <v>1.3234025637308757</v>
      </c>
      <c r="CU204" s="44" t="s">
        <v>233</v>
      </c>
      <c r="CV204" s="44" t="s">
        <v>233</v>
      </c>
      <c r="CW204" s="44" t="s">
        <v>233</v>
      </c>
      <c r="CX204" s="44" t="s">
        <v>233</v>
      </c>
      <c r="CY204" s="44" t="s">
        <v>233</v>
      </c>
      <c r="CZ204" s="44" t="s">
        <v>233</v>
      </c>
      <c r="DA204" s="54" t="str">
        <f t="shared" si="68"/>
        <v/>
      </c>
      <c r="DB204" s="65">
        <v>920.2686767578125</v>
      </c>
      <c r="DC204" s="65">
        <v>922.22216796875</v>
      </c>
      <c r="DD204" s="65">
        <v>932.3565673828125</v>
      </c>
      <c r="DE204" s="65">
        <v>892.79608154296875</v>
      </c>
      <c r="DF204" s="65">
        <v>820.6348876953125</v>
      </c>
      <c r="DG204" s="65">
        <v>955.4334716796875</v>
      </c>
      <c r="DH204" s="58">
        <f t="shared" si="69"/>
        <v>1.3064908447265624</v>
      </c>
      <c r="DI204" s="65">
        <v>890.25640869140625</v>
      </c>
      <c r="DJ204" s="65">
        <v>882.73504638671875</v>
      </c>
      <c r="DK204" s="65">
        <v>1417.4359130859375</v>
      </c>
      <c r="DL204" s="65">
        <v>709.74359130859375</v>
      </c>
      <c r="DM204" s="65">
        <v>1431.794921875</v>
      </c>
      <c r="DN204" s="65">
        <v>900.5128173828125</v>
      </c>
      <c r="DO204" s="58">
        <f t="shared" si="73"/>
        <v>1.4957948876953124</v>
      </c>
      <c r="DP204" s="44" t="s">
        <v>233</v>
      </c>
      <c r="DQ204" s="44"/>
      <c r="DR204" s="65">
        <v>777.625</v>
      </c>
      <c r="DS204" s="65">
        <v>2.5</v>
      </c>
      <c r="DT204" s="65">
        <v>771.75</v>
      </c>
      <c r="DU204" s="65">
        <v>810.375</v>
      </c>
      <c r="DV204" s="65">
        <v>2</v>
      </c>
      <c r="DW204" s="65">
        <v>2.375</v>
      </c>
      <c r="DX204" s="58">
        <f t="shared" si="71"/>
        <v>0.56798999999999999</v>
      </c>
      <c r="DY204" s="43">
        <v>6.2991452217102051</v>
      </c>
      <c r="DZ204" s="43">
        <v>14.087265014648438</v>
      </c>
      <c r="EA204" s="43">
        <v>26.8919677734375</v>
      </c>
      <c r="EB204" s="44">
        <f t="shared" si="72"/>
        <v>1.6386034490203856</v>
      </c>
      <c r="EC204" s="42" t="s">
        <v>233</v>
      </c>
      <c r="ED204" s="42" t="s">
        <v>233</v>
      </c>
      <c r="EE204" s="42" t="s">
        <v>233</v>
      </c>
      <c r="EF204" s="42" t="s">
        <v>233</v>
      </c>
      <c r="EG204" s="42" t="s">
        <v>233</v>
      </c>
      <c r="EH204" s="42" t="s">
        <v>233</v>
      </c>
      <c r="EI204" s="42"/>
      <c r="EJ204" s="65">
        <v>308</v>
      </c>
      <c r="EK204" s="42">
        <v>0.80000001192092896</v>
      </c>
      <c r="EL204" s="42">
        <v>0.69999998807907104</v>
      </c>
      <c r="EM204" s="42">
        <v>0.69999998807907104</v>
      </c>
      <c r="EN204" s="42">
        <v>0.69999998807907104</v>
      </c>
      <c r="EO204" s="42">
        <v>0.64999997615814209</v>
      </c>
      <c r="EP204" s="42">
        <v>0.64999997615814209</v>
      </c>
      <c r="EQ204" s="42"/>
      <c r="ER204" s="65">
        <v>22</v>
      </c>
      <c r="ES204" s="42">
        <v>0.80000001192092896</v>
      </c>
      <c r="ET204" s="42">
        <v>0.75</v>
      </c>
      <c r="EU204" s="42">
        <v>0.75</v>
      </c>
      <c r="EV204" s="42">
        <v>0.75</v>
      </c>
      <c r="EW204" s="42">
        <v>0.75</v>
      </c>
      <c r="EX204" s="42">
        <v>0.75</v>
      </c>
      <c r="EY204" s="42"/>
      <c r="EZ204" s="42">
        <v>1.45</v>
      </c>
      <c r="FA204" s="42">
        <v>1</v>
      </c>
      <c r="FB204" s="42">
        <v>1</v>
      </c>
      <c r="FC204" s="42">
        <v>1</v>
      </c>
      <c r="FD204" s="42">
        <v>1</v>
      </c>
      <c r="FE204" s="42">
        <v>1</v>
      </c>
      <c r="FF204" s="42">
        <v>1</v>
      </c>
      <c r="FG204" s="42"/>
      <c r="FH204" s="42"/>
      <c r="FI204" s="42">
        <v>1</v>
      </c>
      <c r="FJ204" s="42">
        <v>1</v>
      </c>
      <c r="FK204" s="42">
        <v>1</v>
      </c>
      <c r="FL204" s="42">
        <v>1</v>
      </c>
      <c r="FM204" s="42">
        <v>1</v>
      </c>
      <c r="FN204" s="42">
        <v>1</v>
      </c>
      <c r="FO204" s="42"/>
      <c r="FP204" s="65">
        <v>54</v>
      </c>
      <c r="FQ204" s="42">
        <v>0.60000002384185791</v>
      </c>
      <c r="FR204" s="42">
        <v>0.56999999284744263</v>
      </c>
      <c r="FS204" s="42">
        <v>0.56999999284744263</v>
      </c>
      <c r="FT204" s="42">
        <v>0.56999999284744263</v>
      </c>
      <c r="FU204" s="42">
        <v>0.56999999284744263</v>
      </c>
      <c r="FV204" s="42">
        <v>0.56999999284744263</v>
      </c>
      <c r="FW204" s="42"/>
      <c r="FX204" s="65">
        <v>27</v>
      </c>
    </row>
    <row r="205" spans="1:180">
      <c r="A205" s="40">
        <v>38542</v>
      </c>
      <c r="B205" s="41"/>
      <c r="C205" s="41"/>
      <c r="D205" s="41"/>
      <c r="E205" s="42" t="s">
        <v>233</v>
      </c>
      <c r="F205" s="42" t="s">
        <v>233</v>
      </c>
      <c r="G205" s="42" t="s">
        <v>233</v>
      </c>
      <c r="H205" s="42" t="s">
        <v>233</v>
      </c>
      <c r="I205" s="42" t="s">
        <v>233</v>
      </c>
      <c r="J205" s="42" t="s">
        <v>233</v>
      </c>
      <c r="K205" s="54" t="str">
        <f t="shared" si="59"/>
        <v/>
      </c>
      <c r="L205" s="43">
        <v>20.952381134033203</v>
      </c>
      <c r="M205" s="43">
        <v>20.488401412963867</v>
      </c>
      <c r="N205" s="43">
        <v>20</v>
      </c>
      <c r="O205" s="43">
        <v>20.463979721069336</v>
      </c>
      <c r="P205" s="43">
        <v>21.440780639648438</v>
      </c>
      <c r="Q205" s="43">
        <v>21.074481964111328</v>
      </c>
      <c r="R205" s="54">
        <f t="shared" si="60"/>
        <v>20.736670811971027</v>
      </c>
      <c r="S205" s="43">
        <v>15.995116233825684</v>
      </c>
      <c r="T205" s="43">
        <v>59.340660095214844</v>
      </c>
      <c r="U205" s="43">
        <v>39.560440063476563</v>
      </c>
      <c r="V205" s="43">
        <v>41.269840240478516</v>
      </c>
      <c r="W205" s="43">
        <v>43.711845397949219</v>
      </c>
      <c r="X205" s="43">
        <v>47.4969482421875</v>
      </c>
      <c r="Y205" s="43">
        <v>40</v>
      </c>
      <c r="Z205" s="42">
        <v>-9.9462757110595703</v>
      </c>
      <c r="AA205" s="42">
        <v>-7.5335774421691895</v>
      </c>
      <c r="AB205" s="42">
        <v>-9.8925514221191406</v>
      </c>
      <c r="AC205" s="42">
        <v>-9.7655677795410156</v>
      </c>
      <c r="AD205" s="42">
        <v>-9.8485956192016602</v>
      </c>
      <c r="AE205" s="42">
        <v>-9.9755802154541016</v>
      </c>
      <c r="AF205" s="42"/>
      <c r="AG205" s="42">
        <v>6.970940113067627</v>
      </c>
      <c r="AH205" s="42">
        <v>6.605128288269043</v>
      </c>
      <c r="AI205" s="42">
        <v>6.615384578704834</v>
      </c>
      <c r="AJ205" s="42">
        <v>6.4888887405395508</v>
      </c>
      <c r="AK205" s="42">
        <v>6.4820513725280762</v>
      </c>
      <c r="AL205" s="42">
        <v>6.4786324501037598</v>
      </c>
      <c r="AM205" s="54">
        <f t="shared" si="61"/>
        <v>6.6068375905354815</v>
      </c>
      <c r="AN205" s="44">
        <v>0.55921858549118042</v>
      </c>
      <c r="AO205" s="44">
        <v>0.64468866586685181</v>
      </c>
      <c r="AP205" s="44">
        <v>0.52747255563735962</v>
      </c>
      <c r="AQ205" s="44">
        <v>0.5128205418586731</v>
      </c>
      <c r="AR205" s="44">
        <v>0.68376070261001587</v>
      </c>
      <c r="AS205" s="44">
        <v>0.61294263601303101</v>
      </c>
      <c r="AT205" s="44"/>
      <c r="AU205" s="42">
        <v>1</v>
      </c>
      <c r="AV205" s="42">
        <v>0.99267399311065674</v>
      </c>
      <c r="AW205" s="42">
        <v>0.8888888955116272</v>
      </c>
      <c r="AX205" s="42">
        <v>1.0061050653457642</v>
      </c>
      <c r="AY205" s="42">
        <v>1.0720391273498535</v>
      </c>
      <c r="AZ205" s="42">
        <v>1.0061050653457642</v>
      </c>
      <c r="BA205" s="54">
        <f t="shared" si="62"/>
        <v>0.99430202444394433</v>
      </c>
      <c r="BB205" s="44"/>
      <c r="BC205" s="42">
        <v>0.20879121124744415</v>
      </c>
      <c r="BD205" s="42">
        <v>0.21978022158145905</v>
      </c>
      <c r="BE205" s="42">
        <v>0.19291819632053375</v>
      </c>
      <c r="BF205" s="42">
        <v>0.22344322502613068</v>
      </c>
      <c r="BG205" s="42">
        <v>0.23076923191547394</v>
      </c>
      <c r="BH205" s="42">
        <v>0.22710622847080231</v>
      </c>
      <c r="BI205" s="54">
        <f t="shared" si="63"/>
        <v>0.21713471909364065</v>
      </c>
      <c r="BJ205" s="51">
        <v>1.8</v>
      </c>
      <c r="BK205" s="69" t="s">
        <v>233</v>
      </c>
      <c r="BL205" s="69" t="s">
        <v>233</v>
      </c>
      <c r="BM205" s="69" t="s">
        <v>233</v>
      </c>
      <c r="BN205" s="69" t="s">
        <v>233</v>
      </c>
      <c r="BO205" s="69" t="s">
        <v>233</v>
      </c>
      <c r="BP205" s="70">
        <f t="shared" si="64"/>
        <v>1.8</v>
      </c>
      <c r="BQ205" s="42">
        <v>1.7130646705627441</v>
      </c>
      <c r="BR205" s="42">
        <v>1.8363858461380005</v>
      </c>
      <c r="BS205" s="42">
        <v>1.6996337175369263</v>
      </c>
      <c r="BT205" s="42">
        <v>1.4236874580383301</v>
      </c>
      <c r="BU205" s="42">
        <v>1.7387057542800903</v>
      </c>
      <c r="BV205" s="42">
        <v>1.625152587890625</v>
      </c>
      <c r="BW205" s="54">
        <f t="shared" si="65"/>
        <v>1.6727716724077861</v>
      </c>
      <c r="BX205" s="44">
        <v>9.6459098160266876E-2</v>
      </c>
      <c r="BY205" s="44">
        <v>9.6459098160266876E-2</v>
      </c>
      <c r="BZ205" s="44">
        <v>8.5470087826251984E-2</v>
      </c>
      <c r="CA205" s="44">
        <v>8.5470087826251984E-2</v>
      </c>
      <c r="CB205" s="44">
        <v>7.4481077492237091E-2</v>
      </c>
      <c r="CC205" s="44">
        <v>6.3492067158222198E-2</v>
      </c>
      <c r="CD205" s="54">
        <f t="shared" si="66"/>
        <v>8.3638586103916168E-2</v>
      </c>
      <c r="CE205" s="42">
        <v>0.09</v>
      </c>
      <c r="CF205" s="42">
        <v>7.2683758735656738</v>
      </c>
      <c r="CG205" s="42">
        <v>7.241025447845459</v>
      </c>
      <c r="CH205" s="42">
        <v>7.1418805122375488</v>
      </c>
      <c r="CI205" s="42">
        <v>7.0461540222167969</v>
      </c>
      <c r="CJ205" s="42">
        <v>6.9470086097717285</v>
      </c>
      <c r="CK205" s="42"/>
      <c r="CL205" s="42"/>
      <c r="CM205" s="44"/>
      <c r="CN205" s="44">
        <v>1.3118437528610229</v>
      </c>
      <c r="CO205" s="44">
        <v>1.2844933271408081</v>
      </c>
      <c r="CP205" s="44">
        <v>1.3020757436752319</v>
      </c>
      <c r="CQ205" s="44">
        <v>1.2815629243850708</v>
      </c>
      <c r="CR205" s="44">
        <v>1.2903541326522827</v>
      </c>
      <c r="CS205" s="44">
        <v>1.3079365491867065</v>
      </c>
      <c r="CT205" s="54">
        <f t="shared" si="67"/>
        <v>1.2963777383168538</v>
      </c>
      <c r="CU205" s="44" t="s">
        <v>233</v>
      </c>
      <c r="CV205" s="44" t="s">
        <v>233</v>
      </c>
      <c r="CW205" s="44" t="s">
        <v>233</v>
      </c>
      <c r="CX205" s="44" t="s">
        <v>233</v>
      </c>
      <c r="CY205" s="44" t="s">
        <v>233</v>
      </c>
      <c r="CZ205" s="44" t="s">
        <v>233</v>
      </c>
      <c r="DA205" s="54" t="str">
        <f t="shared" si="68"/>
        <v/>
      </c>
      <c r="DB205" s="65">
        <v>886.08056640625</v>
      </c>
      <c r="DC205" s="65">
        <v>861.90478515625</v>
      </c>
      <c r="DD205" s="65">
        <v>932.6007080078125</v>
      </c>
      <c r="DE205" s="65">
        <v>864.7130126953125</v>
      </c>
      <c r="DF205" s="65">
        <v>902.07568359375</v>
      </c>
      <c r="DG205" s="65">
        <v>902.930419921875</v>
      </c>
      <c r="DH205" s="58">
        <f t="shared" si="69"/>
        <v>1.2840732421875001</v>
      </c>
      <c r="DI205" s="65">
        <v>900.5128173828125</v>
      </c>
      <c r="DJ205" s="65">
        <v>887.5213623046875</v>
      </c>
      <c r="DK205" s="65">
        <v>885.4700927734375</v>
      </c>
      <c r="DL205" s="65">
        <v>687.17950439453125</v>
      </c>
      <c r="DM205" s="65">
        <v>703.5897216796875</v>
      </c>
      <c r="DN205" s="65">
        <v>884.78631591796875</v>
      </c>
      <c r="DO205" s="58">
        <f t="shared" si="73"/>
        <v>1.1877743554687501</v>
      </c>
      <c r="DP205" s="44" t="s">
        <v>233</v>
      </c>
      <c r="DQ205" s="44"/>
      <c r="DR205" s="65">
        <v>2.375</v>
      </c>
      <c r="DS205" s="65">
        <v>817.25</v>
      </c>
      <c r="DT205" s="65">
        <v>789.9375</v>
      </c>
      <c r="DU205" s="65">
        <v>3.1875</v>
      </c>
      <c r="DV205" s="65">
        <v>2.375</v>
      </c>
      <c r="DW205" s="65">
        <v>2.1875</v>
      </c>
      <c r="DX205" s="58">
        <f t="shared" si="71"/>
        <v>0.38815499999999997</v>
      </c>
      <c r="DY205" s="43">
        <v>6.5903782844543457</v>
      </c>
      <c r="DZ205" s="43">
        <v>13.747983932495117</v>
      </c>
      <c r="EA205" s="43">
        <v>29.201972961425781</v>
      </c>
      <c r="EB205" s="44">
        <f t="shared" si="72"/>
        <v>1.237309393463135</v>
      </c>
      <c r="EC205" s="42" t="s">
        <v>233</v>
      </c>
      <c r="ED205" s="42" t="s">
        <v>233</v>
      </c>
      <c r="EE205" s="42" t="s">
        <v>233</v>
      </c>
      <c r="EF205" s="42" t="s">
        <v>233</v>
      </c>
      <c r="EG205" s="42" t="s">
        <v>233</v>
      </c>
      <c r="EH205" s="42" t="s">
        <v>233</v>
      </c>
      <c r="EI205" s="42"/>
      <c r="EJ205" s="65">
        <v>713</v>
      </c>
      <c r="EK205" s="42">
        <v>0.60000002384185791</v>
      </c>
      <c r="EL205" s="42">
        <v>0.60000002384185791</v>
      </c>
      <c r="EM205" s="42">
        <v>0.60000002384185791</v>
      </c>
      <c r="EN205" s="42">
        <v>0.60000002384185791</v>
      </c>
      <c r="EO205" s="42">
        <v>0.60000002384185791</v>
      </c>
      <c r="EP205" s="42">
        <v>0.60000002384185791</v>
      </c>
      <c r="EQ205" s="42"/>
      <c r="ER205" s="65">
        <v>16</v>
      </c>
      <c r="ES205" s="42">
        <v>0.75</v>
      </c>
      <c r="ET205" s="42">
        <v>0.75</v>
      </c>
      <c r="EU205" s="42">
        <v>0.75</v>
      </c>
      <c r="EV205" s="42">
        <v>0.75</v>
      </c>
      <c r="EW205" s="42">
        <v>0.75</v>
      </c>
      <c r="EX205" s="42">
        <v>0.75</v>
      </c>
      <c r="EY205" s="42"/>
      <c r="EZ205" s="42">
        <v>1.3</v>
      </c>
      <c r="FA205" s="42">
        <v>1</v>
      </c>
      <c r="FB205" s="42">
        <v>1</v>
      </c>
      <c r="FC205" s="42">
        <v>1</v>
      </c>
      <c r="FD205" s="42">
        <v>1</v>
      </c>
      <c r="FE205" s="42">
        <v>1</v>
      </c>
      <c r="FF205" s="42">
        <v>1</v>
      </c>
      <c r="FG205" s="42"/>
      <c r="FH205" s="42"/>
      <c r="FI205" s="42">
        <v>1</v>
      </c>
      <c r="FJ205" s="42">
        <v>1</v>
      </c>
      <c r="FK205" s="42">
        <v>1</v>
      </c>
      <c r="FL205" s="42">
        <v>1</v>
      </c>
      <c r="FM205" s="42">
        <v>1</v>
      </c>
      <c r="FN205" s="42">
        <v>1</v>
      </c>
      <c r="FO205" s="42"/>
      <c r="FP205" s="65">
        <v>45</v>
      </c>
      <c r="FQ205" s="42">
        <v>0.56999999284744263</v>
      </c>
      <c r="FR205" s="42">
        <v>0.56999999284744263</v>
      </c>
      <c r="FS205" s="42">
        <v>0.56999999284744263</v>
      </c>
      <c r="FT205" s="42">
        <v>0.56999999284744263</v>
      </c>
      <c r="FU205" s="42">
        <v>0.56999999284744263</v>
      </c>
      <c r="FV205" s="42">
        <v>0.56999999284744263</v>
      </c>
      <c r="FW205" s="42"/>
      <c r="FX205" s="65">
        <v>26</v>
      </c>
    </row>
    <row r="206" spans="1:180">
      <c r="A206" s="40">
        <v>38543</v>
      </c>
      <c r="B206" s="41"/>
      <c r="C206" s="41"/>
      <c r="D206" s="41"/>
      <c r="E206" s="42" t="s">
        <v>233</v>
      </c>
      <c r="F206" s="42" t="s">
        <v>233</v>
      </c>
      <c r="G206" s="42" t="s">
        <v>233</v>
      </c>
      <c r="H206" s="42" t="s">
        <v>233</v>
      </c>
      <c r="I206" s="42" t="s">
        <v>233</v>
      </c>
      <c r="J206" s="42" t="s">
        <v>233</v>
      </c>
      <c r="K206" s="54" t="str">
        <f t="shared" si="59"/>
        <v/>
      </c>
      <c r="L206" s="43">
        <v>19.926740646362305</v>
      </c>
      <c r="M206" s="43">
        <v>19.047618865966797</v>
      </c>
      <c r="N206" s="43">
        <v>18.559219360351562</v>
      </c>
      <c r="O206" s="43">
        <v>21.343101501464844</v>
      </c>
      <c r="P206" s="43">
        <v>24.957265853881836</v>
      </c>
      <c r="Q206" s="43">
        <v>24.346763610839844</v>
      </c>
      <c r="R206" s="54">
        <f t="shared" si="60"/>
        <v>21.363451639811199</v>
      </c>
      <c r="S206" s="43">
        <v>36.874237060546875</v>
      </c>
      <c r="T206" s="43">
        <v>29.181928634643555</v>
      </c>
      <c r="U206" s="43">
        <v>29.914529800415039</v>
      </c>
      <c r="V206" s="43">
        <v>19.658119201660156</v>
      </c>
      <c r="W206" s="43">
        <v>15.140415191650391</v>
      </c>
      <c r="X206" s="43">
        <v>17.704517364501953</v>
      </c>
      <c r="Y206" s="43">
        <v>29</v>
      </c>
      <c r="Z206" s="42">
        <v>-10</v>
      </c>
      <c r="AA206" s="42">
        <v>-10</v>
      </c>
      <c r="AB206" s="42">
        <v>-9.5702075958251953</v>
      </c>
      <c r="AC206" s="42">
        <v>-8.354090690612793</v>
      </c>
      <c r="AD206" s="42">
        <v>-7.3724055290222168</v>
      </c>
      <c r="AE206" s="42">
        <v>-9.9609279632568359</v>
      </c>
      <c r="AF206" s="42"/>
      <c r="AG206" s="42">
        <v>6.4820513725280762</v>
      </c>
      <c r="AH206" s="42">
        <v>6.4273505210876465</v>
      </c>
      <c r="AI206" s="42">
        <v>6.5538463592529297</v>
      </c>
      <c r="AJ206" s="42">
        <v>6.8068375587463379</v>
      </c>
      <c r="AK206" s="42">
        <v>6.7008547782897949</v>
      </c>
      <c r="AL206" s="42">
        <v>6.7179489135742188</v>
      </c>
      <c r="AM206" s="54">
        <f t="shared" si="61"/>
        <v>6.6148149172465009</v>
      </c>
      <c r="AN206" s="44">
        <v>0.48840048909187317</v>
      </c>
      <c r="AO206" s="44">
        <v>0.4126984179019928</v>
      </c>
      <c r="AP206" s="44">
        <v>0.38827839493751526</v>
      </c>
      <c r="AQ206" s="44">
        <v>0.38339439034461975</v>
      </c>
      <c r="AR206" s="44">
        <v>0.51037853956222534</v>
      </c>
      <c r="AS206" s="44">
        <v>0.68376070261001587</v>
      </c>
      <c r="AT206" s="44"/>
      <c r="AU206" s="42">
        <v>0.93528693914413452</v>
      </c>
      <c r="AV206" s="42">
        <v>1.3418803215026855</v>
      </c>
      <c r="AW206" s="42">
        <v>1.3406593799591064</v>
      </c>
      <c r="AX206" s="42">
        <v>1.5494505167007446</v>
      </c>
      <c r="AY206" s="42">
        <v>1.3406593799591064</v>
      </c>
      <c r="AZ206" s="42">
        <v>1.0354090929031372</v>
      </c>
      <c r="BA206" s="54">
        <f t="shared" si="62"/>
        <v>1.2572242716948192</v>
      </c>
      <c r="BB206" s="44"/>
      <c r="BC206" s="42">
        <v>0.28205129504203796</v>
      </c>
      <c r="BD206" s="42">
        <v>0.21855922043323517</v>
      </c>
      <c r="BE206" s="42">
        <v>0.2588522732257843</v>
      </c>
      <c r="BF206" s="42">
        <v>0.25396826863288879</v>
      </c>
      <c r="BG206" s="42">
        <v>0.21001221239566803</v>
      </c>
      <c r="BH206" s="42">
        <v>0.26617828011512756</v>
      </c>
      <c r="BI206" s="54">
        <f t="shared" si="63"/>
        <v>0.24827025830745697</v>
      </c>
      <c r="BJ206" s="51">
        <v>1.8</v>
      </c>
      <c r="BK206" s="69" t="s">
        <v>233</v>
      </c>
      <c r="BL206" s="69" t="s">
        <v>233</v>
      </c>
      <c r="BM206" s="69" t="s">
        <v>233</v>
      </c>
      <c r="BN206" s="69" t="s">
        <v>233</v>
      </c>
      <c r="BO206" s="69" t="s">
        <v>233</v>
      </c>
      <c r="BP206" s="70">
        <f t="shared" si="64"/>
        <v>1.8</v>
      </c>
      <c r="BQ206" s="42">
        <v>1.7203906774520874</v>
      </c>
      <c r="BR206" s="42">
        <v>1.7777777910232544</v>
      </c>
      <c r="BS206" s="42">
        <v>1.7887667417526245</v>
      </c>
      <c r="BT206" s="42">
        <v>2.1550672054290771</v>
      </c>
      <c r="BU206" s="42">
        <v>1.5030524730682373</v>
      </c>
      <c r="BV206" s="42">
        <v>1.5128204822540283</v>
      </c>
      <c r="BW206" s="54">
        <f t="shared" si="65"/>
        <v>1.7429792284965515</v>
      </c>
      <c r="BX206" s="44">
        <v>6.3492067158222198E-2</v>
      </c>
      <c r="BY206" s="44">
        <v>5.2503053098917007E-2</v>
      </c>
      <c r="BZ206" s="44">
        <v>5.2503053098917007E-2</v>
      </c>
      <c r="CA206" s="44">
        <v>5.2503053098917007E-2</v>
      </c>
      <c r="CB206" s="44">
        <v>5.2503053098917007E-2</v>
      </c>
      <c r="CC206" s="44">
        <v>5.3724054247140884E-2</v>
      </c>
      <c r="CD206" s="54">
        <f t="shared" si="66"/>
        <v>5.4538055633505188E-2</v>
      </c>
      <c r="CE206" s="42">
        <v>0.05</v>
      </c>
      <c r="CF206" s="42">
        <v>6.8478631973266602</v>
      </c>
      <c r="CG206" s="42">
        <v>6.8512821197509766</v>
      </c>
      <c r="CH206" s="42">
        <v>6.8341879844665527</v>
      </c>
      <c r="CI206" s="42">
        <v>6.8239316940307617</v>
      </c>
      <c r="CJ206" s="42">
        <v>6.8341879844665527</v>
      </c>
      <c r="CK206" s="42"/>
      <c r="CL206" s="42"/>
      <c r="CM206" s="44"/>
      <c r="CN206" s="44">
        <v>1.0471307039260864</v>
      </c>
      <c r="CO206" s="44">
        <v>0.61733824014663696</v>
      </c>
      <c r="CP206" s="44">
        <v>0.63687425851821899</v>
      </c>
      <c r="CQ206" s="44">
        <v>0.61538463830947876</v>
      </c>
      <c r="CR206" s="44">
        <v>0.61831504106521606</v>
      </c>
      <c r="CS206" s="44">
        <v>1.3177045583724976</v>
      </c>
      <c r="CT206" s="54">
        <f t="shared" si="67"/>
        <v>0.80879124005635583</v>
      </c>
      <c r="CU206" s="44" t="s">
        <v>233</v>
      </c>
      <c r="CV206" s="44" t="s">
        <v>233</v>
      </c>
      <c r="CW206" s="44" t="s">
        <v>233</v>
      </c>
      <c r="CX206" s="44" t="s">
        <v>233</v>
      </c>
      <c r="CY206" s="44" t="s">
        <v>233</v>
      </c>
      <c r="CZ206" s="44" t="s">
        <v>233</v>
      </c>
      <c r="DA206" s="54" t="str">
        <f t="shared" si="68"/>
        <v/>
      </c>
      <c r="DB206" s="65">
        <v>698.77899169921875</v>
      </c>
      <c r="DC206" s="65">
        <v>427.96090698242187</v>
      </c>
      <c r="DD206" s="65">
        <v>436.874267578125</v>
      </c>
      <c r="DE206" s="65">
        <v>393.65078735351562</v>
      </c>
      <c r="DF206" s="65">
        <v>441.88034057617187</v>
      </c>
      <c r="DG206" s="65">
        <v>915.873046875</v>
      </c>
      <c r="DH206" s="58">
        <f t="shared" si="69"/>
        <v>0.79560440185546877</v>
      </c>
      <c r="DI206" s="65">
        <v>701.5384521484375</v>
      </c>
      <c r="DJ206" s="65">
        <v>699.4871826171875</v>
      </c>
      <c r="DK206" s="65">
        <v>0</v>
      </c>
      <c r="DL206" s="65">
        <v>696.75213623046875</v>
      </c>
      <c r="DM206" s="65">
        <v>661.19659423828125</v>
      </c>
      <c r="DN206" s="65">
        <v>884.78631591796875</v>
      </c>
      <c r="DO206" s="58">
        <f t="shared" si="73"/>
        <v>0.87450256347656252</v>
      </c>
      <c r="DP206" s="44" t="s">
        <v>233</v>
      </c>
      <c r="DQ206" s="44"/>
      <c r="DR206" s="65">
        <v>805.1875</v>
      </c>
      <c r="DS206" s="65">
        <v>6.8125</v>
      </c>
      <c r="DT206" s="65">
        <v>4.4375</v>
      </c>
      <c r="DU206" s="65">
        <v>797.5625</v>
      </c>
      <c r="DV206" s="65">
        <v>793.3125</v>
      </c>
      <c r="DW206" s="65">
        <v>811.8125</v>
      </c>
      <c r="DX206" s="58">
        <f t="shared" si="71"/>
        <v>0.77259</v>
      </c>
      <c r="DY206" s="43">
        <v>6.6001954078674316</v>
      </c>
      <c r="DZ206" s="43">
        <v>15.534625053405762</v>
      </c>
      <c r="EA206" s="43">
        <v>25.7225341796875</v>
      </c>
      <c r="EB206" s="44">
        <f t="shared" si="72"/>
        <v>0.61365295982360846</v>
      </c>
      <c r="EC206" s="42" t="s">
        <v>233</v>
      </c>
      <c r="ED206" s="42" t="s">
        <v>233</v>
      </c>
      <c r="EE206" s="42" t="s">
        <v>233</v>
      </c>
      <c r="EF206" s="42" t="s">
        <v>233</v>
      </c>
      <c r="EG206" s="42" t="s">
        <v>233</v>
      </c>
      <c r="EH206" s="42" t="s">
        <v>233</v>
      </c>
      <c r="EI206" s="42"/>
      <c r="EJ206" s="65">
        <v>427</v>
      </c>
      <c r="EK206" s="42">
        <v>0.60000002384185791</v>
      </c>
      <c r="EL206" s="42">
        <v>0.60000002384185791</v>
      </c>
      <c r="EM206" s="42">
        <v>0.60000002384185791</v>
      </c>
      <c r="EN206" s="42">
        <v>0.60000002384185791</v>
      </c>
      <c r="EO206" s="42">
        <v>0.60000002384185791</v>
      </c>
      <c r="EP206" s="42">
        <v>0.60000002384185791</v>
      </c>
      <c r="EQ206" s="42"/>
      <c r="ER206" s="65">
        <v>13</v>
      </c>
      <c r="ES206" s="42">
        <v>0.75</v>
      </c>
      <c r="ET206" s="42">
        <v>0.75</v>
      </c>
      <c r="EU206" s="42">
        <v>0.75</v>
      </c>
      <c r="EV206" s="42">
        <v>0.75</v>
      </c>
      <c r="EW206" s="42">
        <v>0.75</v>
      </c>
      <c r="EX206" s="42">
        <v>0.75</v>
      </c>
      <c r="EY206" s="42"/>
      <c r="EZ206" s="42">
        <v>0.8</v>
      </c>
      <c r="FA206" s="42">
        <v>1</v>
      </c>
      <c r="FB206" s="42">
        <v>1</v>
      </c>
      <c r="FC206" s="42">
        <v>1</v>
      </c>
      <c r="FD206" s="42">
        <v>1</v>
      </c>
      <c r="FE206" s="42">
        <v>1</v>
      </c>
      <c r="FF206" s="42">
        <v>1</v>
      </c>
      <c r="FG206" s="42"/>
      <c r="FH206" s="42"/>
      <c r="FI206" s="42">
        <v>1</v>
      </c>
      <c r="FJ206" s="42">
        <v>1</v>
      </c>
      <c r="FK206" s="42">
        <v>1</v>
      </c>
      <c r="FL206" s="42">
        <v>1</v>
      </c>
      <c r="FM206" s="42">
        <v>1</v>
      </c>
      <c r="FN206" s="42">
        <v>1</v>
      </c>
      <c r="FO206" s="42"/>
      <c r="FP206" s="65">
        <v>34</v>
      </c>
      <c r="FQ206" s="42">
        <v>0.56999999284744263</v>
      </c>
      <c r="FR206" s="42">
        <v>0.56999999284744263</v>
      </c>
      <c r="FS206" s="42">
        <v>0.56999999284744263</v>
      </c>
      <c r="FT206" s="42">
        <v>0.56999999284744263</v>
      </c>
      <c r="FU206" s="42">
        <v>0.56999999284744263</v>
      </c>
      <c r="FV206" s="42">
        <v>0.56999999284744263</v>
      </c>
      <c r="FW206" s="42"/>
      <c r="FX206" s="65">
        <v>18</v>
      </c>
    </row>
    <row r="207" spans="1:180">
      <c r="A207" s="40">
        <v>38544</v>
      </c>
      <c r="B207" s="41"/>
      <c r="C207" s="41"/>
      <c r="D207" s="41"/>
      <c r="E207" s="42" t="s">
        <v>233</v>
      </c>
      <c r="F207" s="42" t="s">
        <v>233</v>
      </c>
      <c r="G207" s="42" t="s">
        <v>233</v>
      </c>
      <c r="H207" s="42" t="s">
        <v>233</v>
      </c>
      <c r="I207" s="42" t="s">
        <v>233</v>
      </c>
      <c r="J207" s="42" t="s">
        <v>233</v>
      </c>
      <c r="K207" s="54" t="str">
        <f t="shared" si="59"/>
        <v/>
      </c>
      <c r="L207" s="43">
        <v>22.637363433837891</v>
      </c>
      <c r="M207" s="43">
        <v>20.903541564941406</v>
      </c>
      <c r="N207" s="43">
        <v>19.926740646362305</v>
      </c>
      <c r="O207" s="43">
        <v>23.174602508544922</v>
      </c>
      <c r="P207" s="43">
        <v>26.520147323608398</v>
      </c>
      <c r="Q207" s="43">
        <v>25.982906341552734</v>
      </c>
      <c r="R207" s="54">
        <f t="shared" si="60"/>
        <v>23.190883636474609</v>
      </c>
      <c r="S207" s="43">
        <v>16.483516693115234</v>
      </c>
      <c r="T207" s="43">
        <v>17.826618194580078</v>
      </c>
      <c r="U207" s="43">
        <v>13.308913230895996</v>
      </c>
      <c r="V207" s="43">
        <v>10.134309768676758</v>
      </c>
      <c r="W207" s="43">
        <v>9.5238094329833984</v>
      </c>
      <c r="X207" s="43">
        <v>11.721611976623535</v>
      </c>
      <c r="Y207" s="43">
        <v>13</v>
      </c>
      <c r="Z207" s="42">
        <v>-7.0695972442626953</v>
      </c>
      <c r="AA207" s="42">
        <v>-5.5311355590820313</v>
      </c>
      <c r="AB207" s="42">
        <v>-6.5225887298583984</v>
      </c>
      <c r="AC207" s="42">
        <v>-1.1111111640930176</v>
      </c>
      <c r="AD207" s="42">
        <v>-1.4432234764099121</v>
      </c>
      <c r="AE207" s="42">
        <v>-1.3015873432159424</v>
      </c>
      <c r="AF207" s="42"/>
      <c r="AG207" s="42">
        <v>6.5572648048400879</v>
      </c>
      <c r="AH207" s="42">
        <v>6.6358976364135742</v>
      </c>
      <c r="AI207" s="42">
        <v>6.7897434234619141</v>
      </c>
      <c r="AJ207" s="42">
        <v>6.7829060554504395</v>
      </c>
      <c r="AK207" s="42">
        <v>6.7008547782897949</v>
      </c>
      <c r="AL207" s="42">
        <v>6.6119656562805176</v>
      </c>
      <c r="AM207" s="54">
        <f t="shared" si="61"/>
        <v>6.6797720591227217</v>
      </c>
      <c r="AN207" s="44">
        <v>0.55677658319473267</v>
      </c>
      <c r="AO207" s="44">
        <v>0.51037853956222534</v>
      </c>
      <c r="AP207" s="44">
        <v>0.87423688173294067</v>
      </c>
      <c r="AQ207" s="44">
        <v>0.57142859697341919</v>
      </c>
      <c r="AR207" s="44">
        <v>0.59829062223434448</v>
      </c>
      <c r="AS207" s="44">
        <v>0.59340661764144897</v>
      </c>
      <c r="AT207" s="44"/>
      <c r="AU207" s="42">
        <v>1.1037851572036743</v>
      </c>
      <c r="AV207" s="42">
        <v>1.0989011526107788</v>
      </c>
      <c r="AW207" s="42">
        <v>0.87423688173294067</v>
      </c>
      <c r="AX207" s="42">
        <v>1.1428571939468384</v>
      </c>
      <c r="AY207" s="42">
        <v>0.93772894144058228</v>
      </c>
      <c r="AZ207" s="42">
        <v>0.92429792881011963</v>
      </c>
      <c r="BA207" s="54">
        <f t="shared" si="62"/>
        <v>1.0136345426241558</v>
      </c>
      <c r="BB207" s="44"/>
      <c r="BC207" s="42">
        <v>0.21855922043323517</v>
      </c>
      <c r="BD207" s="42">
        <v>0.22466422617435455</v>
      </c>
      <c r="BE207" s="42">
        <v>0.11477411538362503</v>
      </c>
      <c r="BF207" s="42">
        <v>0.21367521584033966</v>
      </c>
      <c r="BG207" s="42">
        <v>0.21733821928501129</v>
      </c>
      <c r="BH207" s="42">
        <v>0.1746031790971756</v>
      </c>
      <c r="BI207" s="54">
        <f t="shared" si="63"/>
        <v>0.19393569603562355</v>
      </c>
      <c r="BJ207" s="51">
        <v>2.1</v>
      </c>
      <c r="BK207" s="69" t="s">
        <v>233</v>
      </c>
      <c r="BL207" s="69" t="s">
        <v>233</v>
      </c>
      <c r="BM207" s="69" t="s">
        <v>233</v>
      </c>
      <c r="BN207" s="69" t="s">
        <v>233</v>
      </c>
      <c r="BO207" s="69" t="s">
        <v>233</v>
      </c>
      <c r="BP207" s="70">
        <f t="shared" si="64"/>
        <v>2.1</v>
      </c>
      <c r="BQ207" s="42">
        <v>1.702075719833374</v>
      </c>
      <c r="BR207" s="42">
        <v>1.654456615447998</v>
      </c>
      <c r="BS207" s="42">
        <v>1.6520146131515503</v>
      </c>
      <c r="BT207" s="42">
        <v>1.8070818185806274</v>
      </c>
      <c r="BU207" s="42">
        <v>1.595848560333252</v>
      </c>
      <c r="BV207" s="42">
        <v>2.0744810104370117</v>
      </c>
      <c r="BW207" s="54">
        <f t="shared" si="65"/>
        <v>1.747659722963969</v>
      </c>
      <c r="BX207" s="44">
        <v>6.5934069454669952E-2</v>
      </c>
      <c r="BY207" s="44">
        <v>6.5934069454669952E-2</v>
      </c>
      <c r="BZ207" s="44">
        <v>8.4249086678028107E-2</v>
      </c>
      <c r="CA207" s="44">
        <v>7.3260076344013214E-2</v>
      </c>
      <c r="CB207" s="44">
        <v>8.4249086678028107E-2</v>
      </c>
      <c r="CC207" s="44">
        <v>7.2039075195789337E-2</v>
      </c>
      <c r="CD207" s="54">
        <f t="shared" si="66"/>
        <v>7.427757730086644E-2</v>
      </c>
      <c r="CE207" s="42">
        <v>7.0000000000000007E-2</v>
      </c>
      <c r="CF207" s="42">
        <v>6.8957266807556152</v>
      </c>
      <c r="CG207" s="42">
        <v>6.9162392616271973</v>
      </c>
      <c r="CH207" s="42">
        <v>6.9333333969116211</v>
      </c>
      <c r="CI207" s="42">
        <v>6.9470086097717285</v>
      </c>
      <c r="CJ207" s="42">
        <v>6.9675211906433105</v>
      </c>
      <c r="CK207" s="42"/>
      <c r="CL207" s="42"/>
      <c r="CM207" s="44"/>
      <c r="CN207" s="44">
        <v>1.3128205537796021</v>
      </c>
      <c r="CO207" s="44">
        <v>1.3352869749069214</v>
      </c>
      <c r="CP207" s="44">
        <v>1.3157509565353394</v>
      </c>
      <c r="CQ207" s="44">
        <v>1.3304029703140259</v>
      </c>
      <c r="CR207" s="44">
        <v>1.2239316701889038</v>
      </c>
      <c r="CS207" s="44">
        <v>1.6361416578292847</v>
      </c>
      <c r="CT207" s="54">
        <f t="shared" si="67"/>
        <v>1.3590557972590129</v>
      </c>
      <c r="CU207" s="44" t="s">
        <v>233</v>
      </c>
      <c r="CV207" s="44" t="s">
        <v>233</v>
      </c>
      <c r="CW207" s="44" t="s">
        <v>233</v>
      </c>
      <c r="CX207" s="44" t="s">
        <v>233</v>
      </c>
      <c r="CY207" s="44" t="s">
        <v>233</v>
      </c>
      <c r="CZ207" s="44" t="s">
        <v>233</v>
      </c>
      <c r="DA207" s="54" t="str">
        <f t="shared" si="68"/>
        <v/>
      </c>
      <c r="DB207" s="65">
        <v>907.203857421875</v>
      </c>
      <c r="DC207" s="65">
        <v>915.140380859375</v>
      </c>
      <c r="DD207" s="65">
        <v>899.023193359375</v>
      </c>
      <c r="DE207" s="65">
        <v>786.5689697265625</v>
      </c>
      <c r="DF207" s="65">
        <v>919.65814208984375</v>
      </c>
      <c r="DG207" s="65">
        <v>1078.7545166015625</v>
      </c>
      <c r="DH207" s="58">
        <f t="shared" si="69"/>
        <v>1.3215237744140624</v>
      </c>
      <c r="DI207" s="65">
        <v>883.4188232421875</v>
      </c>
      <c r="DJ207" s="65">
        <v>885.4700927734375</v>
      </c>
      <c r="DK207" s="65">
        <v>700.85467529296875</v>
      </c>
      <c r="DL207" s="65">
        <v>711.79486083984375</v>
      </c>
      <c r="DM207" s="65">
        <v>722.73504638671875</v>
      </c>
      <c r="DN207" s="65">
        <v>1281.3675537109375</v>
      </c>
      <c r="DO207" s="58">
        <f t="shared" si="73"/>
        <v>1.2445538525390625</v>
      </c>
      <c r="DP207" s="44" t="s">
        <v>233</v>
      </c>
      <c r="DQ207" s="44"/>
      <c r="DR207" s="65">
        <v>826.8125</v>
      </c>
      <c r="DS207" s="65">
        <v>100</v>
      </c>
      <c r="DT207" s="65">
        <v>783.5625</v>
      </c>
      <c r="DU207" s="65">
        <v>100</v>
      </c>
      <c r="DV207" s="65">
        <v>773.875</v>
      </c>
      <c r="DW207" s="65">
        <v>799.3125</v>
      </c>
      <c r="DX207" s="58">
        <f t="shared" si="71"/>
        <v>0.81205499999999997</v>
      </c>
      <c r="DY207" s="43">
        <v>6.0700855255126953</v>
      </c>
      <c r="DZ207" s="43">
        <v>14.339921951293945</v>
      </c>
      <c r="EA207" s="43">
        <v>26.733154296875</v>
      </c>
      <c r="EB207" s="44">
        <f t="shared" si="72"/>
        <v>1.4189805054473876</v>
      </c>
      <c r="EC207" s="42" t="s">
        <v>233</v>
      </c>
      <c r="ED207" s="42" t="s">
        <v>233</v>
      </c>
      <c r="EE207" s="42" t="s">
        <v>233</v>
      </c>
      <c r="EF207" s="42" t="s">
        <v>233</v>
      </c>
      <c r="EG207" s="42" t="s">
        <v>233</v>
      </c>
      <c r="EH207" s="42" t="s">
        <v>233</v>
      </c>
      <c r="EI207" s="42"/>
      <c r="EJ207" s="65">
        <v>659</v>
      </c>
      <c r="EK207" s="42">
        <v>0.60000002384185791</v>
      </c>
      <c r="EL207" s="42">
        <v>0.60000002384185791</v>
      </c>
      <c r="EM207" s="42">
        <v>0.60000002384185791</v>
      </c>
      <c r="EN207" s="42">
        <v>0.60000002384185791</v>
      </c>
      <c r="EO207" s="42">
        <v>0.60000002384185791</v>
      </c>
      <c r="EP207" s="42">
        <v>0.60000002384185791</v>
      </c>
      <c r="EQ207" s="42"/>
      <c r="ER207" s="65">
        <v>19</v>
      </c>
      <c r="ES207" s="42">
        <v>0.75</v>
      </c>
      <c r="ET207" s="42">
        <v>0.75</v>
      </c>
      <c r="EU207" s="42">
        <v>0.75</v>
      </c>
      <c r="EV207" s="42">
        <v>0.75</v>
      </c>
      <c r="EW207" s="42">
        <v>0.75</v>
      </c>
      <c r="EX207" s="42">
        <v>0.75</v>
      </c>
      <c r="EY207" s="42"/>
      <c r="EZ207" s="42">
        <v>1.4</v>
      </c>
      <c r="FA207" s="42">
        <v>1</v>
      </c>
      <c r="FB207" s="42">
        <v>1</v>
      </c>
      <c r="FC207" s="42">
        <v>1</v>
      </c>
      <c r="FD207" s="42">
        <v>1</v>
      </c>
      <c r="FE207" s="42">
        <v>1</v>
      </c>
      <c r="FF207" s="42">
        <v>1</v>
      </c>
      <c r="FG207" s="42"/>
      <c r="FH207" s="42"/>
      <c r="FI207" s="42">
        <v>1</v>
      </c>
      <c r="FJ207" s="42">
        <v>1</v>
      </c>
      <c r="FK207" s="42">
        <v>1</v>
      </c>
      <c r="FL207" s="42">
        <v>1</v>
      </c>
      <c r="FM207" s="42">
        <v>0.15999999642372131</v>
      </c>
      <c r="FN207" s="42">
        <v>0.18000000715255737</v>
      </c>
      <c r="FO207" s="42"/>
      <c r="FP207" s="65">
        <v>50</v>
      </c>
      <c r="FQ207" s="42">
        <v>0.56999999284744263</v>
      </c>
      <c r="FR207" s="42">
        <v>0.56999999284744263</v>
      </c>
      <c r="FS207" s="42">
        <v>0.56999999284744263</v>
      </c>
      <c r="FT207" s="42">
        <v>0.56999999284744263</v>
      </c>
      <c r="FU207" s="42">
        <v>0.56999999284744263</v>
      </c>
      <c r="FV207" s="42">
        <v>0.56999999284744263</v>
      </c>
      <c r="FW207" s="42"/>
      <c r="FX207" s="65">
        <v>27</v>
      </c>
    </row>
    <row r="208" spans="1:180">
      <c r="A208" s="40">
        <v>38545</v>
      </c>
      <c r="B208" s="41"/>
      <c r="C208" s="41"/>
      <c r="D208" s="41"/>
      <c r="E208" s="42" t="s">
        <v>233</v>
      </c>
      <c r="F208" s="42" t="s">
        <v>233</v>
      </c>
      <c r="G208" s="42" t="s">
        <v>233</v>
      </c>
      <c r="H208" s="42" t="s">
        <v>233</v>
      </c>
      <c r="I208" s="42" t="s">
        <v>233</v>
      </c>
      <c r="J208" s="42" t="s">
        <v>233</v>
      </c>
      <c r="K208" s="54" t="str">
        <f t="shared" si="59"/>
        <v/>
      </c>
      <c r="L208" s="43">
        <v>24.737483978271484</v>
      </c>
      <c r="M208" s="43">
        <v>23.638584136962891</v>
      </c>
      <c r="N208" s="43">
        <v>22.905982971191406</v>
      </c>
      <c r="O208" s="43">
        <v>26.007326126098633</v>
      </c>
      <c r="P208" s="43">
        <v>28.571428298950195</v>
      </c>
      <c r="Q208" s="43">
        <v>27.44810676574707</v>
      </c>
      <c r="R208" s="54">
        <f t="shared" si="60"/>
        <v>25.551485379536945</v>
      </c>
      <c r="S208" s="43">
        <v>12.087912559509277</v>
      </c>
      <c r="T208" s="43">
        <v>13.064713478088379</v>
      </c>
      <c r="U208" s="43">
        <v>11.721611976623535</v>
      </c>
      <c r="V208" s="43">
        <v>9.645909309387207</v>
      </c>
      <c r="W208" s="43">
        <v>8.9133090972900391</v>
      </c>
      <c r="X208" s="43">
        <v>9.5238094329833984</v>
      </c>
      <c r="Y208" s="43">
        <v>12</v>
      </c>
      <c r="Z208" s="42">
        <v>-1.3015873432159424</v>
      </c>
      <c r="AA208" s="42">
        <v>-1.2673993110656738</v>
      </c>
      <c r="AB208" s="42">
        <v>-1.2429792881011963</v>
      </c>
      <c r="AC208" s="42">
        <v>-1.4481074810028076</v>
      </c>
      <c r="AD208" s="42">
        <v>-1.5067155361175537</v>
      </c>
      <c r="AE208" s="42">
        <v>-1.4090354442596436</v>
      </c>
      <c r="AF208" s="42"/>
      <c r="AG208" s="42">
        <v>6.5880341529846191</v>
      </c>
      <c r="AH208" s="42">
        <v>6.5846152305603027</v>
      </c>
      <c r="AI208" s="42">
        <v>6.6290597915649414</v>
      </c>
      <c r="AJ208" s="42">
        <v>6.779487133026123</v>
      </c>
      <c r="AK208" s="42">
        <v>6.7179489135742188</v>
      </c>
      <c r="AL208" s="42">
        <v>6.6358976364135742</v>
      </c>
      <c r="AM208" s="54">
        <f t="shared" si="61"/>
        <v>6.6558404763539629</v>
      </c>
      <c r="AN208" s="44">
        <v>0.5128205418586731</v>
      </c>
      <c r="AO208" s="44">
        <v>0.52991455793380737</v>
      </c>
      <c r="AP208" s="44">
        <v>0.43711844086647034</v>
      </c>
      <c r="AQ208" s="44">
        <v>0.57387059926986694</v>
      </c>
      <c r="AR208" s="44">
        <v>0.59096461534500122</v>
      </c>
      <c r="AS208" s="44">
        <v>0.47374847531318665</v>
      </c>
      <c r="AT208" s="44"/>
      <c r="AU208" s="42">
        <v>0.82661783695220947</v>
      </c>
      <c r="AV208" s="42">
        <v>0.78998780250549316</v>
      </c>
      <c r="AW208" s="42">
        <v>0.95726495981216431</v>
      </c>
      <c r="AX208" s="42">
        <v>0.94505494832992554</v>
      </c>
      <c r="AY208" s="42">
        <v>0.91575092077255249</v>
      </c>
      <c r="AZ208" s="42">
        <v>0.91330891847610474</v>
      </c>
      <c r="BA208" s="54">
        <f t="shared" si="62"/>
        <v>0.89133089780807495</v>
      </c>
      <c r="BB208" s="44"/>
      <c r="BC208" s="42">
        <v>0.17582418024539948</v>
      </c>
      <c r="BD208" s="42">
        <v>0.11477411538362503</v>
      </c>
      <c r="BE208" s="42">
        <v>9.5238097012042999E-2</v>
      </c>
      <c r="BF208" s="42">
        <v>0.21123321354389191</v>
      </c>
      <c r="BG208" s="42">
        <v>0.17216117680072784</v>
      </c>
      <c r="BH208" s="42">
        <v>0.15628816187381744</v>
      </c>
      <c r="BI208" s="54">
        <f t="shared" si="63"/>
        <v>0.15425315747658411</v>
      </c>
      <c r="BJ208" s="51">
        <v>1.7</v>
      </c>
      <c r="BK208" s="69" t="s">
        <v>233</v>
      </c>
      <c r="BL208" s="69" t="s">
        <v>233</v>
      </c>
      <c r="BM208" s="69" t="s">
        <v>233</v>
      </c>
      <c r="BN208" s="69" t="s">
        <v>233</v>
      </c>
      <c r="BO208" s="69" t="s">
        <v>233</v>
      </c>
      <c r="BP208" s="70">
        <f t="shared" si="64"/>
        <v>1.7</v>
      </c>
      <c r="BQ208" s="42">
        <v>1.9010988473892212</v>
      </c>
      <c r="BR208" s="42">
        <v>1.9401708841323853</v>
      </c>
      <c r="BS208" s="42">
        <v>1.6019536256790161</v>
      </c>
      <c r="BT208" s="42">
        <v>2.2026863098144531</v>
      </c>
      <c r="BU208" s="42">
        <v>1.9377288818359375</v>
      </c>
      <c r="BV208" s="42">
        <v>1.8327227830886841</v>
      </c>
      <c r="BW208" s="54">
        <f t="shared" si="65"/>
        <v>1.9027268886566162</v>
      </c>
      <c r="BX208" s="44">
        <v>7.2039075195789337E-2</v>
      </c>
      <c r="BY208" s="44">
        <v>6.1050061136484146E-2</v>
      </c>
      <c r="BZ208" s="44">
        <v>6.1050061136484146E-2</v>
      </c>
      <c r="CA208" s="44">
        <v>5.8608058840036392E-2</v>
      </c>
      <c r="CB208" s="44">
        <v>6.4713068306446075E-2</v>
      </c>
      <c r="CC208" s="44">
        <v>6.7155070602893829E-2</v>
      </c>
      <c r="CD208" s="54">
        <f t="shared" si="66"/>
        <v>6.4102565869688988E-2</v>
      </c>
      <c r="CE208" s="42">
        <v>0.06</v>
      </c>
      <c r="CF208" s="42">
        <v>6.9299144744873047</v>
      </c>
      <c r="CG208" s="42">
        <v>6.8991451263427734</v>
      </c>
      <c r="CH208" s="42">
        <v>6.9025640487670898</v>
      </c>
      <c r="CI208" s="42">
        <v>6.9299144744873047</v>
      </c>
      <c r="CJ208" s="42">
        <v>6.970940113067627</v>
      </c>
      <c r="CK208" s="42"/>
      <c r="CL208" s="42"/>
      <c r="CM208" s="44"/>
      <c r="CN208" s="44">
        <v>1.6927961111068726</v>
      </c>
      <c r="CO208" s="44">
        <v>1.7240537405014038</v>
      </c>
      <c r="CP208" s="44">
        <v>1.7269841432571411</v>
      </c>
      <c r="CQ208" s="44">
        <v>1.7045177221298218</v>
      </c>
      <c r="CR208" s="44">
        <v>1.8578754663467407</v>
      </c>
      <c r="CS208" s="44">
        <v>1.8119658231735229</v>
      </c>
      <c r="CT208" s="54">
        <f t="shared" si="67"/>
        <v>1.7530321677525837</v>
      </c>
      <c r="CU208" s="44" t="s">
        <v>233</v>
      </c>
      <c r="CV208" s="44" t="s">
        <v>233</v>
      </c>
      <c r="CW208" s="44" t="s">
        <v>233</v>
      </c>
      <c r="CX208" s="44" t="s">
        <v>233</v>
      </c>
      <c r="CY208" s="44" t="s">
        <v>233</v>
      </c>
      <c r="CZ208" s="44" t="s">
        <v>233</v>
      </c>
      <c r="DA208" s="54" t="str">
        <f t="shared" si="68"/>
        <v/>
      </c>
      <c r="DB208" s="65">
        <v>1137.240478515625</v>
      </c>
      <c r="DC208" s="65">
        <v>1230.6470947265625</v>
      </c>
      <c r="DD208" s="65">
        <v>1139.6826171875</v>
      </c>
      <c r="DE208" s="65">
        <v>1197.191650390625</v>
      </c>
      <c r="DF208" s="65">
        <v>1163.4920654296875</v>
      </c>
      <c r="DG208" s="65">
        <v>1312.5762939453125</v>
      </c>
      <c r="DH208" s="58">
        <f t="shared" si="69"/>
        <v>1.7233992480468749</v>
      </c>
      <c r="DI208" s="65">
        <v>1218.4615478515625</v>
      </c>
      <c r="DJ208" s="65">
        <v>1243.076904296875</v>
      </c>
      <c r="DK208" s="65">
        <v>1156.1905517578125</v>
      </c>
      <c r="DL208" s="65">
        <v>663.9072265625</v>
      </c>
      <c r="DM208" s="65">
        <v>1148.4248046875</v>
      </c>
      <c r="DN208" s="65">
        <v>1585.103759765625</v>
      </c>
      <c r="DO208" s="58">
        <f t="shared" si="73"/>
        <v>1.68363955078125</v>
      </c>
      <c r="DP208" s="44" t="s">
        <v>233</v>
      </c>
      <c r="DQ208" s="44"/>
      <c r="DR208" s="65">
        <v>100</v>
      </c>
      <c r="DS208" s="65">
        <v>7.6875</v>
      </c>
      <c r="DT208" s="65">
        <v>807.6875</v>
      </c>
      <c r="DU208" s="65">
        <v>818.1875</v>
      </c>
      <c r="DV208" s="65">
        <v>783.8125</v>
      </c>
      <c r="DW208" s="65">
        <v>100</v>
      </c>
      <c r="DX208" s="58">
        <f t="shared" si="71"/>
        <v>0.62817000000000001</v>
      </c>
      <c r="DY208" s="43">
        <v>5.366544246673584</v>
      </c>
      <c r="DZ208" s="43">
        <v>13.145218849182129</v>
      </c>
      <c r="EA208" s="43">
        <v>27.411720275878906</v>
      </c>
      <c r="EB208" s="44">
        <f t="shared" si="72"/>
        <v>1.8580662036895752</v>
      </c>
      <c r="EC208" s="42" t="s">
        <v>233</v>
      </c>
      <c r="ED208" s="42" t="s">
        <v>233</v>
      </c>
      <c r="EE208" s="42" t="s">
        <v>233</v>
      </c>
      <c r="EF208" s="42" t="s">
        <v>233</v>
      </c>
      <c r="EG208" s="42" t="s">
        <v>233</v>
      </c>
      <c r="EH208" s="42" t="s">
        <v>233</v>
      </c>
      <c r="EI208" s="42"/>
      <c r="EJ208" s="65">
        <v>799</v>
      </c>
      <c r="EK208" s="42">
        <v>0.60000002384185791</v>
      </c>
      <c r="EL208" s="42">
        <v>0.60000002384185791</v>
      </c>
      <c r="EM208" s="42">
        <v>0.60000002384185791</v>
      </c>
      <c r="EN208" s="42">
        <v>0.60000002384185791</v>
      </c>
      <c r="EO208" s="42">
        <v>0.60000002384185791</v>
      </c>
      <c r="EP208" s="42">
        <v>0.60000002384185791</v>
      </c>
      <c r="EQ208" s="42"/>
      <c r="ER208" s="65">
        <v>23</v>
      </c>
      <c r="ES208" s="42">
        <v>0.75</v>
      </c>
      <c r="ET208" s="42">
        <v>0.75</v>
      </c>
      <c r="EU208" s="42">
        <v>0.75</v>
      </c>
      <c r="EV208" s="42">
        <v>0.75</v>
      </c>
      <c r="EW208" s="42">
        <v>0.75</v>
      </c>
      <c r="EX208" s="42">
        <v>0.75</v>
      </c>
      <c r="EY208" s="42"/>
      <c r="EZ208" s="42">
        <v>1.75</v>
      </c>
      <c r="FA208" s="42">
        <v>1</v>
      </c>
      <c r="FB208" s="42">
        <v>1</v>
      </c>
      <c r="FC208" s="42">
        <v>1</v>
      </c>
      <c r="FD208" s="42">
        <v>1</v>
      </c>
      <c r="FE208" s="42">
        <v>1</v>
      </c>
      <c r="FF208" s="42">
        <v>1</v>
      </c>
      <c r="FG208" s="42"/>
      <c r="FH208" s="42"/>
      <c r="FI208" s="42">
        <v>0.15999999642372131</v>
      </c>
      <c r="FJ208" s="42">
        <v>0.15999999642372131</v>
      </c>
      <c r="FK208" s="42">
        <v>0.18000000715255737</v>
      </c>
      <c r="FL208" s="42">
        <v>0.15999999642372131</v>
      </c>
      <c r="FM208" s="42">
        <v>0.15000000596046448</v>
      </c>
      <c r="FN208" s="42">
        <v>0.15000000596046448</v>
      </c>
      <c r="FO208" s="42"/>
      <c r="FP208" s="65">
        <v>57</v>
      </c>
      <c r="FQ208" s="42">
        <v>0.56999999284744263</v>
      </c>
      <c r="FR208" s="42">
        <v>0.56999999284744263</v>
      </c>
      <c r="FS208" s="42">
        <v>0.56999999284744263</v>
      </c>
      <c r="FT208" s="42">
        <v>0.56999999284744263</v>
      </c>
      <c r="FU208" s="42">
        <v>0.56999999284744263</v>
      </c>
      <c r="FV208" s="42">
        <v>0.56999999284744263</v>
      </c>
      <c r="FW208" s="42"/>
      <c r="FX208" s="65">
        <v>37</v>
      </c>
    </row>
    <row r="209" spans="1:180">
      <c r="A209" s="40">
        <v>38546</v>
      </c>
      <c r="B209" s="41"/>
      <c r="C209" s="41"/>
      <c r="D209" s="41"/>
      <c r="E209" s="42" t="s">
        <v>233</v>
      </c>
      <c r="F209" s="42" t="s">
        <v>233</v>
      </c>
      <c r="G209" s="42" t="s">
        <v>233</v>
      </c>
      <c r="H209" s="42" t="s">
        <v>233</v>
      </c>
      <c r="I209" s="42" t="s">
        <v>233</v>
      </c>
      <c r="J209" s="42" t="s">
        <v>233</v>
      </c>
      <c r="K209" s="54" t="str">
        <f t="shared" ref="K209:K272" si="74">IF(SUM(E209:J209)&gt;0,AVERAGE(E209:J209),"")</f>
        <v/>
      </c>
      <c r="L209" s="43">
        <v>25.982906341552734</v>
      </c>
      <c r="M209" s="43">
        <v>24.761905670166016</v>
      </c>
      <c r="N209" s="43">
        <v>23.785102844238281</v>
      </c>
      <c r="O209" s="43">
        <v>26.324787139892578</v>
      </c>
      <c r="P209" s="43">
        <v>29.597068786621094</v>
      </c>
      <c r="Q209" s="43">
        <v>27.887668609619141</v>
      </c>
      <c r="R209" s="54">
        <f t="shared" ref="R209:R272" si="75">IF(SUM(L209:Q209)&gt;0,AVERAGE(L209:Q209),"")</f>
        <v>26.389906565348308</v>
      </c>
      <c r="S209" s="43">
        <v>9.645909309387207</v>
      </c>
      <c r="T209" s="43">
        <v>10.866910934448242</v>
      </c>
      <c r="U209" s="43">
        <v>10.989010810852051</v>
      </c>
      <c r="V209" s="43">
        <v>8.0586080551147461</v>
      </c>
      <c r="W209" s="43">
        <v>8.1807079315185547</v>
      </c>
      <c r="X209" s="43">
        <v>9.0354089736938477</v>
      </c>
      <c r="Y209" s="43">
        <v>11.5</v>
      </c>
      <c r="Z209" s="42">
        <v>-1.355311393737793</v>
      </c>
      <c r="AA209" s="42">
        <v>-1.3211233615875244</v>
      </c>
      <c r="AB209" s="42">
        <v>-1.2869353294372559</v>
      </c>
      <c r="AC209" s="42">
        <v>-1.355311393737793</v>
      </c>
      <c r="AD209" s="42">
        <v>-1.5164835453033447</v>
      </c>
      <c r="AE209" s="42">
        <v>-1.4578754901885986</v>
      </c>
      <c r="AF209" s="42"/>
      <c r="AG209" s="42">
        <v>6.594871997833252</v>
      </c>
      <c r="AH209" s="42">
        <v>6.5880341529846191</v>
      </c>
      <c r="AI209" s="42">
        <v>6.6188035011291504</v>
      </c>
      <c r="AJ209" s="42">
        <v>6.7145299911499023</v>
      </c>
      <c r="AK209" s="42">
        <v>6.6461539268493652</v>
      </c>
      <c r="AL209" s="42">
        <v>6.5777778625488281</v>
      </c>
      <c r="AM209" s="54">
        <f t="shared" ref="AM209:AM272" si="76">IF(SUM(AG209:AL209)&gt;0,AVERAGE(AG209:AL209),"")</f>
        <v>6.6233619054158526</v>
      </c>
      <c r="AN209" s="44">
        <v>0.41514042019844055</v>
      </c>
      <c r="AO209" s="44">
        <v>0.43956044316291809</v>
      </c>
      <c r="AP209" s="44">
        <v>0.37606838345527649</v>
      </c>
      <c r="AQ209" s="44">
        <v>0.43956044316291809</v>
      </c>
      <c r="AR209" s="44">
        <v>0.48351648449897766</v>
      </c>
      <c r="AS209" s="44">
        <v>0.43223443627357483</v>
      </c>
      <c r="AT209" s="44"/>
      <c r="AU209" s="42">
        <v>0.83638584613800049</v>
      </c>
      <c r="AV209" s="42">
        <v>0.87667888402938843</v>
      </c>
      <c r="AW209" s="42">
        <v>1.0500611066818237</v>
      </c>
      <c r="AX209" s="42">
        <v>0.9047619104385376</v>
      </c>
      <c r="AY209" s="42">
        <v>0.85470086336135864</v>
      </c>
      <c r="AZ209" s="42">
        <v>0.88278388977050781</v>
      </c>
      <c r="BA209" s="54">
        <f t="shared" ref="BA209:BA272" si="77">IF(SUM(AU209:AZ209)&gt;0,AVERAGE(AU209:AZ209),"")</f>
        <v>0.90089541673660278</v>
      </c>
      <c r="BB209" s="44"/>
      <c r="BC209" s="42">
        <v>0.12454212456941605</v>
      </c>
      <c r="BD209" s="42">
        <v>0.14774115383625031</v>
      </c>
      <c r="BE209" s="42">
        <v>0.19536019861698151</v>
      </c>
      <c r="BF209" s="42">
        <v>0.190476194024086</v>
      </c>
      <c r="BG209" s="42">
        <v>0.15750916302204132</v>
      </c>
      <c r="BH209" s="42">
        <v>0.15140415728092194</v>
      </c>
      <c r="BI209" s="54">
        <f t="shared" ref="BI209:BI272" si="78">IF(SUM(BC209:BH209)&gt;0,AVERAGE(BC209:BH209),"")</f>
        <v>0.16117216522494951</v>
      </c>
      <c r="BJ209" s="51">
        <v>1.9</v>
      </c>
      <c r="BK209" s="69" t="s">
        <v>233</v>
      </c>
      <c r="BL209" s="69" t="s">
        <v>233</v>
      </c>
      <c r="BM209" s="69" t="s">
        <v>233</v>
      </c>
      <c r="BN209" s="69" t="s">
        <v>233</v>
      </c>
      <c r="BO209" s="69" t="s">
        <v>233</v>
      </c>
      <c r="BP209" s="70">
        <f t="shared" ref="BP209:BP272" si="79">IF(SUM(BJ209:BO209)&gt;0,AVERAGE(BJ209:BO209),"")</f>
        <v>1.9</v>
      </c>
      <c r="BQ209" s="42">
        <v>1.8717948198318481</v>
      </c>
      <c r="BR209" s="42">
        <v>2.0085470676422119</v>
      </c>
      <c r="BS209" s="42">
        <v>1.7765567302703857</v>
      </c>
      <c r="BT209" s="42">
        <v>1.6373625993728638</v>
      </c>
      <c r="BU209" s="42">
        <v>1.5054944753646851</v>
      </c>
      <c r="BV209" s="42">
        <v>1.5543345212936401</v>
      </c>
      <c r="BW209" s="54">
        <f t="shared" ref="BW209:BW272" si="80">IF(SUM(BQ209:BV209)&gt;0,AVERAGE(BQ209:BV209),"")</f>
        <v>1.7256817022959392</v>
      </c>
      <c r="BX209" s="44">
        <v>6.7155070602893829E-2</v>
      </c>
      <c r="BY209" s="44">
        <v>6.7155070602893829E-2</v>
      </c>
      <c r="BZ209" s="44">
        <v>6.1050061136484146E-2</v>
      </c>
      <c r="CA209" s="44">
        <v>6.9597072899341583E-2</v>
      </c>
      <c r="CB209" s="44">
        <v>6.8376071751117706E-2</v>
      </c>
      <c r="CC209" s="44">
        <v>6.9597072899341583E-2</v>
      </c>
      <c r="CD209" s="54">
        <f t="shared" ref="CD209:CD272" si="81">IF(SUM(BX209:CC209)&gt;0,AVERAGE(BX209:CC209),"")</f>
        <v>6.7155069982012108E-2</v>
      </c>
      <c r="CE209" s="42">
        <v>0.06</v>
      </c>
      <c r="CF209" s="42">
        <v>6.9435896873474121</v>
      </c>
      <c r="CG209" s="42">
        <v>6.9128203392028809</v>
      </c>
      <c r="CH209" s="42">
        <v>6.9128203392028809</v>
      </c>
      <c r="CI209" s="42">
        <v>6.9094018936157227</v>
      </c>
      <c r="CJ209" s="42">
        <v>6.9264955520629883</v>
      </c>
      <c r="CK209" s="42"/>
      <c r="CL209" s="42"/>
      <c r="CM209" s="44"/>
      <c r="CN209" s="44">
        <v>1.8598290681838989</v>
      </c>
      <c r="CO209" s="44">
        <v>1.8236874341964722</v>
      </c>
      <c r="CP209" s="44">
        <v>1.7572649717330933</v>
      </c>
      <c r="CQ209" s="44">
        <v>1.7621489763259888</v>
      </c>
      <c r="CR209" s="44">
        <v>1.6332112550735474</v>
      </c>
      <c r="CS209" s="44">
        <v>1.6175824403762817</v>
      </c>
      <c r="CT209" s="54">
        <f t="shared" ref="CT209:CT272" si="82">IF(SUM(CN209:CS209)&gt;0,AVERAGE(CN209:CS209),"")</f>
        <v>1.7422873576482136</v>
      </c>
      <c r="CU209" s="44" t="s">
        <v>233</v>
      </c>
      <c r="CV209" s="44" t="s">
        <v>233</v>
      </c>
      <c r="CW209" s="44" t="s">
        <v>233</v>
      </c>
      <c r="CX209" s="44" t="s">
        <v>233</v>
      </c>
      <c r="CY209" s="44" t="s">
        <v>233</v>
      </c>
      <c r="CZ209" s="44" t="s">
        <v>233</v>
      </c>
      <c r="DA209" s="54" t="str">
        <f t="shared" ref="DA209:DA272" si="83">IF(SUM(CU209:CZ209)&gt;0,AVERAGE(CU209:CZ209),"")</f>
        <v/>
      </c>
      <c r="DB209" s="65">
        <v>1278.14404296875</v>
      </c>
      <c r="DC209" s="65">
        <v>1205.7386474609375</v>
      </c>
      <c r="DD209" s="65">
        <v>1263.6141357421875</v>
      </c>
      <c r="DE209" s="65">
        <v>1163.125732421875</v>
      </c>
      <c r="DF209" s="65">
        <v>1107.5701904296875</v>
      </c>
      <c r="DG209" s="65">
        <v>1058.4859619140625</v>
      </c>
      <c r="DH209" s="58">
        <f t="shared" ref="DH209:DH272" si="84">IF(SUM(DB209:DG209)&gt;0,(AVERAGE(DB209:DG209)*1440)/1000000,"")</f>
        <v>1.6984028906249999</v>
      </c>
      <c r="DI209" s="65">
        <v>1248.3759765625</v>
      </c>
      <c r="DJ209" s="65">
        <v>643.003662109375</v>
      </c>
      <c r="DK209" s="65">
        <v>1317.6068115234375</v>
      </c>
      <c r="DL209" s="65">
        <v>1416.4346923828125</v>
      </c>
      <c r="DM209" s="65">
        <v>1117.3626708984375</v>
      </c>
      <c r="DN209" s="65">
        <v>1103.8582763671875</v>
      </c>
      <c r="DO209" s="58">
        <f t="shared" ref="DO209:DO272" si="85">IF(SUM(DI209:DN209)&gt;0,(AVERAGE(DI209:DN209)*1440)/1000000,"")</f>
        <v>1.6431941015625</v>
      </c>
      <c r="DP209" s="44" t="s">
        <v>233</v>
      </c>
      <c r="DQ209" s="44"/>
      <c r="DR209" s="65">
        <v>789.25</v>
      </c>
      <c r="DS209" s="65">
        <v>802.75</v>
      </c>
      <c r="DT209" s="65">
        <v>805.5625</v>
      </c>
      <c r="DU209" s="65">
        <v>796.75</v>
      </c>
      <c r="DV209" s="65">
        <v>791.9375</v>
      </c>
      <c r="DW209" s="65">
        <v>750.375</v>
      </c>
      <c r="DX209" s="58">
        <f t="shared" ref="DX209:DX272" si="86">IF(SUM(DR209:DW209)&gt;0,(AVERAGE(DR209:DW209)*1440)/1000000,"")</f>
        <v>1.13679</v>
      </c>
      <c r="DY209" s="43">
        <v>6.2566056251525879</v>
      </c>
      <c r="DZ209" s="43">
        <v>13.17048454284668</v>
      </c>
      <c r="EA209" s="43">
        <v>26.278373718261719</v>
      </c>
      <c r="EB209" s="44">
        <f t="shared" si="72"/>
        <v>1.6395053102874757</v>
      </c>
      <c r="EC209" s="42" t="s">
        <v>233</v>
      </c>
      <c r="ED209" s="42" t="s">
        <v>233</v>
      </c>
      <c r="EE209" s="42" t="s">
        <v>233</v>
      </c>
      <c r="EF209" s="42" t="s">
        <v>233</v>
      </c>
      <c r="EG209" s="42">
        <v>53</v>
      </c>
      <c r="EH209" s="42">
        <v>53</v>
      </c>
      <c r="EI209" s="42"/>
      <c r="EJ209" s="65">
        <v>783</v>
      </c>
      <c r="EK209" s="42">
        <v>0.60000002384185791</v>
      </c>
      <c r="EL209" s="42">
        <v>0.60000002384185791</v>
      </c>
      <c r="EM209" s="42">
        <v>0.60000002384185791</v>
      </c>
      <c r="EN209" s="42">
        <v>0.60000002384185791</v>
      </c>
      <c r="EO209" s="42">
        <v>0.60000002384185791</v>
      </c>
      <c r="EP209" s="42">
        <v>0.60000002384185791</v>
      </c>
      <c r="EQ209" s="42"/>
      <c r="ER209" s="65">
        <v>26</v>
      </c>
      <c r="ES209" s="42">
        <v>0.64999997615814209</v>
      </c>
      <c r="ET209" s="42">
        <v>0.64999997615814209</v>
      </c>
      <c r="EU209" s="42">
        <v>0.64999997615814209</v>
      </c>
      <c r="EV209" s="42">
        <v>0.64999997615814209</v>
      </c>
      <c r="EW209" s="42">
        <v>0.64999997615814209</v>
      </c>
      <c r="EX209" s="42">
        <v>0.64999997615814209</v>
      </c>
      <c r="EY209" s="42"/>
      <c r="EZ209" s="42">
        <v>1.4</v>
      </c>
      <c r="FA209" s="42">
        <v>1</v>
      </c>
      <c r="FB209" s="42">
        <v>1</v>
      </c>
      <c r="FC209" s="42">
        <v>9.0000003576278687E-2</v>
      </c>
      <c r="FD209" s="42">
        <v>7.9999998211860657E-2</v>
      </c>
      <c r="FE209" s="42">
        <v>7.9999998211860657E-2</v>
      </c>
      <c r="FF209" s="42">
        <v>7.9999998211860657E-2</v>
      </c>
      <c r="FG209" s="42"/>
      <c r="FH209" s="42"/>
      <c r="FI209" s="42">
        <v>0.15000000596046448</v>
      </c>
      <c r="FJ209" s="42">
        <v>0.15000000596046448</v>
      </c>
      <c r="FK209" s="42">
        <v>0.14000000059604645</v>
      </c>
      <c r="FL209" s="42">
        <v>0.11999999731779099</v>
      </c>
      <c r="FM209" s="42">
        <v>0.14000000059604645</v>
      </c>
      <c r="FN209" s="42">
        <v>0.15000000596046448</v>
      </c>
      <c r="FO209" s="42"/>
      <c r="FP209" s="65">
        <v>51</v>
      </c>
      <c r="FQ209" s="42">
        <v>0.56999999284744263</v>
      </c>
      <c r="FR209" s="42">
        <v>0.56999999284744263</v>
      </c>
      <c r="FS209" s="42">
        <v>0.56999999284744263</v>
      </c>
      <c r="FT209" s="42">
        <v>0.56999999284744263</v>
      </c>
      <c r="FU209" s="42">
        <v>0.56999999284744263</v>
      </c>
      <c r="FV209" s="42">
        <v>0.56999999284744263</v>
      </c>
      <c r="FW209" s="42"/>
      <c r="FX209" s="65">
        <v>35</v>
      </c>
    </row>
    <row r="210" spans="1:180">
      <c r="A210" s="40">
        <v>38547</v>
      </c>
      <c r="B210" s="41"/>
      <c r="C210" s="41"/>
      <c r="D210" s="41"/>
      <c r="E210" s="42" t="s">
        <v>233</v>
      </c>
      <c r="F210" s="42" t="s">
        <v>233</v>
      </c>
      <c r="G210" s="42" t="s">
        <v>233</v>
      </c>
      <c r="H210" s="42" t="s">
        <v>233</v>
      </c>
      <c r="I210" s="42" t="s">
        <v>233</v>
      </c>
      <c r="J210" s="42" t="s">
        <v>233</v>
      </c>
      <c r="K210" s="54" t="str">
        <f t="shared" si="74"/>
        <v/>
      </c>
      <c r="L210" s="43">
        <v>26.275945663452148</v>
      </c>
      <c r="M210" s="43">
        <v>25.152626037597656</v>
      </c>
      <c r="N210" s="43">
        <v>24.420024871826172</v>
      </c>
      <c r="O210" s="43">
        <v>27.203907012939453</v>
      </c>
      <c r="P210" s="43">
        <v>29.523809432983398</v>
      </c>
      <c r="Q210" s="43">
        <v>27.838827133178711</v>
      </c>
      <c r="R210" s="54">
        <f t="shared" si="75"/>
        <v>26.735856691996258</v>
      </c>
      <c r="S210" s="43">
        <v>8.9133090972900391</v>
      </c>
      <c r="T210" s="43">
        <v>11.721611976623535</v>
      </c>
      <c r="U210" s="43">
        <v>10.256410598754883</v>
      </c>
      <c r="V210" s="43">
        <v>8.9133090972900391</v>
      </c>
      <c r="W210" s="43">
        <v>8.9133090972900391</v>
      </c>
      <c r="X210" s="43">
        <v>11.111110687255859</v>
      </c>
      <c r="Y210" s="43">
        <v>48</v>
      </c>
      <c r="Z210" s="42">
        <v>-1.404151439666748</v>
      </c>
      <c r="AA210" s="42">
        <v>-1.4676434993743896</v>
      </c>
      <c r="AB210" s="42">
        <v>-1.3992674350738525</v>
      </c>
      <c r="AC210" s="42">
        <v>-1.4774115085601807</v>
      </c>
      <c r="AD210" s="42">
        <v>-1.3797314167022705</v>
      </c>
      <c r="AE210" s="42">
        <v>-1.404151439666748</v>
      </c>
      <c r="AF210" s="42"/>
      <c r="AG210" s="42">
        <v>6.5504274368286133</v>
      </c>
      <c r="AH210" s="42">
        <v>6.5504274368286133</v>
      </c>
      <c r="AI210" s="42">
        <v>6.6119656562805176</v>
      </c>
      <c r="AJ210" s="42">
        <v>6.721367359161377</v>
      </c>
      <c r="AK210" s="42">
        <v>6.594871997833252</v>
      </c>
      <c r="AL210" s="42">
        <v>6.5538463592529297</v>
      </c>
      <c r="AM210" s="54">
        <f t="shared" si="76"/>
        <v>6.5971510410308838</v>
      </c>
      <c r="AN210" s="44">
        <v>0.55677658319473267</v>
      </c>
      <c r="AO210" s="44">
        <v>0.48107448220252991</v>
      </c>
      <c r="AP210" s="44">
        <v>0.42735043168067932</v>
      </c>
      <c r="AQ210" s="44">
        <v>0.48351648449897766</v>
      </c>
      <c r="AR210" s="44">
        <v>0.59340661764144897</v>
      </c>
      <c r="AS210" s="44">
        <v>0.48595848679542542</v>
      </c>
      <c r="AT210" s="44"/>
      <c r="AU210" s="42">
        <v>0.83394384384155273</v>
      </c>
      <c r="AV210" s="42">
        <v>0.95115995407104492</v>
      </c>
      <c r="AW210" s="42">
        <v>0.8620268702507019</v>
      </c>
      <c r="AX210" s="42">
        <v>0.92185592651367188</v>
      </c>
      <c r="AY210" s="42">
        <v>1.3101342916488647</v>
      </c>
      <c r="AZ210" s="42">
        <v>0.90598291158676147</v>
      </c>
      <c r="BA210" s="54">
        <f t="shared" si="77"/>
        <v>0.96418396631876624</v>
      </c>
      <c r="BB210" s="44"/>
      <c r="BC210" s="42">
        <v>0.13675214350223541</v>
      </c>
      <c r="BD210" s="42">
        <v>8.7912090122699738E-2</v>
      </c>
      <c r="BE210" s="42">
        <v>9.7680099308490753E-2</v>
      </c>
      <c r="BF210" s="42">
        <v>0.12820513546466827</v>
      </c>
      <c r="BG210" s="42">
        <v>0.10622710734605789</v>
      </c>
      <c r="BH210" s="42">
        <v>0.1269841343164444</v>
      </c>
      <c r="BI210" s="54">
        <f t="shared" si="78"/>
        <v>0.11396011834343274</v>
      </c>
      <c r="BJ210" s="51">
        <v>1.7</v>
      </c>
      <c r="BK210" s="69" t="s">
        <v>233</v>
      </c>
      <c r="BL210" s="69" t="s">
        <v>233</v>
      </c>
      <c r="BM210" s="69" t="s">
        <v>233</v>
      </c>
      <c r="BN210" s="69" t="s">
        <v>233</v>
      </c>
      <c r="BO210" s="69" t="s">
        <v>233</v>
      </c>
      <c r="BP210" s="70">
        <f t="shared" si="79"/>
        <v>1.7</v>
      </c>
      <c r="BQ210" s="42">
        <v>1.7130646705627441</v>
      </c>
      <c r="BR210" s="42">
        <v>1.6019536256790161</v>
      </c>
      <c r="BS210" s="42">
        <v>1.6373625993728638</v>
      </c>
      <c r="BT210" s="42">
        <v>1.9279608726501465</v>
      </c>
      <c r="BU210" s="42">
        <v>1.8437118530273437</v>
      </c>
      <c r="BV210" s="42">
        <v>1.8437118530273437</v>
      </c>
      <c r="BW210" s="54">
        <f t="shared" si="80"/>
        <v>1.7612942457199097</v>
      </c>
      <c r="BX210" s="44">
        <v>6.9597072899341583E-2</v>
      </c>
      <c r="BY210" s="44">
        <v>6.9597072899341583E-2</v>
      </c>
      <c r="BZ210" s="44">
        <v>7.081807404756546E-2</v>
      </c>
      <c r="CA210" s="44">
        <v>6.2271062284708023E-2</v>
      </c>
      <c r="CB210" s="44">
        <v>6.4713068306446075E-2</v>
      </c>
      <c r="CC210" s="44">
        <v>6.4713068306446075E-2</v>
      </c>
      <c r="CD210" s="54">
        <f t="shared" si="81"/>
        <v>6.6951569790641471E-2</v>
      </c>
      <c r="CE210" s="42">
        <v>7.0000000000000007E-2</v>
      </c>
      <c r="CF210" s="42">
        <v>6.9059829711914062</v>
      </c>
      <c r="CG210" s="42">
        <v>6.9025640487670898</v>
      </c>
      <c r="CH210" s="42">
        <v>6.8923077583312988</v>
      </c>
      <c r="CI210" s="42">
        <v>6.9162392616271973</v>
      </c>
      <c r="CJ210" s="42">
        <v>6.9401707649230957</v>
      </c>
      <c r="CK210" s="42"/>
      <c r="CL210" s="42"/>
      <c r="CM210" s="44"/>
      <c r="CN210" s="44">
        <v>1.6361416578292847</v>
      </c>
      <c r="CO210" s="44">
        <v>1.2551892995834351</v>
      </c>
      <c r="CP210" s="44">
        <v>1.2249084711074829</v>
      </c>
      <c r="CQ210" s="44">
        <v>1.6869353055953979</v>
      </c>
      <c r="CR210" s="44">
        <v>1.7367521524429321</v>
      </c>
      <c r="CS210" s="44">
        <v>1.7474969625473022</v>
      </c>
      <c r="CT210" s="54">
        <f t="shared" si="82"/>
        <v>1.5479039748509724</v>
      </c>
      <c r="CU210" s="44" t="s">
        <v>233</v>
      </c>
      <c r="CV210" s="44" t="s">
        <v>233</v>
      </c>
      <c r="CW210" s="44" t="s">
        <v>233</v>
      </c>
      <c r="CX210" s="44" t="s">
        <v>233</v>
      </c>
      <c r="CY210" s="44" t="s">
        <v>233</v>
      </c>
      <c r="CZ210" s="44" t="s">
        <v>233</v>
      </c>
      <c r="DA210" s="54" t="str">
        <f t="shared" si="83"/>
        <v/>
      </c>
      <c r="DB210" s="65">
        <v>1202.6861572265625</v>
      </c>
      <c r="DC210" s="65">
        <v>805.86077880859375</v>
      </c>
      <c r="DD210" s="65">
        <v>864.713134765625</v>
      </c>
      <c r="DE210" s="65">
        <v>1187.7900390625</v>
      </c>
      <c r="DF210" s="65">
        <v>1099.389404296875</v>
      </c>
      <c r="DG210" s="65">
        <v>1247.86328125</v>
      </c>
      <c r="DH210" s="58">
        <f t="shared" si="84"/>
        <v>1.5379926708984375</v>
      </c>
      <c r="DI210" s="65">
        <v>640.4884033203125</v>
      </c>
      <c r="DJ210" s="65">
        <v>636.21490478515625</v>
      </c>
      <c r="DK210" s="65">
        <v>698.11962890625</v>
      </c>
      <c r="DL210" s="65">
        <v>1161.6116943359375</v>
      </c>
      <c r="DM210" s="65">
        <v>1157.80224609375</v>
      </c>
      <c r="DN210" s="65">
        <v>1151.4041748046875</v>
      </c>
      <c r="DO210" s="58">
        <f t="shared" si="85"/>
        <v>1.3069538525390625</v>
      </c>
      <c r="DP210" s="44" t="s">
        <v>233</v>
      </c>
      <c r="DQ210" s="44"/>
      <c r="DR210" s="65">
        <v>819.875</v>
      </c>
      <c r="DS210" s="65">
        <v>803.25</v>
      </c>
      <c r="DT210" s="65">
        <v>783.8125</v>
      </c>
      <c r="DU210" s="65">
        <v>785.5625</v>
      </c>
      <c r="DV210" s="65">
        <v>766.3125</v>
      </c>
      <c r="DW210" s="65">
        <v>16.75</v>
      </c>
      <c r="DX210" s="58">
        <f t="shared" si="86"/>
        <v>0.95413499999999996</v>
      </c>
      <c r="DY210" s="43">
        <v>7.509890079498291</v>
      </c>
      <c r="DZ210" s="43">
        <v>14.386843681335449</v>
      </c>
      <c r="EA210" s="43">
        <v>27.426155090332031</v>
      </c>
      <c r="EB210" s="44">
        <f t="shared" ref="EB210:EB273" si="87">IF(DZ210&gt;0,DO210-((DZ210-DZ209)*0.146),"")</f>
        <v>1.1293654183197022</v>
      </c>
      <c r="EC210" s="42">
        <v>53</v>
      </c>
      <c r="ED210" s="42">
        <v>53</v>
      </c>
      <c r="EE210" s="42">
        <v>53</v>
      </c>
      <c r="EF210" s="42">
        <v>53</v>
      </c>
      <c r="EG210" s="42">
        <v>53</v>
      </c>
      <c r="EH210" s="42">
        <v>53</v>
      </c>
      <c r="EI210" s="42"/>
      <c r="EJ210" s="65">
        <v>670</v>
      </c>
      <c r="EK210" s="42">
        <v>0.60000002384185791</v>
      </c>
      <c r="EL210" s="42">
        <v>0.60000002384185791</v>
      </c>
      <c r="EM210" s="42">
        <v>0.60000002384185791</v>
      </c>
      <c r="EN210" s="42">
        <v>0.60000002384185791</v>
      </c>
      <c r="EO210" s="42">
        <v>0.60000002384185791</v>
      </c>
      <c r="EP210" s="42">
        <v>0.60000002384185791</v>
      </c>
      <c r="EQ210" s="42"/>
      <c r="ER210" s="65">
        <v>22</v>
      </c>
      <c r="ES210" s="42">
        <v>0.64999997615814209</v>
      </c>
      <c r="ET210" s="42">
        <v>0.64999997615814209</v>
      </c>
      <c r="EU210" s="42">
        <v>0.64999997615814209</v>
      </c>
      <c r="EV210" s="42">
        <v>0.64999997615814209</v>
      </c>
      <c r="EW210" s="42">
        <v>0.64999997615814209</v>
      </c>
      <c r="EX210" s="42">
        <v>0.64999997615814209</v>
      </c>
      <c r="EY210" s="42"/>
      <c r="EZ210" s="42">
        <v>1.3</v>
      </c>
      <c r="FA210" s="42">
        <v>7.9999998211860657E-2</v>
      </c>
      <c r="FB210" s="42">
        <v>7.9999998211860657E-2</v>
      </c>
      <c r="FC210" s="42">
        <v>7.9999998211860657E-2</v>
      </c>
      <c r="FD210" s="42">
        <v>7.9999998211860657E-2</v>
      </c>
      <c r="FE210" s="42">
        <v>7.9999998211860657E-2</v>
      </c>
      <c r="FF210" s="42">
        <v>7.9999998211860657E-2</v>
      </c>
      <c r="FG210" s="42"/>
      <c r="FH210" s="42"/>
      <c r="FI210" s="42">
        <v>0.15999999642372131</v>
      </c>
      <c r="FJ210" s="42">
        <v>0.15999999642372131</v>
      </c>
      <c r="FK210" s="42">
        <v>0.15999999642372131</v>
      </c>
      <c r="FL210" s="42">
        <v>0.15000000596046448</v>
      </c>
      <c r="FM210" s="42">
        <v>0.15000000596046448</v>
      </c>
      <c r="FN210" s="42">
        <v>0.15000000596046448</v>
      </c>
      <c r="FO210" s="42"/>
      <c r="FP210" s="65">
        <v>50</v>
      </c>
      <c r="FQ210" s="42">
        <v>0.56999999284744263</v>
      </c>
      <c r="FR210" s="42">
        <v>0.56999999284744263</v>
      </c>
      <c r="FS210" s="42">
        <v>0.56999999284744263</v>
      </c>
      <c r="FT210" s="42">
        <v>0.56999999284744263</v>
      </c>
      <c r="FU210" s="42">
        <v>0.56999999284744263</v>
      </c>
      <c r="FV210" s="42">
        <v>0.56999999284744263</v>
      </c>
      <c r="FW210" s="42"/>
      <c r="FX210" s="65">
        <v>32</v>
      </c>
    </row>
    <row r="211" spans="1:180">
      <c r="A211" s="40">
        <v>38548</v>
      </c>
      <c r="B211" s="41"/>
      <c r="C211" s="41"/>
      <c r="D211" s="41"/>
      <c r="E211" s="42" t="s">
        <v>233</v>
      </c>
      <c r="F211" s="42" t="s">
        <v>233</v>
      </c>
      <c r="G211" s="42" t="s">
        <v>233</v>
      </c>
      <c r="H211" s="42" t="s">
        <v>233</v>
      </c>
      <c r="I211" s="42" t="s">
        <v>233</v>
      </c>
      <c r="J211" s="42" t="s">
        <v>233</v>
      </c>
      <c r="K211" s="54" t="str">
        <f t="shared" si="74"/>
        <v/>
      </c>
      <c r="L211" s="43">
        <v>26.349206924438477</v>
      </c>
      <c r="M211" s="43">
        <v>25.225885391235352</v>
      </c>
      <c r="N211" s="43">
        <v>24.737483978271484</v>
      </c>
      <c r="O211" s="43">
        <v>27.05738639831543</v>
      </c>
      <c r="P211" s="43">
        <v>29.865690231323242</v>
      </c>
      <c r="Q211" s="43">
        <v>28.4981689453125</v>
      </c>
      <c r="R211" s="54">
        <f t="shared" si="75"/>
        <v>26.955636978149414</v>
      </c>
      <c r="S211" s="43">
        <v>10.256410598754883</v>
      </c>
      <c r="T211" s="43">
        <v>10.256410598754883</v>
      </c>
      <c r="U211" s="43">
        <v>11.59951114654541</v>
      </c>
      <c r="V211" s="43">
        <v>8.7912092208862305</v>
      </c>
      <c r="W211" s="43">
        <v>8.9133090972900391</v>
      </c>
      <c r="X211" s="43">
        <v>9.2796096801757812</v>
      </c>
      <c r="Y211" s="43">
        <v>12.5</v>
      </c>
      <c r="Z211" s="42">
        <v>-1.5262515544891357</v>
      </c>
      <c r="AA211" s="42">
        <v>-1.4822955131530762</v>
      </c>
      <c r="AB211" s="42">
        <v>-1.4676434993743896</v>
      </c>
      <c r="AC211" s="42">
        <v>-1.4383394718170166</v>
      </c>
      <c r="AD211" s="42">
        <v>-1.4334554672241211</v>
      </c>
      <c r="AE211" s="42">
        <v>-1.4285714626312256</v>
      </c>
      <c r="AF211" s="42"/>
      <c r="AG211" s="42">
        <v>6.5230770111083984</v>
      </c>
      <c r="AH211" s="42">
        <v>6.5230770111083984</v>
      </c>
      <c r="AI211" s="42">
        <v>6.5641026496887207</v>
      </c>
      <c r="AJ211" s="42">
        <v>6.6700854301452637</v>
      </c>
      <c r="AK211" s="42">
        <v>6.5982904434204102</v>
      </c>
      <c r="AL211" s="42">
        <v>6.5470085144042969</v>
      </c>
      <c r="AM211" s="54">
        <f t="shared" si="76"/>
        <v>6.570940176645915</v>
      </c>
      <c r="AN211" s="44">
        <v>0.46886447072029114</v>
      </c>
      <c r="AO211" s="44">
        <v>0.50061053037643433</v>
      </c>
      <c r="AP211" s="44">
        <v>0.40048840641975403</v>
      </c>
      <c r="AQ211" s="44">
        <v>0.43711844086647034</v>
      </c>
      <c r="AR211" s="44">
        <v>0.51526254415512085</v>
      </c>
      <c r="AS211" s="44">
        <v>0.59584861993789673</v>
      </c>
      <c r="AT211" s="44"/>
      <c r="AU211" s="42">
        <v>0.83394384384155273</v>
      </c>
      <c r="AV211" s="42">
        <v>0.97191697359085083</v>
      </c>
      <c r="AW211" s="42">
        <v>0.79487180709838867</v>
      </c>
      <c r="AX211" s="42">
        <v>1.0219780206680298</v>
      </c>
      <c r="AY211" s="42">
        <v>0.86324787139892578</v>
      </c>
      <c r="AZ211" s="42">
        <v>0.8620268702507019</v>
      </c>
      <c r="BA211" s="54">
        <f t="shared" si="77"/>
        <v>0.89133089780807495</v>
      </c>
      <c r="BB211" s="44"/>
      <c r="BC211" s="42">
        <v>5.8608058840036392E-2</v>
      </c>
      <c r="BD211" s="42">
        <v>5.128205195069313E-2</v>
      </c>
      <c r="BE211" s="42">
        <v>5.2503053098917007E-2</v>
      </c>
      <c r="BF211" s="42">
        <v>0.12332112342119217</v>
      </c>
      <c r="BG211" s="42">
        <v>0.16605617105960846</v>
      </c>
      <c r="BH211" s="42">
        <v>0.13553114235401154</v>
      </c>
      <c r="BI211" s="54">
        <f t="shared" si="78"/>
        <v>9.7883600120743111E-2</v>
      </c>
      <c r="BJ211" s="51">
        <v>1.9</v>
      </c>
      <c r="BK211" s="69" t="s">
        <v>233</v>
      </c>
      <c r="BL211" s="69" t="s">
        <v>233</v>
      </c>
      <c r="BM211" s="69" t="s">
        <v>233</v>
      </c>
      <c r="BN211" s="69" t="s">
        <v>233</v>
      </c>
      <c r="BO211" s="69" t="s">
        <v>233</v>
      </c>
      <c r="BP211" s="70">
        <f t="shared" si="79"/>
        <v>1.9</v>
      </c>
      <c r="BQ211" s="42">
        <v>1.6593406200408936</v>
      </c>
      <c r="BR211" s="42">
        <v>1.7069597244262695</v>
      </c>
      <c r="BS211" s="42">
        <v>1.8681318759918213</v>
      </c>
      <c r="BT211" s="42">
        <v>1.9682539701461792</v>
      </c>
      <c r="BU211" s="42">
        <v>1.7460317611694336</v>
      </c>
      <c r="BV211" s="42">
        <v>1.9035408496856689</v>
      </c>
      <c r="BW211" s="54">
        <f t="shared" si="80"/>
        <v>1.8087098002433777</v>
      </c>
      <c r="BX211" s="44">
        <v>6.4713068306446075E-2</v>
      </c>
      <c r="BY211" s="44">
        <v>6.4713068306446075E-2</v>
      </c>
      <c r="BZ211" s="44">
        <v>5.3724054247140884E-2</v>
      </c>
      <c r="CA211" s="44">
        <v>6.4713068306446075E-2</v>
      </c>
      <c r="CB211" s="44">
        <v>6.2271062284708023E-2</v>
      </c>
      <c r="CC211" s="44">
        <v>7.3260076344013214E-2</v>
      </c>
      <c r="CD211" s="54">
        <f t="shared" si="81"/>
        <v>6.3899066299200058E-2</v>
      </c>
      <c r="CE211" s="42">
        <v>0.06</v>
      </c>
      <c r="CF211" s="42">
        <v>6.9162392616271973</v>
      </c>
      <c r="CG211" s="42">
        <v>6.8957266807556152</v>
      </c>
      <c r="CH211" s="42">
        <v>6.8888888359069824</v>
      </c>
      <c r="CI211" s="42">
        <v>6.9094018936157227</v>
      </c>
      <c r="CJ211" s="42">
        <v>6.9367523193359375</v>
      </c>
      <c r="CK211" s="42"/>
      <c r="CL211" s="42"/>
      <c r="CM211" s="44"/>
      <c r="CN211" s="44">
        <v>0.97875458002090454</v>
      </c>
      <c r="CO211" s="44">
        <v>0.99438339471817017</v>
      </c>
      <c r="CP211" s="44">
        <v>0.97289377450942993</v>
      </c>
      <c r="CQ211" s="44">
        <v>1.6478632688522339</v>
      </c>
      <c r="CR211" s="44">
        <v>1.7719169855117798</v>
      </c>
      <c r="CS211" s="44">
        <v>1.7445665597915649</v>
      </c>
      <c r="CT211" s="54">
        <f t="shared" si="82"/>
        <v>1.3517297605673473</v>
      </c>
      <c r="CU211" s="44" t="s">
        <v>233</v>
      </c>
      <c r="CV211" s="44" t="s">
        <v>233</v>
      </c>
      <c r="CW211" s="44" t="s">
        <v>233</v>
      </c>
      <c r="CX211" s="44" t="s">
        <v>233</v>
      </c>
      <c r="CY211" s="44" t="s">
        <v>233</v>
      </c>
      <c r="CZ211" s="44" t="s">
        <v>233</v>
      </c>
      <c r="DA211" s="54" t="str">
        <f t="shared" si="83"/>
        <v/>
      </c>
      <c r="DB211" s="65">
        <v>691.20880126953125</v>
      </c>
      <c r="DC211" s="65">
        <v>637.6068115234375</v>
      </c>
      <c r="DD211" s="65">
        <v>750.915771484375</v>
      </c>
      <c r="DE211" s="65">
        <v>1083.028076171875</v>
      </c>
      <c r="DF211" s="65">
        <v>1125.6409912109375</v>
      </c>
      <c r="DG211" s="65">
        <v>1288.400390625</v>
      </c>
      <c r="DH211" s="58">
        <f t="shared" si="84"/>
        <v>1.3384322021484376</v>
      </c>
      <c r="DI211" s="65">
        <v>700.85467529296875</v>
      </c>
      <c r="DJ211" s="65">
        <v>700.17095947265625</v>
      </c>
      <c r="DK211" s="65">
        <v>704.27349853515625</v>
      </c>
      <c r="DL211" s="65">
        <v>1192.13671875</v>
      </c>
      <c r="DM211" s="65">
        <v>1164.2001953125</v>
      </c>
      <c r="DN211" s="65">
        <v>1161.83154296875</v>
      </c>
      <c r="DO211" s="58">
        <f t="shared" si="85"/>
        <v>1.3496322216796874</v>
      </c>
      <c r="DP211" s="44" t="s">
        <v>233</v>
      </c>
      <c r="DQ211" s="44"/>
      <c r="DR211" s="65">
        <v>100</v>
      </c>
      <c r="DS211" s="65">
        <v>100</v>
      </c>
      <c r="DT211" s="65">
        <v>799.5625</v>
      </c>
      <c r="DU211" s="65">
        <v>779.9375</v>
      </c>
      <c r="DV211" s="65">
        <v>782.125</v>
      </c>
      <c r="DW211" s="65">
        <v>100</v>
      </c>
      <c r="DX211" s="58">
        <f t="shared" si="86"/>
        <v>0.63878999999999997</v>
      </c>
      <c r="DY211" s="43">
        <v>7.2415628433227539</v>
      </c>
      <c r="DZ211" s="43">
        <v>14.585359573364258</v>
      </c>
      <c r="EA211" s="43">
        <v>27.55609130859375</v>
      </c>
      <c r="EB211" s="44">
        <f t="shared" si="87"/>
        <v>1.3206489014434815</v>
      </c>
      <c r="EC211" s="42">
        <v>53</v>
      </c>
      <c r="ED211" s="42">
        <v>53</v>
      </c>
      <c r="EE211" s="42">
        <v>53</v>
      </c>
      <c r="EF211" s="42">
        <v>53</v>
      </c>
      <c r="EG211" s="42">
        <v>53</v>
      </c>
      <c r="EH211" s="42">
        <v>53</v>
      </c>
      <c r="EI211" s="42"/>
      <c r="EJ211" s="65">
        <v>616</v>
      </c>
      <c r="EK211" s="42">
        <v>0.60000002384185791</v>
      </c>
      <c r="EL211" s="42">
        <v>0.60000002384185791</v>
      </c>
      <c r="EM211" s="42">
        <v>0.60000002384185791</v>
      </c>
      <c r="EN211" s="42">
        <v>0.60000002384185791</v>
      </c>
      <c r="EO211" s="42">
        <v>0.60000002384185791</v>
      </c>
      <c r="EP211" s="42">
        <v>0.60000002384185791</v>
      </c>
      <c r="EQ211" s="42"/>
      <c r="ER211" s="65">
        <v>20</v>
      </c>
      <c r="ES211" s="42">
        <v>0.64999997615814209</v>
      </c>
      <c r="ET211" s="42">
        <v>0.64999997615814209</v>
      </c>
      <c r="EU211" s="42">
        <v>0.64999997615814209</v>
      </c>
      <c r="EV211" s="42">
        <v>0.64999997615814209</v>
      </c>
      <c r="EW211" s="42">
        <v>0.64999997615814209</v>
      </c>
      <c r="EX211" s="42">
        <v>0.64999997615814209</v>
      </c>
      <c r="EY211" s="42"/>
      <c r="EZ211" s="42">
        <v>1.1000000000000001</v>
      </c>
      <c r="FA211" s="42">
        <v>7.9999998211860657E-2</v>
      </c>
      <c r="FB211" s="42">
        <v>7.9999998211860657E-2</v>
      </c>
      <c r="FC211" s="42">
        <v>7.9999998211860657E-2</v>
      </c>
      <c r="FD211" s="42">
        <v>7.9999998211860657E-2</v>
      </c>
      <c r="FE211" s="42">
        <v>7.9999998211860657E-2</v>
      </c>
      <c r="FF211" s="42">
        <v>7.9999998211860657E-2</v>
      </c>
      <c r="FG211" s="42"/>
      <c r="FH211" s="42"/>
      <c r="FI211" s="42">
        <v>0.15000000596046448</v>
      </c>
      <c r="FJ211" s="42">
        <v>0.15000000596046448</v>
      </c>
      <c r="FK211" s="42">
        <v>0.15000000596046448</v>
      </c>
      <c r="FL211" s="42">
        <v>0.15000000596046448</v>
      </c>
      <c r="FM211" s="42">
        <v>0.15000000596046448</v>
      </c>
      <c r="FN211" s="42">
        <v>0.15000000596046448</v>
      </c>
      <c r="FO211" s="42"/>
      <c r="FP211" s="65">
        <v>44</v>
      </c>
      <c r="FQ211" s="42">
        <v>0.56999999284744263</v>
      </c>
      <c r="FR211" s="42">
        <v>0.56999999284744263</v>
      </c>
      <c r="FS211" s="42">
        <v>0.56999999284744263</v>
      </c>
      <c r="FT211" s="42">
        <v>0.56999999284744263</v>
      </c>
      <c r="FU211" s="42">
        <v>0.56999999284744263</v>
      </c>
      <c r="FV211" s="42">
        <v>0.56999999284744263</v>
      </c>
      <c r="FW211" s="42"/>
      <c r="FX211" s="65">
        <v>30</v>
      </c>
    </row>
    <row r="212" spans="1:180">
      <c r="A212" s="40">
        <v>38549</v>
      </c>
      <c r="B212" s="41"/>
      <c r="C212" s="41"/>
      <c r="D212" s="41"/>
      <c r="E212" s="42" t="s">
        <v>233</v>
      </c>
      <c r="F212" s="42" t="s">
        <v>233</v>
      </c>
      <c r="G212" s="42" t="s">
        <v>233</v>
      </c>
      <c r="H212" s="42" t="s">
        <v>233</v>
      </c>
      <c r="I212" s="42" t="s">
        <v>233</v>
      </c>
      <c r="J212" s="42" t="s">
        <v>233</v>
      </c>
      <c r="K212" s="54" t="str">
        <f t="shared" si="74"/>
        <v/>
      </c>
      <c r="L212" s="43">
        <v>26.715507507324219</v>
      </c>
      <c r="M212" s="43">
        <v>25.934066772460938</v>
      </c>
      <c r="N212" s="43">
        <v>25.518924713134766</v>
      </c>
      <c r="O212" s="43">
        <v>26.373626708984375</v>
      </c>
      <c r="P212" s="43">
        <v>28.473749160766602</v>
      </c>
      <c r="Q212" s="43">
        <v>27.4969482421875</v>
      </c>
      <c r="R212" s="54">
        <f t="shared" si="75"/>
        <v>26.752137184143066</v>
      </c>
      <c r="S212" s="43">
        <v>10.256410598754883</v>
      </c>
      <c r="T212" s="43">
        <v>10.866910934448242</v>
      </c>
      <c r="U212" s="43">
        <v>11.111110687255859</v>
      </c>
      <c r="V212" s="43">
        <v>9.5238094329833984</v>
      </c>
      <c r="W212" s="43">
        <v>8.0586080551147461</v>
      </c>
      <c r="X212" s="43">
        <v>8.6691083908081055</v>
      </c>
      <c r="Y212" s="43">
        <v>11</v>
      </c>
      <c r="Z212" s="42">
        <v>-1.3504273891448975</v>
      </c>
      <c r="AA212" s="42">
        <v>-1.6434676647186279</v>
      </c>
      <c r="AB212" s="42">
        <v>-1.5702075958251953</v>
      </c>
      <c r="AC212" s="42">
        <v>-1.5360195636749268</v>
      </c>
      <c r="AD212" s="42">
        <v>-1.4871795177459717</v>
      </c>
      <c r="AE212" s="42">
        <v>-1.5995116233825684</v>
      </c>
      <c r="AF212" s="42"/>
      <c r="AG212" s="42">
        <v>6.5162391662597656</v>
      </c>
      <c r="AH212" s="42">
        <v>6.5059828758239746</v>
      </c>
      <c r="AI212" s="42">
        <v>6.5367522239685059</v>
      </c>
      <c r="AJ212" s="42">
        <v>6.6358976364135742</v>
      </c>
      <c r="AK212" s="42">
        <v>6.6427350044250488</v>
      </c>
      <c r="AL212" s="42">
        <v>6.5504274368286133</v>
      </c>
      <c r="AM212" s="54">
        <f t="shared" si="76"/>
        <v>6.564672390619914</v>
      </c>
      <c r="AN212" s="44">
        <v>0.48840048909187317</v>
      </c>
      <c r="AO212" s="44">
        <v>0.43711844086647034</v>
      </c>
      <c r="AP212" s="44">
        <v>0.46642246842384338</v>
      </c>
      <c r="AQ212" s="44">
        <v>0.41514042019844055</v>
      </c>
      <c r="AR212" s="44">
        <v>0.62515264749526978</v>
      </c>
      <c r="AS212" s="44">
        <v>0.64957267045974731</v>
      </c>
      <c r="AT212" s="44"/>
      <c r="AU212" s="42">
        <v>0.79365080595016479</v>
      </c>
      <c r="AV212" s="42">
        <v>1.037851095199585</v>
      </c>
      <c r="AW212" s="42">
        <v>0.8620268702507019</v>
      </c>
      <c r="AX212" s="42">
        <v>0.94017094373703003</v>
      </c>
      <c r="AY212" s="42">
        <v>0.88522589206695557</v>
      </c>
      <c r="AZ212" s="42">
        <v>0.80341881513595581</v>
      </c>
      <c r="BA212" s="54">
        <f t="shared" si="77"/>
        <v>0.88705740372339881</v>
      </c>
      <c r="BB212" s="44"/>
      <c r="BC212" s="42">
        <v>0.13919414579868317</v>
      </c>
      <c r="BD212" s="42">
        <v>0.15750916302204132</v>
      </c>
      <c r="BE212" s="42">
        <v>7.2039075195789337E-2</v>
      </c>
      <c r="BF212" s="42">
        <v>6.7155070602893829E-2</v>
      </c>
      <c r="BG212" s="42">
        <v>0.1318681389093399</v>
      </c>
      <c r="BH212" s="42">
        <v>7.081807404756546E-2</v>
      </c>
      <c r="BI212" s="54">
        <f t="shared" si="78"/>
        <v>0.10643061126271884</v>
      </c>
      <c r="BJ212" s="51">
        <v>1.9</v>
      </c>
      <c r="BK212" s="69" t="s">
        <v>233</v>
      </c>
      <c r="BL212" s="69" t="s">
        <v>233</v>
      </c>
      <c r="BM212" s="69" t="s">
        <v>233</v>
      </c>
      <c r="BN212" s="69" t="s">
        <v>233</v>
      </c>
      <c r="BO212" s="69" t="s">
        <v>233</v>
      </c>
      <c r="BP212" s="70">
        <f t="shared" si="79"/>
        <v>1.9</v>
      </c>
      <c r="BQ212" s="42">
        <v>1.9291819334030151</v>
      </c>
      <c r="BR212" s="42">
        <v>2.0439560413360596</v>
      </c>
      <c r="BS212" s="42">
        <v>1.860805869102478</v>
      </c>
      <c r="BT212" s="42">
        <v>1.5775336027145386</v>
      </c>
      <c r="BU212" s="42">
        <v>1.9072039127349854</v>
      </c>
      <c r="BV212" s="42">
        <v>1.9682539701461792</v>
      </c>
      <c r="BW212" s="54">
        <f t="shared" si="80"/>
        <v>1.8811558882395427</v>
      </c>
      <c r="BX212" s="44">
        <v>6.2271062284708023E-2</v>
      </c>
      <c r="BY212" s="44">
        <v>6.2271062284708023E-2</v>
      </c>
      <c r="BZ212" s="44">
        <v>6.2271062284708023E-2</v>
      </c>
      <c r="CA212" s="44">
        <v>6.2271062284708023E-2</v>
      </c>
      <c r="CB212" s="44">
        <v>6.2271062284708023E-2</v>
      </c>
      <c r="CC212" s="44">
        <v>6.2271062284708023E-2</v>
      </c>
      <c r="CD212" s="54">
        <f t="shared" si="81"/>
        <v>6.2271062284708023E-2</v>
      </c>
      <c r="CE212" s="42">
        <v>0.06</v>
      </c>
      <c r="CF212" s="42">
        <v>6.9059829711914062</v>
      </c>
      <c r="CG212" s="42">
        <v>6.885469913482666</v>
      </c>
      <c r="CH212" s="42">
        <v>6.8581194877624512</v>
      </c>
      <c r="CI212" s="42">
        <v>6.875213623046875</v>
      </c>
      <c r="CJ212" s="42">
        <v>6.9128203392028809</v>
      </c>
      <c r="CK212" s="42"/>
      <c r="CL212" s="42"/>
      <c r="CM212" s="44"/>
      <c r="CN212" s="44">
        <v>1.6341880559921265</v>
      </c>
      <c r="CO212" s="44">
        <v>1.6498168706893921</v>
      </c>
      <c r="CP212" s="44">
        <v>0.98070818185806274</v>
      </c>
      <c r="CQ212" s="44">
        <v>1.0119658708572388</v>
      </c>
      <c r="CR212" s="44">
        <v>1.6537240743637085</v>
      </c>
      <c r="CS212" s="44">
        <v>0.96898657083511353</v>
      </c>
      <c r="CT212" s="54">
        <f t="shared" si="82"/>
        <v>1.3165649374326069</v>
      </c>
      <c r="CU212" s="44" t="s">
        <v>233</v>
      </c>
      <c r="CV212" s="44" t="s">
        <v>233</v>
      </c>
      <c r="CW212" s="44" t="s">
        <v>233</v>
      </c>
      <c r="CX212" s="44" t="s">
        <v>233</v>
      </c>
      <c r="CY212" s="44" t="s">
        <v>233</v>
      </c>
      <c r="CZ212" s="44" t="s">
        <v>233</v>
      </c>
      <c r="DA212" s="54" t="str">
        <f t="shared" si="83"/>
        <v/>
      </c>
      <c r="DB212" s="65">
        <v>1096.0927734375</v>
      </c>
      <c r="DC212" s="65">
        <v>1120.6348876953125</v>
      </c>
      <c r="DD212" s="65">
        <v>716.36138916015625</v>
      </c>
      <c r="DE212" s="65">
        <v>656.898681640625</v>
      </c>
      <c r="DF212" s="65">
        <v>1167.6435546875</v>
      </c>
      <c r="DG212" s="65">
        <v>695.8486328125</v>
      </c>
      <c r="DH212" s="58">
        <f t="shared" si="84"/>
        <v>1.3088351806640626</v>
      </c>
      <c r="DI212" s="65">
        <v>1157.264892578125</v>
      </c>
      <c r="DJ212" s="65">
        <v>1151.257568359375</v>
      </c>
      <c r="DK212" s="65">
        <v>704.2001953125</v>
      </c>
      <c r="DL212" s="65">
        <v>705.5677490234375</v>
      </c>
      <c r="DM212" s="65">
        <v>1157.80224609375</v>
      </c>
      <c r="DN212" s="65">
        <v>702.906005859375</v>
      </c>
      <c r="DO212" s="58">
        <f t="shared" si="85"/>
        <v>1.3389596777343751</v>
      </c>
      <c r="DP212" s="44" t="s">
        <v>233</v>
      </c>
      <c r="DQ212" s="44"/>
      <c r="DR212" s="65">
        <v>100</v>
      </c>
      <c r="DS212" s="65">
        <v>15.5</v>
      </c>
      <c r="DT212" s="65">
        <v>779.9375</v>
      </c>
      <c r="DU212" s="65">
        <v>806.0625</v>
      </c>
      <c r="DV212" s="65">
        <v>100</v>
      </c>
      <c r="DW212" s="65">
        <v>100</v>
      </c>
      <c r="DX212" s="58">
        <f t="shared" si="86"/>
        <v>0.45635999999999999</v>
      </c>
      <c r="DY212" s="43">
        <v>7.0386810302734375</v>
      </c>
      <c r="DZ212" s="43">
        <v>13.553077697753906</v>
      </c>
      <c r="EA212" s="43">
        <v>27.4766845703125</v>
      </c>
      <c r="EB212" s="44">
        <f t="shared" si="87"/>
        <v>1.4896728315734864</v>
      </c>
      <c r="EC212" s="42">
        <v>53</v>
      </c>
      <c r="ED212" s="42">
        <v>53</v>
      </c>
      <c r="EE212" s="42">
        <v>53</v>
      </c>
      <c r="EF212" s="42">
        <v>53</v>
      </c>
      <c r="EG212" s="42">
        <v>53</v>
      </c>
      <c r="EH212" s="42">
        <v>53</v>
      </c>
      <c r="EI212" s="42"/>
      <c r="EJ212" s="65">
        <v>572</v>
      </c>
      <c r="EK212" s="42">
        <v>0.60000002384185791</v>
      </c>
      <c r="EL212" s="42">
        <v>0.60000002384185791</v>
      </c>
      <c r="EM212" s="42">
        <v>0.60000002384185791</v>
      </c>
      <c r="EN212" s="42">
        <v>0.60000002384185791</v>
      </c>
      <c r="EO212" s="42">
        <v>0.60000002384185791</v>
      </c>
      <c r="EP212" s="42">
        <v>0.60000002384185791</v>
      </c>
      <c r="EQ212" s="42"/>
      <c r="ER212" s="65">
        <v>19</v>
      </c>
      <c r="ES212" s="42">
        <v>0.64999997615814209</v>
      </c>
      <c r="ET212" s="42">
        <v>0.64999997615814209</v>
      </c>
      <c r="EU212" s="42">
        <v>0.64999997615814209</v>
      </c>
      <c r="EV212" s="42">
        <v>0.64999997615814209</v>
      </c>
      <c r="EW212" s="42">
        <v>0.64999997615814209</v>
      </c>
      <c r="EX212" s="42">
        <v>0.64999997615814209</v>
      </c>
      <c r="EY212" s="42"/>
      <c r="EZ212" s="42">
        <v>1.1000000000000001</v>
      </c>
      <c r="FA212" s="42">
        <v>7.9999998211860657E-2</v>
      </c>
      <c r="FB212" s="42">
        <v>7.9999998211860657E-2</v>
      </c>
      <c r="FC212" s="42">
        <v>7.9999998211860657E-2</v>
      </c>
      <c r="FD212" s="42">
        <v>7.9999998211860657E-2</v>
      </c>
      <c r="FE212" s="42">
        <v>7.9999998211860657E-2</v>
      </c>
      <c r="FF212" s="42">
        <v>7.9999998211860657E-2</v>
      </c>
      <c r="FG212" s="42"/>
      <c r="FH212" s="42"/>
      <c r="FI212" s="42">
        <v>0.15000000596046448</v>
      </c>
      <c r="FJ212" s="42">
        <v>0.15000000596046448</v>
      </c>
      <c r="FK212" s="42">
        <v>0.15000000596046448</v>
      </c>
      <c r="FL212" s="42">
        <v>0.15000000596046448</v>
      </c>
      <c r="FM212" s="42">
        <v>0.18000000715255737</v>
      </c>
      <c r="FN212" s="42">
        <v>0.18000000715255737</v>
      </c>
      <c r="FO212" s="42"/>
      <c r="FP212" s="65">
        <v>44</v>
      </c>
      <c r="FQ212" s="42">
        <v>0.56999999284744263</v>
      </c>
      <c r="FR212" s="42">
        <v>0.56999999284744263</v>
      </c>
      <c r="FS212" s="42">
        <v>0.56999999284744263</v>
      </c>
      <c r="FT212" s="42">
        <v>0.56999999284744263</v>
      </c>
      <c r="FU212" s="42">
        <v>0.56999999284744263</v>
      </c>
      <c r="FV212" s="42">
        <v>0.56999999284744263</v>
      </c>
      <c r="FW212" s="42"/>
      <c r="FX212" s="65">
        <v>28</v>
      </c>
    </row>
    <row r="213" spans="1:180">
      <c r="A213" s="40">
        <v>38550</v>
      </c>
      <c r="B213" s="41"/>
      <c r="C213" s="41"/>
      <c r="D213" s="41"/>
      <c r="E213" s="42" t="s">
        <v>233</v>
      </c>
      <c r="F213" s="42" t="s">
        <v>233</v>
      </c>
      <c r="G213" s="42" t="s">
        <v>233</v>
      </c>
      <c r="H213" s="42" t="s">
        <v>233</v>
      </c>
      <c r="I213" s="42" t="s">
        <v>233</v>
      </c>
      <c r="J213" s="42" t="s">
        <v>233</v>
      </c>
      <c r="K213" s="54" t="str">
        <f t="shared" si="74"/>
        <v/>
      </c>
      <c r="L213" s="43">
        <v>26.129426956176758</v>
      </c>
      <c r="M213" s="43">
        <v>25.518924713134766</v>
      </c>
      <c r="N213" s="43">
        <v>25.006105422973633</v>
      </c>
      <c r="O213" s="43">
        <v>26.739927291870117</v>
      </c>
      <c r="P213" s="43">
        <v>29.523809432983398</v>
      </c>
      <c r="Q213" s="43">
        <v>28.30280876159668</v>
      </c>
      <c r="R213" s="54">
        <f t="shared" si="75"/>
        <v>26.870167096455891</v>
      </c>
      <c r="S213" s="43">
        <v>9.4017095565795898</v>
      </c>
      <c r="T213" s="43">
        <v>10.866910934448242</v>
      </c>
      <c r="U213" s="43">
        <v>10.989010810852051</v>
      </c>
      <c r="V213" s="43">
        <v>10.378510475158691</v>
      </c>
      <c r="W213" s="43">
        <v>8.9133090972900391</v>
      </c>
      <c r="X213" s="43">
        <v>8.7912092208862305</v>
      </c>
      <c r="Y213" s="43">
        <v>11</v>
      </c>
      <c r="Z213" s="42">
        <v>-1.6483516693115234</v>
      </c>
      <c r="AA213" s="42">
        <v>-1.5653235912322998</v>
      </c>
      <c r="AB213" s="42">
        <v>-1.5457875728607178</v>
      </c>
      <c r="AC213" s="42">
        <v>-1.5409035682678223</v>
      </c>
      <c r="AD213" s="42">
        <v>-1.6043956279754639</v>
      </c>
      <c r="AE213" s="42">
        <v>-1.5555555820465088</v>
      </c>
      <c r="AF213" s="42"/>
      <c r="AG213" s="42">
        <v>6.5435895919799805</v>
      </c>
      <c r="AH213" s="42">
        <v>6.529914379119873</v>
      </c>
      <c r="AI213" s="42">
        <v>6.5538463592529297</v>
      </c>
      <c r="AJ213" s="42">
        <v>6.6564102172851562</v>
      </c>
      <c r="AK213" s="42">
        <v>6.605128288269043</v>
      </c>
      <c r="AL213" s="42">
        <v>6.5538463592529297</v>
      </c>
      <c r="AM213" s="54">
        <f t="shared" si="76"/>
        <v>6.5737891991933184</v>
      </c>
      <c r="AN213" s="44">
        <v>0.63247865438461304</v>
      </c>
      <c r="AO213" s="44">
        <v>0.58852261304855347</v>
      </c>
      <c r="AP213" s="44">
        <v>0.56410259008407593</v>
      </c>
      <c r="AQ213" s="44">
        <v>0.59096461534500122</v>
      </c>
      <c r="AR213" s="44">
        <v>0.52503055334091187</v>
      </c>
      <c r="AS213" s="44">
        <v>0.53968256711959839</v>
      </c>
      <c r="AT213" s="44"/>
      <c r="AU213" s="42">
        <v>0.80586081743240356</v>
      </c>
      <c r="AV213" s="42">
        <v>0.77533578872680664</v>
      </c>
      <c r="AW213" s="42">
        <v>0.75457876920700073</v>
      </c>
      <c r="AX213" s="42">
        <v>1.0158730745315552</v>
      </c>
      <c r="AY213" s="42">
        <v>0.75579977035522461</v>
      </c>
      <c r="AZ213" s="42">
        <v>0.69719171524047852</v>
      </c>
      <c r="BA213" s="54">
        <f t="shared" si="77"/>
        <v>0.80077332258224487</v>
      </c>
      <c r="BB213" s="44"/>
      <c r="BC213" s="42">
        <v>8.5470089688897133E-3</v>
      </c>
      <c r="BD213" s="42">
        <v>4.2735043913125992E-2</v>
      </c>
      <c r="BE213" s="42">
        <v>5.0061050802469254E-2</v>
      </c>
      <c r="BF213" s="42">
        <v>7.5702078640460968E-2</v>
      </c>
      <c r="BG213" s="42">
        <v>6.2271062284708023E-2</v>
      </c>
      <c r="BH213" s="42">
        <v>5.8608058840036392E-2</v>
      </c>
      <c r="BI213" s="54">
        <f t="shared" si="78"/>
        <v>4.9654050574948393E-2</v>
      </c>
      <c r="BJ213" s="51">
        <v>1.8</v>
      </c>
      <c r="BK213" s="69" t="s">
        <v>233</v>
      </c>
      <c r="BL213" s="69" t="s">
        <v>233</v>
      </c>
      <c r="BM213" s="69" t="s">
        <v>233</v>
      </c>
      <c r="BN213" s="69" t="s">
        <v>233</v>
      </c>
      <c r="BO213" s="69" t="s">
        <v>233</v>
      </c>
      <c r="BP213" s="70">
        <f t="shared" si="79"/>
        <v>1.8</v>
      </c>
      <c r="BQ213" s="42">
        <v>2.2649571895599365</v>
      </c>
      <c r="BR213" s="42">
        <v>1.9242979288101196</v>
      </c>
      <c r="BS213" s="42">
        <v>1.9340659379959106</v>
      </c>
      <c r="BT213" s="42">
        <v>2.0720391273498535</v>
      </c>
      <c r="BU213" s="42">
        <v>1.3760683536529541</v>
      </c>
      <c r="BV213" s="42">
        <v>1.4822955131530762</v>
      </c>
      <c r="BW213" s="54">
        <f t="shared" si="80"/>
        <v>1.8422873417536418</v>
      </c>
      <c r="BX213" s="44">
        <v>7.8144080936908722E-2</v>
      </c>
      <c r="BY213" s="44">
        <v>5.8608058840036392E-2</v>
      </c>
      <c r="BZ213" s="44">
        <v>5.8608058840036392E-2</v>
      </c>
      <c r="CA213" s="44">
        <v>6.9597072899341583E-2</v>
      </c>
      <c r="CB213" s="44">
        <v>5.8608058840036392E-2</v>
      </c>
      <c r="CC213" s="44">
        <v>6.9597072899341583E-2</v>
      </c>
      <c r="CD213" s="54">
        <f t="shared" si="81"/>
        <v>6.5527067209283515E-2</v>
      </c>
      <c r="CE213" s="42">
        <v>0.06</v>
      </c>
      <c r="CF213" s="42">
        <v>6.9264955520629883</v>
      </c>
      <c r="CG213" s="42">
        <v>6.9128203392028809</v>
      </c>
      <c r="CH213" s="42">
        <v>6.9128203392028809</v>
      </c>
      <c r="CI213" s="42">
        <v>6.8991451263427734</v>
      </c>
      <c r="CJ213" s="42">
        <v>6.9196581840515137</v>
      </c>
      <c r="CK213" s="42"/>
      <c r="CL213" s="42"/>
      <c r="CM213" s="44"/>
      <c r="CN213" s="44">
        <v>0.97289377450942993</v>
      </c>
      <c r="CO213" s="44">
        <v>0.97387057542800903</v>
      </c>
      <c r="CP213" s="44">
        <v>0.9514041543006897</v>
      </c>
      <c r="CQ213" s="44">
        <v>0.97973138093948364</v>
      </c>
      <c r="CR213" s="44">
        <v>0.97191697359085083</v>
      </c>
      <c r="CS213" s="44">
        <v>0.98656898736953735</v>
      </c>
      <c r="CT213" s="54">
        <f t="shared" si="82"/>
        <v>0.97273097435633338</v>
      </c>
      <c r="CU213" s="44" t="s">
        <v>233</v>
      </c>
      <c r="CV213" s="44" t="s">
        <v>233</v>
      </c>
      <c r="CW213" s="44" t="s">
        <v>233</v>
      </c>
      <c r="CX213" s="44" t="s">
        <v>233</v>
      </c>
      <c r="CY213" s="44" t="s">
        <v>233</v>
      </c>
      <c r="CZ213" s="44" t="s">
        <v>233</v>
      </c>
      <c r="DA213" s="54" t="str">
        <f t="shared" si="83"/>
        <v/>
      </c>
      <c r="DB213" s="65">
        <v>640.048828125</v>
      </c>
      <c r="DC213" s="65">
        <v>677.16729736328125</v>
      </c>
      <c r="DD213" s="65">
        <v>662.02685546875</v>
      </c>
      <c r="DE213" s="65">
        <v>656.7764892578125</v>
      </c>
      <c r="DF213" s="65">
        <v>660.6837158203125</v>
      </c>
      <c r="DG213" s="65">
        <v>681.68499755859375</v>
      </c>
      <c r="DH213" s="58">
        <f t="shared" si="84"/>
        <v>0.95481316406250005</v>
      </c>
      <c r="DI213" s="65">
        <v>714.5299072265625</v>
      </c>
      <c r="DJ213" s="65">
        <v>698.80340576171875</v>
      </c>
      <c r="DK213" s="65">
        <v>705.64105224609375</v>
      </c>
      <c r="DL213" s="65">
        <v>702.14892578125</v>
      </c>
      <c r="DM213" s="65">
        <v>708.986572265625</v>
      </c>
      <c r="DN213" s="65">
        <v>703.5897216796875</v>
      </c>
      <c r="DO213" s="58">
        <f t="shared" si="85"/>
        <v>1.0160879003906249</v>
      </c>
      <c r="DP213" s="44" t="s">
        <v>233</v>
      </c>
      <c r="DQ213" s="44"/>
      <c r="DR213" s="65">
        <v>0.5</v>
      </c>
      <c r="DS213" s="65">
        <v>100</v>
      </c>
      <c r="DT213" s="65">
        <v>813.75</v>
      </c>
      <c r="DU213" s="65">
        <v>786.625</v>
      </c>
      <c r="DV213" s="65">
        <v>6.4375</v>
      </c>
      <c r="DW213" s="65">
        <v>28.0625</v>
      </c>
      <c r="DX213" s="58">
        <f t="shared" si="86"/>
        <v>0.41649000000000003</v>
      </c>
      <c r="DY213" s="43">
        <v>7.2841024398803711</v>
      </c>
      <c r="DZ213" s="43">
        <v>14.058390617370605</v>
      </c>
      <c r="EA213" s="43">
        <v>27.245689392089844</v>
      </c>
      <c r="EB213" s="44">
        <f t="shared" si="87"/>
        <v>0.94231221412658683</v>
      </c>
      <c r="EC213" s="42">
        <v>53</v>
      </c>
      <c r="ED213" s="42">
        <v>53</v>
      </c>
      <c r="EE213" s="42">
        <v>53</v>
      </c>
      <c r="EF213" s="42">
        <v>53</v>
      </c>
      <c r="EG213" s="42">
        <v>53</v>
      </c>
      <c r="EH213" s="42">
        <v>53</v>
      </c>
      <c r="EI213" s="42"/>
      <c r="EJ213" s="65">
        <v>437</v>
      </c>
      <c r="EK213" s="42">
        <v>0.60000002384185791</v>
      </c>
      <c r="EL213" s="42">
        <v>0.60000002384185791</v>
      </c>
      <c r="EM213" s="42">
        <v>0.60000002384185791</v>
      </c>
      <c r="EN213" s="42">
        <v>0.60000002384185791</v>
      </c>
      <c r="EO213" s="42">
        <v>0.60000002384185791</v>
      </c>
      <c r="EP213" s="42">
        <v>0.60000002384185791</v>
      </c>
      <c r="EQ213" s="42"/>
      <c r="ER213" s="65">
        <v>15</v>
      </c>
      <c r="ES213" s="42">
        <v>0.64999997615814209</v>
      </c>
      <c r="ET213" s="42">
        <v>0.64999997615814209</v>
      </c>
      <c r="EU213" s="42">
        <v>0.64999997615814209</v>
      </c>
      <c r="EV213" s="42">
        <v>0.64999997615814209</v>
      </c>
      <c r="EW213" s="42">
        <v>0.64999997615814209</v>
      </c>
      <c r="EX213" s="42">
        <v>0.64999997615814209</v>
      </c>
      <c r="EY213" s="42"/>
      <c r="EZ213" s="42">
        <v>0.75</v>
      </c>
      <c r="FA213" s="42">
        <v>7.9999998211860657E-2</v>
      </c>
      <c r="FB213" s="42">
        <v>7.9999998211860657E-2</v>
      </c>
      <c r="FC213" s="42">
        <v>9.0000003576278687E-2</v>
      </c>
      <c r="FD213" s="42">
        <v>9.0000003576278687E-2</v>
      </c>
      <c r="FE213" s="42">
        <v>9.0000003576278687E-2</v>
      </c>
      <c r="FF213" s="42">
        <v>9.0000003576278687E-2</v>
      </c>
      <c r="FG213" s="42"/>
      <c r="FH213" s="42"/>
      <c r="FI213" s="42">
        <v>0.18000000715255737</v>
      </c>
      <c r="FJ213" s="42">
        <v>0.15000000596046448</v>
      </c>
      <c r="FK213" s="42">
        <v>0.17000000178813934</v>
      </c>
      <c r="FL213" s="42">
        <v>0.17000000178813934</v>
      </c>
      <c r="FM213" s="42">
        <v>0</v>
      </c>
      <c r="FN213" s="42">
        <v>0.18000000715255737</v>
      </c>
      <c r="FO213" s="42"/>
      <c r="FP213" s="65">
        <v>35</v>
      </c>
      <c r="FQ213" s="42">
        <v>0.56999999284744263</v>
      </c>
      <c r="FR213" s="42">
        <v>0.56999999284744263</v>
      </c>
      <c r="FS213" s="42">
        <v>0.56999999284744263</v>
      </c>
      <c r="FT213" s="42">
        <v>0.56999999284744263</v>
      </c>
      <c r="FU213" s="42">
        <v>0.56999999284744263</v>
      </c>
      <c r="FV213" s="42">
        <v>0.56999999284744263</v>
      </c>
      <c r="FW213" s="42"/>
      <c r="FX213" s="65">
        <v>21</v>
      </c>
    </row>
    <row r="214" spans="1:180">
      <c r="A214" s="40">
        <v>38551</v>
      </c>
      <c r="B214" s="41"/>
      <c r="C214" s="41"/>
      <c r="D214" s="41"/>
      <c r="E214" s="42" t="s">
        <v>233</v>
      </c>
      <c r="F214" s="42" t="s">
        <v>233</v>
      </c>
      <c r="G214" s="42" t="s">
        <v>233</v>
      </c>
      <c r="H214" s="42" t="s">
        <v>233</v>
      </c>
      <c r="I214" s="42" t="s">
        <v>233</v>
      </c>
      <c r="J214" s="42" t="s">
        <v>233</v>
      </c>
      <c r="K214" s="54" t="str">
        <f t="shared" si="74"/>
        <v/>
      </c>
      <c r="L214" s="43">
        <v>26.764347076416016</v>
      </c>
      <c r="M214" s="43">
        <v>26.031745910644531</v>
      </c>
      <c r="N214" s="43">
        <v>25.543346405029297</v>
      </c>
      <c r="O214" s="43">
        <v>27.887668609619141</v>
      </c>
      <c r="P214" s="43">
        <v>29.621490478515625</v>
      </c>
      <c r="Q214" s="43">
        <v>28.400487899780273</v>
      </c>
      <c r="R214" s="54">
        <f t="shared" si="75"/>
        <v>27.374847730000813</v>
      </c>
      <c r="S214" s="43">
        <v>10.989010810852051</v>
      </c>
      <c r="T214" s="43">
        <v>12.454212188720703</v>
      </c>
      <c r="U214" s="43">
        <v>10.989010810852051</v>
      </c>
      <c r="V214" s="43">
        <v>10.989010810852051</v>
      </c>
      <c r="W214" s="43">
        <v>8.7912092208862305</v>
      </c>
      <c r="X214" s="43">
        <v>10.378510475158691</v>
      </c>
      <c r="Y214" s="43">
        <v>11.4</v>
      </c>
      <c r="Z214" s="42">
        <v>-1.4822955131530762</v>
      </c>
      <c r="AA214" s="42">
        <v>-1.7362637519836426</v>
      </c>
      <c r="AB214" s="42">
        <v>-1.2918193340301514</v>
      </c>
      <c r="AC214" s="42">
        <v>-1.6190476417541504</v>
      </c>
      <c r="AD214" s="42">
        <v>-1.5946276187896729</v>
      </c>
      <c r="AE214" s="42">
        <v>-1.4725275039672852</v>
      </c>
      <c r="AF214" s="42"/>
      <c r="AG214" s="42">
        <v>6.5401711463928223</v>
      </c>
      <c r="AH214" s="42">
        <v>6.5025639533996582</v>
      </c>
      <c r="AI214" s="42">
        <v>6.519658088684082</v>
      </c>
      <c r="AJ214" s="42">
        <v>6.6735043525695801</v>
      </c>
      <c r="AK214" s="42">
        <v>6.5401711463928223</v>
      </c>
      <c r="AL214" s="42">
        <v>6.5470085144042969</v>
      </c>
      <c r="AM214" s="54">
        <f t="shared" si="76"/>
        <v>6.55384620030721</v>
      </c>
      <c r="AN214" s="44">
        <v>0.58608061075210571</v>
      </c>
      <c r="AO214" s="44">
        <v>0.56166058778762817</v>
      </c>
      <c r="AP214" s="44">
        <v>0.55921858549118042</v>
      </c>
      <c r="AQ214" s="44">
        <v>0.67887669801712036</v>
      </c>
      <c r="AR214" s="44">
        <v>0.76923078298568726</v>
      </c>
      <c r="AS214" s="44">
        <v>0.8620268702507019</v>
      </c>
      <c r="AT214" s="44"/>
      <c r="AU214" s="42">
        <v>1.4896215200424194</v>
      </c>
      <c r="AV214" s="42">
        <v>1.1282051801681519</v>
      </c>
      <c r="AW214" s="42">
        <v>1.1880341768264771</v>
      </c>
      <c r="AX214" s="42">
        <v>1.0463980436325073</v>
      </c>
      <c r="AY214" s="42">
        <v>0.95970696210861206</v>
      </c>
      <c r="AZ214" s="42">
        <v>1.0231990814208984</v>
      </c>
      <c r="BA214" s="54">
        <f t="shared" si="77"/>
        <v>1.1391941606998444</v>
      </c>
      <c r="BB214" s="44"/>
      <c r="BC214" s="42">
        <v>7.4481077492237091E-2</v>
      </c>
      <c r="BD214" s="42">
        <v>0.15750916302204132</v>
      </c>
      <c r="BE214" s="42">
        <v>0.12332112342119217</v>
      </c>
      <c r="BF214" s="42">
        <v>0.16483516991138458</v>
      </c>
      <c r="BG214" s="42">
        <v>0.11355311423540115</v>
      </c>
      <c r="BH214" s="42">
        <v>0.10012210160493851</v>
      </c>
      <c r="BI214" s="54">
        <f t="shared" si="78"/>
        <v>0.1223036249478658</v>
      </c>
      <c r="BJ214" s="51">
        <v>1.8</v>
      </c>
      <c r="BK214" s="69" t="s">
        <v>233</v>
      </c>
      <c r="BL214" s="69" t="s">
        <v>233</v>
      </c>
      <c r="BM214" s="69" t="s">
        <v>233</v>
      </c>
      <c r="BN214" s="69" t="s">
        <v>233</v>
      </c>
      <c r="BO214" s="69" t="s">
        <v>233</v>
      </c>
      <c r="BP214" s="70">
        <f t="shared" si="79"/>
        <v>1.8</v>
      </c>
      <c r="BQ214" s="42">
        <v>2.0915751457214355</v>
      </c>
      <c r="BR214" s="42">
        <v>1.783882737159729</v>
      </c>
      <c r="BS214" s="42">
        <v>1.8180707693099976</v>
      </c>
      <c r="BT214" s="42">
        <v>1.764346718788147</v>
      </c>
      <c r="BU214" s="42">
        <v>1.595848560333252</v>
      </c>
      <c r="BV214" s="42">
        <v>1.5115995407104492</v>
      </c>
      <c r="BW214" s="54">
        <f t="shared" si="80"/>
        <v>1.7608872453371684</v>
      </c>
      <c r="BX214" s="44">
        <v>8.302808552980423E-2</v>
      </c>
      <c r="BY214" s="44">
        <v>7.9365082085132599E-2</v>
      </c>
      <c r="BZ214" s="44">
        <v>7.9365082085132599E-2</v>
      </c>
      <c r="CA214" s="44">
        <v>7.3260076344013214E-2</v>
      </c>
      <c r="CB214" s="44">
        <v>7.3260076344013214E-2</v>
      </c>
      <c r="CC214" s="44">
        <v>7.3260076344013214E-2</v>
      </c>
      <c r="CD214" s="54">
        <f t="shared" si="81"/>
        <v>7.6923079788684845E-2</v>
      </c>
      <c r="CE214" s="42">
        <v>0.08</v>
      </c>
      <c r="CF214" s="42">
        <v>6.9333333969116211</v>
      </c>
      <c r="CG214" s="42">
        <v>6.9162392616271973</v>
      </c>
      <c r="CH214" s="42">
        <v>6.9025640487670898</v>
      </c>
      <c r="CI214" s="42">
        <v>6.9299144744873047</v>
      </c>
      <c r="CJ214" s="42">
        <v>6.9572649002075195</v>
      </c>
      <c r="CK214" s="42"/>
      <c r="CL214" s="42"/>
      <c r="CM214" s="44"/>
      <c r="CN214" s="44">
        <v>1.7338217496871948</v>
      </c>
      <c r="CO214" s="44">
        <v>1.7611721754074097</v>
      </c>
      <c r="CP214" s="44">
        <v>1.553113579750061</v>
      </c>
      <c r="CQ214" s="44">
        <v>1.7054945230484009</v>
      </c>
      <c r="CR214" s="44">
        <v>1.7221001386642456</v>
      </c>
      <c r="CS214" s="44">
        <v>1.6888889074325562</v>
      </c>
      <c r="CT214" s="54">
        <f t="shared" si="82"/>
        <v>1.6940985123316448</v>
      </c>
      <c r="CU214" s="44" t="s">
        <v>233</v>
      </c>
      <c r="CV214" s="44" t="s">
        <v>233</v>
      </c>
      <c r="CW214" s="44" t="s">
        <v>233</v>
      </c>
      <c r="CX214" s="44" t="s">
        <v>233</v>
      </c>
      <c r="CY214" s="44" t="s">
        <v>233</v>
      </c>
      <c r="CZ214" s="44" t="s">
        <v>233</v>
      </c>
      <c r="DA214" s="54" t="str">
        <f t="shared" si="83"/>
        <v/>
      </c>
      <c r="DB214" s="65">
        <v>1120.2685546875</v>
      </c>
      <c r="DC214" s="65">
        <v>1195.115966796875</v>
      </c>
      <c r="DD214" s="65">
        <v>1110.0123291015625</v>
      </c>
      <c r="DE214" s="65">
        <v>1113.6751708984375</v>
      </c>
      <c r="DF214" s="65">
        <v>1226.984130859375</v>
      </c>
      <c r="DG214" s="65">
        <v>1134.920654296875</v>
      </c>
      <c r="DH214" s="58">
        <f t="shared" si="84"/>
        <v>1.65623443359375</v>
      </c>
      <c r="DI214" s="65">
        <v>1161.001220703125</v>
      </c>
      <c r="DJ214" s="65">
        <v>1144.3223876953125</v>
      </c>
      <c r="DK214" s="65">
        <v>1169.5970458984375</v>
      </c>
      <c r="DL214" s="65">
        <v>1178.876708984375</v>
      </c>
      <c r="DM214" s="65">
        <v>1170.818115234375</v>
      </c>
      <c r="DN214" s="65">
        <v>1165.93408203125</v>
      </c>
      <c r="DO214" s="58">
        <f t="shared" si="85"/>
        <v>1.67773189453125</v>
      </c>
      <c r="DP214" s="44" t="s">
        <v>233</v>
      </c>
      <c r="DQ214" s="44"/>
      <c r="DR214" s="65">
        <v>804.5</v>
      </c>
      <c r="DS214" s="65">
        <v>799.3125</v>
      </c>
      <c r="DT214" s="65">
        <v>822.1875</v>
      </c>
      <c r="DU214" s="65">
        <v>819</v>
      </c>
      <c r="DV214" s="65">
        <v>801.125</v>
      </c>
      <c r="DW214" s="65">
        <v>22.4375</v>
      </c>
      <c r="DX214" s="58">
        <f t="shared" si="86"/>
        <v>0.97645499999999996</v>
      </c>
      <c r="DY214" s="43">
        <v>6.5772891044616699</v>
      </c>
      <c r="DZ214" s="43">
        <v>13.343733787536621</v>
      </c>
      <c r="EA214" s="43">
        <v>28.646125793457031</v>
      </c>
      <c r="EB214" s="44">
        <f t="shared" si="87"/>
        <v>1.7820717916870117</v>
      </c>
      <c r="EC214" s="42">
        <v>53</v>
      </c>
      <c r="ED214" s="42">
        <v>53</v>
      </c>
      <c r="EE214" s="42">
        <v>53</v>
      </c>
      <c r="EF214" s="42">
        <v>50</v>
      </c>
      <c r="EG214" s="42">
        <v>53</v>
      </c>
      <c r="EH214" s="42">
        <v>53</v>
      </c>
      <c r="EI214" s="42"/>
      <c r="EJ214" s="65">
        <v>697</v>
      </c>
      <c r="EK214" s="42">
        <v>0.60000002384185791</v>
      </c>
      <c r="EL214" s="42">
        <v>0.60000002384185791</v>
      </c>
      <c r="EM214" s="42">
        <v>0.60000002384185791</v>
      </c>
      <c r="EN214" s="42">
        <v>0.60000002384185791</v>
      </c>
      <c r="EO214" s="42">
        <v>0.60000002384185791</v>
      </c>
      <c r="EP214" s="42">
        <v>0.60000002384185791</v>
      </c>
      <c r="EQ214" s="42"/>
      <c r="ER214" s="65">
        <v>25</v>
      </c>
      <c r="ES214" s="42">
        <v>0.64999997615814209</v>
      </c>
      <c r="ET214" s="42">
        <v>0.64999997615814209</v>
      </c>
      <c r="EU214" s="42">
        <v>0.64999997615814209</v>
      </c>
      <c r="EV214" s="42">
        <v>0.64999997615814209</v>
      </c>
      <c r="EW214" s="42">
        <v>0.64999997615814209</v>
      </c>
      <c r="EX214" s="42">
        <v>0.64999997615814209</v>
      </c>
      <c r="EY214" s="42"/>
      <c r="EZ214" s="42">
        <v>1.25</v>
      </c>
      <c r="FA214" s="42">
        <v>9.0000003576278687E-2</v>
      </c>
      <c r="FB214" s="42">
        <v>9.0000003576278687E-2</v>
      </c>
      <c r="FC214" s="42">
        <v>9.0000003576278687E-2</v>
      </c>
      <c r="FD214" s="42">
        <v>9.0000003576278687E-2</v>
      </c>
      <c r="FE214" s="42">
        <v>9.0000003576278687E-2</v>
      </c>
      <c r="FF214" s="42">
        <v>9.0000003576278687E-2</v>
      </c>
      <c r="FG214" s="42"/>
      <c r="FH214" s="42"/>
      <c r="FI214" s="42">
        <v>0.18000000715255737</v>
      </c>
      <c r="FJ214" s="42">
        <v>0.18000000715255737</v>
      </c>
      <c r="FK214" s="42">
        <v>0.18000000715255737</v>
      </c>
      <c r="FL214" s="42">
        <v>0.18000000715255737</v>
      </c>
      <c r="FM214" s="42">
        <v>0.18000000715255737</v>
      </c>
      <c r="FN214" s="42">
        <v>0.18000000715255737</v>
      </c>
      <c r="FO214" s="42"/>
      <c r="FP214" s="65">
        <v>52</v>
      </c>
      <c r="FQ214" s="42">
        <v>0.56999999284744263</v>
      </c>
      <c r="FR214" s="42">
        <v>0.56999999284744263</v>
      </c>
      <c r="FS214" s="42">
        <v>0.56999999284744263</v>
      </c>
      <c r="FT214" s="42">
        <v>0.56999999284744263</v>
      </c>
      <c r="FU214" s="42">
        <v>0.56999999284744263</v>
      </c>
      <c r="FV214" s="42">
        <v>0.56999999284744263</v>
      </c>
      <c r="FW214" s="42"/>
      <c r="FX214" s="65">
        <v>33</v>
      </c>
    </row>
    <row r="215" spans="1:180">
      <c r="A215" s="40">
        <v>38552</v>
      </c>
      <c r="B215" s="41"/>
      <c r="C215" s="41"/>
      <c r="D215" s="41"/>
      <c r="E215" s="42" t="s">
        <v>233</v>
      </c>
      <c r="F215" s="42" t="s">
        <v>233</v>
      </c>
      <c r="G215" s="42" t="s">
        <v>233</v>
      </c>
      <c r="H215" s="42" t="s">
        <v>233</v>
      </c>
      <c r="I215" s="42" t="s">
        <v>233</v>
      </c>
      <c r="J215" s="42" t="s">
        <v>233</v>
      </c>
      <c r="K215" s="54" t="str">
        <f t="shared" si="74"/>
        <v/>
      </c>
      <c r="L215" s="43">
        <v>26.813186645507812</v>
      </c>
      <c r="M215" s="43">
        <v>25.934066772460938</v>
      </c>
      <c r="N215" s="43">
        <v>25.44566535949707</v>
      </c>
      <c r="O215" s="43">
        <v>27.667886734008789</v>
      </c>
      <c r="P215" s="43">
        <v>29.816850662231445</v>
      </c>
      <c r="Q215" s="43">
        <v>28.058609008789063</v>
      </c>
      <c r="R215" s="54">
        <f t="shared" si="75"/>
        <v>27.289377530415852</v>
      </c>
      <c r="S215" s="43">
        <v>11.59951114654541</v>
      </c>
      <c r="T215" s="43">
        <v>11.59951114654541</v>
      </c>
      <c r="U215" s="43">
        <v>19.169719696044922</v>
      </c>
      <c r="V215" s="43">
        <v>7.4481072425842285</v>
      </c>
      <c r="W215" s="43">
        <v>6.8376069068908691</v>
      </c>
      <c r="X215" s="43">
        <v>12.454212188720703</v>
      </c>
      <c r="Y215" s="43">
        <v>12.3</v>
      </c>
      <c r="Z215" s="42">
        <v>-1.4822955131530762</v>
      </c>
      <c r="AA215" s="42">
        <v>-1.5213675498962402</v>
      </c>
      <c r="AB215" s="42">
        <v>-1.4969475269317627</v>
      </c>
      <c r="AC215" s="42">
        <v>-1.8827838897705078</v>
      </c>
      <c r="AD215" s="42">
        <v>-1.5457875728607178</v>
      </c>
      <c r="AE215" s="42">
        <v>-1.2967033386230469</v>
      </c>
      <c r="AF215" s="42"/>
      <c r="AG215" s="42">
        <v>6.5059828758239746</v>
      </c>
      <c r="AH215" s="42">
        <v>6.4923076629638672</v>
      </c>
      <c r="AI215" s="42">
        <v>6.5401711463928223</v>
      </c>
      <c r="AJ215" s="42">
        <v>7.018803596496582</v>
      </c>
      <c r="AK215" s="42">
        <v>6.5333333015441895</v>
      </c>
      <c r="AL215" s="42">
        <v>6.4991455078125</v>
      </c>
      <c r="AM215" s="54">
        <f t="shared" si="76"/>
        <v>6.5982906818389893</v>
      </c>
      <c r="AN215" s="44">
        <v>0.72771674394607544</v>
      </c>
      <c r="AO215" s="44">
        <v>0.94261294603347778</v>
      </c>
      <c r="AP215" s="44">
        <v>0.49084249138832092</v>
      </c>
      <c r="AQ215" s="44">
        <v>0.64713066816329956</v>
      </c>
      <c r="AR215" s="44">
        <v>0.50549453496932983</v>
      </c>
      <c r="AS215" s="44">
        <v>0.35897436738014221</v>
      </c>
      <c r="AT215" s="44"/>
      <c r="AU215" s="42">
        <v>1.1135531663894653</v>
      </c>
      <c r="AV215" s="42">
        <v>1.0659340620040894</v>
      </c>
      <c r="AW215" s="42">
        <v>1.3003662824630737</v>
      </c>
      <c r="AX215" s="42">
        <v>0.99511599540710449</v>
      </c>
      <c r="AY215" s="42">
        <v>0.91575092077255249</v>
      </c>
      <c r="AZ215" s="42">
        <v>1.0439560413360596</v>
      </c>
      <c r="BA215" s="54">
        <f t="shared" si="77"/>
        <v>1.0724460780620575</v>
      </c>
      <c r="BB215" s="44"/>
      <c r="BC215" s="42">
        <v>0.10989011079072952</v>
      </c>
      <c r="BD215" s="42">
        <v>5.6166056543588638E-2</v>
      </c>
      <c r="BE215" s="42">
        <v>9.2796094715595245E-2</v>
      </c>
      <c r="BF215" s="42">
        <v>0.10989011079072952</v>
      </c>
      <c r="BG215" s="42">
        <v>4.5177046209573746E-2</v>
      </c>
      <c r="BH215" s="42">
        <v>5.7387057691812515E-2</v>
      </c>
      <c r="BI215" s="54">
        <f t="shared" si="78"/>
        <v>7.855107945700486E-2</v>
      </c>
      <c r="BJ215" s="51">
        <v>2</v>
      </c>
      <c r="BK215" s="69" t="s">
        <v>233</v>
      </c>
      <c r="BL215" s="69" t="s">
        <v>233</v>
      </c>
      <c r="BM215" s="69" t="s">
        <v>233</v>
      </c>
      <c r="BN215" s="69" t="s">
        <v>233</v>
      </c>
      <c r="BO215" s="69" t="s">
        <v>233</v>
      </c>
      <c r="BP215" s="70">
        <f t="shared" si="79"/>
        <v>2</v>
      </c>
      <c r="BQ215" s="42">
        <v>1.6068376302719116</v>
      </c>
      <c r="BR215" s="42">
        <v>1.8168498277664185</v>
      </c>
      <c r="BS215" s="42">
        <v>1.7704517841339111</v>
      </c>
      <c r="BT215" s="42">
        <v>1.5750916004180908</v>
      </c>
      <c r="BU215" s="42">
        <v>1.355311393737793</v>
      </c>
      <c r="BV215" s="42">
        <v>1.702075719833374</v>
      </c>
      <c r="BW215" s="54">
        <f t="shared" si="80"/>
        <v>1.6377696593602498</v>
      </c>
      <c r="BX215" s="44">
        <v>6.9597072899341583E-2</v>
      </c>
      <c r="BY215" s="44">
        <v>9.4017095863819122E-2</v>
      </c>
      <c r="BZ215" s="44">
        <v>5</v>
      </c>
      <c r="CA215" s="44">
        <v>7.081807404756546E-2</v>
      </c>
      <c r="CB215" s="44">
        <v>0.10134310275316238</v>
      </c>
      <c r="CC215" s="44">
        <v>5</v>
      </c>
      <c r="CD215" s="54">
        <f t="shared" si="81"/>
        <v>1.722629224260648</v>
      </c>
      <c r="CE215" s="42">
        <v>0.09</v>
      </c>
      <c r="CF215" s="42">
        <v>6.9504275321960449</v>
      </c>
      <c r="CG215" s="42">
        <v>6.9299144744873047</v>
      </c>
      <c r="CH215" s="42">
        <v>6.8991451263427734</v>
      </c>
      <c r="CI215" s="42">
        <v>6.9743590354919434</v>
      </c>
      <c r="CJ215" s="42">
        <v>6.9948716163635254</v>
      </c>
      <c r="CK215" s="42"/>
      <c r="CL215" s="42"/>
      <c r="CM215" s="44"/>
      <c r="CN215" s="44">
        <v>1.7982906103134155</v>
      </c>
      <c r="CO215" s="44">
        <v>0.90940171480178833</v>
      </c>
      <c r="CP215" s="44">
        <v>1.6156288385391235</v>
      </c>
      <c r="CQ215" s="44">
        <v>1.860805869102478</v>
      </c>
      <c r="CR215" s="44">
        <v>1.5374847650527954</v>
      </c>
      <c r="CS215" s="44">
        <v>1.4398046731948853</v>
      </c>
      <c r="CT215" s="54">
        <f t="shared" si="82"/>
        <v>1.5269027451674144</v>
      </c>
      <c r="CU215" s="44" t="s">
        <v>233</v>
      </c>
      <c r="CV215" s="44" t="s">
        <v>233</v>
      </c>
      <c r="CW215" s="44" t="s">
        <v>233</v>
      </c>
      <c r="CX215" s="44" t="s">
        <v>233</v>
      </c>
      <c r="CY215" s="44" t="s">
        <v>233</v>
      </c>
      <c r="CZ215" s="44" t="s">
        <v>233</v>
      </c>
      <c r="DA215" s="54" t="str">
        <f t="shared" si="83"/>
        <v/>
      </c>
      <c r="DB215" s="65">
        <v>1156.0439453125</v>
      </c>
      <c r="DC215" s="65">
        <v>683.76068115234375</v>
      </c>
      <c r="DD215" s="65">
        <v>1086.813232421875</v>
      </c>
      <c r="DE215" s="65">
        <v>1232.234375</v>
      </c>
      <c r="DF215" s="65">
        <v>1070.6959228515625</v>
      </c>
      <c r="DG215" s="65">
        <v>963.4920654296875</v>
      </c>
      <c r="DH215" s="58">
        <f t="shared" si="84"/>
        <v>1.4863296533203125</v>
      </c>
      <c r="DI215" s="65">
        <v>1152.3076171875</v>
      </c>
      <c r="DJ215" s="65">
        <v>706.25152587890625</v>
      </c>
      <c r="DK215" s="65">
        <v>1130.842529296875</v>
      </c>
      <c r="DL215" s="65">
        <v>1413.74853515625</v>
      </c>
      <c r="DM215" s="65">
        <v>1018.1196899414062</v>
      </c>
      <c r="DN215" s="65">
        <v>988.32720947265625</v>
      </c>
      <c r="DO215" s="58">
        <f t="shared" si="85"/>
        <v>1.5383033056640625</v>
      </c>
      <c r="DP215" s="44" t="s">
        <v>233</v>
      </c>
      <c r="DQ215" s="44"/>
      <c r="DR215" s="65">
        <v>808.5625</v>
      </c>
      <c r="DS215" s="65">
        <v>822.625</v>
      </c>
      <c r="DT215" s="65">
        <v>810.8125</v>
      </c>
      <c r="DU215" s="65">
        <v>811.1875</v>
      </c>
      <c r="DV215" s="65">
        <v>800.8125</v>
      </c>
      <c r="DW215" s="65">
        <v>15.375</v>
      </c>
      <c r="DX215" s="58">
        <f t="shared" si="86"/>
        <v>0.97665000000000002</v>
      </c>
      <c r="DY215" s="43">
        <v>6.6525516510009766</v>
      </c>
      <c r="DZ215" s="43">
        <v>14.231640815734863</v>
      </c>
      <c r="EA215" s="43">
        <v>28.3790283203125</v>
      </c>
      <c r="EB215" s="44">
        <f t="shared" si="87"/>
        <v>1.4086688795471192</v>
      </c>
      <c r="EC215" s="42">
        <v>53</v>
      </c>
      <c r="ED215" s="42">
        <v>53</v>
      </c>
      <c r="EE215" s="42">
        <v>53</v>
      </c>
      <c r="EF215" s="42">
        <v>53</v>
      </c>
      <c r="EG215" s="42">
        <v>53</v>
      </c>
      <c r="EH215" s="42">
        <v>53</v>
      </c>
      <c r="EI215" s="42"/>
      <c r="EJ215" s="65">
        <v>643</v>
      </c>
      <c r="EK215" s="42">
        <v>0.60000002384185791</v>
      </c>
      <c r="EL215" s="42">
        <v>0.60000002384185791</v>
      </c>
      <c r="EM215" s="42">
        <v>0.60000002384185791</v>
      </c>
      <c r="EN215" s="42">
        <v>0.60000002384185791</v>
      </c>
      <c r="EO215" s="42">
        <v>0.60000002384185791</v>
      </c>
      <c r="EP215" s="42">
        <v>0.60000002384185791</v>
      </c>
      <c r="EQ215" s="42"/>
      <c r="ER215" s="65">
        <v>23</v>
      </c>
      <c r="ES215" s="42">
        <v>0.64999997615814209</v>
      </c>
      <c r="ET215" s="42">
        <v>0.64999997615814209</v>
      </c>
      <c r="EU215" s="42">
        <v>0.64999997615814209</v>
      </c>
      <c r="EV215" s="42">
        <v>0.64999997615814209</v>
      </c>
      <c r="EW215" s="42">
        <v>0.64999997615814209</v>
      </c>
      <c r="EX215" s="42">
        <v>0.64999997615814209</v>
      </c>
      <c r="EY215" s="42"/>
      <c r="EZ215" s="42">
        <v>1.25</v>
      </c>
      <c r="FA215" s="42">
        <v>9.0000003576278687E-2</v>
      </c>
      <c r="FB215" s="42">
        <v>9.0000003576278687E-2</v>
      </c>
      <c r="FC215" s="42">
        <v>9.0000003576278687E-2</v>
      </c>
      <c r="FD215" s="42">
        <v>9.0000003576278687E-2</v>
      </c>
      <c r="FE215" s="42">
        <v>9.0000003576278687E-2</v>
      </c>
      <c r="FF215" s="42">
        <v>9.0000003576278687E-2</v>
      </c>
      <c r="FG215" s="42"/>
      <c r="FH215" s="42"/>
      <c r="FI215" s="42">
        <v>0.18000000715255737</v>
      </c>
      <c r="FJ215" s="42">
        <v>0.18000000715255737</v>
      </c>
      <c r="FK215" s="42">
        <v>0.18000000715255737</v>
      </c>
      <c r="FL215" s="42">
        <v>0.18000000715255737</v>
      </c>
      <c r="FM215" s="42">
        <v>0.18999999761581421</v>
      </c>
      <c r="FN215" s="42">
        <v>0.18999999761581421</v>
      </c>
      <c r="FO215" s="42"/>
      <c r="FP215" s="65">
        <v>51</v>
      </c>
      <c r="FQ215" s="42">
        <v>0.56999999284744263</v>
      </c>
      <c r="FR215" s="42">
        <v>0.56999999284744263</v>
      </c>
      <c r="FS215" s="42">
        <v>0.56999999284744263</v>
      </c>
      <c r="FT215" s="42">
        <v>0.56999999284744263</v>
      </c>
      <c r="FU215" s="42">
        <v>0.56999999284744263</v>
      </c>
      <c r="FV215" s="42">
        <v>0.56999999284744263</v>
      </c>
      <c r="FW215" s="42"/>
      <c r="FX215" s="65">
        <v>32</v>
      </c>
    </row>
    <row r="216" spans="1:180">
      <c r="A216" s="40">
        <v>38553</v>
      </c>
      <c r="B216" s="41"/>
      <c r="C216" s="41"/>
      <c r="D216" s="41"/>
      <c r="E216" s="42" t="s">
        <v>233</v>
      </c>
      <c r="F216" s="42" t="s">
        <v>233</v>
      </c>
      <c r="G216" s="42" t="s">
        <v>233</v>
      </c>
      <c r="H216" s="42" t="s">
        <v>233</v>
      </c>
      <c r="I216" s="42" t="s">
        <v>233</v>
      </c>
      <c r="J216" s="42" t="s">
        <v>233</v>
      </c>
      <c r="K216" s="54" t="str">
        <f t="shared" si="74"/>
        <v/>
      </c>
      <c r="L216" s="43">
        <v>26.05616569519043</v>
      </c>
      <c r="M216" s="43">
        <v>24.590965270996094</v>
      </c>
      <c r="N216" s="43">
        <v>23.711843490600586</v>
      </c>
      <c r="O216" s="43">
        <v>26.495725631713867</v>
      </c>
      <c r="P216" s="43">
        <v>29.768009185791016</v>
      </c>
      <c r="Q216" s="43">
        <v>27.741147994995117</v>
      </c>
      <c r="R216" s="54">
        <f t="shared" si="75"/>
        <v>26.393976211547852</v>
      </c>
      <c r="S216" s="43">
        <v>10.256410598754883</v>
      </c>
      <c r="T216" s="43">
        <v>11.111110687255859</v>
      </c>
      <c r="U216" s="43">
        <v>13.064713478088379</v>
      </c>
      <c r="V216" s="43">
        <v>5.8608059883117676</v>
      </c>
      <c r="W216" s="43">
        <v>6.2271060943603516</v>
      </c>
      <c r="X216" s="43">
        <v>6.7155065536499023</v>
      </c>
      <c r="Y216" s="43">
        <v>12.4</v>
      </c>
      <c r="Z216" s="42">
        <v>-1.4676434993743896</v>
      </c>
      <c r="AA216" s="42">
        <v>-1.5360195636749268</v>
      </c>
      <c r="AB216" s="42">
        <v>-0.93528693914413452</v>
      </c>
      <c r="AC216" s="42">
        <v>-1.1794872283935547</v>
      </c>
      <c r="AD216" s="42">
        <v>-1.4529914855957031</v>
      </c>
      <c r="AE216" s="42">
        <v>-1.5213675498962402</v>
      </c>
      <c r="AF216" s="42"/>
      <c r="AG216" s="42">
        <v>6.4923076629638672</v>
      </c>
      <c r="AH216" s="42">
        <v>6.4888887405395508</v>
      </c>
      <c r="AI216" s="42">
        <v>6.5264959335327148</v>
      </c>
      <c r="AJ216" s="42">
        <v>6.6085472106933594</v>
      </c>
      <c r="AK216" s="42">
        <v>6.4786324501037598</v>
      </c>
      <c r="AL216" s="42">
        <v>6.4410257339477539</v>
      </c>
      <c r="AM216" s="54">
        <f t="shared" si="76"/>
        <v>6.505982955296834</v>
      </c>
      <c r="AN216" s="44">
        <v>0.36630037426948547</v>
      </c>
      <c r="AO216" s="44">
        <v>0.3174603283405304</v>
      </c>
      <c r="AP216" s="44">
        <v>0.31013432145118713</v>
      </c>
      <c r="AQ216" s="44">
        <v>0.36385837197303772</v>
      </c>
      <c r="AR216" s="44">
        <v>0.45421245694160461</v>
      </c>
      <c r="AS216" s="44">
        <v>0.40537241101264954</v>
      </c>
      <c r="AT216" s="44"/>
      <c r="AU216" s="42">
        <v>0.92307692766189575</v>
      </c>
      <c r="AV216" s="42">
        <v>1.0561660528182983</v>
      </c>
      <c r="AW216" s="42">
        <v>1.2551892995834351</v>
      </c>
      <c r="AX216" s="42">
        <v>1.2124541997909546</v>
      </c>
      <c r="AY216" s="42">
        <v>1.2490842342376709</v>
      </c>
      <c r="AZ216" s="42">
        <v>0.8730158805847168</v>
      </c>
      <c r="BA216" s="54">
        <f t="shared" si="77"/>
        <v>1.0948310991128285</v>
      </c>
      <c r="BB216" s="44"/>
      <c r="BC216" s="42">
        <v>6.7155070602893829E-2</v>
      </c>
      <c r="BD216" s="42">
        <v>2.4420024827122688E-2</v>
      </c>
      <c r="BE216" s="42">
        <v>4.3956045061349869E-2</v>
      </c>
      <c r="BF216" s="42">
        <v>0.20757021009922028</v>
      </c>
      <c r="BG216" s="42">
        <v>0.20757021009922028</v>
      </c>
      <c r="BH216" s="42">
        <v>0.19780220091342926</v>
      </c>
      <c r="BI216" s="54">
        <f t="shared" si="78"/>
        <v>0.1247456269338727</v>
      </c>
      <c r="BJ216" s="51">
        <v>1.5</v>
      </c>
      <c r="BK216" s="69" t="s">
        <v>233</v>
      </c>
      <c r="BL216" s="69" t="s">
        <v>233</v>
      </c>
      <c r="BM216" s="69" t="s">
        <v>233</v>
      </c>
      <c r="BN216" s="69" t="s">
        <v>233</v>
      </c>
      <c r="BO216" s="69" t="s">
        <v>233</v>
      </c>
      <c r="BP216" s="70">
        <f t="shared" si="79"/>
        <v>1.5</v>
      </c>
      <c r="BQ216" s="42">
        <v>1.8840048313140869</v>
      </c>
      <c r="BR216" s="42">
        <v>2.4981684684753418</v>
      </c>
      <c r="BS216" s="42">
        <v>3.0781440734863281</v>
      </c>
      <c r="BT216" s="42">
        <v>1.6886446475982666</v>
      </c>
      <c r="BU216" s="42">
        <v>1.4285714626312256</v>
      </c>
      <c r="BV216" s="42">
        <v>1.4896215200424194</v>
      </c>
      <c r="BW216" s="54">
        <f t="shared" si="80"/>
        <v>2.0111925005912781</v>
      </c>
      <c r="BX216" s="44">
        <v>5</v>
      </c>
      <c r="BY216" s="44">
        <v>5</v>
      </c>
      <c r="BZ216" s="44">
        <v>0.22100122272968292</v>
      </c>
      <c r="CA216" s="44">
        <v>9.6459098160266876E-2</v>
      </c>
      <c r="CB216" s="44">
        <v>0.10989011079072952</v>
      </c>
      <c r="CC216" s="44">
        <v>0.10989011079072952</v>
      </c>
      <c r="CD216" s="54">
        <f t="shared" si="81"/>
        <v>1.7562067570785682</v>
      </c>
      <c r="CE216" s="42">
        <v>7.0000000000000007E-2</v>
      </c>
      <c r="CF216" s="42">
        <v>6.9777779579162598</v>
      </c>
      <c r="CG216" s="42">
        <v>6.9606838226318359</v>
      </c>
      <c r="CH216" s="42">
        <v>6.9264955520629883</v>
      </c>
      <c r="CI216" s="42">
        <v>6.9435896873474121</v>
      </c>
      <c r="CJ216" s="42">
        <v>6.9641027450561523</v>
      </c>
      <c r="CK216" s="42"/>
      <c r="CL216" s="42"/>
      <c r="CM216" s="44"/>
      <c r="CN216" s="44">
        <v>1.2825397253036499</v>
      </c>
      <c r="CO216" s="44">
        <v>0.92405372858047485</v>
      </c>
      <c r="CP216" s="44">
        <v>1.4437118768692017</v>
      </c>
      <c r="CQ216" s="44">
        <v>1.4788767099380493</v>
      </c>
      <c r="CR216" s="44">
        <v>2.1196582317352295</v>
      </c>
      <c r="CS216" s="44">
        <v>1.485714316368103</v>
      </c>
      <c r="CT216" s="54">
        <f t="shared" si="82"/>
        <v>1.4557590981324513</v>
      </c>
      <c r="CU216" s="44" t="s">
        <v>233</v>
      </c>
      <c r="CV216" s="44" t="s">
        <v>233</v>
      </c>
      <c r="CW216" s="44" t="s">
        <v>233</v>
      </c>
      <c r="CX216" s="44" t="s">
        <v>233</v>
      </c>
      <c r="CY216" s="44" t="s">
        <v>233</v>
      </c>
      <c r="CZ216" s="44" t="s">
        <v>233</v>
      </c>
      <c r="DA216" s="54" t="str">
        <f t="shared" si="83"/>
        <v/>
      </c>
      <c r="DB216" s="65">
        <v>1029.059814453125</v>
      </c>
      <c r="DC216" s="65">
        <v>623.19903564453125</v>
      </c>
      <c r="DD216" s="65">
        <v>975.9462890625</v>
      </c>
      <c r="DE216" s="65">
        <v>1019.7802124023437</v>
      </c>
      <c r="DF216" s="65">
        <v>1301.5872802734375</v>
      </c>
      <c r="DG216" s="65">
        <v>1130.2808837890625</v>
      </c>
      <c r="DH216" s="58">
        <f t="shared" si="84"/>
        <v>1.45916484375</v>
      </c>
      <c r="DI216" s="65">
        <v>641.36749267578125</v>
      </c>
      <c r="DJ216" s="65">
        <v>663.24786376953125</v>
      </c>
      <c r="DK216" s="65">
        <v>1015.6287841796875</v>
      </c>
      <c r="DL216" s="65">
        <v>1041.245361328125</v>
      </c>
      <c r="DM216" s="65">
        <v>1406.27587890625</v>
      </c>
      <c r="DN216" s="65">
        <v>1022.7594604492187</v>
      </c>
      <c r="DO216" s="58">
        <f t="shared" si="85"/>
        <v>1.3897259619140625</v>
      </c>
      <c r="DP216" s="44" t="s">
        <v>233</v>
      </c>
      <c r="DQ216" s="44"/>
      <c r="DR216" s="65">
        <v>26.3125</v>
      </c>
      <c r="DS216" s="65">
        <v>14.125</v>
      </c>
      <c r="DT216" s="65">
        <v>811.9375</v>
      </c>
      <c r="DU216" s="65">
        <v>813.5</v>
      </c>
      <c r="DV216" s="65">
        <v>812.0625</v>
      </c>
      <c r="DW216" s="65">
        <v>100</v>
      </c>
      <c r="DX216" s="58">
        <f t="shared" si="86"/>
        <v>0.61870499999999995</v>
      </c>
      <c r="DY216" s="43">
        <v>5.530158519744873</v>
      </c>
      <c r="DZ216" s="43">
        <v>14.92103099822998</v>
      </c>
      <c r="EA216" s="43">
        <v>24.553092956542969</v>
      </c>
      <c r="EB216" s="44">
        <f t="shared" si="87"/>
        <v>1.2890749952697753</v>
      </c>
      <c r="EC216" s="42">
        <v>53</v>
      </c>
      <c r="ED216" s="42">
        <v>53</v>
      </c>
      <c r="EE216" s="42">
        <v>53</v>
      </c>
      <c r="EF216" s="42">
        <v>53</v>
      </c>
      <c r="EG216" s="42">
        <v>53</v>
      </c>
      <c r="EH216" s="42">
        <v>53</v>
      </c>
      <c r="EI216" s="42"/>
      <c r="EJ216" s="65">
        <v>664</v>
      </c>
      <c r="EK216" s="42">
        <v>0.55000001192092896</v>
      </c>
      <c r="EL216" s="42">
        <v>0.55000001192092896</v>
      </c>
      <c r="EM216" s="42">
        <v>0.55000001192092896</v>
      </c>
      <c r="EN216" s="42">
        <v>0.55000001192092896</v>
      </c>
      <c r="EO216" s="42">
        <v>0.55000001192092896</v>
      </c>
      <c r="EP216" s="42">
        <v>0.55000001192092896</v>
      </c>
      <c r="EQ216" s="42"/>
      <c r="ER216" s="65">
        <v>22</v>
      </c>
      <c r="ES216" s="42">
        <v>0.64999997615814209</v>
      </c>
      <c r="ET216" s="42">
        <v>0.64999997615814209</v>
      </c>
      <c r="EU216" s="42">
        <v>0.64999997615814209</v>
      </c>
      <c r="EV216" s="42">
        <v>0.64999997615814209</v>
      </c>
      <c r="EW216" s="42">
        <v>0.64999997615814209</v>
      </c>
      <c r="EX216" s="42">
        <v>0.64999997615814209</v>
      </c>
      <c r="EY216" s="42"/>
      <c r="EZ216" s="42">
        <v>0.9</v>
      </c>
      <c r="FA216" s="42">
        <v>9.0000003576278687E-2</v>
      </c>
      <c r="FB216" s="42">
        <v>9.0000003576278687E-2</v>
      </c>
      <c r="FC216" s="42">
        <v>0.10999999940395355</v>
      </c>
      <c r="FD216" s="42">
        <v>0.10999999940395355</v>
      </c>
      <c r="FE216" s="42">
        <v>0.10999999940395355</v>
      </c>
      <c r="FF216" s="42">
        <v>0.10999999940395355</v>
      </c>
      <c r="FG216" s="42"/>
      <c r="FH216" s="42"/>
      <c r="FI216" s="42">
        <v>0.18999999761581421</v>
      </c>
      <c r="FJ216" s="42">
        <v>0.17000000178813934</v>
      </c>
      <c r="FK216" s="42">
        <v>0.15999999642372131</v>
      </c>
      <c r="FL216" s="42">
        <v>0.10000000149011612</v>
      </c>
      <c r="FM216" s="42">
        <v>0.11999999731779099</v>
      </c>
      <c r="FN216" s="42">
        <v>0.11999999731779099</v>
      </c>
      <c r="FO216" s="42"/>
      <c r="FP216" s="65">
        <v>50</v>
      </c>
      <c r="FQ216" s="42">
        <v>0.56999999284744263</v>
      </c>
      <c r="FR216" s="42">
        <v>0.56999999284744263</v>
      </c>
      <c r="FS216" s="42">
        <v>0.56999999284744263</v>
      </c>
      <c r="FT216" s="42">
        <v>0.56999999284744263</v>
      </c>
      <c r="FU216" s="42">
        <v>0.56999999284744263</v>
      </c>
      <c r="FV216" s="42">
        <v>0.56999999284744263</v>
      </c>
      <c r="FW216" s="42"/>
      <c r="FX216" s="65">
        <v>32</v>
      </c>
    </row>
    <row r="217" spans="1:180">
      <c r="A217" s="40">
        <v>38554</v>
      </c>
      <c r="B217" s="41"/>
      <c r="C217" s="41"/>
      <c r="D217" s="41"/>
      <c r="E217" s="42" t="s">
        <v>233</v>
      </c>
      <c r="F217" s="42" t="s">
        <v>233</v>
      </c>
      <c r="G217" s="42" t="s">
        <v>233</v>
      </c>
      <c r="H217" s="42" t="s">
        <v>233</v>
      </c>
      <c r="I217" s="42" t="s">
        <v>233</v>
      </c>
      <c r="J217" s="42" t="s">
        <v>233</v>
      </c>
      <c r="K217" s="54" t="str">
        <f t="shared" si="74"/>
        <v/>
      </c>
      <c r="L217" s="43">
        <v>24.884004592895508</v>
      </c>
      <c r="M217" s="43">
        <v>23.272283554077148</v>
      </c>
      <c r="N217" s="43">
        <v>22.295482635498047</v>
      </c>
      <c r="O217" s="43">
        <v>23.907203674316406</v>
      </c>
      <c r="P217" s="43">
        <v>27.008546829223633</v>
      </c>
      <c r="Q217" s="43">
        <v>26.495725631713867</v>
      </c>
      <c r="R217" s="54">
        <f t="shared" si="75"/>
        <v>24.643874486287434</v>
      </c>
      <c r="S217" s="43">
        <v>8.4249086380004883</v>
      </c>
      <c r="T217" s="43">
        <v>8.9133090972900391</v>
      </c>
      <c r="U217" s="43">
        <v>9.645909309387207</v>
      </c>
      <c r="V217" s="43">
        <v>8.3028087615966797</v>
      </c>
      <c r="W217" s="43">
        <v>6.2271060943603516</v>
      </c>
      <c r="X217" s="43">
        <v>6.7155065536499023</v>
      </c>
      <c r="Y217" s="43">
        <v>8.9</v>
      </c>
      <c r="Z217" s="42">
        <v>-1.4334554672241211</v>
      </c>
      <c r="AA217" s="42">
        <v>-1.5555555820465088</v>
      </c>
      <c r="AB217" s="42">
        <v>-1.5018315315246582</v>
      </c>
      <c r="AC217" s="42">
        <v>-1.2283272743225098</v>
      </c>
      <c r="AD217" s="42">
        <v>-1.6385836601257324</v>
      </c>
      <c r="AE217" s="42">
        <v>-1.5457875728607178</v>
      </c>
      <c r="AF217" s="42"/>
      <c r="AG217" s="42">
        <v>6.4649572372436523</v>
      </c>
      <c r="AH217" s="42">
        <v>6.4786324501037598</v>
      </c>
      <c r="AI217" s="42">
        <v>6.4923076629638672</v>
      </c>
      <c r="AJ217" s="42">
        <v>6.5538463592529297</v>
      </c>
      <c r="AK217" s="42">
        <v>6.6188035011291504</v>
      </c>
      <c r="AL217" s="42">
        <v>6.5264959335327148</v>
      </c>
      <c r="AM217" s="54">
        <f t="shared" si="76"/>
        <v>6.5225071907043457</v>
      </c>
      <c r="AN217" s="44">
        <v>0.35653236508369446</v>
      </c>
      <c r="AO217" s="44">
        <v>0.35897436738014221</v>
      </c>
      <c r="AP217" s="44">
        <v>0.36141636967658997</v>
      </c>
      <c r="AQ217" s="44">
        <v>0.36385837197303772</v>
      </c>
      <c r="AR217" s="44">
        <v>0.41025641560554504</v>
      </c>
      <c r="AS217" s="44">
        <v>0.41758242249488831</v>
      </c>
      <c r="AT217" s="44"/>
      <c r="AU217" s="42">
        <v>1.0354090929031372</v>
      </c>
      <c r="AV217" s="42">
        <v>0.91330891847610474</v>
      </c>
      <c r="AW217" s="42">
        <v>0.90109890699386597</v>
      </c>
      <c r="AX217" s="42">
        <v>1.129426121711731</v>
      </c>
      <c r="AY217" s="42">
        <v>1.1159951686859131</v>
      </c>
      <c r="AZ217" s="42">
        <v>1.0757020711898804</v>
      </c>
      <c r="BA217" s="54">
        <f t="shared" si="77"/>
        <v>1.0284900466601055</v>
      </c>
      <c r="BB217" s="44"/>
      <c r="BC217" s="42">
        <v>7.5702078640460968E-2</v>
      </c>
      <c r="BD217" s="42">
        <v>5.8608058840036392E-2</v>
      </c>
      <c r="BE217" s="42">
        <v>0.11721611768007278</v>
      </c>
      <c r="BF217" s="42">
        <v>0.2063492089509964</v>
      </c>
      <c r="BG217" s="42">
        <v>0.32112333178520203</v>
      </c>
      <c r="BH217" s="42">
        <v>0.28815630078315735</v>
      </c>
      <c r="BI217" s="54">
        <f t="shared" si="78"/>
        <v>0.17785918277998766</v>
      </c>
      <c r="BJ217" s="51">
        <v>1.5</v>
      </c>
      <c r="BK217" s="69" t="s">
        <v>233</v>
      </c>
      <c r="BL217" s="69" t="s">
        <v>233</v>
      </c>
      <c r="BM217" s="69" t="s">
        <v>233</v>
      </c>
      <c r="BN217" s="69" t="s">
        <v>233</v>
      </c>
      <c r="BO217" s="69" t="s">
        <v>233</v>
      </c>
      <c r="BP217" s="70">
        <f t="shared" si="79"/>
        <v>1.5</v>
      </c>
      <c r="BQ217" s="42">
        <v>1.2735042572021484</v>
      </c>
      <c r="BR217" s="42">
        <v>1.2588522434234619</v>
      </c>
      <c r="BS217" s="42">
        <v>1.8266178369522095</v>
      </c>
      <c r="BT217" s="42">
        <v>1.4432234764099121</v>
      </c>
      <c r="BU217" s="42">
        <v>1.5970696210861206</v>
      </c>
      <c r="BV217" s="42">
        <v>1.7509157657623291</v>
      </c>
      <c r="BW217" s="54">
        <f t="shared" si="80"/>
        <v>1.525030533472697</v>
      </c>
      <c r="BX217" s="44">
        <v>0.10012210160493851</v>
      </c>
      <c r="BY217" s="44">
        <v>0.1111111119389534</v>
      </c>
      <c r="BZ217" s="44">
        <v>8.9133091270923615E-2</v>
      </c>
      <c r="CA217" s="44">
        <v>0.10256410390138626</v>
      </c>
      <c r="CB217" s="44">
        <v>9.6459098160266876E-2</v>
      </c>
      <c r="CC217" s="44">
        <v>9.6459098160266876E-2</v>
      </c>
      <c r="CD217" s="54">
        <f t="shared" si="81"/>
        <v>9.9308100839455918E-2</v>
      </c>
      <c r="CE217" s="42">
        <v>0.1</v>
      </c>
      <c r="CF217" s="42">
        <v>6.9230771064758301</v>
      </c>
      <c r="CG217" s="42">
        <v>6.9196581840515137</v>
      </c>
      <c r="CH217" s="42">
        <v>6.8991451263427734</v>
      </c>
      <c r="CI217" s="42">
        <v>6.9094018936157227</v>
      </c>
      <c r="CJ217" s="42">
        <v>6.9846153259277344</v>
      </c>
      <c r="CK217" s="42"/>
      <c r="CL217" s="42"/>
      <c r="CM217" s="44"/>
      <c r="CN217" s="44">
        <v>1.418315052986145</v>
      </c>
      <c r="CO217" s="44">
        <v>1.0764347314834595</v>
      </c>
      <c r="CP217" s="44">
        <v>1.4417582750320435</v>
      </c>
      <c r="CQ217" s="44">
        <v>1.4798535108566284</v>
      </c>
      <c r="CR217" s="44">
        <v>2.1108670234680176</v>
      </c>
      <c r="CS217" s="44">
        <v>1.9916971921920776</v>
      </c>
      <c r="CT217" s="54">
        <f t="shared" si="82"/>
        <v>1.586487631003062</v>
      </c>
      <c r="CU217" s="44" t="s">
        <v>233</v>
      </c>
      <c r="CV217" s="44" t="s">
        <v>233</v>
      </c>
      <c r="CW217" s="44" t="s">
        <v>233</v>
      </c>
      <c r="CX217" s="44" t="s">
        <v>233</v>
      </c>
      <c r="CY217" s="44" t="s">
        <v>233</v>
      </c>
      <c r="CZ217" s="44" t="s">
        <v>233</v>
      </c>
      <c r="DA217" s="54" t="str">
        <f t="shared" si="83"/>
        <v/>
      </c>
      <c r="DB217" s="65">
        <v>938.5836181640625</v>
      </c>
      <c r="DC217" s="65">
        <v>699.023193359375</v>
      </c>
      <c r="DD217" s="65">
        <v>995.23809814453125</v>
      </c>
      <c r="DE217" s="65">
        <v>1019.7802124023437</v>
      </c>
      <c r="DF217" s="65">
        <v>1428.0830078125</v>
      </c>
      <c r="DG217" s="65">
        <v>1418.5592041015625</v>
      </c>
      <c r="DH217" s="58">
        <f t="shared" si="84"/>
        <v>1.5598241601562499</v>
      </c>
      <c r="DI217" s="65">
        <v>1022.4664306640625</v>
      </c>
      <c r="DJ217" s="65">
        <v>1028.864501953125</v>
      </c>
      <c r="DK217" s="65">
        <v>1035.9951171875</v>
      </c>
      <c r="DL217" s="65">
        <v>1015.4822998046875</v>
      </c>
      <c r="DM217" s="65">
        <v>1410.866943359375</v>
      </c>
      <c r="DN217" s="65">
        <v>1393.186767578125</v>
      </c>
      <c r="DO217" s="58">
        <f t="shared" si="85"/>
        <v>1.6576468945312499</v>
      </c>
      <c r="DP217" s="44" t="s">
        <v>233</v>
      </c>
      <c r="DQ217" s="44"/>
      <c r="DR217" s="65">
        <v>100</v>
      </c>
      <c r="DS217" s="65">
        <v>2.375</v>
      </c>
      <c r="DT217" s="65">
        <v>828.5</v>
      </c>
      <c r="DU217" s="65">
        <v>824.875</v>
      </c>
      <c r="DV217" s="65">
        <v>816.5</v>
      </c>
      <c r="DW217" s="65">
        <v>1.5</v>
      </c>
      <c r="DX217" s="58">
        <f t="shared" si="86"/>
        <v>0.61770000000000003</v>
      </c>
      <c r="DY217" s="43">
        <v>5.8672037124633789</v>
      </c>
      <c r="DZ217" s="43">
        <v>14.24246883392334</v>
      </c>
      <c r="EA217" s="43">
        <v>25.628684997558594</v>
      </c>
      <c r="EB217" s="44">
        <f t="shared" si="87"/>
        <v>1.7567169705200194</v>
      </c>
      <c r="EC217" s="42">
        <v>53</v>
      </c>
      <c r="ED217" s="42">
        <v>53</v>
      </c>
      <c r="EE217" s="42">
        <v>53</v>
      </c>
      <c r="EF217" s="42">
        <v>53</v>
      </c>
      <c r="EG217" s="42">
        <v>45</v>
      </c>
      <c r="EH217" s="42">
        <v>45</v>
      </c>
      <c r="EI217" s="42"/>
      <c r="EJ217" s="65">
        <v>632</v>
      </c>
      <c r="EK217" s="42">
        <v>0.55000001192092896</v>
      </c>
      <c r="EL217" s="42">
        <v>0.55000001192092896</v>
      </c>
      <c r="EM217" s="42">
        <v>0.55000001192092896</v>
      </c>
      <c r="EN217" s="42">
        <v>0.55000001192092896</v>
      </c>
      <c r="EO217" s="42">
        <v>0.55000001192092896</v>
      </c>
      <c r="EP217" s="42">
        <v>0.55000001192092896</v>
      </c>
      <c r="EQ217" s="42"/>
      <c r="ER217" s="65">
        <v>21</v>
      </c>
      <c r="ES217" s="42">
        <v>0.64999997615814209</v>
      </c>
      <c r="ET217" s="42">
        <v>0.64999997615814209</v>
      </c>
      <c r="EU217" s="42">
        <v>0.64999997615814209</v>
      </c>
      <c r="EV217" s="42">
        <v>0.64999997615814209</v>
      </c>
      <c r="EW217" s="42">
        <v>0.64999997615814209</v>
      </c>
      <c r="EX217" s="42">
        <v>0.64999997615814209</v>
      </c>
      <c r="EY217" s="42"/>
      <c r="EZ217" s="42">
        <v>1.2</v>
      </c>
      <c r="FA217" s="42">
        <v>0.10999999940395355</v>
      </c>
      <c r="FB217" s="42">
        <v>0.10999999940395355</v>
      </c>
      <c r="FC217" s="42">
        <v>0.10999999940395355</v>
      </c>
      <c r="FD217" s="42">
        <v>0.10999999940395355</v>
      </c>
      <c r="FE217" s="42">
        <v>0.10999999940395355</v>
      </c>
      <c r="FF217" s="42">
        <v>0.10999999940395355</v>
      </c>
      <c r="FG217" s="42"/>
      <c r="FH217" s="42"/>
      <c r="FI217" s="42">
        <v>0.11999999731779099</v>
      </c>
      <c r="FJ217" s="42">
        <v>0.11999999731779099</v>
      </c>
      <c r="FK217" s="42">
        <v>0.14000000059604645</v>
      </c>
      <c r="FL217" s="42">
        <v>0.14000000059604645</v>
      </c>
      <c r="FM217" s="42">
        <v>0.14000000059604645</v>
      </c>
      <c r="FN217" s="42">
        <v>0.14000000059604645</v>
      </c>
      <c r="FO217" s="42"/>
      <c r="FP217" s="65">
        <v>52</v>
      </c>
      <c r="FQ217" s="42">
        <v>0.56999999284744263</v>
      </c>
      <c r="FR217" s="42">
        <v>0.56999999284744263</v>
      </c>
      <c r="FS217" s="42">
        <v>0.56999999284744263</v>
      </c>
      <c r="FT217" s="42">
        <v>0.56999999284744263</v>
      </c>
      <c r="FU217" s="42">
        <v>0.56999999284744263</v>
      </c>
      <c r="FV217" s="42">
        <v>0.56999999284744263</v>
      </c>
      <c r="FW217" s="42"/>
      <c r="FX217" s="65">
        <v>31</v>
      </c>
    </row>
    <row r="218" spans="1:180">
      <c r="A218" s="40">
        <v>38555</v>
      </c>
      <c r="B218" s="41"/>
      <c r="C218" s="41"/>
      <c r="D218" s="41"/>
      <c r="E218" s="42" t="s">
        <v>233</v>
      </c>
      <c r="F218" s="42" t="s">
        <v>233</v>
      </c>
      <c r="G218" s="42" t="s">
        <v>233</v>
      </c>
      <c r="H218" s="42" t="s">
        <v>233</v>
      </c>
      <c r="I218" s="42" t="s">
        <v>233</v>
      </c>
      <c r="J218" s="42" t="s">
        <v>233</v>
      </c>
      <c r="K218" s="54" t="str">
        <f t="shared" si="74"/>
        <v/>
      </c>
      <c r="L218" s="43">
        <v>24.102563858032227</v>
      </c>
      <c r="M218" s="43">
        <v>22.979242324829102</v>
      </c>
      <c r="N218" s="43">
        <v>22.612941741943359</v>
      </c>
      <c r="O218" s="43">
        <v>24.200244903564453</v>
      </c>
      <c r="P218" s="43">
        <v>24.908424377441406</v>
      </c>
      <c r="Q218" s="43">
        <v>24.664224624633789</v>
      </c>
      <c r="R218" s="54">
        <f t="shared" si="75"/>
        <v>23.911273638407391</v>
      </c>
      <c r="S218" s="43">
        <v>6.5934066772460938</v>
      </c>
      <c r="T218" s="43">
        <v>7.5702075958251953</v>
      </c>
      <c r="U218" s="43">
        <v>8.0586080551147461</v>
      </c>
      <c r="V218" s="43">
        <v>6.8376069068908691</v>
      </c>
      <c r="W218" s="43">
        <v>10.012209892272949</v>
      </c>
      <c r="X218" s="43">
        <v>13.797313690185547</v>
      </c>
      <c r="Y218" s="43">
        <v>8.6</v>
      </c>
      <c r="Z218" s="42">
        <v>-1.4090354442596436</v>
      </c>
      <c r="AA218" s="42">
        <v>-1.6532356739044189</v>
      </c>
      <c r="AB218" s="42">
        <v>-1.6092796325683594</v>
      </c>
      <c r="AC218" s="42">
        <v>-1.5848596096038818</v>
      </c>
      <c r="AD218" s="42">
        <v>-1.5018315315246582</v>
      </c>
      <c r="AE218" s="42">
        <v>-1.3211233615875244</v>
      </c>
      <c r="AF218" s="42"/>
      <c r="AG218" s="42">
        <v>6.5401711463928223</v>
      </c>
      <c r="AH218" s="42">
        <v>6.5606837272644043</v>
      </c>
      <c r="AI218" s="42">
        <v>6.5675215721130371</v>
      </c>
      <c r="AJ218" s="42">
        <v>6.6358976364135742</v>
      </c>
      <c r="AK218" s="42">
        <v>6.5059828758239746</v>
      </c>
      <c r="AL218" s="42">
        <v>6.509401798248291</v>
      </c>
      <c r="AM218" s="54">
        <f t="shared" si="76"/>
        <v>6.5532764593760175</v>
      </c>
      <c r="AN218" s="44">
        <v>0.3492063581943512</v>
      </c>
      <c r="AO218" s="44">
        <v>0.32967033982276917</v>
      </c>
      <c r="AP218" s="44">
        <v>0.33699634671211243</v>
      </c>
      <c r="AQ218" s="44">
        <v>0.35897436738014221</v>
      </c>
      <c r="AR218" s="44">
        <v>0.42490842938423157</v>
      </c>
      <c r="AS218" s="44">
        <v>0.41514042019844055</v>
      </c>
      <c r="AT218" s="44"/>
      <c r="AU218" s="42">
        <v>1.0744811296463013</v>
      </c>
      <c r="AV218" s="42">
        <v>0.93284493684768677</v>
      </c>
      <c r="AW218" s="42">
        <v>1.1477411985397339</v>
      </c>
      <c r="AX218" s="42">
        <v>1.1929181814193726</v>
      </c>
      <c r="AY218" s="42">
        <v>1.1208791732788086</v>
      </c>
      <c r="AZ218" s="42">
        <v>1.1746032238006592</v>
      </c>
      <c r="BA218" s="54">
        <f t="shared" si="77"/>
        <v>1.1072446405887604</v>
      </c>
      <c r="BB218" s="44"/>
      <c r="BC218" s="42">
        <v>0.20757021009922028</v>
      </c>
      <c r="BD218" s="42">
        <v>5.8608058840036392E-2</v>
      </c>
      <c r="BE218" s="42">
        <v>9.5238097012042999E-2</v>
      </c>
      <c r="BF218" s="42">
        <v>0.24053724110126495</v>
      </c>
      <c r="BG218" s="42">
        <v>0.29426130652427673</v>
      </c>
      <c r="BH218" s="42">
        <v>0.22710622847080231</v>
      </c>
      <c r="BI218" s="54">
        <f t="shared" si="78"/>
        <v>0.18722019034127393</v>
      </c>
      <c r="BJ218" s="51">
        <v>1.7</v>
      </c>
      <c r="BK218" s="69" t="s">
        <v>233</v>
      </c>
      <c r="BL218" s="69" t="s">
        <v>233</v>
      </c>
      <c r="BM218" s="69" t="s">
        <v>233</v>
      </c>
      <c r="BN218" s="69" t="s">
        <v>233</v>
      </c>
      <c r="BO218" s="69" t="s">
        <v>233</v>
      </c>
      <c r="BP218" s="70">
        <f t="shared" si="79"/>
        <v>1.7</v>
      </c>
      <c r="BQ218" s="42">
        <v>1.6568986177444458</v>
      </c>
      <c r="BR218" s="42">
        <v>1.7277166843414307</v>
      </c>
      <c r="BS218" s="42">
        <v>1.5506715774536133</v>
      </c>
      <c r="BT218" s="42">
        <v>1.6678876876831055</v>
      </c>
      <c r="BU218" s="42">
        <v>1.6874237060546875</v>
      </c>
      <c r="BV218" s="42">
        <v>1.831501841545105</v>
      </c>
      <c r="BW218" s="54">
        <f t="shared" si="80"/>
        <v>1.6870166858037312</v>
      </c>
      <c r="BX218" s="44">
        <v>9.6459098160266876E-2</v>
      </c>
      <c r="BY218" s="44">
        <v>9.1575093567371368E-2</v>
      </c>
      <c r="BZ218" s="44">
        <v>0.13675214350223541</v>
      </c>
      <c r="CA218" s="44">
        <v>8.6691088974475861E-2</v>
      </c>
      <c r="CB218" s="44">
        <v>9.890110045671463E-2</v>
      </c>
      <c r="CC218" s="44">
        <v>8.7912090122699738E-2</v>
      </c>
      <c r="CD218" s="54">
        <f t="shared" si="81"/>
        <v>9.9715102463960648E-2</v>
      </c>
      <c r="CE218" s="42">
        <v>0.11</v>
      </c>
      <c r="CF218" s="42">
        <v>6.9948716163635254</v>
      </c>
      <c r="CG218" s="42">
        <v>6.9846153259277344</v>
      </c>
      <c r="CH218" s="42">
        <v>6.9743590354919434</v>
      </c>
      <c r="CI218" s="42">
        <v>6.9982905387878418</v>
      </c>
      <c r="CJ218" s="42">
        <v>7.0153846740722656</v>
      </c>
      <c r="CK218" s="42"/>
      <c r="CL218" s="42"/>
      <c r="CM218" s="44"/>
      <c r="CN218" s="44">
        <v>1.4319902658462524</v>
      </c>
      <c r="CO218" s="44">
        <v>0.97680097818374634</v>
      </c>
      <c r="CP218" s="44">
        <v>0.96996337175369263</v>
      </c>
      <c r="CQ218" s="44">
        <v>1.4427350759506226</v>
      </c>
      <c r="CR218" s="44">
        <v>2.0112333297729492</v>
      </c>
      <c r="CS218" s="44">
        <v>1.4153846502304077</v>
      </c>
      <c r="CT218" s="54">
        <f t="shared" si="82"/>
        <v>1.3746846119562786</v>
      </c>
      <c r="CU218" s="44" t="s">
        <v>233</v>
      </c>
      <c r="CV218" s="44" t="s">
        <v>233</v>
      </c>
      <c r="CW218" s="44" t="s">
        <v>233</v>
      </c>
      <c r="CX218" s="44" t="s">
        <v>233</v>
      </c>
      <c r="CY218" s="44" t="s">
        <v>233</v>
      </c>
      <c r="CZ218" s="44" t="s">
        <v>233</v>
      </c>
      <c r="DA218" s="54" t="str">
        <f t="shared" si="83"/>
        <v/>
      </c>
      <c r="DB218" s="65">
        <v>967.39923095703125</v>
      </c>
      <c r="DC218" s="65">
        <v>700.4884033203125</v>
      </c>
      <c r="DD218" s="65">
        <v>668.6202392578125</v>
      </c>
      <c r="DE218" s="65">
        <v>957.63128662109375</v>
      </c>
      <c r="DF218" s="65">
        <v>1402.564208984375</v>
      </c>
      <c r="DG218" s="65">
        <v>960.5616455078125</v>
      </c>
      <c r="DH218" s="58">
        <f t="shared" si="84"/>
        <v>1.357743603515625</v>
      </c>
      <c r="DI218" s="65">
        <v>1024.5909423828125</v>
      </c>
      <c r="DJ218" s="65">
        <v>696.75213623046875</v>
      </c>
      <c r="DK218" s="65">
        <v>696.75213623046875</v>
      </c>
      <c r="DL218" s="65">
        <v>1031.3553466796875</v>
      </c>
      <c r="DM218" s="65">
        <v>1435.067138671875</v>
      </c>
      <c r="DN218" s="65">
        <v>1025.103759765625</v>
      </c>
      <c r="DO218" s="58">
        <f t="shared" si="85"/>
        <v>1.4183091503906251</v>
      </c>
      <c r="DP218" s="44" t="s">
        <v>233</v>
      </c>
      <c r="DQ218" s="44"/>
      <c r="DR218" s="65">
        <v>5.6875</v>
      </c>
      <c r="DS218" s="65">
        <v>25.9375</v>
      </c>
      <c r="DT218" s="65">
        <v>837.625</v>
      </c>
      <c r="DU218" s="65">
        <v>815.5</v>
      </c>
      <c r="DV218" s="65">
        <v>1.1875</v>
      </c>
      <c r="DW218" s="65">
        <v>19.4375</v>
      </c>
      <c r="DX218" s="58">
        <f t="shared" si="86"/>
        <v>0.40928999999999999</v>
      </c>
      <c r="DY218" s="43">
        <v>5.697044849395752</v>
      </c>
      <c r="DZ218" s="43">
        <v>14.509562492370605</v>
      </c>
      <c r="EA218" s="43">
        <v>26.805343627929688</v>
      </c>
      <c r="EB218" s="44">
        <f t="shared" si="87"/>
        <v>1.3793134762573243</v>
      </c>
      <c r="EC218" s="42">
        <v>45</v>
      </c>
      <c r="ED218" s="42">
        <v>45</v>
      </c>
      <c r="EE218" s="42">
        <v>45</v>
      </c>
      <c r="EF218" s="42">
        <v>45</v>
      </c>
      <c r="EG218" s="42">
        <v>53</v>
      </c>
      <c r="EH218" s="42">
        <v>53</v>
      </c>
      <c r="EI218" s="42"/>
      <c r="EJ218" s="65">
        <v>551</v>
      </c>
      <c r="EK218" s="42">
        <v>0.55000001192092896</v>
      </c>
      <c r="EL218" s="42">
        <v>0.55000001192092896</v>
      </c>
      <c r="EM218" s="42">
        <v>0.55000001192092896</v>
      </c>
      <c r="EN218" s="42">
        <v>0.55000001192092896</v>
      </c>
      <c r="EO218" s="42">
        <v>0.55000001192092896</v>
      </c>
      <c r="EP218" s="42">
        <v>0.55000001192092896</v>
      </c>
      <c r="EQ218" s="42"/>
      <c r="ER218" s="65">
        <v>18</v>
      </c>
      <c r="ES218" s="42">
        <v>0.64999997615814209</v>
      </c>
      <c r="ET218" s="42">
        <v>0.64999997615814209</v>
      </c>
      <c r="EU218" s="42">
        <v>0.64999997615814209</v>
      </c>
      <c r="EV218" s="42">
        <v>0.64999997615814209</v>
      </c>
      <c r="EW218" s="42">
        <v>0.64999997615814209</v>
      </c>
      <c r="EX218" s="42">
        <v>0.64999997615814209</v>
      </c>
      <c r="EY218" s="42"/>
      <c r="EZ218" s="42">
        <v>1.1000000000000001</v>
      </c>
      <c r="FA218" s="42">
        <v>0.10999999940395355</v>
      </c>
      <c r="FB218" s="42">
        <v>0.10999999940395355</v>
      </c>
      <c r="FC218" s="42">
        <v>0.10999999940395355</v>
      </c>
      <c r="FD218" s="42">
        <v>0.10999999940395355</v>
      </c>
      <c r="FE218" s="42">
        <v>0.10999999940395355</v>
      </c>
      <c r="FF218" s="42">
        <v>0.10999999940395355</v>
      </c>
      <c r="FG218" s="42"/>
      <c r="FH218" s="42"/>
      <c r="FI218" s="42">
        <v>0.14000000059604645</v>
      </c>
      <c r="FJ218" s="42">
        <v>0.14000000059604645</v>
      </c>
      <c r="FK218" s="42">
        <v>0.14000000059604645</v>
      </c>
      <c r="FL218" s="42">
        <v>0.14000000059604645</v>
      </c>
      <c r="FM218" s="42">
        <v>0.14000000059604645</v>
      </c>
      <c r="FN218" s="42">
        <v>0.14000000059604645</v>
      </c>
      <c r="FO218" s="42"/>
      <c r="FP218" s="65">
        <v>48</v>
      </c>
      <c r="FQ218" s="42">
        <v>0.56999999284744263</v>
      </c>
      <c r="FR218" s="42">
        <v>0.56999999284744263</v>
      </c>
      <c r="FS218" s="42">
        <v>0.56999999284744263</v>
      </c>
      <c r="FT218" s="42">
        <v>0.56999999284744263</v>
      </c>
      <c r="FU218" s="42">
        <v>0.56999999284744263</v>
      </c>
      <c r="FV218" s="42">
        <v>0.56999999284744263</v>
      </c>
      <c r="FW218" s="42"/>
      <c r="FX218" s="65">
        <v>27</v>
      </c>
    </row>
    <row r="219" spans="1:180">
      <c r="A219" s="40">
        <v>38556</v>
      </c>
      <c r="B219" s="41"/>
      <c r="C219" s="41"/>
      <c r="D219" s="41"/>
      <c r="E219" s="42" t="s">
        <v>233</v>
      </c>
      <c r="F219" s="42" t="s">
        <v>233</v>
      </c>
      <c r="G219" s="42" t="s">
        <v>233</v>
      </c>
      <c r="H219" s="42" t="s">
        <v>233</v>
      </c>
      <c r="I219" s="42" t="s">
        <v>233</v>
      </c>
      <c r="J219" s="42" t="s">
        <v>233</v>
      </c>
      <c r="K219" s="54" t="str">
        <f t="shared" si="74"/>
        <v/>
      </c>
      <c r="L219" s="43">
        <v>23.345542907714844</v>
      </c>
      <c r="M219" s="43">
        <v>22.612941741943359</v>
      </c>
      <c r="N219" s="43">
        <v>21.611721038818359</v>
      </c>
      <c r="O219" s="43">
        <v>24.44444465637207</v>
      </c>
      <c r="P219" s="43">
        <v>27.106227874755859</v>
      </c>
      <c r="Q219" s="43">
        <v>25.347986221313477</v>
      </c>
      <c r="R219" s="54">
        <f t="shared" si="75"/>
        <v>24.078144073486328</v>
      </c>
      <c r="S219" s="43">
        <v>10.989010810852051</v>
      </c>
      <c r="T219" s="43">
        <v>11.111110687255859</v>
      </c>
      <c r="U219" s="43">
        <v>11.965811729431152</v>
      </c>
      <c r="V219" s="43">
        <v>9.645909309387207</v>
      </c>
      <c r="W219" s="43">
        <v>7.9365077018737793</v>
      </c>
      <c r="X219" s="43">
        <v>8.1807079315185547</v>
      </c>
      <c r="Y219" s="43">
        <v>10.9</v>
      </c>
      <c r="Z219" s="42">
        <v>-1.5457875728607178</v>
      </c>
      <c r="AA219" s="42">
        <v>-1.4383394718170166</v>
      </c>
      <c r="AB219" s="42">
        <v>-1.5115995407104492</v>
      </c>
      <c r="AC219" s="42">
        <v>-1.4529914855957031</v>
      </c>
      <c r="AD219" s="42">
        <v>-1.5311355590820313</v>
      </c>
      <c r="AE219" s="42">
        <v>-1.4822955131530762</v>
      </c>
      <c r="AF219" s="42"/>
      <c r="AG219" s="42">
        <v>6.4923076629638672</v>
      </c>
      <c r="AH219" s="42">
        <v>6.4888887405395508</v>
      </c>
      <c r="AI219" s="42">
        <v>6.529914379119873</v>
      </c>
      <c r="AJ219" s="42">
        <v>6.5880341529846191</v>
      </c>
      <c r="AK219" s="42">
        <v>6.519658088684082</v>
      </c>
      <c r="AL219" s="42">
        <v>6.4888887405395508</v>
      </c>
      <c r="AM219" s="54">
        <f t="shared" si="76"/>
        <v>6.5179486274719238</v>
      </c>
      <c r="AN219" s="44">
        <v>0.36385837197303772</v>
      </c>
      <c r="AO219" s="44">
        <v>0.34432235360145569</v>
      </c>
      <c r="AP219" s="44">
        <v>0.33211234211921692</v>
      </c>
      <c r="AQ219" s="44">
        <v>0.35897436738014221</v>
      </c>
      <c r="AR219" s="44">
        <v>0.42246642708778381</v>
      </c>
      <c r="AS219" s="44">
        <v>0.37118437886238098</v>
      </c>
      <c r="AT219" s="44"/>
      <c r="AU219" s="42">
        <v>1.1282051801681519</v>
      </c>
      <c r="AV219" s="42">
        <v>1</v>
      </c>
      <c r="AW219" s="42">
        <v>1.2210012674331665</v>
      </c>
      <c r="AX219" s="42">
        <v>1.0366300344467163</v>
      </c>
      <c r="AY219" s="42">
        <v>1.0757020711898804</v>
      </c>
      <c r="AZ219" s="42">
        <v>1.1514041423797607</v>
      </c>
      <c r="BA219" s="54">
        <f t="shared" si="77"/>
        <v>1.1021571159362793</v>
      </c>
      <c r="BB219" s="44"/>
      <c r="BC219" s="42">
        <v>0.10012210160493851</v>
      </c>
      <c r="BD219" s="42">
        <v>0.10744810849428177</v>
      </c>
      <c r="BE219" s="42">
        <v>0.10500610619783401</v>
      </c>
      <c r="BF219" s="42">
        <v>0.28083029389381409</v>
      </c>
      <c r="BG219" s="42">
        <v>0.10378510504961014</v>
      </c>
      <c r="BH219" s="42">
        <v>0.14407815039157867</v>
      </c>
      <c r="BI219" s="54">
        <f t="shared" si="78"/>
        <v>0.14021164427200952</v>
      </c>
      <c r="BJ219" s="51">
        <v>1.5</v>
      </c>
      <c r="BK219" s="69" t="s">
        <v>233</v>
      </c>
      <c r="BL219" s="69" t="s">
        <v>233</v>
      </c>
      <c r="BM219" s="69" t="s">
        <v>233</v>
      </c>
      <c r="BN219" s="69" t="s">
        <v>233</v>
      </c>
      <c r="BO219" s="69" t="s">
        <v>233</v>
      </c>
      <c r="BP219" s="70">
        <f t="shared" si="79"/>
        <v>1.5</v>
      </c>
      <c r="BQ219" s="42">
        <v>1.6520146131515503</v>
      </c>
      <c r="BR219" s="42">
        <v>1.6202685832977295</v>
      </c>
      <c r="BS219" s="42">
        <v>1.3626374006271362</v>
      </c>
      <c r="BT219" s="42">
        <v>1.6910866498947144</v>
      </c>
      <c r="BU219" s="42">
        <v>1.5409035682678223</v>
      </c>
      <c r="BV219" s="42">
        <v>1.4615384340286255</v>
      </c>
      <c r="BW219" s="54">
        <f t="shared" si="80"/>
        <v>1.5547415415445964</v>
      </c>
      <c r="BX219" s="44">
        <v>0.13675214350223541</v>
      </c>
      <c r="BY219" s="44">
        <v>8.7912090122699738E-2</v>
      </c>
      <c r="BZ219" s="44">
        <v>9.2796094715595245E-2</v>
      </c>
      <c r="CA219" s="44">
        <v>8.5470087826251984E-2</v>
      </c>
      <c r="CB219" s="44">
        <v>9.4017095863819122E-2</v>
      </c>
      <c r="CC219" s="44">
        <v>8.302808552980423E-2</v>
      </c>
      <c r="CD219" s="54">
        <f t="shared" si="81"/>
        <v>9.6662599593400955E-2</v>
      </c>
      <c r="CE219" s="42">
        <v>0.09</v>
      </c>
      <c r="CF219" s="42">
        <v>6.970940113067627</v>
      </c>
      <c r="CG219" s="42">
        <v>6.9538459777832031</v>
      </c>
      <c r="CH219" s="42">
        <v>6.9435896873474121</v>
      </c>
      <c r="CI219" s="42">
        <v>6.9401707649230957</v>
      </c>
      <c r="CJ219" s="42">
        <v>6.9538459777832031</v>
      </c>
      <c r="CK219" s="42"/>
      <c r="CL219" s="42"/>
      <c r="CM219" s="44"/>
      <c r="CN219" s="44">
        <v>1.091086745262146</v>
      </c>
      <c r="CO219" s="44">
        <v>0.93968254327774048</v>
      </c>
      <c r="CP219" s="44">
        <v>0.92600733041763306</v>
      </c>
      <c r="CQ219" s="44">
        <v>1.4778999090194702</v>
      </c>
      <c r="CR219" s="44">
        <v>0.97484737634658813</v>
      </c>
      <c r="CS219" s="44">
        <v>0.96507936716079712</v>
      </c>
      <c r="CT219" s="54">
        <f t="shared" si="82"/>
        <v>1.0624338785807292</v>
      </c>
      <c r="CU219" s="44" t="s">
        <v>233</v>
      </c>
      <c r="CV219" s="44" t="s">
        <v>233</v>
      </c>
      <c r="CW219" s="44" t="s">
        <v>233</v>
      </c>
      <c r="CX219" s="44" t="s">
        <v>233</v>
      </c>
      <c r="CY219" s="44" t="s">
        <v>233</v>
      </c>
      <c r="CZ219" s="44" t="s">
        <v>233</v>
      </c>
      <c r="DA219" s="54" t="str">
        <f t="shared" si="83"/>
        <v/>
      </c>
      <c r="DB219" s="65">
        <v>663.4920654296875</v>
      </c>
      <c r="DC219" s="65">
        <v>675.091552734375</v>
      </c>
      <c r="DD219" s="65">
        <v>537.4847412109375</v>
      </c>
      <c r="DE219" s="65">
        <v>1022.9547729492187</v>
      </c>
      <c r="DF219" s="65">
        <v>693.7728271484375</v>
      </c>
      <c r="DG219" s="65">
        <v>631.37969970703125</v>
      </c>
      <c r="DH219" s="58">
        <f t="shared" si="84"/>
        <v>1.0138021582031249</v>
      </c>
      <c r="DI219" s="65">
        <v>1029.157470703125</v>
      </c>
      <c r="DJ219" s="65">
        <v>698.80340576171875</v>
      </c>
      <c r="DK219" s="65">
        <v>636.21490478515625</v>
      </c>
      <c r="DL219" s="65">
        <v>1014.8473510742187</v>
      </c>
      <c r="DM219" s="65">
        <v>696.068359375</v>
      </c>
      <c r="DN219" s="65">
        <v>703.5164794921875</v>
      </c>
      <c r="DO219" s="58">
        <f t="shared" si="85"/>
        <v>1.1468659130859375</v>
      </c>
      <c r="DP219" s="44" t="s">
        <v>233</v>
      </c>
      <c r="DQ219" s="44"/>
      <c r="DR219" s="65">
        <v>100</v>
      </c>
      <c r="DS219" s="65">
        <v>836.8125</v>
      </c>
      <c r="DT219" s="65">
        <v>3.0625</v>
      </c>
      <c r="DU219" s="65">
        <v>6.75</v>
      </c>
      <c r="DV219" s="65">
        <v>5.375</v>
      </c>
      <c r="DW219" s="65">
        <v>100</v>
      </c>
      <c r="DX219" s="58">
        <f t="shared" si="86"/>
        <v>0.25247999999999998</v>
      </c>
      <c r="DY219" s="43">
        <v>5.6643223762512207</v>
      </c>
      <c r="DZ219" s="43">
        <v>14.206375122070313</v>
      </c>
      <c r="EA219" s="43">
        <v>27.382843017578125</v>
      </c>
      <c r="EB219" s="44">
        <f t="shared" si="87"/>
        <v>1.1911312691497804</v>
      </c>
      <c r="EC219" s="42">
        <v>53</v>
      </c>
      <c r="ED219" s="42">
        <v>53</v>
      </c>
      <c r="EE219" s="42">
        <v>53</v>
      </c>
      <c r="EF219" s="42">
        <v>53</v>
      </c>
      <c r="EG219" s="42">
        <v>53</v>
      </c>
      <c r="EH219" s="42">
        <v>53</v>
      </c>
      <c r="EI219" s="42"/>
      <c r="EJ219" s="65">
        <v>502</v>
      </c>
      <c r="EK219" s="42">
        <v>0.55000001192092896</v>
      </c>
      <c r="EL219" s="42">
        <v>0.55000001192092896</v>
      </c>
      <c r="EM219" s="42">
        <v>0.55000001192092896</v>
      </c>
      <c r="EN219" s="42">
        <v>0.55000001192092896</v>
      </c>
      <c r="EO219" s="42">
        <v>0.55000001192092896</v>
      </c>
      <c r="EP219" s="42">
        <v>0.55000001192092896</v>
      </c>
      <c r="EQ219" s="42"/>
      <c r="ER219" s="65">
        <v>15</v>
      </c>
      <c r="ES219" s="42">
        <v>0.64999997615814209</v>
      </c>
      <c r="ET219" s="42">
        <v>0.64999997615814209</v>
      </c>
      <c r="EU219" s="42">
        <v>0.64999997615814209</v>
      </c>
      <c r="EV219" s="42">
        <v>0.64999997615814209</v>
      </c>
      <c r="EW219" s="42">
        <v>0.64999997615814209</v>
      </c>
      <c r="EX219" s="42">
        <v>0.64999997615814209</v>
      </c>
      <c r="EY219" s="42"/>
      <c r="EZ219" s="42">
        <v>0.95</v>
      </c>
      <c r="FA219" s="42">
        <v>0.10999999940395355</v>
      </c>
      <c r="FB219" s="42">
        <v>0.10999999940395355</v>
      </c>
      <c r="FC219" s="42">
        <v>0.10999999940395355</v>
      </c>
      <c r="FD219" s="42">
        <v>0.10999999940395355</v>
      </c>
      <c r="FE219" s="42">
        <v>0.10999999940395355</v>
      </c>
      <c r="FF219" s="42">
        <v>0.10999999940395355</v>
      </c>
      <c r="FG219" s="42"/>
      <c r="FH219" s="42"/>
      <c r="FI219" s="42">
        <v>0.14000000059604645</v>
      </c>
      <c r="FJ219" s="42">
        <v>0.14000000059604645</v>
      </c>
      <c r="FK219" s="42">
        <v>0.14000000059604645</v>
      </c>
      <c r="FL219" s="42">
        <v>0.14000000059604645</v>
      </c>
      <c r="FM219" s="42">
        <v>0.14000000059604645</v>
      </c>
      <c r="FN219" s="42">
        <v>0.14000000059604645</v>
      </c>
      <c r="FO219" s="42"/>
      <c r="FP219" s="65">
        <v>38</v>
      </c>
      <c r="FQ219" s="42">
        <v>0.56999999284744263</v>
      </c>
      <c r="FR219" s="42">
        <v>0.56999999284744263</v>
      </c>
      <c r="FS219" s="42">
        <v>0.56999999284744263</v>
      </c>
      <c r="FT219" s="42">
        <v>0.56999999284744263</v>
      </c>
      <c r="FU219" s="42">
        <v>0.56999999284744263</v>
      </c>
      <c r="FV219" s="42">
        <v>0.56999999284744263</v>
      </c>
      <c r="FW219" s="42"/>
      <c r="FX219" s="65">
        <v>23</v>
      </c>
    </row>
    <row r="220" spans="1:180">
      <c r="A220" s="40">
        <v>38557</v>
      </c>
      <c r="B220" s="41"/>
      <c r="C220" s="41"/>
      <c r="D220" s="41"/>
      <c r="E220" s="42" t="s">
        <v>233</v>
      </c>
      <c r="F220" s="42" t="s">
        <v>233</v>
      </c>
      <c r="G220" s="42" t="s">
        <v>233</v>
      </c>
      <c r="H220" s="42" t="s">
        <v>233</v>
      </c>
      <c r="I220" s="42" t="s">
        <v>233</v>
      </c>
      <c r="J220" s="42" t="s">
        <v>233</v>
      </c>
      <c r="K220" s="54" t="str">
        <f t="shared" si="74"/>
        <v/>
      </c>
      <c r="L220" s="43">
        <v>23.321123123168945</v>
      </c>
      <c r="M220" s="43">
        <v>21.929182052612305</v>
      </c>
      <c r="N220" s="43">
        <v>21.098901748657227</v>
      </c>
      <c r="O220" s="43">
        <v>24.200244903564453</v>
      </c>
      <c r="P220" s="43">
        <v>26.739927291870117</v>
      </c>
      <c r="Q220" s="43">
        <v>25.372406005859375</v>
      </c>
      <c r="R220" s="54">
        <f t="shared" si="75"/>
        <v>23.77696418762207</v>
      </c>
      <c r="S220" s="43">
        <v>8.9133090972900391</v>
      </c>
      <c r="T220" s="43">
        <v>8.9133090972900391</v>
      </c>
      <c r="U220" s="43">
        <v>9.0354089736938477</v>
      </c>
      <c r="V220" s="43">
        <v>7.4481072425842285</v>
      </c>
      <c r="W220" s="43">
        <v>6.7155065536499023</v>
      </c>
      <c r="X220" s="43">
        <v>6.7155065536499023</v>
      </c>
      <c r="Y220" s="43">
        <v>10</v>
      </c>
      <c r="Z220" s="42">
        <v>-1.5018315315246582</v>
      </c>
      <c r="AA220" s="42">
        <v>-1.4725275039672852</v>
      </c>
      <c r="AB220" s="42">
        <v>-1.4285714626312256</v>
      </c>
      <c r="AC220" s="42">
        <v>-1.5213675498962402</v>
      </c>
      <c r="AD220" s="42">
        <v>-1.4481074810028076</v>
      </c>
      <c r="AE220" s="42">
        <v>-1.5702075958251953</v>
      </c>
      <c r="AF220" s="42"/>
      <c r="AG220" s="42">
        <v>6.4888887405395508</v>
      </c>
      <c r="AH220" s="42">
        <v>6.4923076629638672</v>
      </c>
      <c r="AI220" s="42">
        <v>6.529914379119873</v>
      </c>
      <c r="AJ220" s="42">
        <v>6.5914530754089355</v>
      </c>
      <c r="AK220" s="42">
        <v>6.4820513725280762</v>
      </c>
      <c r="AL220" s="42">
        <v>6.4786324501037598</v>
      </c>
      <c r="AM220" s="54">
        <f t="shared" si="76"/>
        <v>6.5105412801106768</v>
      </c>
      <c r="AN220" s="44">
        <v>0.33699634671211243</v>
      </c>
      <c r="AO220" s="44">
        <v>0.33211234211921692</v>
      </c>
      <c r="AP220" s="44">
        <v>0.3492063581943512</v>
      </c>
      <c r="AQ220" s="44">
        <v>0.35164836049079895</v>
      </c>
      <c r="AR220" s="44">
        <v>0.37851038575172424</v>
      </c>
      <c r="AS220" s="44">
        <v>0.37606838345527649</v>
      </c>
      <c r="AT220" s="44"/>
      <c r="AU220" s="42">
        <v>0.90231990814208984</v>
      </c>
      <c r="AV220" s="42">
        <v>1.1648352146148682</v>
      </c>
      <c r="AW220" s="42">
        <v>1.1428571939468384</v>
      </c>
      <c r="AX220" s="42">
        <v>1.0854700803756714</v>
      </c>
      <c r="AY220" s="42">
        <v>1.0927960872650146</v>
      </c>
      <c r="AZ220" s="42">
        <v>1.1770452260971069</v>
      </c>
      <c r="BA220" s="54">
        <f t="shared" si="77"/>
        <v>1.0942206184069316</v>
      </c>
      <c r="BB220" s="44"/>
      <c r="BC220" s="42">
        <v>0.14163614809513092</v>
      </c>
      <c r="BD220" s="42">
        <v>0.12942613661289215</v>
      </c>
      <c r="BE220" s="42">
        <v>0.13919414579868317</v>
      </c>
      <c r="BF220" s="42">
        <v>0.13919414579868317</v>
      </c>
      <c r="BG220" s="42">
        <v>0.25274726748466492</v>
      </c>
      <c r="BH220" s="42">
        <v>0.14896215498447418</v>
      </c>
      <c r="BI220" s="54">
        <f t="shared" si="78"/>
        <v>0.15852666646242142</v>
      </c>
      <c r="BJ220" s="51">
        <v>1.7</v>
      </c>
      <c r="BK220" s="69" t="s">
        <v>233</v>
      </c>
      <c r="BL220" s="69" t="s">
        <v>233</v>
      </c>
      <c r="BM220" s="69" t="s">
        <v>233</v>
      </c>
      <c r="BN220" s="69" t="s">
        <v>233</v>
      </c>
      <c r="BO220" s="69" t="s">
        <v>233</v>
      </c>
      <c r="BP220" s="70">
        <f t="shared" si="79"/>
        <v>1.7</v>
      </c>
      <c r="BQ220" s="42">
        <v>1.5274724960327148</v>
      </c>
      <c r="BR220" s="42">
        <v>1.5628815889358521</v>
      </c>
      <c r="BS220" s="42">
        <v>1.654456615447998</v>
      </c>
      <c r="BT220" s="42">
        <v>1.6617826223373413</v>
      </c>
      <c r="BU220" s="42">
        <v>1.6105005741119385</v>
      </c>
      <c r="BV220" s="42">
        <v>1.523809552192688</v>
      </c>
      <c r="BW220" s="54">
        <f t="shared" si="80"/>
        <v>1.5901505748430889</v>
      </c>
      <c r="BX220" s="44">
        <v>0.12820513546466827</v>
      </c>
      <c r="BY220" s="44">
        <v>0.14041514694690704</v>
      </c>
      <c r="BZ220" s="44">
        <v>0.11721611768007278</v>
      </c>
      <c r="CA220" s="44">
        <v>0.10622710734605789</v>
      </c>
      <c r="CB220" s="44">
        <v>8.4249086678028107E-2</v>
      </c>
      <c r="CC220" s="44">
        <v>8.4249086678028107E-2</v>
      </c>
      <c r="CD220" s="54">
        <f t="shared" si="81"/>
        <v>0.11009361346562703</v>
      </c>
      <c r="CE220" s="42">
        <v>0.11</v>
      </c>
      <c r="CF220" s="42">
        <v>6.9572649002075195</v>
      </c>
      <c r="CG220" s="42">
        <v>6.9470086097717285</v>
      </c>
      <c r="CH220" s="42">
        <v>6.9435896873474121</v>
      </c>
      <c r="CI220" s="42">
        <v>6.9333333969116211</v>
      </c>
      <c r="CJ220" s="42">
        <v>6.9504275321960449</v>
      </c>
      <c r="CK220" s="42"/>
      <c r="CL220" s="42"/>
      <c r="CM220" s="44"/>
      <c r="CN220" s="44">
        <v>0.97094017267227173</v>
      </c>
      <c r="CO220" s="44">
        <v>0.95628815889358521</v>
      </c>
      <c r="CP220" s="44">
        <v>0.96507936716079712</v>
      </c>
      <c r="CQ220" s="44">
        <v>0.96410256624221802</v>
      </c>
      <c r="CR220" s="44">
        <v>1.4407814741134644</v>
      </c>
      <c r="CS220" s="44">
        <v>0.94749695062637329</v>
      </c>
      <c r="CT220" s="54">
        <f t="shared" si="82"/>
        <v>1.040781448284785</v>
      </c>
      <c r="CU220" s="44" t="s">
        <v>233</v>
      </c>
      <c r="CV220" s="44" t="s">
        <v>233</v>
      </c>
      <c r="CW220" s="44" t="s">
        <v>233</v>
      </c>
      <c r="CX220" s="44" t="s">
        <v>233</v>
      </c>
      <c r="CY220" s="44" t="s">
        <v>233</v>
      </c>
      <c r="CZ220" s="44" t="s">
        <v>233</v>
      </c>
      <c r="DA220" s="54" t="str">
        <f t="shared" si="83"/>
        <v/>
      </c>
      <c r="DB220" s="65">
        <v>707.6922607421875</v>
      </c>
      <c r="DC220" s="65">
        <v>629.30401611328125</v>
      </c>
      <c r="DD220" s="65">
        <v>648.84002685546875</v>
      </c>
      <c r="DE220" s="65">
        <v>669.71917724609375</v>
      </c>
      <c r="DF220" s="65">
        <v>967.15509033203125</v>
      </c>
      <c r="DG220" s="65">
        <v>661.29425048828125</v>
      </c>
      <c r="DH220" s="58">
        <f t="shared" si="84"/>
        <v>1.0281611572265625</v>
      </c>
      <c r="DI220" s="65">
        <v>696.068359375</v>
      </c>
      <c r="DJ220" s="65">
        <v>692.64959716796875</v>
      </c>
      <c r="DK220" s="65">
        <v>694.01708984375</v>
      </c>
      <c r="DL220" s="65">
        <v>693.33331298828125</v>
      </c>
      <c r="DM220" s="65">
        <v>1020.854736328125</v>
      </c>
      <c r="DN220" s="65">
        <v>698.11962890625</v>
      </c>
      <c r="DO220" s="58">
        <f t="shared" si="85"/>
        <v>1.0788102539062501</v>
      </c>
      <c r="DP220" s="44" t="s">
        <v>233</v>
      </c>
      <c r="DQ220" s="44"/>
      <c r="DR220" s="65">
        <v>2.125</v>
      </c>
      <c r="DS220" s="65">
        <v>100</v>
      </c>
      <c r="DT220" s="65">
        <v>826.0625</v>
      </c>
      <c r="DU220" s="65">
        <v>0.875</v>
      </c>
      <c r="DV220" s="65">
        <v>2.625</v>
      </c>
      <c r="DW220" s="65">
        <v>100</v>
      </c>
      <c r="DX220" s="58">
        <f t="shared" si="86"/>
        <v>0.24760499999999999</v>
      </c>
      <c r="DY220" s="43">
        <v>5.9424662590026855</v>
      </c>
      <c r="DZ220" s="43">
        <v>14.473468780517578</v>
      </c>
      <c r="EA220" s="43">
        <v>27.512779235839844</v>
      </c>
      <c r="EB220" s="44">
        <f t="shared" si="87"/>
        <v>1.0398145797729492</v>
      </c>
      <c r="EC220" s="42">
        <v>53</v>
      </c>
      <c r="ED220" s="42">
        <v>53</v>
      </c>
      <c r="EE220" s="42">
        <v>53</v>
      </c>
      <c r="EF220" s="42">
        <v>53</v>
      </c>
      <c r="EG220" s="42">
        <v>53</v>
      </c>
      <c r="EH220" s="42">
        <v>53</v>
      </c>
      <c r="EI220" s="42"/>
      <c r="EJ220" s="65">
        <v>464</v>
      </c>
      <c r="EK220" s="42">
        <v>0.55000001192092896</v>
      </c>
      <c r="EL220" s="42">
        <v>0.55000001192092896</v>
      </c>
      <c r="EM220" s="42">
        <v>0.55000001192092896</v>
      </c>
      <c r="EN220" s="42">
        <v>0.55000001192092896</v>
      </c>
      <c r="EO220" s="42">
        <v>0.55000001192092896</v>
      </c>
      <c r="EP220" s="42">
        <v>0.55000001192092896</v>
      </c>
      <c r="EQ220" s="42"/>
      <c r="ER220" s="65">
        <v>14</v>
      </c>
      <c r="ES220" s="42">
        <v>0.64999997615814209</v>
      </c>
      <c r="ET220" s="42">
        <v>0.64999997615814209</v>
      </c>
      <c r="EU220" s="42">
        <v>0.64999997615814209</v>
      </c>
      <c r="EV220" s="42">
        <v>0.64999997615814209</v>
      </c>
      <c r="EW220" s="42">
        <v>0.64999997615814209</v>
      </c>
      <c r="EX220" s="42">
        <v>0.64999997615814209</v>
      </c>
      <c r="EY220" s="42"/>
      <c r="EZ220" s="42">
        <v>0.9</v>
      </c>
      <c r="FA220" s="42">
        <v>0.10999999940395355</v>
      </c>
      <c r="FB220" s="42">
        <v>0.10999999940395355</v>
      </c>
      <c r="FC220" s="42">
        <v>0.10999999940395355</v>
      </c>
      <c r="FD220" s="42">
        <v>0.10999999940395355</v>
      </c>
      <c r="FE220" s="42">
        <v>0.10999999940395355</v>
      </c>
      <c r="FF220" s="42">
        <v>0.10999999940395355</v>
      </c>
      <c r="FG220" s="42"/>
      <c r="FH220" s="42"/>
      <c r="FI220" s="42">
        <v>0.14000000059604645</v>
      </c>
      <c r="FJ220" s="42">
        <v>0.14000000059604645</v>
      </c>
      <c r="FK220" s="42">
        <v>0.14000000059604645</v>
      </c>
      <c r="FL220" s="42">
        <v>0.14000000059604645</v>
      </c>
      <c r="FM220" s="42">
        <v>0.14000000059604645</v>
      </c>
      <c r="FN220" s="42">
        <v>0.14000000059604645</v>
      </c>
      <c r="FO220" s="42"/>
      <c r="FP220" s="65">
        <v>36</v>
      </c>
      <c r="FQ220" s="42">
        <v>0.56999999284744263</v>
      </c>
      <c r="FR220" s="42">
        <v>0.56999999284744263</v>
      </c>
      <c r="FS220" s="42">
        <v>0.56999999284744263</v>
      </c>
      <c r="FT220" s="42">
        <v>0.56999999284744263</v>
      </c>
      <c r="FU220" s="42">
        <v>0.56999999284744263</v>
      </c>
      <c r="FV220" s="42">
        <v>0.56999999284744263</v>
      </c>
      <c r="FW220" s="42"/>
      <c r="FX220" s="65">
        <v>22</v>
      </c>
    </row>
    <row r="221" spans="1:180">
      <c r="A221" s="40">
        <v>38558</v>
      </c>
      <c r="B221" s="41"/>
      <c r="C221" s="41"/>
      <c r="D221" s="41"/>
      <c r="E221" s="42" t="s">
        <v>233</v>
      </c>
      <c r="F221" s="42" t="s">
        <v>233</v>
      </c>
      <c r="G221" s="42" t="s">
        <v>233</v>
      </c>
      <c r="H221" s="42" t="s">
        <v>233</v>
      </c>
      <c r="I221" s="42" t="s">
        <v>233</v>
      </c>
      <c r="J221" s="42" t="s">
        <v>233</v>
      </c>
      <c r="K221" s="54" t="str">
        <f t="shared" si="74"/>
        <v/>
      </c>
      <c r="L221" s="43">
        <v>23.736263275146484</v>
      </c>
      <c r="M221" s="43">
        <v>23.076923370361328</v>
      </c>
      <c r="N221" s="43">
        <v>22.832723617553711</v>
      </c>
      <c r="O221" s="43">
        <v>24.542123794555664</v>
      </c>
      <c r="P221" s="43">
        <v>29.181928634643555</v>
      </c>
      <c r="Q221" s="43">
        <v>27.69230842590332</v>
      </c>
      <c r="R221" s="54">
        <f t="shared" si="75"/>
        <v>25.177045186360676</v>
      </c>
      <c r="S221" s="43">
        <v>6.8376069068908691</v>
      </c>
      <c r="T221" s="43">
        <v>7.6923074722290039</v>
      </c>
      <c r="U221" s="43">
        <v>6.7155065536499023</v>
      </c>
      <c r="V221" s="43">
        <v>5.4945054054260254</v>
      </c>
      <c r="W221" s="43">
        <v>5.9829058647155762</v>
      </c>
      <c r="X221" s="43">
        <v>6.105006217956543</v>
      </c>
      <c r="Y221" s="43">
        <v>7.1</v>
      </c>
      <c r="Z221" s="42">
        <v>-1.3211233615875244</v>
      </c>
      <c r="AA221" s="42">
        <v>-1.4285714626312256</v>
      </c>
      <c r="AB221" s="42">
        <v>-1.4871795177459717</v>
      </c>
      <c r="AC221" s="42">
        <v>1.374847412109375</v>
      </c>
      <c r="AD221" s="42">
        <v>-0.78876680135726929</v>
      </c>
      <c r="AE221" s="42">
        <v>-1.8534798622131348</v>
      </c>
      <c r="AF221" s="42"/>
      <c r="AG221" s="42">
        <v>6.4786324501037598</v>
      </c>
      <c r="AH221" s="42">
        <v>6.4683761596679687</v>
      </c>
      <c r="AI221" s="42">
        <v>6.4786324501037598</v>
      </c>
      <c r="AJ221" s="42">
        <v>6.5914530754089355</v>
      </c>
      <c r="AK221" s="42">
        <v>6.4444446563720703</v>
      </c>
      <c r="AL221" s="42">
        <v>6.2735042572021484</v>
      </c>
      <c r="AM221" s="54">
        <f t="shared" si="76"/>
        <v>6.4558405081431074</v>
      </c>
      <c r="AN221" s="44">
        <v>0.36141636967658997</v>
      </c>
      <c r="AO221" s="44">
        <v>0.39072039723396301</v>
      </c>
      <c r="AP221" s="44">
        <v>0.36385837197303772</v>
      </c>
      <c r="AQ221" s="44">
        <v>0.26617828011512756</v>
      </c>
      <c r="AR221" s="44">
        <v>0.25396826863288879</v>
      </c>
      <c r="AS221" s="44">
        <v>0.32478633522987366</v>
      </c>
      <c r="AT221" s="44"/>
      <c r="AU221" s="42">
        <v>1.1355311870574951</v>
      </c>
      <c r="AV221" s="42">
        <v>1.0402930974960327</v>
      </c>
      <c r="AW221" s="42">
        <v>0.51892554759979248</v>
      </c>
      <c r="AX221" s="42">
        <v>0.15140415728092194</v>
      </c>
      <c r="AY221" s="42">
        <v>1.0207570791244507</v>
      </c>
      <c r="AZ221" s="42">
        <v>0.91086691617965698</v>
      </c>
      <c r="BA221" s="54">
        <f t="shared" si="77"/>
        <v>0.79629633078972495</v>
      </c>
      <c r="BB221" s="44"/>
      <c r="BC221" s="42">
        <v>0.13675214350223541</v>
      </c>
      <c r="BD221" s="42">
        <v>0.14896215498447418</v>
      </c>
      <c r="BE221" s="42">
        <v>4.8840050585567951E-3</v>
      </c>
      <c r="BF221" s="42">
        <v>5.0061050802469254E-2</v>
      </c>
      <c r="BG221" s="42">
        <v>3.6630036775022745E-3</v>
      </c>
      <c r="BH221" s="42">
        <v>0.24297924339771271</v>
      </c>
      <c r="BI221" s="54">
        <f t="shared" si="78"/>
        <v>9.7883600237158433E-2</v>
      </c>
      <c r="BJ221" s="51">
        <v>1.5</v>
      </c>
      <c r="BK221" s="69" t="s">
        <v>233</v>
      </c>
      <c r="BL221" s="69" t="s">
        <v>233</v>
      </c>
      <c r="BM221" s="69" t="s">
        <v>233</v>
      </c>
      <c r="BN221" s="69" t="s">
        <v>233</v>
      </c>
      <c r="BO221" s="69" t="s">
        <v>233</v>
      </c>
      <c r="BP221" s="70">
        <f t="shared" si="79"/>
        <v>1.5</v>
      </c>
      <c r="BQ221" s="42">
        <v>1.5445665121078491</v>
      </c>
      <c r="BR221" s="42">
        <v>1.6105005741119385</v>
      </c>
      <c r="BS221" s="42">
        <v>1.3724054098129272</v>
      </c>
      <c r="BT221" s="42">
        <v>1.139194130897522</v>
      </c>
      <c r="BU221" s="42">
        <v>1.5885225534439087</v>
      </c>
      <c r="BV221" s="42">
        <v>1.2600733041763306</v>
      </c>
      <c r="BW221" s="54">
        <f t="shared" si="80"/>
        <v>1.4192104140917461</v>
      </c>
      <c r="BX221" s="44">
        <v>8.4249086678028107E-2</v>
      </c>
      <c r="BY221" s="44">
        <v>9.5238097012042999E-2</v>
      </c>
      <c r="BZ221" s="44">
        <v>7.6923079788684845E-2</v>
      </c>
      <c r="CA221" s="44">
        <v>0.17582418024539948</v>
      </c>
      <c r="CB221" s="44">
        <v>0.51526254415512085</v>
      </c>
      <c r="CC221" s="44">
        <v>9.4017095863819122E-2</v>
      </c>
      <c r="CD221" s="54">
        <f t="shared" si="81"/>
        <v>0.17358568062384924</v>
      </c>
      <c r="CE221" s="42">
        <v>0.08</v>
      </c>
      <c r="CF221" s="42">
        <v>6.9401707649230957</v>
      </c>
      <c r="CG221" s="42">
        <v>6.9264955520629883</v>
      </c>
      <c r="CH221" s="42">
        <v>6.9367523193359375</v>
      </c>
      <c r="CI221" s="42">
        <v>6.9401707649230957</v>
      </c>
      <c r="CJ221" s="42">
        <v>6.9230771064758301</v>
      </c>
      <c r="CK221" s="42"/>
      <c r="CL221" s="42"/>
      <c r="CM221" s="44"/>
      <c r="CN221" s="44">
        <v>0.97680097818374634</v>
      </c>
      <c r="CO221" s="44">
        <v>0.96800976991653442</v>
      </c>
      <c r="CP221" s="44">
        <v>0.54993897676467896</v>
      </c>
      <c r="CQ221" s="44">
        <v>0</v>
      </c>
      <c r="CR221" s="44">
        <v>0.60170942544937134</v>
      </c>
      <c r="CS221" s="44">
        <v>1.3938950300216675</v>
      </c>
      <c r="CT221" s="54">
        <f t="shared" si="82"/>
        <v>0.74839236338933313</v>
      </c>
      <c r="CU221" s="44" t="s">
        <v>233</v>
      </c>
      <c r="CV221" s="44" t="s">
        <v>233</v>
      </c>
      <c r="CW221" s="44" t="s">
        <v>233</v>
      </c>
      <c r="CX221" s="44" t="s">
        <v>233</v>
      </c>
      <c r="CY221" s="44" t="s">
        <v>233</v>
      </c>
      <c r="CZ221" s="44" t="s">
        <v>233</v>
      </c>
      <c r="DA221" s="54" t="str">
        <f t="shared" si="83"/>
        <v/>
      </c>
      <c r="DB221" s="65">
        <v>665.5677490234375</v>
      </c>
      <c r="DC221" s="65">
        <v>672.28326416015625</v>
      </c>
      <c r="DD221" s="65">
        <v>334.5543212890625</v>
      </c>
      <c r="DE221" s="65">
        <v>53.479850769042969</v>
      </c>
      <c r="DF221" s="65">
        <v>444.20025634765625</v>
      </c>
      <c r="DG221" s="65">
        <v>963.85833740234375</v>
      </c>
      <c r="DH221" s="58">
        <f t="shared" si="84"/>
        <v>0.75214650695800778</v>
      </c>
      <c r="DI221" s="65">
        <v>698.80340576171875</v>
      </c>
      <c r="DJ221" s="65">
        <v>696.75213623046875</v>
      </c>
      <c r="DK221" s="65">
        <v>0</v>
      </c>
      <c r="DL221" s="65">
        <v>0.68376070261001587</v>
      </c>
      <c r="DM221" s="65">
        <v>1042.613037109375</v>
      </c>
      <c r="DN221" s="65">
        <v>1031.281982421875</v>
      </c>
      <c r="DO221" s="58">
        <f t="shared" si="85"/>
        <v>0.83283223733425138</v>
      </c>
      <c r="DP221" s="44" t="s">
        <v>233</v>
      </c>
      <c r="DQ221" s="44"/>
      <c r="DR221" s="65">
        <v>100</v>
      </c>
      <c r="DS221" s="65">
        <v>816.4375</v>
      </c>
      <c r="DT221" s="65">
        <v>872.5625</v>
      </c>
      <c r="DU221" s="65">
        <v>804.4375</v>
      </c>
      <c r="DV221" s="65">
        <v>1.625</v>
      </c>
      <c r="DW221" s="65">
        <v>828.1875</v>
      </c>
      <c r="DX221" s="58">
        <f t="shared" si="86"/>
        <v>0.82157999999999998</v>
      </c>
      <c r="DY221" s="43">
        <v>5.8672037124633789</v>
      </c>
      <c r="DZ221" s="43">
        <v>14.484296798706055</v>
      </c>
      <c r="EA221" s="43">
        <v>28.184127807617188</v>
      </c>
      <c r="EB221" s="44">
        <f t="shared" si="87"/>
        <v>0.83125134667873379</v>
      </c>
      <c r="EC221" s="42">
        <v>53</v>
      </c>
      <c r="ED221" s="42">
        <v>53</v>
      </c>
      <c r="EE221" s="42">
        <v>53</v>
      </c>
      <c r="EF221" s="42">
        <v>53</v>
      </c>
      <c r="EG221" s="42">
        <v>53</v>
      </c>
      <c r="EH221" s="42">
        <v>53</v>
      </c>
      <c r="EI221" s="42"/>
      <c r="EJ221" s="65">
        <v>340</v>
      </c>
      <c r="EK221" s="42">
        <v>0.55000001192092896</v>
      </c>
      <c r="EL221" s="42">
        <v>0.55000001192092896</v>
      </c>
      <c r="EM221" s="42">
        <v>0.55000001192092896</v>
      </c>
      <c r="EN221" s="42">
        <v>0.55000001192092896</v>
      </c>
      <c r="EO221" s="42">
        <v>0.55000001192092896</v>
      </c>
      <c r="EP221" s="42">
        <v>0.55000001192092896</v>
      </c>
      <c r="EQ221" s="42"/>
      <c r="ER221" s="65">
        <v>12</v>
      </c>
      <c r="ES221" s="42">
        <v>0.64999997615814209</v>
      </c>
      <c r="ET221" s="42">
        <v>0.64999997615814209</v>
      </c>
      <c r="EU221" s="42">
        <v>0.64999997615814209</v>
      </c>
      <c r="EV221" s="42">
        <v>0.64999997615814209</v>
      </c>
      <c r="EW221" s="42">
        <v>0.64999997615814209</v>
      </c>
      <c r="EX221" s="42">
        <v>0.64999997615814209</v>
      </c>
      <c r="EY221" s="42"/>
      <c r="EZ221" s="42">
        <v>0.6</v>
      </c>
      <c r="FA221" s="42">
        <v>0.10999999940395355</v>
      </c>
      <c r="FB221" s="42">
        <v>0.10999999940395355</v>
      </c>
      <c r="FC221" s="42">
        <v>0.10999999940395355</v>
      </c>
      <c r="FD221" s="42">
        <v>0.14000000059604645</v>
      </c>
      <c r="FE221" s="42">
        <v>0.14000000059604645</v>
      </c>
      <c r="FF221" s="42">
        <v>0.11999999731779099</v>
      </c>
      <c r="FG221" s="42"/>
      <c r="FH221" s="42"/>
      <c r="FI221" s="42">
        <v>0.14000000059604645</v>
      </c>
      <c r="FJ221" s="42">
        <v>0.14000000059604645</v>
      </c>
      <c r="FK221" s="42">
        <v>0.14000000059604645</v>
      </c>
      <c r="FL221" s="42">
        <v>0.18999999761581421</v>
      </c>
      <c r="FM221" s="42">
        <v>0.18999999761581421</v>
      </c>
      <c r="FN221" s="42">
        <v>0.20999999344348907</v>
      </c>
      <c r="FO221" s="42"/>
      <c r="FP221" s="65">
        <v>27</v>
      </c>
      <c r="FQ221" s="42">
        <v>0.56999999284744263</v>
      </c>
      <c r="FR221" s="42">
        <v>0.56999999284744263</v>
      </c>
      <c r="FS221" s="42">
        <v>0.56999999284744263</v>
      </c>
      <c r="FT221" s="42">
        <v>0.56999999284744263</v>
      </c>
      <c r="FU221" s="42">
        <v>0.56999999284744263</v>
      </c>
      <c r="FV221" s="42">
        <v>0.56999999284744263</v>
      </c>
      <c r="FW221" s="42"/>
      <c r="FX221" s="65">
        <v>16</v>
      </c>
    </row>
    <row r="222" spans="1:180">
      <c r="A222" s="40">
        <v>38559</v>
      </c>
      <c r="B222" s="41"/>
      <c r="C222" s="41"/>
      <c r="D222" s="41"/>
      <c r="E222" s="42" t="s">
        <v>233</v>
      </c>
      <c r="F222" s="42" t="s">
        <v>233</v>
      </c>
      <c r="G222" s="42" t="s">
        <v>233</v>
      </c>
      <c r="H222" s="42" t="s">
        <v>233</v>
      </c>
      <c r="I222" s="42" t="s">
        <v>233</v>
      </c>
      <c r="J222" s="42" t="s">
        <v>233</v>
      </c>
      <c r="K222" s="54" t="str">
        <f t="shared" si="74"/>
        <v/>
      </c>
      <c r="L222" s="43">
        <v>24.981685638427734</v>
      </c>
      <c r="M222" s="43">
        <v>23.614164352416992</v>
      </c>
      <c r="N222" s="43">
        <v>23.003662109375</v>
      </c>
      <c r="O222" s="43">
        <v>27.350427627563477</v>
      </c>
      <c r="P222" s="43">
        <v>29.841270446777344</v>
      </c>
      <c r="Q222" s="43">
        <v>28.327228546142578</v>
      </c>
      <c r="R222" s="54">
        <f t="shared" si="75"/>
        <v>26.18640645345052</v>
      </c>
      <c r="S222" s="43">
        <v>6.7155065536499023</v>
      </c>
      <c r="T222" s="43">
        <v>7.5702075958251953</v>
      </c>
      <c r="U222" s="43">
        <v>7.5702075958251953</v>
      </c>
      <c r="V222" s="43">
        <v>6.7155065536499023</v>
      </c>
      <c r="W222" s="43">
        <v>6.7155065536499023</v>
      </c>
      <c r="X222" s="43">
        <v>6.7155065536499023</v>
      </c>
      <c r="Y222" s="43">
        <v>7.5</v>
      </c>
      <c r="Z222" s="42">
        <v>-1.0818071365356445</v>
      </c>
      <c r="AA222" s="42">
        <v>-1.5115995407104492</v>
      </c>
      <c r="AB222" s="42">
        <v>-1.4139194488525391</v>
      </c>
      <c r="AC222" s="42">
        <v>0.87667888402938843</v>
      </c>
      <c r="AD222" s="42">
        <v>-0.4126984179019928</v>
      </c>
      <c r="AE222" s="42">
        <v>-0.82295483350753784</v>
      </c>
      <c r="AF222" s="42"/>
      <c r="AG222" s="42">
        <v>6.2564101219177246</v>
      </c>
      <c r="AH222" s="42">
        <v>6.2427349090576172</v>
      </c>
      <c r="AI222" s="42">
        <v>6.2290596961975098</v>
      </c>
      <c r="AJ222" s="42">
        <v>6.2153844833374023</v>
      </c>
      <c r="AK222" s="42">
        <v>6.1299147605895996</v>
      </c>
      <c r="AL222" s="42">
        <v>6.0888891220092773</v>
      </c>
      <c r="AM222" s="54">
        <f t="shared" si="76"/>
        <v>6.1937321821848554</v>
      </c>
      <c r="AN222" s="44">
        <v>0.45421245694160461</v>
      </c>
      <c r="AO222" s="44">
        <v>0.36141636967658997</v>
      </c>
      <c r="AP222" s="44">
        <v>0.52747255563735962</v>
      </c>
      <c r="AQ222" s="44">
        <v>0.40293040871620178</v>
      </c>
      <c r="AR222" s="44">
        <v>0.5128205418586731</v>
      </c>
      <c r="AS222" s="44">
        <v>0.42002442479133606</v>
      </c>
      <c r="AT222" s="44"/>
      <c r="AU222" s="42">
        <v>0.76190477609634399</v>
      </c>
      <c r="AV222" s="42">
        <v>1.139194130897522</v>
      </c>
      <c r="AW222" s="42">
        <v>1.1758241653442383</v>
      </c>
      <c r="AX222" s="42">
        <v>1.019536018371582</v>
      </c>
      <c r="AY222" s="42">
        <v>0.9365079402923584</v>
      </c>
      <c r="AZ222" s="42">
        <v>0.90354090929031372</v>
      </c>
      <c r="BA222" s="54">
        <f t="shared" si="77"/>
        <v>0.98941799004872644</v>
      </c>
      <c r="BB222" s="44"/>
      <c r="BC222" s="42">
        <v>0.1111111119389534</v>
      </c>
      <c r="BD222" s="42">
        <v>9.2796094715595245E-2</v>
      </c>
      <c r="BE222" s="42">
        <v>0.34188035130500793</v>
      </c>
      <c r="BF222" s="42">
        <v>0.25763127207756042</v>
      </c>
      <c r="BG222" s="42">
        <v>0.22466422617435455</v>
      </c>
      <c r="BH222" s="42">
        <v>0.10622710734605789</v>
      </c>
      <c r="BI222" s="54">
        <f t="shared" si="78"/>
        <v>0.1890516939262549</v>
      </c>
      <c r="BJ222" s="51">
        <v>1.7</v>
      </c>
      <c r="BK222" s="69" t="s">
        <v>233</v>
      </c>
      <c r="BL222" s="69" t="s">
        <v>233</v>
      </c>
      <c r="BM222" s="69" t="s">
        <v>233</v>
      </c>
      <c r="BN222" s="69" t="s">
        <v>233</v>
      </c>
      <c r="BO222" s="69" t="s">
        <v>233</v>
      </c>
      <c r="BP222" s="70">
        <f t="shared" si="79"/>
        <v>1.7</v>
      </c>
      <c r="BQ222" s="42">
        <v>1.6556776762008667</v>
      </c>
      <c r="BR222" s="42">
        <v>1.7094017267227173</v>
      </c>
      <c r="BS222" s="42">
        <v>2.3809523582458496</v>
      </c>
      <c r="BT222" s="42">
        <v>1.754578709602356</v>
      </c>
      <c r="BU222" s="42">
        <v>1.9548228979110718</v>
      </c>
      <c r="BV222" s="42">
        <v>1.8229547739028931</v>
      </c>
      <c r="BW222" s="54">
        <f t="shared" si="80"/>
        <v>1.8797313570976257</v>
      </c>
      <c r="BX222" s="44">
        <v>0.10622710734605789</v>
      </c>
      <c r="BY222" s="44">
        <v>0.10622710734605789</v>
      </c>
      <c r="BZ222" s="44">
        <v>9.5238097012042999E-2</v>
      </c>
      <c r="CA222" s="44">
        <v>9.5238097012042999E-2</v>
      </c>
      <c r="CB222" s="44">
        <v>9.5238097012042999E-2</v>
      </c>
      <c r="CC222" s="44">
        <v>9.6459098160266876E-2</v>
      </c>
      <c r="CD222" s="54">
        <f t="shared" si="81"/>
        <v>9.9104600648085281E-2</v>
      </c>
      <c r="CE222" s="42">
        <v>0.1</v>
      </c>
      <c r="CF222" s="42">
        <v>6.9264955520629883</v>
      </c>
      <c r="CG222" s="42">
        <v>6.9196581840515137</v>
      </c>
      <c r="CH222" s="42">
        <v>6.8957266807556152</v>
      </c>
      <c r="CI222" s="42">
        <v>6.9401707649230957</v>
      </c>
      <c r="CJ222" s="42">
        <v>6.9401707649230957</v>
      </c>
      <c r="CK222" s="42"/>
      <c r="CL222" s="42"/>
      <c r="CM222" s="44"/>
      <c r="CN222" s="44">
        <v>0.79413920640945435</v>
      </c>
      <c r="CO222" s="44">
        <v>0.79120880365371704</v>
      </c>
      <c r="CP222" s="44">
        <v>2.1059830188751221</v>
      </c>
      <c r="CQ222" s="44">
        <v>2.1567766666412354</v>
      </c>
      <c r="CR222" s="44">
        <v>2.1694750785827637</v>
      </c>
      <c r="CS222" s="44">
        <v>1.2463980913162231</v>
      </c>
      <c r="CT222" s="54">
        <f t="shared" si="82"/>
        <v>1.5439968109130859</v>
      </c>
      <c r="CU222" s="44" t="s">
        <v>233</v>
      </c>
      <c r="CV222" s="44" t="s">
        <v>233</v>
      </c>
      <c r="CW222" s="44" t="s">
        <v>233</v>
      </c>
      <c r="CX222" s="44" t="s">
        <v>233</v>
      </c>
      <c r="CY222" s="44" t="s">
        <v>233</v>
      </c>
      <c r="CZ222" s="44" t="s">
        <v>233</v>
      </c>
      <c r="DA222" s="54" t="str">
        <f t="shared" si="83"/>
        <v/>
      </c>
      <c r="DB222" s="65">
        <v>558.24176025390625</v>
      </c>
      <c r="DC222" s="65">
        <v>544.3223876953125</v>
      </c>
      <c r="DD222" s="65">
        <v>1463.736328125</v>
      </c>
      <c r="DE222" s="65">
        <v>1397.069580078125</v>
      </c>
      <c r="DF222" s="65">
        <v>1531.501708984375</v>
      </c>
      <c r="DG222" s="65">
        <v>847.008544921875</v>
      </c>
      <c r="DH222" s="58">
        <f t="shared" si="84"/>
        <v>1.5220512744140624</v>
      </c>
      <c r="DI222" s="65">
        <v>537.24053955078125</v>
      </c>
      <c r="DJ222" s="65">
        <v>539.14532470703125</v>
      </c>
      <c r="DK222" s="65">
        <v>1442.832763671875</v>
      </c>
      <c r="DL222" s="65">
        <v>1441.6849365234375</v>
      </c>
      <c r="DM222" s="65">
        <v>1454.5543212890625</v>
      </c>
      <c r="DN222" s="65">
        <v>892.0146484375</v>
      </c>
      <c r="DO222" s="58">
        <f t="shared" si="85"/>
        <v>1.513793408203125</v>
      </c>
      <c r="DP222" s="44" t="s">
        <v>233</v>
      </c>
      <c r="DQ222" s="44"/>
      <c r="DR222" s="65">
        <v>793.5</v>
      </c>
      <c r="DS222" s="65">
        <v>845.875</v>
      </c>
      <c r="DT222" s="65">
        <v>839.625</v>
      </c>
      <c r="DU222" s="65">
        <v>843.3125</v>
      </c>
      <c r="DV222" s="65">
        <v>837.4375</v>
      </c>
      <c r="DW222" s="65">
        <v>17.6875</v>
      </c>
      <c r="DX222" s="58">
        <f t="shared" si="86"/>
        <v>1.0025850000000001</v>
      </c>
      <c r="DY222" s="43">
        <v>5.644688606262207</v>
      </c>
      <c r="DZ222" s="43">
        <v>13.249890327453613</v>
      </c>
      <c r="EA222" s="43">
        <v>26.790908813476562</v>
      </c>
      <c r="EB222" s="44">
        <f t="shared" si="87"/>
        <v>1.6940167530059815</v>
      </c>
      <c r="EC222" s="42">
        <v>53</v>
      </c>
      <c r="ED222" s="42">
        <v>53</v>
      </c>
      <c r="EE222" s="42">
        <v>53</v>
      </c>
      <c r="EF222" s="42">
        <v>53</v>
      </c>
      <c r="EG222" s="42">
        <v>53</v>
      </c>
      <c r="EH222" s="42">
        <v>53</v>
      </c>
      <c r="EI222" s="42"/>
      <c r="EJ222" s="65">
        <v>648</v>
      </c>
      <c r="EK222" s="42">
        <v>0.55000001192092896</v>
      </c>
      <c r="EL222" s="42">
        <v>0.55000001192092896</v>
      </c>
      <c r="EM222" s="42">
        <v>0.55000001192092896</v>
      </c>
      <c r="EN222" s="42">
        <v>0.55000001192092896</v>
      </c>
      <c r="EO222" s="42">
        <v>0.55000001192092896</v>
      </c>
      <c r="EP222" s="42">
        <v>0.55000001192092896</v>
      </c>
      <c r="EQ222" s="42"/>
      <c r="ER222" s="65">
        <v>21</v>
      </c>
      <c r="ES222" s="42">
        <v>0.64999997615814209</v>
      </c>
      <c r="ET222" s="42">
        <v>0.64999997615814209</v>
      </c>
      <c r="EU222" s="42">
        <v>0.64999997615814209</v>
      </c>
      <c r="EV222" s="42">
        <v>0.64999997615814209</v>
      </c>
      <c r="EW222" s="42">
        <v>0.64999997615814209</v>
      </c>
      <c r="EX222" s="42">
        <v>0.64999997615814209</v>
      </c>
      <c r="EY222" s="42"/>
      <c r="EZ222" s="42">
        <v>1.25</v>
      </c>
      <c r="FA222" s="42">
        <v>0.11999999731779099</v>
      </c>
      <c r="FB222" s="42">
        <v>0.11999999731779099</v>
      </c>
      <c r="FC222" s="42">
        <v>0.11999999731779099</v>
      </c>
      <c r="FD222" s="42">
        <v>0.10000000149011612</v>
      </c>
      <c r="FE222" s="42">
        <v>0.10000000149011612</v>
      </c>
      <c r="FF222" s="42">
        <v>0.10000000149011612</v>
      </c>
      <c r="FG222" s="42"/>
      <c r="FH222" s="42"/>
      <c r="FI222" s="42">
        <v>0.20999999344348907</v>
      </c>
      <c r="FJ222" s="42">
        <v>0.20999999344348907</v>
      </c>
      <c r="FK222" s="42">
        <v>0.15999999642372131</v>
      </c>
      <c r="FL222" s="42">
        <v>0.15999999642372131</v>
      </c>
      <c r="FM222" s="42">
        <v>0.17000000178813934</v>
      </c>
      <c r="FN222" s="42">
        <v>0.15000000596046448</v>
      </c>
      <c r="FO222" s="42"/>
      <c r="FP222" s="65">
        <v>54</v>
      </c>
      <c r="FQ222" s="42">
        <v>0.56999999284744263</v>
      </c>
      <c r="FR222" s="42">
        <v>0.56999999284744263</v>
      </c>
      <c r="FS222" s="42">
        <v>0.56999999284744263</v>
      </c>
      <c r="FT222" s="42">
        <v>0.56999999284744263</v>
      </c>
      <c r="FU222" s="42">
        <v>0.56999999284744263</v>
      </c>
      <c r="FV222" s="42">
        <v>0.56999999284744263</v>
      </c>
      <c r="FW222" s="42"/>
      <c r="FX222" s="65">
        <v>32</v>
      </c>
    </row>
    <row r="223" spans="1:180">
      <c r="A223" s="40">
        <v>38560</v>
      </c>
      <c r="B223" s="41"/>
      <c r="C223" s="41"/>
      <c r="D223" s="41"/>
      <c r="E223" s="42" t="s">
        <v>233</v>
      </c>
      <c r="F223" s="42" t="s">
        <v>233</v>
      </c>
      <c r="G223" s="42" t="s">
        <v>233</v>
      </c>
      <c r="H223" s="42" t="s">
        <v>233</v>
      </c>
      <c r="I223" s="42" t="s">
        <v>233</v>
      </c>
      <c r="J223" s="42" t="s">
        <v>233</v>
      </c>
      <c r="K223" s="54" t="str">
        <f t="shared" si="74"/>
        <v/>
      </c>
      <c r="L223" s="43">
        <v>27.203907012939453</v>
      </c>
      <c r="M223" s="43">
        <v>26.715507507324219</v>
      </c>
      <c r="N223" s="43">
        <v>23.907203674316406</v>
      </c>
      <c r="O223" s="43">
        <v>25.299144744873047</v>
      </c>
      <c r="P223" s="43">
        <v>24.542123794555664</v>
      </c>
      <c r="Q223" s="43">
        <v>23.321123123168945</v>
      </c>
      <c r="R223" s="54">
        <f t="shared" si="75"/>
        <v>25.164834976196289</v>
      </c>
      <c r="S223" s="43">
        <v>6.8376069068908691</v>
      </c>
      <c r="T223" s="43">
        <v>7.8144078254699707</v>
      </c>
      <c r="U223" s="43">
        <v>7.5702075958251953</v>
      </c>
      <c r="V223" s="43">
        <v>2.6862027645111084</v>
      </c>
      <c r="W223" s="43">
        <v>5.3724055290222168</v>
      </c>
      <c r="X223" s="43">
        <v>5.9829058647155762</v>
      </c>
      <c r="Y223" s="43">
        <v>7.4</v>
      </c>
      <c r="Z223" s="42">
        <v>-0.71062272787094116</v>
      </c>
      <c r="AA223" s="42">
        <v>-0.94993895292282104</v>
      </c>
      <c r="AB223" s="42">
        <v>0.48107448220252991</v>
      </c>
      <c r="AC223" s="42">
        <v>-0.91086691617965698</v>
      </c>
      <c r="AD223" s="42">
        <v>-0.91575092077255249</v>
      </c>
      <c r="AE223" s="42">
        <v>-6.1050061136484146E-2</v>
      </c>
      <c r="AF223" s="42"/>
      <c r="AG223" s="42">
        <v>6.0683760643005371</v>
      </c>
      <c r="AH223" s="42">
        <v>6.0512819290161133</v>
      </c>
      <c r="AI223" s="42">
        <v>6.2358975410461426</v>
      </c>
      <c r="AJ223" s="42">
        <v>6.355555534362793</v>
      </c>
      <c r="AK223" s="42">
        <v>6.355555534362793</v>
      </c>
      <c r="AL223" s="42">
        <v>6.3897438049316406</v>
      </c>
      <c r="AM223" s="54">
        <f t="shared" si="76"/>
        <v>6.2427350680033369</v>
      </c>
      <c r="AN223" s="44">
        <v>0.41514042019844055</v>
      </c>
      <c r="AO223" s="44">
        <v>0.35164836049079895</v>
      </c>
      <c r="AP223" s="44">
        <v>0.37606838345527649</v>
      </c>
      <c r="AQ223" s="44">
        <v>0.44688645005226135</v>
      </c>
      <c r="AR223" s="44">
        <v>0.40293040871620178</v>
      </c>
      <c r="AS223" s="44">
        <v>0.38827839493751526</v>
      </c>
      <c r="AT223" s="44"/>
      <c r="AU223" s="42">
        <v>1.076923131942749</v>
      </c>
      <c r="AV223" s="42">
        <v>0.85347986221313477</v>
      </c>
      <c r="AW223" s="42">
        <v>0.920634925365448</v>
      </c>
      <c r="AX223" s="42">
        <v>0.97557997703552246</v>
      </c>
      <c r="AY223" s="42">
        <v>0.97069597244262695</v>
      </c>
      <c r="AZ223" s="42">
        <v>0.77655678987503052</v>
      </c>
      <c r="BA223" s="54">
        <f t="shared" si="77"/>
        <v>0.92897844314575195</v>
      </c>
      <c r="BB223" s="44"/>
      <c r="BC223" s="42">
        <v>0.21733821928501129</v>
      </c>
      <c r="BD223" s="42">
        <v>0.13675214350223541</v>
      </c>
      <c r="BE223" s="42">
        <v>0.28327229619026184</v>
      </c>
      <c r="BF223" s="42">
        <v>0.30769231915473938</v>
      </c>
      <c r="BG223" s="42">
        <v>0.27350428700447083</v>
      </c>
      <c r="BH223" s="42">
        <v>6.4713068306446075E-2</v>
      </c>
      <c r="BI223" s="54">
        <f t="shared" si="78"/>
        <v>0.21387872224052748</v>
      </c>
      <c r="BJ223" s="51">
        <v>2</v>
      </c>
      <c r="BK223" s="69" t="s">
        <v>233</v>
      </c>
      <c r="BL223" s="69" t="s">
        <v>233</v>
      </c>
      <c r="BM223" s="69" t="s">
        <v>233</v>
      </c>
      <c r="BN223" s="69" t="s">
        <v>233</v>
      </c>
      <c r="BO223" s="69" t="s">
        <v>233</v>
      </c>
      <c r="BP223" s="70">
        <f t="shared" si="79"/>
        <v>2</v>
      </c>
      <c r="BQ223" s="42">
        <v>1.8363858461380005</v>
      </c>
      <c r="BR223" s="42">
        <v>1.6800976991653442</v>
      </c>
      <c r="BS223" s="42">
        <v>2.0354089736938477</v>
      </c>
      <c r="BT223" s="42">
        <v>1.8083027601242065</v>
      </c>
      <c r="BU223" s="42">
        <v>1.7399266958236694</v>
      </c>
      <c r="BV223" s="42">
        <v>1.5750916004180908</v>
      </c>
      <c r="BW223" s="54">
        <f t="shared" si="80"/>
        <v>1.7792022625605266</v>
      </c>
      <c r="BX223" s="44">
        <v>9.5238097012042999E-2</v>
      </c>
      <c r="BY223" s="44">
        <v>9.7680099308490753E-2</v>
      </c>
      <c r="BZ223" s="44">
        <v>9.7680099308490753E-2</v>
      </c>
      <c r="CA223" s="44">
        <v>9.7680099308490753E-2</v>
      </c>
      <c r="CB223" s="44">
        <v>8.5470087826251984E-2</v>
      </c>
      <c r="CC223" s="44">
        <v>8.6691088974475861E-2</v>
      </c>
      <c r="CD223" s="54">
        <f t="shared" si="81"/>
        <v>9.3406595289707184E-2</v>
      </c>
      <c r="CE223" s="42">
        <v>0.1</v>
      </c>
      <c r="CF223" s="42">
        <v>6.9128203392028809</v>
      </c>
      <c r="CG223" s="42">
        <v>6.8957266807556152</v>
      </c>
      <c r="CH223" s="42">
        <v>6.8717947006225586</v>
      </c>
      <c r="CI223" s="42">
        <v>6.9094018936157227</v>
      </c>
      <c r="CJ223" s="42">
        <v>6.9162392616271973</v>
      </c>
      <c r="CK223" s="42"/>
      <c r="CL223" s="42"/>
      <c r="CM223" s="44"/>
      <c r="CN223" s="44">
        <v>2.0278389453887939</v>
      </c>
      <c r="CO223" s="44">
        <v>1.2473748922348022</v>
      </c>
      <c r="CP223" s="44">
        <v>2.0063493251800537</v>
      </c>
      <c r="CQ223" s="44">
        <v>2.0239317417144775</v>
      </c>
      <c r="CR223" s="44">
        <v>1.9819291830062866</v>
      </c>
      <c r="CS223" s="44">
        <v>0.54798537492752075</v>
      </c>
      <c r="CT223" s="54">
        <f t="shared" si="82"/>
        <v>1.6392349104086559</v>
      </c>
      <c r="CU223" s="44" t="s">
        <v>233</v>
      </c>
      <c r="CV223" s="44" t="s">
        <v>233</v>
      </c>
      <c r="CW223" s="44" t="s">
        <v>233</v>
      </c>
      <c r="CX223" s="44" t="s">
        <v>233</v>
      </c>
      <c r="CY223" s="44" t="s">
        <v>233</v>
      </c>
      <c r="CZ223" s="44" t="s">
        <v>233</v>
      </c>
      <c r="DA223" s="54" t="str">
        <f t="shared" si="83"/>
        <v/>
      </c>
      <c r="DB223" s="65">
        <v>1379.609375</v>
      </c>
      <c r="DC223" s="65">
        <v>879.4871826171875</v>
      </c>
      <c r="DD223" s="65">
        <v>1358.11962890625</v>
      </c>
      <c r="DE223" s="65">
        <v>1409.157470703125</v>
      </c>
      <c r="DF223" s="65">
        <v>1370.696044921875</v>
      </c>
      <c r="DG223" s="65">
        <v>425.27471923828125</v>
      </c>
      <c r="DH223" s="58">
        <f t="shared" si="84"/>
        <v>1.6373626611328125</v>
      </c>
      <c r="DI223" s="65">
        <v>1401.88037109375</v>
      </c>
      <c r="DJ223" s="65">
        <v>880.34185791015625</v>
      </c>
      <c r="DK223" s="65">
        <v>1404.761962890625</v>
      </c>
      <c r="DL223" s="65">
        <v>1438.4859619140625</v>
      </c>
      <c r="DM223" s="65">
        <v>1389.010986328125</v>
      </c>
      <c r="DN223" s="65">
        <v>382.85711669921875</v>
      </c>
      <c r="DO223" s="58">
        <f t="shared" si="85"/>
        <v>1.6553611816406251</v>
      </c>
      <c r="DP223" s="44" t="s">
        <v>233</v>
      </c>
      <c r="DQ223" s="44"/>
      <c r="DR223" s="65">
        <v>8.5</v>
      </c>
      <c r="DS223" s="65">
        <v>879.25</v>
      </c>
      <c r="DT223" s="65">
        <v>852.75</v>
      </c>
      <c r="DU223" s="65">
        <v>821.125</v>
      </c>
      <c r="DV223" s="65">
        <v>0.875</v>
      </c>
      <c r="DW223" s="65">
        <v>100</v>
      </c>
      <c r="DX223" s="58">
        <f t="shared" si="86"/>
        <v>0.63900000000000001</v>
      </c>
      <c r="DY223" s="43">
        <v>5.7297677993774414</v>
      </c>
      <c r="DZ223" s="43">
        <v>13.531421661376953</v>
      </c>
      <c r="EA223" s="43">
        <v>27.815971374511719</v>
      </c>
      <c r="EB223" s="44">
        <f t="shared" si="87"/>
        <v>1.6142576068878174</v>
      </c>
      <c r="EC223" s="42">
        <v>53</v>
      </c>
      <c r="ED223" s="42">
        <v>53</v>
      </c>
      <c r="EE223" s="42">
        <v>53</v>
      </c>
      <c r="EF223" s="42">
        <v>53</v>
      </c>
      <c r="EG223" s="42">
        <v>53</v>
      </c>
      <c r="EH223" s="42">
        <v>53</v>
      </c>
      <c r="EI223" s="42"/>
      <c r="EJ223" s="65">
        <v>637</v>
      </c>
      <c r="EK223" s="42">
        <v>0.55000001192092896</v>
      </c>
      <c r="EL223" s="42">
        <v>0.55000001192092896</v>
      </c>
      <c r="EM223" s="42">
        <v>0.55000001192092896</v>
      </c>
      <c r="EN223" s="42">
        <v>0.55000001192092896</v>
      </c>
      <c r="EO223" s="42">
        <v>0.55000001192092896</v>
      </c>
      <c r="EP223" s="42">
        <v>0.55000001192092896</v>
      </c>
      <c r="EQ223" s="42"/>
      <c r="ER223" s="65">
        <v>22</v>
      </c>
      <c r="ES223" s="42">
        <v>0.64999997615814209</v>
      </c>
      <c r="ET223" s="42">
        <v>0.64999997615814209</v>
      </c>
      <c r="EU223" s="42">
        <v>0.64999997615814209</v>
      </c>
      <c r="EV223" s="42">
        <v>0.64999997615814209</v>
      </c>
      <c r="EW223" s="42">
        <v>0.64999997615814209</v>
      </c>
      <c r="EX223" s="42">
        <v>0.64999997615814209</v>
      </c>
      <c r="EY223" s="42"/>
      <c r="EZ223" s="42">
        <v>1.25</v>
      </c>
      <c r="FA223" s="42">
        <v>0.10000000149011612</v>
      </c>
      <c r="FB223" s="42">
        <v>0.10000000149011612</v>
      </c>
      <c r="FC223" s="42">
        <v>0.10000000149011612</v>
      </c>
      <c r="FD223" s="42">
        <v>0.10000000149011612</v>
      </c>
      <c r="FE223" s="42">
        <v>0.10000000149011612</v>
      </c>
      <c r="FF223" s="42">
        <v>0.10000000149011612</v>
      </c>
      <c r="FG223" s="42"/>
      <c r="FH223" s="42"/>
      <c r="FI223" s="42">
        <v>0.15000000596046448</v>
      </c>
      <c r="FJ223" s="42">
        <v>0.15000000596046448</v>
      </c>
      <c r="FK223" s="42">
        <v>0.15999999642372131</v>
      </c>
      <c r="FL223" s="42">
        <v>0.14000000059604645</v>
      </c>
      <c r="FM223" s="42">
        <v>0.15000000596046448</v>
      </c>
      <c r="FN223" s="42">
        <v>0.15000000596046448</v>
      </c>
      <c r="FO223" s="42"/>
      <c r="FP223" s="65">
        <v>58</v>
      </c>
      <c r="FQ223" s="42">
        <v>0.56999999284744263</v>
      </c>
      <c r="FR223" s="42">
        <v>0.56999999284744263</v>
      </c>
      <c r="FS223" s="42">
        <v>0.56999999284744263</v>
      </c>
      <c r="FT223" s="42">
        <v>0.56999999284744263</v>
      </c>
      <c r="FU223" s="42">
        <v>0.56999999284744263</v>
      </c>
      <c r="FV223" s="42">
        <v>0.56999999284744263</v>
      </c>
      <c r="FW223" s="42"/>
      <c r="FX223" s="65">
        <v>33</v>
      </c>
    </row>
    <row r="224" spans="1:180">
      <c r="A224" s="40">
        <v>38561</v>
      </c>
      <c r="B224" s="41"/>
      <c r="C224" s="41"/>
      <c r="D224" s="41"/>
      <c r="E224" s="42" t="s">
        <v>233</v>
      </c>
      <c r="F224" s="42" t="s">
        <v>233</v>
      </c>
      <c r="G224" s="42" t="s">
        <v>233</v>
      </c>
      <c r="H224" s="42" t="s">
        <v>233</v>
      </c>
      <c r="I224" s="42" t="s">
        <v>233</v>
      </c>
      <c r="J224" s="42" t="s">
        <v>233</v>
      </c>
      <c r="K224" s="54" t="str">
        <f t="shared" si="74"/>
        <v/>
      </c>
      <c r="L224" s="43">
        <v>21.978021621704102</v>
      </c>
      <c r="M224" s="43">
        <v>21.050060272216797</v>
      </c>
      <c r="N224" s="43">
        <v>20.439559936523438</v>
      </c>
      <c r="O224" s="43">
        <v>23.174602508544922</v>
      </c>
      <c r="P224" s="43">
        <v>26.959707260131836</v>
      </c>
      <c r="Q224" s="43">
        <v>25.372406005859375</v>
      </c>
      <c r="R224" s="54">
        <f t="shared" si="75"/>
        <v>23.16239293416341</v>
      </c>
      <c r="S224" s="43">
        <v>6.8376069068908691</v>
      </c>
      <c r="T224" s="43">
        <v>7.5702075958251953</v>
      </c>
      <c r="U224" s="43">
        <v>7.5702075958251953</v>
      </c>
      <c r="V224" s="43">
        <v>6.105006217956543</v>
      </c>
      <c r="W224" s="43">
        <v>5.9829058647155762</v>
      </c>
      <c r="X224" s="43">
        <v>6.7155065536499023</v>
      </c>
      <c r="Y224" s="43">
        <v>8.3000000000000007</v>
      </c>
      <c r="Z224" s="42">
        <v>6.5934069454669952E-2</v>
      </c>
      <c r="AA224" s="42">
        <v>-0.26129427552223206</v>
      </c>
      <c r="AB224" s="42">
        <v>-0.34432235360145569</v>
      </c>
      <c r="AC224" s="42">
        <v>-0.49572649598121643</v>
      </c>
      <c r="AD224" s="42">
        <v>-0.88644689321517944</v>
      </c>
      <c r="AE224" s="42">
        <v>-0.95482295751571655</v>
      </c>
      <c r="AF224" s="42"/>
      <c r="AG224" s="42">
        <v>6.4068374633789062</v>
      </c>
      <c r="AH224" s="42">
        <v>6.4205126762390137</v>
      </c>
      <c r="AI224" s="42">
        <v>6.4410257339477539</v>
      </c>
      <c r="AJ224" s="42">
        <v>6.4923076629638672</v>
      </c>
      <c r="AK224" s="42">
        <v>6.4205126762390137</v>
      </c>
      <c r="AL224" s="42">
        <v>6.3829059600830078</v>
      </c>
      <c r="AM224" s="54">
        <f t="shared" si="76"/>
        <v>6.4273503621419268</v>
      </c>
      <c r="AN224" s="44">
        <v>0.36141636967658997</v>
      </c>
      <c r="AO224" s="44">
        <v>0.36385837197303772</v>
      </c>
      <c r="AP224" s="44">
        <v>10</v>
      </c>
      <c r="AQ224" s="44">
        <v>0.47863247990608215</v>
      </c>
      <c r="AR224" s="44">
        <v>0.66422468423843384</v>
      </c>
      <c r="AS224" s="44">
        <v>0.49572649598121643</v>
      </c>
      <c r="AT224" s="44"/>
      <c r="AU224" s="42">
        <v>1.2246642112731934</v>
      </c>
      <c r="AV224" s="42">
        <v>0.88278388977050781</v>
      </c>
      <c r="AW224" s="42">
        <v>0.73260074853897095</v>
      </c>
      <c r="AX224" s="42">
        <v>0.73260074853897095</v>
      </c>
      <c r="AY224" s="42">
        <v>0.73260074853897095</v>
      </c>
      <c r="AZ224" s="42">
        <v>0.77289378643035889</v>
      </c>
      <c r="BA224" s="54">
        <f t="shared" si="77"/>
        <v>0.84635735551516211</v>
      </c>
      <c r="BB224" s="44"/>
      <c r="BC224" s="42">
        <v>9.4017095863819122E-2</v>
      </c>
      <c r="BD224" s="42">
        <v>0.15506716072559357</v>
      </c>
      <c r="BE224" s="42">
        <v>0.19291819632053375</v>
      </c>
      <c r="BF224" s="42">
        <v>0.17948718369007111</v>
      </c>
      <c r="BG224" s="42">
        <v>0.16361416876316071</v>
      </c>
      <c r="BH224" s="42">
        <v>9.7680099308490753E-2</v>
      </c>
      <c r="BI224" s="54">
        <f t="shared" si="78"/>
        <v>0.14713065077861151</v>
      </c>
      <c r="BJ224" s="51">
        <v>2</v>
      </c>
      <c r="BK224" s="69" t="s">
        <v>233</v>
      </c>
      <c r="BL224" s="69" t="s">
        <v>233</v>
      </c>
      <c r="BM224" s="69" t="s">
        <v>233</v>
      </c>
      <c r="BN224" s="69" t="s">
        <v>233</v>
      </c>
      <c r="BO224" s="69" t="s">
        <v>233</v>
      </c>
      <c r="BP224" s="70">
        <f t="shared" si="79"/>
        <v>2</v>
      </c>
      <c r="BQ224" s="42">
        <v>1.8791208267211914</v>
      </c>
      <c r="BR224" s="42">
        <v>2.067155122756958</v>
      </c>
      <c r="BS224" s="42">
        <v>2.0036630630493164</v>
      </c>
      <c r="BT224" s="42">
        <v>1.9865689277648926</v>
      </c>
      <c r="BU224" s="42">
        <v>1.9474968910217285</v>
      </c>
      <c r="BV224" s="42">
        <v>1.4786324501037598</v>
      </c>
      <c r="BW224" s="54">
        <f t="shared" si="80"/>
        <v>1.8937728802363079</v>
      </c>
      <c r="BX224" s="44">
        <v>7.5702078640460968E-2</v>
      </c>
      <c r="BY224" s="44">
        <v>7.5702078640460968E-2</v>
      </c>
      <c r="BZ224" s="44">
        <v>0.10012210160493851</v>
      </c>
      <c r="CA224" s="44">
        <v>7.8144080936908722E-2</v>
      </c>
      <c r="CB224" s="44">
        <v>7.3260076344013214E-2</v>
      </c>
      <c r="CC224" s="44">
        <v>7.3260076344013214E-2</v>
      </c>
      <c r="CD224" s="54">
        <f t="shared" si="81"/>
        <v>7.9365082085132599E-2</v>
      </c>
      <c r="CE224" s="42">
        <v>0.08</v>
      </c>
      <c r="CF224" s="42">
        <v>6.9299144744873047</v>
      </c>
      <c r="CG224" s="42">
        <v>6.9264955520629883</v>
      </c>
      <c r="CH224" s="42">
        <v>6.9264955520629883</v>
      </c>
      <c r="CI224" s="42">
        <v>6.9504275321960449</v>
      </c>
      <c r="CJ224" s="42">
        <v>6.9743590354919434</v>
      </c>
      <c r="CK224" s="42"/>
      <c r="CL224" s="42"/>
      <c r="CM224" s="44"/>
      <c r="CN224" s="44">
        <v>1.4603174924850464</v>
      </c>
      <c r="CO224" s="44">
        <v>0.99731379747390747</v>
      </c>
      <c r="CP224" s="44">
        <v>1.4456654787063599</v>
      </c>
      <c r="CQ224" s="44">
        <v>1.6380952596664429</v>
      </c>
      <c r="CR224" s="44">
        <v>2.0463981628417969</v>
      </c>
      <c r="CS224" s="44">
        <v>1.2317460775375366</v>
      </c>
      <c r="CT224" s="54">
        <f t="shared" si="82"/>
        <v>1.4699227114518483</v>
      </c>
      <c r="CU224" s="44" t="s">
        <v>233</v>
      </c>
      <c r="CV224" s="44" t="s">
        <v>233</v>
      </c>
      <c r="CW224" s="44" t="s">
        <v>233</v>
      </c>
      <c r="CX224" s="44" t="s">
        <v>233</v>
      </c>
      <c r="CY224" s="44" t="s">
        <v>233</v>
      </c>
      <c r="CZ224" s="44" t="s">
        <v>233</v>
      </c>
      <c r="DA224" s="54" t="str">
        <f t="shared" si="83"/>
        <v/>
      </c>
      <c r="DB224" s="65">
        <v>1016.971923828125</v>
      </c>
      <c r="DC224" s="65">
        <v>655.3114013671875</v>
      </c>
      <c r="DD224" s="65">
        <v>998.6568603515625</v>
      </c>
      <c r="DE224" s="65">
        <v>1130.28076171875</v>
      </c>
      <c r="DF224" s="65">
        <v>1396.4591064453125</v>
      </c>
      <c r="DG224" s="65">
        <v>862.75946044921875</v>
      </c>
      <c r="DH224" s="58">
        <f t="shared" si="84"/>
        <v>1.4545054833984374</v>
      </c>
      <c r="DI224" s="65">
        <v>1037.82666015625</v>
      </c>
      <c r="DJ224" s="65">
        <v>694.70086669921875</v>
      </c>
      <c r="DK224" s="65">
        <v>1039.194091796875</v>
      </c>
      <c r="DL224" s="65">
        <v>1188.913330078125</v>
      </c>
      <c r="DM224" s="65">
        <v>1421.97802734375</v>
      </c>
      <c r="DN224" s="65">
        <v>888.42486572265625</v>
      </c>
      <c r="DO224" s="58">
        <f t="shared" si="85"/>
        <v>1.5050490820312501</v>
      </c>
      <c r="DP224" s="44" t="s">
        <v>233</v>
      </c>
      <c r="DQ224" s="44"/>
      <c r="DR224" s="65">
        <v>12.375</v>
      </c>
      <c r="DS224" s="65">
        <v>866.8125</v>
      </c>
      <c r="DT224" s="65">
        <v>819.625</v>
      </c>
      <c r="DU224" s="65">
        <v>836.5</v>
      </c>
      <c r="DV224" s="65">
        <v>100</v>
      </c>
      <c r="DW224" s="65">
        <v>100</v>
      </c>
      <c r="DX224" s="58">
        <f t="shared" si="86"/>
        <v>0.65647500000000003</v>
      </c>
      <c r="DY224" s="43">
        <v>6.2271547317504883</v>
      </c>
      <c r="DZ224" s="43">
        <v>13.488109588623047</v>
      </c>
      <c r="EA224" s="43">
        <v>28.003654479980469</v>
      </c>
      <c r="EB224" s="44">
        <f t="shared" si="87"/>
        <v>1.5113726446533204</v>
      </c>
      <c r="EC224" s="42">
        <v>53</v>
      </c>
      <c r="ED224" s="42">
        <v>53</v>
      </c>
      <c r="EE224" s="42">
        <v>53</v>
      </c>
      <c r="EF224" s="42">
        <v>53</v>
      </c>
      <c r="EG224" s="42">
        <v>53</v>
      </c>
      <c r="EH224" s="42">
        <v>53</v>
      </c>
      <c r="EI224" s="42"/>
      <c r="EJ224" s="65">
        <v>594</v>
      </c>
      <c r="EK224" s="42">
        <v>0.55000001192092896</v>
      </c>
      <c r="EL224" s="42">
        <v>0.55000001192092896</v>
      </c>
      <c r="EM224" s="42">
        <v>0.55000001192092896</v>
      </c>
      <c r="EN224" s="42">
        <v>0.55000001192092896</v>
      </c>
      <c r="EO224" s="42">
        <v>0.55000001192092896</v>
      </c>
      <c r="EP224" s="42">
        <v>0.55000001192092896</v>
      </c>
      <c r="EQ224" s="42"/>
      <c r="ER224" s="65">
        <v>20</v>
      </c>
      <c r="ES224" s="42">
        <v>0.64999997615814209</v>
      </c>
      <c r="ET224" s="42">
        <v>0.64999997615814209</v>
      </c>
      <c r="EU224" s="42">
        <v>0.64999997615814209</v>
      </c>
      <c r="EV224" s="42">
        <v>0.64999997615814209</v>
      </c>
      <c r="EW224" s="42">
        <v>0.64999997615814209</v>
      </c>
      <c r="EX224" s="42">
        <v>0.64999997615814209</v>
      </c>
      <c r="EY224" s="42"/>
      <c r="EZ224" s="42">
        <v>1.25</v>
      </c>
      <c r="FA224" s="42">
        <v>0.10000000149011612</v>
      </c>
      <c r="FB224" s="42">
        <v>0.10000000149011612</v>
      </c>
      <c r="FC224" s="42">
        <v>0.10000000149011612</v>
      </c>
      <c r="FD224" s="42">
        <v>0.10000000149011612</v>
      </c>
      <c r="FE224" s="42">
        <v>0.10000000149011612</v>
      </c>
      <c r="FF224" s="42">
        <v>0.10000000149011612</v>
      </c>
      <c r="FG224" s="42"/>
      <c r="FH224" s="42"/>
      <c r="FI224" s="42">
        <v>0.18999999761581421</v>
      </c>
      <c r="FJ224" s="42">
        <v>0.17000000178813934</v>
      </c>
      <c r="FK224" s="42">
        <v>0.17000000178813934</v>
      </c>
      <c r="FL224" s="42">
        <v>0.17000000178813934</v>
      </c>
      <c r="FM224" s="42">
        <v>0.12999999523162842</v>
      </c>
      <c r="FN224" s="42">
        <v>0.12999999523162842</v>
      </c>
      <c r="FO224" s="42"/>
      <c r="FP224" s="65">
        <v>57</v>
      </c>
      <c r="FQ224" s="42">
        <v>0.56999999284744263</v>
      </c>
      <c r="FR224" s="42">
        <v>0.56999999284744263</v>
      </c>
      <c r="FS224" s="42">
        <v>0.56999999284744263</v>
      </c>
      <c r="FT224" s="42">
        <v>0.56999999284744263</v>
      </c>
      <c r="FU224" s="42">
        <v>0.56999999284744263</v>
      </c>
      <c r="FV224" s="42">
        <v>0.56999999284744263</v>
      </c>
      <c r="FW224" s="42"/>
      <c r="FX224" s="65">
        <v>33</v>
      </c>
    </row>
    <row r="225" spans="1:180">
      <c r="A225" s="40">
        <v>38562</v>
      </c>
      <c r="B225" s="41"/>
      <c r="C225" s="41"/>
      <c r="D225" s="41"/>
      <c r="E225" s="42" t="s">
        <v>233</v>
      </c>
      <c r="F225" s="42" t="s">
        <v>233</v>
      </c>
      <c r="G225" s="42" t="s">
        <v>233</v>
      </c>
      <c r="H225" s="42" t="s">
        <v>233</v>
      </c>
      <c r="I225" s="42" t="s">
        <v>233</v>
      </c>
      <c r="J225" s="42" t="s">
        <v>233</v>
      </c>
      <c r="K225" s="54" t="str">
        <f t="shared" si="74"/>
        <v/>
      </c>
      <c r="L225" s="43">
        <v>22.368741989135742</v>
      </c>
      <c r="M225" s="43">
        <v>21.001220703125</v>
      </c>
      <c r="N225" s="43">
        <v>20.537240982055664</v>
      </c>
      <c r="O225" s="43">
        <v>23.711843490600586</v>
      </c>
      <c r="P225" s="43">
        <v>27.521368026733398</v>
      </c>
      <c r="Q225" s="43">
        <v>26.153846740722656</v>
      </c>
      <c r="R225" s="54">
        <f t="shared" si="75"/>
        <v>23.549043655395508</v>
      </c>
      <c r="S225" s="43">
        <v>7.4481072425842285</v>
      </c>
      <c r="T225" s="43">
        <v>7.6923074722290039</v>
      </c>
      <c r="U225" s="43">
        <v>8.4249086380004883</v>
      </c>
      <c r="V225" s="43">
        <v>7.5702075958251953</v>
      </c>
      <c r="W225" s="43">
        <v>6.3492064476013184</v>
      </c>
      <c r="X225" s="43">
        <v>7.5702075958251953</v>
      </c>
      <c r="Y225" s="43">
        <v>8.8000000000000007</v>
      </c>
      <c r="Z225" s="42">
        <v>-1.2332112789154053</v>
      </c>
      <c r="AA225" s="42">
        <v>-1.1892552375793457</v>
      </c>
      <c r="AB225" s="42">
        <v>-1.047619104385376</v>
      </c>
      <c r="AC225" s="42">
        <v>-1.1697192192077637</v>
      </c>
      <c r="AD225" s="42">
        <v>-0.73015874624252319</v>
      </c>
      <c r="AE225" s="42">
        <v>-1.1111111640930176</v>
      </c>
      <c r="AF225" s="42"/>
      <c r="AG225" s="42">
        <v>6.403419017791748</v>
      </c>
      <c r="AH225" s="42">
        <v>6.403419017791748</v>
      </c>
      <c r="AI225" s="42">
        <v>6.3897438049316406</v>
      </c>
      <c r="AJ225" s="42">
        <v>6.4170942306518555</v>
      </c>
      <c r="AK225" s="42">
        <v>6.3350429534912109</v>
      </c>
      <c r="AL225" s="42">
        <v>6.2837605476379395</v>
      </c>
      <c r="AM225" s="54">
        <f t="shared" si="76"/>
        <v>6.3720799287160235</v>
      </c>
      <c r="AN225" s="44">
        <v>0.30280831456184387</v>
      </c>
      <c r="AO225" s="44">
        <v>0.27350428700447083</v>
      </c>
      <c r="AP225" s="44">
        <v>0.31501832604408264</v>
      </c>
      <c r="AQ225" s="44">
        <v>0.58119660615921021</v>
      </c>
      <c r="AR225" s="44">
        <v>0.56410259008407593</v>
      </c>
      <c r="AS225" s="44">
        <v>0.43467643857002258</v>
      </c>
      <c r="AT225" s="44"/>
      <c r="AU225" s="42">
        <v>0.78998780250549316</v>
      </c>
      <c r="AV225" s="42">
        <v>0.81196582317352295</v>
      </c>
      <c r="AW225" s="42">
        <v>0.84493285417556763</v>
      </c>
      <c r="AX225" s="42">
        <v>0.73748475313186646</v>
      </c>
      <c r="AY225" s="42">
        <v>0.81807082891464233</v>
      </c>
      <c r="AZ225" s="42">
        <v>0.86935287714004517</v>
      </c>
      <c r="BA225" s="54">
        <f t="shared" si="77"/>
        <v>0.81196582317352295</v>
      </c>
      <c r="BB225" s="44"/>
      <c r="BC225" s="42">
        <v>7.2039075195789337E-2</v>
      </c>
      <c r="BD225" s="42">
        <v>7.6923079788684845E-2</v>
      </c>
      <c r="BE225" s="42">
        <v>0.15140415728092194</v>
      </c>
      <c r="BF225" s="42">
        <v>0.25152626633644104</v>
      </c>
      <c r="BG225" s="42">
        <v>0.19780220091342926</v>
      </c>
      <c r="BH225" s="42">
        <v>0.1428571492433548</v>
      </c>
      <c r="BI225" s="54">
        <f t="shared" si="78"/>
        <v>0.14875865479310355</v>
      </c>
      <c r="BJ225" s="51">
        <v>2</v>
      </c>
      <c r="BK225" s="69" t="s">
        <v>233</v>
      </c>
      <c r="BL225" s="69" t="s">
        <v>233</v>
      </c>
      <c r="BM225" s="69" t="s">
        <v>233</v>
      </c>
      <c r="BN225" s="69" t="s">
        <v>233</v>
      </c>
      <c r="BO225" s="69" t="s">
        <v>233</v>
      </c>
      <c r="BP225" s="70">
        <f t="shared" si="79"/>
        <v>2</v>
      </c>
      <c r="BQ225" s="42">
        <v>1.1660561561584473</v>
      </c>
      <c r="BR225" s="42">
        <v>1.0207570791244507</v>
      </c>
      <c r="BS225" s="42">
        <v>1.9401708841323853</v>
      </c>
      <c r="BT225" s="42">
        <v>2.2551891803741455</v>
      </c>
      <c r="BU225" s="42">
        <v>1.6996337175369263</v>
      </c>
      <c r="BV225" s="42">
        <v>1.6471306085586548</v>
      </c>
      <c r="BW225" s="54">
        <f t="shared" si="80"/>
        <v>1.6214896043141682</v>
      </c>
      <c r="BX225" s="44">
        <v>7.3260076344013214E-2</v>
      </c>
      <c r="BY225" s="44">
        <v>7.3260076344013214E-2</v>
      </c>
      <c r="BZ225" s="44">
        <v>7.5702078640460968E-2</v>
      </c>
      <c r="CA225" s="44">
        <v>7.9365082085132599E-2</v>
      </c>
      <c r="CB225" s="44">
        <v>7.4481077492237091E-2</v>
      </c>
      <c r="CC225" s="44">
        <v>7.4481077492237091E-2</v>
      </c>
      <c r="CD225" s="54">
        <f t="shared" si="81"/>
        <v>7.509157806634903E-2</v>
      </c>
      <c r="CE225" s="42">
        <v>0.06</v>
      </c>
      <c r="CF225" s="42">
        <v>6.9675211906433105</v>
      </c>
      <c r="CG225" s="42">
        <v>6.9367523193359375</v>
      </c>
      <c r="CH225" s="42">
        <v>6.9367523193359375</v>
      </c>
      <c r="CI225" s="42">
        <v>6.9606838226318359</v>
      </c>
      <c r="CJ225" s="42">
        <v>6.970940113067627</v>
      </c>
      <c r="CK225" s="42"/>
      <c r="CL225" s="42"/>
      <c r="CM225" s="44"/>
      <c r="CN225" s="44">
        <v>1.2649573087692261</v>
      </c>
      <c r="CO225" s="44">
        <v>1.2590965032577515</v>
      </c>
      <c r="CP225" s="44">
        <v>1.7875458002090454</v>
      </c>
      <c r="CQ225" s="44">
        <v>2.2388279438018799</v>
      </c>
      <c r="CR225" s="44">
        <v>2.0034189224243164</v>
      </c>
      <c r="CS225" s="44">
        <v>1.9819291830062866</v>
      </c>
      <c r="CT225" s="54">
        <f t="shared" si="82"/>
        <v>1.755962610244751</v>
      </c>
      <c r="CU225" s="44" t="s">
        <v>233</v>
      </c>
      <c r="CV225" s="44" t="s">
        <v>233</v>
      </c>
      <c r="CW225" s="44" t="s">
        <v>233</v>
      </c>
      <c r="CX225" s="44" t="s">
        <v>233</v>
      </c>
      <c r="CY225" s="44" t="s">
        <v>233</v>
      </c>
      <c r="CZ225" s="44" t="s">
        <v>233</v>
      </c>
      <c r="DA225" s="54" t="str">
        <f t="shared" si="83"/>
        <v/>
      </c>
      <c r="DB225" s="65">
        <v>873.38214111328125</v>
      </c>
      <c r="DC225" s="65">
        <v>869.96331787109375</v>
      </c>
      <c r="DD225" s="65">
        <v>1185.103759765625</v>
      </c>
      <c r="DE225" s="65">
        <v>1484.859619140625</v>
      </c>
      <c r="DF225" s="65">
        <v>1442.9791259765625</v>
      </c>
      <c r="DG225" s="65">
        <v>1342.490966796875</v>
      </c>
      <c r="DH225" s="58">
        <f t="shared" si="84"/>
        <v>1.727706943359375</v>
      </c>
      <c r="DI225" s="65">
        <v>890.79364013671875</v>
      </c>
      <c r="DJ225" s="65">
        <v>881.5628662109375</v>
      </c>
      <c r="DK225" s="65">
        <v>1151.4774169921875</v>
      </c>
      <c r="DL225" s="65">
        <v>1458.5103759765625</v>
      </c>
      <c r="DM225" s="65">
        <v>1409.86572265625</v>
      </c>
      <c r="DN225" s="65">
        <v>1402.24658203125</v>
      </c>
      <c r="DO225" s="58">
        <f t="shared" si="85"/>
        <v>1.7266695849609375</v>
      </c>
      <c r="DP225" s="44" t="s">
        <v>233</v>
      </c>
      <c r="DQ225" s="44"/>
      <c r="DR225" s="65">
        <v>835.4375</v>
      </c>
      <c r="DS225" s="65">
        <v>13</v>
      </c>
      <c r="DT225" s="65">
        <v>789.9375</v>
      </c>
      <c r="DU225" s="65">
        <v>804.4375</v>
      </c>
      <c r="DV225" s="65">
        <v>100</v>
      </c>
      <c r="DW225" s="65">
        <v>100</v>
      </c>
      <c r="DX225" s="58">
        <f t="shared" si="86"/>
        <v>0.63427500000000003</v>
      </c>
      <c r="DY225" s="43">
        <v>6.0602684020996094</v>
      </c>
      <c r="DZ225" s="43">
        <v>13.820171356201172</v>
      </c>
      <c r="EA225" s="43">
        <v>25.000656127929688</v>
      </c>
      <c r="EB225" s="44">
        <f t="shared" si="87"/>
        <v>1.6781885668945313</v>
      </c>
      <c r="EC225" s="42">
        <v>53</v>
      </c>
      <c r="ED225" s="42">
        <v>53</v>
      </c>
      <c r="EE225" s="42">
        <v>53</v>
      </c>
      <c r="EF225" s="42">
        <v>53</v>
      </c>
      <c r="EG225" s="42">
        <v>53</v>
      </c>
      <c r="EH225" s="42">
        <v>53</v>
      </c>
      <c r="EI225" s="42"/>
      <c r="EJ225" s="65">
        <v>670</v>
      </c>
      <c r="EK225" s="42">
        <v>0.55000001192092896</v>
      </c>
      <c r="EL225" s="42">
        <v>0.55000001192092896</v>
      </c>
      <c r="EM225" s="42">
        <v>0.55000001192092896</v>
      </c>
      <c r="EN225" s="42">
        <v>0.55000001192092896</v>
      </c>
      <c r="EO225" s="42">
        <v>0.55000001192092896</v>
      </c>
      <c r="EP225" s="42">
        <v>0.55000001192092896</v>
      </c>
      <c r="EQ225" s="42"/>
      <c r="ER225" s="65">
        <v>24</v>
      </c>
      <c r="ES225" s="42">
        <v>0.64999997615814209</v>
      </c>
      <c r="ET225" s="42">
        <v>0.64999997615814209</v>
      </c>
      <c r="EU225" s="42">
        <v>0.64999997615814209</v>
      </c>
      <c r="EV225" s="42">
        <v>0.64999997615814209</v>
      </c>
      <c r="EW225" s="42">
        <v>0.64999997615814209</v>
      </c>
      <c r="EX225" s="42">
        <v>0.64999997615814209</v>
      </c>
      <c r="EY225" s="42"/>
      <c r="EZ225" s="42">
        <v>1.35</v>
      </c>
      <c r="FA225" s="42">
        <v>0.10000000149011612</v>
      </c>
      <c r="FB225" s="42">
        <v>0.10000000149011612</v>
      </c>
      <c r="FC225" s="42">
        <v>0.10000000149011612</v>
      </c>
      <c r="FD225" s="42">
        <v>0.10000000149011612</v>
      </c>
      <c r="FE225" s="42">
        <v>0.10000000149011612</v>
      </c>
      <c r="FF225" s="42">
        <v>0.10000000149011612</v>
      </c>
      <c r="FG225" s="42"/>
      <c r="FH225" s="42"/>
      <c r="FI225" s="42">
        <v>0.15000000596046448</v>
      </c>
      <c r="FJ225" s="42">
        <v>0.18000000715255737</v>
      </c>
      <c r="FK225" s="42">
        <v>0.18000000715255737</v>
      </c>
      <c r="FL225" s="42">
        <v>0.14000000059604645</v>
      </c>
      <c r="FM225" s="42">
        <v>0.14000000059604645</v>
      </c>
      <c r="FN225" s="42">
        <v>0.15000000596046448</v>
      </c>
      <c r="FO225" s="42"/>
      <c r="FP225" s="65">
        <v>59</v>
      </c>
      <c r="FQ225" s="42">
        <v>0.56999999284744263</v>
      </c>
      <c r="FR225" s="42">
        <v>0.56999999284744263</v>
      </c>
      <c r="FS225" s="42">
        <v>0.56999999284744263</v>
      </c>
      <c r="FT225" s="42">
        <v>0.56999999284744263</v>
      </c>
      <c r="FU225" s="42">
        <v>0.56999999284744263</v>
      </c>
      <c r="FV225" s="42">
        <v>0.56999999284744263</v>
      </c>
      <c r="FW225" s="42"/>
      <c r="FX225" s="65">
        <v>35</v>
      </c>
    </row>
    <row r="226" spans="1:180">
      <c r="A226" s="40">
        <v>38563</v>
      </c>
      <c r="B226" s="41"/>
      <c r="C226" s="41"/>
      <c r="D226" s="41"/>
      <c r="E226" s="42" t="s">
        <v>233</v>
      </c>
      <c r="F226" s="42" t="s">
        <v>233</v>
      </c>
      <c r="G226" s="42" t="s">
        <v>233</v>
      </c>
      <c r="H226" s="42" t="s">
        <v>233</v>
      </c>
      <c r="I226" s="42" t="s">
        <v>233</v>
      </c>
      <c r="J226" s="42" t="s">
        <v>233</v>
      </c>
      <c r="K226" s="54" t="str">
        <f t="shared" si="74"/>
        <v/>
      </c>
      <c r="L226" s="43">
        <v>23.150182723999023</v>
      </c>
      <c r="M226" s="43">
        <v>21.929182052612305</v>
      </c>
      <c r="N226" s="43">
        <v>21.318681716918945</v>
      </c>
      <c r="O226" s="43">
        <v>24.224664688110352</v>
      </c>
      <c r="P226" s="43">
        <v>27.912088394165039</v>
      </c>
      <c r="Q226" s="43">
        <v>26.617826461791992</v>
      </c>
      <c r="R226" s="54">
        <f t="shared" si="75"/>
        <v>24.192104339599609</v>
      </c>
      <c r="S226" s="43">
        <v>7.4481072425842285</v>
      </c>
      <c r="T226" s="43">
        <v>7.6923074722290039</v>
      </c>
      <c r="U226" s="43">
        <v>8.1807079315185547</v>
      </c>
      <c r="V226" s="43">
        <v>7.3260073661804199</v>
      </c>
      <c r="W226" s="43">
        <v>7.6923074722290039</v>
      </c>
      <c r="X226" s="43">
        <v>7.5702075958251953</v>
      </c>
      <c r="Y226" s="43">
        <v>8.5</v>
      </c>
      <c r="Z226" s="42">
        <v>-1.0525031089782715</v>
      </c>
      <c r="AA226" s="42">
        <v>-1.0915751457214355</v>
      </c>
      <c r="AB226" s="42">
        <v>-0.96947497129440308</v>
      </c>
      <c r="AC226" s="42">
        <v>-1.7899878025054932</v>
      </c>
      <c r="AD226" s="42">
        <v>-1.1208791732788086</v>
      </c>
      <c r="AE226" s="42">
        <v>-1.3894994258880615</v>
      </c>
      <c r="AF226" s="42"/>
      <c r="AG226" s="42">
        <v>6.3179488182067871</v>
      </c>
      <c r="AH226" s="42">
        <v>6.3350429534912109</v>
      </c>
      <c r="AI226" s="42">
        <v>6.3418803215026855</v>
      </c>
      <c r="AJ226" s="42">
        <v>6.365811824798584</v>
      </c>
      <c r="AK226" s="42">
        <v>6.270085334777832</v>
      </c>
      <c r="AL226" s="42">
        <v>6.2324786186218262</v>
      </c>
      <c r="AM226" s="54">
        <f t="shared" si="76"/>
        <v>6.3105413118998213</v>
      </c>
      <c r="AN226" s="44">
        <v>0.29548230767250061</v>
      </c>
      <c r="AO226" s="44">
        <v>0.24908424913883209</v>
      </c>
      <c r="AP226" s="44">
        <v>0.23199023306369781</v>
      </c>
      <c r="AQ226" s="44">
        <v>0.23443223536014557</v>
      </c>
      <c r="AR226" s="44">
        <v>0.38827839493751526</v>
      </c>
      <c r="AS226" s="44">
        <v>0.37118437886238098</v>
      </c>
      <c r="AT226" s="44"/>
      <c r="AU226" s="42">
        <v>0.85347986221313477</v>
      </c>
      <c r="AV226" s="42">
        <v>0.73137974739074707</v>
      </c>
      <c r="AW226" s="42">
        <v>1.0647131204605103</v>
      </c>
      <c r="AX226" s="42">
        <v>1.1721612215042114</v>
      </c>
      <c r="AY226" s="42">
        <v>1.0854700803756714</v>
      </c>
      <c r="AZ226" s="42">
        <v>1.1428571939468384</v>
      </c>
      <c r="BA226" s="54">
        <f t="shared" si="77"/>
        <v>1.0083435376485188</v>
      </c>
      <c r="BB226" s="44"/>
      <c r="BC226" s="42">
        <v>0.10012210160493851</v>
      </c>
      <c r="BD226" s="42">
        <v>3.7851039320230484E-2</v>
      </c>
      <c r="BE226" s="42">
        <v>5.0061050802469254E-2</v>
      </c>
      <c r="BF226" s="42">
        <v>0.12087912112474442</v>
      </c>
      <c r="BG226" s="42">
        <v>0.25396826863288879</v>
      </c>
      <c r="BH226" s="42">
        <v>0.27838829159736633</v>
      </c>
      <c r="BI226" s="54">
        <f t="shared" si="78"/>
        <v>0.14021164551377296</v>
      </c>
      <c r="BJ226" s="51">
        <v>1.5</v>
      </c>
      <c r="BK226" s="69" t="s">
        <v>233</v>
      </c>
      <c r="BL226" s="69" t="s">
        <v>233</v>
      </c>
      <c r="BM226" s="69" t="s">
        <v>233</v>
      </c>
      <c r="BN226" s="69" t="s">
        <v>233</v>
      </c>
      <c r="BO226" s="69" t="s">
        <v>233</v>
      </c>
      <c r="BP226" s="70">
        <f t="shared" si="79"/>
        <v>1.5</v>
      </c>
      <c r="BQ226" s="42">
        <v>1.6092796325683594</v>
      </c>
      <c r="BR226" s="42">
        <v>1.6410256624221802</v>
      </c>
      <c r="BS226" s="42">
        <v>1.4822955131530762</v>
      </c>
      <c r="BT226" s="42">
        <v>1.7399266958236694</v>
      </c>
      <c r="BU226" s="42">
        <v>1.8949939012527466</v>
      </c>
      <c r="BV226" s="42">
        <v>2.0561661720275879</v>
      </c>
      <c r="BW226" s="54">
        <f t="shared" si="80"/>
        <v>1.7372812628746033</v>
      </c>
      <c r="BX226" s="44">
        <v>7.4481077492237091E-2</v>
      </c>
      <c r="BY226" s="44">
        <v>6.3492067158222198E-2</v>
      </c>
      <c r="BZ226" s="44">
        <v>7.8144080936908722E-2</v>
      </c>
      <c r="CA226" s="44">
        <v>7.081807404756546E-2</v>
      </c>
      <c r="CB226" s="44">
        <v>7.081807404756546E-2</v>
      </c>
      <c r="CC226" s="44">
        <v>7.081807404756546E-2</v>
      </c>
      <c r="CD226" s="54">
        <f t="shared" si="81"/>
        <v>7.1428574621677399E-2</v>
      </c>
      <c r="CE226" s="42">
        <v>7.0000000000000007E-2</v>
      </c>
      <c r="CF226" s="42">
        <v>6.9333333969116211</v>
      </c>
      <c r="CG226" s="42">
        <v>6.9401707649230957</v>
      </c>
      <c r="CH226" s="42">
        <v>6.9367523193359375</v>
      </c>
      <c r="CI226" s="42">
        <v>6.9504275321960449</v>
      </c>
      <c r="CJ226" s="42">
        <v>6.9641027450561523</v>
      </c>
      <c r="CK226" s="42"/>
      <c r="CL226" s="42"/>
      <c r="CM226" s="44"/>
      <c r="CN226" s="44">
        <v>1.303052544593811</v>
      </c>
      <c r="CO226" s="44">
        <v>0.75702077150344849</v>
      </c>
      <c r="CP226" s="44">
        <v>0.77655678987503052</v>
      </c>
      <c r="CQ226" s="44">
        <v>1.3636142015457153</v>
      </c>
      <c r="CR226" s="44">
        <v>1.3479853868484497</v>
      </c>
      <c r="CS226" s="44">
        <v>1.3421245813369751</v>
      </c>
      <c r="CT226" s="54">
        <f t="shared" si="82"/>
        <v>1.148392379283905</v>
      </c>
      <c r="CU226" s="44" t="s">
        <v>233</v>
      </c>
      <c r="CV226" s="44" t="s">
        <v>233</v>
      </c>
      <c r="CW226" s="44" t="s">
        <v>233</v>
      </c>
      <c r="CX226" s="44" t="s">
        <v>233</v>
      </c>
      <c r="CY226" s="44" t="s">
        <v>233</v>
      </c>
      <c r="CZ226" s="44" t="s">
        <v>233</v>
      </c>
      <c r="DA226" s="54" t="str">
        <f t="shared" si="83"/>
        <v/>
      </c>
      <c r="DB226" s="65">
        <v>901.220947265625</v>
      </c>
      <c r="DC226" s="65">
        <v>534.5543212890625</v>
      </c>
      <c r="DD226" s="65">
        <v>516.4835205078125</v>
      </c>
      <c r="DE226" s="65">
        <v>876.923095703125</v>
      </c>
      <c r="DF226" s="65">
        <v>948.4737548828125</v>
      </c>
      <c r="DG226" s="65">
        <v>928.5714111328125</v>
      </c>
      <c r="DH226" s="58">
        <f t="shared" si="84"/>
        <v>1.1294944921875001</v>
      </c>
      <c r="DI226" s="65">
        <v>882.857177734375</v>
      </c>
      <c r="DJ226" s="65">
        <v>536.09283447265625</v>
      </c>
      <c r="DK226" s="65">
        <v>539.14532470703125</v>
      </c>
      <c r="DL226" s="65">
        <v>880.4151611328125</v>
      </c>
      <c r="DM226" s="65">
        <v>877.3626708984375</v>
      </c>
      <c r="DN226" s="65">
        <v>879.87786865234375</v>
      </c>
      <c r="DO226" s="58">
        <f t="shared" si="85"/>
        <v>1.1029802490234375</v>
      </c>
      <c r="DP226" s="44" t="s">
        <v>233</v>
      </c>
      <c r="DQ226" s="44"/>
      <c r="DR226" s="65">
        <v>100</v>
      </c>
      <c r="DS226" s="65">
        <v>100</v>
      </c>
      <c r="DT226" s="65">
        <v>100</v>
      </c>
      <c r="DU226" s="65">
        <v>100</v>
      </c>
      <c r="DV226" s="65">
        <v>100</v>
      </c>
      <c r="DW226" s="65">
        <v>100</v>
      </c>
      <c r="DX226" s="58">
        <f t="shared" si="86"/>
        <v>0.14399999999999999</v>
      </c>
      <c r="DY226" s="43">
        <v>5.9130158424377441</v>
      </c>
      <c r="DZ226" s="43">
        <v>14.347140312194824</v>
      </c>
      <c r="EA226" s="43">
        <v>27.057998657226562</v>
      </c>
      <c r="EB226" s="44">
        <f t="shared" si="87"/>
        <v>1.0260427814483644</v>
      </c>
      <c r="EC226" s="42">
        <v>53</v>
      </c>
      <c r="ED226" s="42">
        <v>53</v>
      </c>
      <c r="EE226" s="42">
        <v>53</v>
      </c>
      <c r="EF226" s="42">
        <v>53</v>
      </c>
      <c r="EG226" s="42">
        <v>53</v>
      </c>
      <c r="EH226" s="42">
        <v>53</v>
      </c>
      <c r="EI226" s="42"/>
      <c r="EJ226" s="65">
        <v>497</v>
      </c>
      <c r="EK226" s="42">
        <v>0.55000001192092896</v>
      </c>
      <c r="EL226" s="42">
        <v>0.55000001192092896</v>
      </c>
      <c r="EM226" s="42">
        <v>0.55000001192092896</v>
      </c>
      <c r="EN226" s="42">
        <v>0.55000001192092896</v>
      </c>
      <c r="EO226" s="42">
        <v>0.55000001192092896</v>
      </c>
      <c r="EP226" s="42">
        <v>0.55000001192092896</v>
      </c>
      <c r="EQ226" s="42"/>
      <c r="ER226" s="65">
        <v>15</v>
      </c>
      <c r="ES226" s="42">
        <v>0.64999997615814209</v>
      </c>
      <c r="ET226" s="42">
        <v>0.64999997615814209</v>
      </c>
      <c r="EU226" s="42">
        <v>0.64999997615814209</v>
      </c>
      <c r="EV226" s="42">
        <v>0.64999997615814209</v>
      </c>
      <c r="EW226" s="42">
        <v>0.64999997615814209</v>
      </c>
      <c r="EX226" s="42">
        <v>0.64999997615814209</v>
      </c>
      <c r="EY226" s="42"/>
      <c r="EZ226" s="42">
        <v>0.8</v>
      </c>
      <c r="FA226" s="42">
        <v>0.10000000149011612</v>
      </c>
      <c r="FB226" s="42">
        <v>0.10000000149011612</v>
      </c>
      <c r="FC226" s="42">
        <v>0.11999999731779099</v>
      </c>
      <c r="FD226" s="42">
        <v>0.11999999731779099</v>
      </c>
      <c r="FE226" s="42">
        <v>0.11999999731779099</v>
      </c>
      <c r="FF226" s="42">
        <v>0.11999999731779099</v>
      </c>
      <c r="FG226" s="42"/>
      <c r="FH226" s="42"/>
      <c r="FI226" s="42">
        <v>0.17000000178813934</v>
      </c>
      <c r="FJ226" s="42">
        <v>0.17000000178813934</v>
      </c>
      <c r="FK226" s="42">
        <v>0.20000000298023224</v>
      </c>
      <c r="FL226" s="42">
        <v>0.20000000298023224</v>
      </c>
      <c r="FM226" s="42">
        <v>0.20000000298023224</v>
      </c>
      <c r="FN226" s="42">
        <v>0.20000000298023224</v>
      </c>
      <c r="FO226" s="42"/>
      <c r="FP226" s="65">
        <v>49</v>
      </c>
      <c r="FQ226" s="42">
        <v>0.56999999284744263</v>
      </c>
      <c r="FR226" s="42">
        <v>0.56999999284744263</v>
      </c>
      <c r="FS226" s="42">
        <v>0.56999999284744263</v>
      </c>
      <c r="FT226" s="42">
        <v>0.56999999284744263</v>
      </c>
      <c r="FU226" s="42">
        <v>0.56999999284744263</v>
      </c>
      <c r="FV226" s="42">
        <v>0.56999999284744263</v>
      </c>
      <c r="FW226" s="42"/>
      <c r="FX226" s="65">
        <v>24</v>
      </c>
    </row>
    <row r="227" spans="1:180">
      <c r="A227" s="40">
        <v>38564</v>
      </c>
      <c r="B227" s="41"/>
      <c r="C227" s="41"/>
      <c r="D227" s="41"/>
      <c r="E227" s="42" t="s">
        <v>233</v>
      </c>
      <c r="F227" s="42" t="s">
        <v>233</v>
      </c>
      <c r="G227" s="42" t="s">
        <v>233</v>
      </c>
      <c r="H227" s="42" t="s">
        <v>233</v>
      </c>
      <c r="I227" s="42" t="s">
        <v>233</v>
      </c>
      <c r="J227" s="42" t="s">
        <v>233</v>
      </c>
      <c r="K227" s="54" t="str">
        <f t="shared" si="74"/>
        <v/>
      </c>
      <c r="L227" s="43">
        <v>23.760683059692383</v>
      </c>
      <c r="M227" s="43">
        <v>22.271062850952148</v>
      </c>
      <c r="N227" s="43">
        <v>21.514041900634766</v>
      </c>
      <c r="O227" s="43">
        <v>24.004884719848633</v>
      </c>
      <c r="P227" s="43">
        <v>26.495725631713867</v>
      </c>
      <c r="Q227" s="43">
        <v>25.396825790405273</v>
      </c>
      <c r="R227" s="54">
        <f t="shared" si="75"/>
        <v>23.907203992207844</v>
      </c>
      <c r="S227" s="43">
        <v>8.4249086380004883</v>
      </c>
      <c r="T227" s="43">
        <v>8.3028087615966797</v>
      </c>
      <c r="U227" s="43">
        <v>8.3028087615966797</v>
      </c>
      <c r="V227" s="43">
        <v>8.9133090972900391</v>
      </c>
      <c r="W227" s="43">
        <v>8.3028087615966797</v>
      </c>
      <c r="X227" s="43">
        <v>8.9133090972900391</v>
      </c>
      <c r="Y227" s="43">
        <v>9.6</v>
      </c>
      <c r="Z227" s="42">
        <v>-0.91575092077255249</v>
      </c>
      <c r="AA227" s="42">
        <v>-1.0231990814208984</v>
      </c>
      <c r="AB227" s="42">
        <v>-1.2234432697296143</v>
      </c>
      <c r="AC227" s="42">
        <v>-1.2087912559509277</v>
      </c>
      <c r="AD227" s="42">
        <v>-1.2722833156585693</v>
      </c>
      <c r="AE227" s="42">
        <v>-0.23687423765659332</v>
      </c>
      <c r="AF227" s="42"/>
      <c r="AG227" s="42">
        <v>6.2632479667663574</v>
      </c>
      <c r="AH227" s="42">
        <v>6.2871794700622559</v>
      </c>
      <c r="AI227" s="42">
        <v>6.3213677406311035</v>
      </c>
      <c r="AJ227" s="42">
        <v>6.3213677406311035</v>
      </c>
      <c r="AK227" s="42">
        <v>6.2735042572021484</v>
      </c>
      <c r="AL227" s="42">
        <v>6.2461538314819336</v>
      </c>
      <c r="AM227" s="54">
        <f t="shared" si="76"/>
        <v>6.2854701677958174</v>
      </c>
      <c r="AN227" s="44">
        <v>0.29548230767250061</v>
      </c>
      <c r="AO227" s="44">
        <v>0.26373627781867981</v>
      </c>
      <c r="AP227" s="44">
        <v>0.23687423765659332</v>
      </c>
      <c r="AQ227" s="44">
        <v>0.2222222238779068</v>
      </c>
      <c r="AR227" s="44">
        <v>0.34432235360145569</v>
      </c>
      <c r="AS227" s="44">
        <v>0.31013432145118713</v>
      </c>
      <c r="AT227" s="44"/>
      <c r="AU227" s="42">
        <v>1.6275945901870728</v>
      </c>
      <c r="AV227" s="42">
        <v>0.83760684728622437</v>
      </c>
      <c r="AW227" s="42">
        <v>1.4151403903961182</v>
      </c>
      <c r="AX227" s="42">
        <v>1.4151403903961182</v>
      </c>
      <c r="AY227" s="42">
        <v>0.55311357975006104</v>
      </c>
      <c r="AZ227" s="42">
        <v>1.0122100114822388</v>
      </c>
      <c r="BA227" s="54">
        <f t="shared" si="77"/>
        <v>1.1434676349163055</v>
      </c>
      <c r="BB227" s="44"/>
      <c r="BC227" s="42">
        <v>0.35286936163902283</v>
      </c>
      <c r="BD227" s="42">
        <v>0.24786324799060822</v>
      </c>
      <c r="BE227" s="42">
        <v>0.14041514694690704</v>
      </c>
      <c r="BF227" s="42">
        <v>0.18315018713474274</v>
      </c>
      <c r="BG227" s="42">
        <v>0.15018315613269806</v>
      </c>
      <c r="BH227" s="42">
        <v>0.2380952388048172</v>
      </c>
      <c r="BI227" s="54">
        <f t="shared" si="78"/>
        <v>0.21876272310813269</v>
      </c>
      <c r="BJ227" s="51">
        <v>1.8</v>
      </c>
      <c r="BK227" s="69" t="s">
        <v>233</v>
      </c>
      <c r="BL227" s="69" t="s">
        <v>233</v>
      </c>
      <c r="BM227" s="69" t="s">
        <v>233</v>
      </c>
      <c r="BN227" s="69" t="s">
        <v>233</v>
      </c>
      <c r="BO227" s="69" t="s">
        <v>233</v>
      </c>
      <c r="BP227" s="70">
        <f t="shared" si="79"/>
        <v>1.8</v>
      </c>
      <c r="BQ227" s="42">
        <v>2.0061049461364746</v>
      </c>
      <c r="BR227" s="42">
        <v>1.8852258920669556</v>
      </c>
      <c r="BS227" s="42">
        <v>1.7912087440490723</v>
      </c>
      <c r="BT227" s="42">
        <v>1.8473747968673706</v>
      </c>
      <c r="BU227" s="42">
        <v>1.8595848083496094</v>
      </c>
      <c r="BV227" s="42">
        <v>1.8400487899780273</v>
      </c>
      <c r="BW227" s="54">
        <f t="shared" si="80"/>
        <v>1.871591329574585</v>
      </c>
      <c r="BX227" s="44">
        <v>8.1807084381580353E-2</v>
      </c>
      <c r="BY227" s="44">
        <v>8.1807084381580353E-2</v>
      </c>
      <c r="BZ227" s="44">
        <v>7.9365082085132599E-2</v>
      </c>
      <c r="CA227" s="44">
        <v>7.9365082085132599E-2</v>
      </c>
      <c r="CB227" s="44">
        <v>8.5470087826251984E-2</v>
      </c>
      <c r="CC227" s="44">
        <v>8.5470087826251984E-2</v>
      </c>
      <c r="CD227" s="54">
        <f t="shared" si="81"/>
        <v>8.221408476432164E-2</v>
      </c>
      <c r="CE227" s="42">
        <v>0.09</v>
      </c>
      <c r="CF227" s="42">
        <v>6.9538459777832031</v>
      </c>
      <c r="CG227" s="42">
        <v>6.9401707649230957</v>
      </c>
      <c r="CH227" s="42">
        <v>6.9162392616271973</v>
      </c>
      <c r="CI227" s="42">
        <v>6.9196581840515137</v>
      </c>
      <c r="CJ227" s="42">
        <v>6.9333333969116211</v>
      </c>
      <c r="CK227" s="42"/>
      <c r="CL227" s="42"/>
      <c r="CM227" s="44"/>
      <c r="CN227" s="44">
        <v>1.3304029703140259</v>
      </c>
      <c r="CO227" s="44">
        <v>1.3001221418380737</v>
      </c>
      <c r="CP227" s="44">
        <v>0.7658119797706604</v>
      </c>
      <c r="CQ227" s="44">
        <v>0.90647131204605103</v>
      </c>
      <c r="CR227" s="44">
        <v>1.4173382520675659</v>
      </c>
      <c r="CS227" s="44">
        <v>1.3470085859298706</v>
      </c>
      <c r="CT227" s="54">
        <f t="shared" si="82"/>
        <v>1.1778592069943745</v>
      </c>
      <c r="CU227" s="44" t="s">
        <v>233</v>
      </c>
      <c r="CV227" s="44" t="s">
        <v>233</v>
      </c>
      <c r="CW227" s="44" t="s">
        <v>233</v>
      </c>
      <c r="CX227" s="44" t="s">
        <v>233</v>
      </c>
      <c r="CY227" s="44" t="s">
        <v>233</v>
      </c>
      <c r="CZ227" s="44" t="s">
        <v>233</v>
      </c>
      <c r="DA227" s="54" t="str">
        <f t="shared" si="83"/>
        <v/>
      </c>
      <c r="DB227" s="65">
        <v>862.27105712890625</v>
      </c>
      <c r="DC227" s="65">
        <v>945.42120361328125</v>
      </c>
      <c r="DD227" s="65">
        <v>517.33819580078125</v>
      </c>
      <c r="DE227" s="65">
        <v>585.95849609375</v>
      </c>
      <c r="DF227" s="65">
        <v>1001.95361328125</v>
      </c>
      <c r="DG227" s="65">
        <v>895.970703125</v>
      </c>
      <c r="DH227" s="58">
        <f t="shared" si="84"/>
        <v>1.1541391845703124</v>
      </c>
      <c r="DI227" s="65">
        <v>877.28936767578125</v>
      </c>
      <c r="DJ227" s="65">
        <v>876.67889404296875</v>
      </c>
      <c r="DK227" s="65">
        <v>531.89251708984375</v>
      </c>
      <c r="DL227" s="65">
        <v>535.4822998046875</v>
      </c>
      <c r="DM227" s="65">
        <v>877.3626708984375</v>
      </c>
      <c r="DN227" s="65">
        <v>873.162353515625</v>
      </c>
      <c r="DO227" s="58">
        <f t="shared" si="85"/>
        <v>1.0972483447265624</v>
      </c>
      <c r="DP227" s="44" t="s">
        <v>233</v>
      </c>
      <c r="DQ227" s="44"/>
      <c r="DR227" s="65">
        <v>100</v>
      </c>
      <c r="DS227" s="65">
        <v>100</v>
      </c>
      <c r="DT227" s="65">
        <v>100</v>
      </c>
      <c r="DU227" s="65">
        <v>100</v>
      </c>
      <c r="DV227" s="65">
        <v>100</v>
      </c>
      <c r="DW227" s="65">
        <v>100</v>
      </c>
      <c r="DX227" s="58">
        <f t="shared" si="86"/>
        <v>0.14399999999999999</v>
      </c>
      <c r="DY227" s="43">
        <v>5.3829059600830078</v>
      </c>
      <c r="DZ227" s="43">
        <v>14.390453338623047</v>
      </c>
      <c r="EA227" s="43">
        <v>29.375221252441406</v>
      </c>
      <c r="EB227" s="44">
        <f t="shared" si="87"/>
        <v>1.0909246428680419</v>
      </c>
      <c r="EC227" s="42">
        <v>53</v>
      </c>
      <c r="ED227" s="42">
        <v>53</v>
      </c>
      <c r="EE227" s="42">
        <v>53</v>
      </c>
      <c r="EF227" s="42">
        <v>53</v>
      </c>
      <c r="EG227" s="42">
        <v>53</v>
      </c>
      <c r="EH227" s="42">
        <v>53</v>
      </c>
      <c r="EI227" s="42"/>
      <c r="EJ227" s="65">
        <v>513</v>
      </c>
      <c r="EK227" s="42">
        <v>0.55000001192092896</v>
      </c>
      <c r="EL227" s="42">
        <v>0.55000001192092896</v>
      </c>
      <c r="EM227" s="42">
        <v>0.55000001192092896</v>
      </c>
      <c r="EN227" s="42">
        <v>0.55000001192092896</v>
      </c>
      <c r="EO227" s="42">
        <v>0.55000001192092896</v>
      </c>
      <c r="EP227" s="42">
        <v>0.55000001192092896</v>
      </c>
      <c r="EQ227" s="42"/>
      <c r="ER227" s="65">
        <v>15</v>
      </c>
      <c r="ES227" s="42">
        <v>0.64999997615814209</v>
      </c>
      <c r="ET227" s="42">
        <v>0.64999997615814209</v>
      </c>
      <c r="EU227" s="42">
        <v>0.64999997615814209</v>
      </c>
      <c r="EV227" s="42">
        <v>0.64999997615814209</v>
      </c>
      <c r="EW227" s="42">
        <v>0.64999997615814209</v>
      </c>
      <c r="EX227" s="42">
        <v>0.64999997615814209</v>
      </c>
      <c r="EY227" s="42"/>
      <c r="EZ227" s="42">
        <v>0.95</v>
      </c>
      <c r="FA227" s="42">
        <v>0.11999999731779099</v>
      </c>
      <c r="FB227" s="42">
        <v>0.11999999731779099</v>
      </c>
      <c r="FC227" s="42">
        <v>0.11999999731779099</v>
      </c>
      <c r="FD227" s="42">
        <v>0.11999999731779099</v>
      </c>
      <c r="FE227" s="42">
        <v>0.11999999731779099</v>
      </c>
      <c r="FF227" s="42">
        <v>0.11999999731779099</v>
      </c>
      <c r="FG227" s="42"/>
      <c r="FH227" s="42"/>
      <c r="FI227" s="42">
        <v>0.18999999761581421</v>
      </c>
      <c r="FJ227" s="42">
        <v>0.18999999761581421</v>
      </c>
      <c r="FK227" s="42">
        <v>0.18999999761581421</v>
      </c>
      <c r="FL227" s="42">
        <v>0.18999999761581421</v>
      </c>
      <c r="FM227" s="42">
        <v>0.18999999761581421</v>
      </c>
      <c r="FN227" s="42">
        <v>0.18999999761581421</v>
      </c>
      <c r="FO227" s="42"/>
      <c r="FP227" s="65">
        <v>48</v>
      </c>
      <c r="FQ227" s="42">
        <v>0.56999999284744263</v>
      </c>
      <c r="FR227" s="42">
        <v>0.56999999284744263</v>
      </c>
      <c r="FS227" s="42">
        <v>0.56999999284744263</v>
      </c>
      <c r="FT227" s="42">
        <v>0.56999999284744263</v>
      </c>
      <c r="FU227" s="42">
        <v>0.56999999284744263</v>
      </c>
      <c r="FV227" s="42">
        <v>0.56999999284744263</v>
      </c>
      <c r="FW227" s="42"/>
      <c r="FX227" s="65">
        <v>22</v>
      </c>
    </row>
    <row r="228" spans="1:180">
      <c r="A228" s="40">
        <v>38565</v>
      </c>
      <c r="B228" s="41"/>
      <c r="C228" s="41"/>
      <c r="D228" s="41"/>
      <c r="E228" s="42" t="s">
        <v>233</v>
      </c>
      <c r="F228" s="42" t="s">
        <v>233</v>
      </c>
      <c r="G228" s="42" t="s">
        <v>233</v>
      </c>
      <c r="H228" s="42" t="s">
        <v>233</v>
      </c>
      <c r="I228" s="42" t="s">
        <v>233</v>
      </c>
      <c r="J228" s="42" t="s">
        <v>233</v>
      </c>
      <c r="K228" s="54" t="str">
        <f t="shared" si="74"/>
        <v/>
      </c>
      <c r="L228" s="43">
        <v>23.394382476806641</v>
      </c>
      <c r="M228" s="43">
        <v>22.661783218383789</v>
      </c>
      <c r="N228" s="43">
        <v>22.393161773681641</v>
      </c>
      <c r="O228" s="43">
        <v>26.568986892700195</v>
      </c>
      <c r="P228" s="43">
        <v>29.084249496459961</v>
      </c>
      <c r="Q228" s="43">
        <v>26.984127044677734</v>
      </c>
      <c r="R228" s="54">
        <f t="shared" si="75"/>
        <v>25.18111515045166</v>
      </c>
      <c r="S228" s="43">
        <v>8.1807079315185547</v>
      </c>
      <c r="T228" s="43">
        <v>8.9133090972900391</v>
      </c>
      <c r="U228" s="43">
        <v>3.1746032238006592</v>
      </c>
      <c r="V228" s="43">
        <v>11.477411270141602</v>
      </c>
      <c r="W228" s="43">
        <v>9.768010139465332</v>
      </c>
      <c r="X228" s="43">
        <v>9.1575088500976562</v>
      </c>
      <c r="Y228" s="43">
        <v>3.5</v>
      </c>
      <c r="Z228" s="42">
        <v>-1.0231990814208984</v>
      </c>
      <c r="AA228" s="42">
        <v>-1.1550672054290771</v>
      </c>
      <c r="AB228" s="42">
        <v>-1.4236874580383301</v>
      </c>
      <c r="AC228" s="42">
        <v>-2.7814407348632812</v>
      </c>
      <c r="AD228" s="42">
        <v>-1.4090354442596436</v>
      </c>
      <c r="AE228" s="42">
        <v>-0.88644689321517944</v>
      </c>
      <c r="AF228" s="42"/>
      <c r="AG228" s="42">
        <v>6.259829044342041</v>
      </c>
      <c r="AH228" s="42">
        <v>6.2769231796264648</v>
      </c>
      <c r="AI228" s="42">
        <v>6.3008546829223633</v>
      </c>
      <c r="AJ228" s="42">
        <v>6.403419017791748</v>
      </c>
      <c r="AK228" s="42">
        <v>6.2085471153259277</v>
      </c>
      <c r="AL228" s="42">
        <v>6.2119660377502441</v>
      </c>
      <c r="AM228" s="54">
        <f t="shared" si="76"/>
        <v>6.2769231796264648</v>
      </c>
      <c r="AN228" s="44">
        <v>0.25152626633644104</v>
      </c>
      <c r="AO228" s="44">
        <v>0.20757021009922028</v>
      </c>
      <c r="AP228" s="44">
        <v>0.19536019861698151</v>
      </c>
      <c r="AQ228" s="44">
        <v>0.27106228470802307</v>
      </c>
      <c r="AR228" s="44">
        <v>0.35897436738014221</v>
      </c>
      <c r="AS228" s="44">
        <v>0.29304030537605286</v>
      </c>
      <c r="AT228" s="44"/>
      <c r="AU228" s="42">
        <v>0.94993895292282104</v>
      </c>
      <c r="AV228" s="42">
        <v>0.8730158805847168</v>
      </c>
      <c r="AW228" s="42">
        <v>0.73870575428009033</v>
      </c>
      <c r="AX228" s="42">
        <v>1.216117262840271</v>
      </c>
      <c r="AY228" s="42">
        <v>0.90109890699386597</v>
      </c>
      <c r="AZ228" s="42">
        <v>0.78876680135726929</v>
      </c>
      <c r="BA228" s="54">
        <f t="shared" si="77"/>
        <v>0.91127392649650574</v>
      </c>
      <c r="BB228" s="44"/>
      <c r="BC228" s="42">
        <v>0.25274726748466492</v>
      </c>
      <c r="BD228" s="42">
        <v>0.1428571492433548</v>
      </c>
      <c r="BE228" s="42">
        <v>0.12210012227296829</v>
      </c>
      <c r="BF228" s="42">
        <v>3.7851039320230484E-2</v>
      </c>
      <c r="BG228" s="42">
        <v>0.16727717220783234</v>
      </c>
      <c r="BH228" s="42">
        <v>0.14041514694690704</v>
      </c>
      <c r="BI228" s="54">
        <f t="shared" si="78"/>
        <v>0.1438746495793263</v>
      </c>
      <c r="BJ228" s="51">
        <v>1.8</v>
      </c>
      <c r="BK228" s="69" t="s">
        <v>233</v>
      </c>
      <c r="BL228" s="69" t="s">
        <v>233</v>
      </c>
      <c r="BM228" s="69" t="s">
        <v>233</v>
      </c>
      <c r="BN228" s="69" t="s">
        <v>233</v>
      </c>
      <c r="BO228" s="69" t="s">
        <v>233</v>
      </c>
      <c r="BP228" s="70">
        <f t="shared" si="79"/>
        <v>1.8</v>
      </c>
      <c r="BQ228" s="42">
        <v>1.9072039127349854</v>
      </c>
      <c r="BR228" s="42">
        <v>1.9890109300613403</v>
      </c>
      <c r="BS228" s="42">
        <v>1.8717948198318481</v>
      </c>
      <c r="BT228" s="42">
        <v>1.7802197933197021</v>
      </c>
      <c r="BU228" s="42">
        <v>1.7655677795410156</v>
      </c>
      <c r="BV228" s="42">
        <v>1.7484737634658813</v>
      </c>
      <c r="BW228" s="54">
        <f t="shared" si="80"/>
        <v>1.8437118331591289</v>
      </c>
      <c r="BX228" s="44">
        <v>9.6459098160266876E-2</v>
      </c>
      <c r="BY228" s="44">
        <v>0.10744810849428177</v>
      </c>
      <c r="BZ228" s="44">
        <v>0.10134310275316238</v>
      </c>
      <c r="CA228" s="44">
        <v>9.2796094715595245E-2</v>
      </c>
      <c r="CB228" s="44">
        <v>0.10256410390138626</v>
      </c>
      <c r="CC228" s="44">
        <v>0.11355311423540115</v>
      </c>
      <c r="CD228" s="54">
        <f t="shared" si="81"/>
        <v>0.10236060371001561</v>
      </c>
      <c r="CE228" s="42">
        <v>0.1</v>
      </c>
      <c r="CF228" s="42">
        <v>6.9470086097717285</v>
      </c>
      <c r="CG228" s="42">
        <v>6.9264955520629883</v>
      </c>
      <c r="CH228" s="42">
        <v>6.9264955520629883</v>
      </c>
      <c r="CI228" s="42">
        <v>6.9264955520629883</v>
      </c>
      <c r="CJ228" s="42">
        <v>6.9435896873474121</v>
      </c>
      <c r="CK228" s="42"/>
      <c r="CL228" s="42"/>
      <c r="CM228" s="44"/>
      <c r="CN228" s="44">
        <v>1.2815629243850708</v>
      </c>
      <c r="CO228" s="44">
        <v>0.83125764131546021</v>
      </c>
      <c r="CP228" s="44">
        <v>0.74236875772476196</v>
      </c>
      <c r="CQ228" s="44">
        <v>0.9553113579750061</v>
      </c>
      <c r="CR228" s="44">
        <v>0.98559218645095825</v>
      </c>
      <c r="CS228" s="44">
        <v>0.89670330286026001</v>
      </c>
      <c r="CT228" s="54">
        <f t="shared" si="82"/>
        <v>0.94879936178525293</v>
      </c>
      <c r="CU228" s="44" t="s">
        <v>233</v>
      </c>
      <c r="CV228" s="44" t="s">
        <v>233</v>
      </c>
      <c r="CW228" s="44" t="s">
        <v>233</v>
      </c>
      <c r="CX228" s="44" t="s">
        <v>233</v>
      </c>
      <c r="CY228" s="44" t="s">
        <v>233</v>
      </c>
      <c r="CZ228" s="44" t="s">
        <v>233</v>
      </c>
      <c r="DA228" s="54" t="str">
        <f t="shared" si="83"/>
        <v/>
      </c>
      <c r="DB228" s="65">
        <v>862.14898681640625</v>
      </c>
      <c r="DC228" s="65">
        <v>533.33331298828125</v>
      </c>
      <c r="DD228" s="65">
        <v>409.4017333984375</v>
      </c>
      <c r="DE228" s="65">
        <v>678.87664794921875</v>
      </c>
      <c r="DF228" s="65">
        <v>632.4786376953125</v>
      </c>
      <c r="DG228" s="65">
        <v>633.3333740234375</v>
      </c>
      <c r="DH228" s="58">
        <f t="shared" si="84"/>
        <v>0.89989744628906254</v>
      </c>
      <c r="DI228" s="65">
        <v>874.3101806640625</v>
      </c>
      <c r="DJ228" s="65">
        <v>529.3773193359375</v>
      </c>
      <c r="DK228" s="65">
        <v>378.5836181640625</v>
      </c>
      <c r="DL228" s="65">
        <v>382.78387451171875</v>
      </c>
      <c r="DM228" s="65">
        <v>542.34429931640625</v>
      </c>
      <c r="DN228" s="65">
        <v>547.69232177734375</v>
      </c>
      <c r="DO228" s="58">
        <f t="shared" si="85"/>
        <v>0.7812219873046875</v>
      </c>
      <c r="DP228" s="44" t="s">
        <v>233</v>
      </c>
      <c r="DQ228" s="44"/>
      <c r="DR228" s="65">
        <v>100</v>
      </c>
      <c r="DS228" s="65">
        <v>100</v>
      </c>
      <c r="DT228" s="65">
        <v>100</v>
      </c>
      <c r="DU228" s="65">
        <v>100</v>
      </c>
      <c r="DV228" s="65">
        <v>100</v>
      </c>
      <c r="DW228" s="65">
        <v>100</v>
      </c>
      <c r="DX228" s="58">
        <f t="shared" si="86"/>
        <v>0.14399999999999999</v>
      </c>
      <c r="DY228" s="43">
        <v>5.5497922897338867</v>
      </c>
      <c r="DZ228" s="43">
        <v>14.830796241760254</v>
      </c>
      <c r="EA228" s="43">
        <v>26.155654907226563</v>
      </c>
      <c r="EB228" s="44">
        <f t="shared" si="87"/>
        <v>0.71693192344665524</v>
      </c>
      <c r="EC228" s="42">
        <v>53</v>
      </c>
      <c r="ED228" s="42">
        <v>53</v>
      </c>
      <c r="EE228" s="42">
        <v>53</v>
      </c>
      <c r="EF228" s="42">
        <v>48</v>
      </c>
      <c r="EG228" s="42">
        <v>53</v>
      </c>
      <c r="EH228" s="42">
        <v>53</v>
      </c>
      <c r="EI228" s="42"/>
      <c r="EJ228" s="65">
        <v>394</v>
      </c>
      <c r="EK228" s="42">
        <v>0.55000001192092896</v>
      </c>
      <c r="EL228" s="42">
        <v>0.55000001192092896</v>
      </c>
      <c r="EM228" s="42">
        <v>0.55000001192092896</v>
      </c>
      <c r="EN228" s="42">
        <v>0.55000001192092896</v>
      </c>
      <c r="EO228" s="42">
        <v>0.55000001192092896</v>
      </c>
      <c r="EP228" s="42">
        <v>0.55000001192092896</v>
      </c>
      <c r="EQ228" s="42"/>
      <c r="ER228" s="65">
        <v>12</v>
      </c>
      <c r="ES228" s="42">
        <v>0.64999997615814209</v>
      </c>
      <c r="ET228" s="42">
        <v>0.64999997615814209</v>
      </c>
      <c r="EU228" s="42">
        <v>0.64999997615814209</v>
      </c>
      <c r="EV228" s="42">
        <v>0.64999997615814209</v>
      </c>
      <c r="EW228" s="42">
        <v>0.64999997615814209</v>
      </c>
      <c r="EX228" s="42">
        <v>0.64999997615814209</v>
      </c>
      <c r="EY228" s="42"/>
      <c r="EZ228" s="42">
        <v>0.75</v>
      </c>
      <c r="FA228" s="42">
        <v>0.11999999731779099</v>
      </c>
      <c r="FB228" s="42">
        <v>0.11999999731779099</v>
      </c>
      <c r="FC228" s="42">
        <v>0.11999999731779099</v>
      </c>
      <c r="FD228" s="42">
        <v>9.0000003576278687E-2</v>
      </c>
      <c r="FE228" s="42">
        <v>0.10999999940395355</v>
      </c>
      <c r="FF228" s="42">
        <v>0.10999999940395355</v>
      </c>
      <c r="FG228" s="42"/>
      <c r="FH228" s="42"/>
      <c r="FI228" s="42">
        <v>0.18999999761581421</v>
      </c>
      <c r="FJ228" s="42">
        <v>0.18999999761581421</v>
      </c>
      <c r="FK228" s="42">
        <v>0.18999999761581421</v>
      </c>
      <c r="FL228" s="42">
        <v>0.18999999761581421</v>
      </c>
      <c r="FM228" s="42">
        <v>0.18999999761581421</v>
      </c>
      <c r="FN228" s="42">
        <v>0.18999999761581421</v>
      </c>
      <c r="FO228" s="42"/>
      <c r="FP228" s="65">
        <v>36</v>
      </c>
      <c r="FQ228" s="42">
        <v>0.56999999284744263</v>
      </c>
      <c r="FR228" s="42">
        <v>0.56999999284744263</v>
      </c>
      <c r="FS228" s="42">
        <v>0.56999999284744263</v>
      </c>
      <c r="FT228" s="42">
        <v>0.56999999284744263</v>
      </c>
      <c r="FU228" s="42">
        <v>0.56999999284744263</v>
      </c>
      <c r="FV228" s="42">
        <v>0.56999999284744263</v>
      </c>
      <c r="FW228" s="42"/>
      <c r="FX228" s="65">
        <v>20</v>
      </c>
    </row>
    <row r="229" spans="1:180">
      <c r="A229" s="40">
        <v>38566</v>
      </c>
      <c r="B229" s="41"/>
      <c r="C229" s="41"/>
      <c r="D229" s="41"/>
      <c r="E229" s="42" t="s">
        <v>233</v>
      </c>
      <c r="F229" s="42" t="s">
        <v>233</v>
      </c>
      <c r="G229" s="42" t="s">
        <v>233</v>
      </c>
      <c r="H229" s="42" t="s">
        <v>233</v>
      </c>
      <c r="I229" s="42" t="s">
        <v>233</v>
      </c>
      <c r="J229" s="42" t="s">
        <v>233</v>
      </c>
      <c r="K229" s="54" t="str">
        <f t="shared" si="74"/>
        <v/>
      </c>
      <c r="L229" s="43">
        <v>25.177045822143555</v>
      </c>
      <c r="M229" s="43">
        <v>24.078144073486328</v>
      </c>
      <c r="N229" s="43">
        <v>23.589742660522461</v>
      </c>
      <c r="O229" s="43">
        <v>27.741147994995117</v>
      </c>
      <c r="P229" s="43">
        <v>30.451770782470703</v>
      </c>
      <c r="Q229" s="43">
        <v>27.985347747802734</v>
      </c>
      <c r="R229" s="54">
        <f t="shared" si="75"/>
        <v>26.503866513570149</v>
      </c>
      <c r="S229" s="43">
        <v>8.3028087615966797</v>
      </c>
      <c r="T229" s="43">
        <v>10.378510475158691</v>
      </c>
      <c r="U229" s="43">
        <v>11.477411270141602</v>
      </c>
      <c r="V229" s="43">
        <v>15.384614944458008</v>
      </c>
      <c r="W229" s="43">
        <v>9.768010139465332</v>
      </c>
      <c r="X229" s="43">
        <v>8.1807079315185547</v>
      </c>
      <c r="Y229" s="43">
        <v>10.7</v>
      </c>
      <c r="Z229" s="42">
        <v>-1.4920635223388672</v>
      </c>
      <c r="AA229" s="42">
        <v>-1.1452991962432861</v>
      </c>
      <c r="AB229" s="42">
        <v>-0.71550673246383667</v>
      </c>
      <c r="AC229" s="42">
        <v>-1.5018315315246582</v>
      </c>
      <c r="AD229" s="42">
        <v>-1.1794872283935547</v>
      </c>
      <c r="AE229" s="42">
        <v>-0.85225886106491089</v>
      </c>
      <c r="AF229" s="42"/>
      <c r="AG229" s="42">
        <v>6.2222223281860352</v>
      </c>
      <c r="AH229" s="42">
        <v>6.2051281929016113</v>
      </c>
      <c r="AI229" s="42">
        <v>6.2324786186218262</v>
      </c>
      <c r="AJ229" s="42">
        <v>6.2222223281860352</v>
      </c>
      <c r="AK229" s="42">
        <v>6.1504273414611816</v>
      </c>
      <c r="AL229" s="42">
        <v>6.1504273414611816</v>
      </c>
      <c r="AM229" s="54">
        <f t="shared" si="76"/>
        <v>6.1971510251363116</v>
      </c>
      <c r="AN229" s="44">
        <v>0.25396826863288879</v>
      </c>
      <c r="AO229" s="44">
        <v>0.23687423765659332</v>
      </c>
      <c r="AP229" s="44">
        <v>0.23687423765659332</v>
      </c>
      <c r="AQ229" s="44">
        <v>0.22710622847080231</v>
      </c>
      <c r="AR229" s="44">
        <v>0.55189257860183716</v>
      </c>
      <c r="AS229" s="44">
        <v>0.42246642708778381</v>
      </c>
      <c r="AT229" s="44"/>
      <c r="AU229" s="42">
        <v>0.86935287714004517</v>
      </c>
      <c r="AV229" s="42">
        <v>0.78998780250549316</v>
      </c>
      <c r="AW229" s="42">
        <v>0.81684982776641846</v>
      </c>
      <c r="AX229" s="42">
        <v>0.84371185302734375</v>
      </c>
      <c r="AY229" s="42">
        <v>0.83272284269332886</v>
      </c>
      <c r="AZ229" s="42">
        <v>0.80586081743240356</v>
      </c>
      <c r="BA229" s="54">
        <f t="shared" si="77"/>
        <v>0.82641433676083886</v>
      </c>
      <c r="BB229" s="44"/>
      <c r="BC229" s="42">
        <v>0.13064713776111603</v>
      </c>
      <c r="BD229" s="42">
        <v>0.21123321354389191</v>
      </c>
      <c r="BE229" s="42">
        <v>3.9072040468454361E-2</v>
      </c>
      <c r="BF229" s="42">
        <v>0.23199023306369781</v>
      </c>
      <c r="BG229" s="42">
        <v>0.20024420320987701</v>
      </c>
      <c r="BH229" s="42">
        <v>0.16361416876316071</v>
      </c>
      <c r="BI229" s="54">
        <f t="shared" si="78"/>
        <v>0.16280016613503298</v>
      </c>
      <c r="BJ229" s="51">
        <v>1.7</v>
      </c>
      <c r="BK229" s="69" t="s">
        <v>233</v>
      </c>
      <c r="BL229" s="69" t="s">
        <v>233</v>
      </c>
      <c r="BM229" s="69" t="s">
        <v>233</v>
      </c>
      <c r="BN229" s="69" t="s">
        <v>233</v>
      </c>
      <c r="BO229" s="69" t="s">
        <v>233</v>
      </c>
      <c r="BP229" s="70">
        <f t="shared" si="79"/>
        <v>1.7</v>
      </c>
      <c r="BQ229" s="42">
        <v>1.7533577680587769</v>
      </c>
      <c r="BR229" s="42">
        <v>1.7216117382049561</v>
      </c>
      <c r="BS229" s="42">
        <v>2.114774227142334</v>
      </c>
      <c r="BT229" s="42">
        <v>2.0915751457214355</v>
      </c>
      <c r="BU229" s="42">
        <v>1.9731379747390747</v>
      </c>
      <c r="BV229" s="42">
        <v>1.8778998851776123</v>
      </c>
      <c r="BW229" s="54">
        <f t="shared" si="80"/>
        <v>1.922059456507365</v>
      </c>
      <c r="BX229" s="44">
        <v>0.11355311423540115</v>
      </c>
      <c r="BY229" s="44">
        <v>0.11721611768007278</v>
      </c>
      <c r="BZ229" s="44">
        <v>0.10622710734605789</v>
      </c>
      <c r="CA229" s="44">
        <v>0.10622710734605789</v>
      </c>
      <c r="CB229" s="44">
        <v>0.10744810849428177</v>
      </c>
      <c r="CC229" s="44">
        <v>9.6459098160266876E-2</v>
      </c>
      <c r="CD229" s="54">
        <f t="shared" si="81"/>
        <v>0.10785510887702306</v>
      </c>
      <c r="CE229" s="42">
        <v>0.12</v>
      </c>
      <c r="CF229" s="42">
        <v>6.9504275321960449</v>
      </c>
      <c r="CG229" s="42">
        <v>6.9196581840515137</v>
      </c>
      <c r="CH229" s="42">
        <v>6.9094018936157227</v>
      </c>
      <c r="CI229" s="42">
        <v>6.9264955520629883</v>
      </c>
      <c r="CJ229" s="42">
        <v>6.9230771064758301</v>
      </c>
      <c r="CK229" s="42"/>
      <c r="CL229" s="42"/>
      <c r="CM229" s="44"/>
      <c r="CN229" s="44">
        <v>0.85763126611709595</v>
      </c>
      <c r="CO229" s="44">
        <v>1.235653281211853</v>
      </c>
      <c r="CP229" s="44">
        <v>1.8432234525680542</v>
      </c>
      <c r="CQ229" s="44">
        <v>1.7924298048019409</v>
      </c>
      <c r="CR229" s="44">
        <v>1.773870587348938</v>
      </c>
      <c r="CS229" s="44">
        <v>1.7494505643844604</v>
      </c>
      <c r="CT229" s="54">
        <f t="shared" si="82"/>
        <v>1.5420431594053905</v>
      </c>
      <c r="CU229" s="44" t="s">
        <v>233</v>
      </c>
      <c r="CV229" s="44" t="s">
        <v>233</v>
      </c>
      <c r="CW229" s="44" t="s">
        <v>233</v>
      </c>
      <c r="CX229" s="44" t="s">
        <v>233</v>
      </c>
      <c r="CY229" s="44" t="s">
        <v>233</v>
      </c>
      <c r="CZ229" s="44" t="s">
        <v>233</v>
      </c>
      <c r="DA229" s="54" t="str">
        <f t="shared" si="83"/>
        <v/>
      </c>
      <c r="DB229" s="65">
        <v>597.069580078125</v>
      </c>
      <c r="DC229" s="65">
        <v>840.4151611328125</v>
      </c>
      <c r="DD229" s="65">
        <v>1251.159912109375</v>
      </c>
      <c r="DE229" s="65">
        <v>1221.123291015625</v>
      </c>
      <c r="DF229" s="65">
        <v>1229.5482177734375</v>
      </c>
      <c r="DG229" s="65">
        <v>1217.94873046875</v>
      </c>
      <c r="DH229" s="58">
        <f t="shared" si="84"/>
        <v>1.52574357421875</v>
      </c>
      <c r="DI229" s="65">
        <v>555.018310546875</v>
      </c>
      <c r="DJ229" s="65">
        <v>903.61419677734375</v>
      </c>
      <c r="DK229" s="65">
        <v>1185.78759765625</v>
      </c>
      <c r="DL229" s="65">
        <v>1195.921875</v>
      </c>
      <c r="DM229" s="65">
        <v>1280.244140625</v>
      </c>
      <c r="DN229" s="65">
        <v>1275.677734375</v>
      </c>
      <c r="DO229" s="58">
        <f t="shared" si="85"/>
        <v>1.5351033251953126</v>
      </c>
      <c r="DP229" s="44" t="s">
        <v>233</v>
      </c>
      <c r="DQ229" s="44"/>
      <c r="DR229" s="65">
        <v>100</v>
      </c>
      <c r="DS229" s="65">
        <v>100</v>
      </c>
      <c r="DT229" s="65">
        <v>100</v>
      </c>
      <c r="DU229" s="65">
        <v>100</v>
      </c>
      <c r="DV229" s="65">
        <v>100</v>
      </c>
      <c r="DW229" s="65">
        <v>100</v>
      </c>
      <c r="DX229" s="58">
        <f t="shared" si="86"/>
        <v>0.14399999999999999</v>
      </c>
      <c r="DY229" s="43">
        <v>6.3089618682861328</v>
      </c>
      <c r="DZ229" s="43">
        <v>10.799124717712402</v>
      </c>
      <c r="EA229" s="43">
        <v>28.848251342773438</v>
      </c>
      <c r="EB229" s="44">
        <f t="shared" si="87"/>
        <v>2.1237273677062989</v>
      </c>
      <c r="EC229" s="42">
        <v>53</v>
      </c>
      <c r="ED229" s="42">
        <v>53</v>
      </c>
      <c r="EE229" s="42">
        <v>53</v>
      </c>
      <c r="EF229" s="42">
        <v>53</v>
      </c>
      <c r="EG229" s="42">
        <v>53</v>
      </c>
      <c r="EH229" s="42">
        <v>53</v>
      </c>
      <c r="EI229" s="42"/>
      <c r="EJ229" s="65">
        <v>691</v>
      </c>
      <c r="EK229" s="42">
        <v>0.55000001192092896</v>
      </c>
      <c r="EL229" s="42">
        <v>0.55000001192092896</v>
      </c>
      <c r="EM229" s="42">
        <v>0.55000001192092896</v>
      </c>
      <c r="EN229" s="42">
        <v>0.55000001192092896</v>
      </c>
      <c r="EO229" s="42">
        <v>0.55000001192092896</v>
      </c>
      <c r="EP229" s="42">
        <v>0.55000001192092896</v>
      </c>
      <c r="EQ229" s="42"/>
      <c r="ER229" s="65">
        <v>21</v>
      </c>
      <c r="ES229" s="42">
        <v>0.64999997615814209</v>
      </c>
      <c r="ET229" s="42">
        <v>0.64999997615814209</v>
      </c>
      <c r="EU229" s="42">
        <v>0.64999997615814209</v>
      </c>
      <c r="EV229" s="42">
        <v>0.64999997615814209</v>
      </c>
      <c r="EW229" s="42">
        <v>0.64999997615814209</v>
      </c>
      <c r="EX229" s="42">
        <v>0.64999997615814209</v>
      </c>
      <c r="EY229" s="42"/>
      <c r="EZ229" s="42">
        <v>1.1000000000000001</v>
      </c>
      <c r="FA229" s="42">
        <v>0.10999999940395355</v>
      </c>
      <c r="FB229" s="42">
        <v>0.10999999940395355</v>
      </c>
      <c r="FC229" s="42">
        <v>0.10999999940395355</v>
      </c>
      <c r="FD229" s="42">
        <v>0.10999999940395355</v>
      </c>
      <c r="FE229" s="42">
        <v>0.10999999940395355</v>
      </c>
      <c r="FF229" s="42">
        <v>0.10999999940395355</v>
      </c>
      <c r="FG229" s="42"/>
      <c r="FH229" s="42"/>
      <c r="FI229" s="42">
        <v>0.18999999761581421</v>
      </c>
      <c r="FJ229" s="42">
        <v>0.18999999761581421</v>
      </c>
      <c r="FK229" s="42">
        <v>0.18999999761581421</v>
      </c>
      <c r="FL229" s="42">
        <v>0.18999999761581421</v>
      </c>
      <c r="FM229" s="42">
        <v>0.18999999761581421</v>
      </c>
      <c r="FN229" s="42">
        <v>0.18999999761581421</v>
      </c>
      <c r="FO229" s="42"/>
      <c r="FP229" s="65">
        <v>61</v>
      </c>
      <c r="FQ229" s="42">
        <v>0.56999999284744263</v>
      </c>
      <c r="FR229" s="42">
        <v>0.56999999284744263</v>
      </c>
      <c r="FS229" s="42">
        <v>0.56999999284744263</v>
      </c>
      <c r="FT229" s="42">
        <v>0.56999999284744263</v>
      </c>
      <c r="FU229" s="42">
        <v>0.56999999284744263</v>
      </c>
      <c r="FV229" s="42">
        <v>0.56999999284744263</v>
      </c>
      <c r="FW229" s="42"/>
      <c r="FX229" s="65">
        <v>37</v>
      </c>
    </row>
    <row r="230" spans="1:180">
      <c r="A230" s="40">
        <v>38567</v>
      </c>
      <c r="B230" s="41"/>
      <c r="C230" s="41"/>
      <c r="D230" s="41"/>
      <c r="E230" s="42" t="s">
        <v>233</v>
      </c>
      <c r="F230" s="42" t="s">
        <v>233</v>
      </c>
      <c r="G230" s="42" t="s">
        <v>233</v>
      </c>
      <c r="H230" s="42" t="s">
        <v>233</v>
      </c>
      <c r="I230" s="42" t="s">
        <v>233</v>
      </c>
      <c r="J230" s="42" t="s">
        <v>233</v>
      </c>
      <c r="K230" s="54" t="str">
        <f t="shared" si="74"/>
        <v/>
      </c>
      <c r="L230" s="43">
        <v>25.225885391235352</v>
      </c>
      <c r="M230" s="43">
        <v>23.760683059692383</v>
      </c>
      <c r="N230" s="43">
        <v>23.101343154907227</v>
      </c>
      <c r="O230" s="43">
        <v>28.376068115234375</v>
      </c>
      <c r="P230" s="43">
        <v>31.208791732788086</v>
      </c>
      <c r="Q230" s="43">
        <v>28.620267868041992</v>
      </c>
      <c r="R230" s="54">
        <f t="shared" si="75"/>
        <v>26.715506553649902</v>
      </c>
      <c r="S230" s="43">
        <v>9.645909309387207</v>
      </c>
      <c r="T230" s="43">
        <v>8.9133090972900391</v>
      </c>
      <c r="U230" s="43">
        <v>10.378510475158691</v>
      </c>
      <c r="V230" s="43">
        <v>15.140415191650391</v>
      </c>
      <c r="W230" s="43">
        <v>13.675213813781738</v>
      </c>
      <c r="X230" s="43">
        <v>10.378510475158691</v>
      </c>
      <c r="Y230" s="43">
        <v>9.5</v>
      </c>
      <c r="Z230" s="42">
        <v>-1.0525031089782715</v>
      </c>
      <c r="AA230" s="42">
        <v>-0.75457876920700073</v>
      </c>
      <c r="AB230" s="42">
        <v>-1.3406593799591064</v>
      </c>
      <c r="AC230" s="42">
        <v>-1.4090354442596436</v>
      </c>
      <c r="AD230" s="42">
        <v>-2.0830280780792236</v>
      </c>
      <c r="AE230" s="42">
        <v>-1.2918193340301514</v>
      </c>
      <c r="AF230" s="42"/>
      <c r="AG230" s="42">
        <v>6.1880340576171875</v>
      </c>
      <c r="AH230" s="42">
        <v>6.1982908248901367</v>
      </c>
      <c r="AI230" s="42">
        <v>6.2256412506103516</v>
      </c>
      <c r="AJ230" s="42">
        <v>6.2153844833374023</v>
      </c>
      <c r="AK230" s="42">
        <v>6.1641025543212891</v>
      </c>
      <c r="AL230" s="42">
        <v>6.1606836318969727</v>
      </c>
      <c r="AM230" s="54">
        <f t="shared" si="76"/>
        <v>6.1920228004455566</v>
      </c>
      <c r="AN230" s="44">
        <v>0.31257632374763489</v>
      </c>
      <c r="AO230" s="44">
        <v>0.28815630078315735</v>
      </c>
      <c r="AP230" s="44">
        <v>0.26862028241157532</v>
      </c>
      <c r="AQ230" s="44">
        <v>0.40537241101264954</v>
      </c>
      <c r="AR230" s="44">
        <v>0.46886447072029114</v>
      </c>
      <c r="AS230" s="44">
        <v>0.40048840641975403</v>
      </c>
      <c r="AT230" s="44"/>
      <c r="AU230" s="42">
        <v>0.81074482202529907</v>
      </c>
      <c r="AV230" s="42">
        <v>0.75213676691055298</v>
      </c>
      <c r="AW230" s="42">
        <v>0.8095238208770752</v>
      </c>
      <c r="AX230" s="42">
        <v>1.0427350997924805</v>
      </c>
      <c r="AY230" s="42">
        <v>1.3064713478088379</v>
      </c>
      <c r="AZ230" s="42">
        <v>1.1123321056365967</v>
      </c>
      <c r="BA230" s="54">
        <f t="shared" si="77"/>
        <v>0.97232399384180701</v>
      </c>
      <c r="BB230" s="44"/>
      <c r="BC230" s="42">
        <v>0.16605617105960846</v>
      </c>
      <c r="BD230" s="42">
        <v>0.16117216646671295</v>
      </c>
      <c r="BE230" s="42">
        <v>0.17094017565250397</v>
      </c>
      <c r="BF230" s="42">
        <v>0.20024420320987701</v>
      </c>
      <c r="BG230" s="42">
        <v>0.18559218943119049</v>
      </c>
      <c r="BH230" s="42">
        <v>0.35897436738014221</v>
      </c>
      <c r="BI230" s="54">
        <f t="shared" si="78"/>
        <v>0.20716321220000586</v>
      </c>
      <c r="BJ230" s="51">
        <v>1.98</v>
      </c>
      <c r="BK230" s="69" t="s">
        <v>233</v>
      </c>
      <c r="BL230" s="69" t="s">
        <v>233</v>
      </c>
      <c r="BM230" s="69" t="s">
        <v>233</v>
      </c>
      <c r="BN230" s="69" t="s">
        <v>233</v>
      </c>
      <c r="BO230" s="69" t="s">
        <v>233</v>
      </c>
      <c r="BP230" s="70">
        <f t="shared" si="79"/>
        <v>1.98</v>
      </c>
      <c r="BQ230" s="42">
        <v>1.7960927486419678</v>
      </c>
      <c r="BR230" s="42">
        <v>1.970695972442627</v>
      </c>
      <c r="BS230" s="42">
        <v>1.9609279632568359</v>
      </c>
      <c r="BT230" s="42">
        <v>1.8644688129425049</v>
      </c>
      <c r="BU230" s="42">
        <v>2.1391942501068115</v>
      </c>
      <c r="BV230" s="42">
        <v>2.25030517578125</v>
      </c>
      <c r="BW230" s="54">
        <f t="shared" si="80"/>
        <v>1.9969474871953328</v>
      </c>
      <c r="BX230" s="44">
        <v>9.6459098160266876E-2</v>
      </c>
      <c r="BY230" s="44">
        <v>8.5470087826251984E-2</v>
      </c>
      <c r="BZ230" s="44">
        <v>0.12454212456941605</v>
      </c>
      <c r="CA230" s="44">
        <v>8.5470087826251984E-2</v>
      </c>
      <c r="CB230" s="44">
        <v>8.7912090122699738E-2</v>
      </c>
      <c r="CC230" s="44">
        <v>9.890110045671463E-2</v>
      </c>
      <c r="CD230" s="54">
        <f t="shared" si="81"/>
        <v>9.6459098160266876E-2</v>
      </c>
      <c r="CE230" s="42">
        <v>0.08</v>
      </c>
      <c r="CF230" s="42">
        <v>6.9025640487670898</v>
      </c>
      <c r="CG230" s="42">
        <v>6.885469913482666</v>
      </c>
      <c r="CH230" s="42">
        <v>6.8786325454711914</v>
      </c>
      <c r="CI230" s="42">
        <v>6.8991451263427734</v>
      </c>
      <c r="CJ230" s="42">
        <v>6.9230771064758301</v>
      </c>
      <c r="CK230" s="42"/>
      <c r="CL230" s="42"/>
      <c r="CM230" s="44"/>
      <c r="CN230" s="44">
        <v>1.7494505643844604</v>
      </c>
      <c r="CO230" s="44">
        <v>1.7123321294784546</v>
      </c>
      <c r="CP230" s="44">
        <v>1.7289377450942993</v>
      </c>
      <c r="CQ230" s="44">
        <v>1.7201465368270874</v>
      </c>
      <c r="CR230" s="44">
        <v>1.7943834066390991</v>
      </c>
      <c r="CS230" s="44">
        <v>1.7240537405014038</v>
      </c>
      <c r="CT230" s="54">
        <f t="shared" si="82"/>
        <v>1.7382173538208008</v>
      </c>
      <c r="CU230" s="44" t="s">
        <v>233</v>
      </c>
      <c r="CV230" s="44" t="s">
        <v>233</v>
      </c>
      <c r="CW230" s="44" t="s">
        <v>233</v>
      </c>
      <c r="CX230" s="44" t="s">
        <v>233</v>
      </c>
      <c r="CY230" s="44" t="s">
        <v>233</v>
      </c>
      <c r="CZ230" s="44" t="s">
        <v>233</v>
      </c>
      <c r="DA230" s="54" t="str">
        <f t="shared" si="83"/>
        <v/>
      </c>
      <c r="DB230" s="65">
        <v>1202.5640869140625</v>
      </c>
      <c r="DC230" s="65">
        <v>1177.533447265625</v>
      </c>
      <c r="DD230" s="65">
        <v>1181.440673828125</v>
      </c>
      <c r="DE230" s="65">
        <v>1181.074462890625</v>
      </c>
      <c r="DF230" s="65">
        <v>1206.7154541015625</v>
      </c>
      <c r="DG230" s="65">
        <v>1156.654541015625</v>
      </c>
      <c r="DH230" s="58">
        <f t="shared" si="84"/>
        <v>1.7054358398437499</v>
      </c>
      <c r="DI230" s="65">
        <v>1268.3760986328125</v>
      </c>
      <c r="DJ230" s="65">
        <v>1252.4053955078125</v>
      </c>
      <c r="DK230" s="65">
        <v>1326.4957275390625</v>
      </c>
      <c r="DL230" s="65">
        <v>1168.864501953125</v>
      </c>
      <c r="DM230" s="65">
        <v>1180.09765625</v>
      </c>
      <c r="DN230" s="65">
        <v>1160.830322265625</v>
      </c>
      <c r="DO230" s="58">
        <f t="shared" si="85"/>
        <v>1.7656967285156251</v>
      </c>
      <c r="DP230" s="44" t="s">
        <v>233</v>
      </c>
      <c r="DQ230" s="44"/>
      <c r="DR230" s="65">
        <v>100</v>
      </c>
      <c r="DS230" s="65">
        <v>100</v>
      </c>
      <c r="DT230" s="65">
        <v>100</v>
      </c>
      <c r="DU230" s="65">
        <v>100</v>
      </c>
      <c r="DV230" s="65">
        <v>100</v>
      </c>
      <c r="DW230" s="65">
        <v>100</v>
      </c>
      <c r="DX230" s="58">
        <f t="shared" si="86"/>
        <v>0.14399999999999999</v>
      </c>
      <c r="DY230" s="43">
        <v>6.2533330917358398</v>
      </c>
      <c r="DZ230" s="43">
        <v>11.329703330993652</v>
      </c>
      <c r="EA230" s="43">
        <v>29.064811706542969</v>
      </c>
      <c r="EB230" s="44">
        <f t="shared" si="87"/>
        <v>1.6882322509765626</v>
      </c>
      <c r="EC230" s="42">
        <v>53</v>
      </c>
      <c r="ED230" s="42">
        <v>53</v>
      </c>
      <c r="EE230" s="42">
        <v>53</v>
      </c>
      <c r="EF230" s="42">
        <v>53</v>
      </c>
      <c r="EG230" s="42">
        <v>53</v>
      </c>
      <c r="EH230" s="42">
        <v>53</v>
      </c>
      <c r="EI230" s="42"/>
      <c r="EJ230" s="65">
        <v>756</v>
      </c>
      <c r="EK230" s="42">
        <v>0.55000001192092896</v>
      </c>
      <c r="EL230" s="42">
        <v>0.55000001192092896</v>
      </c>
      <c r="EM230" s="42">
        <v>0.55000001192092896</v>
      </c>
      <c r="EN230" s="42">
        <v>0.55000001192092896</v>
      </c>
      <c r="EO230" s="42">
        <v>0.55000001192092896</v>
      </c>
      <c r="EP230" s="42">
        <v>0.55000001192092896</v>
      </c>
      <c r="EQ230" s="42"/>
      <c r="ER230" s="65">
        <v>24</v>
      </c>
      <c r="ES230" s="42">
        <v>0.64999997615814209</v>
      </c>
      <c r="ET230" s="42">
        <v>0.64999997615814209</v>
      </c>
      <c r="EU230" s="42">
        <v>0.64999997615814209</v>
      </c>
      <c r="EV230" s="42">
        <v>0.64999997615814209</v>
      </c>
      <c r="EW230" s="42">
        <v>0.64999997615814209</v>
      </c>
      <c r="EX230" s="42">
        <v>0.64999997615814209</v>
      </c>
      <c r="EY230" s="42"/>
      <c r="EZ230" s="42">
        <v>1.35</v>
      </c>
      <c r="FA230" s="42">
        <v>0.10999999940395355</v>
      </c>
      <c r="FB230" s="42">
        <v>0.10999999940395355</v>
      </c>
      <c r="FC230" s="42">
        <v>0.10999999940395355</v>
      </c>
      <c r="FD230" s="42">
        <v>0.10999999940395355</v>
      </c>
      <c r="FE230" s="42">
        <v>0.10999999940395355</v>
      </c>
      <c r="FF230" s="42">
        <v>0.10999999940395355</v>
      </c>
      <c r="FG230" s="42"/>
      <c r="FH230" s="42"/>
      <c r="FI230" s="42">
        <v>0.18999999761581421</v>
      </c>
      <c r="FJ230" s="42">
        <v>0.18999999761581421</v>
      </c>
      <c r="FK230" s="42">
        <v>0.18999999761581421</v>
      </c>
      <c r="FL230" s="42">
        <v>0.18999999761581421</v>
      </c>
      <c r="FM230" s="42">
        <v>0.18999999761581421</v>
      </c>
      <c r="FN230" s="42">
        <v>0.15999999642372131</v>
      </c>
      <c r="FO230" s="42"/>
      <c r="FP230" s="65">
        <v>67</v>
      </c>
      <c r="FQ230" s="42">
        <v>0.56999999284744263</v>
      </c>
      <c r="FR230" s="42">
        <v>0.56999999284744263</v>
      </c>
      <c r="FS230" s="42">
        <v>0.56999999284744263</v>
      </c>
      <c r="FT230" s="42">
        <v>0.56999999284744263</v>
      </c>
      <c r="FU230" s="42">
        <v>0.56999999284744263</v>
      </c>
      <c r="FV230" s="42">
        <v>0.56999999284744263</v>
      </c>
      <c r="FW230" s="42"/>
      <c r="FX230" s="65">
        <v>32</v>
      </c>
    </row>
    <row r="231" spans="1:180">
      <c r="A231" s="40">
        <v>38568</v>
      </c>
      <c r="B231" s="41"/>
      <c r="C231" s="41"/>
      <c r="D231" s="41"/>
      <c r="E231" s="42" t="s">
        <v>233</v>
      </c>
      <c r="F231" s="42" t="s">
        <v>233</v>
      </c>
      <c r="G231" s="42" t="s">
        <v>233</v>
      </c>
      <c r="H231" s="42" t="s">
        <v>233</v>
      </c>
      <c r="I231" s="42" t="s">
        <v>233</v>
      </c>
      <c r="J231" s="42" t="s">
        <v>233</v>
      </c>
      <c r="K231" s="54" t="str">
        <f t="shared" si="74"/>
        <v/>
      </c>
      <c r="L231" s="43">
        <v>25.787546157836914</v>
      </c>
      <c r="M231" s="43">
        <v>24.175825119018555</v>
      </c>
      <c r="N231" s="43">
        <v>23.345542907714844</v>
      </c>
      <c r="O231" s="43">
        <v>28.4981689453125</v>
      </c>
      <c r="P231" s="43">
        <v>30.549449920654297</v>
      </c>
      <c r="Q231" s="43">
        <v>28.669109344482422</v>
      </c>
      <c r="R231" s="54">
        <f t="shared" si="75"/>
        <v>26.83760706583659</v>
      </c>
      <c r="S231" s="43">
        <v>10.989010810852051</v>
      </c>
      <c r="T231" s="43">
        <v>11.111110687255859</v>
      </c>
      <c r="U231" s="43">
        <v>10.256410598754883</v>
      </c>
      <c r="V231" s="43">
        <v>12.454212188720703</v>
      </c>
      <c r="W231" s="43">
        <v>11.477411270141602</v>
      </c>
      <c r="X231" s="43">
        <v>10.989010810852051</v>
      </c>
      <c r="Y231" s="43">
        <v>10.199999999999999</v>
      </c>
      <c r="Z231" s="42">
        <v>-1.0525031089782715</v>
      </c>
      <c r="AA231" s="42">
        <v>-0.81318682432174683</v>
      </c>
      <c r="AB231" s="42">
        <v>-1.2820513248443604</v>
      </c>
      <c r="AC231" s="42">
        <v>-1.8095238208770752</v>
      </c>
      <c r="AD231" s="42">
        <v>-1.7655677795410156</v>
      </c>
      <c r="AE231" s="42">
        <v>-1.66300368309021</v>
      </c>
      <c r="AF231" s="42"/>
      <c r="AG231" s="42">
        <v>6.1811966896057129</v>
      </c>
      <c r="AH231" s="42">
        <v>6.2085471153259277</v>
      </c>
      <c r="AI231" s="42">
        <v>6.24957275390625</v>
      </c>
      <c r="AJ231" s="42">
        <v>6.2256412506103516</v>
      </c>
      <c r="AK231" s="42">
        <v>6.1846156120300293</v>
      </c>
      <c r="AL231" s="42">
        <v>6.1846156120300293</v>
      </c>
      <c r="AM231" s="54">
        <f t="shared" si="76"/>
        <v>6.2056981722513838</v>
      </c>
      <c r="AN231" s="44">
        <v>0.29304030537605286</v>
      </c>
      <c r="AO231" s="44">
        <v>0.26129427552223206</v>
      </c>
      <c r="AP231" s="44">
        <v>0.40537241101264954</v>
      </c>
      <c r="AQ231" s="44">
        <v>0.46642246842384338</v>
      </c>
      <c r="AR231" s="44">
        <v>0.52747255563735962</v>
      </c>
      <c r="AS231" s="44">
        <v>0.42490842938423157</v>
      </c>
      <c r="AT231" s="44"/>
      <c r="AU231" s="42">
        <v>1.1440781354904175</v>
      </c>
      <c r="AV231" s="42">
        <v>1.1221001148223877</v>
      </c>
      <c r="AW231" s="42">
        <v>0.73992675542831421</v>
      </c>
      <c r="AX231" s="42">
        <v>0.93894994258880615</v>
      </c>
      <c r="AY231" s="42">
        <v>1.0634920597076416</v>
      </c>
      <c r="AZ231" s="42">
        <v>0.84249085187911987</v>
      </c>
      <c r="BA231" s="54">
        <f t="shared" si="77"/>
        <v>0.97517297665278113</v>
      </c>
      <c r="BB231" s="44"/>
      <c r="BC231" s="42">
        <v>0.32600733637809753</v>
      </c>
      <c r="BD231" s="42">
        <v>0.3540903627872467</v>
      </c>
      <c r="BE231" s="42">
        <v>0.12332112342119217</v>
      </c>
      <c r="BF231" s="42">
        <v>0.19780220091342926</v>
      </c>
      <c r="BG231" s="42">
        <v>0.16727717220783234</v>
      </c>
      <c r="BH231" s="42">
        <v>0.22954823076725006</v>
      </c>
      <c r="BI231" s="54">
        <f t="shared" si="78"/>
        <v>0.23300773774584135</v>
      </c>
      <c r="BJ231" s="51">
        <v>1.86</v>
      </c>
      <c r="BK231" s="69" t="s">
        <v>233</v>
      </c>
      <c r="BL231" s="69" t="s">
        <v>233</v>
      </c>
      <c r="BM231" s="69" t="s">
        <v>233</v>
      </c>
      <c r="BN231" s="69" t="s">
        <v>233</v>
      </c>
      <c r="BO231" s="69" t="s">
        <v>233</v>
      </c>
      <c r="BP231" s="70">
        <f t="shared" si="79"/>
        <v>1.86</v>
      </c>
      <c r="BQ231" s="42">
        <v>2.0244200229644775</v>
      </c>
      <c r="BR231" s="42">
        <v>1.9877899885177612</v>
      </c>
      <c r="BS231" s="42">
        <v>1.7069597244262695</v>
      </c>
      <c r="BT231" s="42">
        <v>1.9609279632568359</v>
      </c>
      <c r="BU231" s="42">
        <v>1.821733832359314</v>
      </c>
      <c r="BV231" s="42">
        <v>1.9548228979110718</v>
      </c>
      <c r="BW231" s="54">
        <f t="shared" si="80"/>
        <v>1.9094424049059551</v>
      </c>
      <c r="BX231" s="44">
        <v>9.890110045671463E-2</v>
      </c>
      <c r="BY231" s="44">
        <v>8.6691088974475861E-2</v>
      </c>
      <c r="BZ231" s="44">
        <v>9.1575093567371368E-2</v>
      </c>
      <c r="CA231" s="44">
        <v>8.5470087826251984E-2</v>
      </c>
      <c r="CB231" s="44">
        <v>9.6459098160266876E-2</v>
      </c>
      <c r="CC231" s="44">
        <v>0.10012210160493851</v>
      </c>
      <c r="CD231" s="54">
        <f t="shared" si="81"/>
        <v>9.3203095098336533E-2</v>
      </c>
      <c r="CE231" s="42">
        <v>0.09</v>
      </c>
      <c r="CF231" s="42">
        <v>6.8820514678955078</v>
      </c>
      <c r="CG231" s="42">
        <v>6.8683762550354004</v>
      </c>
      <c r="CH231" s="42">
        <v>6.875213623046875</v>
      </c>
      <c r="CI231" s="42">
        <v>6.8923077583312988</v>
      </c>
      <c r="CJ231" s="42">
        <v>6.9128203392028809</v>
      </c>
      <c r="CK231" s="42"/>
      <c r="CL231" s="42"/>
      <c r="CM231" s="44"/>
      <c r="CN231" s="44">
        <v>1.7289377450942993</v>
      </c>
      <c r="CO231" s="44">
        <v>1.7152625322341919</v>
      </c>
      <c r="CP231" s="44">
        <v>1.7299145460128784</v>
      </c>
      <c r="CQ231" s="44">
        <v>1.6918193101882935</v>
      </c>
      <c r="CR231" s="44">
        <v>1.7347985506057739</v>
      </c>
      <c r="CS231" s="44">
        <v>1.8715506792068481</v>
      </c>
      <c r="CT231" s="54">
        <f t="shared" si="82"/>
        <v>1.7453805605570476</v>
      </c>
      <c r="CU231" s="44" t="s">
        <v>233</v>
      </c>
      <c r="CV231" s="44" t="s">
        <v>233</v>
      </c>
      <c r="CW231" s="44" t="s">
        <v>233</v>
      </c>
      <c r="CX231" s="44" t="s">
        <v>233</v>
      </c>
      <c r="CY231" s="44" t="s">
        <v>233</v>
      </c>
      <c r="CZ231" s="44" t="s">
        <v>233</v>
      </c>
      <c r="DA231" s="54" t="str">
        <f t="shared" si="83"/>
        <v/>
      </c>
      <c r="DB231" s="65">
        <v>1200.6104736328125</v>
      </c>
      <c r="DC231" s="65">
        <v>1182.661865234375</v>
      </c>
      <c r="DD231" s="65">
        <v>1173.5042724609375</v>
      </c>
      <c r="DE231" s="65">
        <v>1142.7349853515625</v>
      </c>
      <c r="DF231" s="65">
        <v>1144.810791015625</v>
      </c>
      <c r="DG231" s="65">
        <v>1311.233154296875</v>
      </c>
      <c r="DH231" s="58">
        <f t="shared" si="84"/>
        <v>1.7173333300781251</v>
      </c>
      <c r="DI231" s="65">
        <v>1160.0732421875</v>
      </c>
      <c r="DJ231" s="65">
        <v>1154.896240234375</v>
      </c>
      <c r="DK231" s="65">
        <v>1314.5054931640625</v>
      </c>
      <c r="DL231" s="65">
        <v>1040.4151611328125</v>
      </c>
      <c r="DM231" s="65">
        <v>1049.3040771484375</v>
      </c>
      <c r="DN231" s="65">
        <v>1411.84375</v>
      </c>
      <c r="DO231" s="58">
        <f t="shared" si="85"/>
        <v>1.7114491113281249</v>
      </c>
      <c r="DP231" s="44" t="s">
        <v>233</v>
      </c>
      <c r="DQ231" s="44"/>
      <c r="DR231" s="65">
        <v>100</v>
      </c>
      <c r="DS231" s="65">
        <v>100</v>
      </c>
      <c r="DT231" s="65">
        <v>100</v>
      </c>
      <c r="DU231" s="65">
        <v>100</v>
      </c>
      <c r="DV231" s="65">
        <v>100</v>
      </c>
      <c r="DW231" s="65">
        <v>100</v>
      </c>
      <c r="DX231" s="58">
        <f t="shared" si="86"/>
        <v>0.14399999999999999</v>
      </c>
      <c r="DY231" s="43">
        <v>6.5903782844543457</v>
      </c>
      <c r="DZ231" s="43">
        <v>12.737359046936035</v>
      </c>
      <c r="EA231" s="43">
        <v>29.165878295898438</v>
      </c>
      <c r="EB231" s="44">
        <f t="shared" si="87"/>
        <v>1.5059313768005371</v>
      </c>
      <c r="EC231" s="42">
        <v>53</v>
      </c>
      <c r="ED231" s="42">
        <v>53</v>
      </c>
      <c r="EE231" s="42">
        <v>53</v>
      </c>
      <c r="EF231" s="42">
        <v>53</v>
      </c>
      <c r="EG231" s="42">
        <v>53</v>
      </c>
      <c r="EH231" s="42">
        <v>53</v>
      </c>
      <c r="EI231" s="42"/>
      <c r="EJ231" s="65">
        <v>783</v>
      </c>
      <c r="EK231" s="42">
        <v>0.55000001192092896</v>
      </c>
      <c r="EL231" s="42">
        <v>0.55000001192092896</v>
      </c>
      <c r="EM231" s="42">
        <v>0.55000001192092896</v>
      </c>
      <c r="EN231" s="42">
        <v>0.55000001192092896</v>
      </c>
      <c r="EO231" s="42">
        <v>0.55000001192092896</v>
      </c>
      <c r="EP231" s="42">
        <v>0.55000001192092896</v>
      </c>
      <c r="EQ231" s="42"/>
      <c r="ER231" s="65">
        <v>25</v>
      </c>
      <c r="ES231" s="42">
        <v>0.64999997615814209</v>
      </c>
      <c r="ET231" s="42">
        <v>0.64999997615814209</v>
      </c>
      <c r="EU231" s="42">
        <v>0.64999997615814209</v>
      </c>
      <c r="EV231" s="42">
        <v>0.64999997615814209</v>
      </c>
      <c r="EW231" s="42">
        <v>0.64999997615814209</v>
      </c>
      <c r="EX231" s="42">
        <v>0.64999997615814209</v>
      </c>
      <c r="EY231" s="42"/>
      <c r="EZ231" s="42">
        <v>1.4</v>
      </c>
      <c r="FA231" s="42">
        <v>0.10999999940395355</v>
      </c>
      <c r="FB231" s="42">
        <v>0.10999999940395355</v>
      </c>
      <c r="FC231" s="42">
        <v>9.0000003576278687E-2</v>
      </c>
      <c r="FD231" s="42">
        <v>9.0000003576278687E-2</v>
      </c>
      <c r="FE231" s="42">
        <v>9.0000003576278687E-2</v>
      </c>
      <c r="FF231" s="42">
        <v>9.0000003576278687E-2</v>
      </c>
      <c r="FG231" s="42"/>
      <c r="FH231" s="42"/>
      <c r="FI231" s="42">
        <v>0.15999999642372131</v>
      </c>
      <c r="FJ231" s="42">
        <v>0.15999999642372131</v>
      </c>
      <c r="FK231" s="42">
        <v>0.14000000059604645</v>
      </c>
      <c r="FL231" s="42">
        <v>0.15999999642372131</v>
      </c>
      <c r="FM231" s="42">
        <v>0.15999999642372131</v>
      </c>
      <c r="FN231" s="42">
        <v>0.15999999642372131</v>
      </c>
      <c r="FO231" s="42"/>
      <c r="FP231" s="65">
        <v>62</v>
      </c>
      <c r="FQ231" s="42">
        <v>0.56999999284744263</v>
      </c>
      <c r="FR231" s="42">
        <v>0.56999999284744263</v>
      </c>
      <c r="FS231" s="42">
        <v>0.56999999284744263</v>
      </c>
      <c r="FT231" s="42">
        <v>0.56999999284744263</v>
      </c>
      <c r="FU231" s="42">
        <v>0.56999999284744263</v>
      </c>
      <c r="FV231" s="42">
        <v>0.56999999284744263</v>
      </c>
      <c r="FW231" s="42"/>
      <c r="FX231" s="65">
        <v>37</v>
      </c>
    </row>
    <row r="232" spans="1:180">
      <c r="A232" s="40">
        <v>38569</v>
      </c>
      <c r="B232" s="41"/>
      <c r="C232" s="41"/>
      <c r="D232" s="41"/>
      <c r="E232" s="42" t="s">
        <v>233</v>
      </c>
      <c r="F232" s="42" t="s">
        <v>233</v>
      </c>
      <c r="G232" s="42" t="s">
        <v>233</v>
      </c>
      <c r="H232" s="42" t="s">
        <v>233</v>
      </c>
      <c r="I232" s="42" t="s">
        <v>233</v>
      </c>
      <c r="J232" s="42" t="s">
        <v>233</v>
      </c>
      <c r="K232" s="54" t="str">
        <f t="shared" si="74"/>
        <v/>
      </c>
      <c r="L232" s="43">
        <v>26.373626708984375</v>
      </c>
      <c r="M232" s="43">
        <v>25.372406005859375</v>
      </c>
      <c r="N232" s="43">
        <v>24.957265853881836</v>
      </c>
      <c r="O232" s="43">
        <v>27.374847412109375</v>
      </c>
      <c r="P232" s="43">
        <v>28.840049743652344</v>
      </c>
      <c r="Q232" s="43">
        <v>26.910867691040039</v>
      </c>
      <c r="R232" s="54">
        <f t="shared" si="75"/>
        <v>26.638177235921223</v>
      </c>
      <c r="S232" s="43">
        <v>12.576313018798828</v>
      </c>
      <c r="T232" s="43">
        <v>15.140415191650391</v>
      </c>
      <c r="U232" s="43">
        <v>13.797313690185547</v>
      </c>
      <c r="V232" s="43">
        <v>13.797313690185547</v>
      </c>
      <c r="W232" s="43">
        <v>20.757020950317383</v>
      </c>
      <c r="X232" s="43">
        <v>33.943832397460938</v>
      </c>
      <c r="Y232" s="43">
        <v>14.1</v>
      </c>
      <c r="Z232" s="42">
        <v>-1.1257631778717041</v>
      </c>
      <c r="AA232" s="42">
        <v>-1.2185592651367187</v>
      </c>
      <c r="AB232" s="42">
        <v>-1.4383394718170166</v>
      </c>
      <c r="AC232" s="42">
        <v>-1.8632478713989258</v>
      </c>
      <c r="AD232" s="42">
        <v>-2.2051281929016113</v>
      </c>
      <c r="AE232" s="42">
        <v>-1.5946276187896729</v>
      </c>
      <c r="AF232" s="42"/>
      <c r="AG232" s="42">
        <v>6.1846156120300293</v>
      </c>
      <c r="AH232" s="42">
        <v>6.1914529800415039</v>
      </c>
      <c r="AI232" s="42">
        <v>6.2085471153259277</v>
      </c>
      <c r="AJ232" s="42">
        <v>6.2085471153259277</v>
      </c>
      <c r="AK232" s="42">
        <v>6.1641025543212891</v>
      </c>
      <c r="AL232" s="42">
        <v>6.1675214767456055</v>
      </c>
      <c r="AM232" s="54">
        <f t="shared" si="76"/>
        <v>6.1874644756317139</v>
      </c>
      <c r="AN232" s="44">
        <v>0.40781441330909729</v>
      </c>
      <c r="AO232" s="44">
        <v>0.3223443329334259</v>
      </c>
      <c r="AP232" s="44">
        <v>0.30280831456184387</v>
      </c>
      <c r="AQ232" s="44">
        <v>0.39316239953041077</v>
      </c>
      <c r="AR232" s="44">
        <v>0.54212456941604614</v>
      </c>
      <c r="AS232" s="44">
        <v>0.53479856252670288</v>
      </c>
      <c r="AT232" s="44"/>
      <c r="AU232" s="42">
        <v>0.86080586910247803</v>
      </c>
      <c r="AV232" s="42">
        <v>0.99389499425888062</v>
      </c>
      <c r="AW232" s="42">
        <v>1.1062271595001221</v>
      </c>
      <c r="AX232" s="42">
        <v>1.2625153064727783</v>
      </c>
      <c r="AY232" s="42">
        <v>1.2503052949905396</v>
      </c>
      <c r="AZ232" s="42">
        <v>0.95115995407104492</v>
      </c>
      <c r="BA232" s="54">
        <f t="shared" si="77"/>
        <v>1.0708180963993073</v>
      </c>
      <c r="BB232" s="44"/>
      <c r="BC232" s="42">
        <v>0.17948718369007111</v>
      </c>
      <c r="BD232" s="42">
        <v>0.18681319057941437</v>
      </c>
      <c r="BE232" s="42">
        <v>0.17582418024539948</v>
      </c>
      <c r="BF232" s="42">
        <v>0.31990233063697815</v>
      </c>
      <c r="BG232" s="42">
        <v>0.27960929274559021</v>
      </c>
      <c r="BH232" s="42">
        <v>0.25274726748466492</v>
      </c>
      <c r="BI232" s="54">
        <f t="shared" si="78"/>
        <v>0.23239724089701971</v>
      </c>
      <c r="BJ232" s="51">
        <v>1.73</v>
      </c>
      <c r="BK232" s="69" t="s">
        <v>233</v>
      </c>
      <c r="BL232" s="69" t="s">
        <v>233</v>
      </c>
      <c r="BM232" s="69" t="s">
        <v>233</v>
      </c>
      <c r="BN232" s="69" t="s">
        <v>233</v>
      </c>
      <c r="BO232" s="69" t="s">
        <v>233</v>
      </c>
      <c r="BP232" s="70">
        <f t="shared" si="79"/>
        <v>1.73</v>
      </c>
      <c r="BQ232" s="42">
        <v>1.7557997703552246</v>
      </c>
      <c r="BR232" s="42">
        <v>1.672771692276001</v>
      </c>
      <c r="BS232" s="42">
        <v>1.7155066728591919</v>
      </c>
      <c r="BT232" s="42">
        <v>1.9059828519821167</v>
      </c>
      <c r="BU232" s="42">
        <v>1.7753357887268066</v>
      </c>
      <c r="BV232" s="42">
        <v>1.8449327945709229</v>
      </c>
      <c r="BW232" s="54">
        <f t="shared" si="80"/>
        <v>1.7783882617950439</v>
      </c>
      <c r="BX232" s="44">
        <v>0.10012210160493851</v>
      </c>
      <c r="BY232" s="44">
        <v>0.10012210160493851</v>
      </c>
      <c r="BZ232" s="44">
        <v>8.9133091270923615E-2</v>
      </c>
      <c r="CA232" s="44">
        <v>8.9133091270923615E-2</v>
      </c>
      <c r="CB232" s="44">
        <v>8.9133091270923615E-2</v>
      </c>
      <c r="CC232" s="44">
        <v>0.10256410390138626</v>
      </c>
      <c r="CD232" s="54">
        <f t="shared" si="81"/>
        <v>9.5034596820672348E-2</v>
      </c>
      <c r="CE232" s="42">
        <v>0.09</v>
      </c>
      <c r="CF232" s="42">
        <v>6.8888888359069824</v>
      </c>
      <c r="CG232" s="42">
        <v>6.864957332611084</v>
      </c>
      <c r="CH232" s="42">
        <v>6.864957332611084</v>
      </c>
      <c r="CI232" s="42">
        <v>6.885469913482666</v>
      </c>
      <c r="CJ232" s="42">
        <v>6.9025640487670898</v>
      </c>
      <c r="CK232" s="42"/>
      <c r="CL232" s="42"/>
      <c r="CM232" s="44"/>
      <c r="CN232" s="44">
        <v>2.028815746307373</v>
      </c>
      <c r="CO232" s="44">
        <v>1.6302808523178101</v>
      </c>
      <c r="CP232" s="44">
        <v>1.6380952596664429</v>
      </c>
      <c r="CQ232" s="44">
        <v>1.6507936716079712</v>
      </c>
      <c r="CR232" s="44">
        <v>1.6644688844680786</v>
      </c>
      <c r="CS232" s="44">
        <v>1.6166056394577026</v>
      </c>
      <c r="CT232" s="54">
        <f t="shared" si="82"/>
        <v>1.7048433423042297</v>
      </c>
      <c r="CU232" s="44" t="s">
        <v>233</v>
      </c>
      <c r="CV232" s="44" t="s">
        <v>233</v>
      </c>
      <c r="CW232" s="44" t="s">
        <v>233</v>
      </c>
      <c r="CX232" s="44" t="s">
        <v>233</v>
      </c>
      <c r="CY232" s="44" t="s">
        <v>233</v>
      </c>
      <c r="CZ232" s="44" t="s">
        <v>233</v>
      </c>
      <c r="DA232" s="54" t="str">
        <f t="shared" si="83"/>
        <v/>
      </c>
      <c r="DB232" s="65">
        <v>1446.27587890625</v>
      </c>
      <c r="DC232" s="65">
        <v>1080.5860595703125</v>
      </c>
      <c r="DD232" s="65">
        <v>1195.7265625</v>
      </c>
      <c r="DE232" s="65">
        <v>1059.7069091796875</v>
      </c>
      <c r="DF232" s="65">
        <v>1193.7728271484375</v>
      </c>
      <c r="DG232" s="65">
        <v>1055.921875</v>
      </c>
      <c r="DH232" s="58">
        <f t="shared" si="84"/>
        <v>1.6876776269531251</v>
      </c>
      <c r="DI232" s="65">
        <v>1411.6240234375</v>
      </c>
      <c r="DJ232" s="65">
        <v>1136.703369140625</v>
      </c>
      <c r="DK232" s="65">
        <v>1158.852294921875</v>
      </c>
      <c r="DL232" s="65">
        <v>1151.5506591796875</v>
      </c>
      <c r="DM232" s="65">
        <v>1160</v>
      </c>
      <c r="DN232" s="65">
        <v>1144.5421142578125</v>
      </c>
      <c r="DO232" s="58">
        <f t="shared" si="85"/>
        <v>1.7191853906250001</v>
      </c>
      <c r="DP232" s="44" t="s">
        <v>233</v>
      </c>
      <c r="DQ232" s="44"/>
      <c r="DR232" s="65">
        <v>100</v>
      </c>
      <c r="DS232" s="65">
        <v>100</v>
      </c>
      <c r="DT232" s="65">
        <v>100</v>
      </c>
      <c r="DU232" s="65">
        <v>100</v>
      </c>
      <c r="DV232" s="65">
        <v>100</v>
      </c>
      <c r="DW232" s="65">
        <v>100</v>
      </c>
      <c r="DX232" s="58">
        <f t="shared" si="86"/>
        <v>0.14399999999999999</v>
      </c>
      <c r="DY232" s="43">
        <v>6.1093525886535645</v>
      </c>
      <c r="DZ232" s="43">
        <v>13.592781066894531</v>
      </c>
      <c r="EA232" s="43">
        <v>29.187530517578125</v>
      </c>
      <c r="EB232" s="44">
        <f t="shared" si="87"/>
        <v>1.5942937757110596</v>
      </c>
      <c r="EC232" s="42">
        <v>53</v>
      </c>
      <c r="ED232" s="42">
        <v>53</v>
      </c>
      <c r="EE232" s="42">
        <v>53</v>
      </c>
      <c r="EF232" s="42">
        <v>53</v>
      </c>
      <c r="EG232" s="42">
        <v>53</v>
      </c>
      <c r="EH232" s="42">
        <v>53</v>
      </c>
      <c r="EI232" s="42"/>
      <c r="EJ232" s="65">
        <v>734</v>
      </c>
      <c r="EK232" s="42">
        <v>0.55000001192092896</v>
      </c>
      <c r="EL232" s="42">
        <v>0.55000001192092896</v>
      </c>
      <c r="EM232" s="42">
        <v>0.55000001192092896</v>
      </c>
      <c r="EN232" s="42">
        <v>0.55000001192092896</v>
      </c>
      <c r="EO232" s="42">
        <v>0.55000001192092896</v>
      </c>
      <c r="EP232" s="42">
        <v>0.55000001192092896</v>
      </c>
      <c r="EQ232" s="42"/>
      <c r="ER232" s="65">
        <v>24</v>
      </c>
      <c r="ES232" s="42">
        <v>0.64999997615814209</v>
      </c>
      <c r="ET232" s="42">
        <v>0.64999997615814209</v>
      </c>
      <c r="EU232" s="42">
        <v>0.64999997615814209</v>
      </c>
      <c r="EV232" s="42">
        <v>0.64999997615814209</v>
      </c>
      <c r="EW232" s="42">
        <v>0.64999997615814209</v>
      </c>
      <c r="EX232" s="42">
        <v>0.64999997615814209</v>
      </c>
      <c r="EY232" s="42"/>
      <c r="EZ232" s="42">
        <v>1.25</v>
      </c>
      <c r="FA232" s="42">
        <v>9.0000003576278687E-2</v>
      </c>
      <c r="FB232" s="42">
        <v>9.0000003576278687E-2</v>
      </c>
      <c r="FC232" s="42">
        <v>9.0000003576278687E-2</v>
      </c>
      <c r="FD232" s="42">
        <v>9.0000003576278687E-2</v>
      </c>
      <c r="FE232" s="42">
        <v>9.0000003576278687E-2</v>
      </c>
      <c r="FF232" s="42">
        <v>9.0000003576278687E-2</v>
      </c>
      <c r="FG232" s="42"/>
      <c r="FH232" s="42"/>
      <c r="FI232" s="42">
        <v>0.14000000059604645</v>
      </c>
      <c r="FJ232" s="42">
        <v>0.14000000059604645</v>
      </c>
      <c r="FK232" s="42">
        <v>0.14000000059604645</v>
      </c>
      <c r="FL232" s="42">
        <v>0.14000000059604645</v>
      </c>
      <c r="FM232" s="42">
        <v>0.14000000059604645</v>
      </c>
      <c r="FN232" s="42">
        <v>0.14000000059604645</v>
      </c>
      <c r="FO232" s="42"/>
      <c r="FP232" s="65">
        <v>41</v>
      </c>
      <c r="FQ232" s="42">
        <v>0.56999999284744263</v>
      </c>
      <c r="FR232" s="42">
        <v>0.56999999284744263</v>
      </c>
      <c r="FS232" s="42">
        <v>0.56999999284744263</v>
      </c>
      <c r="FT232" s="42">
        <v>0.56999999284744263</v>
      </c>
      <c r="FU232" s="42">
        <v>0.56999999284744263</v>
      </c>
      <c r="FV232" s="42">
        <v>0.56999999284744263</v>
      </c>
      <c r="FW232" s="42"/>
      <c r="FX232" s="65">
        <v>34</v>
      </c>
    </row>
    <row r="233" spans="1:180">
      <c r="A233" s="40">
        <v>38570</v>
      </c>
      <c r="B233" s="41"/>
      <c r="C233" s="41"/>
      <c r="D233" s="41"/>
      <c r="E233" s="42" t="s">
        <v>233</v>
      </c>
      <c r="F233" s="42" t="s">
        <v>233</v>
      </c>
      <c r="G233" s="42" t="s">
        <v>233</v>
      </c>
      <c r="H233" s="42" t="s">
        <v>233</v>
      </c>
      <c r="I233" s="42" t="s">
        <v>233</v>
      </c>
      <c r="J233" s="42" t="s">
        <v>233</v>
      </c>
      <c r="K233" s="54" t="str">
        <f t="shared" si="74"/>
        <v/>
      </c>
      <c r="L233" s="43">
        <v>24.517704010009766</v>
      </c>
      <c r="M233" s="43">
        <v>22.44200325012207</v>
      </c>
      <c r="N233" s="43">
        <v>20.903541564941406</v>
      </c>
      <c r="O233" s="43">
        <v>24.151403427124023</v>
      </c>
      <c r="P233" s="43">
        <v>27.4969482421875</v>
      </c>
      <c r="Q233" s="43">
        <v>27.032966613769531</v>
      </c>
      <c r="R233" s="54">
        <f t="shared" si="75"/>
        <v>24.424094518025715</v>
      </c>
      <c r="S233" s="43">
        <v>27.106227874755859</v>
      </c>
      <c r="T233" s="43">
        <v>10.866910934448242</v>
      </c>
      <c r="U233" s="43">
        <v>22.344322204589844</v>
      </c>
      <c r="V233" s="43">
        <v>17.216117858886719</v>
      </c>
      <c r="W233" s="43">
        <v>13.064713478088379</v>
      </c>
      <c r="X233" s="43">
        <v>11.721611976623535</v>
      </c>
      <c r="Y233" s="43">
        <v>13.8</v>
      </c>
      <c r="Z233" s="42">
        <v>-1.355311393737793</v>
      </c>
      <c r="AA233" s="42">
        <v>-0.79365080595016479</v>
      </c>
      <c r="AB233" s="42">
        <v>-1.8192918300628662</v>
      </c>
      <c r="AC233" s="42">
        <v>-1.7606837749481201</v>
      </c>
      <c r="AD233" s="42">
        <v>-2.0683760643005371</v>
      </c>
      <c r="AE233" s="42">
        <v>-1.9218559265136719</v>
      </c>
      <c r="AF233" s="42"/>
      <c r="AG233" s="42">
        <v>6.1880340576171875</v>
      </c>
      <c r="AH233" s="42">
        <v>6.2085471153259277</v>
      </c>
      <c r="AI233" s="42">
        <v>6.2803421020507812</v>
      </c>
      <c r="AJ233" s="42">
        <v>6.2564101219177246</v>
      </c>
      <c r="AK233" s="42">
        <v>6.2256412506103516</v>
      </c>
      <c r="AL233" s="42">
        <v>6.2085471153259277</v>
      </c>
      <c r="AM233" s="54">
        <f t="shared" si="76"/>
        <v>6.2279202938079834</v>
      </c>
      <c r="AN233" s="44">
        <v>0.46153846383094788</v>
      </c>
      <c r="AO233" s="44">
        <v>0.37118437886238098</v>
      </c>
      <c r="AP233" s="44">
        <v>0.29304030537605286</v>
      </c>
      <c r="AQ233" s="44">
        <v>0.28327229619026184</v>
      </c>
      <c r="AR233" s="44">
        <v>0.42490842938423157</v>
      </c>
      <c r="AS233" s="44">
        <v>0.42490842938423157</v>
      </c>
      <c r="AT233" s="44"/>
      <c r="AU233" s="42">
        <v>1.0757020711898804</v>
      </c>
      <c r="AV233" s="42">
        <v>1.0012210607528687</v>
      </c>
      <c r="AW233" s="42">
        <v>1.0976800918579102</v>
      </c>
      <c r="AX233" s="42">
        <v>0.95726495981216431</v>
      </c>
      <c r="AY233" s="42">
        <v>1.2234432697296143</v>
      </c>
      <c r="AZ233" s="42">
        <v>1.1037851572036743</v>
      </c>
      <c r="BA233" s="54">
        <f t="shared" si="77"/>
        <v>1.0765161017576854</v>
      </c>
      <c r="BB233" s="44"/>
      <c r="BC233" s="42">
        <v>0.1746031790971756</v>
      </c>
      <c r="BD233" s="42">
        <v>0.16483516991138458</v>
      </c>
      <c r="BE233" s="42">
        <v>0.11599511653184891</v>
      </c>
      <c r="BF233" s="42">
        <v>0.12332112342119217</v>
      </c>
      <c r="BG233" s="42">
        <v>0.23199023306369781</v>
      </c>
      <c r="BH233" s="42">
        <v>0.2588522732257843</v>
      </c>
      <c r="BI233" s="54">
        <f t="shared" si="78"/>
        <v>0.17826618254184723</v>
      </c>
      <c r="BJ233" s="51">
        <v>1.5</v>
      </c>
      <c r="BK233" s="69" t="s">
        <v>233</v>
      </c>
      <c r="BL233" s="69" t="s">
        <v>233</v>
      </c>
      <c r="BM233" s="69" t="s">
        <v>233</v>
      </c>
      <c r="BN233" s="69" t="s">
        <v>233</v>
      </c>
      <c r="BO233" s="69" t="s">
        <v>233</v>
      </c>
      <c r="BP233" s="70">
        <f t="shared" si="79"/>
        <v>1.5</v>
      </c>
      <c r="BQ233" s="42">
        <v>1.821733832359314</v>
      </c>
      <c r="BR233" s="42">
        <v>1.8168498277664185</v>
      </c>
      <c r="BS233" s="42">
        <v>1.4627594947814941</v>
      </c>
      <c r="BT233" s="42">
        <v>1.5482295751571655</v>
      </c>
      <c r="BU233" s="42">
        <v>1.8571428060531616</v>
      </c>
      <c r="BV233" s="42">
        <v>1.9047619104385376</v>
      </c>
      <c r="BW233" s="54">
        <f t="shared" si="80"/>
        <v>1.7352462410926819</v>
      </c>
      <c r="BX233" s="44">
        <v>0.10256410390138626</v>
      </c>
      <c r="BY233" s="44">
        <v>9.1575093567371368E-2</v>
      </c>
      <c r="BZ233" s="44">
        <v>9.4017095863819122E-2</v>
      </c>
      <c r="CA233" s="44">
        <v>9.4017095863819122E-2</v>
      </c>
      <c r="CB233" s="44">
        <v>0.10378510504961014</v>
      </c>
      <c r="CC233" s="44">
        <v>0.10378510504961014</v>
      </c>
      <c r="CD233" s="54">
        <f t="shared" si="81"/>
        <v>9.8290599882602692E-2</v>
      </c>
      <c r="CE233" s="42">
        <v>0.09</v>
      </c>
      <c r="CF233" s="42">
        <v>6.8888888359069824</v>
      </c>
      <c r="CG233" s="42">
        <v>6.885469913482666</v>
      </c>
      <c r="CH233" s="42">
        <v>6.885469913482666</v>
      </c>
      <c r="CI233" s="42">
        <v>6.8957266807556152</v>
      </c>
      <c r="CJ233" s="42">
        <v>6.9059829711914062</v>
      </c>
      <c r="CK233" s="42"/>
      <c r="CL233" s="42"/>
      <c r="CM233" s="44"/>
      <c r="CN233" s="44">
        <v>1.6097680330276489</v>
      </c>
      <c r="CO233" s="44">
        <v>1.6175824403762817</v>
      </c>
      <c r="CP233" s="44">
        <v>0.89670330286026001</v>
      </c>
      <c r="CQ233" s="44">
        <v>0.80976802110671997</v>
      </c>
      <c r="CR233" s="44">
        <v>1.6126984357833862</v>
      </c>
      <c r="CS233" s="44">
        <v>1.6283272504806519</v>
      </c>
      <c r="CT233" s="54">
        <f t="shared" si="82"/>
        <v>1.3624745806058247</v>
      </c>
      <c r="CU233" s="44" t="s">
        <v>233</v>
      </c>
      <c r="CV233" s="44" t="s">
        <v>233</v>
      </c>
      <c r="CW233" s="44" t="s">
        <v>233</v>
      </c>
      <c r="CX233" s="44" t="s">
        <v>233</v>
      </c>
      <c r="CY233" s="44" t="s">
        <v>233</v>
      </c>
      <c r="CZ233" s="44" t="s">
        <v>233</v>
      </c>
      <c r="DA233" s="54" t="str">
        <f t="shared" si="83"/>
        <v/>
      </c>
      <c r="DB233" s="65">
        <v>1141.3919677734375</v>
      </c>
      <c r="DC233" s="65">
        <v>1091.8193359375</v>
      </c>
      <c r="DD233" s="65">
        <v>499.63372802734375</v>
      </c>
      <c r="DE233" s="65">
        <v>587.3016357421875</v>
      </c>
      <c r="DF233" s="65">
        <v>1114.5299072265625</v>
      </c>
      <c r="DG233" s="65">
        <v>1090.3541259765625</v>
      </c>
      <c r="DH233" s="58">
        <f t="shared" si="84"/>
        <v>1.3260073681640625</v>
      </c>
      <c r="DI233" s="65">
        <v>1136.6300048828125</v>
      </c>
      <c r="DJ233" s="65">
        <v>1156.3370361328125</v>
      </c>
      <c r="DK233" s="65">
        <v>528.15631103515625</v>
      </c>
      <c r="DL233" s="65">
        <v>531.8193359375</v>
      </c>
      <c r="DM233" s="65">
        <v>1141.343017578125</v>
      </c>
      <c r="DN233" s="65">
        <v>1138.6812744140625</v>
      </c>
      <c r="DO233" s="58">
        <f t="shared" si="85"/>
        <v>1.3519120751953124</v>
      </c>
      <c r="DP233" s="44" t="s">
        <v>233</v>
      </c>
      <c r="DQ233" s="44"/>
      <c r="DR233" s="65">
        <v>100</v>
      </c>
      <c r="DS233" s="65">
        <v>100</v>
      </c>
      <c r="DT233" s="65">
        <v>100</v>
      </c>
      <c r="DU233" s="65">
        <v>100</v>
      </c>
      <c r="DV233" s="65">
        <v>100</v>
      </c>
      <c r="DW233" s="65">
        <v>100</v>
      </c>
      <c r="DX233" s="58">
        <f t="shared" si="86"/>
        <v>0.14399999999999999</v>
      </c>
      <c r="DY233" s="43">
        <v>6.1289863586425781</v>
      </c>
      <c r="DZ233" s="43">
        <v>14.329093933105469</v>
      </c>
      <c r="EA233" s="43">
        <v>28.314064025878906</v>
      </c>
      <c r="EB233" s="44">
        <f t="shared" si="87"/>
        <v>1.2444103967285156</v>
      </c>
      <c r="EC233" s="42">
        <v>53</v>
      </c>
      <c r="ED233" s="42">
        <v>53</v>
      </c>
      <c r="EE233" s="42">
        <v>53</v>
      </c>
      <c r="EF233" s="42">
        <v>53</v>
      </c>
      <c r="EG233" s="42">
        <v>53</v>
      </c>
      <c r="EH233" s="42">
        <v>53</v>
      </c>
      <c r="EI233" s="42"/>
      <c r="EJ233" s="65">
        <v>572</v>
      </c>
      <c r="EK233" s="42">
        <v>0.52999997138977051</v>
      </c>
      <c r="EL233" s="42">
        <v>0.52999997138977051</v>
      </c>
      <c r="EM233" s="42">
        <v>0.52999997138977051</v>
      </c>
      <c r="EN233" s="42">
        <v>0.52999997138977051</v>
      </c>
      <c r="EO233" s="42">
        <v>0.52999997138977051</v>
      </c>
      <c r="EP233" s="42">
        <v>0.52999997138977051</v>
      </c>
      <c r="EQ233" s="42"/>
      <c r="ER233" s="65">
        <v>16</v>
      </c>
      <c r="ES233" s="42">
        <v>0.6600000262260437</v>
      </c>
      <c r="ET233" s="42">
        <v>0.6600000262260437</v>
      </c>
      <c r="EU233" s="42">
        <v>0.6600000262260437</v>
      </c>
      <c r="EV233" s="42">
        <v>0.6600000262260437</v>
      </c>
      <c r="EW233" s="42">
        <v>0.6600000262260437</v>
      </c>
      <c r="EX233" s="42">
        <v>0.6600000262260437</v>
      </c>
      <c r="EY233" s="42"/>
      <c r="EZ233" s="42">
        <v>1</v>
      </c>
      <c r="FA233" s="42">
        <v>9.0000003576278687E-2</v>
      </c>
      <c r="FB233" s="42">
        <v>9.0000003576278687E-2</v>
      </c>
      <c r="FC233" s="42">
        <v>9.0000003576278687E-2</v>
      </c>
      <c r="FD233" s="42">
        <v>0.10999999940395355</v>
      </c>
      <c r="FE233" s="42">
        <v>0.10999999940395355</v>
      </c>
      <c r="FF233" s="42">
        <v>9.0000003576278687E-2</v>
      </c>
      <c r="FG233" s="42"/>
      <c r="FH233" s="42"/>
      <c r="FI233" s="42">
        <v>0.14000000059604645</v>
      </c>
      <c r="FJ233" s="42">
        <v>0.14000000059604645</v>
      </c>
      <c r="FK233" s="42">
        <v>0.15999999642372131</v>
      </c>
      <c r="FL233" s="42">
        <v>0.17000000178813934</v>
      </c>
      <c r="FM233" s="42">
        <v>0.14000000059604645</v>
      </c>
      <c r="FN233" s="42">
        <v>0.14000000059604645</v>
      </c>
      <c r="FO233" s="42"/>
      <c r="FP233" s="65">
        <v>44</v>
      </c>
      <c r="FQ233" s="42">
        <v>0.56999999284744263</v>
      </c>
      <c r="FR233" s="42">
        <v>0.56999999284744263</v>
      </c>
      <c r="FS233" s="42">
        <v>0.56999999284744263</v>
      </c>
      <c r="FT233" s="42">
        <v>0.56999999284744263</v>
      </c>
      <c r="FU233" s="42">
        <v>0.56999999284744263</v>
      </c>
      <c r="FV233" s="42">
        <v>0.56999999284744263</v>
      </c>
      <c r="FW233" s="42"/>
      <c r="FX233" s="65">
        <v>27</v>
      </c>
    </row>
    <row r="234" spans="1:180">
      <c r="A234" s="40">
        <v>38571</v>
      </c>
      <c r="B234" s="41"/>
      <c r="C234" s="41"/>
      <c r="D234" s="41"/>
      <c r="E234" s="42" t="s">
        <v>233</v>
      </c>
      <c r="F234" s="42" t="s">
        <v>233</v>
      </c>
      <c r="G234" s="42" t="s">
        <v>233</v>
      </c>
      <c r="H234" s="42" t="s">
        <v>233</v>
      </c>
      <c r="I234" s="42" t="s">
        <v>233</v>
      </c>
      <c r="J234" s="42" t="s">
        <v>233</v>
      </c>
      <c r="K234" s="54" t="str">
        <f t="shared" si="74"/>
        <v/>
      </c>
      <c r="L234" s="43">
        <v>24.44444465637207</v>
      </c>
      <c r="M234" s="43">
        <v>22.295482635498047</v>
      </c>
      <c r="N234" s="43">
        <v>20.830280303955078</v>
      </c>
      <c r="O234" s="43">
        <v>23.858364105224609</v>
      </c>
      <c r="P234" s="43">
        <v>27.643466949462891</v>
      </c>
      <c r="Q234" s="43">
        <v>27.667886734008789</v>
      </c>
      <c r="R234" s="54">
        <f t="shared" si="75"/>
        <v>24.456654230753582</v>
      </c>
      <c r="S234" s="43">
        <v>12.332112312316895</v>
      </c>
      <c r="T234" s="43">
        <v>12.332112312316895</v>
      </c>
      <c r="U234" s="43">
        <v>13.797313690185547</v>
      </c>
      <c r="V234" s="43">
        <v>11.721611976623535</v>
      </c>
      <c r="W234" s="43">
        <v>10.5006103515625</v>
      </c>
      <c r="X234" s="43">
        <v>9.5238094329833984</v>
      </c>
      <c r="Y234" s="43">
        <v>13</v>
      </c>
      <c r="Z234" s="42">
        <v>-1.5409035682678223</v>
      </c>
      <c r="AA234" s="42">
        <v>-1.2332112789154053</v>
      </c>
      <c r="AB234" s="42">
        <v>-1.3699634075164795</v>
      </c>
      <c r="AC234" s="42">
        <v>-2.1709401607513428</v>
      </c>
      <c r="AD234" s="42">
        <v>-2.3565323352813721</v>
      </c>
      <c r="AE234" s="42">
        <v>-2.5518925189971924</v>
      </c>
      <c r="AF234" s="42"/>
      <c r="AG234" s="42">
        <v>6.1914529800415039</v>
      </c>
      <c r="AH234" s="42">
        <v>6.2085471153259277</v>
      </c>
      <c r="AI234" s="42">
        <v>6.239316463470459</v>
      </c>
      <c r="AJ234" s="42">
        <v>6.2256412506103516</v>
      </c>
      <c r="AK234" s="42">
        <v>6.2222223281860352</v>
      </c>
      <c r="AL234" s="42">
        <v>6.2188034057617188</v>
      </c>
      <c r="AM234" s="54">
        <f t="shared" si="76"/>
        <v>6.217663923899333</v>
      </c>
      <c r="AN234" s="44">
        <v>0.37118437886238098</v>
      </c>
      <c r="AO234" s="44">
        <v>0.30280831456184387</v>
      </c>
      <c r="AP234" s="44">
        <v>0.28083029389381409</v>
      </c>
      <c r="AQ234" s="44">
        <v>0.26862028241157532</v>
      </c>
      <c r="AR234" s="44">
        <v>0.31501832604408264</v>
      </c>
      <c r="AS234" s="44">
        <v>0.36630037426948547</v>
      </c>
      <c r="AT234" s="44"/>
      <c r="AU234" s="42">
        <v>0.85470086336135864</v>
      </c>
      <c r="AV234" s="42">
        <v>0.66422468423843384</v>
      </c>
      <c r="AW234" s="42">
        <v>0.88034188747406006</v>
      </c>
      <c r="AX234" s="42">
        <v>0.77411478757858276</v>
      </c>
      <c r="AY234" s="42">
        <v>1.1660561561584473</v>
      </c>
      <c r="AZ234" s="42">
        <v>1.019536018371582</v>
      </c>
      <c r="BA234" s="54">
        <f t="shared" si="77"/>
        <v>0.89316239953041077</v>
      </c>
      <c r="BB234" s="44"/>
      <c r="BC234" s="42">
        <v>0.22710622847080231</v>
      </c>
      <c r="BD234" s="42">
        <v>0.12332112342119217</v>
      </c>
      <c r="BE234" s="42">
        <v>0.1587301641702652</v>
      </c>
      <c r="BF234" s="42">
        <v>6.4713068306446075E-2</v>
      </c>
      <c r="BG234" s="42">
        <v>0.10866910964250565</v>
      </c>
      <c r="BH234" s="42">
        <v>0.22588522732257843</v>
      </c>
      <c r="BI234" s="54">
        <f t="shared" si="78"/>
        <v>0.15140415355563164</v>
      </c>
      <c r="BJ234" s="51">
        <v>1.6</v>
      </c>
      <c r="BK234" s="69" t="s">
        <v>233</v>
      </c>
      <c r="BL234" s="69" t="s">
        <v>233</v>
      </c>
      <c r="BM234" s="69" t="s">
        <v>233</v>
      </c>
      <c r="BN234" s="69" t="s">
        <v>233</v>
      </c>
      <c r="BO234" s="69" t="s">
        <v>233</v>
      </c>
      <c r="BP234" s="70">
        <f t="shared" si="79"/>
        <v>1.6</v>
      </c>
      <c r="BQ234" s="42">
        <v>1.7289377450942993</v>
      </c>
      <c r="BR234" s="42">
        <v>1.7765567302703857</v>
      </c>
      <c r="BS234" s="42">
        <v>1.5824176073074341</v>
      </c>
      <c r="BT234" s="42">
        <v>1.5860805511474609</v>
      </c>
      <c r="BU234" s="42">
        <v>1.5763125419616699</v>
      </c>
      <c r="BV234" s="42">
        <v>1.6373625993728638</v>
      </c>
      <c r="BW234" s="54">
        <f t="shared" si="80"/>
        <v>1.6479446291923523</v>
      </c>
      <c r="BX234" s="44">
        <v>0.10378510504961014</v>
      </c>
      <c r="BY234" s="44">
        <v>0.10378510504961014</v>
      </c>
      <c r="BZ234" s="44">
        <v>0.10378510504961014</v>
      </c>
      <c r="CA234" s="44">
        <v>0.10744810849428177</v>
      </c>
      <c r="CB234" s="44">
        <v>9.6459098160266876E-2</v>
      </c>
      <c r="CC234" s="44">
        <v>9.5238097012042999E-2</v>
      </c>
      <c r="CD234" s="54">
        <f t="shared" si="81"/>
        <v>0.10175010313590367</v>
      </c>
      <c r="CE234" s="42">
        <v>0.1</v>
      </c>
      <c r="CF234" s="42">
        <v>6.9094018936157227</v>
      </c>
      <c r="CG234" s="42">
        <v>6.9128203392028809</v>
      </c>
      <c r="CH234" s="42">
        <v>6.9128203392028809</v>
      </c>
      <c r="CI234" s="42">
        <v>6.9059829711914062</v>
      </c>
      <c r="CJ234" s="42">
        <v>6.8957266807556152</v>
      </c>
      <c r="CK234" s="42"/>
      <c r="CL234" s="42"/>
      <c r="CM234" s="44"/>
      <c r="CN234" s="44">
        <v>1.5667887926101685</v>
      </c>
      <c r="CO234" s="44">
        <v>0.82344323396682739</v>
      </c>
      <c r="CP234" s="44">
        <v>0.51868134737014771</v>
      </c>
      <c r="CQ234" s="44">
        <v>0.43272283673286438</v>
      </c>
      <c r="CR234" s="44">
        <v>0.39853480458259583</v>
      </c>
      <c r="CS234" s="44">
        <v>0.47863247990608215</v>
      </c>
      <c r="CT234" s="54">
        <f t="shared" si="82"/>
        <v>0.70313391586144769</v>
      </c>
      <c r="CU234" s="44" t="s">
        <v>233</v>
      </c>
      <c r="CV234" s="44" t="s">
        <v>233</v>
      </c>
      <c r="CW234" s="44" t="s">
        <v>233</v>
      </c>
      <c r="CX234" s="44" t="s">
        <v>233</v>
      </c>
      <c r="CY234" s="44" t="s">
        <v>233</v>
      </c>
      <c r="CZ234" s="44" t="s">
        <v>233</v>
      </c>
      <c r="DA234" s="54" t="str">
        <f t="shared" si="83"/>
        <v/>
      </c>
      <c r="DB234" s="65">
        <v>1155.677734375</v>
      </c>
      <c r="DC234" s="65">
        <v>567.3992919921875</v>
      </c>
      <c r="DD234" s="65">
        <v>345.66543579101563</v>
      </c>
      <c r="DE234" s="65">
        <v>310.25640869140625</v>
      </c>
      <c r="DF234" s="65">
        <v>238.58363342285156</v>
      </c>
      <c r="DG234" s="65">
        <v>327.83883666992187</v>
      </c>
      <c r="DH234" s="58">
        <f t="shared" si="84"/>
        <v>0.70690112182617193</v>
      </c>
      <c r="DI234" s="65">
        <v>1131.5994873046875</v>
      </c>
      <c r="DJ234" s="65">
        <v>531.8193359375</v>
      </c>
      <c r="DK234" s="65">
        <v>530.5250244140625</v>
      </c>
      <c r="DL234" s="65">
        <v>544.029296875</v>
      </c>
      <c r="DM234" s="65">
        <v>550.13433837890625</v>
      </c>
      <c r="DN234" s="65">
        <v>393.23562622070313</v>
      </c>
      <c r="DO234" s="58">
        <f t="shared" si="85"/>
        <v>0.88352234619140624</v>
      </c>
      <c r="DP234" s="44" t="s">
        <v>233</v>
      </c>
      <c r="DQ234" s="44"/>
      <c r="DR234" s="65">
        <v>100</v>
      </c>
      <c r="DS234" s="65">
        <v>100</v>
      </c>
      <c r="DT234" s="65">
        <v>100</v>
      </c>
      <c r="DU234" s="65">
        <v>100</v>
      </c>
      <c r="DV234" s="65">
        <v>100</v>
      </c>
      <c r="DW234" s="65">
        <v>100</v>
      </c>
      <c r="DX234" s="58">
        <f t="shared" si="86"/>
        <v>0.14399999999999999</v>
      </c>
      <c r="DY234" s="43">
        <v>6.1191697120666504</v>
      </c>
      <c r="DZ234" s="43">
        <v>14.700859069824219</v>
      </c>
      <c r="EA234" s="43">
        <v>27.693252563476563</v>
      </c>
      <c r="EB234" s="44">
        <f t="shared" si="87"/>
        <v>0.82924463623046873</v>
      </c>
      <c r="EC234" s="42">
        <v>53</v>
      </c>
      <c r="ED234" s="42">
        <v>53</v>
      </c>
      <c r="EE234" s="42">
        <v>53</v>
      </c>
      <c r="EF234" s="42">
        <v>53</v>
      </c>
      <c r="EG234" s="42">
        <v>53</v>
      </c>
      <c r="EH234" s="42">
        <v>53</v>
      </c>
      <c r="EI234" s="42"/>
      <c r="EJ234" s="65">
        <v>308</v>
      </c>
      <c r="EK234" s="42">
        <v>0.52999997138977051</v>
      </c>
      <c r="EL234" s="42">
        <v>0.52999997138977051</v>
      </c>
      <c r="EM234" s="42">
        <v>0.52999997138977051</v>
      </c>
      <c r="EN234" s="42">
        <v>0.52999997138977051</v>
      </c>
      <c r="EO234" s="42">
        <v>0.52999997138977051</v>
      </c>
      <c r="EP234" s="42">
        <v>0.52999997138977051</v>
      </c>
      <c r="EQ234" s="42"/>
      <c r="ER234" s="65">
        <v>9</v>
      </c>
      <c r="ES234" s="42">
        <v>0.6600000262260437</v>
      </c>
      <c r="ET234" s="42">
        <v>0.6600000262260437</v>
      </c>
      <c r="EU234" s="42">
        <v>0.6600000262260437</v>
      </c>
      <c r="EV234" s="42">
        <v>0.6600000262260437</v>
      </c>
      <c r="EW234" s="42">
        <v>0.6600000262260437</v>
      </c>
      <c r="EX234" s="42">
        <v>0.6600000262260437</v>
      </c>
      <c r="EY234" s="42"/>
      <c r="EZ234" s="42">
        <v>0.5</v>
      </c>
      <c r="FA234" s="42">
        <v>9.0000003576278687E-2</v>
      </c>
      <c r="FB234" s="42">
        <v>9.0000003576278687E-2</v>
      </c>
      <c r="FC234" s="42">
        <v>9.0000003576278687E-2</v>
      </c>
      <c r="FD234" s="42">
        <v>0.11999999731779099</v>
      </c>
      <c r="FE234" s="42">
        <v>0.11999999731779099</v>
      </c>
      <c r="FF234" s="42">
        <v>0.11999999731779099</v>
      </c>
      <c r="FG234" s="42"/>
      <c r="FH234" s="42"/>
      <c r="FI234" s="42">
        <v>0.14000000059604645</v>
      </c>
      <c r="FJ234" s="42">
        <v>0.17000000178813934</v>
      </c>
      <c r="FK234" s="42">
        <v>0.17000000178813934</v>
      </c>
      <c r="FL234" s="42">
        <v>0.15999999642372131</v>
      </c>
      <c r="FM234" s="42">
        <v>0.18000000715255737</v>
      </c>
      <c r="FN234" s="42">
        <v>0.20000000298023224</v>
      </c>
      <c r="FO234" s="42"/>
      <c r="FP234" s="65">
        <v>23</v>
      </c>
      <c r="FQ234" s="42">
        <v>0.56999999284744263</v>
      </c>
      <c r="FR234" s="42">
        <v>0.56999999284744263</v>
      </c>
      <c r="FS234" s="42">
        <v>0.56999999284744263</v>
      </c>
      <c r="FT234" s="42">
        <v>0.56999999284744263</v>
      </c>
      <c r="FU234" s="42">
        <v>0.56999999284744263</v>
      </c>
      <c r="FV234" s="42">
        <v>0.56999999284744263</v>
      </c>
      <c r="FW234" s="42"/>
      <c r="FX234" s="65">
        <v>14</v>
      </c>
    </row>
    <row r="235" spans="1:180">
      <c r="A235" s="40">
        <v>38572</v>
      </c>
      <c r="B235" s="41"/>
      <c r="C235" s="41"/>
      <c r="D235" s="41"/>
      <c r="E235" s="42" t="s">
        <v>233</v>
      </c>
      <c r="F235" s="42" t="s">
        <v>233</v>
      </c>
      <c r="G235" s="42" t="s">
        <v>233</v>
      </c>
      <c r="H235" s="42" t="s">
        <v>233</v>
      </c>
      <c r="I235" s="42" t="s">
        <v>233</v>
      </c>
      <c r="J235" s="42" t="s">
        <v>233</v>
      </c>
      <c r="K235" s="54" t="str">
        <f t="shared" si="74"/>
        <v/>
      </c>
      <c r="L235" s="43">
        <v>25.567766189575195</v>
      </c>
      <c r="M235" s="43">
        <v>23.614164352416992</v>
      </c>
      <c r="N235" s="43">
        <v>22.612941741943359</v>
      </c>
      <c r="O235" s="43">
        <v>24.44444465637207</v>
      </c>
      <c r="P235" s="43">
        <v>26.593406677246094</v>
      </c>
      <c r="Q235" s="43">
        <v>25.714284896850586</v>
      </c>
      <c r="R235" s="54">
        <f t="shared" si="75"/>
        <v>24.757834752400715</v>
      </c>
      <c r="S235" s="43">
        <v>10.256410598754883</v>
      </c>
      <c r="T235" s="43">
        <v>11.477411270141602</v>
      </c>
      <c r="U235" s="43">
        <v>9.645909309387207</v>
      </c>
      <c r="V235" s="43">
        <v>10.134309768676758</v>
      </c>
      <c r="W235" s="43">
        <v>9.5238094329833984</v>
      </c>
      <c r="X235" s="43">
        <v>10.134309768676758</v>
      </c>
      <c r="Y235" s="43">
        <v>12.7</v>
      </c>
      <c r="Z235" s="42">
        <v>-1.7704517841339111</v>
      </c>
      <c r="AA235" s="42">
        <v>-1.7899878025054932</v>
      </c>
      <c r="AB235" s="42">
        <v>-1.2429792881011963</v>
      </c>
      <c r="AC235" s="42">
        <v>-1.672771692276001</v>
      </c>
      <c r="AD235" s="42">
        <v>-1.9072039127349854</v>
      </c>
      <c r="AE235" s="42">
        <v>-1.5018315315246582</v>
      </c>
      <c r="AF235" s="42"/>
      <c r="AG235" s="42">
        <v>6.2222223281860352</v>
      </c>
      <c r="AH235" s="42">
        <v>6.2358975410461426</v>
      </c>
      <c r="AI235" s="42">
        <v>6.2256412506103516</v>
      </c>
      <c r="AJ235" s="42">
        <v>6.2290596961975098</v>
      </c>
      <c r="AK235" s="42">
        <v>6.2461538314819336</v>
      </c>
      <c r="AL235" s="42">
        <v>6.2461538314819336</v>
      </c>
      <c r="AM235" s="54">
        <f t="shared" si="76"/>
        <v>6.2341880798339844</v>
      </c>
      <c r="AN235" s="44">
        <v>0.37851038575172424</v>
      </c>
      <c r="AO235" s="44">
        <v>0.32722833752632141</v>
      </c>
      <c r="AP235" s="44">
        <v>0.41514042019844055</v>
      </c>
      <c r="AQ235" s="44">
        <v>0.32722833752632141</v>
      </c>
      <c r="AR235" s="44">
        <v>0.45909646153450012</v>
      </c>
      <c r="AS235" s="44">
        <v>0.40537241101264954</v>
      </c>
      <c r="AT235" s="44"/>
      <c r="AU235" s="42">
        <v>0.98046398162841797</v>
      </c>
      <c r="AV235" s="42">
        <v>0.6715506911277771</v>
      </c>
      <c r="AW235" s="42">
        <v>0.94993895292282104</v>
      </c>
      <c r="AX235" s="42">
        <v>0.85470086336135864</v>
      </c>
      <c r="AY235" s="42">
        <v>1.0109890699386597</v>
      </c>
      <c r="AZ235" s="42">
        <v>1.1123321056365967</v>
      </c>
      <c r="BA235" s="54">
        <f t="shared" si="77"/>
        <v>0.92999594410260522</v>
      </c>
      <c r="BB235" s="44"/>
      <c r="BC235" s="42">
        <v>0.22588522732257843</v>
      </c>
      <c r="BD235" s="42">
        <v>5.6166056543588638E-2</v>
      </c>
      <c r="BE235" s="42">
        <v>9.0354092419147491E-2</v>
      </c>
      <c r="BF235" s="42">
        <v>0.25274726748466492</v>
      </c>
      <c r="BG235" s="42">
        <v>0.21245421469211578</v>
      </c>
      <c r="BH235" s="42">
        <v>0.28083029389381409</v>
      </c>
      <c r="BI235" s="54">
        <f t="shared" si="78"/>
        <v>0.18640619205931822</v>
      </c>
      <c r="BJ235" s="51">
        <v>1.8</v>
      </c>
      <c r="BK235" s="69" t="s">
        <v>233</v>
      </c>
      <c r="BL235" s="69" t="s">
        <v>233</v>
      </c>
      <c r="BM235" s="69" t="s">
        <v>233</v>
      </c>
      <c r="BN235" s="69" t="s">
        <v>233</v>
      </c>
      <c r="BO235" s="69" t="s">
        <v>233</v>
      </c>
      <c r="BP235" s="70">
        <f t="shared" si="79"/>
        <v>1.8</v>
      </c>
      <c r="BQ235" s="42">
        <v>1.7472527027130127</v>
      </c>
      <c r="BR235" s="42">
        <v>1.7411477565765381</v>
      </c>
      <c r="BS235" s="42">
        <v>1.7582417726516724</v>
      </c>
      <c r="BT235" s="42">
        <v>1.6275945901870728</v>
      </c>
      <c r="BU235" s="42">
        <v>1.6959706544876099</v>
      </c>
      <c r="BV235" s="42">
        <v>1.7484737634658813</v>
      </c>
      <c r="BW235" s="54">
        <f t="shared" si="80"/>
        <v>1.7197802066802979</v>
      </c>
      <c r="BX235" s="44">
        <v>9.6459098160266876E-2</v>
      </c>
      <c r="BY235" s="44">
        <v>0.11843711882829666</v>
      </c>
      <c r="BZ235" s="44">
        <v>0.14774115383625031</v>
      </c>
      <c r="CA235" s="44">
        <v>0.13675214350223541</v>
      </c>
      <c r="CB235" s="44">
        <v>0.12576313316822052</v>
      </c>
      <c r="CC235" s="44">
        <v>0.12576313316822052</v>
      </c>
      <c r="CD235" s="54">
        <f t="shared" si="81"/>
        <v>0.12515263011058173</v>
      </c>
      <c r="CE235" s="42">
        <v>0.15</v>
      </c>
      <c r="CF235" s="42">
        <v>6.9094018936157227</v>
      </c>
      <c r="CG235" s="42">
        <v>6.9128203392028809</v>
      </c>
      <c r="CH235" s="42">
        <v>6.8991451263427734</v>
      </c>
      <c r="CI235" s="42">
        <v>6.8991451263427734</v>
      </c>
      <c r="CJ235" s="42">
        <v>6.9025640487670898</v>
      </c>
      <c r="CK235" s="42"/>
      <c r="CL235" s="42"/>
      <c r="CM235" s="44"/>
      <c r="CN235" s="44">
        <v>1.2424908876419067</v>
      </c>
      <c r="CO235" s="44">
        <v>0.90256410837173462</v>
      </c>
      <c r="CP235" s="44">
        <v>0.74920636415481567</v>
      </c>
      <c r="CQ235" s="44">
        <v>1.3450549840927124</v>
      </c>
      <c r="CR235" s="44">
        <v>1.2981685400009155</v>
      </c>
      <c r="CS235" s="44">
        <v>1.2678877115249634</v>
      </c>
      <c r="CT235" s="54">
        <f t="shared" si="82"/>
        <v>1.1342287659645081</v>
      </c>
      <c r="CU235" s="44" t="s">
        <v>233</v>
      </c>
      <c r="CV235" s="44" t="s">
        <v>233</v>
      </c>
      <c r="CW235" s="44" t="s">
        <v>233</v>
      </c>
      <c r="CX235" s="44" t="s">
        <v>233</v>
      </c>
      <c r="CY235" s="44" t="s">
        <v>233</v>
      </c>
      <c r="CZ235" s="44" t="s">
        <v>233</v>
      </c>
      <c r="DA235" s="54" t="str">
        <f t="shared" si="83"/>
        <v/>
      </c>
      <c r="DB235" s="65">
        <v>847.37481689453125</v>
      </c>
      <c r="DC235" s="65">
        <v>594.3834228515625</v>
      </c>
      <c r="DD235" s="65">
        <v>358.36386108398437</v>
      </c>
      <c r="DE235" s="65">
        <v>966.5445556640625</v>
      </c>
      <c r="DF235" s="65">
        <v>959.70703125</v>
      </c>
      <c r="DG235" s="65">
        <v>792.6739501953125</v>
      </c>
      <c r="DH235" s="58">
        <f t="shared" si="84"/>
        <v>1.0845714331054688</v>
      </c>
      <c r="DI235" s="65">
        <v>934.06591796875</v>
      </c>
      <c r="DJ235" s="65">
        <v>564.1025390625</v>
      </c>
      <c r="DK235" s="65">
        <v>399.95114135742187</v>
      </c>
      <c r="DL235" s="65">
        <v>880.4151611328125</v>
      </c>
      <c r="DM235" s="65">
        <v>890.940185546875</v>
      </c>
      <c r="DN235" s="65">
        <v>884.68865966796875</v>
      </c>
      <c r="DO235" s="58">
        <f t="shared" si="85"/>
        <v>1.0929992651367189</v>
      </c>
      <c r="DP235" s="44" t="s">
        <v>233</v>
      </c>
      <c r="DQ235" s="44"/>
      <c r="DR235" s="65">
        <v>100</v>
      </c>
      <c r="DS235" s="65">
        <v>100</v>
      </c>
      <c r="DT235" s="65">
        <v>100</v>
      </c>
      <c r="DU235" s="65">
        <v>100</v>
      </c>
      <c r="DV235" s="65">
        <v>100</v>
      </c>
      <c r="DW235" s="65">
        <v>100</v>
      </c>
      <c r="DX235" s="58">
        <f t="shared" si="86"/>
        <v>0.14399999999999999</v>
      </c>
      <c r="DY235" s="43">
        <v>6.0013675689697266</v>
      </c>
      <c r="DZ235" s="52">
        <v>6.4173440933227539</v>
      </c>
      <c r="EA235" s="43">
        <v>29.274154663085938</v>
      </c>
      <c r="EB235" s="44">
        <f t="shared" si="87"/>
        <v>2.3023924517059324</v>
      </c>
      <c r="EC235" s="42">
        <v>53</v>
      </c>
      <c r="ED235" s="42">
        <v>53</v>
      </c>
      <c r="EE235" s="42">
        <v>53</v>
      </c>
      <c r="EF235" s="42">
        <v>53</v>
      </c>
      <c r="EG235" s="42">
        <v>53</v>
      </c>
      <c r="EH235" s="42">
        <v>53</v>
      </c>
      <c r="EI235" s="42"/>
      <c r="EJ235" s="65">
        <v>529</v>
      </c>
      <c r="EK235" s="42">
        <v>0.52999997138977051</v>
      </c>
      <c r="EL235" s="42">
        <v>0.52999997138977051</v>
      </c>
      <c r="EM235" s="42">
        <v>0.52999997138977051</v>
      </c>
      <c r="EN235" s="42">
        <v>0.52999997138977051</v>
      </c>
      <c r="EO235" s="42">
        <v>0.52999997138977051</v>
      </c>
      <c r="EP235" s="42">
        <v>0.52999997138977051</v>
      </c>
      <c r="EQ235" s="42"/>
      <c r="ER235" s="65">
        <v>16</v>
      </c>
      <c r="ES235" s="42">
        <v>0.6600000262260437</v>
      </c>
      <c r="ET235" s="42">
        <v>0.6600000262260437</v>
      </c>
      <c r="EU235" s="42">
        <v>0.6600000262260437</v>
      </c>
      <c r="EV235" s="42">
        <v>0.6600000262260437</v>
      </c>
      <c r="EW235" s="42">
        <v>0.6600000262260437</v>
      </c>
      <c r="EX235" s="42">
        <v>0.6600000262260437</v>
      </c>
      <c r="EY235" s="42"/>
      <c r="EZ235" s="42">
        <v>1.2</v>
      </c>
      <c r="FA235" s="42">
        <v>9.0000003576278687E-2</v>
      </c>
      <c r="FB235" s="42">
        <v>9.0000003576278687E-2</v>
      </c>
      <c r="FC235" s="42">
        <v>9.0000003576278687E-2</v>
      </c>
      <c r="FD235" s="42">
        <v>9.0000003576278687E-2</v>
      </c>
      <c r="FE235" s="42">
        <v>9.0000003576278687E-2</v>
      </c>
      <c r="FF235" s="42">
        <v>9.0000003576278687E-2</v>
      </c>
      <c r="FG235" s="42"/>
      <c r="FH235" s="42"/>
      <c r="FI235" s="42">
        <v>0.15000000596046448</v>
      </c>
      <c r="FJ235" s="42">
        <v>0.15000000596046448</v>
      </c>
      <c r="FK235" s="42">
        <v>0.15000000596046448</v>
      </c>
      <c r="FL235" s="42">
        <v>0.15000000596046448</v>
      </c>
      <c r="FM235" s="42">
        <v>0.15000000596046448</v>
      </c>
      <c r="FN235" s="42">
        <v>0.15000000596046448</v>
      </c>
      <c r="FO235" s="42"/>
      <c r="FP235" s="65">
        <v>44</v>
      </c>
      <c r="FQ235" s="42">
        <v>0.56999999284744263</v>
      </c>
      <c r="FR235" s="42">
        <v>0.56999999284744263</v>
      </c>
      <c r="FS235" s="42">
        <v>0.56999999284744263</v>
      </c>
      <c r="FT235" s="42">
        <v>0.56999999284744263</v>
      </c>
      <c r="FU235" s="42">
        <v>0.56999999284744263</v>
      </c>
      <c r="FV235" s="42">
        <v>0.56999999284744263</v>
      </c>
      <c r="FW235" s="42"/>
      <c r="FX235" s="65">
        <v>24</v>
      </c>
    </row>
    <row r="236" spans="1:180">
      <c r="A236" s="40">
        <v>38573</v>
      </c>
      <c r="B236" s="41"/>
      <c r="C236" s="41"/>
      <c r="D236" s="41"/>
      <c r="E236" s="42" t="s">
        <v>233</v>
      </c>
      <c r="F236" s="42" t="s">
        <v>233</v>
      </c>
      <c r="G236" s="42" t="s">
        <v>233</v>
      </c>
      <c r="H236" s="42" t="s">
        <v>233</v>
      </c>
      <c r="I236" s="42" t="s">
        <v>233</v>
      </c>
      <c r="J236" s="42" t="s">
        <v>233</v>
      </c>
      <c r="K236" s="54" t="str">
        <f t="shared" si="74"/>
        <v/>
      </c>
      <c r="L236" s="43">
        <v>24.44444465637207</v>
      </c>
      <c r="M236" s="43">
        <v>23.24786376953125</v>
      </c>
      <c r="N236" s="43">
        <v>23.565322875976562</v>
      </c>
      <c r="O236" s="43">
        <v>24.566545486450195</v>
      </c>
      <c r="P236" s="43">
        <v>27.05738639831543</v>
      </c>
      <c r="Q236" s="43">
        <v>27.423686981201172</v>
      </c>
      <c r="R236" s="54">
        <f t="shared" si="75"/>
        <v>25.050875027974445</v>
      </c>
      <c r="S236" s="43">
        <v>10.866910934448242</v>
      </c>
      <c r="T236" s="43">
        <v>12.454212188720703</v>
      </c>
      <c r="U236" s="43">
        <v>13.064713478088379</v>
      </c>
      <c r="V236" s="43">
        <v>11.477411270141602</v>
      </c>
      <c r="W236" s="43">
        <v>11.233211517333984</v>
      </c>
      <c r="X236" s="43">
        <v>9.2796096801757812</v>
      </c>
      <c r="Y236" s="43">
        <v>13.4</v>
      </c>
      <c r="Z236" s="42">
        <v>-1.7264957427978516</v>
      </c>
      <c r="AA236" s="42">
        <v>-1.0183150768280029</v>
      </c>
      <c r="AB236" s="42">
        <v>-10</v>
      </c>
      <c r="AC236" s="42">
        <v>-0.94505494832992554</v>
      </c>
      <c r="AD236" s="42">
        <v>-1.8876678943634033</v>
      </c>
      <c r="AE236" s="42">
        <v>-1.2576313018798828</v>
      </c>
      <c r="AF236" s="42"/>
      <c r="AG236" s="42">
        <v>6.2324786186218262</v>
      </c>
      <c r="AH236" s="42">
        <v>6.2427349090576172</v>
      </c>
      <c r="AI236" s="42">
        <v>6.3350429534912109</v>
      </c>
      <c r="AJ236" s="42">
        <v>6.7829060554504395</v>
      </c>
      <c r="AK236" s="42">
        <v>6.8444442749023438</v>
      </c>
      <c r="AL236" s="42">
        <v>6.7965812683105469</v>
      </c>
      <c r="AM236" s="54">
        <f t="shared" si="76"/>
        <v>6.5390313466389971</v>
      </c>
      <c r="AN236" s="44">
        <v>0.36630037426948547</v>
      </c>
      <c r="AO236" s="44">
        <v>0.2905983030796051</v>
      </c>
      <c r="AP236" s="44">
        <v>0.27838829159736633</v>
      </c>
      <c r="AQ236" s="44">
        <v>0.33699634671211243</v>
      </c>
      <c r="AR236" s="44">
        <v>0.45177045464515686</v>
      </c>
      <c r="AS236" s="44">
        <v>0.40537241101264954</v>
      </c>
      <c r="AT236" s="44"/>
      <c r="AU236" s="42">
        <v>0.89621490240097046</v>
      </c>
      <c r="AV236" s="42">
        <v>0.87179487943649292</v>
      </c>
      <c r="AW236" s="42">
        <v>0.78021979331970215</v>
      </c>
      <c r="AX236" s="42">
        <v>0.920634925365448</v>
      </c>
      <c r="AY236" s="42">
        <v>0.78388279676437378</v>
      </c>
      <c r="AZ236" s="42">
        <v>0.90964591503143311</v>
      </c>
      <c r="BA236" s="54">
        <f t="shared" si="77"/>
        <v>0.8603988687197367</v>
      </c>
      <c r="BB236" s="44"/>
      <c r="BC236" s="42">
        <v>0.28083029389381409</v>
      </c>
      <c r="BD236" s="42">
        <v>0.24053724110126495</v>
      </c>
      <c r="BE236" s="42">
        <v>0.27350428700447083</v>
      </c>
      <c r="BF236" s="42">
        <v>0.35531136393547058</v>
      </c>
      <c r="BG236" s="42">
        <v>0.16605617105960846</v>
      </c>
      <c r="BH236" s="42">
        <v>0.16727717220783234</v>
      </c>
      <c r="BI236" s="54">
        <f t="shared" si="78"/>
        <v>0.24725275486707687</v>
      </c>
      <c r="BJ236" s="51">
        <v>1.9</v>
      </c>
      <c r="BK236" s="69" t="s">
        <v>233</v>
      </c>
      <c r="BL236" s="69" t="s">
        <v>233</v>
      </c>
      <c r="BM236" s="69" t="s">
        <v>233</v>
      </c>
      <c r="BN236" s="69" t="s">
        <v>233</v>
      </c>
      <c r="BO236" s="69" t="s">
        <v>233</v>
      </c>
      <c r="BP236" s="70">
        <f t="shared" si="79"/>
        <v>1.9</v>
      </c>
      <c r="BQ236" s="42">
        <v>1.8192918300628662</v>
      </c>
      <c r="BR236" s="42">
        <v>1.9059828519821167</v>
      </c>
      <c r="BS236" s="42">
        <v>1.9072039127349854</v>
      </c>
      <c r="BT236" s="42">
        <v>1.9145299196243286</v>
      </c>
      <c r="BU236" s="42">
        <v>1.8449327945709229</v>
      </c>
      <c r="BV236" s="42">
        <v>1.6263736486434937</v>
      </c>
      <c r="BW236" s="54">
        <f t="shared" si="80"/>
        <v>1.8363858262697856</v>
      </c>
      <c r="BX236" s="44">
        <v>0.12576313316822052</v>
      </c>
      <c r="BY236" s="44">
        <v>0.11721611768007278</v>
      </c>
      <c r="BZ236" s="44">
        <v>0.11721611768007278</v>
      </c>
      <c r="CA236" s="44">
        <v>0.11355311423540115</v>
      </c>
      <c r="CB236" s="44">
        <v>0.12087912112474442</v>
      </c>
      <c r="CC236" s="44">
        <v>0.10989011079072952</v>
      </c>
      <c r="CD236" s="54">
        <f t="shared" si="81"/>
        <v>0.11741961911320686</v>
      </c>
      <c r="CE236" s="42">
        <v>0.12</v>
      </c>
      <c r="CF236" s="42">
        <v>6.9299144744873047</v>
      </c>
      <c r="CG236" s="42">
        <v>6.9230771064758301</v>
      </c>
      <c r="CH236" s="42">
        <v>6.9059829711914062</v>
      </c>
      <c r="CI236" s="42">
        <v>6.8991451263427734</v>
      </c>
      <c r="CJ236" s="42">
        <v>6.9162392616271973</v>
      </c>
      <c r="CK236" s="42"/>
      <c r="CL236" s="42"/>
      <c r="CM236" s="44"/>
      <c r="CN236" s="44">
        <v>1.3470085859298706</v>
      </c>
      <c r="CO236" s="44">
        <v>1.2561661005020142</v>
      </c>
      <c r="CP236" s="44">
        <v>1.2444444894790649</v>
      </c>
      <c r="CQ236" s="44">
        <v>1.3645910024642944</v>
      </c>
      <c r="CR236" s="44">
        <v>2.0600733757019043</v>
      </c>
      <c r="CS236" s="44">
        <v>2.037606954574585</v>
      </c>
      <c r="CT236" s="54">
        <f t="shared" si="82"/>
        <v>1.5516484181086223</v>
      </c>
      <c r="CU236" s="44" t="s">
        <v>233</v>
      </c>
      <c r="CV236" s="44" t="s">
        <v>233</v>
      </c>
      <c r="CW236" s="44" t="s">
        <v>233</v>
      </c>
      <c r="CX236" s="44" t="s">
        <v>233</v>
      </c>
      <c r="CY236" s="44" t="s">
        <v>233</v>
      </c>
      <c r="CZ236" s="44" t="s">
        <v>233</v>
      </c>
      <c r="DA236" s="54" t="str">
        <f t="shared" si="83"/>
        <v/>
      </c>
      <c r="DB236" s="65">
        <v>925.15264892578125</v>
      </c>
      <c r="DC236" s="65">
        <v>900.6104736328125</v>
      </c>
      <c r="DD236" s="65">
        <v>811.233154296875</v>
      </c>
      <c r="DE236" s="65">
        <v>897.92431640625</v>
      </c>
      <c r="DF236" s="65">
        <v>1435.042724609375</v>
      </c>
      <c r="DG236" s="65">
        <v>1355.5555419921875</v>
      </c>
      <c r="DH236" s="58">
        <f t="shared" si="84"/>
        <v>1.5181245263671874</v>
      </c>
      <c r="DI236" s="65">
        <v>888.3516845703125</v>
      </c>
      <c r="DJ236" s="65">
        <v>882.31988525390625</v>
      </c>
      <c r="DK236" s="65">
        <v>881.7093505859375</v>
      </c>
      <c r="DL236" s="65">
        <v>892.6983642578125</v>
      </c>
      <c r="DM236" s="65">
        <v>1419.072021484375</v>
      </c>
      <c r="DN236" s="65">
        <v>1413.211181640625</v>
      </c>
      <c r="DO236" s="58">
        <f t="shared" si="85"/>
        <v>1.5305669970703124</v>
      </c>
      <c r="DP236" s="44" t="s">
        <v>233</v>
      </c>
      <c r="DQ236" s="44"/>
      <c r="DR236" s="65">
        <v>100</v>
      </c>
      <c r="DS236" s="65">
        <v>100</v>
      </c>
      <c r="DT236" s="65">
        <v>100</v>
      </c>
      <c r="DU236" s="65">
        <v>100</v>
      </c>
      <c r="DV236" s="65">
        <v>100</v>
      </c>
      <c r="DW236" s="65">
        <v>100</v>
      </c>
      <c r="DX236" s="58">
        <f t="shared" si="86"/>
        <v>0.14399999999999999</v>
      </c>
      <c r="DY236" s="43">
        <v>5.7264957427978516</v>
      </c>
      <c r="DZ236" s="43">
        <v>13.553077697753906</v>
      </c>
      <c r="EA236" s="43">
        <v>28.812156677246094</v>
      </c>
      <c r="EB236" s="44">
        <f t="shared" si="87"/>
        <v>0.48874989082336429</v>
      </c>
      <c r="EC236" s="42">
        <v>53</v>
      </c>
      <c r="ED236" s="42">
        <v>53</v>
      </c>
      <c r="EE236" s="42">
        <v>53</v>
      </c>
      <c r="EF236" s="42">
        <v>53</v>
      </c>
      <c r="EG236" s="42">
        <v>53</v>
      </c>
      <c r="EH236" s="42">
        <v>53</v>
      </c>
      <c r="EI236" s="42"/>
      <c r="EJ236" s="65">
        <v>724</v>
      </c>
      <c r="EK236" s="42">
        <v>0.52999997138977051</v>
      </c>
      <c r="EL236" s="42">
        <v>0.52999997138977051</v>
      </c>
      <c r="EM236" s="42">
        <v>0.52999997138977051</v>
      </c>
      <c r="EN236" s="42">
        <v>0.52999997138977051</v>
      </c>
      <c r="EO236" s="42">
        <v>0.52999997138977051</v>
      </c>
      <c r="EP236" s="42">
        <v>0.52999997138977051</v>
      </c>
      <c r="EQ236" s="42"/>
      <c r="ER236" s="65">
        <v>21</v>
      </c>
      <c r="ES236" s="42">
        <v>0.6600000262260437</v>
      </c>
      <c r="ET236" s="42">
        <v>0.6600000262260437</v>
      </c>
      <c r="EU236" s="42">
        <v>0.6600000262260437</v>
      </c>
      <c r="EV236" s="42">
        <v>0.6600000262260437</v>
      </c>
      <c r="EW236" s="42">
        <v>0.6600000262260437</v>
      </c>
      <c r="EX236" s="42">
        <v>0.6600000262260437</v>
      </c>
      <c r="EY236" s="42"/>
      <c r="EZ236" s="42">
        <v>1.3</v>
      </c>
      <c r="FA236" s="42">
        <v>9.0000003576278687E-2</v>
      </c>
      <c r="FB236" s="42">
        <v>9.0000003576278687E-2</v>
      </c>
      <c r="FC236" s="42">
        <v>9.0000003576278687E-2</v>
      </c>
      <c r="FD236" s="42">
        <v>9.0000003576278687E-2</v>
      </c>
      <c r="FE236" s="42">
        <v>7.9999998211860657E-2</v>
      </c>
      <c r="FF236" s="42">
        <v>7.9999998211860657E-2</v>
      </c>
      <c r="FG236" s="42"/>
      <c r="FH236" s="42"/>
      <c r="FI236" s="42">
        <v>0.15000000596046448</v>
      </c>
      <c r="FJ236" s="42">
        <v>0.15999999642372131</v>
      </c>
      <c r="FK236" s="42">
        <v>0.15999999642372131</v>
      </c>
      <c r="FL236" s="42">
        <v>0.15999999642372131</v>
      </c>
      <c r="FM236" s="42">
        <v>0.11999999731779099</v>
      </c>
      <c r="FN236" s="42">
        <v>0.11999999731779099</v>
      </c>
      <c r="FO236" s="42"/>
      <c r="FP236" s="65">
        <v>43</v>
      </c>
      <c r="FQ236" s="42">
        <v>0.56999999284744263</v>
      </c>
      <c r="FR236" s="42">
        <v>0.56999999284744263</v>
      </c>
      <c r="FS236" s="42">
        <v>0.56999999284744263</v>
      </c>
      <c r="FT236" s="42">
        <v>0.56999999284744263</v>
      </c>
      <c r="FU236" s="42">
        <v>0.56999999284744263</v>
      </c>
      <c r="FV236" s="42">
        <v>0.56999999284744263</v>
      </c>
      <c r="FW236" s="42"/>
      <c r="FX236" s="65">
        <v>35</v>
      </c>
    </row>
    <row r="237" spans="1:180">
      <c r="A237" s="40">
        <v>38574</v>
      </c>
      <c r="B237" s="41"/>
      <c r="C237" s="41"/>
      <c r="D237" s="41"/>
      <c r="E237" s="42" t="s">
        <v>233</v>
      </c>
      <c r="F237" s="42" t="s">
        <v>233</v>
      </c>
      <c r="G237" s="42" t="s">
        <v>233</v>
      </c>
      <c r="H237" s="42" t="s">
        <v>233</v>
      </c>
      <c r="I237" s="42" t="s">
        <v>233</v>
      </c>
      <c r="J237" s="42" t="s">
        <v>233</v>
      </c>
      <c r="K237" s="54" t="str">
        <f t="shared" si="74"/>
        <v/>
      </c>
      <c r="L237" s="43">
        <v>25.372406005859375</v>
      </c>
      <c r="M237" s="43">
        <v>24.029304504394531</v>
      </c>
      <c r="N237" s="43">
        <v>23.296703338623047</v>
      </c>
      <c r="O237" s="43">
        <v>25.396825790405273</v>
      </c>
      <c r="P237" s="43">
        <v>28.058609008789063</v>
      </c>
      <c r="Q237" s="43">
        <v>27.179487228393555</v>
      </c>
      <c r="R237" s="54">
        <f t="shared" si="75"/>
        <v>25.555555979410808</v>
      </c>
      <c r="S237" s="43">
        <v>14.285714149475098</v>
      </c>
      <c r="T237" s="43">
        <v>29.792428970336914</v>
      </c>
      <c r="U237" s="43">
        <v>24.175825119018555</v>
      </c>
      <c r="V237" s="43">
        <v>19.413919448852539</v>
      </c>
      <c r="W237" s="43">
        <v>15.140415191650391</v>
      </c>
      <c r="X237" s="43">
        <v>13.797313690185547</v>
      </c>
      <c r="Y237" s="43">
        <v>25</v>
      </c>
      <c r="Z237" s="42">
        <v>-0.8620268702507019</v>
      </c>
      <c r="AA237" s="42">
        <v>-1.4383394718170166</v>
      </c>
      <c r="AB237" s="42">
        <v>-1.3308913707733154</v>
      </c>
      <c r="AC237" s="42">
        <v>-1.047619104385376</v>
      </c>
      <c r="AD237" s="42">
        <v>-1.1111111640930176</v>
      </c>
      <c r="AE237" s="42">
        <v>-1.1208791732788086</v>
      </c>
      <c r="AF237" s="42"/>
      <c r="AG237" s="42">
        <v>6.7452993392944336</v>
      </c>
      <c r="AH237" s="42">
        <v>6.758974552154541</v>
      </c>
      <c r="AI237" s="42">
        <v>6.8239316940307617</v>
      </c>
      <c r="AJ237" s="42">
        <v>6.9162392616271973</v>
      </c>
      <c r="AK237" s="42">
        <v>6.9504275321960449</v>
      </c>
      <c r="AL237" s="42">
        <v>6.8923077583312988</v>
      </c>
      <c r="AM237" s="54">
        <f t="shared" si="76"/>
        <v>6.8478633562723799</v>
      </c>
      <c r="AN237" s="44">
        <v>0.35653236508369446</v>
      </c>
      <c r="AO237" s="44">
        <v>0.26617828011512756</v>
      </c>
      <c r="AP237" s="44">
        <v>0.30036631226539612</v>
      </c>
      <c r="AQ237" s="44">
        <v>0.42979243397712708</v>
      </c>
      <c r="AR237" s="44">
        <v>0.50549453496932983</v>
      </c>
      <c r="AS237" s="44">
        <v>0.46642246842384338</v>
      </c>
      <c r="AT237" s="44"/>
      <c r="AU237" s="42">
        <v>0.71672773361206055</v>
      </c>
      <c r="AV237" s="42">
        <v>0.60561662912368774</v>
      </c>
      <c r="AW237" s="42">
        <v>1.0415140390396118</v>
      </c>
      <c r="AX237" s="42">
        <v>1</v>
      </c>
      <c r="AY237" s="42">
        <v>1.1868132352828979</v>
      </c>
      <c r="AZ237" s="42">
        <v>1.0012210607528687</v>
      </c>
      <c r="BA237" s="54">
        <f t="shared" si="77"/>
        <v>0.92531544963518775</v>
      </c>
      <c r="BB237" s="44"/>
      <c r="BC237" s="42">
        <v>0.13064713776111603</v>
      </c>
      <c r="BD237" s="42">
        <v>7.2039075195789337E-2</v>
      </c>
      <c r="BE237" s="42">
        <v>0.14652015268802643</v>
      </c>
      <c r="BF237" s="42">
        <v>0.30891332030296326</v>
      </c>
      <c r="BG237" s="42">
        <v>0.30280831456184387</v>
      </c>
      <c r="BH237" s="42">
        <v>0.27106228470802307</v>
      </c>
      <c r="BI237" s="54">
        <f t="shared" si="78"/>
        <v>0.20533171420296034</v>
      </c>
      <c r="BJ237" s="51">
        <v>1.4</v>
      </c>
      <c r="BK237" s="69" t="s">
        <v>233</v>
      </c>
      <c r="BL237" s="69" t="s">
        <v>233</v>
      </c>
      <c r="BM237" s="69" t="s">
        <v>233</v>
      </c>
      <c r="BN237" s="69" t="s">
        <v>233</v>
      </c>
      <c r="BO237" s="69" t="s">
        <v>233</v>
      </c>
      <c r="BP237" s="70">
        <f t="shared" si="79"/>
        <v>1.4</v>
      </c>
      <c r="BQ237" s="42">
        <v>1.5677655935287476</v>
      </c>
      <c r="BR237" s="42">
        <v>1.3589743375778198</v>
      </c>
      <c r="BS237" s="42">
        <v>1.5030524730682373</v>
      </c>
      <c r="BT237" s="42">
        <v>1.9304028749465942</v>
      </c>
      <c r="BU237" s="42">
        <v>2.0134310722351074</v>
      </c>
      <c r="BV237" s="42">
        <v>1.9768009185791016</v>
      </c>
      <c r="BW237" s="54">
        <f t="shared" si="80"/>
        <v>1.7250712116559346</v>
      </c>
      <c r="BX237" s="44">
        <v>9.890110045671463E-2</v>
      </c>
      <c r="BY237" s="44">
        <v>9.890110045671463E-2</v>
      </c>
      <c r="BZ237" s="44">
        <v>9.5238097012042999E-2</v>
      </c>
      <c r="CA237" s="44">
        <v>0.12210012227296829</v>
      </c>
      <c r="CB237" s="44">
        <v>0.12210012227296829</v>
      </c>
      <c r="CC237" s="44">
        <v>0.10012210160493851</v>
      </c>
      <c r="CD237" s="54">
        <f t="shared" si="81"/>
        <v>0.10622710734605789</v>
      </c>
      <c r="CE237" s="42">
        <v>0.09</v>
      </c>
      <c r="CF237" s="42">
        <v>6.9059829711914062</v>
      </c>
      <c r="CG237" s="42">
        <v>6.9059829711914062</v>
      </c>
      <c r="CH237" s="42">
        <v>6.9094018936157227</v>
      </c>
      <c r="CI237" s="42">
        <v>6.9470086097717285</v>
      </c>
      <c r="CJ237" s="42">
        <v>6.9846153259277344</v>
      </c>
      <c r="CK237" s="42"/>
      <c r="CL237" s="42"/>
      <c r="CM237" s="44"/>
      <c r="CN237" s="44">
        <v>1.9653235673904419</v>
      </c>
      <c r="CO237" s="44">
        <v>0.62124544382095337</v>
      </c>
      <c r="CP237" s="44">
        <v>1.3821734189987183</v>
      </c>
      <c r="CQ237" s="44">
        <v>2.1274726390838623</v>
      </c>
      <c r="CR237" s="44">
        <v>2.057142972946167</v>
      </c>
      <c r="CS237" s="44">
        <v>1.2620269060134888</v>
      </c>
      <c r="CT237" s="54">
        <f t="shared" si="82"/>
        <v>1.5692308247089386</v>
      </c>
      <c r="CU237" s="44" t="s">
        <v>233</v>
      </c>
      <c r="CV237" s="44" t="s">
        <v>233</v>
      </c>
      <c r="CW237" s="44" t="s">
        <v>233</v>
      </c>
      <c r="CX237" s="44" t="s">
        <v>233</v>
      </c>
      <c r="CY237" s="44" t="s">
        <v>233</v>
      </c>
      <c r="CZ237" s="44" t="s">
        <v>233</v>
      </c>
      <c r="DA237" s="54" t="str">
        <f t="shared" si="83"/>
        <v/>
      </c>
      <c r="DB237" s="65">
        <v>1388.888916015625</v>
      </c>
      <c r="DC237" s="65">
        <v>616.971923828125</v>
      </c>
      <c r="DD237" s="65">
        <v>945.66546630859375</v>
      </c>
      <c r="DE237" s="65">
        <v>1456.8985595703125</v>
      </c>
      <c r="DF237" s="65">
        <v>1391.94140625</v>
      </c>
      <c r="DG237" s="65">
        <v>905.98291015625</v>
      </c>
      <c r="DH237" s="58">
        <f t="shared" si="84"/>
        <v>1.6095238037109374</v>
      </c>
      <c r="DI237" s="65">
        <v>1389.3773193359375</v>
      </c>
      <c r="DJ237" s="65">
        <v>374.84738159179687</v>
      </c>
      <c r="DK237" s="65">
        <v>871.25762939453125</v>
      </c>
      <c r="DL237" s="65">
        <v>1434.896240234375</v>
      </c>
      <c r="DM237" s="65">
        <v>1422.27099609375</v>
      </c>
      <c r="DN237" s="65">
        <v>873.015869140625</v>
      </c>
      <c r="DO237" s="58">
        <f t="shared" si="85"/>
        <v>1.5277597045898437</v>
      </c>
      <c r="DP237" s="44" t="s">
        <v>233</v>
      </c>
      <c r="DQ237" s="44"/>
      <c r="DR237" s="65">
        <v>100</v>
      </c>
      <c r="DS237" s="65">
        <v>100</v>
      </c>
      <c r="DT237" s="65">
        <v>100</v>
      </c>
      <c r="DU237" s="65">
        <v>100</v>
      </c>
      <c r="DV237" s="65">
        <v>100</v>
      </c>
      <c r="DW237" s="65">
        <v>100</v>
      </c>
      <c r="DX237" s="58">
        <f t="shared" si="86"/>
        <v>0.14399999999999999</v>
      </c>
      <c r="DY237" s="43">
        <v>5.7821245193481445</v>
      </c>
      <c r="DZ237" s="43">
        <v>14.967952728271484</v>
      </c>
      <c r="EA237" s="43">
        <v>27.252906799316406</v>
      </c>
      <c r="EB237" s="44">
        <f t="shared" si="87"/>
        <v>1.3211879501342774</v>
      </c>
      <c r="EC237" s="42">
        <v>53</v>
      </c>
      <c r="ED237" s="42">
        <v>53</v>
      </c>
      <c r="EE237" s="42">
        <v>53</v>
      </c>
      <c r="EF237" s="42">
        <v>53</v>
      </c>
      <c r="EG237" s="42">
        <v>53</v>
      </c>
      <c r="EH237" s="42">
        <v>53</v>
      </c>
      <c r="EI237" s="42"/>
      <c r="EJ237" s="65">
        <v>734</v>
      </c>
      <c r="EK237" s="42">
        <v>0.52999997138977051</v>
      </c>
      <c r="EL237" s="42">
        <v>0.52999997138977051</v>
      </c>
      <c r="EM237" s="42">
        <v>0.52999997138977051</v>
      </c>
      <c r="EN237" s="42">
        <v>0.52999997138977051</v>
      </c>
      <c r="EO237" s="42">
        <v>0.52999997138977051</v>
      </c>
      <c r="EP237" s="42">
        <v>0.52999997138977051</v>
      </c>
      <c r="EQ237" s="42"/>
      <c r="ER237" s="65">
        <v>22</v>
      </c>
      <c r="ES237" s="42">
        <v>0.6600000262260437</v>
      </c>
      <c r="ET237" s="42">
        <v>0.6600000262260437</v>
      </c>
      <c r="EU237" s="42">
        <v>0.6600000262260437</v>
      </c>
      <c r="EV237" s="42">
        <v>0.6600000262260437</v>
      </c>
      <c r="EW237" s="42">
        <v>0.6600000262260437</v>
      </c>
      <c r="EX237" s="42">
        <v>0.6600000262260437</v>
      </c>
      <c r="EY237" s="42"/>
      <c r="EZ237" s="42">
        <v>1.35</v>
      </c>
      <c r="FA237" s="42">
        <v>7.9999998211860657E-2</v>
      </c>
      <c r="FB237" s="42">
        <v>7.9999998211860657E-2</v>
      </c>
      <c r="FC237" s="42">
        <v>9.0000003576278687E-2</v>
      </c>
      <c r="FD237" s="42">
        <v>9.0000003576278687E-2</v>
      </c>
      <c r="FE237" s="42">
        <v>9.0000003576278687E-2</v>
      </c>
      <c r="FF237" s="42">
        <v>9.0000003576278687E-2</v>
      </c>
      <c r="FG237" s="42"/>
      <c r="FH237" s="42"/>
      <c r="FI237" s="42">
        <v>0.11999999731779099</v>
      </c>
      <c r="FJ237" s="42">
        <v>0.11999999731779099</v>
      </c>
      <c r="FK237" s="42">
        <v>0.17000000178813934</v>
      </c>
      <c r="FL237" s="42">
        <v>0.12999999523162842</v>
      </c>
      <c r="FM237" s="42">
        <v>0.14000000059604645</v>
      </c>
      <c r="FN237" s="42">
        <v>0.12999999523162842</v>
      </c>
      <c r="FO237" s="42"/>
      <c r="FP237" s="65">
        <v>43</v>
      </c>
      <c r="FQ237" s="42">
        <v>0.56999999284744263</v>
      </c>
      <c r="FR237" s="42">
        <v>0.56999999284744263</v>
      </c>
      <c r="FS237" s="42">
        <v>0.56999999284744263</v>
      </c>
      <c r="FT237" s="42">
        <v>0.56999999284744263</v>
      </c>
      <c r="FU237" s="42">
        <v>0.56999999284744263</v>
      </c>
      <c r="FV237" s="42">
        <v>0.56999999284744263</v>
      </c>
      <c r="FW237" s="42"/>
      <c r="FX237" s="65">
        <v>34</v>
      </c>
    </row>
    <row r="238" spans="1:180">
      <c r="A238" s="40">
        <v>38575</v>
      </c>
      <c r="B238" s="41"/>
      <c r="C238" s="41"/>
      <c r="D238" s="41"/>
      <c r="E238" s="42" t="s">
        <v>233</v>
      </c>
      <c r="F238" s="42" t="s">
        <v>233</v>
      </c>
      <c r="G238" s="42" t="s">
        <v>233</v>
      </c>
      <c r="H238" s="42" t="s">
        <v>233</v>
      </c>
      <c r="I238" s="42" t="s">
        <v>233</v>
      </c>
      <c r="J238" s="42" t="s">
        <v>233</v>
      </c>
      <c r="K238" s="54" t="str">
        <f t="shared" si="74"/>
        <v/>
      </c>
      <c r="L238" s="43">
        <v>25.811965942382812</v>
      </c>
      <c r="M238" s="43">
        <v>24.786325454711914</v>
      </c>
      <c r="N238" s="43">
        <v>24.297924041748047</v>
      </c>
      <c r="O238" s="43">
        <v>26.129426956176758</v>
      </c>
      <c r="P238" s="43">
        <v>28.620267868041992</v>
      </c>
      <c r="Q238" s="43">
        <v>27.25274658203125</v>
      </c>
      <c r="R238" s="54">
        <f t="shared" si="75"/>
        <v>26.149776140848797</v>
      </c>
      <c r="S238" s="43">
        <v>15.873015403747559</v>
      </c>
      <c r="T238" s="43">
        <v>17.94871711730957</v>
      </c>
      <c r="U238" s="43">
        <v>15.384614944458008</v>
      </c>
      <c r="V238" s="43">
        <v>11.721611976623535</v>
      </c>
      <c r="W238" s="43">
        <v>8.9133090972900391</v>
      </c>
      <c r="X238" s="43">
        <v>13.919413566589355</v>
      </c>
      <c r="Y238" s="43">
        <v>15.1</v>
      </c>
      <c r="Z238" s="42">
        <v>-1.08669114112854</v>
      </c>
      <c r="AA238" s="42">
        <v>-1.2283272743225098</v>
      </c>
      <c r="AB238" s="42">
        <v>-1.6434676647186279</v>
      </c>
      <c r="AC238" s="42">
        <v>-1.6434676647186279</v>
      </c>
      <c r="AD238" s="42">
        <v>-1.692307710647583</v>
      </c>
      <c r="AE238" s="42">
        <v>-1.5897436141967773</v>
      </c>
      <c r="AF238" s="42"/>
      <c r="AG238" s="42">
        <v>6.8376069068908691</v>
      </c>
      <c r="AH238" s="42">
        <v>6.8034186363220215</v>
      </c>
      <c r="AI238" s="42">
        <v>6.8068375587463379</v>
      </c>
      <c r="AJ238" s="42">
        <v>6.8717947006225586</v>
      </c>
      <c r="AK238" s="42">
        <v>6.8923077583312988</v>
      </c>
      <c r="AL238" s="42">
        <v>6.8307690620422363</v>
      </c>
      <c r="AM238" s="54">
        <f t="shared" si="76"/>
        <v>6.8404557704925537</v>
      </c>
      <c r="AN238" s="44">
        <v>0.33943834900856018</v>
      </c>
      <c r="AO238" s="44">
        <v>0.30525031685829163</v>
      </c>
      <c r="AP238" s="44">
        <v>0.3223443329334259</v>
      </c>
      <c r="AQ238" s="44">
        <v>0.50061053037643433</v>
      </c>
      <c r="AR238" s="44">
        <v>0.57387059926986694</v>
      </c>
      <c r="AS238" s="44">
        <v>0.46642246842384338</v>
      </c>
      <c r="AT238" s="44"/>
      <c r="AU238" s="42">
        <v>0.89133089780807495</v>
      </c>
      <c r="AV238" s="42">
        <v>0.88278388977050781</v>
      </c>
      <c r="AW238" s="42">
        <v>1.2136752605438232</v>
      </c>
      <c r="AX238" s="42">
        <v>0.87423688173294067</v>
      </c>
      <c r="AY238" s="42">
        <v>0.95115995407104492</v>
      </c>
      <c r="AZ238" s="42">
        <v>0.80830281972885132</v>
      </c>
      <c r="BA238" s="54">
        <f t="shared" si="77"/>
        <v>0.93691495060920715</v>
      </c>
      <c r="BB238" s="44"/>
      <c r="BC238" s="42">
        <v>0.14163614809513092</v>
      </c>
      <c r="BD238" s="42">
        <v>0.14163614809513092</v>
      </c>
      <c r="BE238" s="42">
        <v>0.25030526518821716</v>
      </c>
      <c r="BF238" s="42">
        <v>0.21855922043323517</v>
      </c>
      <c r="BG238" s="42">
        <v>0.28815630078315735</v>
      </c>
      <c r="BH238" s="42">
        <v>0.14041514694690704</v>
      </c>
      <c r="BI238" s="54">
        <f t="shared" si="78"/>
        <v>0.19678470492362976</v>
      </c>
      <c r="BJ238" s="51">
        <v>1.6</v>
      </c>
      <c r="BK238" s="69" t="s">
        <v>233</v>
      </c>
      <c r="BL238" s="69" t="s">
        <v>233</v>
      </c>
      <c r="BM238" s="69" t="s">
        <v>233</v>
      </c>
      <c r="BN238" s="69" t="s">
        <v>233</v>
      </c>
      <c r="BO238" s="69" t="s">
        <v>233</v>
      </c>
      <c r="BP238" s="70">
        <f t="shared" si="79"/>
        <v>1.6</v>
      </c>
      <c r="BQ238" s="42">
        <v>1.6776556968688965</v>
      </c>
      <c r="BR238" s="42">
        <v>1.5836385488510132</v>
      </c>
      <c r="BS238" s="42">
        <v>1.6019536256790161</v>
      </c>
      <c r="BT238" s="42">
        <v>1.8229547739028931</v>
      </c>
      <c r="BU238" s="42">
        <v>1.6642246246337891</v>
      </c>
      <c r="BV238" s="42">
        <v>1.5592185258865356</v>
      </c>
      <c r="BW238" s="54">
        <f t="shared" si="80"/>
        <v>1.6516076326370239</v>
      </c>
      <c r="BX238" s="44">
        <v>8.9133091270923615E-2</v>
      </c>
      <c r="BY238" s="44">
        <v>7.8144080936908722E-2</v>
      </c>
      <c r="BZ238" s="44">
        <v>7.8144080936908722E-2</v>
      </c>
      <c r="CA238" s="44">
        <v>9.0354092419147491E-2</v>
      </c>
      <c r="CB238" s="44">
        <v>9.2796094715595245E-2</v>
      </c>
      <c r="CC238" s="44">
        <v>9.2796094715595245E-2</v>
      </c>
      <c r="CD238" s="54">
        <f t="shared" si="81"/>
        <v>8.6894589165846511E-2</v>
      </c>
      <c r="CE238" s="42">
        <v>0.08</v>
      </c>
      <c r="CF238" s="42">
        <v>6.9914531707763672</v>
      </c>
      <c r="CG238" s="42">
        <v>6.981196403503418</v>
      </c>
      <c r="CH238" s="42">
        <v>6.9504275321960449</v>
      </c>
      <c r="CI238" s="42">
        <v>6.9538459777832031</v>
      </c>
      <c r="CJ238" s="42">
        <v>6.970940113067627</v>
      </c>
      <c r="CK238" s="42"/>
      <c r="CL238" s="42"/>
      <c r="CM238" s="44"/>
      <c r="CN238" s="44">
        <v>1.2415140867233276</v>
      </c>
      <c r="CO238" s="44">
        <v>1.3040293455123901</v>
      </c>
      <c r="CP238" s="44">
        <v>1.2874237298965454</v>
      </c>
      <c r="CQ238" s="44">
        <v>2.019047737121582</v>
      </c>
      <c r="CR238" s="44">
        <v>2.1196582317352295</v>
      </c>
      <c r="CS238" s="44">
        <v>1.2512820959091187</v>
      </c>
      <c r="CT238" s="54">
        <f t="shared" si="82"/>
        <v>1.5371592044830322</v>
      </c>
      <c r="CU238" s="44" t="s">
        <v>233</v>
      </c>
      <c r="CV238" s="44" t="s">
        <v>233</v>
      </c>
      <c r="CW238" s="44" t="s">
        <v>233</v>
      </c>
      <c r="CX238" s="44" t="s">
        <v>233</v>
      </c>
      <c r="CY238" s="44" t="s">
        <v>233</v>
      </c>
      <c r="CZ238" s="44" t="s">
        <v>233</v>
      </c>
      <c r="DA238" s="54" t="str">
        <f t="shared" si="83"/>
        <v/>
      </c>
      <c r="DB238" s="65">
        <v>838.7056884765625</v>
      </c>
      <c r="DC238" s="65">
        <v>897.5579833984375</v>
      </c>
      <c r="DD238" s="65">
        <v>898.5347900390625</v>
      </c>
      <c r="DE238" s="65">
        <v>1401.83154296875</v>
      </c>
      <c r="DF238" s="65">
        <v>1376.068359375</v>
      </c>
      <c r="DG238" s="65">
        <v>897.4359130859375</v>
      </c>
      <c r="DH238" s="58">
        <f t="shared" si="84"/>
        <v>1.5144322265625001</v>
      </c>
      <c r="DI238" s="65">
        <v>873.08917236328125</v>
      </c>
      <c r="DJ238" s="65">
        <v>868.815673828125</v>
      </c>
      <c r="DK238" s="65">
        <v>876.67889404296875</v>
      </c>
      <c r="DL238" s="65">
        <v>1420.976806640625</v>
      </c>
      <c r="DM238" s="65">
        <v>1403.3944091796875</v>
      </c>
      <c r="DN238" s="65">
        <v>865.15264892578125</v>
      </c>
      <c r="DO238" s="58">
        <f t="shared" si="85"/>
        <v>1.5139458251953124</v>
      </c>
      <c r="DP238" s="44" t="s">
        <v>233</v>
      </c>
      <c r="DQ238" s="44"/>
      <c r="DR238" s="65">
        <v>100</v>
      </c>
      <c r="DS238" s="65">
        <v>100</v>
      </c>
      <c r="DT238" s="65">
        <v>100</v>
      </c>
      <c r="DU238" s="65">
        <v>100</v>
      </c>
      <c r="DV238" s="65">
        <v>100</v>
      </c>
      <c r="DW238" s="65">
        <v>100</v>
      </c>
      <c r="DX238" s="58">
        <f t="shared" si="86"/>
        <v>0.14399999999999999</v>
      </c>
      <c r="DY238" s="43">
        <v>5.6283268928527832</v>
      </c>
      <c r="DZ238" s="43">
        <v>14.993218421936035</v>
      </c>
      <c r="EA238" s="43">
        <v>28.472877502441406</v>
      </c>
      <c r="EB238" s="44">
        <f t="shared" si="87"/>
        <v>1.5102570339202881</v>
      </c>
      <c r="EC238" s="42">
        <v>53</v>
      </c>
      <c r="ED238" s="42">
        <v>53</v>
      </c>
      <c r="EE238" s="42">
        <v>53</v>
      </c>
      <c r="EF238" s="42">
        <v>53</v>
      </c>
      <c r="EG238" s="42">
        <v>53</v>
      </c>
      <c r="EH238" s="42">
        <v>53</v>
      </c>
      <c r="EI238" s="42"/>
      <c r="EJ238" s="65">
        <v>659</v>
      </c>
      <c r="EK238" s="42">
        <v>0.52999997138977051</v>
      </c>
      <c r="EL238" s="42">
        <v>0.52999997138977051</v>
      </c>
      <c r="EM238" s="42">
        <v>0.52999997138977051</v>
      </c>
      <c r="EN238" s="42">
        <v>0.52999997138977051</v>
      </c>
      <c r="EO238" s="42">
        <v>0.52999997138977051</v>
      </c>
      <c r="EP238" s="42">
        <v>0.52999997138977051</v>
      </c>
      <c r="EQ238" s="42"/>
      <c r="ER238" s="65">
        <v>21</v>
      </c>
      <c r="ES238" s="42">
        <v>0.6600000262260437</v>
      </c>
      <c r="ET238" s="42">
        <v>0.6600000262260437</v>
      </c>
      <c r="EU238" s="42">
        <v>0.6600000262260437</v>
      </c>
      <c r="EV238" s="42">
        <v>0.6600000262260437</v>
      </c>
      <c r="EW238" s="42">
        <v>0.6600000262260437</v>
      </c>
      <c r="EX238" s="42">
        <v>0.6600000262260437</v>
      </c>
      <c r="EY238" s="42"/>
      <c r="EZ238" s="42">
        <v>1.55</v>
      </c>
      <c r="FA238" s="42">
        <v>9.0000003576278687E-2</v>
      </c>
      <c r="FB238" s="42">
        <v>9.0000003576278687E-2</v>
      </c>
      <c r="FC238" s="42">
        <v>0.11999999731779099</v>
      </c>
      <c r="FD238" s="42">
        <v>0.10000000149011612</v>
      </c>
      <c r="FE238" s="42">
        <v>0.10000000149011612</v>
      </c>
      <c r="FF238" s="42">
        <v>0.10000000149011612</v>
      </c>
      <c r="FG238" s="42"/>
      <c r="FH238" s="42"/>
      <c r="FI238" s="42">
        <v>0.12999999523162842</v>
      </c>
      <c r="FJ238" s="42">
        <v>0.14000000059604645</v>
      </c>
      <c r="FK238" s="42">
        <v>0.14000000059604645</v>
      </c>
      <c r="FL238" s="42">
        <v>0.12999999523162842</v>
      </c>
      <c r="FM238" s="42">
        <v>0.12999999523162842</v>
      </c>
      <c r="FN238" s="42">
        <v>0.14000000059604645</v>
      </c>
      <c r="FO238" s="42"/>
      <c r="FP238" s="65">
        <v>49</v>
      </c>
      <c r="FQ238" s="42">
        <v>0.56999999284744263</v>
      </c>
      <c r="FR238" s="42">
        <v>0.56999999284744263</v>
      </c>
      <c r="FS238" s="42">
        <v>0.56999999284744263</v>
      </c>
      <c r="FT238" s="42">
        <v>0.56999999284744263</v>
      </c>
      <c r="FU238" s="42">
        <v>0.56999999284744263</v>
      </c>
      <c r="FV238" s="42">
        <v>0.56999999284744263</v>
      </c>
      <c r="FW238" s="42"/>
      <c r="FX238" s="65">
        <v>32</v>
      </c>
    </row>
    <row r="239" spans="1:180">
      <c r="A239" s="40">
        <v>38576</v>
      </c>
      <c r="B239" s="41"/>
      <c r="C239" s="41"/>
      <c r="D239" s="41"/>
      <c r="E239" s="42" t="s">
        <v>233</v>
      </c>
      <c r="F239" s="42" t="s">
        <v>233</v>
      </c>
      <c r="G239" s="42" t="s">
        <v>233</v>
      </c>
      <c r="H239" s="42" t="s">
        <v>233</v>
      </c>
      <c r="I239" s="42" t="s">
        <v>233</v>
      </c>
      <c r="J239" s="42" t="s">
        <v>233</v>
      </c>
      <c r="K239" s="54" t="str">
        <f t="shared" si="74"/>
        <v/>
      </c>
      <c r="L239" s="43">
        <v>25.274724960327148</v>
      </c>
      <c r="M239" s="43">
        <v>24.273504257202148</v>
      </c>
      <c r="N239" s="43">
        <v>23.540903091430664</v>
      </c>
      <c r="O239" s="43">
        <v>25.616605758666992</v>
      </c>
      <c r="P239" s="43">
        <v>26.25152587890625</v>
      </c>
      <c r="Q239" s="43">
        <v>25.494504928588867</v>
      </c>
      <c r="R239" s="54">
        <f t="shared" si="75"/>
        <v>25.075294812520344</v>
      </c>
      <c r="S239" s="43">
        <v>12.942612648010254</v>
      </c>
      <c r="T239" s="43">
        <v>15.140415191650391</v>
      </c>
      <c r="U239" s="43">
        <v>12.454212188720703</v>
      </c>
      <c r="V239" s="43">
        <v>11.965811729431152</v>
      </c>
      <c r="W239" s="43">
        <v>9.645909309387207</v>
      </c>
      <c r="X239" s="43">
        <v>8.9133090972900391</v>
      </c>
      <c r="Y239" s="43">
        <v>17.5</v>
      </c>
      <c r="Z239" s="42">
        <v>-1.7655677795410156</v>
      </c>
      <c r="AA239" s="42">
        <v>-2.1318681240081787</v>
      </c>
      <c r="AB239" s="42">
        <v>-1.7606837749481201</v>
      </c>
      <c r="AC239" s="42">
        <v>-1.3601953983306885</v>
      </c>
      <c r="AD239" s="42">
        <v>-1.2967033386230469</v>
      </c>
      <c r="AE239" s="42">
        <v>-1.5067155361175537</v>
      </c>
      <c r="AF239" s="42"/>
      <c r="AG239" s="42">
        <v>6.7521367073059082</v>
      </c>
      <c r="AH239" s="42">
        <v>6.721367359161377</v>
      </c>
      <c r="AI239" s="42">
        <v>6.7179489135742188</v>
      </c>
      <c r="AJ239" s="42">
        <v>6.7829060554504395</v>
      </c>
      <c r="AK239" s="42">
        <v>6.7965812683105469</v>
      </c>
      <c r="AL239" s="42">
        <v>6.7726497650146484</v>
      </c>
      <c r="AM239" s="54">
        <f t="shared" si="76"/>
        <v>6.7572650114695234</v>
      </c>
      <c r="AN239" s="44">
        <v>0.33211234211921692</v>
      </c>
      <c r="AO239" s="44">
        <v>0.2905983030796051</v>
      </c>
      <c r="AP239" s="44">
        <v>0.5177045464515686</v>
      </c>
      <c r="AQ239" s="44">
        <v>0.57387059926986694</v>
      </c>
      <c r="AR239" s="44">
        <v>0.79120880365371704</v>
      </c>
      <c r="AS239" s="44">
        <v>0.49816849827766418</v>
      </c>
      <c r="AT239" s="44"/>
      <c r="AU239" s="42">
        <v>1.2918193340301514</v>
      </c>
      <c r="AV239" s="42">
        <v>1.0500611066818237</v>
      </c>
      <c r="AW239" s="42">
        <v>1.5579975843429565</v>
      </c>
      <c r="AX239" s="42">
        <v>1.1196581125259399</v>
      </c>
      <c r="AY239" s="42">
        <v>1.2136752605438232</v>
      </c>
      <c r="AZ239" s="42">
        <v>1.1501832008361816</v>
      </c>
      <c r="BA239" s="54">
        <f t="shared" si="77"/>
        <v>1.2305657664934795</v>
      </c>
      <c r="BB239" s="44"/>
      <c r="BC239" s="42">
        <v>0.16361416876316071</v>
      </c>
      <c r="BD239" s="42">
        <v>7.2039075195789337E-2</v>
      </c>
      <c r="BE239" s="42">
        <v>0.34310135245323181</v>
      </c>
      <c r="BF239" s="42">
        <v>0.3223443329334259</v>
      </c>
      <c r="BG239" s="42">
        <v>0.30402931571006775</v>
      </c>
      <c r="BH239" s="42">
        <v>0.23443223536014557</v>
      </c>
      <c r="BI239" s="54">
        <f t="shared" si="78"/>
        <v>0.23992674673597017</v>
      </c>
      <c r="BJ239" s="51">
        <v>1.4</v>
      </c>
      <c r="BK239" s="69" t="s">
        <v>233</v>
      </c>
      <c r="BL239" s="69" t="s">
        <v>233</v>
      </c>
      <c r="BM239" s="69" t="s">
        <v>233</v>
      </c>
      <c r="BN239" s="69" t="s">
        <v>233</v>
      </c>
      <c r="BO239" s="69" t="s">
        <v>233</v>
      </c>
      <c r="BP239" s="70">
        <f t="shared" si="79"/>
        <v>1.4</v>
      </c>
      <c r="BQ239" s="42">
        <v>1.404151439666748</v>
      </c>
      <c r="BR239" s="42">
        <v>1.2686202526092529</v>
      </c>
      <c r="BS239" s="42">
        <v>2.0036630630493164</v>
      </c>
      <c r="BT239" s="42">
        <v>1.79365074634552</v>
      </c>
      <c r="BU239" s="42">
        <v>1.6092796325683594</v>
      </c>
      <c r="BV239" s="42">
        <v>1.6410256624221802</v>
      </c>
      <c r="BW239" s="54">
        <f t="shared" si="80"/>
        <v>1.6200651327768962</v>
      </c>
      <c r="BX239" s="44">
        <v>9.2796094715595245E-2</v>
      </c>
      <c r="BY239" s="44">
        <v>0.16971917450428009</v>
      </c>
      <c r="BZ239" s="44">
        <v>9.0354092419147491E-2</v>
      </c>
      <c r="CA239" s="44">
        <v>9.0354092419147491E-2</v>
      </c>
      <c r="CB239" s="44">
        <v>9.0354092419147491E-2</v>
      </c>
      <c r="CC239" s="44">
        <v>9.0354092419147491E-2</v>
      </c>
      <c r="CD239" s="54">
        <f t="shared" si="81"/>
        <v>0.10398860648274422</v>
      </c>
      <c r="CE239" s="42">
        <v>0.11</v>
      </c>
      <c r="CF239" s="42">
        <v>6.9572649002075195</v>
      </c>
      <c r="CG239" s="42">
        <v>6.9606838226318359</v>
      </c>
      <c r="CH239" s="42">
        <v>6.9299144744873047</v>
      </c>
      <c r="CI239" s="42">
        <v>6.9059829711914062</v>
      </c>
      <c r="CJ239" s="42">
        <v>6.9094018936157227</v>
      </c>
      <c r="CK239" s="42"/>
      <c r="CL239" s="42"/>
      <c r="CM239" s="44"/>
      <c r="CN239" s="44">
        <v>1.2385836839675903</v>
      </c>
      <c r="CO239" s="44">
        <v>0.72869354486465454</v>
      </c>
      <c r="CP239" s="44">
        <v>1.5452991724014282</v>
      </c>
      <c r="CQ239" s="44">
        <v>1.9985347986221313</v>
      </c>
      <c r="CR239" s="44">
        <v>1.9965811967849731</v>
      </c>
      <c r="CS239" s="44">
        <v>1.6244200468063354</v>
      </c>
      <c r="CT239" s="54">
        <f t="shared" si="82"/>
        <v>1.5220187405745189</v>
      </c>
      <c r="CU239" s="44" t="s">
        <v>233</v>
      </c>
      <c r="CV239" s="44" t="s">
        <v>233</v>
      </c>
      <c r="CW239" s="44" t="s">
        <v>233</v>
      </c>
      <c r="CX239" s="44" t="s">
        <v>233</v>
      </c>
      <c r="CY239" s="44" t="s">
        <v>233</v>
      </c>
      <c r="CZ239" s="44" t="s">
        <v>233</v>
      </c>
      <c r="DA239" s="54" t="str">
        <f t="shared" si="83"/>
        <v/>
      </c>
      <c r="DB239" s="65">
        <v>836.6300048828125</v>
      </c>
      <c r="DC239" s="65">
        <v>475.57998657226562</v>
      </c>
      <c r="DD239" s="65">
        <v>1102.4420166015625</v>
      </c>
      <c r="DE239" s="65">
        <v>1362.02685546875</v>
      </c>
      <c r="DF239" s="65">
        <v>1356.4102783203125</v>
      </c>
      <c r="DG239" s="65">
        <v>1119.047607421875</v>
      </c>
      <c r="DH239" s="58">
        <f t="shared" si="84"/>
        <v>1.5005128198242188</v>
      </c>
      <c r="DI239" s="65">
        <v>862.71063232421875</v>
      </c>
      <c r="DJ239" s="65">
        <v>529.98779296875</v>
      </c>
      <c r="DK239" s="65">
        <v>1152.674072265625</v>
      </c>
      <c r="DL239" s="65">
        <v>1440.781494140625</v>
      </c>
      <c r="DM239" s="65">
        <v>1405.66552734375</v>
      </c>
      <c r="DN239" s="65">
        <v>1136.166015625</v>
      </c>
      <c r="DO239" s="58">
        <f t="shared" si="85"/>
        <v>1.5667165283203126</v>
      </c>
      <c r="DP239" s="44" t="s">
        <v>233</v>
      </c>
      <c r="DQ239" s="44"/>
      <c r="DR239" s="65">
        <v>100</v>
      </c>
      <c r="DS239" s="65">
        <v>100</v>
      </c>
      <c r="DT239" s="65">
        <v>100</v>
      </c>
      <c r="DU239" s="65">
        <v>100</v>
      </c>
      <c r="DV239" s="65">
        <v>100</v>
      </c>
      <c r="DW239" s="65">
        <v>100</v>
      </c>
      <c r="DX239" s="58">
        <f t="shared" si="86"/>
        <v>0.14399999999999999</v>
      </c>
      <c r="DY239" s="43">
        <v>5.6937727928161621</v>
      </c>
      <c r="DZ239" s="43">
        <v>15.217000007629395</v>
      </c>
      <c r="EA239" s="43">
        <v>28.610031127929688</v>
      </c>
      <c r="EB239" s="44">
        <f t="shared" si="87"/>
        <v>1.5340444168090821</v>
      </c>
      <c r="EC239" s="42">
        <v>53</v>
      </c>
      <c r="ED239" s="42">
        <v>53</v>
      </c>
      <c r="EE239" s="42">
        <v>53</v>
      </c>
      <c r="EF239" s="42">
        <v>53</v>
      </c>
      <c r="EG239" s="42">
        <v>53</v>
      </c>
      <c r="EH239" s="42">
        <v>53</v>
      </c>
      <c r="EI239" s="42"/>
      <c r="EJ239" s="65">
        <v>621</v>
      </c>
      <c r="EK239" s="42">
        <v>0.52999997138977051</v>
      </c>
      <c r="EL239" s="42">
        <v>0.52999997138977051</v>
      </c>
      <c r="EM239" s="42">
        <v>0.52999997138977051</v>
      </c>
      <c r="EN239" s="42">
        <v>0.52999997138977051</v>
      </c>
      <c r="EO239" s="42">
        <v>0.52999997138977051</v>
      </c>
      <c r="EP239" s="42">
        <v>0.52999997138977051</v>
      </c>
      <c r="EQ239" s="42"/>
      <c r="ER239" s="65">
        <v>17</v>
      </c>
      <c r="ES239" s="42">
        <v>0.6600000262260437</v>
      </c>
      <c r="ET239" s="42">
        <v>0.6600000262260437</v>
      </c>
      <c r="EU239" s="42">
        <v>0.6600000262260437</v>
      </c>
      <c r="EV239" s="42">
        <v>0.6600000262260437</v>
      </c>
      <c r="EW239" s="42">
        <v>0.6600000262260437</v>
      </c>
      <c r="EX239" s="42">
        <v>0.6600000262260437</v>
      </c>
      <c r="EY239" s="42"/>
      <c r="EZ239" s="42">
        <v>1.1000000000000001</v>
      </c>
      <c r="FA239" s="42">
        <v>0.10000000149011612</v>
      </c>
      <c r="FB239" s="42">
        <v>0.11999999731779099</v>
      </c>
      <c r="FC239" s="42">
        <v>0.14000000059604645</v>
      </c>
      <c r="FD239" s="42">
        <v>0.10000000149011612</v>
      </c>
      <c r="FE239" s="42">
        <v>0.10000000149011612</v>
      </c>
      <c r="FF239" s="42">
        <v>0.10000000149011612</v>
      </c>
      <c r="FG239" s="42"/>
      <c r="FH239" s="42"/>
      <c r="FI239" s="42">
        <v>0.18000000715255737</v>
      </c>
      <c r="FJ239" s="42">
        <v>0.25</v>
      </c>
      <c r="FK239" s="42">
        <v>0.14000000059604645</v>
      </c>
      <c r="FL239" s="42">
        <v>0.11999999731779099</v>
      </c>
      <c r="FM239" s="42">
        <v>0.11999999731779099</v>
      </c>
      <c r="FN239" s="42">
        <v>0.14000000059604645</v>
      </c>
      <c r="FO239" s="42"/>
      <c r="FP239" s="65">
        <v>52</v>
      </c>
      <c r="FQ239" s="42">
        <v>0.56999999284744263</v>
      </c>
      <c r="FR239" s="42">
        <v>0.56999999284744263</v>
      </c>
      <c r="FS239" s="42">
        <v>0.56999999284744263</v>
      </c>
      <c r="FT239" s="42">
        <v>0.56999999284744263</v>
      </c>
      <c r="FU239" s="42">
        <v>0.56999999284744263</v>
      </c>
      <c r="FV239" s="42">
        <v>0.56999999284744263</v>
      </c>
      <c r="FW239" s="42"/>
      <c r="FX239" s="65">
        <v>29</v>
      </c>
    </row>
    <row r="240" spans="1:180">
      <c r="A240" s="40">
        <v>38577</v>
      </c>
      <c r="B240" s="41"/>
      <c r="C240" s="41"/>
      <c r="D240" s="41"/>
      <c r="E240" s="42" t="s">
        <v>233</v>
      </c>
      <c r="F240" s="42" t="s">
        <v>233</v>
      </c>
      <c r="G240" s="42" t="s">
        <v>233</v>
      </c>
      <c r="H240" s="42" t="s">
        <v>233</v>
      </c>
      <c r="I240" s="42" t="s">
        <v>233</v>
      </c>
      <c r="J240" s="42" t="s">
        <v>233</v>
      </c>
      <c r="K240" s="54" t="str">
        <f t="shared" si="74"/>
        <v/>
      </c>
      <c r="L240" s="43">
        <v>24.395605087280273</v>
      </c>
      <c r="M240" s="43">
        <v>23.907203674316406</v>
      </c>
      <c r="N240" s="43">
        <v>23.638584136962891</v>
      </c>
      <c r="O240" s="43">
        <v>25.103784561157227</v>
      </c>
      <c r="P240" s="43">
        <v>26.495725631713867</v>
      </c>
      <c r="Q240" s="43">
        <v>26.25152587890625</v>
      </c>
      <c r="R240" s="54">
        <f t="shared" si="75"/>
        <v>24.965404828389484</v>
      </c>
      <c r="S240" s="43">
        <v>12.332112312316895</v>
      </c>
      <c r="T240" s="43">
        <v>15.262515068054199</v>
      </c>
      <c r="U240" s="43">
        <v>14.285714149475098</v>
      </c>
      <c r="V240" s="43">
        <v>13.064713478088379</v>
      </c>
      <c r="W240" s="43">
        <v>9.5238094329833984</v>
      </c>
      <c r="X240" s="43">
        <v>9.5238094329833984</v>
      </c>
      <c r="Y240" s="43">
        <v>15</v>
      </c>
      <c r="Z240" s="42">
        <v>-1.8046398162841797</v>
      </c>
      <c r="AA240" s="42">
        <v>-1.7216117382049561</v>
      </c>
      <c r="AB240" s="42">
        <v>-0.92551892995834351</v>
      </c>
      <c r="AC240" s="42">
        <v>-1.4774115085601807</v>
      </c>
      <c r="AD240" s="42">
        <v>-2.1660561561584473</v>
      </c>
      <c r="AE240" s="42">
        <v>-1.5115995407104492</v>
      </c>
      <c r="AF240" s="42"/>
      <c r="AG240" s="42">
        <v>6.7521367073059082</v>
      </c>
      <c r="AH240" s="42">
        <v>6.7282052040100098</v>
      </c>
      <c r="AI240" s="42">
        <v>6.7179489135742188</v>
      </c>
      <c r="AJ240" s="42">
        <v>6.7829060554504395</v>
      </c>
      <c r="AK240" s="42">
        <v>6.8307690620422363</v>
      </c>
      <c r="AL240" s="42">
        <v>6.7726497650146484</v>
      </c>
      <c r="AM240" s="54">
        <f t="shared" si="76"/>
        <v>6.7641026178995771</v>
      </c>
      <c r="AN240" s="44">
        <v>0.3492063581943512</v>
      </c>
      <c r="AO240" s="44">
        <v>0.33211234211921692</v>
      </c>
      <c r="AP240" s="44">
        <v>0.4444444477558136</v>
      </c>
      <c r="AQ240" s="44">
        <v>0.60317462682723999</v>
      </c>
      <c r="AR240" s="44">
        <v>0.49572649598121643</v>
      </c>
      <c r="AS240" s="44">
        <v>0.70573872327804565</v>
      </c>
      <c r="AT240" s="44"/>
      <c r="AU240" s="42">
        <v>0.78876680135726929</v>
      </c>
      <c r="AV240" s="42">
        <v>1.0048840045928955</v>
      </c>
      <c r="AW240" s="42">
        <v>0.9365079402923584</v>
      </c>
      <c r="AX240" s="42">
        <v>0.90964591503143311</v>
      </c>
      <c r="AY240" s="42">
        <v>1.3333333730697632</v>
      </c>
      <c r="AZ240" s="42">
        <v>0.90842491388320923</v>
      </c>
      <c r="BA240" s="54">
        <f t="shared" si="77"/>
        <v>0.98026049137115479</v>
      </c>
      <c r="BB240" s="44"/>
      <c r="BC240" s="42">
        <v>0.10500610619783401</v>
      </c>
      <c r="BD240" s="42">
        <v>7.6923079788684845E-2</v>
      </c>
      <c r="BE240" s="42">
        <v>0.27106228470802307</v>
      </c>
      <c r="BF240" s="42">
        <v>0.16483516991138458</v>
      </c>
      <c r="BG240" s="42">
        <v>7.2039075195789337E-2</v>
      </c>
      <c r="BH240" s="42">
        <v>0.16239316761493683</v>
      </c>
      <c r="BI240" s="54">
        <f t="shared" si="78"/>
        <v>0.14204314723610878</v>
      </c>
      <c r="BJ240" s="51">
        <v>1.7</v>
      </c>
      <c r="BK240" s="69" t="s">
        <v>233</v>
      </c>
      <c r="BL240" s="69" t="s">
        <v>233</v>
      </c>
      <c r="BM240" s="69" t="s">
        <v>233</v>
      </c>
      <c r="BN240" s="69" t="s">
        <v>233</v>
      </c>
      <c r="BO240" s="69" t="s">
        <v>233</v>
      </c>
      <c r="BP240" s="70">
        <f t="shared" si="79"/>
        <v>1.7</v>
      </c>
      <c r="BQ240" s="42">
        <v>1.4456654787063599</v>
      </c>
      <c r="BR240" s="42">
        <v>1.533577561378479</v>
      </c>
      <c r="BS240" s="42">
        <v>2.1807081699371338</v>
      </c>
      <c r="BT240" s="42">
        <v>1.8302807807922363</v>
      </c>
      <c r="BU240" s="42">
        <v>1.5702075958251953</v>
      </c>
      <c r="BV240" s="42">
        <v>1.8388278484344482</v>
      </c>
      <c r="BW240" s="54">
        <f t="shared" si="80"/>
        <v>1.7332112391789753</v>
      </c>
      <c r="BX240" s="44">
        <v>8.6691088974475861E-2</v>
      </c>
      <c r="BY240" s="44">
        <v>8.6691088974475861E-2</v>
      </c>
      <c r="BZ240" s="44">
        <v>0.10134310275316238</v>
      </c>
      <c r="CA240" s="44">
        <v>0.10134310275316238</v>
      </c>
      <c r="CB240" s="44">
        <v>9.0354092419147491E-2</v>
      </c>
      <c r="CC240" s="44">
        <v>0.10012210160493851</v>
      </c>
      <c r="CD240" s="54">
        <f t="shared" si="81"/>
        <v>9.442409624656041E-2</v>
      </c>
      <c r="CE240" s="42">
        <v>0.08</v>
      </c>
      <c r="CF240" s="42">
        <v>6.9128203392028809</v>
      </c>
      <c r="CG240" s="42">
        <v>6.9128203392028809</v>
      </c>
      <c r="CH240" s="42">
        <v>6.885469913482666</v>
      </c>
      <c r="CI240" s="42">
        <v>6.8820514678955078</v>
      </c>
      <c r="CJ240" s="42">
        <v>6.8957266807556152</v>
      </c>
      <c r="CK240" s="42"/>
      <c r="CL240" s="42"/>
      <c r="CM240" s="44"/>
      <c r="CN240" s="44">
        <v>0.74041515588760376</v>
      </c>
      <c r="CO240" s="44">
        <v>0.81172162294387817</v>
      </c>
      <c r="CP240" s="44">
        <v>1.6722832918167114</v>
      </c>
      <c r="CQ240" s="44">
        <v>1.6361416578292847</v>
      </c>
      <c r="CR240" s="44">
        <v>0.65641027688980103</v>
      </c>
      <c r="CS240" s="44">
        <v>1.5570207834243774</v>
      </c>
      <c r="CT240" s="54">
        <f t="shared" si="82"/>
        <v>1.1789987981319427</v>
      </c>
      <c r="CU240" s="44" t="s">
        <v>233</v>
      </c>
      <c r="CV240" s="44" t="s">
        <v>233</v>
      </c>
      <c r="CW240" s="44" t="s">
        <v>233</v>
      </c>
      <c r="CX240" s="44" t="s">
        <v>233</v>
      </c>
      <c r="CY240" s="44" t="s">
        <v>233</v>
      </c>
      <c r="CZ240" s="44" t="s">
        <v>233</v>
      </c>
      <c r="DA240" s="54" t="str">
        <f t="shared" si="83"/>
        <v/>
      </c>
      <c r="DB240" s="65">
        <v>483.028076171875</v>
      </c>
      <c r="DC240" s="65">
        <v>519.4139404296875</v>
      </c>
      <c r="DD240" s="65">
        <v>1185.5921630859375</v>
      </c>
      <c r="DE240" s="65">
        <v>1094.01708984375</v>
      </c>
      <c r="DF240" s="65">
        <v>513.064697265625</v>
      </c>
      <c r="DG240" s="65">
        <v>1122.10009765625</v>
      </c>
      <c r="DH240" s="58">
        <f t="shared" si="84"/>
        <v>1.1801318554687501</v>
      </c>
      <c r="DI240" s="65">
        <v>529.91455078125</v>
      </c>
      <c r="DJ240" s="65">
        <v>525.10382080078125</v>
      </c>
      <c r="DK240" s="65">
        <v>1125.6654052734375</v>
      </c>
      <c r="DL240" s="65">
        <v>1134.04150390625</v>
      </c>
      <c r="DM240" s="65">
        <v>531.20880126953125</v>
      </c>
      <c r="DN240" s="65">
        <v>1131.3797607421875</v>
      </c>
      <c r="DO240" s="58">
        <f t="shared" si="85"/>
        <v>1.1945553222656251</v>
      </c>
      <c r="DP240" s="44" t="s">
        <v>233</v>
      </c>
      <c r="DQ240" s="44"/>
      <c r="DR240" s="65">
        <v>100</v>
      </c>
      <c r="DS240" s="65">
        <v>100</v>
      </c>
      <c r="DT240" s="65">
        <v>100</v>
      </c>
      <c r="DU240" s="65">
        <v>100</v>
      </c>
      <c r="DV240" s="65">
        <v>100</v>
      </c>
      <c r="DW240" s="65">
        <v>100</v>
      </c>
      <c r="DX240" s="58">
        <f t="shared" si="86"/>
        <v>0.14399999999999999</v>
      </c>
      <c r="DY240" s="43">
        <v>5.697044849395752</v>
      </c>
      <c r="DZ240" s="43">
        <v>14.639499664306641</v>
      </c>
      <c r="EA240" s="43">
        <v>28.184127807617188</v>
      </c>
      <c r="EB240" s="44">
        <f t="shared" si="87"/>
        <v>1.2788703723907471</v>
      </c>
      <c r="EC240" s="42">
        <v>53</v>
      </c>
      <c r="ED240" s="42">
        <v>53</v>
      </c>
      <c r="EE240" s="42">
        <v>53</v>
      </c>
      <c r="EF240" s="42">
        <v>53</v>
      </c>
      <c r="EG240" s="42">
        <v>53</v>
      </c>
      <c r="EH240" s="42">
        <v>53</v>
      </c>
      <c r="EI240" s="42"/>
      <c r="EJ240" s="65">
        <v>556</v>
      </c>
      <c r="EK240" s="42">
        <v>0.52999997138977051</v>
      </c>
      <c r="EL240" s="42">
        <v>0.52999997138977051</v>
      </c>
      <c r="EM240" s="42">
        <v>0.52999997138977051</v>
      </c>
      <c r="EN240" s="42">
        <v>0.52999997138977051</v>
      </c>
      <c r="EO240" s="42">
        <v>0.52999997138977051</v>
      </c>
      <c r="EP240" s="42">
        <v>0.52999997138977051</v>
      </c>
      <c r="EQ240" s="42"/>
      <c r="ER240" s="65">
        <v>16</v>
      </c>
      <c r="ES240" s="42">
        <v>0.6600000262260437</v>
      </c>
      <c r="ET240" s="42">
        <v>0.6600000262260437</v>
      </c>
      <c r="EU240" s="42">
        <v>0.6600000262260437</v>
      </c>
      <c r="EV240" s="42">
        <v>0.6600000262260437</v>
      </c>
      <c r="EW240" s="42">
        <v>0.6600000262260437</v>
      </c>
      <c r="EX240" s="42">
        <v>0.6600000262260437</v>
      </c>
      <c r="EY240" s="42"/>
      <c r="EZ240" s="42">
        <v>0.9</v>
      </c>
      <c r="FA240" s="42">
        <v>0.11999999731779099</v>
      </c>
      <c r="FB240" s="42">
        <v>0.10000000149011612</v>
      </c>
      <c r="FC240" s="42">
        <v>0.10000000149011612</v>
      </c>
      <c r="FD240" s="42">
        <v>0.10000000149011612</v>
      </c>
      <c r="FE240" s="42">
        <v>0.10000000149011612</v>
      </c>
      <c r="FF240" s="42">
        <v>0.10000000149011612</v>
      </c>
      <c r="FG240" s="42"/>
      <c r="FH240" s="42"/>
      <c r="FI240" s="42">
        <v>0.15999999642372131</v>
      </c>
      <c r="FJ240" s="42">
        <v>0.18000000715255737</v>
      </c>
      <c r="FK240" s="42">
        <v>0.15999999642372131</v>
      </c>
      <c r="FL240" s="42">
        <v>0.15000000596046448</v>
      </c>
      <c r="FM240" s="42">
        <v>0.15000000596046448</v>
      </c>
      <c r="FN240" s="42">
        <v>0.15000000596046448</v>
      </c>
      <c r="FO240" s="42"/>
      <c r="FP240" s="65">
        <v>45</v>
      </c>
      <c r="FQ240" s="42">
        <v>0.56999999284744263</v>
      </c>
      <c r="FR240" s="42">
        <v>0.56999999284744263</v>
      </c>
      <c r="FS240" s="42">
        <v>0.56999999284744263</v>
      </c>
      <c r="FT240" s="42">
        <v>0.56999999284744263</v>
      </c>
      <c r="FU240" s="42">
        <v>0.56999999284744263</v>
      </c>
      <c r="FV240" s="42">
        <v>0.56999999284744263</v>
      </c>
      <c r="FW240" s="42"/>
      <c r="FX240" s="65">
        <v>25</v>
      </c>
    </row>
    <row r="241" spans="1:180">
      <c r="A241" s="40">
        <v>38578</v>
      </c>
      <c r="B241" s="41"/>
      <c r="C241" s="41"/>
      <c r="D241" s="41"/>
      <c r="E241" s="42" t="s">
        <v>233</v>
      </c>
      <c r="F241" s="42" t="s">
        <v>233</v>
      </c>
      <c r="G241" s="42" t="s">
        <v>233</v>
      </c>
      <c r="H241" s="42" t="s">
        <v>233</v>
      </c>
      <c r="I241" s="42" t="s">
        <v>233</v>
      </c>
      <c r="J241" s="42" t="s">
        <v>233</v>
      </c>
      <c r="K241" s="54" t="str">
        <f t="shared" si="74"/>
        <v/>
      </c>
      <c r="L241" s="43">
        <v>25.006105422973633</v>
      </c>
      <c r="M241" s="43">
        <v>24.24908447265625</v>
      </c>
      <c r="N241" s="43">
        <v>23.858364105224609</v>
      </c>
      <c r="O241" s="43">
        <v>25.44566535949707</v>
      </c>
      <c r="P241" s="43">
        <v>26.813186645507812</v>
      </c>
      <c r="Q241" s="43">
        <v>25.421245574951172</v>
      </c>
      <c r="R241" s="54">
        <f t="shared" si="75"/>
        <v>25.132275263468426</v>
      </c>
      <c r="S241" s="43">
        <v>12.332112312316895</v>
      </c>
      <c r="T241" s="43">
        <v>15.140415191650391</v>
      </c>
      <c r="U241" s="43">
        <v>14.529914855957031</v>
      </c>
      <c r="V241" s="43">
        <v>13.186813354492187</v>
      </c>
      <c r="W241" s="43">
        <v>10.622710227966309</v>
      </c>
      <c r="X241" s="43">
        <v>9.768010139465332</v>
      </c>
      <c r="Y241" s="43">
        <v>14</v>
      </c>
      <c r="Z241" s="42">
        <v>-1.5311355590820313</v>
      </c>
      <c r="AA241" s="42">
        <v>-1.6043956279754639</v>
      </c>
      <c r="AB241" s="42">
        <v>-1.1550672054290771</v>
      </c>
      <c r="AC241" s="42">
        <v>-1.0915751457214355</v>
      </c>
      <c r="AD241" s="42">
        <v>-2.2197802066802979</v>
      </c>
      <c r="AE241" s="42">
        <v>-1.4188034534454346</v>
      </c>
      <c r="AF241" s="42"/>
      <c r="AG241" s="42">
        <v>6.7418804168701172</v>
      </c>
      <c r="AH241" s="42">
        <v>6.7316241264343262</v>
      </c>
      <c r="AI241" s="42">
        <v>6.7384614944458008</v>
      </c>
      <c r="AJ241" s="42">
        <v>6.8170938491821289</v>
      </c>
      <c r="AK241" s="42">
        <v>6.8683762550354004</v>
      </c>
      <c r="AL241" s="42">
        <v>6.7897434234619141</v>
      </c>
      <c r="AM241" s="54">
        <f t="shared" si="76"/>
        <v>6.7811965942382813</v>
      </c>
      <c r="AN241" s="44">
        <v>0.41025641560554504</v>
      </c>
      <c r="AO241" s="44">
        <v>0.380952388048172</v>
      </c>
      <c r="AP241" s="44">
        <v>0.45421245694160461</v>
      </c>
      <c r="AQ241" s="44">
        <v>0.42246642708778381</v>
      </c>
      <c r="AR241" s="44">
        <v>0.51037853956222534</v>
      </c>
      <c r="AS241" s="44">
        <v>0.59096461534500122</v>
      </c>
      <c r="AT241" s="44"/>
      <c r="AU241" s="42">
        <v>1.4444444179534912</v>
      </c>
      <c r="AV241" s="42">
        <v>0.58852261304855347</v>
      </c>
      <c r="AW241" s="42">
        <v>1.3137973546981812</v>
      </c>
      <c r="AX241" s="42">
        <v>1.2295482158660889</v>
      </c>
      <c r="AY241" s="42">
        <v>1.1501832008361816</v>
      </c>
      <c r="AZ241" s="42">
        <v>1.2417582273483276</v>
      </c>
      <c r="BA241" s="54">
        <f t="shared" si="77"/>
        <v>1.1613756716251373</v>
      </c>
      <c r="BB241" s="44"/>
      <c r="BC241" s="42">
        <v>2.8083028271794319E-2</v>
      </c>
      <c r="BD241" s="42">
        <v>6.7155070602893829E-2</v>
      </c>
      <c r="BE241" s="42">
        <v>0.28327229619026184</v>
      </c>
      <c r="BF241" s="42">
        <v>0.1428571492433548</v>
      </c>
      <c r="BG241" s="42">
        <v>4.3956045061349869E-2</v>
      </c>
      <c r="BH241" s="42">
        <v>0.34432235360145569</v>
      </c>
      <c r="BI241" s="54">
        <f t="shared" si="78"/>
        <v>0.15160765716185173</v>
      </c>
      <c r="BJ241" s="51">
        <v>1.6</v>
      </c>
      <c r="BK241" s="69" t="s">
        <v>233</v>
      </c>
      <c r="BL241" s="69" t="s">
        <v>233</v>
      </c>
      <c r="BM241" s="69" t="s">
        <v>233</v>
      </c>
      <c r="BN241" s="69" t="s">
        <v>233</v>
      </c>
      <c r="BO241" s="69" t="s">
        <v>233</v>
      </c>
      <c r="BP241" s="70">
        <f t="shared" si="79"/>
        <v>1.6</v>
      </c>
      <c r="BQ241" s="42">
        <v>1.6581196784973145</v>
      </c>
      <c r="BR241" s="42">
        <v>1.5286935567855835</v>
      </c>
      <c r="BS241" s="42">
        <v>1.8449327945709229</v>
      </c>
      <c r="BT241" s="42">
        <v>2.105006217956543</v>
      </c>
      <c r="BU241" s="42">
        <v>1.7973138093948364</v>
      </c>
      <c r="BV241" s="42">
        <v>2</v>
      </c>
      <c r="BW241" s="54">
        <f t="shared" si="80"/>
        <v>1.8223443428675334</v>
      </c>
      <c r="BX241" s="44">
        <v>0.10012210160493851</v>
      </c>
      <c r="BY241" s="44">
        <v>8.9133091270923615E-2</v>
      </c>
      <c r="BZ241" s="44">
        <v>9.4017095863819122E-2</v>
      </c>
      <c r="CA241" s="44">
        <v>9.4017095863819122E-2</v>
      </c>
      <c r="CB241" s="44">
        <v>9.4017095863819122E-2</v>
      </c>
      <c r="CC241" s="44">
        <v>0.10500610619783401</v>
      </c>
      <c r="CD241" s="54">
        <f t="shared" si="81"/>
        <v>9.6052097777525589E-2</v>
      </c>
      <c r="CE241" s="42">
        <v>0.08</v>
      </c>
      <c r="CF241" s="42">
        <v>6.9025640487670898</v>
      </c>
      <c r="CG241" s="42">
        <v>6.8957266807556152</v>
      </c>
      <c r="CH241" s="42">
        <v>6.8957266807556152</v>
      </c>
      <c r="CI241" s="42">
        <v>6.8957266807556152</v>
      </c>
      <c r="CJ241" s="42">
        <v>6.9094018936157227</v>
      </c>
      <c r="CK241" s="42"/>
      <c r="CL241" s="42"/>
      <c r="CM241" s="44"/>
      <c r="CN241" s="44">
        <v>0.8273504376411438</v>
      </c>
      <c r="CO241" s="44">
        <v>0.81074482202529907</v>
      </c>
      <c r="CP241" s="44">
        <v>1.6830281019210815</v>
      </c>
      <c r="CQ241" s="44">
        <v>0.77264958620071411</v>
      </c>
      <c r="CR241" s="44">
        <v>0.82246643304824829</v>
      </c>
      <c r="CS241" s="44">
        <v>1.6976801156997681</v>
      </c>
      <c r="CT241" s="54">
        <f t="shared" si="82"/>
        <v>1.1023199160893757</v>
      </c>
      <c r="CU241" s="44" t="s">
        <v>233</v>
      </c>
      <c r="CV241" s="44" t="s">
        <v>233</v>
      </c>
      <c r="CW241" s="44" t="s">
        <v>233</v>
      </c>
      <c r="CX241" s="44" t="s">
        <v>233</v>
      </c>
      <c r="CY241" s="44" t="s">
        <v>233</v>
      </c>
      <c r="CZ241" s="44" t="s">
        <v>233</v>
      </c>
      <c r="DA241" s="54" t="str">
        <f t="shared" si="83"/>
        <v/>
      </c>
      <c r="DB241" s="65">
        <v>420.5128173828125</v>
      </c>
      <c r="DC241" s="65">
        <v>689.4993896484375</v>
      </c>
      <c r="DD241" s="65">
        <v>1097.55810546875</v>
      </c>
      <c r="DE241" s="65">
        <v>524.17578125</v>
      </c>
      <c r="DF241" s="65">
        <v>584.73748779296875</v>
      </c>
      <c r="DG241" s="65">
        <v>1122.3443603515625</v>
      </c>
      <c r="DH241" s="58">
        <f t="shared" si="84"/>
        <v>1.0653187060546876</v>
      </c>
      <c r="DI241" s="65">
        <v>522.05126953125</v>
      </c>
      <c r="DJ241" s="65">
        <v>528.15631103515625</v>
      </c>
      <c r="DK241" s="65">
        <v>1136.3858642578125</v>
      </c>
      <c r="DL241" s="65">
        <v>527.5457763671875</v>
      </c>
      <c r="DM241" s="65">
        <v>529.91455078125</v>
      </c>
      <c r="DN241" s="65">
        <v>1122.4664306640625</v>
      </c>
      <c r="DO241" s="58">
        <f t="shared" si="85"/>
        <v>1.0479648486328126</v>
      </c>
      <c r="DP241" s="44" t="s">
        <v>233</v>
      </c>
      <c r="DQ241" s="44"/>
      <c r="DR241" s="65">
        <v>100</v>
      </c>
      <c r="DS241" s="65">
        <v>100</v>
      </c>
      <c r="DT241" s="65">
        <v>100</v>
      </c>
      <c r="DU241" s="65">
        <v>100</v>
      </c>
      <c r="DV241" s="65">
        <v>100</v>
      </c>
      <c r="DW241" s="65">
        <v>100</v>
      </c>
      <c r="DX241" s="58">
        <f t="shared" si="86"/>
        <v>0.14399999999999999</v>
      </c>
      <c r="DY241" s="43">
        <v>4.7546272277832031</v>
      </c>
      <c r="DZ241" s="43">
        <v>15.097890853881836</v>
      </c>
      <c r="EA241" s="43">
        <v>26.805343627929688</v>
      </c>
      <c r="EB241" s="44">
        <f t="shared" si="87"/>
        <v>0.9810397349548341</v>
      </c>
      <c r="EC241" s="42">
        <v>53</v>
      </c>
      <c r="ED241" s="42">
        <v>53</v>
      </c>
      <c r="EE241" s="42">
        <v>53</v>
      </c>
      <c r="EF241" s="42">
        <v>53</v>
      </c>
      <c r="EG241" s="42">
        <v>53</v>
      </c>
      <c r="EH241" s="42">
        <v>53</v>
      </c>
      <c r="EI241" s="42"/>
      <c r="EJ241" s="65">
        <v>486</v>
      </c>
      <c r="EK241" s="42">
        <v>0.52999997138977051</v>
      </c>
      <c r="EL241" s="42">
        <v>0.52999997138977051</v>
      </c>
      <c r="EM241" s="42">
        <v>0.52999997138977051</v>
      </c>
      <c r="EN241" s="42">
        <v>0.52999997138977051</v>
      </c>
      <c r="EO241" s="42">
        <v>0.52999997138977051</v>
      </c>
      <c r="EP241" s="42">
        <v>0.52999997138977051</v>
      </c>
      <c r="EQ241" s="42"/>
      <c r="ER241" s="65">
        <v>16</v>
      </c>
      <c r="ES241" s="42">
        <v>0.6600000262260437</v>
      </c>
      <c r="ET241" s="42">
        <v>0.6600000262260437</v>
      </c>
      <c r="EU241" s="42">
        <v>0.6600000262260437</v>
      </c>
      <c r="EV241" s="42">
        <v>0.6600000262260437</v>
      </c>
      <c r="EW241" s="42">
        <v>0.6600000262260437</v>
      </c>
      <c r="EX241" s="42">
        <v>0.6600000262260437</v>
      </c>
      <c r="EY241" s="42"/>
      <c r="EZ241" s="42">
        <v>0.9</v>
      </c>
      <c r="FA241" s="42">
        <v>0.10000000149011612</v>
      </c>
      <c r="FB241" s="42">
        <v>0.10000000149011612</v>
      </c>
      <c r="FC241" s="42">
        <v>0.11999999731779099</v>
      </c>
      <c r="FD241" s="42">
        <v>0.11999999731779099</v>
      </c>
      <c r="FE241" s="42">
        <v>0.11999999731779099</v>
      </c>
      <c r="FF241" s="42">
        <v>0.11999999731779099</v>
      </c>
      <c r="FG241" s="42"/>
      <c r="FH241" s="42"/>
      <c r="FI241" s="42">
        <v>0.15000000596046448</v>
      </c>
      <c r="FJ241" s="42">
        <v>0.15000000596046448</v>
      </c>
      <c r="FK241" s="42">
        <v>0.18000000715255737</v>
      </c>
      <c r="FL241" s="42">
        <v>0.15999999642372131</v>
      </c>
      <c r="FM241" s="42">
        <v>0.15999999642372131</v>
      </c>
      <c r="FN241" s="42">
        <v>0.14000000059604645</v>
      </c>
      <c r="FO241" s="42"/>
      <c r="FP241" s="65">
        <v>42</v>
      </c>
      <c r="FQ241" s="42">
        <v>0.56999999284744263</v>
      </c>
      <c r="FR241" s="42">
        <v>0.56999999284744263</v>
      </c>
      <c r="FS241" s="42">
        <v>0.56999999284744263</v>
      </c>
      <c r="FT241" s="42">
        <v>0.56999999284744263</v>
      </c>
      <c r="FU241" s="42">
        <v>0.56999999284744263</v>
      </c>
      <c r="FV241" s="42">
        <v>0.56999999284744263</v>
      </c>
      <c r="FW241" s="42"/>
      <c r="FX241" s="65">
        <v>22</v>
      </c>
    </row>
    <row r="242" spans="1:180">
      <c r="A242" s="40">
        <v>38579</v>
      </c>
      <c r="B242" s="41"/>
      <c r="C242" s="41"/>
      <c r="D242" s="41"/>
      <c r="E242" s="42" t="s">
        <v>233</v>
      </c>
      <c r="F242" s="42" t="s">
        <v>233</v>
      </c>
      <c r="G242" s="42" t="s">
        <v>233</v>
      </c>
      <c r="H242" s="42" t="s">
        <v>233</v>
      </c>
      <c r="I242" s="42" t="s">
        <v>233</v>
      </c>
      <c r="J242" s="42" t="s">
        <v>233</v>
      </c>
      <c r="K242" s="54" t="str">
        <f t="shared" si="74"/>
        <v/>
      </c>
      <c r="L242" s="43">
        <v>23.663003921508789</v>
      </c>
      <c r="M242" s="43">
        <v>22.686203002929688</v>
      </c>
      <c r="N242" s="43">
        <v>22.075702667236328</v>
      </c>
      <c r="O242" s="43">
        <v>23.418804168701172</v>
      </c>
      <c r="P242" s="43">
        <v>26.080585479736328</v>
      </c>
      <c r="Q242" s="43">
        <v>25.421245574951172</v>
      </c>
      <c r="R242" s="54">
        <f t="shared" si="75"/>
        <v>23.890924135843914</v>
      </c>
      <c r="S242" s="43">
        <v>14.65201473236084</v>
      </c>
      <c r="T242" s="43">
        <v>15.75091552734375</v>
      </c>
      <c r="U242" s="43">
        <v>15.140415191650391</v>
      </c>
      <c r="V242" s="43">
        <v>13.797313690185547</v>
      </c>
      <c r="W242" s="43">
        <v>11.721611976623535</v>
      </c>
      <c r="X242" s="43">
        <v>10.989010810852051</v>
      </c>
      <c r="Y242" s="43">
        <v>15.8</v>
      </c>
      <c r="Z242" s="42">
        <v>-2.2930402755737305</v>
      </c>
      <c r="AA242" s="42">
        <v>-2.2832722663879395</v>
      </c>
      <c r="AB242" s="42">
        <v>-1.1355311870574951</v>
      </c>
      <c r="AC242" s="42">
        <v>-1.365079402923584</v>
      </c>
      <c r="AD242" s="42">
        <v>-1.1159951686859131</v>
      </c>
      <c r="AE242" s="42">
        <v>-1.4285714626312256</v>
      </c>
      <c r="AF242" s="42"/>
      <c r="AG242" s="42">
        <v>6.7521367073059082</v>
      </c>
      <c r="AH242" s="42">
        <v>6.7487177848815918</v>
      </c>
      <c r="AI242" s="42">
        <v>6.7418804168701172</v>
      </c>
      <c r="AJ242" s="42">
        <v>6.8170938491821289</v>
      </c>
      <c r="AK242" s="42">
        <v>6.8615384101867676</v>
      </c>
      <c r="AL242" s="42">
        <v>6.8102564811706543</v>
      </c>
      <c r="AM242" s="54">
        <f t="shared" si="76"/>
        <v>6.7886039415995283</v>
      </c>
      <c r="AN242" s="44">
        <v>0.35164836049079895</v>
      </c>
      <c r="AO242" s="44">
        <v>0.33699634671211243</v>
      </c>
      <c r="AP242" s="44">
        <v>0.42735043168067932</v>
      </c>
      <c r="AQ242" s="44">
        <v>0.51526254415512085</v>
      </c>
      <c r="AR242" s="44">
        <v>0.75457876920700073</v>
      </c>
      <c r="AS242" s="44">
        <v>0.62271064519882202</v>
      </c>
      <c r="AT242" s="44"/>
      <c r="AU242" s="42">
        <v>0.78998780250549316</v>
      </c>
      <c r="AV242" s="42">
        <v>1.5006104707717896</v>
      </c>
      <c r="AW242" s="42">
        <v>1.1025640964508057</v>
      </c>
      <c r="AX242" s="42">
        <v>0.92918193340301514</v>
      </c>
      <c r="AY242" s="42">
        <v>0.91575092077255249</v>
      </c>
      <c r="AZ242" s="42">
        <v>1</v>
      </c>
      <c r="BA242" s="54">
        <f t="shared" si="77"/>
        <v>1.039682537317276</v>
      </c>
      <c r="BB242" s="44"/>
      <c r="BC242" s="42">
        <v>0.19658119976520538</v>
      </c>
      <c r="BD242" s="42">
        <v>0.19169719517230988</v>
      </c>
      <c r="BE242" s="42">
        <v>0.3699633777141571</v>
      </c>
      <c r="BF242" s="42">
        <v>0.25152626633644104</v>
      </c>
      <c r="BG242" s="42">
        <v>0.23931623995304108</v>
      </c>
      <c r="BH242" s="42">
        <v>0.21245421469211578</v>
      </c>
      <c r="BI242" s="54">
        <f t="shared" si="78"/>
        <v>0.24358974893887839</v>
      </c>
      <c r="BJ242" s="51">
        <v>2</v>
      </c>
      <c r="BK242" s="69" t="s">
        <v>233</v>
      </c>
      <c r="BL242" s="69" t="s">
        <v>233</v>
      </c>
      <c r="BM242" s="69" t="s">
        <v>233</v>
      </c>
      <c r="BN242" s="69" t="s">
        <v>233</v>
      </c>
      <c r="BO242" s="69" t="s">
        <v>233</v>
      </c>
      <c r="BP242" s="70">
        <f t="shared" si="79"/>
        <v>2</v>
      </c>
      <c r="BQ242" s="42">
        <v>1.6483516693115234</v>
      </c>
      <c r="BR242" s="42">
        <v>1.5543345212936401</v>
      </c>
      <c r="BS242" s="42">
        <v>1.9584859609603882</v>
      </c>
      <c r="BT242" s="42">
        <v>1.4151403903961182</v>
      </c>
      <c r="BU242" s="42">
        <v>1.4053723812103271</v>
      </c>
      <c r="BV242" s="42">
        <v>1.4688644409179687</v>
      </c>
      <c r="BW242" s="54">
        <f t="shared" si="80"/>
        <v>1.5750915606816609</v>
      </c>
      <c r="BX242" s="44">
        <v>0.10378510504961014</v>
      </c>
      <c r="BY242" s="44">
        <v>0.10256410390138626</v>
      </c>
      <c r="BZ242" s="44">
        <v>0.10012210160493851</v>
      </c>
      <c r="CA242" s="44">
        <v>0.10012210160493851</v>
      </c>
      <c r="CB242" s="44">
        <v>0.10012210160493851</v>
      </c>
      <c r="CC242" s="44">
        <v>8.9133091270923615E-2</v>
      </c>
      <c r="CD242" s="54">
        <f t="shared" si="81"/>
        <v>9.9308100839455918E-2</v>
      </c>
      <c r="CE242" s="42">
        <v>0.1</v>
      </c>
      <c r="CF242" s="42">
        <v>6.9299144744873047</v>
      </c>
      <c r="CG242" s="42">
        <v>6.9264955520629883</v>
      </c>
      <c r="CH242" s="42">
        <v>6.8991451263427734</v>
      </c>
      <c r="CI242" s="42">
        <v>6.9025640487670898</v>
      </c>
      <c r="CJ242" s="42">
        <v>6.9401707649230957</v>
      </c>
      <c r="CK242" s="42"/>
      <c r="CL242" s="42"/>
      <c r="CM242" s="44"/>
      <c r="CN242" s="44">
        <v>0.78632479906082153</v>
      </c>
      <c r="CO242" s="44">
        <v>0.80390721559524536</v>
      </c>
      <c r="CP242" s="44">
        <v>1.6283272504806519</v>
      </c>
      <c r="CQ242" s="44">
        <v>2.0346765518188477</v>
      </c>
      <c r="CR242" s="44">
        <v>2.0424909591674805</v>
      </c>
      <c r="CS242" s="44">
        <v>2.0053725242614746</v>
      </c>
      <c r="CT242" s="54">
        <f t="shared" si="82"/>
        <v>1.5501832167307537</v>
      </c>
      <c r="CU242" s="44" t="s">
        <v>233</v>
      </c>
      <c r="CV242" s="44" t="s">
        <v>233</v>
      </c>
      <c r="CW242" s="44" t="s">
        <v>233</v>
      </c>
      <c r="CX242" s="44" t="s">
        <v>233</v>
      </c>
      <c r="CY242" s="44" t="s">
        <v>233</v>
      </c>
      <c r="CZ242" s="44" t="s">
        <v>233</v>
      </c>
      <c r="DA242" s="54" t="str">
        <f t="shared" si="83"/>
        <v/>
      </c>
      <c r="DB242" s="65">
        <v>578.5103759765625</v>
      </c>
      <c r="DC242" s="65">
        <v>557.38702392578125</v>
      </c>
      <c r="DD242" s="65">
        <v>1118.4371337890625</v>
      </c>
      <c r="DE242" s="65">
        <v>1405.006103515625</v>
      </c>
      <c r="DF242" s="65">
        <v>1392.918212890625</v>
      </c>
      <c r="DG242" s="65">
        <v>1384.737548828125</v>
      </c>
      <c r="DH242" s="58">
        <f t="shared" si="84"/>
        <v>1.5448791357421876</v>
      </c>
      <c r="DI242" s="65">
        <v>532.5030517578125</v>
      </c>
      <c r="DJ242" s="65">
        <v>528.76678466796875</v>
      </c>
      <c r="DK242" s="65">
        <v>1146.7398681640625</v>
      </c>
      <c r="DL242" s="65">
        <v>1432.33203125</v>
      </c>
      <c r="DM242" s="65">
        <v>1419.6826171875</v>
      </c>
      <c r="DN242" s="65">
        <v>1415.7998046875</v>
      </c>
      <c r="DO242" s="58">
        <f t="shared" si="85"/>
        <v>1.5541977978515624</v>
      </c>
      <c r="DP242" s="44" t="s">
        <v>233</v>
      </c>
      <c r="DQ242" s="44"/>
      <c r="DR242" s="65">
        <v>100</v>
      </c>
      <c r="DS242" s="65">
        <v>100</v>
      </c>
      <c r="DT242" s="65">
        <v>100</v>
      </c>
      <c r="DU242" s="65">
        <v>100</v>
      </c>
      <c r="DV242" s="65">
        <v>100</v>
      </c>
      <c r="DW242" s="65">
        <v>100</v>
      </c>
      <c r="DX242" s="58">
        <f t="shared" si="86"/>
        <v>0.14399999999999999</v>
      </c>
      <c r="DY242" s="43">
        <v>5.4156284332275391</v>
      </c>
      <c r="DZ242" s="43">
        <v>14.383234024047852</v>
      </c>
      <c r="EA242" s="43">
        <v>29.382438659667969</v>
      </c>
      <c r="EB242" s="44">
        <f t="shared" si="87"/>
        <v>1.6585376950073241</v>
      </c>
      <c r="EC242" s="42">
        <v>53</v>
      </c>
      <c r="ED242" s="42">
        <v>53</v>
      </c>
      <c r="EE242" s="42">
        <v>53</v>
      </c>
      <c r="EF242" s="42">
        <v>53</v>
      </c>
      <c r="EG242" s="42">
        <v>53</v>
      </c>
      <c r="EH242" s="42">
        <v>53</v>
      </c>
      <c r="EI242" s="42"/>
      <c r="EJ242" s="65">
        <v>707</v>
      </c>
      <c r="EK242" s="42">
        <v>0.52999997138977051</v>
      </c>
      <c r="EL242" s="42">
        <v>0.52999997138977051</v>
      </c>
      <c r="EM242" s="42">
        <v>0.52999997138977051</v>
      </c>
      <c r="EN242" s="42">
        <v>0.52999997138977051</v>
      </c>
      <c r="EO242" s="42">
        <v>0.52999997138977051</v>
      </c>
      <c r="EP242" s="42">
        <v>0.52999997138977051</v>
      </c>
      <c r="EQ242" s="42"/>
      <c r="ER242" s="65">
        <v>21</v>
      </c>
      <c r="ES242" s="42">
        <v>0.6600000262260437</v>
      </c>
      <c r="ET242" s="42">
        <v>0.6600000262260437</v>
      </c>
      <c r="EU242" s="42">
        <v>0.6600000262260437</v>
      </c>
      <c r="EV242" s="42">
        <v>0.6600000262260437</v>
      </c>
      <c r="EW242" s="42">
        <v>0.6600000262260437</v>
      </c>
      <c r="EX242" s="42">
        <v>0.6600000262260437</v>
      </c>
      <c r="EY242" s="42"/>
      <c r="EZ242" s="42">
        <v>1.3</v>
      </c>
      <c r="FA242" s="42">
        <v>0.11999999731779099</v>
      </c>
      <c r="FB242" s="42">
        <v>0.11999999731779099</v>
      </c>
      <c r="FC242" s="42">
        <v>0.11999999731779099</v>
      </c>
      <c r="FD242" s="42">
        <v>9.0000003576278687E-2</v>
      </c>
      <c r="FE242" s="42">
        <v>9.0000003576278687E-2</v>
      </c>
      <c r="FF242" s="42">
        <v>9.0000003576278687E-2</v>
      </c>
      <c r="FG242" s="42"/>
      <c r="FH242" s="42"/>
      <c r="FI242" s="42">
        <v>0.15000000596046448</v>
      </c>
      <c r="FJ242" s="42">
        <v>0.17000000178813934</v>
      </c>
      <c r="FK242" s="42">
        <v>0.14000000059604645</v>
      </c>
      <c r="FL242" s="42">
        <v>0.10000000149011612</v>
      </c>
      <c r="FM242" s="42">
        <v>0.10000000149011612</v>
      </c>
      <c r="FN242" s="42">
        <v>0.11999999731779099</v>
      </c>
      <c r="FO242" s="42"/>
      <c r="FP242" s="65">
        <v>58</v>
      </c>
      <c r="FQ242" s="42">
        <v>0.56999999284744263</v>
      </c>
      <c r="FR242" s="42">
        <v>0.56999999284744263</v>
      </c>
      <c r="FS242" s="42">
        <v>0.56999999284744263</v>
      </c>
      <c r="FT242" s="42">
        <v>0.56999999284744263</v>
      </c>
      <c r="FU242" s="42">
        <v>0.56999999284744263</v>
      </c>
      <c r="FV242" s="42">
        <v>0.56999999284744263</v>
      </c>
      <c r="FW242" s="42"/>
      <c r="FX242" s="65">
        <v>34</v>
      </c>
    </row>
    <row r="243" spans="1:180">
      <c r="A243" s="40">
        <v>38580</v>
      </c>
      <c r="B243" s="41"/>
      <c r="C243" s="41"/>
      <c r="D243" s="41"/>
      <c r="E243" s="42" t="s">
        <v>233</v>
      </c>
      <c r="F243" s="42" t="s">
        <v>233</v>
      </c>
      <c r="G243" s="42" t="s">
        <v>233</v>
      </c>
      <c r="H243" s="42" t="s">
        <v>233</v>
      </c>
      <c r="I243" s="42" t="s">
        <v>233</v>
      </c>
      <c r="J243" s="42" t="s">
        <v>233</v>
      </c>
      <c r="K243" s="54" t="str">
        <f t="shared" si="74"/>
        <v/>
      </c>
      <c r="L243" s="43">
        <v>23.272283554077148</v>
      </c>
      <c r="M243" s="43">
        <v>21.929182052612305</v>
      </c>
      <c r="N243" s="43">
        <v>21.294261932373047</v>
      </c>
      <c r="O243" s="43">
        <v>23.028083801269531</v>
      </c>
      <c r="P243" s="43">
        <v>25.592185974121094</v>
      </c>
      <c r="Q243" s="43">
        <v>25.152626037597656</v>
      </c>
      <c r="R243" s="54">
        <f t="shared" si="75"/>
        <v>23.378103892008465</v>
      </c>
      <c r="S243" s="43">
        <v>13.186813354492187</v>
      </c>
      <c r="T243" s="43">
        <v>13.431013107299805</v>
      </c>
      <c r="U243" s="43">
        <v>13.186813354492187</v>
      </c>
      <c r="V243" s="43">
        <v>13.064713478088379</v>
      </c>
      <c r="W243" s="43">
        <v>9.5238094329833984</v>
      </c>
      <c r="X243" s="43">
        <v>9.4017095565795898</v>
      </c>
      <c r="Y243" s="43">
        <v>13.6</v>
      </c>
      <c r="Z243" s="42">
        <v>-1.1404151916503906</v>
      </c>
      <c r="AA243" s="42">
        <v>-0.90598291158676147</v>
      </c>
      <c r="AB243" s="42">
        <v>-1.4236874580383301</v>
      </c>
      <c r="AC243" s="42">
        <v>-2.0439560413360596</v>
      </c>
      <c r="AD243" s="42">
        <v>2.2686202526092529</v>
      </c>
      <c r="AE243" s="42">
        <v>-1.7899878025054932</v>
      </c>
      <c r="AF243" s="42"/>
      <c r="AG243" s="42">
        <v>6.7623929977416992</v>
      </c>
      <c r="AH243" s="42">
        <v>6.7555556297302246</v>
      </c>
      <c r="AI243" s="42">
        <v>6.7555556297302246</v>
      </c>
      <c r="AJ243" s="42">
        <v>6.8239316940307617</v>
      </c>
      <c r="AK243" s="42">
        <v>6.8581194877624512</v>
      </c>
      <c r="AL243" s="42">
        <v>6.7897434234619141</v>
      </c>
      <c r="AM243" s="54">
        <f t="shared" si="76"/>
        <v>6.7908831437428789</v>
      </c>
      <c r="AN243" s="44">
        <v>0.39560440182685852</v>
      </c>
      <c r="AO243" s="44">
        <v>0.35653236508369446</v>
      </c>
      <c r="AP243" s="44">
        <v>0.36385837197303772</v>
      </c>
      <c r="AQ243" s="44">
        <v>0.41025641560554504</v>
      </c>
      <c r="AR243" s="44">
        <v>0.60317462682723999</v>
      </c>
      <c r="AS243" s="44">
        <v>0.45421245694160461</v>
      </c>
      <c r="AT243" s="44"/>
      <c r="AU243" s="42">
        <v>0.96459096670150757</v>
      </c>
      <c r="AV243" s="42">
        <v>0.90964591503143311</v>
      </c>
      <c r="AW243" s="42">
        <v>0.87423688173294067</v>
      </c>
      <c r="AX243" s="42">
        <v>0.95115995407104492</v>
      </c>
      <c r="AY243" s="42">
        <v>0.89010989665985107</v>
      </c>
      <c r="AZ243" s="42">
        <v>1.009768009185791</v>
      </c>
      <c r="BA243" s="54">
        <f t="shared" si="77"/>
        <v>0.9332519372304281</v>
      </c>
      <c r="BB243" s="44"/>
      <c r="BC243" s="42">
        <v>9.5238097012042999E-2</v>
      </c>
      <c r="BD243" s="42">
        <v>0.21733821928501129</v>
      </c>
      <c r="BE243" s="42">
        <v>0.19291819632053375</v>
      </c>
      <c r="BF243" s="42">
        <v>0.27350428700447083</v>
      </c>
      <c r="BG243" s="42">
        <v>0.24420024454593658</v>
      </c>
      <c r="BH243" s="42">
        <v>9.5238097012042999E-2</v>
      </c>
      <c r="BI243" s="54">
        <f t="shared" si="78"/>
        <v>0.18640619019667307</v>
      </c>
      <c r="BJ243" s="51">
        <v>1.5</v>
      </c>
      <c r="BK243" s="69" t="s">
        <v>233</v>
      </c>
      <c r="BL243" s="69" t="s">
        <v>233</v>
      </c>
      <c r="BM243" s="69" t="s">
        <v>233</v>
      </c>
      <c r="BN243" s="69" t="s">
        <v>233</v>
      </c>
      <c r="BO243" s="69" t="s">
        <v>233</v>
      </c>
      <c r="BP243" s="70">
        <f t="shared" si="79"/>
        <v>1.5</v>
      </c>
      <c r="BQ243" s="42">
        <v>1.4517704248428345</v>
      </c>
      <c r="BR243" s="42">
        <v>1.5177044868469238</v>
      </c>
      <c r="BS243" s="42">
        <v>1.485958456993103</v>
      </c>
      <c r="BT243" s="42">
        <v>1.5543345212936401</v>
      </c>
      <c r="BU243" s="42">
        <v>1.5189255475997925</v>
      </c>
      <c r="BV243" s="42">
        <v>1.5482295751571655</v>
      </c>
      <c r="BW243" s="54">
        <f t="shared" si="80"/>
        <v>1.5128205021222432</v>
      </c>
      <c r="BX243" s="44">
        <v>8.9133091270923615E-2</v>
      </c>
      <c r="BY243" s="44">
        <v>8.9133091270923615E-2</v>
      </c>
      <c r="BZ243" s="44">
        <v>7.6923079788684845E-2</v>
      </c>
      <c r="CA243" s="44">
        <v>8.0586083233356476E-2</v>
      </c>
      <c r="CB243" s="44">
        <v>8.1807084381580353E-2</v>
      </c>
      <c r="CC243" s="44">
        <v>6.9597072899341583E-2</v>
      </c>
      <c r="CD243" s="54">
        <f t="shared" si="81"/>
        <v>8.1196583807468414E-2</v>
      </c>
      <c r="CE243" s="42">
        <v>0.08</v>
      </c>
      <c r="CF243" s="42">
        <v>6.9333333969116211</v>
      </c>
      <c r="CG243" s="42">
        <v>6.9128203392028809</v>
      </c>
      <c r="CH243" s="42">
        <v>6.9025640487670898</v>
      </c>
      <c r="CI243" s="42">
        <v>6.9128203392028809</v>
      </c>
      <c r="CJ243" s="42">
        <v>6.9435896873474121</v>
      </c>
      <c r="CK243" s="42"/>
      <c r="CL243" s="42"/>
      <c r="CM243" s="44"/>
      <c r="CN243" s="44">
        <v>1.7318681478500366</v>
      </c>
      <c r="CO243" s="44">
        <v>1.7015873193740845</v>
      </c>
      <c r="CP243" s="44">
        <v>1.6351648569107056</v>
      </c>
      <c r="CQ243" s="44">
        <v>2.0297925472259521</v>
      </c>
      <c r="CR243" s="44">
        <v>2.0405373573303223</v>
      </c>
      <c r="CS243" s="44">
        <v>2.1177046298980713</v>
      </c>
      <c r="CT243" s="54">
        <f t="shared" si="82"/>
        <v>1.8761091430981953</v>
      </c>
      <c r="CU243" s="44" t="s">
        <v>233</v>
      </c>
      <c r="CV243" s="44" t="s">
        <v>233</v>
      </c>
      <c r="CW243" s="44" t="s">
        <v>233</v>
      </c>
      <c r="CX243" s="44" t="s">
        <v>233</v>
      </c>
      <c r="CY243" s="44" t="s">
        <v>233</v>
      </c>
      <c r="CZ243" s="44" t="s">
        <v>233</v>
      </c>
      <c r="DA243" s="54" t="str">
        <f t="shared" si="83"/>
        <v/>
      </c>
      <c r="DB243" s="65">
        <v>1183.7607421875</v>
      </c>
      <c r="DC243" s="65">
        <v>1135.775390625</v>
      </c>
      <c r="DD243" s="65">
        <v>1164.1025390625</v>
      </c>
      <c r="DE243" s="65">
        <v>1339.316162109375</v>
      </c>
      <c r="DF243" s="65">
        <v>1425.76318359375</v>
      </c>
      <c r="DG243" s="65">
        <v>1461.294189453125</v>
      </c>
      <c r="DH243" s="58">
        <f t="shared" si="84"/>
        <v>1.8504029296875</v>
      </c>
      <c r="DI243" s="65">
        <v>1125.6654052734375</v>
      </c>
      <c r="DJ243" s="65">
        <v>1126.4957275390625</v>
      </c>
      <c r="DK243" s="65">
        <v>1150.6959228515625</v>
      </c>
      <c r="DL243" s="65">
        <v>1417.85107421875</v>
      </c>
      <c r="DM243" s="65">
        <v>1421.6605224609375</v>
      </c>
      <c r="DN243" s="65">
        <v>1399.047607421875</v>
      </c>
      <c r="DO243" s="58">
        <f t="shared" si="85"/>
        <v>1.8339399023437499</v>
      </c>
      <c r="DP243" s="44" t="s">
        <v>233</v>
      </c>
      <c r="DQ243" s="44"/>
      <c r="DR243" s="65">
        <v>100</v>
      </c>
      <c r="DS243" s="65">
        <v>100</v>
      </c>
      <c r="DT243" s="65">
        <v>100</v>
      </c>
      <c r="DU243" s="65">
        <v>100</v>
      </c>
      <c r="DV243" s="65">
        <v>100</v>
      </c>
      <c r="DW243" s="65">
        <v>100</v>
      </c>
      <c r="DX243" s="58">
        <f t="shared" si="86"/>
        <v>0.14399999999999999</v>
      </c>
      <c r="DY243" s="43">
        <v>5.1636629104614258</v>
      </c>
      <c r="DZ243" s="43">
        <v>14.260515213012695</v>
      </c>
      <c r="EA243" s="43">
        <v>27.87371826171875</v>
      </c>
      <c r="EB243" s="44">
        <f t="shared" si="87"/>
        <v>1.8518568487548828</v>
      </c>
      <c r="EC243" s="42">
        <v>53</v>
      </c>
      <c r="ED243" s="42">
        <v>53</v>
      </c>
      <c r="EE243" s="42">
        <v>53</v>
      </c>
      <c r="EF243" s="42">
        <v>53</v>
      </c>
      <c r="EG243" s="42">
        <v>53</v>
      </c>
      <c r="EH243" s="42">
        <v>53</v>
      </c>
      <c r="EI243" s="42"/>
      <c r="EJ243" s="65">
        <v>821</v>
      </c>
      <c r="EK243" s="42">
        <v>0.52999997138977051</v>
      </c>
      <c r="EL243" s="42">
        <v>0.52999997138977051</v>
      </c>
      <c r="EM243" s="42">
        <v>0.52999997138977051</v>
      </c>
      <c r="EN243" s="42">
        <v>0.52999997138977051</v>
      </c>
      <c r="EO243" s="42">
        <v>0.52999997138977051</v>
      </c>
      <c r="EP243" s="42">
        <v>0.52999997138977051</v>
      </c>
      <c r="EQ243" s="42"/>
      <c r="ER243" s="65">
        <v>32</v>
      </c>
      <c r="ES243" s="42">
        <v>0.6600000262260437</v>
      </c>
      <c r="ET243" s="42">
        <v>0.6600000262260437</v>
      </c>
      <c r="EU243" s="42">
        <v>0.6600000262260437</v>
      </c>
      <c r="EV243" s="42">
        <v>0.6600000262260437</v>
      </c>
      <c r="EW243" s="42">
        <v>0.6600000262260437</v>
      </c>
      <c r="EX243" s="42">
        <v>0.6600000262260437</v>
      </c>
      <c r="EY243" s="42"/>
      <c r="EZ243" s="42">
        <v>1.3</v>
      </c>
      <c r="FA243" s="42">
        <v>9.0000003576278687E-2</v>
      </c>
      <c r="FB243" s="42">
        <v>9.0000003576278687E-2</v>
      </c>
      <c r="FC243" s="42">
        <v>9.0000003576278687E-2</v>
      </c>
      <c r="FD243" s="42">
        <v>9.0000003576278687E-2</v>
      </c>
      <c r="FE243" s="42">
        <v>9.0000003576278687E-2</v>
      </c>
      <c r="FF243" s="42">
        <v>9.0000003576278687E-2</v>
      </c>
      <c r="FG243" s="42"/>
      <c r="FH243" s="42"/>
      <c r="FI243" s="42">
        <v>0.11999999731779099</v>
      </c>
      <c r="FJ243" s="42">
        <v>0.11999999731779099</v>
      </c>
      <c r="FK243" s="42">
        <v>0.11999999731779099</v>
      </c>
      <c r="FL243" s="42">
        <v>0.11999999731779099</v>
      </c>
      <c r="FM243" s="42">
        <v>0.11999999731779099</v>
      </c>
      <c r="FN243" s="42">
        <v>0.11999999731779099</v>
      </c>
      <c r="FO243" s="42"/>
      <c r="FP243" s="65">
        <v>54</v>
      </c>
      <c r="FQ243" s="42">
        <v>0.56999999284744263</v>
      </c>
      <c r="FR243" s="42">
        <v>0.56999999284744263</v>
      </c>
      <c r="FS243" s="42">
        <v>0.56999999284744263</v>
      </c>
      <c r="FT243" s="42">
        <v>0.56999999284744263</v>
      </c>
      <c r="FU243" s="42">
        <v>0.56999999284744263</v>
      </c>
      <c r="FV243" s="42">
        <v>0.56999999284744263</v>
      </c>
      <c r="FW243" s="42"/>
      <c r="FX243" s="65">
        <v>38</v>
      </c>
    </row>
    <row r="244" spans="1:180">
      <c r="A244" s="40">
        <v>38581</v>
      </c>
      <c r="B244" s="41"/>
      <c r="C244" s="41"/>
      <c r="D244" s="41"/>
      <c r="E244" s="42" t="s">
        <v>233</v>
      </c>
      <c r="F244" s="42" t="s">
        <v>233</v>
      </c>
      <c r="G244" s="42" t="s">
        <v>233</v>
      </c>
      <c r="H244" s="42" t="s">
        <v>233</v>
      </c>
      <c r="I244" s="42" t="s">
        <v>233</v>
      </c>
      <c r="J244" s="42" t="s">
        <v>233</v>
      </c>
      <c r="K244" s="54" t="str">
        <f t="shared" si="74"/>
        <v/>
      </c>
      <c r="L244" s="43">
        <v>22.80830192565918</v>
      </c>
      <c r="M244" s="43">
        <v>20.830280303955078</v>
      </c>
      <c r="N244" s="43">
        <v>19.682538986206055</v>
      </c>
      <c r="O244" s="43">
        <v>22.124542236328125</v>
      </c>
      <c r="P244" s="43">
        <v>25.372406005859375</v>
      </c>
      <c r="Q244" s="43">
        <v>24.859584808349609</v>
      </c>
      <c r="R244" s="54">
        <f t="shared" si="75"/>
        <v>22.612942377726238</v>
      </c>
      <c r="S244" s="43">
        <v>12.454212188720703</v>
      </c>
      <c r="T244" s="43">
        <v>13.064713478088379</v>
      </c>
      <c r="U244" s="43">
        <v>12.820512771606445</v>
      </c>
      <c r="V244" s="43">
        <v>12.332112312316895</v>
      </c>
      <c r="W244" s="43">
        <v>6.5934066772460938</v>
      </c>
      <c r="X244" s="43">
        <v>7.4481072425842285</v>
      </c>
      <c r="Y244" s="43">
        <v>13.2</v>
      </c>
      <c r="Z244" s="42">
        <v>-1.6678876876831055</v>
      </c>
      <c r="AA244" s="42">
        <v>-0.58852261304855347</v>
      </c>
      <c r="AB244" s="42">
        <v>-0.81807082891464233</v>
      </c>
      <c r="AC244" s="42">
        <v>-0.57875460386276245</v>
      </c>
      <c r="AD244" s="42">
        <v>-2.1318681240081787</v>
      </c>
      <c r="AE244" s="42">
        <v>-1.9365079402923584</v>
      </c>
      <c r="AF244" s="42"/>
      <c r="AG244" s="42">
        <v>6.7555556297302246</v>
      </c>
      <c r="AH244" s="42">
        <v>6.7658119201660156</v>
      </c>
      <c r="AI244" s="42">
        <v>6.769230842590332</v>
      </c>
      <c r="AJ244" s="42">
        <v>6.8102564811706543</v>
      </c>
      <c r="AK244" s="42">
        <v>6.8273506164550781</v>
      </c>
      <c r="AL244" s="42">
        <v>6.7521367073059082</v>
      </c>
      <c r="AM244" s="54">
        <f t="shared" si="76"/>
        <v>6.7800570329030352</v>
      </c>
      <c r="AN244" s="44">
        <v>0.32478633522987366</v>
      </c>
      <c r="AO244" s="44">
        <v>0.26862028241157532</v>
      </c>
      <c r="AP244" s="44">
        <v>0.28083029389381409</v>
      </c>
      <c r="AQ244" s="44">
        <v>0.66910868883132935</v>
      </c>
      <c r="AR244" s="44">
        <v>0.71306473016738892</v>
      </c>
      <c r="AS244" s="44">
        <v>0.40781441330909729</v>
      </c>
      <c r="AT244" s="44"/>
      <c r="AU244" s="42">
        <v>1.0170940160751343</v>
      </c>
      <c r="AV244" s="42">
        <v>1.2307692766189575</v>
      </c>
      <c r="AW244" s="42">
        <v>0.88400489091873169</v>
      </c>
      <c r="AX244" s="42">
        <v>1.0842491388320923</v>
      </c>
      <c r="AY244" s="42">
        <v>0.96581196784973145</v>
      </c>
      <c r="AZ244" s="42">
        <v>1.076923131942749</v>
      </c>
      <c r="BA244" s="54">
        <f t="shared" si="77"/>
        <v>1.0431420703728993</v>
      </c>
      <c r="BB244" s="44"/>
      <c r="BC244" s="42">
        <v>0.20512820780277252</v>
      </c>
      <c r="BD244" s="42">
        <v>0.10256410390138626</v>
      </c>
      <c r="BE244" s="42">
        <v>0.20390720665454865</v>
      </c>
      <c r="BF244" s="42">
        <v>0.33577534556388855</v>
      </c>
      <c r="BG244" s="42">
        <v>0.19658119976520538</v>
      </c>
      <c r="BH244" s="42">
        <v>0.30402931571006775</v>
      </c>
      <c r="BI244" s="54">
        <f t="shared" si="78"/>
        <v>0.22466422989964485</v>
      </c>
      <c r="BJ244" s="51">
        <v>1.4</v>
      </c>
      <c r="BK244" s="69" t="s">
        <v>233</v>
      </c>
      <c r="BL244" s="69" t="s">
        <v>233</v>
      </c>
      <c r="BM244" s="69" t="s">
        <v>233</v>
      </c>
      <c r="BN244" s="69" t="s">
        <v>233</v>
      </c>
      <c r="BO244" s="69" t="s">
        <v>233</v>
      </c>
      <c r="BP244" s="70">
        <f t="shared" si="79"/>
        <v>1.4</v>
      </c>
      <c r="BQ244" s="42">
        <v>1.5616605281829834</v>
      </c>
      <c r="BR244" s="42">
        <v>1.4444444179534912</v>
      </c>
      <c r="BS244" s="42">
        <v>1.4737484455108643</v>
      </c>
      <c r="BT244" s="42">
        <v>1.6324785947799683</v>
      </c>
      <c r="BU244" s="42">
        <v>1.6691086292266846</v>
      </c>
      <c r="BV244" s="42">
        <v>1.5579975843429565</v>
      </c>
      <c r="BW244" s="54">
        <f t="shared" si="80"/>
        <v>1.5565730333328247</v>
      </c>
      <c r="BX244" s="44">
        <v>8.1807084381580353E-2</v>
      </c>
      <c r="BY244" s="44">
        <v>8.1807084381580353E-2</v>
      </c>
      <c r="BZ244" s="44">
        <v>7.5702078640460968E-2</v>
      </c>
      <c r="CA244" s="44">
        <v>7.5702078640460968E-2</v>
      </c>
      <c r="CB244" s="44">
        <v>7.5702078640460968E-2</v>
      </c>
      <c r="CC244" s="44">
        <v>7.5702078640460968E-2</v>
      </c>
      <c r="CD244" s="54">
        <f t="shared" si="81"/>
        <v>7.7737080554167434E-2</v>
      </c>
      <c r="CE244" s="42">
        <v>0.09</v>
      </c>
      <c r="CF244" s="42">
        <v>6.9367523193359375</v>
      </c>
      <c r="CG244" s="42">
        <v>6.9230771064758301</v>
      </c>
      <c r="CH244" s="42">
        <v>6.9025640487670898</v>
      </c>
      <c r="CI244" s="42">
        <v>6.9094018936157227</v>
      </c>
      <c r="CJ244" s="42">
        <v>6.9367523193359375</v>
      </c>
      <c r="CK244" s="42"/>
      <c r="CL244" s="42"/>
      <c r="CM244" s="44"/>
      <c r="CN244" s="44">
        <v>1.6732600927352905</v>
      </c>
      <c r="CO244" s="44">
        <v>0.97680097818374634</v>
      </c>
      <c r="CP244" s="44">
        <v>1.591208815574646</v>
      </c>
      <c r="CQ244" s="44">
        <v>2.0278389453887939</v>
      </c>
      <c r="CR244" s="44">
        <v>2.2124543190002441</v>
      </c>
      <c r="CS244" s="44">
        <v>2.0512821674346924</v>
      </c>
      <c r="CT244" s="54">
        <f t="shared" si="82"/>
        <v>1.755474219719569</v>
      </c>
      <c r="CU244" s="44" t="s">
        <v>233</v>
      </c>
      <c r="CV244" s="44" t="s">
        <v>233</v>
      </c>
      <c r="CW244" s="44" t="s">
        <v>233</v>
      </c>
      <c r="CX244" s="44" t="s">
        <v>233</v>
      </c>
      <c r="CY244" s="44" t="s">
        <v>233</v>
      </c>
      <c r="CZ244" s="44" t="s">
        <v>233</v>
      </c>
      <c r="DA244" s="54" t="str">
        <f t="shared" si="83"/>
        <v/>
      </c>
      <c r="DB244" s="65">
        <v>1086.5689697265625</v>
      </c>
      <c r="DC244" s="65">
        <v>691.20880126953125</v>
      </c>
      <c r="DD244" s="65">
        <v>1110.13427734375</v>
      </c>
      <c r="DE244" s="65">
        <v>1360.1954345703125</v>
      </c>
      <c r="DF244" s="65">
        <v>1523.931640625</v>
      </c>
      <c r="DG244" s="65">
        <v>1377.167236328125</v>
      </c>
      <c r="DH244" s="58">
        <f t="shared" si="84"/>
        <v>1.7158095263671875</v>
      </c>
      <c r="DI244" s="65">
        <v>1125.73876953125</v>
      </c>
      <c r="DJ244" s="65">
        <v>689.91455078125</v>
      </c>
      <c r="DK244" s="65">
        <v>1146.5933837890625</v>
      </c>
      <c r="DL244" s="65">
        <v>1451.794921875</v>
      </c>
      <c r="DM244" s="65">
        <v>1427.5947265625</v>
      </c>
      <c r="DN244" s="65">
        <v>1419.90234375</v>
      </c>
      <c r="DO244" s="58">
        <f t="shared" si="85"/>
        <v>1.742769287109375</v>
      </c>
      <c r="DP244" s="44" t="s">
        <v>233</v>
      </c>
      <c r="DQ244" s="44"/>
      <c r="DR244" s="65">
        <v>100</v>
      </c>
      <c r="DS244" s="65">
        <v>100</v>
      </c>
      <c r="DT244" s="65">
        <v>100</v>
      </c>
      <c r="DU244" s="65">
        <v>100</v>
      </c>
      <c r="DV244" s="65">
        <v>100</v>
      </c>
      <c r="DW244" s="65">
        <v>100</v>
      </c>
      <c r="DX244" s="58">
        <f t="shared" si="86"/>
        <v>0.14399999999999999</v>
      </c>
      <c r="DY244" s="43">
        <v>5.4876189231872559</v>
      </c>
      <c r="DZ244" s="43">
        <v>14.495124816894531</v>
      </c>
      <c r="EA244" s="43">
        <v>28.77606201171875</v>
      </c>
      <c r="EB244" s="44">
        <f t="shared" si="87"/>
        <v>1.708516284942627</v>
      </c>
      <c r="EC244" s="42">
        <v>53</v>
      </c>
      <c r="ED244" s="42">
        <v>53</v>
      </c>
      <c r="EE244" s="42">
        <v>53</v>
      </c>
      <c r="EF244" s="42">
        <v>53</v>
      </c>
      <c r="EG244" s="42">
        <v>53</v>
      </c>
      <c r="EH244" s="42">
        <v>53</v>
      </c>
      <c r="EI244" s="42"/>
      <c r="EJ244" s="65">
        <v>810</v>
      </c>
      <c r="EK244" s="42">
        <v>0.52999997138977051</v>
      </c>
      <c r="EL244" s="42">
        <v>0.52999997138977051</v>
      </c>
      <c r="EM244" s="42">
        <v>0.52999997138977051</v>
      </c>
      <c r="EN244" s="42">
        <v>0.52999997138977051</v>
      </c>
      <c r="EO244" s="42">
        <v>0.52999997138977051</v>
      </c>
      <c r="EP244" s="42">
        <v>0.52999997138977051</v>
      </c>
      <c r="EQ244" s="42"/>
      <c r="ER244" s="65">
        <v>23</v>
      </c>
      <c r="ES244" s="42">
        <v>0.6600000262260437</v>
      </c>
      <c r="ET244" s="42">
        <v>0.6600000262260437</v>
      </c>
      <c r="EU244" s="42">
        <v>0.6600000262260437</v>
      </c>
      <c r="EV244" s="42">
        <v>0.6600000262260437</v>
      </c>
      <c r="EW244" s="42">
        <v>0.6600000262260437</v>
      </c>
      <c r="EX244" s="42">
        <v>0.6600000262260437</v>
      </c>
      <c r="EY244" s="42"/>
      <c r="EZ244" s="42">
        <v>1.3</v>
      </c>
      <c r="FA244" s="42">
        <v>9.0000003576278687E-2</v>
      </c>
      <c r="FB244" s="42">
        <v>9.0000003576278687E-2</v>
      </c>
      <c r="FC244" s="42">
        <v>9.0000003576278687E-2</v>
      </c>
      <c r="FD244" s="42">
        <v>9.0000003576278687E-2</v>
      </c>
      <c r="FE244" s="42">
        <v>9.0000003576278687E-2</v>
      </c>
      <c r="FF244" s="42">
        <v>9.0000003576278687E-2</v>
      </c>
      <c r="FG244" s="42"/>
      <c r="FH244" s="42"/>
      <c r="FI244" s="42">
        <v>0.11999999731779099</v>
      </c>
      <c r="FJ244" s="42">
        <v>0.11999999731779099</v>
      </c>
      <c r="FK244" s="42">
        <v>0.11999999731779099</v>
      </c>
      <c r="FL244" s="42">
        <v>0.11999999731779099</v>
      </c>
      <c r="FM244" s="42">
        <v>0.11999999731779099</v>
      </c>
      <c r="FN244" s="42">
        <v>0.11999999731779099</v>
      </c>
      <c r="FO244" s="42"/>
      <c r="FP244" s="65">
        <v>52</v>
      </c>
      <c r="FQ244" s="42">
        <v>0.56999999284744263</v>
      </c>
      <c r="FR244" s="42">
        <v>0.56999999284744263</v>
      </c>
      <c r="FS244" s="42">
        <v>0.56999999284744263</v>
      </c>
      <c r="FT244" s="42">
        <v>0.56999999284744263</v>
      </c>
      <c r="FU244" s="42">
        <v>0.56999999284744263</v>
      </c>
      <c r="FV244" s="42">
        <v>0.56999999284744263</v>
      </c>
      <c r="FW244" s="42"/>
      <c r="FX244" s="65">
        <v>36</v>
      </c>
    </row>
    <row r="245" spans="1:180">
      <c r="A245" s="40">
        <v>38582</v>
      </c>
      <c r="B245" s="41"/>
      <c r="C245" s="41"/>
      <c r="D245" s="41"/>
      <c r="E245" s="42" t="s">
        <v>233</v>
      </c>
      <c r="F245" s="42" t="s">
        <v>233</v>
      </c>
      <c r="G245" s="42" t="s">
        <v>233</v>
      </c>
      <c r="H245" s="42" t="s">
        <v>233</v>
      </c>
      <c r="I245" s="42" t="s">
        <v>233</v>
      </c>
      <c r="J245" s="42" t="s">
        <v>233</v>
      </c>
      <c r="K245" s="54" t="str">
        <f t="shared" si="74"/>
        <v/>
      </c>
      <c r="L245" s="43">
        <v>22.075702667236328</v>
      </c>
      <c r="M245" s="43">
        <v>20.024419784545898</v>
      </c>
      <c r="N245" s="43">
        <v>18.901098251342773</v>
      </c>
      <c r="O245" s="43">
        <v>21.098901748657227</v>
      </c>
      <c r="P245" s="43">
        <v>24.493284225463867</v>
      </c>
      <c r="Q245" s="43">
        <v>24.493284225463867</v>
      </c>
      <c r="R245" s="54">
        <f t="shared" si="75"/>
        <v>21.847781817118328</v>
      </c>
      <c r="S245" s="43">
        <v>9.5238094329833984</v>
      </c>
      <c r="T245" s="43">
        <v>12.454212188720703</v>
      </c>
      <c r="U245" s="43">
        <v>10.866910934448242</v>
      </c>
      <c r="V245" s="43">
        <v>11.721611976623535</v>
      </c>
      <c r="W245" s="43">
        <v>8.4249086380004883</v>
      </c>
      <c r="X245" s="43">
        <v>8.3028087615966797</v>
      </c>
      <c r="Y245" s="43">
        <v>10.6</v>
      </c>
      <c r="Z245" s="42">
        <v>-1.3894994258880615</v>
      </c>
      <c r="AA245" s="42">
        <v>-1.4529914855957031</v>
      </c>
      <c r="AB245" s="42">
        <v>-1.394383430480957</v>
      </c>
      <c r="AC245" s="42">
        <v>-1.7509157657623291</v>
      </c>
      <c r="AD245" s="42">
        <v>-1.7851037979125977</v>
      </c>
      <c r="AE245" s="42">
        <v>-1.057387113571167</v>
      </c>
      <c r="AF245" s="42"/>
      <c r="AG245" s="42">
        <v>6.7282052040100098</v>
      </c>
      <c r="AH245" s="42">
        <v>6.7316241264343262</v>
      </c>
      <c r="AI245" s="42">
        <v>6.7076921463012695</v>
      </c>
      <c r="AJ245" s="42">
        <v>6.7726497650146484</v>
      </c>
      <c r="AK245" s="42">
        <v>6.8068375587463379</v>
      </c>
      <c r="AL245" s="42">
        <v>6.7418804168701172</v>
      </c>
      <c r="AM245" s="54">
        <f t="shared" si="76"/>
        <v>6.7481482028961182</v>
      </c>
      <c r="AN245" s="44">
        <v>0.29792430996894836</v>
      </c>
      <c r="AO245" s="44">
        <v>0.27350428700447083</v>
      </c>
      <c r="AP245" s="44">
        <v>0.26373627781867981</v>
      </c>
      <c r="AQ245" s="44">
        <v>0.34188035130500793</v>
      </c>
      <c r="AR245" s="44">
        <v>0.72283273935317993</v>
      </c>
      <c r="AS245" s="44">
        <v>0.52991455793380737</v>
      </c>
      <c r="AT245" s="44"/>
      <c r="AU245" s="42">
        <v>1.0036630630493164</v>
      </c>
      <c r="AV245" s="42">
        <v>0.90231990814208984</v>
      </c>
      <c r="AW245" s="42">
        <v>0.90231990814208984</v>
      </c>
      <c r="AX245" s="42">
        <v>1.1001220941543579</v>
      </c>
      <c r="AY245" s="42">
        <v>0.9365079402923584</v>
      </c>
      <c r="AZ245" s="42">
        <v>0.75213676691055298</v>
      </c>
      <c r="BA245" s="54">
        <f t="shared" si="77"/>
        <v>0.93284494678179419</v>
      </c>
      <c r="BB245" s="44"/>
      <c r="BC245" s="42">
        <v>0.2380952388048172</v>
      </c>
      <c r="BD245" s="42">
        <v>0.25152626633644104</v>
      </c>
      <c r="BE245" s="42">
        <v>0.24542124569416046</v>
      </c>
      <c r="BF245" s="42">
        <v>0.32356533408164978</v>
      </c>
      <c r="BG245" s="42">
        <v>0.15750916302204132</v>
      </c>
      <c r="BH245" s="42">
        <v>0.19169719517230988</v>
      </c>
      <c r="BI245" s="54">
        <f t="shared" si="78"/>
        <v>0.23463574051856995</v>
      </c>
      <c r="BJ245" s="51">
        <v>1.3</v>
      </c>
      <c r="BK245" s="69" t="s">
        <v>233</v>
      </c>
      <c r="BL245" s="69" t="s">
        <v>233</v>
      </c>
      <c r="BM245" s="69" t="s">
        <v>233</v>
      </c>
      <c r="BN245" s="69" t="s">
        <v>233</v>
      </c>
      <c r="BO245" s="69" t="s">
        <v>233</v>
      </c>
      <c r="BP245" s="70">
        <f t="shared" si="79"/>
        <v>1.3</v>
      </c>
      <c r="BQ245" s="42">
        <v>1.4358974695205688</v>
      </c>
      <c r="BR245" s="42">
        <v>1.4456654787063599</v>
      </c>
      <c r="BS245" s="42">
        <v>1.4822955131530762</v>
      </c>
      <c r="BT245" s="42">
        <v>1.6642246246337891</v>
      </c>
      <c r="BU245" s="42">
        <v>1.5152624845504761</v>
      </c>
      <c r="BV245" s="42">
        <v>1.3113553524017334</v>
      </c>
      <c r="BW245" s="54">
        <f t="shared" si="80"/>
        <v>1.4757834871610005</v>
      </c>
      <c r="BX245" s="44">
        <v>8.6691088974475861E-2</v>
      </c>
      <c r="BY245" s="44">
        <v>7.5702078640460968E-2</v>
      </c>
      <c r="BZ245" s="44">
        <v>7.5702078640460968E-2</v>
      </c>
      <c r="CA245" s="44">
        <v>7.5702078640460968E-2</v>
      </c>
      <c r="CB245" s="44">
        <v>8.7912090122699738E-2</v>
      </c>
      <c r="CC245" s="44">
        <v>8.7912090122699738E-2</v>
      </c>
      <c r="CD245" s="54">
        <f t="shared" si="81"/>
        <v>8.1603584190209702E-2</v>
      </c>
      <c r="CE245" s="42">
        <v>0.08</v>
      </c>
      <c r="CF245" s="42">
        <v>6.8957266807556152</v>
      </c>
      <c r="CG245" s="42">
        <v>6.8786325454711914</v>
      </c>
      <c r="CH245" s="42">
        <v>6.875213623046875</v>
      </c>
      <c r="CI245" s="42">
        <v>6.875213623046875</v>
      </c>
      <c r="CJ245" s="42">
        <v>6.9162392616271973</v>
      </c>
      <c r="CK245" s="42"/>
      <c r="CL245" s="42"/>
      <c r="CM245" s="44"/>
      <c r="CN245" s="44">
        <v>1.6126984357833862</v>
      </c>
      <c r="CO245" s="44">
        <v>1.5970696210861206</v>
      </c>
      <c r="CP245" s="44">
        <v>1.6058608293533325</v>
      </c>
      <c r="CQ245" s="44">
        <v>2.0258853435516357</v>
      </c>
      <c r="CR245" s="44">
        <v>2.1352870464324951</v>
      </c>
      <c r="CS245" s="44">
        <v>1.6732600927352905</v>
      </c>
      <c r="CT245" s="54">
        <f t="shared" si="82"/>
        <v>1.7750102281570435</v>
      </c>
      <c r="CU245" s="44" t="s">
        <v>233</v>
      </c>
      <c r="CV245" s="44" t="s">
        <v>233</v>
      </c>
      <c r="CW245" s="44" t="s">
        <v>233</v>
      </c>
      <c r="CX245" s="44" t="s">
        <v>233</v>
      </c>
      <c r="CY245" s="44" t="s">
        <v>233</v>
      </c>
      <c r="CZ245" s="44" t="s">
        <v>233</v>
      </c>
      <c r="DA245" s="54" t="str">
        <f t="shared" si="83"/>
        <v/>
      </c>
      <c r="DB245" s="65">
        <v>1110.6226806640625</v>
      </c>
      <c r="DC245" s="65">
        <v>1105.98291015625</v>
      </c>
      <c r="DD245" s="65">
        <v>1103.6629638671875</v>
      </c>
      <c r="DE245" s="65">
        <v>1411.355224609375</v>
      </c>
      <c r="DF245" s="65">
        <v>1418.5592041015625</v>
      </c>
      <c r="DG245" s="65">
        <v>1138.7056884765625</v>
      </c>
      <c r="DH245" s="58">
        <f t="shared" si="84"/>
        <v>1.74933328125</v>
      </c>
      <c r="DI245" s="65">
        <v>1130.3052978515625</v>
      </c>
      <c r="DJ245" s="65">
        <v>690.5982666015625</v>
      </c>
      <c r="DK245" s="65">
        <v>1151.3797607421875</v>
      </c>
      <c r="DL245" s="65">
        <v>1411.599609375</v>
      </c>
      <c r="DM245" s="65">
        <v>1399.267333984375</v>
      </c>
      <c r="DN245" s="65">
        <v>1134.18798828125</v>
      </c>
      <c r="DO245" s="58">
        <f t="shared" si="85"/>
        <v>1.660161181640625</v>
      </c>
      <c r="DP245" s="44" t="s">
        <v>233</v>
      </c>
      <c r="DQ245" s="44"/>
      <c r="DR245" s="65">
        <v>100</v>
      </c>
      <c r="DS245" s="65">
        <v>100</v>
      </c>
      <c r="DT245" s="65">
        <v>100</v>
      </c>
      <c r="DU245" s="65">
        <v>100</v>
      </c>
      <c r="DV245" s="65">
        <v>100</v>
      </c>
      <c r="DW245" s="65">
        <v>100</v>
      </c>
      <c r="DX245" s="58">
        <f t="shared" si="86"/>
        <v>0.14399999999999999</v>
      </c>
      <c r="DY245" s="43">
        <v>5.746129035949707</v>
      </c>
      <c r="DZ245" s="43">
        <v>14.390453338623047</v>
      </c>
      <c r="EA245" s="43">
        <v>28.249092102050781</v>
      </c>
      <c r="EB245" s="44">
        <f t="shared" si="87"/>
        <v>1.6754432174682616</v>
      </c>
      <c r="EC245" s="42">
        <v>53</v>
      </c>
      <c r="ED245" s="42">
        <v>53</v>
      </c>
      <c r="EE245" s="42">
        <v>53</v>
      </c>
      <c r="EF245" s="42">
        <v>53</v>
      </c>
      <c r="EG245" s="42">
        <v>53</v>
      </c>
      <c r="EH245" s="42">
        <v>53</v>
      </c>
      <c r="EI245" s="42"/>
      <c r="EJ245" s="65">
        <v>772</v>
      </c>
      <c r="EK245" s="42">
        <v>0.52999997138977051</v>
      </c>
      <c r="EL245" s="42">
        <v>0.52999997138977051</v>
      </c>
      <c r="EM245" s="42">
        <v>0.52999997138977051</v>
      </c>
      <c r="EN245" s="42">
        <v>0.52999997138977051</v>
      </c>
      <c r="EO245" s="42">
        <v>0.52999997138977051</v>
      </c>
      <c r="EP245" s="42">
        <v>0.52999997138977051</v>
      </c>
      <c r="EQ245" s="42"/>
      <c r="ER245" s="65">
        <v>21</v>
      </c>
      <c r="ES245" s="42">
        <v>0.6600000262260437</v>
      </c>
      <c r="ET245" s="42">
        <v>0.6600000262260437</v>
      </c>
      <c r="EU245" s="42">
        <v>0.6600000262260437</v>
      </c>
      <c r="EV245" s="42">
        <v>0.6600000262260437</v>
      </c>
      <c r="EW245" s="42">
        <v>0.6600000262260437</v>
      </c>
      <c r="EX245" s="42">
        <v>0.6600000262260437</v>
      </c>
      <c r="EY245" s="42"/>
      <c r="EZ245" s="42">
        <v>1.4</v>
      </c>
      <c r="FA245" s="42">
        <v>9.0000003576278687E-2</v>
      </c>
      <c r="FB245" s="42">
        <v>9.0000003576278687E-2</v>
      </c>
      <c r="FC245" s="42">
        <v>9.0000003576278687E-2</v>
      </c>
      <c r="FD245" s="42">
        <v>9.0000003576278687E-2</v>
      </c>
      <c r="FE245" s="42">
        <v>7.9999998211860657E-2</v>
      </c>
      <c r="FF245" s="42">
        <v>7.9999998211860657E-2</v>
      </c>
      <c r="FG245" s="42"/>
      <c r="FH245" s="42"/>
      <c r="FI245" s="42">
        <v>0.11999999731779099</v>
      </c>
      <c r="FJ245" s="42">
        <v>0.11999999731779099</v>
      </c>
      <c r="FK245" s="42">
        <v>0.11999999731779099</v>
      </c>
      <c r="FL245" s="42">
        <v>0.11999999731779099</v>
      </c>
      <c r="FM245" s="42">
        <v>0.10000000149011612</v>
      </c>
      <c r="FN245" s="42">
        <v>0.10000000149011612</v>
      </c>
      <c r="FO245" s="42"/>
      <c r="FP245" s="65">
        <v>42</v>
      </c>
      <c r="FQ245" s="42">
        <v>0.56999999284744263</v>
      </c>
      <c r="FR245" s="42">
        <v>0.56999999284744263</v>
      </c>
      <c r="FS245" s="42">
        <v>0.56999999284744263</v>
      </c>
      <c r="FT245" s="42">
        <v>0.56999999284744263</v>
      </c>
      <c r="FU245" s="42">
        <v>0.56999999284744263</v>
      </c>
      <c r="FV245" s="42">
        <v>0.56999999284744263</v>
      </c>
      <c r="FW245" s="42"/>
      <c r="FX245" s="65">
        <v>35</v>
      </c>
    </row>
    <row r="246" spans="1:180">
      <c r="A246" s="40">
        <v>38583</v>
      </c>
      <c r="B246" s="41"/>
      <c r="C246" s="41"/>
      <c r="D246" s="41"/>
      <c r="E246" s="42" t="s">
        <v>233</v>
      </c>
      <c r="F246" s="42" t="s">
        <v>233</v>
      </c>
      <c r="G246" s="42" t="s">
        <v>233</v>
      </c>
      <c r="H246" s="42" t="s">
        <v>233</v>
      </c>
      <c r="I246" s="42" t="s">
        <v>233</v>
      </c>
      <c r="J246" s="42" t="s">
        <v>233</v>
      </c>
      <c r="K246" s="54" t="str">
        <f t="shared" si="74"/>
        <v/>
      </c>
      <c r="L246" s="43">
        <v>22.612941741943359</v>
      </c>
      <c r="M246" s="43">
        <v>21.221000671386719</v>
      </c>
      <c r="N246" s="43">
        <v>20.854700088500977</v>
      </c>
      <c r="O246" s="43">
        <v>21.19658088684082</v>
      </c>
      <c r="P246" s="43">
        <v>22.564102172851562</v>
      </c>
      <c r="Q246" s="43">
        <v>22.80830192565918</v>
      </c>
      <c r="R246" s="54">
        <f t="shared" si="75"/>
        <v>21.87627124786377</v>
      </c>
      <c r="S246" s="43">
        <v>10.989010810852051</v>
      </c>
      <c r="T246" s="43">
        <v>12.698412895202637</v>
      </c>
      <c r="U246" s="43">
        <v>12.454212188720703</v>
      </c>
      <c r="V246" s="43">
        <v>10.989010810852051</v>
      </c>
      <c r="W246" s="43">
        <v>8.9133090972900391</v>
      </c>
      <c r="X246" s="43">
        <v>8.1807079315185547</v>
      </c>
      <c r="Y246" s="43">
        <v>13.1</v>
      </c>
      <c r="Z246" s="42">
        <v>-1.2429792881011963</v>
      </c>
      <c r="AA246" s="42">
        <v>0.55433458089828491</v>
      </c>
      <c r="AB246" s="42">
        <v>6.5934069454669952E-2</v>
      </c>
      <c r="AC246" s="42">
        <v>-1.5750916004180908</v>
      </c>
      <c r="AD246" s="42">
        <v>-1.7802197933197021</v>
      </c>
      <c r="AE246" s="42">
        <v>-1.6434676647186279</v>
      </c>
      <c r="AF246" s="42"/>
      <c r="AG246" s="42">
        <v>6.7076921463012695</v>
      </c>
      <c r="AH246" s="42">
        <v>6.721367359161377</v>
      </c>
      <c r="AI246" s="42">
        <v>6.7350425720214844</v>
      </c>
      <c r="AJ246" s="42">
        <v>6.8068375587463379</v>
      </c>
      <c r="AK246" s="42">
        <v>6.8341879844665527</v>
      </c>
      <c r="AL246" s="42">
        <v>6.8102564811706543</v>
      </c>
      <c r="AM246" s="54">
        <f t="shared" si="76"/>
        <v>6.7692306836446123</v>
      </c>
      <c r="AN246" s="44">
        <v>0.38339439034461975</v>
      </c>
      <c r="AO246" s="44">
        <v>0.26129427552223206</v>
      </c>
      <c r="AP246" s="44">
        <v>0.25152626633644104</v>
      </c>
      <c r="AQ246" s="44">
        <v>0.33943834900856018</v>
      </c>
      <c r="AR246" s="44">
        <v>0.51037853956222534</v>
      </c>
      <c r="AS246" s="44">
        <v>0.48840048909187317</v>
      </c>
      <c r="AT246" s="44"/>
      <c r="AU246" s="42">
        <v>0.84004884958267212</v>
      </c>
      <c r="AV246" s="42">
        <v>0.85836386680603027</v>
      </c>
      <c r="AW246" s="42">
        <v>0.91575092077255249</v>
      </c>
      <c r="AX246" s="42">
        <v>0</v>
      </c>
      <c r="AY246" s="42">
        <v>0.90964591503143311</v>
      </c>
      <c r="AZ246" s="42">
        <v>0.75335776805877686</v>
      </c>
      <c r="BA246" s="54">
        <f t="shared" si="77"/>
        <v>0.71286122004191077</v>
      </c>
      <c r="BB246" s="44"/>
      <c r="BC246" s="42">
        <v>0.14652015268802643</v>
      </c>
      <c r="BD246" s="42">
        <v>6.9597072899341583E-2</v>
      </c>
      <c r="BE246" s="42">
        <v>0.10866910964250565</v>
      </c>
      <c r="BF246" s="42">
        <v>4.8840050585567951E-3</v>
      </c>
      <c r="BG246" s="42">
        <v>0.31135532259941101</v>
      </c>
      <c r="BH246" s="42">
        <v>0.190476194024086</v>
      </c>
      <c r="BI246" s="54">
        <f t="shared" si="78"/>
        <v>0.13858364281865457</v>
      </c>
      <c r="BJ246" s="51">
        <v>1.2</v>
      </c>
      <c r="BK246" s="69" t="s">
        <v>233</v>
      </c>
      <c r="BL246" s="69" t="s">
        <v>233</v>
      </c>
      <c r="BM246" s="69" t="s">
        <v>233</v>
      </c>
      <c r="BN246" s="69" t="s">
        <v>233</v>
      </c>
      <c r="BO246" s="69" t="s">
        <v>233</v>
      </c>
      <c r="BP246" s="70">
        <f t="shared" si="79"/>
        <v>1.2</v>
      </c>
      <c r="BQ246" s="42">
        <v>1.2307692766189575</v>
      </c>
      <c r="BR246" s="42">
        <v>1.1831501722335815</v>
      </c>
      <c r="BS246" s="42">
        <v>1.2783882617950439</v>
      </c>
      <c r="BT246" s="42">
        <v>1.2210012413561344E-2</v>
      </c>
      <c r="BU246" s="42">
        <v>1.7057386636734009</v>
      </c>
      <c r="BV246" s="42">
        <v>1.5470085144042969</v>
      </c>
      <c r="BW246" s="54">
        <f t="shared" si="80"/>
        <v>1.1595441501898069</v>
      </c>
      <c r="BX246" s="44">
        <v>7.6923079788684845E-2</v>
      </c>
      <c r="BY246" s="44">
        <v>6.4713068306446075E-2</v>
      </c>
      <c r="BZ246" s="44">
        <v>6.4713068306446075E-2</v>
      </c>
      <c r="CA246" s="44">
        <v>6.9597072899341583E-2</v>
      </c>
      <c r="CB246" s="44">
        <v>6.9597072899341583E-2</v>
      </c>
      <c r="CC246" s="44">
        <v>6.9597072899341583E-2</v>
      </c>
      <c r="CD246" s="54">
        <f t="shared" si="81"/>
        <v>6.9190072516600296E-2</v>
      </c>
      <c r="CE246" s="42">
        <v>7.0000000000000007E-2</v>
      </c>
      <c r="CF246" s="42">
        <v>6.8923077583312988</v>
      </c>
      <c r="CG246" s="42">
        <v>6.8923077583312988</v>
      </c>
      <c r="CH246" s="42">
        <v>6.8820514678955078</v>
      </c>
      <c r="CI246" s="42">
        <v>6.885469913482666</v>
      </c>
      <c r="CJ246" s="42">
        <v>6.8991451263427734</v>
      </c>
      <c r="CK246" s="42"/>
      <c r="CL246" s="42"/>
      <c r="CM246" s="44"/>
      <c r="CN246" s="44">
        <v>1.5824176073074341</v>
      </c>
      <c r="CO246" s="44">
        <v>0.96019536256790161</v>
      </c>
      <c r="CP246" s="44">
        <v>0.95726495981216431</v>
      </c>
      <c r="CQ246" s="44">
        <v>1.764102578163147</v>
      </c>
      <c r="CR246" s="44">
        <v>2.1294262409210205</v>
      </c>
      <c r="CS246" s="44">
        <v>1.9360195398330688</v>
      </c>
      <c r="CT246" s="54">
        <f t="shared" si="82"/>
        <v>1.5549043814341228</v>
      </c>
      <c r="CU246" s="44" t="s">
        <v>233</v>
      </c>
      <c r="CV246" s="44" t="s">
        <v>233</v>
      </c>
      <c r="CW246" s="44" t="s">
        <v>233</v>
      </c>
      <c r="CX246" s="44" t="s">
        <v>233</v>
      </c>
      <c r="CY246" s="44" t="s">
        <v>233</v>
      </c>
      <c r="CZ246" s="44" t="s">
        <v>233</v>
      </c>
      <c r="DA246" s="54" t="str">
        <f t="shared" si="83"/>
        <v/>
      </c>
      <c r="DB246" s="65">
        <v>1143.4676513671875</v>
      </c>
      <c r="DC246" s="65">
        <v>602.80828857421875</v>
      </c>
      <c r="DD246" s="65">
        <v>689.86572265625</v>
      </c>
      <c r="DE246" s="65">
        <v>1090.10986328125</v>
      </c>
      <c r="DF246" s="65">
        <v>1430.769287109375</v>
      </c>
      <c r="DG246" s="65">
        <v>1377.77783203125</v>
      </c>
      <c r="DH246" s="58">
        <f t="shared" si="84"/>
        <v>1.5203516748046875</v>
      </c>
      <c r="DI246" s="65">
        <v>1125.95849609375</v>
      </c>
      <c r="DJ246" s="65">
        <v>690.5982666015625</v>
      </c>
      <c r="DK246" s="65">
        <v>704.957275390625</v>
      </c>
      <c r="DL246" s="65">
        <v>1137.82666015625</v>
      </c>
      <c r="DM246" s="65">
        <v>1403.223388671875</v>
      </c>
      <c r="DN246" s="65">
        <v>1406.5689697265625</v>
      </c>
      <c r="DO246" s="58">
        <f t="shared" si="85"/>
        <v>1.5525919335937499</v>
      </c>
      <c r="DP246" s="44" t="s">
        <v>233</v>
      </c>
      <c r="DQ246" s="44"/>
      <c r="DR246" s="65">
        <v>100</v>
      </c>
      <c r="DS246" s="65">
        <v>100</v>
      </c>
      <c r="DT246" s="65">
        <v>100</v>
      </c>
      <c r="DU246" s="65">
        <v>100</v>
      </c>
      <c r="DV246" s="65">
        <v>100</v>
      </c>
      <c r="DW246" s="65">
        <v>100</v>
      </c>
      <c r="DX246" s="58">
        <f t="shared" si="86"/>
        <v>0.14399999999999999</v>
      </c>
      <c r="DY246" s="43">
        <v>5.8508424758911133</v>
      </c>
      <c r="DZ246" s="43">
        <v>15.00043773651123</v>
      </c>
      <c r="EA246" s="43">
        <v>26.494941711425781</v>
      </c>
      <c r="EB246" s="44">
        <f t="shared" si="87"/>
        <v>1.4635342115020751</v>
      </c>
      <c r="EC246" s="42">
        <v>53</v>
      </c>
      <c r="ED246" s="42">
        <v>53</v>
      </c>
      <c r="EE246" s="42">
        <v>53</v>
      </c>
      <c r="EF246" s="42">
        <v>53</v>
      </c>
      <c r="EG246" s="42">
        <v>53</v>
      </c>
      <c r="EH246" s="42">
        <v>53</v>
      </c>
      <c r="EI246" s="42"/>
      <c r="EJ246" s="65">
        <v>686</v>
      </c>
      <c r="EK246" s="42">
        <v>0.52999997138977051</v>
      </c>
      <c r="EL246" s="42">
        <v>0.52999997138977051</v>
      </c>
      <c r="EM246" s="42">
        <v>0.52999997138977051</v>
      </c>
      <c r="EN246" s="42">
        <v>0.52999997138977051</v>
      </c>
      <c r="EO246" s="42">
        <v>0.52999997138977051</v>
      </c>
      <c r="EP246" s="42">
        <v>0.52999997138977051</v>
      </c>
      <c r="EQ246" s="42"/>
      <c r="ER246" s="65">
        <v>30</v>
      </c>
      <c r="ES246" s="42">
        <v>0.6600000262260437</v>
      </c>
      <c r="ET246" s="42">
        <v>0.6600000262260437</v>
      </c>
      <c r="EU246" s="42">
        <v>0.6600000262260437</v>
      </c>
      <c r="EV246" s="42">
        <v>0.6600000262260437</v>
      </c>
      <c r="EW246" s="42">
        <v>0.6600000262260437</v>
      </c>
      <c r="EX246" s="42">
        <v>0.6600000262260437</v>
      </c>
      <c r="EY246" s="42"/>
      <c r="EZ246" s="42">
        <v>1.25</v>
      </c>
      <c r="FA246" s="42">
        <v>7.9999998211860657E-2</v>
      </c>
      <c r="FB246" s="42">
        <v>7.9999998211860657E-2</v>
      </c>
      <c r="FC246" s="42">
        <v>9.0000003576278687E-2</v>
      </c>
      <c r="FD246" s="42">
        <v>9.0000003576278687E-2</v>
      </c>
      <c r="FE246" s="42">
        <v>7.9999998211860657E-2</v>
      </c>
      <c r="FF246" s="42">
        <v>7.9999998211860657E-2</v>
      </c>
      <c r="FG246" s="42"/>
      <c r="FH246" s="42"/>
      <c r="FI246" s="42">
        <v>0.10000000149011612</v>
      </c>
      <c r="FJ246" s="42">
        <v>0.11999999731779099</v>
      </c>
      <c r="FK246" s="42">
        <v>0.11999999731779099</v>
      </c>
      <c r="FL246" s="42">
        <v>0.11999999731779099</v>
      </c>
      <c r="FM246" s="42">
        <v>0.11999999731779099</v>
      </c>
      <c r="FN246" s="42">
        <v>0.11999999731779099</v>
      </c>
      <c r="FO246" s="42"/>
      <c r="FP246" s="65">
        <v>43</v>
      </c>
      <c r="FQ246" s="42">
        <v>0.56999999284744263</v>
      </c>
      <c r="FR246" s="42">
        <v>0.56999999284744263</v>
      </c>
      <c r="FS246" s="42">
        <v>0.56999999284744263</v>
      </c>
      <c r="FT246" s="42">
        <v>0.56999999284744263</v>
      </c>
      <c r="FU246" s="42">
        <v>0.56999999284744263</v>
      </c>
      <c r="FV246" s="42">
        <v>0.56999999284744263</v>
      </c>
      <c r="FW246" s="42"/>
      <c r="FX246" s="65">
        <v>31</v>
      </c>
    </row>
    <row r="247" spans="1:180">
      <c r="A247" s="40">
        <v>38584</v>
      </c>
      <c r="B247" s="41"/>
      <c r="C247" s="41"/>
      <c r="D247" s="41"/>
      <c r="E247" s="42" t="s">
        <v>233</v>
      </c>
      <c r="F247" s="42" t="s">
        <v>233</v>
      </c>
      <c r="G247" s="42" t="s">
        <v>233</v>
      </c>
      <c r="H247" s="42" t="s">
        <v>233</v>
      </c>
      <c r="I247" s="42" t="s">
        <v>233</v>
      </c>
      <c r="J247" s="42" t="s">
        <v>233</v>
      </c>
      <c r="K247" s="54" t="str">
        <f t="shared" si="74"/>
        <v/>
      </c>
      <c r="L247" s="43">
        <v>21.831501007080078</v>
      </c>
      <c r="M247" s="43">
        <v>21.19658088684082</v>
      </c>
      <c r="N247" s="43">
        <v>21.074481964111328</v>
      </c>
      <c r="O247" s="43">
        <v>22.954822540283203</v>
      </c>
      <c r="P247" s="43">
        <v>26.568986892700195</v>
      </c>
      <c r="Q247" s="43">
        <v>26.44688606262207</v>
      </c>
      <c r="R247" s="54">
        <f t="shared" si="75"/>
        <v>23.345543225606281</v>
      </c>
      <c r="S247" s="43">
        <v>10.989010810852051</v>
      </c>
      <c r="T247" s="43">
        <v>13.308913230895996</v>
      </c>
      <c r="U247" s="43">
        <v>11.843711853027344</v>
      </c>
      <c r="V247" s="43">
        <v>11.59951114654541</v>
      </c>
      <c r="W247" s="43">
        <v>8.3028087615966797</v>
      </c>
      <c r="X247" s="43">
        <v>8.3028087615966797</v>
      </c>
      <c r="Y247" s="43">
        <v>11.5</v>
      </c>
      <c r="Z247" s="42">
        <v>-1.1257631778717041</v>
      </c>
      <c r="AA247" s="42">
        <v>-1.2722833156585693</v>
      </c>
      <c r="AB247" s="42">
        <v>-0.84249085187911987</v>
      </c>
      <c r="AC247" s="42">
        <v>-0.84249085187911987</v>
      </c>
      <c r="AD247" s="42">
        <v>-1.9462759494781494</v>
      </c>
      <c r="AE247" s="42">
        <v>-1.7997558116912842</v>
      </c>
      <c r="AF247" s="42"/>
      <c r="AG247" s="42">
        <v>6.7418804168701172</v>
      </c>
      <c r="AH247" s="42">
        <v>6.7452993392944336</v>
      </c>
      <c r="AI247" s="42">
        <v>6.7521367073059082</v>
      </c>
      <c r="AJ247" s="42">
        <v>6.8170938491821289</v>
      </c>
      <c r="AK247" s="42">
        <v>6.854701042175293</v>
      </c>
      <c r="AL247" s="42">
        <v>6.769230842590332</v>
      </c>
      <c r="AM247" s="54">
        <f t="shared" si="76"/>
        <v>6.7800570329030352</v>
      </c>
      <c r="AN247" s="44">
        <v>0.36874237656593323</v>
      </c>
      <c r="AO247" s="44">
        <v>0.3223443329334259</v>
      </c>
      <c r="AP247" s="44">
        <v>0.28815630078315735</v>
      </c>
      <c r="AQ247" s="44">
        <v>0.31013432145118713</v>
      </c>
      <c r="AR247" s="44">
        <v>0.39316239953041077</v>
      </c>
      <c r="AS247" s="44">
        <v>0.44932845234870911</v>
      </c>
      <c r="AT247" s="44"/>
      <c r="AU247" s="42">
        <v>1.3247863054275513</v>
      </c>
      <c r="AV247" s="42">
        <v>0.73992675542831421</v>
      </c>
      <c r="AW247" s="42">
        <v>0.77289378643035889</v>
      </c>
      <c r="AX247" s="42">
        <v>0.81074482202529907</v>
      </c>
      <c r="AY247" s="42">
        <v>1.476190447807312</v>
      </c>
      <c r="AZ247" s="42">
        <v>0.95482295751571655</v>
      </c>
      <c r="BA247" s="54">
        <f t="shared" si="77"/>
        <v>1.0132275124390919</v>
      </c>
      <c r="BB247" s="44"/>
      <c r="BC247" s="42">
        <v>0.1746031790971756</v>
      </c>
      <c r="BD247" s="42">
        <v>0.16971917450428009</v>
      </c>
      <c r="BE247" s="42">
        <v>8.6691088974475861E-2</v>
      </c>
      <c r="BF247" s="42">
        <v>6.8376071751117706E-2</v>
      </c>
      <c r="BG247" s="42">
        <v>0.3699633777141571</v>
      </c>
      <c r="BH247" s="42">
        <v>0.26862028241157532</v>
      </c>
      <c r="BI247" s="54">
        <f t="shared" si="78"/>
        <v>0.18966219574213028</v>
      </c>
      <c r="BJ247" s="51">
        <v>1.3</v>
      </c>
      <c r="BK247" s="69" t="s">
        <v>233</v>
      </c>
      <c r="BL247" s="69" t="s">
        <v>233</v>
      </c>
      <c r="BM247" s="69" t="s">
        <v>233</v>
      </c>
      <c r="BN247" s="69" t="s">
        <v>233</v>
      </c>
      <c r="BO247" s="69" t="s">
        <v>233</v>
      </c>
      <c r="BP247" s="70">
        <f t="shared" si="79"/>
        <v>1.3</v>
      </c>
      <c r="BQ247" s="42">
        <v>1.4310134649276733</v>
      </c>
      <c r="BR247" s="42">
        <v>1.4920635223388672</v>
      </c>
      <c r="BS247" s="42">
        <v>1.3894994258880615</v>
      </c>
      <c r="BT247" s="42">
        <v>1.3345543146133423</v>
      </c>
      <c r="BU247" s="42">
        <v>1.5921856164932251</v>
      </c>
      <c r="BV247" s="42">
        <v>1.5702075958251953</v>
      </c>
      <c r="BW247" s="54">
        <f t="shared" si="80"/>
        <v>1.4682539900143941</v>
      </c>
      <c r="BX247" s="44">
        <v>6.9597072899341583E-2</v>
      </c>
      <c r="BY247" s="44">
        <v>6.9597072899341583E-2</v>
      </c>
      <c r="BZ247" s="44">
        <v>6.9597072899341583E-2</v>
      </c>
      <c r="CA247" s="44">
        <v>6.9597072899341583E-2</v>
      </c>
      <c r="CB247" s="44">
        <v>7.3260076344013214E-2</v>
      </c>
      <c r="CC247" s="44">
        <v>7.3260076344013214E-2</v>
      </c>
      <c r="CD247" s="54">
        <f t="shared" si="81"/>
        <v>7.081807404756546E-2</v>
      </c>
      <c r="CE247" s="42">
        <v>7.0000000000000007E-2</v>
      </c>
      <c r="CF247" s="42">
        <v>6.9128203392028809</v>
      </c>
      <c r="CG247" s="42">
        <v>6.8957266807556152</v>
      </c>
      <c r="CH247" s="42">
        <v>6.8923077583312988</v>
      </c>
      <c r="CI247" s="42">
        <v>6.8923077583312988</v>
      </c>
      <c r="CJ247" s="42">
        <v>6.9059829711914062</v>
      </c>
      <c r="CK247" s="42"/>
      <c r="CL247" s="42"/>
      <c r="CM247" s="44"/>
      <c r="CN247" s="44">
        <v>1.610744833946228</v>
      </c>
      <c r="CO247" s="44">
        <v>1.5951160192489624</v>
      </c>
      <c r="CP247" s="44">
        <v>0.96214896440505981</v>
      </c>
      <c r="CQ247" s="44">
        <v>1.0676435232162476</v>
      </c>
      <c r="CR247" s="44">
        <v>1.7299145460128784</v>
      </c>
      <c r="CS247" s="44">
        <v>1.5990232229232788</v>
      </c>
      <c r="CT247" s="54">
        <f t="shared" si="82"/>
        <v>1.4274318516254425</v>
      </c>
      <c r="CU247" s="44" t="s">
        <v>233</v>
      </c>
      <c r="CV247" s="44" t="s">
        <v>233</v>
      </c>
      <c r="CW247" s="44" t="s">
        <v>233</v>
      </c>
      <c r="CX247" s="44" t="s">
        <v>233</v>
      </c>
      <c r="CY247" s="44" t="s">
        <v>233</v>
      </c>
      <c r="CZ247" s="44" t="s">
        <v>233</v>
      </c>
      <c r="DA247" s="54" t="str">
        <f t="shared" si="83"/>
        <v/>
      </c>
      <c r="DB247" s="65">
        <v>1031.013427734375</v>
      </c>
      <c r="DC247" s="65">
        <v>1165.93408203125</v>
      </c>
      <c r="DD247" s="65">
        <v>603.78509521484375</v>
      </c>
      <c r="DE247" s="65">
        <v>695.60443115234375</v>
      </c>
      <c r="DF247" s="65">
        <v>1199.51171875</v>
      </c>
      <c r="DG247" s="65">
        <v>1121.001220703125</v>
      </c>
      <c r="DH247" s="58">
        <f t="shared" si="84"/>
        <v>1.3960439941406251</v>
      </c>
      <c r="DI247" s="65">
        <v>1131.892578125</v>
      </c>
      <c r="DJ247" s="65">
        <v>1123.150146484375</v>
      </c>
      <c r="DK247" s="65">
        <v>687.86322021484375</v>
      </c>
      <c r="DL247" s="65">
        <v>684.4444580078125</v>
      </c>
      <c r="DM247" s="65">
        <v>1142.4176025390625</v>
      </c>
      <c r="DN247" s="65">
        <v>1138.827880859375</v>
      </c>
      <c r="DO247" s="58">
        <f t="shared" si="85"/>
        <v>1.4180630126953124</v>
      </c>
      <c r="DP247" s="44" t="s">
        <v>233</v>
      </c>
      <c r="DQ247" s="44"/>
      <c r="DR247" s="65">
        <v>100</v>
      </c>
      <c r="DS247" s="65">
        <v>100</v>
      </c>
      <c r="DT247" s="65">
        <v>100</v>
      </c>
      <c r="DU247" s="65">
        <v>100</v>
      </c>
      <c r="DV247" s="65">
        <v>100</v>
      </c>
      <c r="DW247" s="65">
        <v>100</v>
      </c>
      <c r="DX247" s="58">
        <f t="shared" si="86"/>
        <v>0.14399999999999999</v>
      </c>
      <c r="DY247" s="43">
        <v>5.6839556694030762</v>
      </c>
      <c r="DZ247" s="43">
        <v>14.675593376159668</v>
      </c>
      <c r="EA247" s="43">
        <v>27.404502868652344</v>
      </c>
      <c r="EB247" s="44">
        <f t="shared" si="87"/>
        <v>1.4654902893066406</v>
      </c>
      <c r="EC247" s="42">
        <v>53</v>
      </c>
      <c r="ED247" s="42">
        <v>53</v>
      </c>
      <c r="EE247" s="42">
        <v>53</v>
      </c>
      <c r="EF247" s="42">
        <v>53</v>
      </c>
      <c r="EG247" s="42">
        <v>53</v>
      </c>
      <c r="EH247" s="42">
        <v>53</v>
      </c>
      <c r="EI247" s="42"/>
      <c r="EJ247" s="65">
        <v>594</v>
      </c>
      <c r="EK247" s="42">
        <v>0.52999997138977051</v>
      </c>
      <c r="EL247" s="42">
        <v>0.52999997138977051</v>
      </c>
      <c r="EM247" s="42">
        <v>0.52999997138977051</v>
      </c>
      <c r="EN247" s="42">
        <v>0.52999997138977051</v>
      </c>
      <c r="EO247" s="42">
        <v>0.52999997138977051</v>
      </c>
      <c r="EP247" s="42">
        <v>0.52999997138977051</v>
      </c>
      <c r="EQ247" s="42"/>
      <c r="ER247" s="65">
        <v>18</v>
      </c>
      <c r="ES247" s="42">
        <v>0.6600000262260437</v>
      </c>
      <c r="ET247" s="42">
        <v>0.6600000262260437</v>
      </c>
      <c r="EU247" s="42">
        <v>0.6600000262260437</v>
      </c>
      <c r="EV247" s="42">
        <v>0.6600000262260437</v>
      </c>
      <c r="EW247" s="42">
        <v>0.6600000262260437</v>
      </c>
      <c r="EX247" s="42">
        <v>0.6600000262260437</v>
      </c>
      <c r="EY247" s="42"/>
      <c r="EZ247" s="42">
        <v>1.1000000000000001</v>
      </c>
      <c r="FA247" s="42">
        <v>7.9999998211860657E-2</v>
      </c>
      <c r="FB247" s="42">
        <v>7.9999998211860657E-2</v>
      </c>
      <c r="FC247" s="42">
        <v>7.9999998211860657E-2</v>
      </c>
      <c r="FD247" s="42">
        <v>0.10999999940395355</v>
      </c>
      <c r="FE247" s="42">
        <v>0.10999999940395355</v>
      </c>
      <c r="FF247" s="42">
        <v>9.0000003576278687E-2</v>
      </c>
      <c r="FG247" s="42"/>
      <c r="FH247" s="42"/>
      <c r="FI247" s="42">
        <v>0.11999999731779099</v>
      </c>
      <c r="FJ247" s="42">
        <v>0.11999999731779099</v>
      </c>
      <c r="FK247" s="42">
        <v>0.11999999731779099</v>
      </c>
      <c r="FL247" s="42">
        <v>0.15000000596046448</v>
      </c>
      <c r="FM247" s="42">
        <v>0.14000000059604645</v>
      </c>
      <c r="FN247" s="42">
        <v>0.11999999731779099</v>
      </c>
      <c r="FO247" s="42"/>
      <c r="FP247" s="65">
        <v>38</v>
      </c>
      <c r="FQ247" s="42">
        <v>0.56999999284744263</v>
      </c>
      <c r="FR247" s="42">
        <v>0.56999999284744263</v>
      </c>
      <c r="FS247" s="42">
        <v>0.56999999284744263</v>
      </c>
      <c r="FT247" s="42">
        <v>0.56999999284744263</v>
      </c>
      <c r="FU247" s="42">
        <v>0.56999999284744263</v>
      </c>
      <c r="FV247" s="42">
        <v>0.56999999284744263</v>
      </c>
      <c r="FW247" s="42"/>
      <c r="FX247" s="65">
        <v>21</v>
      </c>
    </row>
    <row r="248" spans="1:180">
      <c r="A248" s="40">
        <v>38585</v>
      </c>
      <c r="B248" s="41"/>
      <c r="C248" s="41"/>
      <c r="D248" s="41"/>
      <c r="E248" s="42" t="s">
        <v>233</v>
      </c>
      <c r="F248" s="42" t="s">
        <v>233</v>
      </c>
      <c r="G248" s="42" t="s">
        <v>233</v>
      </c>
      <c r="H248" s="42" t="s">
        <v>233</v>
      </c>
      <c r="I248" s="42" t="s">
        <v>233</v>
      </c>
      <c r="J248" s="42" t="s">
        <v>233</v>
      </c>
      <c r="K248" s="54" t="str">
        <f t="shared" si="74"/>
        <v/>
      </c>
      <c r="L248" s="43">
        <v>24.981685638427734</v>
      </c>
      <c r="M248" s="43">
        <v>23.858364105224609</v>
      </c>
      <c r="N248" s="43">
        <v>23.492063522338867</v>
      </c>
      <c r="O248" s="43">
        <v>24.981685638427734</v>
      </c>
      <c r="P248" s="43">
        <v>27.594627380371094</v>
      </c>
      <c r="Q248" s="43">
        <v>26.764347076416016</v>
      </c>
      <c r="R248" s="54">
        <f t="shared" si="75"/>
        <v>25.278795560201008</v>
      </c>
      <c r="S248" s="43">
        <v>9.645909309387207</v>
      </c>
      <c r="T248" s="43">
        <v>11.721611976623535</v>
      </c>
      <c r="U248" s="43">
        <v>11.721611976623535</v>
      </c>
      <c r="V248" s="43">
        <v>12.942612648010254</v>
      </c>
      <c r="W248" s="43">
        <v>12.698412895202637</v>
      </c>
      <c r="X248" s="43">
        <v>9.645909309387207</v>
      </c>
      <c r="Y248" s="43">
        <v>12.1</v>
      </c>
      <c r="Z248" s="42">
        <v>-1.8974359035491943</v>
      </c>
      <c r="AA248" s="42">
        <v>-1.0036630630493164</v>
      </c>
      <c r="AB248" s="42">
        <v>-1.2429792881011963</v>
      </c>
      <c r="AC248" s="42">
        <v>-1.4236874580383301</v>
      </c>
      <c r="AD248" s="42">
        <v>-2.1025640964508057</v>
      </c>
      <c r="AE248" s="42">
        <v>-1.9365079402923584</v>
      </c>
      <c r="AF248" s="42"/>
      <c r="AG248" s="42">
        <v>6.7076921463012695</v>
      </c>
      <c r="AH248" s="42">
        <v>6.7179489135742188</v>
      </c>
      <c r="AI248" s="42">
        <v>6.7316241264343262</v>
      </c>
      <c r="AJ248" s="42">
        <v>6.7863249778747559</v>
      </c>
      <c r="AK248" s="42">
        <v>6.8376069068908691</v>
      </c>
      <c r="AL248" s="42">
        <v>6.779487133026123</v>
      </c>
      <c r="AM248" s="54">
        <f t="shared" si="76"/>
        <v>6.7601140340169268</v>
      </c>
      <c r="AN248" s="44">
        <v>0.38339439034461975</v>
      </c>
      <c r="AO248" s="44">
        <v>0.30525031685829163</v>
      </c>
      <c r="AP248" s="44">
        <v>0.27106228470802307</v>
      </c>
      <c r="AQ248" s="44">
        <v>0.29792430996894836</v>
      </c>
      <c r="AR248" s="44">
        <v>0.48840048909187317</v>
      </c>
      <c r="AS248" s="44">
        <v>0.42490842938423157</v>
      </c>
      <c r="AT248" s="44"/>
      <c r="AU248" s="42">
        <v>0.99511599540710449</v>
      </c>
      <c r="AV248" s="42">
        <v>1.0512820482254028</v>
      </c>
      <c r="AW248" s="42">
        <v>1.0818071365356445</v>
      </c>
      <c r="AX248" s="42">
        <v>0.75457876920700073</v>
      </c>
      <c r="AY248" s="42">
        <v>1.0207570791244507</v>
      </c>
      <c r="AZ248" s="42">
        <v>0.85347986221313477</v>
      </c>
      <c r="BA248" s="54">
        <f t="shared" si="77"/>
        <v>0.9595034817854563</v>
      </c>
      <c r="BB248" s="44"/>
      <c r="BC248" s="42">
        <v>0.25641027092933655</v>
      </c>
      <c r="BD248" s="42">
        <v>0.14896215498447418</v>
      </c>
      <c r="BE248" s="42">
        <v>0.17826618254184723</v>
      </c>
      <c r="BF248" s="42">
        <v>0.10744810849428177</v>
      </c>
      <c r="BG248" s="42">
        <v>0.2380952388048172</v>
      </c>
      <c r="BH248" s="42">
        <v>0.17582418024539948</v>
      </c>
      <c r="BI248" s="54">
        <f t="shared" si="78"/>
        <v>0.18416768933335939</v>
      </c>
      <c r="BJ248" s="51">
        <v>1.5</v>
      </c>
      <c r="BK248" s="69" t="s">
        <v>233</v>
      </c>
      <c r="BL248" s="69" t="s">
        <v>233</v>
      </c>
      <c r="BM248" s="69" t="s">
        <v>233</v>
      </c>
      <c r="BN248" s="69" t="s">
        <v>233</v>
      </c>
      <c r="BO248" s="69" t="s">
        <v>233</v>
      </c>
      <c r="BP248" s="70">
        <f t="shared" si="79"/>
        <v>1.5</v>
      </c>
      <c r="BQ248" s="42">
        <v>1.4835164546966553</v>
      </c>
      <c r="BR248" s="42">
        <v>1.4322344064712524</v>
      </c>
      <c r="BS248" s="42">
        <v>1.533577561378479</v>
      </c>
      <c r="BT248" s="42">
        <v>1.5189255475997925</v>
      </c>
      <c r="BU248" s="42">
        <v>1.5347985029220581</v>
      </c>
      <c r="BV248" s="42">
        <v>1.4261294603347778</v>
      </c>
      <c r="BW248" s="54">
        <f t="shared" si="80"/>
        <v>1.4881969889005024</v>
      </c>
      <c r="BX248" s="44">
        <v>7.3260076344013214E-2</v>
      </c>
      <c r="BY248" s="44">
        <v>8.4249086678028107E-2</v>
      </c>
      <c r="BZ248" s="44">
        <v>7.3260076344013214E-2</v>
      </c>
      <c r="CA248" s="44">
        <v>7.6923079788684845E-2</v>
      </c>
      <c r="CB248" s="44">
        <v>8.7912090122699738E-2</v>
      </c>
      <c r="CC248" s="44">
        <v>8.7912090122699738E-2</v>
      </c>
      <c r="CD248" s="54">
        <f t="shared" si="81"/>
        <v>8.0586083233356476E-2</v>
      </c>
      <c r="CE248" s="42">
        <v>0.08</v>
      </c>
      <c r="CF248" s="42">
        <v>6.8923077583312988</v>
      </c>
      <c r="CG248" s="42">
        <v>6.8786325454711914</v>
      </c>
      <c r="CH248" s="42">
        <v>6.875213623046875</v>
      </c>
      <c r="CI248" s="42">
        <v>6.875213623046875</v>
      </c>
      <c r="CJ248" s="42">
        <v>6.8923077583312988</v>
      </c>
      <c r="CK248" s="42"/>
      <c r="CL248" s="42"/>
      <c r="CM248" s="44"/>
      <c r="CN248" s="44">
        <v>1.6097680330276489</v>
      </c>
      <c r="CO248" s="44">
        <v>0.95726495981216431</v>
      </c>
      <c r="CP248" s="44">
        <v>0.96800976991653442</v>
      </c>
      <c r="CQ248" s="44">
        <v>1.0442003011703491</v>
      </c>
      <c r="CR248" s="44">
        <v>1.6654456853866577</v>
      </c>
      <c r="CS248" s="44">
        <v>1.6263736486434937</v>
      </c>
      <c r="CT248" s="54">
        <f t="shared" si="82"/>
        <v>1.3118437329928081</v>
      </c>
      <c r="CU248" s="44" t="s">
        <v>233</v>
      </c>
      <c r="CV248" s="44" t="s">
        <v>233</v>
      </c>
      <c r="CW248" s="44" t="s">
        <v>233</v>
      </c>
      <c r="CX248" s="44" t="s">
        <v>233</v>
      </c>
      <c r="CY248" s="44" t="s">
        <v>233</v>
      </c>
      <c r="CZ248" s="44" t="s">
        <v>233</v>
      </c>
      <c r="DA248" s="54" t="str">
        <f t="shared" si="83"/>
        <v/>
      </c>
      <c r="DB248" s="65">
        <v>1079.120849609375</v>
      </c>
      <c r="DC248" s="65">
        <v>664.71307373046875</v>
      </c>
      <c r="DD248" s="65">
        <v>673.26007080078125</v>
      </c>
      <c r="DE248" s="65">
        <v>707.81439208984375</v>
      </c>
      <c r="DF248" s="65">
        <v>1114.28564453125</v>
      </c>
      <c r="DG248" s="65">
        <v>1171.306396484375</v>
      </c>
      <c r="DH248" s="58">
        <f t="shared" si="84"/>
        <v>1.2985201025390625</v>
      </c>
      <c r="DI248" s="65">
        <v>1131.74609375</v>
      </c>
      <c r="DJ248" s="65">
        <v>687.86322021484375</v>
      </c>
      <c r="DK248" s="65">
        <v>687.17950439453125</v>
      </c>
      <c r="DL248" s="65">
        <v>694.70086669921875</v>
      </c>
      <c r="DM248" s="65">
        <v>1136.4591064453125</v>
      </c>
      <c r="DN248" s="65">
        <v>1137.386962890625</v>
      </c>
      <c r="DO248" s="58">
        <f t="shared" si="85"/>
        <v>1.3140805810546874</v>
      </c>
      <c r="DP248" s="44" t="s">
        <v>233</v>
      </c>
      <c r="DQ248" s="44"/>
      <c r="DR248" s="65">
        <v>100</v>
      </c>
      <c r="DS248" s="65">
        <v>100</v>
      </c>
      <c r="DT248" s="65">
        <v>100</v>
      </c>
      <c r="DU248" s="65">
        <v>100</v>
      </c>
      <c r="DV248" s="65">
        <v>100</v>
      </c>
      <c r="DW248" s="65">
        <v>100</v>
      </c>
      <c r="DX248" s="58">
        <f t="shared" si="86"/>
        <v>0.14399999999999999</v>
      </c>
      <c r="DY248" s="43">
        <v>5.7199511528015137</v>
      </c>
      <c r="DZ248" s="43">
        <v>14.809140205383301</v>
      </c>
      <c r="EA248" s="43">
        <v>26.451622009277344</v>
      </c>
      <c r="EB248" s="44">
        <f t="shared" si="87"/>
        <v>1.2945827439880371</v>
      </c>
      <c r="EC248" s="42">
        <v>53</v>
      </c>
      <c r="ED248" s="42">
        <v>53</v>
      </c>
      <c r="EE248" s="42">
        <v>53</v>
      </c>
      <c r="EF248" s="42">
        <v>53</v>
      </c>
      <c r="EG248" s="42">
        <v>53</v>
      </c>
      <c r="EH248" s="42">
        <v>53</v>
      </c>
      <c r="EI248" s="42"/>
      <c r="EJ248" s="65">
        <v>589</v>
      </c>
      <c r="EK248" s="42">
        <v>0.52999997138977051</v>
      </c>
      <c r="EL248" s="42">
        <v>0.52999997138977051</v>
      </c>
      <c r="EM248" s="42">
        <v>0.52999997138977051</v>
      </c>
      <c r="EN248" s="42">
        <v>0.52999997138977051</v>
      </c>
      <c r="EO248" s="42">
        <v>0.52999997138977051</v>
      </c>
      <c r="EP248" s="42">
        <v>0.52999997138977051</v>
      </c>
      <c r="EQ248" s="42"/>
      <c r="ER248" s="65">
        <v>17</v>
      </c>
      <c r="ES248" s="42">
        <v>0.6600000262260437</v>
      </c>
      <c r="ET248" s="42">
        <v>0.6600000262260437</v>
      </c>
      <c r="EU248" s="42">
        <v>0.6600000262260437</v>
      </c>
      <c r="EV248" s="42">
        <v>0.6600000262260437</v>
      </c>
      <c r="EW248" s="42">
        <v>0.6600000262260437</v>
      </c>
      <c r="EX248" s="42">
        <v>0.6600000262260437</v>
      </c>
      <c r="EY248" s="42"/>
      <c r="EZ248" s="42">
        <v>0.95</v>
      </c>
      <c r="FA248" s="42">
        <v>9.0000003576278687E-2</v>
      </c>
      <c r="FB248" s="42">
        <v>9.0000003576278687E-2</v>
      </c>
      <c r="FC248" s="42">
        <v>9.0000003576278687E-2</v>
      </c>
      <c r="FD248" s="42">
        <v>9.0000003576278687E-2</v>
      </c>
      <c r="FE248" s="42">
        <v>9.0000003576278687E-2</v>
      </c>
      <c r="FF248" s="42">
        <v>9.0000003576278687E-2</v>
      </c>
      <c r="FG248" s="42"/>
      <c r="FH248" s="42"/>
      <c r="FI248" s="42">
        <v>0.11999999731779099</v>
      </c>
      <c r="FJ248" s="42">
        <v>0.14000000059604645</v>
      </c>
      <c r="FK248" s="42">
        <v>0.14000000059604645</v>
      </c>
      <c r="FL248" s="42">
        <v>0.14000000059604645</v>
      </c>
      <c r="FM248" s="42">
        <v>0.11999999731779099</v>
      </c>
      <c r="FN248" s="42">
        <v>0.11999999731779099</v>
      </c>
      <c r="FO248" s="42"/>
      <c r="FP248" s="65">
        <v>42</v>
      </c>
      <c r="FQ248" s="42">
        <v>0.56999999284744263</v>
      </c>
      <c r="FR248" s="42">
        <v>0.56999999284744263</v>
      </c>
      <c r="FS248" s="42">
        <v>0.56999999284744263</v>
      </c>
      <c r="FT248" s="42">
        <v>0.56999999284744263</v>
      </c>
      <c r="FU248" s="42">
        <v>0.56999999284744263</v>
      </c>
      <c r="FV248" s="42">
        <v>0.56999999284744263</v>
      </c>
      <c r="FW248" s="42"/>
      <c r="FX248" s="65">
        <v>28</v>
      </c>
    </row>
    <row r="249" spans="1:180">
      <c r="A249" s="40">
        <v>38586</v>
      </c>
      <c r="B249" s="41"/>
      <c r="C249" s="41"/>
      <c r="D249" s="41"/>
      <c r="E249" s="42" t="s">
        <v>233</v>
      </c>
      <c r="F249" s="42" t="s">
        <v>233</v>
      </c>
      <c r="G249" s="42" t="s">
        <v>233</v>
      </c>
      <c r="H249" s="42" t="s">
        <v>233</v>
      </c>
      <c r="I249" s="42" t="s">
        <v>233</v>
      </c>
      <c r="J249" s="42" t="s">
        <v>233</v>
      </c>
      <c r="K249" s="54" t="str">
        <f t="shared" si="74"/>
        <v/>
      </c>
      <c r="L249" s="43">
        <v>24.175825119018555</v>
      </c>
      <c r="M249" s="43">
        <v>22.319902420043945</v>
      </c>
      <c r="N249" s="43">
        <v>21.221000671386719</v>
      </c>
      <c r="O249" s="43">
        <v>22.44200325012207</v>
      </c>
      <c r="P249" s="43">
        <v>22.930402755737305</v>
      </c>
      <c r="Q249" s="43">
        <v>22.295482635498047</v>
      </c>
      <c r="R249" s="54">
        <f t="shared" si="75"/>
        <v>22.564102808634441</v>
      </c>
      <c r="S249" s="43">
        <v>11.111110687255859</v>
      </c>
      <c r="T249" s="43">
        <v>13.797313690185547</v>
      </c>
      <c r="U249" s="43">
        <v>14.529914855957031</v>
      </c>
      <c r="V249" s="43">
        <v>10.989010810852051</v>
      </c>
      <c r="W249" s="43">
        <v>10.378510475158691</v>
      </c>
      <c r="X249" s="43">
        <v>9.5238094329833984</v>
      </c>
      <c r="Y249" s="43">
        <v>14.5</v>
      </c>
      <c r="Z249" s="42">
        <v>-1.8437118530273437</v>
      </c>
      <c r="AA249" s="42">
        <v>-0.95970696210861206</v>
      </c>
      <c r="AB249" s="42">
        <v>-1.0720391273498535</v>
      </c>
      <c r="AC249" s="42">
        <v>-2.1074481010437012</v>
      </c>
      <c r="AD249" s="42">
        <v>-1.5555555820465088</v>
      </c>
      <c r="AE249" s="42">
        <v>-1.7313797473907471</v>
      </c>
      <c r="AF249" s="42"/>
      <c r="AG249" s="42">
        <v>6.7521367073059082</v>
      </c>
      <c r="AH249" s="42">
        <v>6.7521367073059082</v>
      </c>
      <c r="AI249" s="42">
        <v>6.7726497650146484</v>
      </c>
      <c r="AJ249" s="42">
        <v>6.854701042175293</v>
      </c>
      <c r="AK249" s="42">
        <v>6.8957266807556152</v>
      </c>
      <c r="AL249" s="42">
        <v>6.8512821197509766</v>
      </c>
      <c r="AM249" s="54">
        <f t="shared" si="76"/>
        <v>6.8131055037180586</v>
      </c>
      <c r="AN249" s="44">
        <v>0.33943834900856018</v>
      </c>
      <c r="AO249" s="44">
        <v>0.30036631226539612</v>
      </c>
      <c r="AP249" s="44">
        <v>0.28815630078315735</v>
      </c>
      <c r="AQ249" s="44">
        <v>0.48351648449897766</v>
      </c>
      <c r="AR249" s="44">
        <v>0.47374847531318665</v>
      </c>
      <c r="AS249" s="44">
        <v>0.41514042019844055</v>
      </c>
      <c r="AT249" s="44"/>
      <c r="AU249" s="42">
        <v>0.95115995407104492</v>
      </c>
      <c r="AV249" s="42">
        <v>1.3199023008346558</v>
      </c>
      <c r="AW249" s="42">
        <v>0.96459096670150757</v>
      </c>
      <c r="AX249" s="42">
        <v>0.94993895292282104</v>
      </c>
      <c r="AY249" s="42">
        <v>1.0757020711898804</v>
      </c>
      <c r="AZ249" s="42">
        <v>0.89987790584564209</v>
      </c>
      <c r="BA249" s="54">
        <f t="shared" si="77"/>
        <v>1.0268620252609253</v>
      </c>
      <c r="BB249" s="44"/>
      <c r="BC249" s="42">
        <v>0.16605617105960846</v>
      </c>
      <c r="BD249" s="42">
        <v>0.12210012227296829</v>
      </c>
      <c r="BE249" s="42">
        <v>0.11599511653184891</v>
      </c>
      <c r="BF249" s="42">
        <v>0.32967033982276917</v>
      </c>
      <c r="BG249" s="42">
        <v>0.36263737082481384</v>
      </c>
      <c r="BH249" s="42">
        <v>0.26739928126335144</v>
      </c>
      <c r="BI249" s="54">
        <f t="shared" si="78"/>
        <v>0.22730973362922668</v>
      </c>
      <c r="BJ249" s="51">
        <v>1.44</v>
      </c>
      <c r="BK249" s="69" t="s">
        <v>233</v>
      </c>
      <c r="BL249" s="69" t="s">
        <v>233</v>
      </c>
      <c r="BM249" s="69" t="s">
        <v>233</v>
      </c>
      <c r="BN249" s="69" t="s">
        <v>233</v>
      </c>
      <c r="BO249" s="69" t="s">
        <v>233</v>
      </c>
      <c r="BP249" s="70">
        <f t="shared" si="79"/>
        <v>1.44</v>
      </c>
      <c r="BQ249" s="42">
        <v>1.3394383192062378</v>
      </c>
      <c r="BR249" s="42">
        <v>1.327228307723999</v>
      </c>
      <c r="BS249" s="42">
        <v>1.446886420249939</v>
      </c>
      <c r="BT249" s="42">
        <v>1.4358974695205688</v>
      </c>
      <c r="BU249" s="42">
        <v>1.6166056394577026</v>
      </c>
      <c r="BV249" s="42">
        <v>1.4297924041748047</v>
      </c>
      <c r="BW249" s="54">
        <f t="shared" si="80"/>
        <v>1.4326414267222087</v>
      </c>
      <c r="BX249" s="44">
        <v>8.7912090122699738E-2</v>
      </c>
      <c r="BY249" s="44">
        <v>8.7912090122699738E-2</v>
      </c>
      <c r="BZ249" s="44">
        <v>7.6923079788684845E-2</v>
      </c>
      <c r="CA249" s="44">
        <v>9.2796094715595245E-2</v>
      </c>
      <c r="CB249" s="44">
        <v>9.4017095863819122E-2</v>
      </c>
      <c r="CC249" s="44">
        <v>0.22100122272968292</v>
      </c>
      <c r="CD249" s="54">
        <f t="shared" si="81"/>
        <v>0.1100936122238636</v>
      </c>
      <c r="CE249" s="42">
        <v>0.08</v>
      </c>
      <c r="CF249" s="42">
        <v>6.8923077583312988</v>
      </c>
      <c r="CG249" s="42">
        <v>6.8888888359069824</v>
      </c>
      <c r="CH249" s="42">
        <v>6.8786325454711914</v>
      </c>
      <c r="CI249" s="42">
        <v>6.8991451263427734</v>
      </c>
      <c r="CJ249" s="42">
        <v>6.9333333969116211</v>
      </c>
      <c r="CK249" s="42"/>
      <c r="CL249" s="42"/>
      <c r="CM249" s="44"/>
      <c r="CN249" s="44">
        <v>1.5706959962844849</v>
      </c>
      <c r="CO249" s="44">
        <v>0.96605616807937622</v>
      </c>
      <c r="CP249" s="44">
        <v>0.96898657083511353</v>
      </c>
      <c r="CQ249" s="44">
        <v>2.0424909591674805</v>
      </c>
      <c r="CR249" s="44">
        <v>2.1118438243865967</v>
      </c>
      <c r="CS249" s="44">
        <v>2.0581197738647461</v>
      </c>
      <c r="CT249" s="54">
        <f t="shared" si="82"/>
        <v>1.6196988821029663</v>
      </c>
      <c r="CU249" s="44" t="s">
        <v>233</v>
      </c>
      <c r="CV249" s="44" t="s">
        <v>233</v>
      </c>
      <c r="CW249" s="44" t="s">
        <v>233</v>
      </c>
      <c r="CX249" s="44" t="s">
        <v>233</v>
      </c>
      <c r="CY249" s="44" t="s">
        <v>233</v>
      </c>
      <c r="CZ249" s="44" t="s">
        <v>233</v>
      </c>
      <c r="DA249" s="54" t="str">
        <f t="shared" si="83"/>
        <v/>
      </c>
      <c r="DB249" s="65">
        <v>1033.211181640625</v>
      </c>
      <c r="DC249" s="65">
        <v>678.63250732421875</v>
      </c>
      <c r="DD249" s="65">
        <v>677.77777099609375</v>
      </c>
      <c r="DE249" s="65">
        <v>1361.7825927734375</v>
      </c>
      <c r="DF249" s="65">
        <v>1405.61669921875</v>
      </c>
      <c r="DG249" s="65">
        <v>1410.01220703125</v>
      </c>
      <c r="DH249" s="58">
        <f t="shared" si="84"/>
        <v>1.5760879101562499</v>
      </c>
      <c r="DI249" s="65">
        <v>1128.693603515625</v>
      </c>
      <c r="DJ249" s="65">
        <v>690.5982666015625</v>
      </c>
      <c r="DK249" s="65">
        <v>698.80340576171875</v>
      </c>
      <c r="DL249" s="65">
        <v>1432.1611328125</v>
      </c>
      <c r="DM249" s="65">
        <v>1429.4261474609375</v>
      </c>
      <c r="DN249" s="65">
        <v>1380.952392578125</v>
      </c>
      <c r="DO249" s="58">
        <f t="shared" si="85"/>
        <v>1.6225523876953125</v>
      </c>
      <c r="DP249" s="44" t="s">
        <v>233</v>
      </c>
      <c r="DQ249" s="44"/>
      <c r="DR249" s="65">
        <v>100</v>
      </c>
      <c r="DS249" s="65">
        <v>100</v>
      </c>
      <c r="DT249" s="65">
        <v>100</v>
      </c>
      <c r="DU249" s="65">
        <v>100</v>
      </c>
      <c r="DV249" s="65">
        <v>100</v>
      </c>
      <c r="DW249" s="65">
        <v>100</v>
      </c>
      <c r="DX249" s="58">
        <f t="shared" si="86"/>
        <v>0.14399999999999999</v>
      </c>
      <c r="DY249" s="43">
        <v>5.805030345916748</v>
      </c>
      <c r="DZ249" s="43">
        <v>14.72612476348877</v>
      </c>
      <c r="EA249" s="43">
        <v>27.498344421386719</v>
      </c>
      <c r="EB249" s="44">
        <f t="shared" si="87"/>
        <v>1.634672642211914</v>
      </c>
      <c r="EC249" s="42">
        <v>53</v>
      </c>
      <c r="ED249" s="42">
        <v>53</v>
      </c>
      <c r="EE249" s="42">
        <v>53</v>
      </c>
      <c r="EF249" s="42">
        <v>53</v>
      </c>
      <c r="EG249" s="42">
        <v>53</v>
      </c>
      <c r="EH249" s="42">
        <v>53</v>
      </c>
      <c r="EI249" s="42"/>
      <c r="EJ249" s="65">
        <v>529</v>
      </c>
      <c r="EK249" s="42">
        <v>0.52999997138977051</v>
      </c>
      <c r="EL249" s="42">
        <v>0.52999997138977051</v>
      </c>
      <c r="EM249" s="42">
        <v>0.52999997138977051</v>
      </c>
      <c r="EN249" s="42">
        <v>0.52999997138977051</v>
      </c>
      <c r="EO249" s="42">
        <v>0.52999997138977051</v>
      </c>
      <c r="EP249" s="42">
        <v>0.52999997138977051</v>
      </c>
      <c r="EQ249" s="42"/>
      <c r="ER249" s="65">
        <v>20</v>
      </c>
      <c r="ES249" s="42">
        <v>0.6600000262260437</v>
      </c>
      <c r="ET249" s="42">
        <v>0.6600000262260437</v>
      </c>
      <c r="EU249" s="42">
        <v>0.6600000262260437</v>
      </c>
      <c r="EV249" s="42">
        <v>0.6600000262260437</v>
      </c>
      <c r="EW249" s="42">
        <v>0.6600000262260437</v>
      </c>
      <c r="EX249" s="42">
        <v>0.6600000262260437</v>
      </c>
      <c r="EY249" s="42"/>
      <c r="EZ249" s="42">
        <v>1</v>
      </c>
      <c r="FA249" s="42">
        <v>9.0000003576278687E-2</v>
      </c>
      <c r="FB249" s="42">
        <v>9.0000003576278687E-2</v>
      </c>
      <c r="FC249" s="42">
        <v>9.0000003576278687E-2</v>
      </c>
      <c r="FD249" s="42">
        <v>9.0000003576278687E-2</v>
      </c>
      <c r="FE249" s="42">
        <v>9.0000003576278687E-2</v>
      </c>
      <c r="FF249" s="42">
        <v>9.0000003576278687E-2</v>
      </c>
      <c r="FG249" s="42"/>
      <c r="FH249" s="42"/>
      <c r="FI249" s="42">
        <v>0.11999999731779099</v>
      </c>
      <c r="FJ249" s="42">
        <v>0.14000000059604645</v>
      </c>
      <c r="FK249" s="42">
        <v>0.14000000059604645</v>
      </c>
      <c r="FL249" s="42">
        <v>0.14000000059604645</v>
      </c>
      <c r="FM249" s="42">
        <v>0.11999999731779099</v>
      </c>
      <c r="FN249" s="42">
        <v>0.11999999731779099</v>
      </c>
      <c r="FO249" s="42"/>
      <c r="FP249" s="65">
        <v>49</v>
      </c>
      <c r="FQ249" s="42">
        <v>0.56999999284744263</v>
      </c>
      <c r="FR249" s="42">
        <v>0.56999999284744263</v>
      </c>
      <c r="FS249" s="42">
        <v>0.56999999284744263</v>
      </c>
      <c r="FT249" s="42">
        <v>0.56999999284744263</v>
      </c>
      <c r="FU249" s="42">
        <v>0.56999999284744263</v>
      </c>
      <c r="FV249" s="42">
        <v>0.56999999284744263</v>
      </c>
      <c r="FW249" s="42"/>
      <c r="FX249" s="65">
        <v>35</v>
      </c>
    </row>
    <row r="250" spans="1:180">
      <c r="A250" s="40">
        <v>38587</v>
      </c>
      <c r="B250" s="41"/>
      <c r="C250" s="41"/>
      <c r="D250" s="41"/>
      <c r="E250" s="42" t="s">
        <v>233</v>
      </c>
      <c r="F250" s="42" t="s">
        <v>233</v>
      </c>
      <c r="G250" s="42" t="s">
        <v>233</v>
      </c>
      <c r="H250" s="42" t="s">
        <v>233</v>
      </c>
      <c r="I250" s="42" t="s">
        <v>233</v>
      </c>
      <c r="J250" s="42" t="s">
        <v>233</v>
      </c>
      <c r="K250" s="54" t="str">
        <f t="shared" si="74"/>
        <v/>
      </c>
      <c r="L250" s="43">
        <v>20.927961349487305</v>
      </c>
      <c r="M250" s="43">
        <v>19.682538986206055</v>
      </c>
      <c r="N250" s="43">
        <v>19.072038650512695</v>
      </c>
      <c r="O250" s="43">
        <v>20.170940399169922</v>
      </c>
      <c r="P250" s="43">
        <v>23.24786376953125</v>
      </c>
      <c r="Q250" s="43">
        <v>22.393161773681641</v>
      </c>
      <c r="R250" s="54">
        <f t="shared" si="75"/>
        <v>20.915750821431477</v>
      </c>
      <c r="S250" s="43">
        <v>11.721611976623535</v>
      </c>
      <c r="T250" s="43">
        <v>12.454212188720703</v>
      </c>
      <c r="U250" s="43">
        <v>12.454212188720703</v>
      </c>
      <c r="V250" s="43">
        <v>12.576313018798828</v>
      </c>
      <c r="W250" s="43">
        <v>9.8901100158691406</v>
      </c>
      <c r="X250" s="43">
        <v>9.0354089736938477</v>
      </c>
      <c r="Y250" s="43">
        <v>12.9</v>
      </c>
      <c r="Z250" s="42">
        <v>-1.682539701461792</v>
      </c>
      <c r="AA250" s="42">
        <v>-0.79365080595016479</v>
      </c>
      <c r="AB250" s="42">
        <v>-1.8778998851776123</v>
      </c>
      <c r="AC250" s="42">
        <v>-0.56410259008407593</v>
      </c>
      <c r="AD250" s="42">
        <v>-1.5115995407104492</v>
      </c>
      <c r="AE250" s="42">
        <v>-1.1062271595001221</v>
      </c>
      <c r="AF250" s="42"/>
      <c r="AG250" s="42">
        <v>6.8273506164550781</v>
      </c>
      <c r="AH250" s="42">
        <v>6.8068375587463379</v>
      </c>
      <c r="AI250" s="42">
        <v>6.8170938491821289</v>
      </c>
      <c r="AJ250" s="42">
        <v>6.8991451263427734</v>
      </c>
      <c r="AK250" s="42">
        <v>6.9333333969116211</v>
      </c>
      <c r="AL250" s="42">
        <v>6.8512821197509766</v>
      </c>
      <c r="AM250" s="54">
        <f t="shared" si="76"/>
        <v>6.8558404445648193</v>
      </c>
      <c r="AN250" s="44">
        <v>0.34188035130500793</v>
      </c>
      <c r="AO250" s="44">
        <v>0.28815630078315735</v>
      </c>
      <c r="AP250" s="44">
        <v>0.26617828011512756</v>
      </c>
      <c r="AQ250" s="44">
        <v>0.32722833752632141</v>
      </c>
      <c r="AR250" s="44">
        <v>0.51037853956222534</v>
      </c>
      <c r="AS250" s="44">
        <v>0.44932845234870911</v>
      </c>
      <c r="AT250" s="44"/>
      <c r="AU250" s="42">
        <v>0.89743590354919434</v>
      </c>
      <c r="AV250" s="42">
        <v>0.96947497129440308</v>
      </c>
      <c r="AW250" s="42">
        <v>0.80708181858062744</v>
      </c>
      <c r="AX250" s="42">
        <v>1.4847375154495239</v>
      </c>
      <c r="AY250" s="42">
        <v>1.1953601837158203</v>
      </c>
      <c r="AZ250" s="42">
        <v>0.92307692766189575</v>
      </c>
      <c r="BA250" s="54">
        <f t="shared" si="77"/>
        <v>1.0461945533752441</v>
      </c>
      <c r="BB250" s="44"/>
      <c r="BC250" s="42">
        <v>0.26984128355979919</v>
      </c>
      <c r="BD250" s="42">
        <v>0.10866910964250565</v>
      </c>
      <c r="BE250" s="42">
        <v>0.16361416876316071</v>
      </c>
      <c r="BF250" s="42">
        <v>0.32600733637809753</v>
      </c>
      <c r="BG250" s="42">
        <v>0.39560440182685852</v>
      </c>
      <c r="BH250" s="42">
        <v>0.24664224684238434</v>
      </c>
      <c r="BI250" s="54">
        <f t="shared" si="78"/>
        <v>0.25172975783546764</v>
      </c>
      <c r="BJ250" s="51">
        <v>1.25</v>
      </c>
      <c r="BK250" s="69" t="s">
        <v>233</v>
      </c>
      <c r="BL250" s="69" t="s">
        <v>233</v>
      </c>
      <c r="BM250" s="69" t="s">
        <v>233</v>
      </c>
      <c r="BN250" s="69" t="s">
        <v>233</v>
      </c>
      <c r="BO250" s="69" t="s">
        <v>233</v>
      </c>
      <c r="BP250" s="70">
        <f t="shared" si="79"/>
        <v>1.25</v>
      </c>
      <c r="BQ250" s="42">
        <v>1.245421290397644</v>
      </c>
      <c r="BR250" s="42">
        <v>1.2100121974945068</v>
      </c>
      <c r="BS250" s="42">
        <v>1.2515262365341187</v>
      </c>
      <c r="BT250" s="42">
        <v>1.4517704248428345</v>
      </c>
      <c r="BU250" s="42">
        <v>1.6593406200408936</v>
      </c>
      <c r="BV250" s="42">
        <v>1.5384615659713745</v>
      </c>
      <c r="BW250" s="54">
        <f t="shared" si="80"/>
        <v>1.392755389213562</v>
      </c>
      <c r="BX250" s="44">
        <v>0.11965811997652054</v>
      </c>
      <c r="BY250" s="44">
        <v>0.10866910964250565</v>
      </c>
      <c r="BZ250" s="44">
        <v>9.6459098160266876E-2</v>
      </c>
      <c r="CA250" s="44">
        <v>9.4017095863819122E-2</v>
      </c>
      <c r="CB250" s="44">
        <v>9.4017095863819122E-2</v>
      </c>
      <c r="CC250" s="44">
        <v>9.6459098160266876E-2</v>
      </c>
      <c r="CD250" s="54">
        <f t="shared" si="81"/>
        <v>0.10154660294453303</v>
      </c>
      <c r="CE250" s="42">
        <v>0.09</v>
      </c>
      <c r="CF250" s="42">
        <v>6.9470086097717285</v>
      </c>
      <c r="CG250" s="42">
        <v>6.9435896873474121</v>
      </c>
      <c r="CH250" s="42">
        <v>6.9401707649230957</v>
      </c>
      <c r="CI250" s="42">
        <v>6.9470086097717285</v>
      </c>
      <c r="CJ250" s="42">
        <v>6.9675211906433105</v>
      </c>
      <c r="CK250" s="42"/>
      <c r="CL250" s="42"/>
      <c r="CM250" s="44"/>
      <c r="CN250" s="44">
        <v>2.0170941352844238</v>
      </c>
      <c r="CO250" s="44">
        <v>0.89963370561599731</v>
      </c>
      <c r="CP250" s="44">
        <v>0.91916972398757935</v>
      </c>
      <c r="CQ250" s="44">
        <v>1.6615384817123413</v>
      </c>
      <c r="CR250" s="44">
        <v>2.1069598197937012</v>
      </c>
      <c r="CS250" s="44">
        <v>1.9584859609603882</v>
      </c>
      <c r="CT250" s="54">
        <f t="shared" si="82"/>
        <v>1.5938136378924053</v>
      </c>
      <c r="CU250" s="44" t="s">
        <v>233</v>
      </c>
      <c r="CV250" s="44" t="s">
        <v>233</v>
      </c>
      <c r="CW250" s="44" t="s">
        <v>233</v>
      </c>
      <c r="CX250" s="44" t="s">
        <v>233</v>
      </c>
      <c r="CY250" s="44" t="s">
        <v>233</v>
      </c>
      <c r="CZ250" s="44" t="s">
        <v>233</v>
      </c>
      <c r="DA250" s="54" t="str">
        <f t="shared" si="83"/>
        <v/>
      </c>
      <c r="DB250" s="65">
        <v>1383.3944091796875</v>
      </c>
      <c r="DC250" s="65">
        <v>559.218505859375</v>
      </c>
      <c r="DD250" s="65">
        <v>674.4810791015625</v>
      </c>
      <c r="DE250" s="65">
        <v>1118.07080078125</v>
      </c>
      <c r="DF250" s="65">
        <v>1426.984130859375</v>
      </c>
      <c r="DG250" s="65">
        <v>1441.025634765625</v>
      </c>
      <c r="DH250" s="58">
        <f t="shared" si="84"/>
        <v>1.58476189453125</v>
      </c>
      <c r="DI250" s="65">
        <v>1380.4150390625</v>
      </c>
      <c r="DJ250" s="65">
        <v>631.94140625</v>
      </c>
      <c r="DK250" s="65">
        <v>638.04638671875</v>
      </c>
      <c r="DL250" s="65">
        <v>1125.225830078125</v>
      </c>
      <c r="DM250" s="65">
        <v>1395.6043701171875</v>
      </c>
      <c r="DN250" s="65">
        <v>1402.39306640625</v>
      </c>
      <c r="DO250" s="58">
        <f t="shared" si="85"/>
        <v>1.5776702636718749</v>
      </c>
      <c r="DP250" s="44" t="s">
        <v>233</v>
      </c>
      <c r="DQ250" s="44"/>
      <c r="DR250" s="65">
        <v>100</v>
      </c>
      <c r="DS250" s="65">
        <v>100</v>
      </c>
      <c r="DT250" s="65">
        <v>100</v>
      </c>
      <c r="DU250" s="65">
        <v>100</v>
      </c>
      <c r="DV250" s="65">
        <v>100</v>
      </c>
      <c r="DW250" s="65">
        <v>100</v>
      </c>
      <c r="DX250" s="58">
        <f t="shared" si="86"/>
        <v>0.14399999999999999</v>
      </c>
      <c r="DY250" s="43">
        <v>5.644688606262207</v>
      </c>
      <c r="DZ250" s="43">
        <v>14.910202980041504</v>
      </c>
      <c r="EA250" s="43">
        <v>26.321685791015625</v>
      </c>
      <c r="EB250" s="44">
        <f t="shared" si="87"/>
        <v>1.5507948440551758</v>
      </c>
      <c r="EC250" s="42">
        <v>53</v>
      </c>
      <c r="ED250" s="42">
        <v>53</v>
      </c>
      <c r="EE250" s="42">
        <v>53</v>
      </c>
      <c r="EF250" s="42">
        <v>53</v>
      </c>
      <c r="EG250" s="42">
        <v>53</v>
      </c>
      <c r="EH250" s="42">
        <v>53</v>
      </c>
      <c r="EI250" s="42"/>
      <c r="EJ250" s="65">
        <v>702</v>
      </c>
      <c r="EK250" s="42">
        <v>0.52999997138977051</v>
      </c>
      <c r="EL250" s="42">
        <v>0.52999997138977051</v>
      </c>
      <c r="EM250" s="42">
        <v>0.52999997138977051</v>
      </c>
      <c r="EN250" s="42">
        <v>0.52999997138977051</v>
      </c>
      <c r="EO250" s="42">
        <v>0.52999997138977051</v>
      </c>
      <c r="EP250" s="42">
        <v>0.52999997138977051</v>
      </c>
      <c r="EQ250" s="42"/>
      <c r="ER250" s="65">
        <v>31</v>
      </c>
      <c r="ES250" s="42">
        <v>0.6600000262260437</v>
      </c>
      <c r="ET250" s="42">
        <v>0.6600000262260437</v>
      </c>
      <c r="EU250" s="42">
        <v>0.6600000262260437</v>
      </c>
      <c r="EV250" s="42">
        <v>0.6600000262260437</v>
      </c>
      <c r="EW250" s="42">
        <v>0.6600000262260437</v>
      </c>
      <c r="EX250" s="42">
        <v>0.6600000262260437</v>
      </c>
      <c r="EY250" s="42"/>
      <c r="EZ250" s="42">
        <v>1.3</v>
      </c>
      <c r="FA250" s="42">
        <v>9.0000003576278687E-2</v>
      </c>
      <c r="FB250" s="42">
        <v>9.0000003576278687E-2</v>
      </c>
      <c r="FC250" s="42">
        <v>9.0000003576278687E-2</v>
      </c>
      <c r="FD250" s="42">
        <v>0.11999999731779099</v>
      </c>
      <c r="FE250" s="42">
        <v>0.10000000149011612</v>
      </c>
      <c r="FF250" s="42">
        <v>0.10000000149011612</v>
      </c>
      <c r="FG250" s="42"/>
      <c r="FH250" s="42"/>
      <c r="FI250" s="42">
        <v>0.11999999731779099</v>
      </c>
      <c r="FJ250" s="42">
        <v>0.11999999731779099</v>
      </c>
      <c r="FK250" s="42">
        <v>0.14000000059604645</v>
      </c>
      <c r="FL250" s="42">
        <v>0.14000000059604645</v>
      </c>
      <c r="FM250" s="42">
        <v>0.11999999731779099</v>
      </c>
      <c r="FN250" s="42">
        <v>0.10000000149011612</v>
      </c>
      <c r="FO250" s="42"/>
      <c r="FP250" s="65">
        <v>49</v>
      </c>
      <c r="FQ250" s="42">
        <v>0.56999999284744263</v>
      </c>
      <c r="FR250" s="42">
        <v>0.56999999284744263</v>
      </c>
      <c r="FS250" s="42">
        <v>0.56999999284744263</v>
      </c>
      <c r="FT250" s="42">
        <v>0.56999999284744263</v>
      </c>
      <c r="FU250" s="42">
        <v>0.56999999284744263</v>
      </c>
      <c r="FV250" s="42">
        <v>0.56999999284744263</v>
      </c>
      <c r="FW250" s="42"/>
      <c r="FX250" s="65">
        <v>34</v>
      </c>
    </row>
    <row r="251" spans="1:180">
      <c r="A251" s="40">
        <v>38588</v>
      </c>
      <c r="B251" s="41"/>
      <c r="C251" s="41"/>
      <c r="D251" s="41"/>
      <c r="E251" s="42" t="s">
        <v>233</v>
      </c>
      <c r="F251" s="42" t="s">
        <v>233</v>
      </c>
      <c r="G251" s="42" t="s">
        <v>233</v>
      </c>
      <c r="H251" s="42" t="s">
        <v>233</v>
      </c>
      <c r="I251" s="42" t="s">
        <v>233</v>
      </c>
      <c r="J251" s="42" t="s">
        <v>233</v>
      </c>
      <c r="K251" s="54" t="str">
        <f t="shared" si="74"/>
        <v/>
      </c>
      <c r="L251" s="43">
        <v>20.19536018371582</v>
      </c>
      <c r="M251" s="43">
        <v>18.315017700195313</v>
      </c>
      <c r="N251" s="43">
        <v>17.411478042602539</v>
      </c>
      <c r="O251" s="43">
        <v>19.389499664306641</v>
      </c>
      <c r="P251" s="43">
        <v>22.05128288269043</v>
      </c>
      <c r="Q251" s="43">
        <v>22.075702667236328</v>
      </c>
      <c r="R251" s="54">
        <f t="shared" si="75"/>
        <v>19.906390190124512</v>
      </c>
      <c r="S251" s="43">
        <v>9.645909309387207</v>
      </c>
      <c r="T251" s="43">
        <v>11.721611976623535</v>
      </c>
      <c r="U251" s="43">
        <v>10.989010810852051</v>
      </c>
      <c r="V251" s="43">
        <v>11.233211517333984</v>
      </c>
      <c r="W251" s="43">
        <v>8.9133090972900391</v>
      </c>
      <c r="X251" s="43">
        <v>8.1807079315185547</v>
      </c>
      <c r="Y251" s="43">
        <v>10.7</v>
      </c>
      <c r="Z251" s="42">
        <v>-1.7460317611694336</v>
      </c>
      <c r="AA251" s="42">
        <v>-1.4725275039672852</v>
      </c>
      <c r="AB251" s="42">
        <v>-0.91575092077255249</v>
      </c>
      <c r="AC251" s="42">
        <v>-1.5555555820465088</v>
      </c>
      <c r="AD251" s="42">
        <v>-0.94017094373703003</v>
      </c>
      <c r="AE251" s="42">
        <v>-1.7851037979125977</v>
      </c>
      <c r="AF251" s="42"/>
      <c r="AG251" s="42">
        <v>6.8102564811706543</v>
      </c>
      <c r="AH251" s="42">
        <v>6.8102564811706543</v>
      </c>
      <c r="AI251" s="42">
        <v>6.8102564811706543</v>
      </c>
      <c r="AJ251" s="42">
        <v>6.9162392616271973</v>
      </c>
      <c r="AK251" s="42">
        <v>6.970940113067627</v>
      </c>
      <c r="AL251" s="42">
        <v>6.9162392616271973</v>
      </c>
      <c r="AM251" s="54">
        <f t="shared" si="76"/>
        <v>6.872364679972331</v>
      </c>
      <c r="AN251" s="44">
        <v>0.32478633522987366</v>
      </c>
      <c r="AO251" s="44">
        <v>0.30036631226539612</v>
      </c>
      <c r="AP251" s="44">
        <v>0.2588522732257843</v>
      </c>
      <c r="AQ251" s="44">
        <v>0.29548230767250061</v>
      </c>
      <c r="AR251" s="44">
        <v>0.380952388048172</v>
      </c>
      <c r="AS251" s="44">
        <v>0.56410259008407593</v>
      </c>
      <c r="AT251" s="44"/>
      <c r="AU251" s="42">
        <v>0.99877899885177612</v>
      </c>
      <c r="AV251" s="42">
        <v>0.84859585762023926</v>
      </c>
      <c r="AW251" s="42">
        <v>0.94383394718170166</v>
      </c>
      <c r="AX251" s="42">
        <v>0.99877899885177612</v>
      </c>
      <c r="AY251" s="42">
        <v>1.1575092077255249</v>
      </c>
      <c r="AZ251" s="42">
        <v>1.1868132352828979</v>
      </c>
      <c r="BA251" s="54">
        <f t="shared" si="77"/>
        <v>1.0223850409189861</v>
      </c>
      <c r="BB251" s="44"/>
      <c r="BC251" s="42">
        <v>0.26129427552223206</v>
      </c>
      <c r="BD251" s="42">
        <v>0.26129427552223206</v>
      </c>
      <c r="BE251" s="42">
        <v>0.16361416876316071</v>
      </c>
      <c r="BF251" s="42">
        <v>0.3174603283405304</v>
      </c>
      <c r="BG251" s="42">
        <v>0.30036631226539612</v>
      </c>
      <c r="BH251" s="42">
        <v>0.3540903627872467</v>
      </c>
      <c r="BI251" s="54">
        <f t="shared" si="78"/>
        <v>0.27635328720013302</v>
      </c>
      <c r="BJ251" s="51">
        <v>1.5</v>
      </c>
      <c r="BK251" s="69" t="s">
        <v>233</v>
      </c>
      <c r="BL251" s="69" t="s">
        <v>233</v>
      </c>
      <c r="BM251" s="69" t="s">
        <v>233</v>
      </c>
      <c r="BN251" s="69" t="s">
        <v>233</v>
      </c>
      <c r="BO251" s="69" t="s">
        <v>233</v>
      </c>
      <c r="BP251" s="70">
        <f t="shared" si="79"/>
        <v>1.5</v>
      </c>
      <c r="BQ251" s="42">
        <v>1.4114774465560913</v>
      </c>
      <c r="BR251" s="42">
        <v>1.5470085144042969</v>
      </c>
      <c r="BS251" s="42">
        <v>1.4529914855957031</v>
      </c>
      <c r="BT251" s="42">
        <v>1.4725275039672852</v>
      </c>
      <c r="BU251" s="42">
        <v>1.466422438621521</v>
      </c>
      <c r="BV251" s="42">
        <v>1.5848596096038818</v>
      </c>
      <c r="BW251" s="54">
        <f t="shared" si="80"/>
        <v>1.4892144997914631</v>
      </c>
      <c r="BX251" s="44">
        <v>9.0354092419147491E-2</v>
      </c>
      <c r="BY251" s="44">
        <v>7.8144080936908722E-2</v>
      </c>
      <c r="BZ251" s="44">
        <v>7.6923079788684845E-2</v>
      </c>
      <c r="CA251" s="44">
        <v>9.890110045671463E-2</v>
      </c>
      <c r="CB251" s="44">
        <v>9.890110045671463E-2</v>
      </c>
      <c r="CC251" s="44">
        <v>6.5934069454669952E-2</v>
      </c>
      <c r="CD251" s="54">
        <f t="shared" si="81"/>
        <v>8.4859587252140045E-2</v>
      </c>
      <c r="CE251" s="42">
        <v>7.0000000000000007E-2</v>
      </c>
      <c r="CF251" s="42">
        <v>6.970940113067627</v>
      </c>
      <c r="CG251" s="42">
        <v>6.9572649002075195</v>
      </c>
      <c r="CH251" s="42">
        <v>6.9470086097717285</v>
      </c>
      <c r="CI251" s="42">
        <v>6.9504275321960449</v>
      </c>
      <c r="CJ251" s="42">
        <v>6.981196403503418</v>
      </c>
      <c r="CK251" s="42"/>
      <c r="CL251" s="42"/>
      <c r="CM251" s="44"/>
      <c r="CN251" s="44">
        <v>1.7982906103134155</v>
      </c>
      <c r="CO251" s="44">
        <v>1.1829060316085815</v>
      </c>
      <c r="CP251" s="44">
        <v>1.1702076196670532</v>
      </c>
      <c r="CQ251" s="44">
        <v>1.8549450635910034</v>
      </c>
      <c r="CR251" s="44">
        <v>1.9125763177871704</v>
      </c>
      <c r="CS251" s="44">
        <v>1.9057387113571167</v>
      </c>
      <c r="CT251" s="54">
        <f t="shared" si="82"/>
        <v>1.6374440590540569</v>
      </c>
      <c r="CU251" s="44" t="s">
        <v>233</v>
      </c>
      <c r="CV251" s="44" t="s">
        <v>233</v>
      </c>
      <c r="CW251" s="44" t="s">
        <v>233</v>
      </c>
      <c r="CX251" s="44" t="s">
        <v>233</v>
      </c>
      <c r="CY251" s="44" t="s">
        <v>233</v>
      </c>
      <c r="CZ251" s="44" t="s">
        <v>233</v>
      </c>
      <c r="DA251" s="54" t="str">
        <f t="shared" si="83"/>
        <v/>
      </c>
      <c r="DB251" s="65">
        <v>1150.915771484375</v>
      </c>
      <c r="DC251" s="65">
        <v>854.3345947265625</v>
      </c>
      <c r="DD251" s="65">
        <v>814.04150390625</v>
      </c>
      <c r="DE251" s="65">
        <v>1268.1318359375</v>
      </c>
      <c r="DF251" s="65">
        <v>1310.37841796875</v>
      </c>
      <c r="DG251" s="65">
        <v>1287.179443359375</v>
      </c>
      <c r="DH251" s="58">
        <f t="shared" si="84"/>
        <v>1.6043955761718749</v>
      </c>
      <c r="DI251" s="65">
        <v>1298.4615478515625</v>
      </c>
      <c r="DJ251" s="65">
        <v>841.025634765625</v>
      </c>
      <c r="DK251" s="65">
        <v>850.5982666015625</v>
      </c>
      <c r="DL251" s="65">
        <v>1325.81201171875</v>
      </c>
      <c r="DM251" s="65">
        <v>1325.81201171875</v>
      </c>
      <c r="DN251" s="65">
        <v>1311.4530029296875</v>
      </c>
      <c r="DO251" s="58">
        <f t="shared" si="85"/>
        <v>1.6687589941406249</v>
      </c>
      <c r="DP251" s="44" t="s">
        <v>233</v>
      </c>
      <c r="DQ251" s="44"/>
      <c r="DR251" s="65">
        <v>100</v>
      </c>
      <c r="DS251" s="65">
        <v>100</v>
      </c>
      <c r="DT251" s="65">
        <v>100</v>
      </c>
      <c r="DU251" s="65">
        <v>100</v>
      </c>
      <c r="DV251" s="65">
        <v>100</v>
      </c>
      <c r="DW251" s="65">
        <v>100</v>
      </c>
      <c r="DX251" s="58">
        <f t="shared" si="86"/>
        <v>0.14399999999999999</v>
      </c>
      <c r="DY251" s="43">
        <v>5.870476245880127</v>
      </c>
      <c r="DZ251" s="43">
        <v>14.368796348571777</v>
      </c>
      <c r="EA251" s="43">
        <v>27.750999450683594</v>
      </c>
      <c r="EB251" s="44">
        <f t="shared" si="87"/>
        <v>1.7478043623352049</v>
      </c>
      <c r="EC251" s="42">
        <v>53</v>
      </c>
      <c r="ED251" s="42">
        <v>53</v>
      </c>
      <c r="EE251" s="42">
        <v>53</v>
      </c>
      <c r="EF251" s="42">
        <v>53</v>
      </c>
      <c r="EG251" s="42">
        <v>53</v>
      </c>
      <c r="EH251" s="42">
        <v>53</v>
      </c>
      <c r="EI251" s="42"/>
      <c r="EJ251" s="65">
        <v>691</v>
      </c>
      <c r="EK251" s="42">
        <v>0.52999997138977051</v>
      </c>
      <c r="EL251" s="42">
        <v>0.52999997138977051</v>
      </c>
      <c r="EM251" s="42">
        <v>0.52999997138977051</v>
      </c>
      <c r="EN251" s="42">
        <v>0.52999997138977051</v>
      </c>
      <c r="EO251" s="42">
        <v>0.52999997138977051</v>
      </c>
      <c r="EP251" s="42">
        <v>0.52999997138977051</v>
      </c>
      <c r="EQ251" s="42"/>
      <c r="ER251" s="65">
        <v>21</v>
      </c>
      <c r="ES251" s="42">
        <v>0.6600000262260437</v>
      </c>
      <c r="ET251" s="42">
        <v>0.6600000262260437</v>
      </c>
      <c r="EU251" s="42">
        <v>0.6600000262260437</v>
      </c>
      <c r="EV251" s="42">
        <v>0.6600000262260437</v>
      </c>
      <c r="EW251" s="42">
        <v>0.6600000262260437</v>
      </c>
      <c r="EX251" s="42">
        <v>0.6600000262260437</v>
      </c>
      <c r="EY251" s="42"/>
      <c r="EZ251" s="42">
        <v>1.35</v>
      </c>
      <c r="FA251" s="42">
        <v>0.10000000149011612</v>
      </c>
      <c r="FB251" s="42">
        <v>0.10000000149011612</v>
      </c>
      <c r="FC251" s="42">
        <v>0.10000000149011612</v>
      </c>
      <c r="FD251" s="42">
        <v>0.10000000149011612</v>
      </c>
      <c r="FE251" s="42">
        <v>0.10000000149011612</v>
      </c>
      <c r="FF251" s="42">
        <v>0.10000000149011612</v>
      </c>
      <c r="FG251" s="42"/>
      <c r="FH251" s="42"/>
      <c r="FI251" s="42">
        <v>0.11999999731779099</v>
      </c>
      <c r="FJ251" s="42">
        <v>0.11999999731779099</v>
      </c>
      <c r="FK251" s="42">
        <v>0.11999999731779099</v>
      </c>
      <c r="FL251" s="42">
        <v>0.11999999731779099</v>
      </c>
      <c r="FM251" s="42">
        <v>0.11999999731779099</v>
      </c>
      <c r="FN251" s="42">
        <v>0.11999999731779099</v>
      </c>
      <c r="FO251" s="42"/>
      <c r="FP251" s="65">
        <v>48</v>
      </c>
      <c r="FQ251" s="42">
        <v>0.56999999284744263</v>
      </c>
      <c r="FR251" s="42">
        <v>0.56999999284744263</v>
      </c>
      <c r="FS251" s="42">
        <v>0.56999999284744263</v>
      </c>
      <c r="FT251" s="42">
        <v>0.56999999284744263</v>
      </c>
      <c r="FU251" s="42">
        <v>0.56999999284744263</v>
      </c>
      <c r="FV251" s="42">
        <v>0.56999999284744263</v>
      </c>
      <c r="FW251" s="42"/>
      <c r="FX251" s="65">
        <v>35</v>
      </c>
    </row>
    <row r="252" spans="1:180">
      <c r="A252" s="40">
        <v>38589</v>
      </c>
      <c r="B252" s="41"/>
      <c r="C252" s="41"/>
      <c r="D252" s="41"/>
      <c r="E252" s="42" t="s">
        <v>233</v>
      </c>
      <c r="F252" s="42" t="s">
        <v>233</v>
      </c>
      <c r="G252" s="42" t="s">
        <v>233</v>
      </c>
      <c r="H252" s="42" t="s">
        <v>233</v>
      </c>
      <c r="I252" s="42" t="s">
        <v>233</v>
      </c>
      <c r="J252" s="42" t="s">
        <v>233</v>
      </c>
      <c r="K252" s="54" t="str">
        <f t="shared" si="74"/>
        <v/>
      </c>
      <c r="L252" s="43">
        <v>20.219779968261719</v>
      </c>
      <c r="M252" s="43">
        <v>18.217338562011719</v>
      </c>
      <c r="N252" s="43">
        <v>17.020757675170898</v>
      </c>
      <c r="O252" s="43">
        <v>19.658119201660156</v>
      </c>
      <c r="P252" s="43">
        <v>23.736263275146484</v>
      </c>
      <c r="Q252" s="43">
        <v>23.614164352416992</v>
      </c>
      <c r="R252" s="54">
        <f t="shared" si="75"/>
        <v>20.411070505777996</v>
      </c>
      <c r="S252" s="43">
        <v>10.378510475158691</v>
      </c>
      <c r="T252" s="43">
        <v>12.454212188720703</v>
      </c>
      <c r="U252" s="43">
        <v>10.256410598754883</v>
      </c>
      <c r="V252" s="43">
        <v>10.256410598754883</v>
      </c>
      <c r="W252" s="43">
        <v>8.1807079315185547</v>
      </c>
      <c r="X252" s="43">
        <v>8.3028087615966797</v>
      </c>
      <c r="Y252" s="43">
        <v>10.9</v>
      </c>
      <c r="Z252" s="42">
        <v>-2.0244200229644775</v>
      </c>
      <c r="AA252" s="42">
        <v>-1.4725275039672852</v>
      </c>
      <c r="AB252" s="42">
        <v>-1.4676434993743896</v>
      </c>
      <c r="AC252" s="42">
        <v>-1.4676434993743896</v>
      </c>
      <c r="AD252" s="42">
        <v>-1.4774115085601807</v>
      </c>
      <c r="AE252" s="42">
        <v>-1.2039072513580322</v>
      </c>
      <c r="AF252" s="42"/>
      <c r="AG252" s="42">
        <v>6.875213623046875</v>
      </c>
      <c r="AH252" s="42">
        <v>6.8239316940307617</v>
      </c>
      <c r="AI252" s="42">
        <v>6.8341879844665527</v>
      </c>
      <c r="AJ252" s="42">
        <v>6.8820514678955078</v>
      </c>
      <c r="AK252" s="42">
        <v>6.9333333969116211</v>
      </c>
      <c r="AL252" s="42">
        <v>6.864957332611084</v>
      </c>
      <c r="AM252" s="54">
        <f t="shared" si="76"/>
        <v>6.8689459164937334</v>
      </c>
      <c r="AN252" s="44">
        <v>0.48107448220252991</v>
      </c>
      <c r="AO252" s="44">
        <v>0.36630037426948547</v>
      </c>
      <c r="AP252" s="44">
        <v>0.3492063581943512</v>
      </c>
      <c r="AQ252" s="44">
        <v>0.41758242249488831</v>
      </c>
      <c r="AR252" s="44">
        <v>0.65934067964553833</v>
      </c>
      <c r="AS252" s="44">
        <v>0.55921858549118042</v>
      </c>
      <c r="AT252" s="44"/>
      <c r="AU252" s="42">
        <v>0.90842491388320923</v>
      </c>
      <c r="AV252" s="42">
        <v>0.91330891847610474</v>
      </c>
      <c r="AW252" s="42">
        <v>1.0280830860137939</v>
      </c>
      <c r="AX252" s="42">
        <v>1.2698413133621216</v>
      </c>
      <c r="AY252" s="42">
        <v>1.0354090929031372</v>
      </c>
      <c r="AZ252" s="42">
        <v>1.1086691617965698</v>
      </c>
      <c r="BA252" s="54">
        <f t="shared" si="77"/>
        <v>1.0439560810724895</v>
      </c>
      <c r="BB252" s="44"/>
      <c r="BC252" s="42">
        <v>0.26007327437400818</v>
      </c>
      <c r="BD252" s="42">
        <v>0.25396826863288879</v>
      </c>
      <c r="BE252" s="42">
        <v>0.12332112342119217</v>
      </c>
      <c r="BF252" s="42">
        <v>0.48717948794364929</v>
      </c>
      <c r="BG252" s="42">
        <v>0.3650793731212616</v>
      </c>
      <c r="BH252" s="42">
        <v>0.34188035130500793</v>
      </c>
      <c r="BI252" s="54">
        <f t="shared" si="78"/>
        <v>0.30525031313300133</v>
      </c>
      <c r="BJ252" s="51">
        <v>1.5</v>
      </c>
      <c r="BK252" s="69" t="s">
        <v>233</v>
      </c>
      <c r="BL252" s="69" t="s">
        <v>233</v>
      </c>
      <c r="BM252" s="69" t="s">
        <v>233</v>
      </c>
      <c r="BN252" s="69" t="s">
        <v>233</v>
      </c>
      <c r="BO252" s="69" t="s">
        <v>233</v>
      </c>
      <c r="BP252" s="70">
        <f t="shared" si="79"/>
        <v>1.5</v>
      </c>
      <c r="BQ252" s="42">
        <v>1.5445665121078491</v>
      </c>
      <c r="BR252" s="42">
        <v>1.5518925189971924</v>
      </c>
      <c r="BS252" s="42">
        <v>1.5311355590820313</v>
      </c>
      <c r="BT252" s="42">
        <v>1.6141636371612549</v>
      </c>
      <c r="BU252" s="42">
        <v>1.5897436141967773</v>
      </c>
      <c r="BV252" s="42">
        <v>1.5384615659713745</v>
      </c>
      <c r="BW252" s="54">
        <f t="shared" si="80"/>
        <v>1.5616605679194133</v>
      </c>
      <c r="BX252" s="44">
        <v>7.9365082085132599E-2</v>
      </c>
      <c r="BY252" s="44">
        <v>7.9365082085132599E-2</v>
      </c>
      <c r="BZ252" s="44">
        <v>7.081807404756546E-2</v>
      </c>
      <c r="CA252" s="44">
        <v>8.1807084381580353E-2</v>
      </c>
      <c r="CB252" s="44">
        <v>7.081807404756546E-2</v>
      </c>
      <c r="CC252" s="44">
        <v>6.9597072899341583E-2</v>
      </c>
      <c r="CD252" s="54">
        <f t="shared" si="81"/>
        <v>7.529507825771968E-2</v>
      </c>
      <c r="CE252" s="42">
        <v>7.0000000000000007E-2</v>
      </c>
      <c r="CF252" s="42">
        <v>7.0017094612121582</v>
      </c>
      <c r="CG252" s="42">
        <v>6.9777779579162598</v>
      </c>
      <c r="CH252" s="42">
        <v>6.9572649002075195</v>
      </c>
      <c r="CI252" s="42">
        <v>6.9606838226318359</v>
      </c>
      <c r="CJ252" s="42">
        <v>6.981196403503418</v>
      </c>
      <c r="CK252" s="42"/>
      <c r="CL252" s="42"/>
      <c r="CM252" s="44"/>
      <c r="CN252" s="44">
        <v>2.0200245380401611</v>
      </c>
      <c r="CO252" s="44">
        <v>1.7094017267227173</v>
      </c>
      <c r="CP252" s="44">
        <v>1.8021978139877319</v>
      </c>
      <c r="CQ252" s="44">
        <v>1.8598290681838989</v>
      </c>
      <c r="CR252" s="44">
        <v>2.1264958381652832</v>
      </c>
      <c r="CS252" s="44">
        <v>2.0727717876434326</v>
      </c>
      <c r="CT252" s="54">
        <f t="shared" si="82"/>
        <v>1.9317867954572041</v>
      </c>
      <c r="CU252" s="44" t="s">
        <v>233</v>
      </c>
      <c r="CV252" s="44" t="s">
        <v>233</v>
      </c>
      <c r="CW252" s="44" t="s">
        <v>233</v>
      </c>
      <c r="CX252" s="44" t="s">
        <v>233</v>
      </c>
      <c r="CY252" s="44" t="s">
        <v>233</v>
      </c>
      <c r="CZ252" s="44" t="s">
        <v>233</v>
      </c>
      <c r="DA252" s="54" t="str">
        <f t="shared" si="83"/>
        <v/>
      </c>
      <c r="DB252" s="65">
        <v>1417.94873046875</v>
      </c>
      <c r="DC252" s="65">
        <v>1138.705810546875</v>
      </c>
      <c r="DD252" s="65">
        <v>1247.7410888671875</v>
      </c>
      <c r="DE252" s="65">
        <v>1215.62890625</v>
      </c>
      <c r="DF252" s="65">
        <v>1520.6348876953125</v>
      </c>
      <c r="DG252" s="65">
        <v>1426.25146484375</v>
      </c>
      <c r="DH252" s="58">
        <f t="shared" si="84"/>
        <v>1.91205861328125</v>
      </c>
      <c r="DI252" s="65">
        <v>1460.976806640625</v>
      </c>
      <c r="DJ252" s="65">
        <v>1208.2783203125</v>
      </c>
      <c r="DK252" s="65">
        <v>1252.1611328125</v>
      </c>
      <c r="DL252" s="65">
        <v>1257.264892578125</v>
      </c>
      <c r="DM252" s="65">
        <v>1457.3870849609375</v>
      </c>
      <c r="DN252" s="65">
        <v>1452.747314453125</v>
      </c>
      <c r="DO252" s="58">
        <f t="shared" si="85"/>
        <v>1.9413157324218751</v>
      </c>
      <c r="DP252" s="44" t="s">
        <v>233</v>
      </c>
      <c r="DQ252" s="44"/>
      <c r="DR252" s="65">
        <v>100</v>
      </c>
      <c r="DS252" s="65">
        <v>100</v>
      </c>
      <c r="DT252" s="65">
        <v>100</v>
      </c>
      <c r="DU252" s="65">
        <v>100</v>
      </c>
      <c r="DV252" s="65">
        <v>100</v>
      </c>
      <c r="DW252" s="65">
        <v>100</v>
      </c>
      <c r="DX252" s="58">
        <f t="shared" si="86"/>
        <v>0.14399999999999999</v>
      </c>
      <c r="DY252" s="43">
        <v>5.8639316558837891</v>
      </c>
      <c r="DZ252" s="43">
        <v>13.704671859741211</v>
      </c>
      <c r="EA252" s="43">
        <v>26.97137451171875</v>
      </c>
      <c r="EB252" s="44">
        <f t="shared" si="87"/>
        <v>2.0382779077911377</v>
      </c>
      <c r="EC252" s="42">
        <v>53</v>
      </c>
      <c r="ED252" s="42">
        <v>53</v>
      </c>
      <c r="EE252" s="42">
        <v>53</v>
      </c>
      <c r="EF252" s="42">
        <v>53</v>
      </c>
      <c r="EG252" s="42">
        <v>53</v>
      </c>
      <c r="EH252" s="42">
        <v>53</v>
      </c>
      <c r="EI252" s="42"/>
      <c r="EJ252" s="65">
        <v>815</v>
      </c>
      <c r="EK252" s="42">
        <v>0.52999997138977051</v>
      </c>
      <c r="EL252" s="42">
        <v>0.52999997138977051</v>
      </c>
      <c r="EM252" s="42">
        <v>0.52999997138977051</v>
      </c>
      <c r="EN252" s="42">
        <v>0.52999997138977051</v>
      </c>
      <c r="EO252" s="42">
        <v>0.52999997138977051</v>
      </c>
      <c r="EP252" s="42">
        <v>0.52999997138977051</v>
      </c>
      <c r="EQ252" s="42"/>
      <c r="ER252" s="65">
        <v>28</v>
      </c>
      <c r="ES252" s="42">
        <v>0.6600000262260437</v>
      </c>
      <c r="ET252" s="42">
        <v>0.6600000262260437</v>
      </c>
      <c r="EU252" s="42">
        <v>0.6600000262260437</v>
      </c>
      <c r="EV252" s="42">
        <v>0.6600000262260437</v>
      </c>
      <c r="EW252" s="42">
        <v>0.6600000262260437</v>
      </c>
      <c r="EX252" s="42">
        <v>0.6600000262260437</v>
      </c>
      <c r="EY252" s="42"/>
      <c r="EZ252" s="42">
        <v>1.55</v>
      </c>
      <c r="FA252" s="42">
        <v>7.9999998211860657E-2</v>
      </c>
      <c r="FB252" s="42">
        <v>7.9999998211860657E-2</v>
      </c>
      <c r="FC252" s="42">
        <v>9.0000003576278687E-2</v>
      </c>
      <c r="FD252" s="42">
        <v>9.0000003576278687E-2</v>
      </c>
      <c r="FE252" s="42">
        <v>7.9999998211860657E-2</v>
      </c>
      <c r="FF252" s="42">
        <v>7.9999998211860657E-2</v>
      </c>
      <c r="FG252" s="42"/>
      <c r="FH252" s="42"/>
      <c r="FI252" s="42">
        <v>0.11999999731779099</v>
      </c>
      <c r="FJ252" s="42">
        <v>0.11999999731779099</v>
      </c>
      <c r="FK252" s="42">
        <v>0.11999999731779099</v>
      </c>
      <c r="FL252" s="42">
        <v>0.11999999731779099</v>
      </c>
      <c r="FM252" s="42">
        <v>0.11999999731779099</v>
      </c>
      <c r="FN252" s="42">
        <v>0.10000000149011612</v>
      </c>
      <c r="FO252" s="42"/>
      <c r="FP252" s="65">
        <v>54</v>
      </c>
      <c r="FQ252" s="42">
        <v>0.56999999284744263</v>
      </c>
      <c r="FR252" s="42">
        <v>0.56999999284744263</v>
      </c>
      <c r="FS252" s="42">
        <v>0.56999999284744263</v>
      </c>
      <c r="FT252" s="42">
        <v>0.56999999284744263</v>
      </c>
      <c r="FU252" s="42">
        <v>0.56999999284744263</v>
      </c>
      <c r="FV252" s="42">
        <v>0.56999999284744263</v>
      </c>
      <c r="FW252" s="42"/>
      <c r="FX252" s="65">
        <v>41</v>
      </c>
    </row>
    <row r="253" spans="1:180">
      <c r="A253" s="40">
        <v>38590</v>
      </c>
      <c r="B253" s="41"/>
      <c r="C253" s="41"/>
      <c r="D253" s="41"/>
      <c r="E253" s="42" t="s">
        <v>233</v>
      </c>
      <c r="F253" s="42" t="s">
        <v>233</v>
      </c>
      <c r="G253" s="42" t="s">
        <v>233</v>
      </c>
      <c r="H253" s="42" t="s">
        <v>233</v>
      </c>
      <c r="I253" s="42" t="s">
        <v>233</v>
      </c>
      <c r="J253" s="42" t="s">
        <v>233</v>
      </c>
      <c r="K253" s="54" t="str">
        <f t="shared" si="74"/>
        <v/>
      </c>
      <c r="L253" s="43">
        <v>21.514041900634766</v>
      </c>
      <c r="M253" s="43">
        <v>19.487178802490234</v>
      </c>
      <c r="N253" s="43">
        <v>18.388278961181641</v>
      </c>
      <c r="O253" s="43">
        <v>20.927961349487305</v>
      </c>
      <c r="P253" s="43">
        <v>24.615385055541992</v>
      </c>
      <c r="Q253" s="43">
        <v>24.346763610839844</v>
      </c>
      <c r="R253" s="54">
        <f t="shared" si="75"/>
        <v>21.546601613362629</v>
      </c>
      <c r="S253" s="43">
        <v>10.5006103515625</v>
      </c>
      <c r="T253" s="43">
        <v>13.186813354492187</v>
      </c>
      <c r="U253" s="43">
        <v>11.721611976623535</v>
      </c>
      <c r="V253" s="43">
        <v>10.989010810852051</v>
      </c>
      <c r="W253" s="43">
        <v>8.1807079315185547</v>
      </c>
      <c r="X253" s="43">
        <v>8.9133090972900391</v>
      </c>
      <c r="Y253" s="43">
        <v>12.4</v>
      </c>
      <c r="Z253" s="42">
        <v>-0.920634925365448</v>
      </c>
      <c r="AA253" s="42">
        <v>-0.97924298048019409</v>
      </c>
      <c r="AB253" s="42">
        <v>-0.98901098966598511</v>
      </c>
      <c r="AC253" s="42">
        <v>-1.5360195636749268</v>
      </c>
      <c r="AD253" s="42">
        <v>-1.6483516693115234</v>
      </c>
      <c r="AE253" s="42">
        <v>-2.0586080551147461</v>
      </c>
      <c r="AF253" s="42"/>
      <c r="AG253" s="42">
        <v>6.8205127716064453</v>
      </c>
      <c r="AH253" s="42">
        <v>6.8444442749023438</v>
      </c>
      <c r="AI253" s="42">
        <v>6.864957332611084</v>
      </c>
      <c r="AJ253" s="42">
        <v>6.8991451263427734</v>
      </c>
      <c r="AK253" s="42">
        <v>6.9504275321960449</v>
      </c>
      <c r="AL253" s="42">
        <v>6.8717947006225586</v>
      </c>
      <c r="AM253" s="54">
        <f t="shared" si="76"/>
        <v>6.875213623046875</v>
      </c>
      <c r="AN253" s="44">
        <v>0.33455434441566467</v>
      </c>
      <c r="AO253" s="44">
        <v>0.30769231915473938</v>
      </c>
      <c r="AP253" s="44">
        <v>0.27594628930091858</v>
      </c>
      <c r="AQ253" s="44">
        <v>0.32478633522987366</v>
      </c>
      <c r="AR253" s="44">
        <v>0.36874237656593323</v>
      </c>
      <c r="AS253" s="44">
        <v>0.3223443329334259</v>
      </c>
      <c r="AT253" s="44"/>
      <c r="AU253" s="42">
        <v>1.0122100114822388</v>
      </c>
      <c r="AV253" s="42">
        <v>0.90842491388320923</v>
      </c>
      <c r="AW253" s="42">
        <v>1.0927960872650146</v>
      </c>
      <c r="AX253" s="42">
        <v>1.1306471824645996</v>
      </c>
      <c r="AY253" s="42">
        <v>0.99389499425888062</v>
      </c>
      <c r="AZ253" s="42">
        <v>0.85347986221313477</v>
      </c>
      <c r="BA253" s="54">
        <f t="shared" si="77"/>
        <v>0.99857550859451294</v>
      </c>
      <c r="BB253" s="44"/>
      <c r="BC253" s="42">
        <v>0.29548230767250061</v>
      </c>
      <c r="BD253" s="42">
        <v>0.28327229619026184</v>
      </c>
      <c r="BE253" s="42">
        <v>0.33455434441566467</v>
      </c>
      <c r="BF253" s="42">
        <v>0.36263737082481384</v>
      </c>
      <c r="BG253" s="42">
        <v>0.28693529963493347</v>
      </c>
      <c r="BH253" s="42">
        <v>0.26129427552223206</v>
      </c>
      <c r="BI253" s="54">
        <f t="shared" si="78"/>
        <v>0.30402931571006775</v>
      </c>
      <c r="BJ253" s="51">
        <v>1.5</v>
      </c>
      <c r="BK253" s="69" t="s">
        <v>233</v>
      </c>
      <c r="BL253" s="69" t="s">
        <v>233</v>
      </c>
      <c r="BM253" s="69" t="s">
        <v>233</v>
      </c>
      <c r="BN253" s="69" t="s">
        <v>233</v>
      </c>
      <c r="BO253" s="69" t="s">
        <v>233</v>
      </c>
      <c r="BP253" s="70">
        <f t="shared" si="79"/>
        <v>1.5</v>
      </c>
      <c r="BQ253" s="42">
        <v>1.4029303789138794</v>
      </c>
      <c r="BR253" s="42">
        <v>1.514041543006897</v>
      </c>
      <c r="BS253" s="42">
        <v>1.5164835453033447</v>
      </c>
      <c r="BT253" s="42">
        <v>1.5286935567855835</v>
      </c>
      <c r="BU253" s="42">
        <v>1.4847375154495239</v>
      </c>
      <c r="BV253" s="42">
        <v>1.4774115085601807</v>
      </c>
      <c r="BW253" s="54">
        <f t="shared" si="80"/>
        <v>1.4873830080032349</v>
      </c>
      <c r="BX253" s="44">
        <v>6.9597072899341583E-2</v>
      </c>
      <c r="BY253" s="44">
        <v>5.8608058840036392E-2</v>
      </c>
      <c r="BZ253" s="44">
        <v>5.8608058840036392E-2</v>
      </c>
      <c r="CA253" s="44">
        <v>5.8608058840036392E-2</v>
      </c>
      <c r="CB253" s="44">
        <v>7.2039075195789337E-2</v>
      </c>
      <c r="CC253" s="44">
        <v>7.2039075195789337E-2</v>
      </c>
      <c r="CD253" s="54">
        <f t="shared" si="81"/>
        <v>6.4916566635171577E-2</v>
      </c>
      <c r="CE253" s="42">
        <v>0.06</v>
      </c>
      <c r="CF253" s="42">
        <v>6.9675211906433105</v>
      </c>
      <c r="CG253" s="42">
        <v>6.9538459777832031</v>
      </c>
      <c r="CH253" s="42">
        <v>6.9504275321960449</v>
      </c>
      <c r="CI253" s="42">
        <v>6.9675211906433105</v>
      </c>
      <c r="CJ253" s="42">
        <v>6.9948716163635254</v>
      </c>
      <c r="CK253" s="42"/>
      <c r="CL253" s="42"/>
      <c r="CM253" s="44"/>
      <c r="CN253" s="44">
        <v>1.7670329809188843</v>
      </c>
      <c r="CO253" s="44">
        <v>1.7328449487686157</v>
      </c>
      <c r="CP253" s="44">
        <v>1.7582417726516724</v>
      </c>
      <c r="CQ253" s="44">
        <v>1.8148962259292603</v>
      </c>
      <c r="CR253" s="44">
        <v>1.8588522672653198</v>
      </c>
      <c r="CS253" s="44">
        <v>1.8178266286849976</v>
      </c>
      <c r="CT253" s="54">
        <f t="shared" si="82"/>
        <v>1.7916158040364583</v>
      </c>
      <c r="CU253" s="44" t="s">
        <v>233</v>
      </c>
      <c r="CV253" s="44" t="s">
        <v>233</v>
      </c>
      <c r="CW253" s="44" t="s">
        <v>233</v>
      </c>
      <c r="CX253" s="44" t="s">
        <v>233</v>
      </c>
      <c r="CY253" s="44" t="s">
        <v>233</v>
      </c>
      <c r="CZ253" s="44" t="s">
        <v>233</v>
      </c>
      <c r="DA253" s="54" t="str">
        <f t="shared" si="83"/>
        <v/>
      </c>
      <c r="DB253" s="65">
        <v>1184.8594970703125</v>
      </c>
      <c r="DC253" s="65">
        <v>1213.5531005859375</v>
      </c>
      <c r="DD253" s="65">
        <v>1172.893798828125</v>
      </c>
      <c r="DE253" s="65">
        <v>1226.3736572265625</v>
      </c>
      <c r="DF253" s="65">
        <v>1230.28076171875</v>
      </c>
      <c r="DG253" s="65">
        <v>1258.852294921875</v>
      </c>
      <c r="DH253" s="58">
        <f t="shared" si="84"/>
        <v>1.748835146484375</v>
      </c>
      <c r="DI253" s="65">
        <v>1221.5872802734375</v>
      </c>
      <c r="DJ253" s="65">
        <v>1200.29296875</v>
      </c>
      <c r="DK253" s="65">
        <v>1236.1171875</v>
      </c>
      <c r="DL253" s="65">
        <v>1233.6019287109375</v>
      </c>
      <c r="DM253" s="65">
        <v>1228.2783203125</v>
      </c>
      <c r="DN253" s="65">
        <v>1230.25634765625</v>
      </c>
      <c r="DO253" s="58">
        <f t="shared" si="85"/>
        <v>1.7640321679687501</v>
      </c>
      <c r="DP253" s="44" t="s">
        <v>233</v>
      </c>
      <c r="DQ253" s="44"/>
      <c r="DR253" s="65">
        <v>100</v>
      </c>
      <c r="DS253" s="65">
        <v>100</v>
      </c>
      <c r="DT253" s="65">
        <v>100</v>
      </c>
      <c r="DU253" s="65">
        <v>100</v>
      </c>
      <c r="DV253" s="65">
        <v>100</v>
      </c>
      <c r="DW253" s="65">
        <v>100</v>
      </c>
      <c r="DX253" s="58">
        <f t="shared" si="86"/>
        <v>0.14399999999999999</v>
      </c>
      <c r="DY253" s="43">
        <v>5.6806836128234863</v>
      </c>
      <c r="DZ253" s="43">
        <v>14.116140365600586</v>
      </c>
      <c r="EA253" s="43">
        <v>26.235061645507812</v>
      </c>
      <c r="EB253" s="44">
        <f t="shared" si="87"/>
        <v>1.7039577661132814</v>
      </c>
      <c r="EC253" s="42">
        <v>53</v>
      </c>
      <c r="ED253" s="42">
        <v>53</v>
      </c>
      <c r="EE253" s="42">
        <v>53</v>
      </c>
      <c r="EF253" s="42">
        <v>53</v>
      </c>
      <c r="EG253" s="42">
        <v>53</v>
      </c>
      <c r="EH253" s="42">
        <v>53</v>
      </c>
      <c r="EI253" s="42"/>
      <c r="EJ253" s="65">
        <v>691</v>
      </c>
      <c r="EK253" s="42">
        <v>0.52999997138977051</v>
      </c>
      <c r="EL253" s="42">
        <v>0.52999997138977051</v>
      </c>
      <c r="EM253" s="42">
        <v>0.52999997138977051</v>
      </c>
      <c r="EN253" s="42">
        <v>0.52999997138977051</v>
      </c>
      <c r="EO253" s="42">
        <v>0.52999997138977051</v>
      </c>
      <c r="EP253" s="42">
        <v>0.52999997138977051</v>
      </c>
      <c r="EQ253" s="42"/>
      <c r="ER253" s="65">
        <v>32</v>
      </c>
      <c r="ES253" s="42">
        <v>0.6600000262260437</v>
      </c>
      <c r="ET253" s="42">
        <v>0.6600000262260437</v>
      </c>
      <c r="EU253" s="42">
        <v>0.6600000262260437</v>
      </c>
      <c r="EV253" s="42">
        <v>0.6600000262260437</v>
      </c>
      <c r="EW253" s="42">
        <v>0.5</v>
      </c>
      <c r="EX253" s="42">
        <v>0.5</v>
      </c>
      <c r="EY253" s="42"/>
      <c r="EZ253" s="42">
        <v>1.3</v>
      </c>
      <c r="FA253" s="42">
        <v>7.9999998211860657E-2</v>
      </c>
      <c r="FB253" s="42">
        <v>7.9999998211860657E-2</v>
      </c>
      <c r="FC253" s="42">
        <v>7.9999998211860657E-2</v>
      </c>
      <c r="FD253" s="42">
        <v>7.9999998211860657E-2</v>
      </c>
      <c r="FE253" s="42">
        <v>7.9999998211860657E-2</v>
      </c>
      <c r="FF253" s="42">
        <v>7.9999998211860657E-2</v>
      </c>
      <c r="FG253" s="42"/>
      <c r="FH253" s="42"/>
      <c r="FI253" s="42">
        <v>0.10000000149011612</v>
      </c>
      <c r="FJ253" s="42">
        <v>0.10000000149011612</v>
      </c>
      <c r="FK253" s="42">
        <v>0.10000000149011612</v>
      </c>
      <c r="FL253" s="42">
        <v>0.10000000149011612</v>
      </c>
      <c r="FM253" s="42">
        <v>0.10000000149011612</v>
      </c>
      <c r="FN253" s="42">
        <v>0.10000000149011612</v>
      </c>
      <c r="FO253" s="42"/>
      <c r="FP253" s="65">
        <v>46</v>
      </c>
      <c r="FQ253" s="42">
        <v>0.56999999284744263</v>
      </c>
      <c r="FR253" s="42">
        <v>0.56999999284744263</v>
      </c>
      <c r="FS253" s="42">
        <v>0.56999999284744263</v>
      </c>
      <c r="FT253" s="42">
        <v>0.56999999284744263</v>
      </c>
      <c r="FU253" s="42">
        <v>0.56999999284744263</v>
      </c>
      <c r="FV253" s="42">
        <v>0.56999999284744263</v>
      </c>
      <c r="FW253" s="42"/>
      <c r="FX253" s="65">
        <v>37</v>
      </c>
    </row>
    <row r="254" spans="1:180">
      <c r="A254" s="40">
        <v>38591</v>
      </c>
      <c r="B254" s="41"/>
      <c r="C254" s="41"/>
      <c r="D254" s="41"/>
      <c r="E254" s="42" t="s">
        <v>233</v>
      </c>
      <c r="F254" s="42" t="s">
        <v>233</v>
      </c>
      <c r="G254" s="42" t="s">
        <v>233</v>
      </c>
      <c r="H254" s="42" t="s">
        <v>233</v>
      </c>
      <c r="I254" s="42" t="s">
        <v>233</v>
      </c>
      <c r="J254" s="42" t="s">
        <v>233</v>
      </c>
      <c r="K254" s="54" t="str">
        <f t="shared" si="74"/>
        <v/>
      </c>
      <c r="L254" s="43">
        <v>22.344322204589844</v>
      </c>
      <c r="M254" s="43">
        <v>20.219779968261719</v>
      </c>
      <c r="N254" s="43">
        <v>19.242979049682617</v>
      </c>
      <c r="O254" s="43">
        <v>20.903541564941406</v>
      </c>
      <c r="P254" s="43">
        <v>22.075702667236328</v>
      </c>
      <c r="Q254" s="43">
        <v>23.565322875976562</v>
      </c>
      <c r="R254" s="54">
        <f t="shared" si="75"/>
        <v>21.391941388448078</v>
      </c>
      <c r="S254" s="43">
        <v>10.989010810852051</v>
      </c>
      <c r="T254" s="43">
        <v>12.332112312316895</v>
      </c>
      <c r="U254" s="43">
        <v>12.332112312316895</v>
      </c>
      <c r="V254" s="43">
        <v>12.454212188720703</v>
      </c>
      <c r="W254" s="43">
        <v>9.645909309387207</v>
      </c>
      <c r="X254" s="43">
        <v>9.0354089736938477</v>
      </c>
      <c r="Y254" s="43">
        <v>13.8</v>
      </c>
      <c r="Z254" s="42">
        <v>-1.6043956279754639</v>
      </c>
      <c r="AA254" s="42">
        <v>-1.5555555820465088</v>
      </c>
      <c r="AB254" s="42">
        <v>-1.345543384552002</v>
      </c>
      <c r="AC254" s="42">
        <v>-1.9072039127349854</v>
      </c>
      <c r="AD254" s="42">
        <v>-1.5604395866394043</v>
      </c>
      <c r="AE254" s="42">
        <v>-1.8730158805847168</v>
      </c>
      <c r="AF254" s="42"/>
      <c r="AG254" s="42">
        <v>6.8307690620422363</v>
      </c>
      <c r="AH254" s="42">
        <v>6.8341879844665527</v>
      </c>
      <c r="AI254" s="42">
        <v>6.8273506164550781</v>
      </c>
      <c r="AJ254" s="42">
        <v>6.9299144744873047</v>
      </c>
      <c r="AK254" s="42">
        <v>6.875213623046875</v>
      </c>
      <c r="AL254" s="42">
        <v>7.0085468292236328</v>
      </c>
      <c r="AM254" s="54">
        <f t="shared" si="76"/>
        <v>6.8843304316202802</v>
      </c>
      <c r="AN254" s="44">
        <v>0.26862028241157532</v>
      </c>
      <c r="AO254" s="44">
        <v>0.22466422617435455</v>
      </c>
      <c r="AP254" s="44">
        <v>0.26862028241157532</v>
      </c>
      <c r="AQ254" s="44">
        <v>0.33211234211921692</v>
      </c>
      <c r="AR254" s="44">
        <v>0.46642246842384338</v>
      </c>
      <c r="AS254" s="44">
        <v>0.42002442479133606</v>
      </c>
      <c r="AT254" s="44"/>
      <c r="AU254" s="42">
        <v>0.9365079402923584</v>
      </c>
      <c r="AV254" s="42">
        <v>0.97191697359085083</v>
      </c>
      <c r="AW254" s="42">
        <v>0.98534798622131348</v>
      </c>
      <c r="AX254" s="42">
        <v>1.0708180665969849</v>
      </c>
      <c r="AY254" s="42">
        <v>0.97557997703552246</v>
      </c>
      <c r="AZ254" s="42">
        <v>0.88766789436340332</v>
      </c>
      <c r="BA254" s="54">
        <f t="shared" si="77"/>
        <v>0.97130647301673889</v>
      </c>
      <c r="BB254" s="44"/>
      <c r="BC254" s="42">
        <v>0.24786324799060822</v>
      </c>
      <c r="BD254" s="42">
        <v>0.27594628930091858</v>
      </c>
      <c r="BE254" s="42">
        <v>0.12454212456941605</v>
      </c>
      <c r="BF254" s="42">
        <v>0.37240538001060486</v>
      </c>
      <c r="BG254" s="42">
        <v>0.35286936163902283</v>
      </c>
      <c r="BH254" s="42">
        <v>0.23321123421192169</v>
      </c>
      <c r="BI254" s="54">
        <f t="shared" si="78"/>
        <v>0.2678062729537487</v>
      </c>
      <c r="BJ254" s="51">
        <v>1.4</v>
      </c>
      <c r="BK254" s="69" t="s">
        <v>233</v>
      </c>
      <c r="BL254" s="69" t="s">
        <v>233</v>
      </c>
      <c r="BM254" s="69" t="s">
        <v>233</v>
      </c>
      <c r="BN254" s="69" t="s">
        <v>233</v>
      </c>
      <c r="BO254" s="69" t="s">
        <v>233</v>
      </c>
      <c r="BP254" s="70">
        <f t="shared" si="79"/>
        <v>1.4</v>
      </c>
      <c r="BQ254" s="42">
        <v>1.4114774465560913</v>
      </c>
      <c r="BR254" s="42">
        <v>1.4322344064712524</v>
      </c>
      <c r="BS254" s="42">
        <v>1.3968254327774048</v>
      </c>
      <c r="BT254" s="42">
        <v>1.4713064432144165</v>
      </c>
      <c r="BU254" s="42">
        <v>1.504273533821106</v>
      </c>
      <c r="BV254" s="42">
        <v>1.4407814741134644</v>
      </c>
      <c r="BW254" s="54">
        <f t="shared" si="80"/>
        <v>1.4428164561589558</v>
      </c>
      <c r="BX254" s="44">
        <v>7.2039075195789337E-2</v>
      </c>
      <c r="BY254" s="44">
        <v>7.2039075195789337E-2</v>
      </c>
      <c r="BZ254" s="44">
        <v>6.5934069454669952E-2</v>
      </c>
      <c r="CA254" s="44">
        <v>6.8376071751117706E-2</v>
      </c>
      <c r="CB254" s="44">
        <v>7.9365082085132599E-2</v>
      </c>
      <c r="CC254" s="44">
        <v>6.8376071751117706E-2</v>
      </c>
      <c r="CD254" s="54">
        <f t="shared" si="81"/>
        <v>7.1021574238936111E-2</v>
      </c>
      <c r="CE254" s="42">
        <v>7.0000000000000007E-2</v>
      </c>
      <c r="CF254" s="42">
        <v>6.9846153259277344</v>
      </c>
      <c r="CG254" s="42">
        <v>6.9743590354919434</v>
      </c>
      <c r="CH254" s="42">
        <v>6.9675211906433105</v>
      </c>
      <c r="CI254" s="42">
        <v>6.9743590354919434</v>
      </c>
      <c r="CJ254" s="42">
        <v>6.9743590354919434</v>
      </c>
      <c r="CK254" s="42"/>
      <c r="CL254" s="42"/>
      <c r="CM254" s="44"/>
      <c r="CN254" s="44">
        <v>1.7377289533615112</v>
      </c>
      <c r="CO254" s="44">
        <v>1.7523809671401978</v>
      </c>
      <c r="CP254" s="44">
        <v>0.92893773317337036</v>
      </c>
      <c r="CQ254" s="44">
        <v>1.7152625322341919</v>
      </c>
      <c r="CR254" s="44">
        <v>1.7045177221298218</v>
      </c>
      <c r="CS254" s="44">
        <v>1.6908425092697144</v>
      </c>
      <c r="CT254" s="54">
        <f t="shared" si="82"/>
        <v>1.5882784028848012</v>
      </c>
      <c r="CU254" s="44" t="s">
        <v>233</v>
      </c>
      <c r="CV254" s="44" t="s">
        <v>233</v>
      </c>
      <c r="CW254" s="44" t="s">
        <v>233</v>
      </c>
      <c r="CX254" s="44" t="s">
        <v>233</v>
      </c>
      <c r="CY254" s="44" t="s">
        <v>233</v>
      </c>
      <c r="CZ254" s="44" t="s">
        <v>233</v>
      </c>
      <c r="DA254" s="54" t="str">
        <f t="shared" si="83"/>
        <v/>
      </c>
      <c r="DB254" s="65">
        <v>1187.6678466796875</v>
      </c>
      <c r="DC254" s="65">
        <v>1161.4163818359375</v>
      </c>
      <c r="DD254" s="65">
        <v>659.096435546875</v>
      </c>
      <c r="DE254" s="65">
        <v>1188.6446533203125</v>
      </c>
      <c r="DF254" s="65">
        <v>1098.29052734375</v>
      </c>
      <c r="DG254" s="65">
        <v>1216.1171875</v>
      </c>
      <c r="DH254" s="58">
        <f t="shared" si="84"/>
        <v>1.562695927734375</v>
      </c>
      <c r="DI254" s="65">
        <v>1238.24169921875</v>
      </c>
      <c r="DJ254" s="65">
        <v>1202.7349853515625</v>
      </c>
      <c r="DK254" s="65">
        <v>636.825439453125</v>
      </c>
      <c r="DL254" s="65">
        <v>1110.647216796875</v>
      </c>
      <c r="DM254" s="65">
        <v>1099.5848388671875</v>
      </c>
      <c r="DN254" s="65">
        <v>1111.184326171875</v>
      </c>
      <c r="DO254" s="58">
        <f t="shared" si="85"/>
        <v>1.53581244140625</v>
      </c>
      <c r="DP254" s="44" t="s">
        <v>233</v>
      </c>
      <c r="DQ254" s="44"/>
      <c r="DR254" s="65">
        <v>100</v>
      </c>
      <c r="DS254" s="65">
        <v>100</v>
      </c>
      <c r="DT254" s="65">
        <v>100</v>
      </c>
      <c r="DU254" s="65">
        <v>100</v>
      </c>
      <c r="DV254" s="65">
        <v>100</v>
      </c>
      <c r="DW254" s="65">
        <v>100</v>
      </c>
      <c r="DX254" s="58">
        <f t="shared" si="86"/>
        <v>0.14399999999999999</v>
      </c>
      <c r="DY254" s="43">
        <v>5.8508424758911133</v>
      </c>
      <c r="DZ254" s="43">
        <v>14.134187698364258</v>
      </c>
      <c r="EA254" s="43">
        <v>28.3790283203125</v>
      </c>
      <c r="EB254" s="44">
        <f t="shared" si="87"/>
        <v>1.5331775308227538</v>
      </c>
      <c r="EC254" s="42">
        <v>53</v>
      </c>
      <c r="ED254" s="42">
        <v>53</v>
      </c>
      <c r="EE254" s="42">
        <v>53</v>
      </c>
      <c r="EF254" s="42">
        <v>53</v>
      </c>
      <c r="EG254" s="42">
        <v>53</v>
      </c>
      <c r="EH254" s="42">
        <v>53</v>
      </c>
      <c r="EI254" s="42"/>
      <c r="EJ254" s="65">
        <v>616</v>
      </c>
      <c r="EK254" s="42">
        <v>0.44999998807907104</v>
      </c>
      <c r="EL254" s="42">
        <v>0.44999998807907104</v>
      </c>
      <c r="EM254" s="42">
        <v>0.44999998807907104</v>
      </c>
      <c r="EN254" s="42">
        <v>0.44999998807907104</v>
      </c>
      <c r="EO254" s="42">
        <v>0.44999998807907104</v>
      </c>
      <c r="EP254" s="42">
        <v>0.44999998807907104</v>
      </c>
      <c r="EQ254" s="42"/>
      <c r="ER254" s="65">
        <v>18</v>
      </c>
      <c r="ES254" s="42">
        <v>0.40000000596046448</v>
      </c>
      <c r="ET254" s="42">
        <v>0.40000000596046448</v>
      </c>
      <c r="EU254" s="42">
        <v>0.40000000596046448</v>
      </c>
      <c r="EV254" s="42">
        <v>0.40000000596046448</v>
      </c>
      <c r="EW254" s="42">
        <v>0.40000000596046448</v>
      </c>
      <c r="EX254" s="42">
        <v>0.40000000596046448</v>
      </c>
      <c r="EY254" s="42"/>
      <c r="EZ254" s="42">
        <v>0.7</v>
      </c>
      <c r="FA254" s="42">
        <v>7.9999998211860657E-2</v>
      </c>
      <c r="FB254" s="42">
        <v>7.9999998211860657E-2</v>
      </c>
      <c r="FC254" s="42">
        <v>9.0000003576278687E-2</v>
      </c>
      <c r="FD254" s="42">
        <v>9.0000003576278687E-2</v>
      </c>
      <c r="FE254" s="42">
        <v>7.9999998211860657E-2</v>
      </c>
      <c r="FF254" s="42">
        <v>7.9999998211860657E-2</v>
      </c>
      <c r="FG254" s="42"/>
      <c r="FH254" s="42"/>
      <c r="FI254" s="42">
        <v>0.10000000149011612</v>
      </c>
      <c r="FJ254" s="42">
        <v>0.10000000149011612</v>
      </c>
      <c r="FK254" s="42">
        <v>0.14000000059604645</v>
      </c>
      <c r="FL254" s="42">
        <v>0.14000000059604645</v>
      </c>
      <c r="FM254" s="42">
        <v>0.11999999731779099</v>
      </c>
      <c r="FN254" s="42">
        <v>0.11999999731779099</v>
      </c>
      <c r="FO254" s="42"/>
      <c r="FP254" s="65">
        <v>40</v>
      </c>
      <c r="FQ254" s="42">
        <v>0.56999999284744263</v>
      </c>
      <c r="FR254" s="42">
        <v>0.56999999284744263</v>
      </c>
      <c r="FS254" s="42">
        <v>0.56999999284744263</v>
      </c>
      <c r="FT254" s="42">
        <v>0.56999999284744263</v>
      </c>
      <c r="FU254" s="42">
        <v>0.56999999284744263</v>
      </c>
      <c r="FV254" s="42">
        <v>0.56999999284744263</v>
      </c>
      <c r="FW254" s="42"/>
      <c r="FX254" s="65">
        <v>31</v>
      </c>
    </row>
    <row r="255" spans="1:180">
      <c r="A255" s="40">
        <v>38592</v>
      </c>
      <c r="B255" s="41"/>
      <c r="C255" s="41"/>
      <c r="D255" s="41"/>
      <c r="E255" s="42" t="s">
        <v>233</v>
      </c>
      <c r="F255" s="42" t="s">
        <v>233</v>
      </c>
      <c r="G255" s="42" t="s">
        <v>233</v>
      </c>
      <c r="H255" s="42" t="s">
        <v>233</v>
      </c>
      <c r="I255" s="42" t="s">
        <v>233</v>
      </c>
      <c r="J255" s="42" t="s">
        <v>233</v>
      </c>
      <c r="K255" s="54" t="str">
        <f t="shared" si="74"/>
        <v/>
      </c>
      <c r="L255" s="43">
        <v>23.321123123168945</v>
      </c>
      <c r="M255" s="43">
        <v>22.686203002929688</v>
      </c>
      <c r="N255" s="43">
        <v>22.564102172851562</v>
      </c>
      <c r="O255" s="43">
        <v>21.733821868896484</v>
      </c>
      <c r="P255" s="43">
        <v>24.517704010009766</v>
      </c>
      <c r="Q255" s="43">
        <v>24.395605087280273</v>
      </c>
      <c r="R255" s="54">
        <f t="shared" si="75"/>
        <v>23.203093210856121</v>
      </c>
      <c r="S255" s="43">
        <v>13.064713478088379</v>
      </c>
      <c r="T255" s="43">
        <v>13.186813354492187</v>
      </c>
      <c r="U255" s="43">
        <v>13.675213813781738</v>
      </c>
      <c r="V255" s="43">
        <v>12.454212188720703</v>
      </c>
      <c r="W255" s="43">
        <v>8.7912092208862305</v>
      </c>
      <c r="X255" s="43">
        <v>8.9133090972900391</v>
      </c>
      <c r="Y255" s="43">
        <v>13.4</v>
      </c>
      <c r="Z255" s="42">
        <v>-2.0732600688934326</v>
      </c>
      <c r="AA255" s="42">
        <v>-2.6788766384124756</v>
      </c>
      <c r="AB255" s="42">
        <v>-2.605616569519043</v>
      </c>
      <c r="AC255" s="42">
        <v>-1.0720391273498535</v>
      </c>
      <c r="AD255" s="42">
        <v>-1.692307710647583</v>
      </c>
      <c r="AE255" s="42">
        <v>-1.1990232467651367</v>
      </c>
      <c r="AF255" s="42"/>
      <c r="AG255" s="42">
        <v>6.9299144744873047</v>
      </c>
      <c r="AH255" s="42">
        <v>6.885469913482666</v>
      </c>
      <c r="AI255" s="42">
        <v>6.8307690620422363</v>
      </c>
      <c r="AJ255" s="42">
        <v>6.8000001907348633</v>
      </c>
      <c r="AK255" s="42">
        <v>6.8512821197509766</v>
      </c>
      <c r="AL255" s="42">
        <v>6.7658119201660156</v>
      </c>
      <c r="AM255" s="54">
        <f t="shared" si="76"/>
        <v>6.8438746134440107</v>
      </c>
      <c r="AN255" s="44">
        <v>0.39072039723396301</v>
      </c>
      <c r="AO255" s="44">
        <v>0.31990233063697815</v>
      </c>
      <c r="AP255" s="44">
        <v>0.27838829159736633</v>
      </c>
      <c r="AQ255" s="44">
        <v>0.33455434441566467</v>
      </c>
      <c r="AR255" s="44">
        <v>0.40293040871620178</v>
      </c>
      <c r="AS255" s="44">
        <v>0.38827839493751526</v>
      </c>
      <c r="AT255" s="44"/>
      <c r="AU255" s="42">
        <v>1.2991453409194946</v>
      </c>
      <c r="AV255" s="42">
        <v>0.84004884958267212</v>
      </c>
      <c r="AW255" s="42">
        <v>0.92185592651367188</v>
      </c>
      <c r="AX255" s="42">
        <v>0.81684982776641846</v>
      </c>
      <c r="AY255" s="42">
        <v>0.81562882661819458</v>
      </c>
      <c r="AZ255" s="42">
        <v>0.89621490240097046</v>
      </c>
      <c r="BA255" s="54">
        <f t="shared" si="77"/>
        <v>0.93162394563357032</v>
      </c>
      <c r="BB255" s="44"/>
      <c r="BC255" s="42">
        <v>0.26251527667045593</v>
      </c>
      <c r="BD255" s="42">
        <v>0.28815630078315735</v>
      </c>
      <c r="BE255" s="42">
        <v>0.21123321354389191</v>
      </c>
      <c r="BF255" s="42">
        <v>0.30280831456184387</v>
      </c>
      <c r="BG255" s="42">
        <v>0.26862028241157532</v>
      </c>
      <c r="BH255" s="42">
        <v>0.21123321354389191</v>
      </c>
      <c r="BI255" s="54">
        <f t="shared" si="78"/>
        <v>0.25742776691913605</v>
      </c>
      <c r="BJ255" s="51">
        <v>1.5</v>
      </c>
      <c r="BK255" s="69" t="s">
        <v>233</v>
      </c>
      <c r="BL255" s="69" t="s">
        <v>233</v>
      </c>
      <c r="BM255" s="69" t="s">
        <v>233</v>
      </c>
      <c r="BN255" s="69" t="s">
        <v>233</v>
      </c>
      <c r="BO255" s="69" t="s">
        <v>233</v>
      </c>
      <c r="BP255" s="70">
        <f t="shared" si="79"/>
        <v>1.5</v>
      </c>
      <c r="BQ255" s="42">
        <v>1.4065934419631958</v>
      </c>
      <c r="BR255" s="42">
        <v>1.4981684684753418</v>
      </c>
      <c r="BS255" s="42">
        <v>1.4578754901885986</v>
      </c>
      <c r="BT255" s="42">
        <v>1.4444444179534912</v>
      </c>
      <c r="BU255" s="42">
        <v>1.4249083995819092</v>
      </c>
      <c r="BV255" s="42">
        <v>1.8107447624206543</v>
      </c>
      <c r="BW255" s="54">
        <f t="shared" si="80"/>
        <v>1.5071224967638652</v>
      </c>
      <c r="BX255" s="44">
        <v>7.6923079788684845E-2</v>
      </c>
      <c r="BY255" s="44">
        <v>7.4481077492237091E-2</v>
      </c>
      <c r="BZ255" s="44">
        <v>7.4481077492237091E-2</v>
      </c>
      <c r="CA255" s="44">
        <v>6.3492067158222198E-2</v>
      </c>
      <c r="CB255" s="44">
        <v>7.4481077492237091E-2</v>
      </c>
      <c r="CC255" s="44">
        <v>6.3492067158222198E-2</v>
      </c>
      <c r="CD255" s="54">
        <f t="shared" si="81"/>
        <v>7.1225074430306748E-2</v>
      </c>
      <c r="CE255" s="42">
        <v>0.08</v>
      </c>
      <c r="CF255" s="42">
        <v>6.9606838226318359</v>
      </c>
      <c r="CG255" s="42">
        <v>6.9333333969116211</v>
      </c>
      <c r="CH255" s="42">
        <v>6.9059829711914062</v>
      </c>
      <c r="CI255" s="42">
        <v>6.9025640487670898</v>
      </c>
      <c r="CJ255" s="42">
        <v>6.9162392616271973</v>
      </c>
      <c r="CK255" s="42"/>
      <c r="CL255" s="42"/>
      <c r="CM255" s="44"/>
      <c r="CN255" s="44">
        <v>2.0151405334472656</v>
      </c>
      <c r="CO255" s="44">
        <v>1.6078144311904907</v>
      </c>
      <c r="CP255" s="44">
        <v>1.6097680330276489</v>
      </c>
      <c r="CQ255" s="44">
        <v>1.70647132396698</v>
      </c>
      <c r="CR255" s="44">
        <v>1.6957265138626099</v>
      </c>
      <c r="CS255" s="44">
        <v>1.6332112550735474</v>
      </c>
      <c r="CT255" s="54">
        <f t="shared" si="82"/>
        <v>1.7113553484280903</v>
      </c>
      <c r="CU255" s="44" t="s">
        <v>233</v>
      </c>
      <c r="CV255" s="44" t="s">
        <v>233</v>
      </c>
      <c r="CW255" s="44" t="s">
        <v>233</v>
      </c>
      <c r="CX255" s="44" t="s">
        <v>233</v>
      </c>
      <c r="CY255" s="44" t="s">
        <v>233</v>
      </c>
      <c r="CZ255" s="44" t="s">
        <v>233</v>
      </c>
      <c r="DA255" s="54" t="str">
        <f t="shared" si="83"/>
        <v/>
      </c>
      <c r="DB255" s="65">
        <v>1381.8070068359375</v>
      </c>
      <c r="DC255" s="65">
        <v>1071.062255859375</v>
      </c>
      <c r="DD255" s="65">
        <v>1148.718017578125</v>
      </c>
      <c r="DE255" s="65">
        <v>1071.306396484375</v>
      </c>
      <c r="DF255" s="65">
        <v>1187.912109375</v>
      </c>
      <c r="DG255" s="65">
        <v>1131.257568359375</v>
      </c>
      <c r="DH255" s="58">
        <f t="shared" si="84"/>
        <v>1.678095205078125</v>
      </c>
      <c r="DI255" s="65">
        <v>1395.067138671875</v>
      </c>
      <c r="DJ255" s="65">
        <v>1112.4786376953125</v>
      </c>
      <c r="DK255" s="65">
        <v>1108.2052001953125</v>
      </c>
      <c r="DL255" s="65">
        <v>1105.6898193359375</v>
      </c>
      <c r="DM255" s="65">
        <v>1105.76318359375</v>
      </c>
      <c r="DN255" s="65">
        <v>1107.5213623046875</v>
      </c>
      <c r="DO255" s="58">
        <f t="shared" si="85"/>
        <v>1.66433408203125</v>
      </c>
      <c r="DP255" s="44" t="s">
        <v>233</v>
      </c>
      <c r="DQ255" s="44"/>
      <c r="DR255" s="65">
        <v>100</v>
      </c>
      <c r="DS255" s="65">
        <v>100</v>
      </c>
      <c r="DT255" s="65">
        <v>100</v>
      </c>
      <c r="DU255" s="65">
        <v>100</v>
      </c>
      <c r="DV255" s="65">
        <v>100</v>
      </c>
      <c r="DW255" s="65">
        <v>100</v>
      </c>
      <c r="DX255" s="58">
        <f t="shared" si="86"/>
        <v>0.14399999999999999</v>
      </c>
      <c r="DY255" s="43">
        <v>5.6872282028198242</v>
      </c>
      <c r="DZ255" s="43">
        <v>13.704671859741211</v>
      </c>
      <c r="EA255" s="43">
        <v>27.837623596191406</v>
      </c>
      <c r="EB255" s="44">
        <f t="shared" si="87"/>
        <v>1.7270433944702148</v>
      </c>
      <c r="EC255" s="42">
        <v>53</v>
      </c>
      <c r="ED255" s="42">
        <v>53</v>
      </c>
      <c r="EE255" s="42">
        <v>53</v>
      </c>
      <c r="EF255" s="42">
        <v>53</v>
      </c>
      <c r="EG255" s="42">
        <v>53</v>
      </c>
      <c r="EH255" s="42">
        <v>53</v>
      </c>
      <c r="EI255" s="42"/>
      <c r="EJ255" s="65">
        <v>783</v>
      </c>
      <c r="EK255" s="42">
        <v>0.47999998927116394</v>
      </c>
      <c r="EL255" s="42">
        <v>0.47999998927116394</v>
      </c>
      <c r="EM255" s="42">
        <v>0.47999998927116394</v>
      </c>
      <c r="EN255" s="42">
        <v>0.47999998927116394</v>
      </c>
      <c r="EO255" s="42">
        <v>0.47999998927116394</v>
      </c>
      <c r="EP255" s="42">
        <v>0.47999998927116394</v>
      </c>
      <c r="EQ255" s="42"/>
      <c r="ER255" s="65">
        <v>24</v>
      </c>
      <c r="ES255" s="42">
        <v>0.37999999523162842</v>
      </c>
      <c r="ET255" s="42">
        <v>0.37999999523162842</v>
      </c>
      <c r="EU255" s="42">
        <v>0.37999999523162842</v>
      </c>
      <c r="EV255" s="42">
        <v>1</v>
      </c>
      <c r="EW255" s="42">
        <v>0.37999999523162842</v>
      </c>
      <c r="EX255" s="42">
        <v>0.37999999523162842</v>
      </c>
      <c r="EY255" s="42"/>
      <c r="EZ255" s="42">
        <v>0.8</v>
      </c>
      <c r="FA255" s="42">
        <v>7.9999998211860657E-2</v>
      </c>
      <c r="FB255" s="42">
        <v>7.9999998211860657E-2</v>
      </c>
      <c r="FC255" s="42">
        <v>7.9999998211860657E-2</v>
      </c>
      <c r="FD255" s="42">
        <v>7.9999998211860657E-2</v>
      </c>
      <c r="FE255" s="42">
        <v>7.9999998211860657E-2</v>
      </c>
      <c r="FF255" s="42">
        <v>7.9999998211860657E-2</v>
      </c>
      <c r="FG255" s="42"/>
      <c r="FH255" s="42"/>
      <c r="FI255" s="42">
        <v>0.11999999731779099</v>
      </c>
      <c r="FJ255" s="42">
        <v>0.14000000059604645</v>
      </c>
      <c r="FK255" s="42">
        <v>0.11999999731779099</v>
      </c>
      <c r="FL255" s="42">
        <v>0.11999999731779099</v>
      </c>
      <c r="FM255" s="42">
        <v>0.11999999731779099</v>
      </c>
      <c r="FN255" s="42">
        <v>0.11999999731779099</v>
      </c>
      <c r="FO255" s="42"/>
      <c r="FP255" s="65">
        <v>49</v>
      </c>
      <c r="FQ255" s="42">
        <v>0.56999999284744263</v>
      </c>
      <c r="FR255" s="42">
        <v>0.56999999284744263</v>
      </c>
      <c r="FS255" s="42">
        <v>0.56999999284744263</v>
      </c>
      <c r="FT255" s="42">
        <v>0.56999999284744263</v>
      </c>
      <c r="FU255" s="42">
        <v>0.56999999284744263</v>
      </c>
      <c r="FV255" s="42">
        <v>0.56999999284744263</v>
      </c>
      <c r="FW255" s="42"/>
      <c r="FX255" s="65">
        <v>36</v>
      </c>
    </row>
    <row r="256" spans="1:180">
      <c r="A256" s="40">
        <v>38593</v>
      </c>
      <c r="B256" s="41"/>
      <c r="C256" s="41"/>
      <c r="D256" s="41"/>
      <c r="E256" s="42" t="s">
        <v>233</v>
      </c>
      <c r="F256" s="42" t="s">
        <v>233</v>
      </c>
      <c r="G256" s="42" t="s">
        <v>233</v>
      </c>
      <c r="H256" s="42" t="s">
        <v>233</v>
      </c>
      <c r="I256" s="42" t="s">
        <v>233</v>
      </c>
      <c r="J256" s="42" t="s">
        <v>233</v>
      </c>
      <c r="K256" s="54" t="str">
        <f t="shared" si="74"/>
        <v/>
      </c>
      <c r="L256" s="43">
        <v>23.028083801269531</v>
      </c>
      <c r="M256" s="43">
        <v>21.636140823364258</v>
      </c>
      <c r="N256" s="43">
        <v>20.830280303955078</v>
      </c>
      <c r="O256" s="43">
        <v>22.222221374511719</v>
      </c>
      <c r="P256" s="43">
        <v>24.371185302734375</v>
      </c>
      <c r="Q256" s="43">
        <v>23.931623458862305</v>
      </c>
      <c r="R256" s="54">
        <f t="shared" si="75"/>
        <v>22.669922510782879</v>
      </c>
      <c r="S256" s="43">
        <v>10.256410598754883</v>
      </c>
      <c r="T256" s="43">
        <v>13.797313690185547</v>
      </c>
      <c r="U256" s="43">
        <v>13.186813354492187</v>
      </c>
      <c r="V256" s="43">
        <v>11.843711853027344</v>
      </c>
      <c r="W256" s="43">
        <v>9.8901100158691406</v>
      </c>
      <c r="X256" s="43">
        <v>9.0354089736938477</v>
      </c>
      <c r="Y256" s="43">
        <v>13.4</v>
      </c>
      <c r="Z256" s="42">
        <v>-0.83760684728622437</v>
      </c>
      <c r="AA256" s="42">
        <v>-1.0818071365356445</v>
      </c>
      <c r="AB256" s="42">
        <v>-0.87179487943649292</v>
      </c>
      <c r="AC256" s="42">
        <v>-0.57387059926986694</v>
      </c>
      <c r="AD256" s="42">
        <v>-1.5409035682678223</v>
      </c>
      <c r="AE256" s="42">
        <v>-1.1843712329864502</v>
      </c>
      <c r="AF256" s="42"/>
      <c r="AG256" s="42">
        <v>6.7179489135742188</v>
      </c>
      <c r="AH256" s="42">
        <v>6.7384614944458008</v>
      </c>
      <c r="AI256" s="42">
        <v>6.7452993392944336</v>
      </c>
      <c r="AJ256" s="42">
        <v>6.7897434234619141</v>
      </c>
      <c r="AK256" s="42">
        <v>6.8307690620422363</v>
      </c>
      <c r="AL256" s="42">
        <v>6.7487177848815918</v>
      </c>
      <c r="AM256" s="54">
        <f t="shared" si="76"/>
        <v>6.7618233362833662</v>
      </c>
      <c r="AN256" s="44">
        <v>0.31501832604408264</v>
      </c>
      <c r="AO256" s="44">
        <v>0.24908424913883209</v>
      </c>
      <c r="AP256" s="44">
        <v>0.20512820780277252</v>
      </c>
      <c r="AQ256" s="44">
        <v>0.24420024454593658</v>
      </c>
      <c r="AR256" s="44">
        <v>0.36385837197303772</v>
      </c>
      <c r="AS256" s="44">
        <v>0.34188035130500793</v>
      </c>
      <c r="AT256" s="44"/>
      <c r="AU256" s="42">
        <v>0.93040293455123901</v>
      </c>
      <c r="AV256" s="42">
        <v>0.83760684728622437</v>
      </c>
      <c r="AW256" s="42">
        <v>0.78754580020904541</v>
      </c>
      <c r="AX256" s="42">
        <v>0.62881565093994141</v>
      </c>
      <c r="AY256" s="42">
        <v>0.96947497129440308</v>
      </c>
      <c r="AZ256" s="42">
        <v>1.0903540849685669</v>
      </c>
      <c r="BA256" s="54">
        <f t="shared" si="77"/>
        <v>0.87403338154157006</v>
      </c>
      <c r="BB256" s="44"/>
      <c r="BC256" s="42">
        <v>0.23443223536014557</v>
      </c>
      <c r="BD256" s="42">
        <v>0.20512820780277252</v>
      </c>
      <c r="BE256" s="42">
        <v>0.11477411538362503</v>
      </c>
      <c r="BF256" s="42">
        <v>0.17826618254184723</v>
      </c>
      <c r="BG256" s="42">
        <v>0.24542124569416046</v>
      </c>
      <c r="BH256" s="42">
        <v>0.28449329733848572</v>
      </c>
      <c r="BI256" s="54">
        <f t="shared" si="78"/>
        <v>0.21041921402017275</v>
      </c>
      <c r="BJ256" s="51">
        <v>1.4</v>
      </c>
      <c r="BK256" s="69" t="s">
        <v>233</v>
      </c>
      <c r="BL256" s="69" t="s">
        <v>233</v>
      </c>
      <c r="BM256" s="69" t="s">
        <v>233</v>
      </c>
      <c r="BN256" s="69" t="s">
        <v>233</v>
      </c>
      <c r="BO256" s="69" t="s">
        <v>233</v>
      </c>
      <c r="BP256" s="70">
        <f t="shared" si="79"/>
        <v>1.4</v>
      </c>
      <c r="BQ256" s="42">
        <v>1.9340659379959106</v>
      </c>
      <c r="BR256" s="42">
        <v>1.4700855016708374</v>
      </c>
      <c r="BS256" s="42">
        <v>1.3113553524017334</v>
      </c>
      <c r="BT256" s="42">
        <v>1.3394383192062378</v>
      </c>
      <c r="BU256" s="42">
        <v>1.3357753753662109</v>
      </c>
      <c r="BV256" s="42">
        <v>1.33699631690979</v>
      </c>
      <c r="BW256" s="54">
        <f t="shared" si="80"/>
        <v>1.4546194672584534</v>
      </c>
      <c r="BX256" s="44">
        <v>7.4481077492237091E-2</v>
      </c>
      <c r="BY256" s="44">
        <v>7.4481077492237091E-2</v>
      </c>
      <c r="BZ256" s="44">
        <v>7.4481077492237091E-2</v>
      </c>
      <c r="CA256" s="44">
        <v>7.6923079788684845E-2</v>
      </c>
      <c r="CB256" s="44">
        <v>8.1807084381580353E-2</v>
      </c>
      <c r="CC256" s="44">
        <v>9.0354092419147491E-2</v>
      </c>
      <c r="CD256" s="54">
        <f t="shared" si="81"/>
        <v>7.875458151102066E-2</v>
      </c>
      <c r="CE256" s="42">
        <v>7.0000000000000007E-2</v>
      </c>
      <c r="CF256" s="42">
        <v>6.9230771064758301</v>
      </c>
      <c r="CG256" s="42">
        <v>6.9025640487670898</v>
      </c>
      <c r="CH256" s="42">
        <v>6.875213623046875</v>
      </c>
      <c r="CI256" s="42">
        <v>6.8786325454711914</v>
      </c>
      <c r="CJ256" s="42">
        <v>6.8923077583312988</v>
      </c>
      <c r="CK256" s="42"/>
      <c r="CL256" s="42"/>
      <c r="CM256" s="44"/>
      <c r="CN256" s="44">
        <v>1.6537240743637085</v>
      </c>
      <c r="CO256" s="44">
        <v>1.5804640054702759</v>
      </c>
      <c r="CP256" s="44">
        <v>0.90451771020889282</v>
      </c>
      <c r="CQ256" s="44">
        <v>1.0080586671829224</v>
      </c>
      <c r="CR256" s="44">
        <v>1.9721611738204956</v>
      </c>
      <c r="CS256" s="44">
        <v>2.0024421215057373</v>
      </c>
      <c r="CT256" s="54">
        <f t="shared" si="82"/>
        <v>1.520227958758672</v>
      </c>
      <c r="CU256" s="44" t="s">
        <v>233</v>
      </c>
      <c r="CV256" s="44" t="s">
        <v>233</v>
      </c>
      <c r="CW256" s="44" t="s">
        <v>233</v>
      </c>
      <c r="CX256" s="44" t="s">
        <v>233</v>
      </c>
      <c r="CY256" s="44" t="s">
        <v>233</v>
      </c>
      <c r="CZ256" s="44" t="s">
        <v>233</v>
      </c>
      <c r="DA256" s="54" t="str">
        <f t="shared" si="83"/>
        <v/>
      </c>
      <c r="DB256" s="65">
        <v>1119.4139404296875</v>
      </c>
      <c r="DC256" s="65">
        <v>1103.174560546875</v>
      </c>
      <c r="DD256" s="65">
        <v>626.6177978515625</v>
      </c>
      <c r="DE256" s="65">
        <v>674.4810791015625</v>
      </c>
      <c r="DF256" s="65">
        <v>1276.923095703125</v>
      </c>
      <c r="DG256" s="65">
        <v>1445.6654052734375</v>
      </c>
      <c r="DH256" s="58">
        <f t="shared" si="84"/>
        <v>1.4991062109375</v>
      </c>
      <c r="DI256" s="65">
        <v>1098.974365234375</v>
      </c>
      <c r="DJ256" s="65">
        <v>1092.8692626953125</v>
      </c>
      <c r="DK256" s="65">
        <v>641.78265380859375</v>
      </c>
      <c r="DL256" s="65">
        <v>645.98291015625</v>
      </c>
      <c r="DM256" s="65">
        <v>1401.85595703125</v>
      </c>
      <c r="DN256" s="65">
        <v>1407.203857421875</v>
      </c>
      <c r="DO256" s="58">
        <f t="shared" si="85"/>
        <v>1.5092805615234375</v>
      </c>
      <c r="DP256" s="44" t="s">
        <v>233</v>
      </c>
      <c r="DQ256" s="44"/>
      <c r="DR256" s="65">
        <v>100</v>
      </c>
      <c r="DS256" s="65">
        <v>100</v>
      </c>
      <c r="DT256" s="65">
        <v>100</v>
      </c>
      <c r="DU256" s="65">
        <v>100</v>
      </c>
      <c r="DV256" s="65">
        <v>100</v>
      </c>
      <c r="DW256" s="65">
        <v>100</v>
      </c>
      <c r="DX256" s="58">
        <f t="shared" si="86"/>
        <v>0.14399999999999999</v>
      </c>
      <c r="DY256" s="43">
        <v>5.2618312835693359</v>
      </c>
      <c r="DZ256" s="43">
        <v>14.137796401977539</v>
      </c>
      <c r="EA256" s="43">
        <v>29.165878295898438</v>
      </c>
      <c r="EB256" s="44">
        <f t="shared" si="87"/>
        <v>1.4460443783569337</v>
      </c>
      <c r="EC256" s="42">
        <v>53</v>
      </c>
      <c r="ED256" s="42">
        <v>53</v>
      </c>
      <c r="EE256" s="42">
        <v>53</v>
      </c>
      <c r="EF256" s="42">
        <v>53</v>
      </c>
      <c r="EG256" s="42">
        <v>53</v>
      </c>
      <c r="EH256" s="42">
        <v>53</v>
      </c>
      <c r="EI256" s="42"/>
      <c r="EJ256" s="65">
        <v>724</v>
      </c>
      <c r="EK256" s="42">
        <v>0.47999998927116394</v>
      </c>
      <c r="EL256" s="42">
        <v>0.47999998927116394</v>
      </c>
      <c r="EM256" s="42">
        <v>0.47999998927116394</v>
      </c>
      <c r="EN256" s="42">
        <v>0.47999998927116394</v>
      </c>
      <c r="EO256" s="42">
        <v>0.47999998927116394</v>
      </c>
      <c r="EP256" s="42">
        <v>0.47999998927116394</v>
      </c>
      <c r="EQ256" s="42"/>
      <c r="ER256" s="65">
        <v>20</v>
      </c>
      <c r="ES256" s="42">
        <v>0.37999999523162842</v>
      </c>
      <c r="ET256" s="42">
        <v>0.37999999523162842</v>
      </c>
      <c r="EU256" s="42">
        <v>0.37999999523162842</v>
      </c>
      <c r="EV256" s="42">
        <v>0.37999999523162842</v>
      </c>
      <c r="EW256" s="42">
        <v>0.37999999523162842</v>
      </c>
      <c r="EX256" s="42">
        <v>0.37999999523162842</v>
      </c>
      <c r="EY256" s="42"/>
      <c r="EZ256" s="42">
        <v>0.85</v>
      </c>
      <c r="FA256" s="42">
        <v>7.9999998211860657E-2</v>
      </c>
      <c r="FB256" s="42">
        <v>7.9999998211860657E-2</v>
      </c>
      <c r="FC256" s="42">
        <v>7.9999998211860657E-2</v>
      </c>
      <c r="FD256" s="42">
        <v>7.9999998211860657E-2</v>
      </c>
      <c r="FE256" s="42">
        <v>7.9999998211860657E-2</v>
      </c>
      <c r="FF256" s="42">
        <v>7.9999998211860657E-2</v>
      </c>
      <c r="FG256" s="42"/>
      <c r="FH256" s="42"/>
      <c r="FI256" s="42">
        <v>0.11999999731779099</v>
      </c>
      <c r="FJ256" s="42">
        <v>0.11999999731779099</v>
      </c>
      <c r="FK256" s="42">
        <v>0.11999999731779099</v>
      </c>
      <c r="FL256" s="42">
        <v>0.11999999731779099</v>
      </c>
      <c r="FM256" s="42">
        <v>0.11999999731779099</v>
      </c>
      <c r="FN256" s="42">
        <v>0.11999999731779099</v>
      </c>
      <c r="FO256" s="42"/>
      <c r="FP256" s="65">
        <v>43</v>
      </c>
      <c r="FQ256" s="42">
        <v>0.56999999284744263</v>
      </c>
      <c r="FR256" s="42">
        <v>0.56999999284744263</v>
      </c>
      <c r="FS256" s="42">
        <v>0.56999999284744263</v>
      </c>
      <c r="FT256" s="42">
        <v>0.56999999284744263</v>
      </c>
      <c r="FU256" s="42">
        <v>0.56999999284744263</v>
      </c>
      <c r="FV256" s="42">
        <v>0.56999999284744263</v>
      </c>
      <c r="FW256" s="42"/>
      <c r="FX256" s="65">
        <v>33</v>
      </c>
    </row>
    <row r="257" spans="1:180">
      <c r="A257" s="40">
        <v>38594</v>
      </c>
      <c r="B257" s="41"/>
      <c r="C257" s="41"/>
      <c r="D257" s="41"/>
      <c r="E257" s="42" t="s">
        <v>233</v>
      </c>
      <c r="F257" s="42" t="s">
        <v>233</v>
      </c>
      <c r="G257" s="42" t="s">
        <v>233</v>
      </c>
      <c r="H257" s="42" t="s">
        <v>233</v>
      </c>
      <c r="I257" s="42" t="s">
        <v>233</v>
      </c>
      <c r="J257" s="42" t="s">
        <v>233</v>
      </c>
      <c r="K257" s="54" t="str">
        <f t="shared" si="74"/>
        <v/>
      </c>
      <c r="L257" s="43">
        <v>22.930402755737305</v>
      </c>
      <c r="M257" s="43">
        <v>21.709402084350586</v>
      </c>
      <c r="N257" s="43">
        <v>21.343101501464844</v>
      </c>
      <c r="O257" s="43">
        <v>22.539682388305664</v>
      </c>
      <c r="P257" s="43">
        <v>23.614164352416992</v>
      </c>
      <c r="Q257" s="43">
        <v>23.24786376953125</v>
      </c>
      <c r="R257" s="54">
        <f t="shared" si="75"/>
        <v>22.564102808634441</v>
      </c>
      <c r="S257" s="43">
        <v>11.721611976623535</v>
      </c>
      <c r="T257" s="43">
        <v>17.216117858886719</v>
      </c>
      <c r="U257" s="43">
        <v>20.024419784545898</v>
      </c>
      <c r="V257" s="43">
        <v>17.94871711730957</v>
      </c>
      <c r="W257" s="43">
        <v>14.407814025878906</v>
      </c>
      <c r="X257" s="43">
        <v>15.628815650939941</v>
      </c>
      <c r="Y257" s="43">
        <v>14.9</v>
      </c>
      <c r="Z257" s="42">
        <v>-1.0329670906066895</v>
      </c>
      <c r="AA257" s="42">
        <v>-1.0036630630493164</v>
      </c>
      <c r="AB257" s="42">
        <v>-1.0036630630493164</v>
      </c>
      <c r="AC257" s="42">
        <v>-1.3308913707733154</v>
      </c>
      <c r="AD257" s="42">
        <v>-1.1746032238006592</v>
      </c>
      <c r="AE257" s="42">
        <v>-1.4334554672241211</v>
      </c>
      <c r="AF257" s="42"/>
      <c r="AG257" s="42">
        <v>6.7042737007141113</v>
      </c>
      <c r="AH257" s="42">
        <v>6.6735043525695801</v>
      </c>
      <c r="AI257" s="42">
        <v>6.7076921463012695</v>
      </c>
      <c r="AJ257" s="42">
        <v>6.7760682106018066</v>
      </c>
      <c r="AK257" s="42">
        <v>6.8136754035949707</v>
      </c>
      <c r="AL257" s="42">
        <v>6.7555556297302246</v>
      </c>
      <c r="AM257" s="54">
        <f t="shared" si="76"/>
        <v>6.7384615739186602</v>
      </c>
      <c r="AN257" s="44">
        <v>0.28327229619026184</v>
      </c>
      <c r="AO257" s="44">
        <v>0.26617828011512756</v>
      </c>
      <c r="AP257" s="44">
        <v>0.34188035130500793</v>
      </c>
      <c r="AQ257" s="44">
        <v>0.54700857400894165</v>
      </c>
      <c r="AR257" s="44">
        <v>0.67399269342422485</v>
      </c>
      <c r="AS257" s="44">
        <v>0.45421245694160461</v>
      </c>
      <c r="AT257" s="44"/>
      <c r="AU257" s="42">
        <v>1.1721612215042114</v>
      </c>
      <c r="AV257" s="42">
        <v>0.67399269342422485</v>
      </c>
      <c r="AW257" s="42">
        <v>1.0366300344467163</v>
      </c>
      <c r="AX257" s="42">
        <v>1.2710622549057007</v>
      </c>
      <c r="AY257" s="42">
        <v>1.019536018371582</v>
      </c>
      <c r="AZ257" s="42">
        <v>1.1990232467651367</v>
      </c>
      <c r="BA257" s="54">
        <f t="shared" si="77"/>
        <v>1.0620675782362621</v>
      </c>
      <c r="BB257" s="44"/>
      <c r="BC257" s="42">
        <v>0.34676435589790344</v>
      </c>
      <c r="BD257" s="42">
        <v>0.27350428700447083</v>
      </c>
      <c r="BE257" s="42">
        <v>0.17826618254184723</v>
      </c>
      <c r="BF257" s="42">
        <v>0.36385837197303772</v>
      </c>
      <c r="BG257" s="42">
        <v>0.29426130652427673</v>
      </c>
      <c r="BH257" s="42">
        <v>0.31868132948875427</v>
      </c>
      <c r="BI257" s="54">
        <f t="shared" si="78"/>
        <v>0.29588930557171506</v>
      </c>
      <c r="BJ257" s="51">
        <v>1.6</v>
      </c>
      <c r="BK257" s="69" t="s">
        <v>233</v>
      </c>
      <c r="BL257" s="69" t="s">
        <v>233</v>
      </c>
      <c r="BM257" s="69" t="s">
        <v>233</v>
      </c>
      <c r="BN257" s="69" t="s">
        <v>233</v>
      </c>
      <c r="BO257" s="69" t="s">
        <v>233</v>
      </c>
      <c r="BP257" s="70">
        <f t="shared" si="79"/>
        <v>1.6</v>
      </c>
      <c r="BQ257" s="42">
        <v>1.4749695062637329</v>
      </c>
      <c r="BR257" s="42">
        <v>1.6312576532363892</v>
      </c>
      <c r="BS257" s="42">
        <v>1.6007325649261475</v>
      </c>
      <c r="BT257" s="42">
        <v>1.672771692276001</v>
      </c>
      <c r="BU257" s="42">
        <v>1.7557997703552246</v>
      </c>
      <c r="BV257" s="42">
        <v>1.6764346361160278</v>
      </c>
      <c r="BW257" s="54">
        <f t="shared" si="80"/>
        <v>1.6353276371955872</v>
      </c>
      <c r="BX257" s="44">
        <v>8.1807084381580353E-2</v>
      </c>
      <c r="BY257" s="44">
        <v>7.8144080936908722E-2</v>
      </c>
      <c r="BZ257" s="44">
        <v>7.5702078640460968E-2</v>
      </c>
      <c r="CA257" s="44">
        <v>8.6691088974475861E-2</v>
      </c>
      <c r="CB257" s="44">
        <v>0.10744810849428177</v>
      </c>
      <c r="CC257" s="44">
        <v>8.0586083233356476E-2</v>
      </c>
      <c r="CD257" s="54">
        <f t="shared" si="81"/>
        <v>8.5063087443510696E-2</v>
      </c>
      <c r="CE257" s="42">
        <v>0.06</v>
      </c>
      <c r="CF257" s="42">
        <v>6.9059829711914062</v>
      </c>
      <c r="CG257" s="42">
        <v>6.8786325454711914</v>
      </c>
      <c r="CH257" s="42">
        <v>6.864957332611084</v>
      </c>
      <c r="CI257" s="42">
        <v>6.8581194877624512</v>
      </c>
      <c r="CJ257" s="42">
        <v>6.875213623046875</v>
      </c>
      <c r="CK257" s="42"/>
      <c r="CL257" s="42"/>
      <c r="CM257" s="44"/>
      <c r="CN257" s="44">
        <v>1.9789987802505493</v>
      </c>
      <c r="CO257" s="44">
        <v>1.4007326364517212</v>
      </c>
      <c r="CP257" s="44">
        <v>1.4398046731948853</v>
      </c>
      <c r="CQ257" s="44">
        <v>2.0336997509002686</v>
      </c>
      <c r="CR257" s="44">
        <v>2.0737485885620117</v>
      </c>
      <c r="CS257" s="44">
        <v>2.1059830188751221</v>
      </c>
      <c r="CT257" s="54">
        <f t="shared" si="82"/>
        <v>1.838827908039093</v>
      </c>
      <c r="CU257" s="44" t="s">
        <v>233</v>
      </c>
      <c r="CV257" s="44" t="s">
        <v>233</v>
      </c>
      <c r="CW257" s="44" t="s">
        <v>233</v>
      </c>
      <c r="CX257" s="44" t="s">
        <v>233</v>
      </c>
      <c r="CY257" s="44" t="s">
        <v>233</v>
      </c>
      <c r="CZ257" s="44" t="s">
        <v>233</v>
      </c>
      <c r="DA257" s="54" t="str">
        <f t="shared" si="83"/>
        <v/>
      </c>
      <c r="DB257" s="65">
        <v>1322.588623046875</v>
      </c>
      <c r="DC257" s="65">
        <v>966.78875732421875</v>
      </c>
      <c r="DD257" s="65">
        <v>1003.052490234375</v>
      </c>
      <c r="DE257" s="65">
        <v>1411.111083984375</v>
      </c>
      <c r="DF257" s="65">
        <v>1459.951171875</v>
      </c>
      <c r="DG257" s="65">
        <v>1362.2711181640625</v>
      </c>
      <c r="DH257" s="58">
        <f t="shared" si="84"/>
        <v>1.8061831787109375</v>
      </c>
      <c r="DI257" s="65">
        <v>1405.3724365234375</v>
      </c>
      <c r="DJ257" s="65">
        <v>987.93646240234375</v>
      </c>
      <c r="DK257" s="65">
        <v>998.24176025390625</v>
      </c>
      <c r="DL257" s="65">
        <v>1429.79248046875</v>
      </c>
      <c r="DM257" s="65">
        <v>1421.85595703125</v>
      </c>
      <c r="DN257" s="65">
        <v>1426.886474609375</v>
      </c>
      <c r="DO257" s="58">
        <f t="shared" si="85"/>
        <v>1.8408205371093751</v>
      </c>
      <c r="DP257" s="44" t="s">
        <v>233</v>
      </c>
      <c r="DQ257" s="44"/>
      <c r="DR257" s="65">
        <v>100</v>
      </c>
      <c r="DS257" s="65">
        <v>100</v>
      </c>
      <c r="DT257" s="65">
        <v>100</v>
      </c>
      <c r="DU257" s="65">
        <v>100</v>
      </c>
      <c r="DV257" s="65">
        <v>100</v>
      </c>
      <c r="DW257" s="65">
        <v>100</v>
      </c>
      <c r="DX257" s="58">
        <f t="shared" si="86"/>
        <v>0.14399999999999999</v>
      </c>
      <c r="DY257" s="43">
        <v>5.7755799293518066</v>
      </c>
      <c r="DZ257" s="43">
        <v>12.97918701171875</v>
      </c>
      <c r="EA257" s="43">
        <v>27.866500854492188</v>
      </c>
      <c r="EB257" s="44">
        <f t="shared" si="87"/>
        <v>2.0099775080871582</v>
      </c>
      <c r="EC257" s="42">
        <v>53</v>
      </c>
      <c r="ED257" s="42">
        <v>53</v>
      </c>
      <c r="EE257" s="42">
        <v>53</v>
      </c>
      <c r="EF257" s="42">
        <v>53</v>
      </c>
      <c r="EG257" s="42">
        <v>53</v>
      </c>
      <c r="EH257" s="42">
        <v>53</v>
      </c>
      <c r="EI257" s="42"/>
      <c r="EJ257" s="65">
        <v>853</v>
      </c>
      <c r="EK257" s="42">
        <v>0.47999998927116394</v>
      </c>
      <c r="EL257" s="42">
        <v>0.47999998927116394</v>
      </c>
      <c r="EM257" s="42">
        <v>0.47999998927116394</v>
      </c>
      <c r="EN257" s="42">
        <v>0.47999998927116394</v>
      </c>
      <c r="EO257" s="42">
        <v>0.47999998927116394</v>
      </c>
      <c r="EP257" s="42">
        <v>0.47999998927116394</v>
      </c>
      <c r="EQ257" s="42"/>
      <c r="ER257" s="65">
        <v>24</v>
      </c>
      <c r="ES257" s="42">
        <v>0.37999999523162842</v>
      </c>
      <c r="ET257" s="42">
        <v>0.37999999523162842</v>
      </c>
      <c r="EU257" s="42">
        <v>0.37999999523162842</v>
      </c>
      <c r="EV257" s="42">
        <v>0.37999999523162842</v>
      </c>
      <c r="EW257" s="42">
        <v>0.37999999523162842</v>
      </c>
      <c r="EX257" s="42">
        <v>0.37999999523162842</v>
      </c>
      <c r="EY257" s="42"/>
      <c r="EZ257" s="42">
        <v>0.75</v>
      </c>
      <c r="FA257" s="42">
        <v>7.9999998211860657E-2</v>
      </c>
      <c r="FB257" s="42">
        <v>7.9999998211860657E-2</v>
      </c>
      <c r="FC257" s="42">
        <v>7.9999998211860657E-2</v>
      </c>
      <c r="FD257" s="42">
        <v>7.9999998211860657E-2</v>
      </c>
      <c r="FE257" s="42">
        <v>7.9999998211860657E-2</v>
      </c>
      <c r="FF257" s="42">
        <v>7.9999998211860657E-2</v>
      </c>
      <c r="FG257" s="42"/>
      <c r="FH257" s="42"/>
      <c r="FI257" s="42">
        <v>0.11999999731779099</v>
      </c>
      <c r="FJ257" s="42">
        <v>0.11999999731779099</v>
      </c>
      <c r="FK257" s="42">
        <v>0.11999999731779099</v>
      </c>
      <c r="FL257" s="42">
        <v>0.11999999731779099</v>
      </c>
      <c r="FM257" s="42">
        <v>0.11999999731779099</v>
      </c>
      <c r="FN257" s="42">
        <v>0.11999999731779099</v>
      </c>
      <c r="FO257" s="42"/>
      <c r="FP257" s="65">
        <v>51</v>
      </c>
      <c r="FQ257" s="42">
        <v>0.56999999284744263</v>
      </c>
      <c r="FR257" s="42">
        <v>0.56999999284744263</v>
      </c>
      <c r="FS257" s="42">
        <v>0.56999999284744263</v>
      </c>
      <c r="FT257" s="42">
        <v>0.56999999284744263</v>
      </c>
      <c r="FU257" s="42">
        <v>0.56999999284744263</v>
      </c>
      <c r="FV257" s="42">
        <v>0.56999999284744263</v>
      </c>
      <c r="FW257" s="42"/>
      <c r="FX257" s="65">
        <v>37</v>
      </c>
    </row>
    <row r="258" spans="1:180">
      <c r="A258" s="40">
        <v>38595</v>
      </c>
      <c r="B258" s="41"/>
      <c r="C258" s="41"/>
      <c r="D258" s="41"/>
      <c r="E258" s="42" t="s">
        <v>233</v>
      </c>
      <c r="F258" s="42" t="s">
        <v>233</v>
      </c>
      <c r="G258" s="42" t="s">
        <v>233</v>
      </c>
      <c r="H258" s="42" t="s">
        <v>233</v>
      </c>
      <c r="I258" s="42" t="s">
        <v>233</v>
      </c>
      <c r="J258" s="42" t="s">
        <v>233</v>
      </c>
      <c r="K258" s="54" t="str">
        <f t="shared" si="74"/>
        <v/>
      </c>
      <c r="L258" s="43">
        <v>22.393161773681641</v>
      </c>
      <c r="M258" s="43">
        <v>22.271062850952148</v>
      </c>
      <c r="N258" s="43">
        <v>22.026861190795898</v>
      </c>
      <c r="O258" s="43">
        <v>22.295482635498047</v>
      </c>
      <c r="P258" s="43">
        <v>21.80708122253418</v>
      </c>
      <c r="Q258" s="43">
        <v>21.367521286010742</v>
      </c>
      <c r="R258" s="54">
        <f t="shared" si="75"/>
        <v>22.026861826578777</v>
      </c>
      <c r="S258" s="43">
        <v>87.179489135742187</v>
      </c>
      <c r="T258" s="43">
        <v>70.329673767089844</v>
      </c>
      <c r="U258" s="43">
        <v>223.07691955566406</v>
      </c>
      <c r="V258" s="43">
        <v>44.688644409179688</v>
      </c>
      <c r="W258" s="43">
        <v>96.336997985839844</v>
      </c>
      <c r="X258" s="43">
        <v>78.876678466796875</v>
      </c>
      <c r="Y258" s="43">
        <v>352</v>
      </c>
      <c r="Z258" s="42">
        <v>-0.86691087484359741</v>
      </c>
      <c r="AA258" s="42">
        <v>-1.2283272743225098</v>
      </c>
      <c r="AB258" s="42">
        <v>0.45177045464515686</v>
      </c>
      <c r="AC258" s="42">
        <v>-1.4139194488525391</v>
      </c>
      <c r="AD258" s="42">
        <v>-1.5555555820465088</v>
      </c>
      <c r="AE258" s="42">
        <v>-1.4725275039672852</v>
      </c>
      <c r="AF258" s="42"/>
      <c r="AG258" s="42">
        <v>6.7179489135742188</v>
      </c>
      <c r="AH258" s="42">
        <v>6.7350425720214844</v>
      </c>
      <c r="AI258" s="42">
        <v>6.605128288269043</v>
      </c>
      <c r="AJ258" s="42">
        <v>6.6735043525695801</v>
      </c>
      <c r="AK258" s="42">
        <v>6.6427350044250488</v>
      </c>
      <c r="AL258" s="42">
        <v>6.6495728492736816</v>
      </c>
      <c r="AM258" s="54">
        <f t="shared" si="76"/>
        <v>6.6706553300221758</v>
      </c>
      <c r="AN258" s="44">
        <v>0.46642246842384338</v>
      </c>
      <c r="AO258" s="44">
        <v>0.62515264749526978</v>
      </c>
      <c r="AP258" s="44">
        <v>0.50793653726577759</v>
      </c>
      <c r="AQ258" s="44">
        <v>0.65201467275619507</v>
      </c>
      <c r="AR258" s="44">
        <v>0.56410259008407593</v>
      </c>
      <c r="AS258" s="44">
        <v>0.49572649598121643</v>
      </c>
      <c r="AT258" s="44"/>
      <c r="AU258" s="42">
        <v>0.98656898736953735</v>
      </c>
      <c r="AV258" s="42">
        <v>1.0915751457214355</v>
      </c>
      <c r="AW258" s="42">
        <v>0.70695972442626953</v>
      </c>
      <c r="AX258" s="42">
        <v>0.98290598392486572</v>
      </c>
      <c r="AY258" s="42">
        <v>0.67887669801712036</v>
      </c>
      <c r="AZ258" s="42">
        <v>0.92185592651367188</v>
      </c>
      <c r="BA258" s="54">
        <f t="shared" si="77"/>
        <v>0.8947904109954834</v>
      </c>
      <c r="BB258" s="44"/>
      <c r="BC258" s="42">
        <v>0.26862028241157532</v>
      </c>
      <c r="BD258" s="42">
        <v>0.28937730193138123</v>
      </c>
      <c r="BE258" s="42">
        <v>0.11721611768007278</v>
      </c>
      <c r="BF258" s="42">
        <v>0.37118437886238098</v>
      </c>
      <c r="BG258" s="42">
        <v>0.22954823076725006</v>
      </c>
      <c r="BH258" s="42">
        <v>0.15750916302204132</v>
      </c>
      <c r="BI258" s="54">
        <f t="shared" si="78"/>
        <v>0.23890924577911696</v>
      </c>
      <c r="BJ258" s="51">
        <v>1.6</v>
      </c>
      <c r="BK258" s="69" t="s">
        <v>233</v>
      </c>
      <c r="BL258" s="69" t="s">
        <v>233</v>
      </c>
      <c r="BM258" s="69" t="s">
        <v>233</v>
      </c>
      <c r="BN258" s="69" t="s">
        <v>233</v>
      </c>
      <c r="BO258" s="69" t="s">
        <v>233</v>
      </c>
      <c r="BP258" s="70">
        <f t="shared" si="79"/>
        <v>1.6</v>
      </c>
      <c r="BQ258" s="42">
        <v>1.6336996555328369</v>
      </c>
      <c r="BR258" s="42">
        <v>1.6080585718154907</v>
      </c>
      <c r="BS258" s="42">
        <v>1.6300365924835205</v>
      </c>
      <c r="BT258" s="42">
        <v>1.8363858461380005</v>
      </c>
      <c r="BU258" s="42">
        <v>1.7533577680587769</v>
      </c>
      <c r="BV258" s="42">
        <v>1.533577561378479</v>
      </c>
      <c r="BW258" s="54">
        <f t="shared" si="80"/>
        <v>1.6658526659011841</v>
      </c>
      <c r="BX258" s="44">
        <v>7.9365082085132599E-2</v>
      </c>
      <c r="BY258" s="44">
        <v>6.7155070602893829E-2</v>
      </c>
      <c r="BZ258" s="44">
        <v>0.24420024454593658</v>
      </c>
      <c r="CA258" s="44">
        <v>7.8144080936908722E-2</v>
      </c>
      <c r="CB258" s="44">
        <v>8.1807084381580353E-2</v>
      </c>
      <c r="CC258" s="44">
        <v>7.9365082085132599E-2</v>
      </c>
      <c r="CD258" s="54">
        <f t="shared" si="81"/>
        <v>0.10500610743959744</v>
      </c>
      <c r="CE258" s="42">
        <v>7.0000000000000007E-2</v>
      </c>
      <c r="CF258" s="42">
        <v>6.8957266807556152</v>
      </c>
      <c r="CG258" s="42">
        <v>6.8888888359069824</v>
      </c>
      <c r="CH258" s="42">
        <v>6.981196403503418</v>
      </c>
      <c r="CI258" s="42">
        <v>6.9572649002075195</v>
      </c>
      <c r="CJ258" s="42">
        <v>6.8136754035949707</v>
      </c>
      <c r="CK258" s="42"/>
      <c r="CL258" s="42"/>
      <c r="CM258" s="44"/>
      <c r="CN258" s="44">
        <v>2.0346765518188477</v>
      </c>
      <c r="CO258" s="44">
        <v>1.976068377494812</v>
      </c>
      <c r="CP258" s="44">
        <v>0.91037851572036743</v>
      </c>
      <c r="CQ258" s="44">
        <v>2.182173490524292</v>
      </c>
      <c r="CR258" s="44">
        <v>2.1880342960357666</v>
      </c>
      <c r="CS258" s="44">
        <v>1.7035409212112427</v>
      </c>
      <c r="CT258" s="54">
        <f t="shared" si="82"/>
        <v>1.8324786921342213</v>
      </c>
      <c r="CU258" s="44" t="s">
        <v>233</v>
      </c>
      <c r="CV258" s="44" t="s">
        <v>233</v>
      </c>
      <c r="CW258" s="44" t="s">
        <v>233</v>
      </c>
      <c r="CX258" s="44" t="s">
        <v>233</v>
      </c>
      <c r="CY258" s="44" t="s">
        <v>233</v>
      </c>
      <c r="CZ258" s="44" t="s">
        <v>233</v>
      </c>
      <c r="DA258" s="54" t="str">
        <f t="shared" si="83"/>
        <v/>
      </c>
      <c r="DB258" s="65">
        <v>1470.32958984375</v>
      </c>
      <c r="DC258" s="65">
        <v>1295.6044921875</v>
      </c>
      <c r="DD258" s="65">
        <v>669.10870361328125</v>
      </c>
      <c r="DE258" s="65">
        <v>1389.62158203125</v>
      </c>
      <c r="DF258" s="65">
        <v>1597.4359130859375</v>
      </c>
      <c r="DG258" s="65">
        <v>1111.7216796875</v>
      </c>
      <c r="DH258" s="58">
        <f t="shared" si="84"/>
        <v>1.8081172705078126</v>
      </c>
      <c r="DI258" s="65">
        <v>1408.6446533203125</v>
      </c>
      <c r="DJ258" s="65">
        <v>1388.962158203125</v>
      </c>
      <c r="DK258" s="65">
        <v>1496.4591064453125</v>
      </c>
      <c r="DL258" s="65">
        <v>1521.245361328125</v>
      </c>
      <c r="DM258" s="65">
        <v>1505.4945068359375</v>
      </c>
      <c r="DN258" s="65">
        <v>1246.10498046875</v>
      </c>
      <c r="DO258" s="58">
        <f t="shared" si="85"/>
        <v>2.0560585839843748</v>
      </c>
      <c r="DP258" s="44" t="s">
        <v>233</v>
      </c>
      <c r="DQ258" s="44"/>
      <c r="DR258" s="65">
        <v>100</v>
      </c>
      <c r="DS258" s="65">
        <v>100</v>
      </c>
      <c r="DT258" s="65">
        <v>100</v>
      </c>
      <c r="DU258" s="65">
        <v>100</v>
      </c>
      <c r="DV258" s="65">
        <v>100</v>
      </c>
      <c r="DW258" s="65">
        <v>100</v>
      </c>
      <c r="DX258" s="58">
        <f t="shared" si="86"/>
        <v>0.14399999999999999</v>
      </c>
      <c r="DY258" s="43">
        <v>5.6675944328308105</v>
      </c>
      <c r="DZ258" s="43">
        <v>13.000843048095703</v>
      </c>
      <c r="EA258" s="43">
        <v>27.729347229003906</v>
      </c>
      <c r="EB258" s="44">
        <f t="shared" si="87"/>
        <v>2.0528968026733398</v>
      </c>
      <c r="EC258" s="42">
        <v>53</v>
      </c>
      <c r="ED258" s="42">
        <v>53</v>
      </c>
      <c r="EE258" s="42">
        <v>70</v>
      </c>
      <c r="EF258" s="42">
        <v>60</v>
      </c>
      <c r="EG258" s="42">
        <v>63</v>
      </c>
      <c r="EH258" s="42">
        <v>60</v>
      </c>
      <c r="EI258" s="42"/>
      <c r="EJ258" s="65">
        <v>1031</v>
      </c>
      <c r="EK258" s="42">
        <v>0.47999998927116394</v>
      </c>
      <c r="EL258" s="42">
        <v>0.47999998927116394</v>
      </c>
      <c r="EM258" s="42">
        <v>0.47999998927116394</v>
      </c>
      <c r="EN258" s="42">
        <v>0.47999998927116394</v>
      </c>
      <c r="EO258" s="42">
        <v>0.47999998927116394</v>
      </c>
      <c r="EP258" s="42">
        <v>0.47999998927116394</v>
      </c>
      <c r="EQ258" s="42"/>
      <c r="ER258" s="65">
        <v>26</v>
      </c>
      <c r="ES258" s="42">
        <v>0.37999999523162842</v>
      </c>
      <c r="ET258" s="42">
        <v>0.37999999523162842</v>
      </c>
      <c r="EU258" s="42">
        <v>0.37999999523162842</v>
      </c>
      <c r="EV258" s="42">
        <v>0.37999999523162842</v>
      </c>
      <c r="EW258" s="42">
        <v>0.37999999523162842</v>
      </c>
      <c r="EX258" s="42">
        <v>0.37999999523162842</v>
      </c>
      <c r="EY258" s="42"/>
      <c r="EZ258" s="42">
        <v>0.95</v>
      </c>
      <c r="FA258" s="42">
        <v>7.9999998211860657E-2</v>
      </c>
      <c r="FB258" s="42">
        <v>7.9999998211860657E-2</v>
      </c>
      <c r="FC258" s="42">
        <v>7.9999998211860657E-2</v>
      </c>
      <c r="FD258" s="42">
        <v>7.9999998211860657E-2</v>
      </c>
      <c r="FE258" s="42">
        <v>7.0000000298023224E-2</v>
      </c>
      <c r="FF258" s="42">
        <v>7.9999998211860657E-2</v>
      </c>
      <c r="FG258" s="42"/>
      <c r="FH258" s="42"/>
      <c r="FI258" s="42">
        <v>0.11999999731779099</v>
      </c>
      <c r="FJ258" s="42">
        <v>0.11999999731779099</v>
      </c>
      <c r="FK258" s="42">
        <v>0.11999999731779099</v>
      </c>
      <c r="FL258" s="42">
        <v>0.11999999731779099</v>
      </c>
      <c r="FM258" s="42">
        <v>0.10999999940395355</v>
      </c>
      <c r="FN258" s="42">
        <v>0.10999999940395355</v>
      </c>
      <c r="FO258" s="42"/>
      <c r="FP258" s="65">
        <v>51</v>
      </c>
      <c r="FQ258" s="42">
        <v>0.56999999284744263</v>
      </c>
      <c r="FR258" s="42">
        <v>0.56999999284744263</v>
      </c>
      <c r="FS258" s="42">
        <v>0.56999999284744263</v>
      </c>
      <c r="FT258" s="42">
        <v>0.56999999284744263</v>
      </c>
      <c r="FU258" s="42">
        <v>0.56999999284744263</v>
      </c>
      <c r="FV258" s="42">
        <v>0.56999999284744263</v>
      </c>
      <c r="FW258" s="42"/>
      <c r="FX258" s="65">
        <v>40</v>
      </c>
    </row>
    <row r="259" spans="1:180">
      <c r="A259" s="40">
        <v>38596</v>
      </c>
      <c r="B259" s="41"/>
      <c r="C259" s="41"/>
      <c r="D259" s="41"/>
      <c r="E259" s="42" t="s">
        <v>233</v>
      </c>
      <c r="F259" s="42" t="s">
        <v>233</v>
      </c>
      <c r="G259" s="42" t="s">
        <v>233</v>
      </c>
      <c r="H259" s="42" t="s">
        <v>233</v>
      </c>
      <c r="I259" s="42" t="s">
        <v>233</v>
      </c>
      <c r="J259" s="42" t="s">
        <v>233</v>
      </c>
      <c r="K259" s="54" t="str">
        <f t="shared" si="74"/>
        <v/>
      </c>
      <c r="L259" s="43">
        <v>20.610500335693359</v>
      </c>
      <c r="M259" s="43">
        <v>20.219779968261719</v>
      </c>
      <c r="N259" s="43">
        <v>19.80463981628418</v>
      </c>
      <c r="O259" s="43">
        <v>20.561660766601563</v>
      </c>
      <c r="P259" s="43">
        <v>22.44200325012207</v>
      </c>
      <c r="Q259" s="43">
        <v>21.684982299804687</v>
      </c>
      <c r="R259" s="54">
        <f t="shared" si="75"/>
        <v>20.887261072794598</v>
      </c>
      <c r="S259" s="43">
        <v>59.218559265136719</v>
      </c>
      <c r="T259" s="43">
        <v>52.991451263427734</v>
      </c>
      <c r="U259" s="43">
        <v>35.409034729003906</v>
      </c>
      <c r="V259" s="43">
        <v>31.5018310546875</v>
      </c>
      <c r="W259" s="43">
        <v>29.792428970336914</v>
      </c>
      <c r="X259" s="43">
        <v>27.838827133178711</v>
      </c>
      <c r="Y259" s="43">
        <v>50</v>
      </c>
      <c r="Z259" s="42">
        <v>-1.8192918300628662</v>
      </c>
      <c r="AA259" s="42">
        <v>-1.9511599540710449</v>
      </c>
      <c r="AB259" s="42">
        <v>-2.1025640964508057</v>
      </c>
      <c r="AC259" s="42">
        <v>-2.2442002296447754</v>
      </c>
      <c r="AD259" s="42">
        <v>-1.8730158805847168</v>
      </c>
      <c r="AE259" s="42">
        <v>-1.6385836601257324</v>
      </c>
      <c r="AF259" s="42"/>
      <c r="AG259" s="42">
        <v>6.7316241264343262</v>
      </c>
      <c r="AH259" s="42">
        <v>6.7282052040100098</v>
      </c>
      <c r="AI259" s="42">
        <v>6.758974552154541</v>
      </c>
      <c r="AJ259" s="42">
        <v>6.7316241264343262</v>
      </c>
      <c r="AK259" s="42">
        <v>6.7418804168701172</v>
      </c>
      <c r="AL259" s="42">
        <v>6.5811967849731445</v>
      </c>
      <c r="AM259" s="54">
        <f t="shared" si="76"/>
        <v>6.7122508684794111</v>
      </c>
      <c r="AN259" s="44">
        <v>0.51526254415512085</v>
      </c>
      <c r="AO259" s="44">
        <v>0.49328449368476868</v>
      </c>
      <c r="AP259" s="44">
        <v>0.63247865438461304</v>
      </c>
      <c r="AQ259" s="44">
        <v>0.60317462682723999</v>
      </c>
      <c r="AR259" s="44">
        <v>0.8571428656578064</v>
      </c>
      <c r="AS259" s="44">
        <v>0.84981685876846313</v>
      </c>
      <c r="AT259" s="44"/>
      <c r="AU259" s="42">
        <v>0.53846156597137451</v>
      </c>
      <c r="AV259" s="42">
        <v>1.0805860757827759</v>
      </c>
      <c r="AW259" s="42">
        <v>0.84493285417556763</v>
      </c>
      <c r="AX259" s="42">
        <v>0.78144079446792603</v>
      </c>
      <c r="AY259" s="42">
        <v>0.94993895292282104</v>
      </c>
      <c r="AZ259" s="42">
        <v>0.97069597244262695</v>
      </c>
      <c r="BA259" s="54">
        <f t="shared" si="77"/>
        <v>0.86100936929384864</v>
      </c>
      <c r="BB259" s="44"/>
      <c r="BC259" s="42">
        <v>0.10622710734605789</v>
      </c>
      <c r="BD259" s="42">
        <v>0.11233211308717728</v>
      </c>
      <c r="BE259" s="42">
        <v>0.20146520435810089</v>
      </c>
      <c r="BF259" s="42">
        <v>0.20024420320987701</v>
      </c>
      <c r="BG259" s="42">
        <v>0.27350428700447083</v>
      </c>
      <c r="BH259" s="42">
        <v>0.21123321354389191</v>
      </c>
      <c r="BI259" s="54">
        <f t="shared" si="78"/>
        <v>0.18416768809159598</v>
      </c>
      <c r="BJ259" s="51">
        <v>1.5</v>
      </c>
      <c r="BK259" s="69" t="s">
        <v>233</v>
      </c>
      <c r="BL259" s="69" t="s">
        <v>233</v>
      </c>
      <c r="BM259" s="69" t="s">
        <v>233</v>
      </c>
      <c r="BN259" s="69" t="s">
        <v>233</v>
      </c>
      <c r="BO259" s="69" t="s">
        <v>233</v>
      </c>
      <c r="BP259" s="70">
        <f t="shared" si="79"/>
        <v>1.5</v>
      </c>
      <c r="BQ259" s="42">
        <v>1.4920635223388672</v>
      </c>
      <c r="BR259" s="42">
        <v>1.3821734189987183</v>
      </c>
      <c r="BS259" s="42">
        <v>1.6874237060546875</v>
      </c>
      <c r="BT259" s="42">
        <v>1.8058607578277588</v>
      </c>
      <c r="BU259" s="42">
        <v>1.7753357887268066</v>
      </c>
      <c r="BV259" s="42">
        <v>1.5543345212936401</v>
      </c>
      <c r="BW259" s="54">
        <f t="shared" si="80"/>
        <v>1.6161986192067463</v>
      </c>
      <c r="BX259" s="44">
        <v>7.9365082085132599E-2</v>
      </c>
      <c r="BY259" s="44">
        <v>8.6691088974475861E-2</v>
      </c>
      <c r="BZ259" s="44">
        <v>9.4017095863819122E-2</v>
      </c>
      <c r="CA259" s="44">
        <v>0.11721611768007278</v>
      </c>
      <c r="CB259" s="44">
        <v>0.10622710734605789</v>
      </c>
      <c r="CC259" s="44">
        <v>0.10622710734605789</v>
      </c>
      <c r="CD259" s="54">
        <f t="shared" si="81"/>
        <v>9.8290599882602692E-2</v>
      </c>
      <c r="CE259" s="42">
        <v>0.09</v>
      </c>
      <c r="CF259" s="42">
        <v>6.8170938491821289</v>
      </c>
      <c r="CG259" s="42">
        <v>6.8205127716064453</v>
      </c>
      <c r="CH259" s="42">
        <v>6.8512821197509766</v>
      </c>
      <c r="CI259" s="42">
        <v>6.8581194877624512</v>
      </c>
      <c r="CJ259" s="42">
        <v>6.8581194877624512</v>
      </c>
      <c r="CK259" s="42"/>
      <c r="CL259" s="42"/>
      <c r="CM259" s="44"/>
      <c r="CN259" s="44">
        <v>1.831501841545105</v>
      </c>
      <c r="CO259" s="44">
        <v>1.0783883333206177</v>
      </c>
      <c r="CP259" s="44">
        <v>1.5091575384140015</v>
      </c>
      <c r="CQ259" s="44">
        <v>1.9369963407516479</v>
      </c>
      <c r="CR259" s="44">
        <v>2.0180709362030029</v>
      </c>
      <c r="CS259" s="44">
        <v>1.9203907251358032</v>
      </c>
      <c r="CT259" s="54">
        <f t="shared" si="82"/>
        <v>1.7157509525616963</v>
      </c>
      <c r="CU259" s="44" t="s">
        <v>233</v>
      </c>
      <c r="CV259" s="44" t="s">
        <v>233</v>
      </c>
      <c r="CW259" s="44" t="s">
        <v>233</v>
      </c>
      <c r="CX259" s="44" t="s">
        <v>233</v>
      </c>
      <c r="CY259" s="44" t="s">
        <v>233</v>
      </c>
      <c r="CZ259" s="44" t="s">
        <v>233</v>
      </c>
      <c r="DA259" s="54" t="str">
        <f t="shared" si="83"/>
        <v/>
      </c>
      <c r="DB259" s="65">
        <v>1268.4981689453125</v>
      </c>
      <c r="DC259" s="65">
        <v>649.20635986328125</v>
      </c>
      <c r="DD259" s="65">
        <v>1085.225830078125</v>
      </c>
      <c r="DE259" s="65">
        <v>1330.891357421875</v>
      </c>
      <c r="DF259" s="65">
        <v>1367.765625</v>
      </c>
      <c r="DG259" s="65">
        <v>1348.2294921875</v>
      </c>
      <c r="DH259" s="58">
        <f t="shared" si="84"/>
        <v>1.6919560400390625</v>
      </c>
      <c r="DI259" s="65">
        <v>1242.29541015625</v>
      </c>
      <c r="DJ259" s="65">
        <v>681.70941162109375</v>
      </c>
      <c r="DK259" s="65">
        <v>943.003662109375</v>
      </c>
      <c r="DL259" s="65">
        <v>1352.0390625</v>
      </c>
      <c r="DM259" s="65">
        <v>1348.302734375</v>
      </c>
      <c r="DN259" s="65">
        <v>1373.94384765625</v>
      </c>
      <c r="DO259" s="58">
        <f t="shared" si="85"/>
        <v>1.6659105908203125</v>
      </c>
      <c r="DP259" s="44">
        <v>45</v>
      </c>
      <c r="DQ259" s="44"/>
      <c r="DR259" s="65">
        <v>100</v>
      </c>
      <c r="DS259" s="65">
        <v>100</v>
      </c>
      <c r="DT259" s="65">
        <v>100</v>
      </c>
      <c r="DU259" s="65">
        <v>100</v>
      </c>
      <c r="DV259" s="65">
        <v>100</v>
      </c>
      <c r="DW259" s="65">
        <v>100</v>
      </c>
      <c r="DX259" s="58">
        <f t="shared" si="86"/>
        <v>0.14399999999999999</v>
      </c>
      <c r="DY259" s="43">
        <v>5.6119656562805176</v>
      </c>
      <c r="DZ259" s="43">
        <v>14.516780853271484</v>
      </c>
      <c r="EA259" s="43">
        <v>29.151435852050781</v>
      </c>
      <c r="EB259" s="44">
        <f t="shared" si="87"/>
        <v>1.4445836712646485</v>
      </c>
      <c r="EC259" s="42">
        <v>53</v>
      </c>
      <c r="ED259" s="42">
        <v>60</v>
      </c>
      <c r="EE259" s="42">
        <v>55</v>
      </c>
      <c r="EF259" s="42">
        <v>60</v>
      </c>
      <c r="EG259" s="42">
        <v>60</v>
      </c>
      <c r="EH259" s="42">
        <v>75</v>
      </c>
      <c r="EI259" s="42"/>
      <c r="EJ259" s="65">
        <v>869</v>
      </c>
      <c r="EK259" s="42">
        <v>0.47999998927116394</v>
      </c>
      <c r="EL259" s="42">
        <v>0.47999998927116394</v>
      </c>
      <c r="EM259" s="42">
        <v>0.47999998927116394</v>
      </c>
      <c r="EN259" s="42">
        <v>0.47999998927116394</v>
      </c>
      <c r="EO259" s="42">
        <v>0.47999998927116394</v>
      </c>
      <c r="EP259" s="42">
        <v>0.47999998927116394</v>
      </c>
      <c r="EQ259" s="42"/>
      <c r="ER259" s="65">
        <v>21</v>
      </c>
      <c r="ES259" s="42">
        <v>0.37999999523162842</v>
      </c>
      <c r="ET259" s="42">
        <v>0.37999999523162842</v>
      </c>
      <c r="EU259" s="42">
        <v>0.37999999523162842</v>
      </c>
      <c r="EV259" s="42">
        <v>0.37999999523162842</v>
      </c>
      <c r="EW259" s="42">
        <v>0.37999999523162842</v>
      </c>
      <c r="EX259" s="42">
        <v>0.37999999523162842</v>
      </c>
      <c r="EY259" s="42"/>
      <c r="EZ259" s="42">
        <v>0.75</v>
      </c>
      <c r="FA259" s="42">
        <v>7.9999998211860657E-2</v>
      </c>
      <c r="FB259" s="42">
        <v>0.10000000149011612</v>
      </c>
      <c r="FC259" s="42">
        <v>0.10000000149011612</v>
      </c>
      <c r="FD259" s="42">
        <v>0.10000000149011612</v>
      </c>
      <c r="FE259" s="42">
        <v>0.10000000149011612</v>
      </c>
      <c r="FF259" s="42">
        <v>0.10000000149011612</v>
      </c>
      <c r="FG259" s="42"/>
      <c r="FH259" s="42"/>
      <c r="FI259" s="42">
        <v>0.10999999940395355</v>
      </c>
      <c r="FJ259" s="42">
        <v>0.11999999731779099</v>
      </c>
      <c r="FK259" s="42">
        <v>0.12999999523162842</v>
      </c>
      <c r="FL259" s="42">
        <v>0.12999999523162842</v>
      </c>
      <c r="FM259" s="42">
        <v>0.11999999731779099</v>
      </c>
      <c r="FN259" s="42">
        <v>0.10999999940395355</v>
      </c>
      <c r="FO259" s="42"/>
      <c r="FP259" s="65">
        <v>44</v>
      </c>
      <c r="FQ259" s="42">
        <v>0.56999999284744263</v>
      </c>
      <c r="FR259" s="42">
        <v>0.56999999284744263</v>
      </c>
      <c r="FS259" s="42">
        <v>0.56999999284744263</v>
      </c>
      <c r="FT259" s="42">
        <v>0.56999999284744263</v>
      </c>
      <c r="FU259" s="42">
        <v>0.56999999284744263</v>
      </c>
      <c r="FV259" s="42">
        <v>0.56999999284744263</v>
      </c>
      <c r="FW259" s="42"/>
      <c r="FX259" s="65">
        <v>35</v>
      </c>
    </row>
    <row r="260" spans="1:180">
      <c r="A260" s="40">
        <v>38597</v>
      </c>
      <c r="B260" s="41"/>
      <c r="C260" s="41"/>
      <c r="D260" s="41"/>
      <c r="E260" s="42" t="s">
        <v>233</v>
      </c>
      <c r="F260" s="42" t="s">
        <v>233</v>
      </c>
      <c r="G260" s="42" t="s">
        <v>233</v>
      </c>
      <c r="H260" s="42" t="s">
        <v>233</v>
      </c>
      <c r="I260" s="42" t="s">
        <v>233</v>
      </c>
      <c r="J260" s="42" t="s">
        <v>233</v>
      </c>
      <c r="K260" s="54" t="str">
        <f t="shared" si="74"/>
        <v/>
      </c>
      <c r="L260" s="43">
        <v>20.439559936523438</v>
      </c>
      <c r="M260" s="43">
        <v>19.169719696044922</v>
      </c>
      <c r="N260" s="43">
        <v>18.437118530273438</v>
      </c>
      <c r="O260" s="43">
        <v>20.512821197509766</v>
      </c>
      <c r="P260" s="43">
        <v>23.174602508544922</v>
      </c>
      <c r="Q260" s="43">
        <v>22.05128288269043</v>
      </c>
      <c r="R260" s="54">
        <f t="shared" si="75"/>
        <v>20.630850791931152</v>
      </c>
      <c r="S260" s="43">
        <v>25.152626037597656</v>
      </c>
      <c r="T260" s="43">
        <v>23.565322875976562</v>
      </c>
      <c r="U260" s="43">
        <v>20.757020950317383</v>
      </c>
      <c r="V260" s="43">
        <v>15.140415191650391</v>
      </c>
      <c r="W260" s="43">
        <v>14.407814025878906</v>
      </c>
      <c r="X260" s="43">
        <v>16.117216110229492</v>
      </c>
      <c r="Y260" s="43">
        <v>23</v>
      </c>
      <c r="Z260" s="42">
        <v>-1.6092796325683594</v>
      </c>
      <c r="AA260" s="42">
        <v>-0.56410259008407593</v>
      </c>
      <c r="AB260" s="42">
        <v>-1.5555555820465088</v>
      </c>
      <c r="AC260" s="42">
        <v>-1.7851037979125977</v>
      </c>
      <c r="AD260" s="42">
        <v>-1.9169719219207764</v>
      </c>
      <c r="AE260" s="42">
        <v>-1.5604395866394043</v>
      </c>
      <c r="AF260" s="42"/>
      <c r="AG260" s="42">
        <v>6.5811967849731445</v>
      </c>
      <c r="AH260" s="42">
        <v>6.5470085144042969</v>
      </c>
      <c r="AI260" s="42">
        <v>6.5538463592529297</v>
      </c>
      <c r="AJ260" s="42">
        <v>6.5880341529846191</v>
      </c>
      <c r="AK260" s="42">
        <v>6.5470085144042969</v>
      </c>
      <c r="AL260" s="42">
        <v>6.509401798248291</v>
      </c>
      <c r="AM260" s="54">
        <f t="shared" si="76"/>
        <v>6.5544160207112627</v>
      </c>
      <c r="AN260" s="44">
        <v>0.48840048909187317</v>
      </c>
      <c r="AO260" s="44">
        <v>0.41514042019844055</v>
      </c>
      <c r="AP260" s="44">
        <v>0.31501832604408264</v>
      </c>
      <c r="AQ260" s="44">
        <v>0.3858363926410675</v>
      </c>
      <c r="AR260" s="44">
        <v>0.52991455793380737</v>
      </c>
      <c r="AS260" s="44">
        <v>0.75946277379989624</v>
      </c>
      <c r="AT260" s="44"/>
      <c r="AU260" s="42">
        <v>1.1074481010437012</v>
      </c>
      <c r="AV260" s="42">
        <v>0.86568987369537354</v>
      </c>
      <c r="AW260" s="42">
        <v>1.1318681240081787</v>
      </c>
      <c r="AX260" s="42">
        <v>0.90964591503143311</v>
      </c>
      <c r="AY260" s="42">
        <v>1.0354090929031372</v>
      </c>
      <c r="AZ260" s="42">
        <v>0.99755799770355225</v>
      </c>
      <c r="BA260" s="54">
        <f t="shared" si="77"/>
        <v>1.0079365173975627</v>
      </c>
      <c r="BB260" s="44"/>
      <c r="BC260" s="42">
        <v>0.21733821928501129</v>
      </c>
      <c r="BD260" s="42">
        <v>0.23076923191547394</v>
      </c>
      <c r="BE260" s="42">
        <v>0.1587301641702652</v>
      </c>
      <c r="BF260" s="42">
        <v>0.29426130652427673</v>
      </c>
      <c r="BG260" s="42">
        <v>0.25396826863288879</v>
      </c>
      <c r="BH260" s="42">
        <v>0.24053724110126495</v>
      </c>
      <c r="BI260" s="54">
        <f t="shared" si="78"/>
        <v>0.23260073860486349</v>
      </c>
      <c r="BJ260" s="51">
        <v>1.3</v>
      </c>
      <c r="BK260" s="69" t="s">
        <v>233</v>
      </c>
      <c r="BL260" s="69" t="s">
        <v>233</v>
      </c>
      <c r="BM260" s="69" t="s">
        <v>233</v>
      </c>
      <c r="BN260" s="69" t="s">
        <v>233</v>
      </c>
      <c r="BO260" s="69" t="s">
        <v>233</v>
      </c>
      <c r="BP260" s="70">
        <f t="shared" si="79"/>
        <v>1.3</v>
      </c>
      <c r="BQ260" s="42">
        <v>1.4224663972854614</v>
      </c>
      <c r="BR260" s="42">
        <v>1.504273533821106</v>
      </c>
      <c r="BS260" s="42">
        <v>1.3211233615875244</v>
      </c>
      <c r="BT260" s="42">
        <v>1.6105005741119385</v>
      </c>
      <c r="BU260" s="42">
        <v>1.4578754901885986</v>
      </c>
      <c r="BV260" s="42">
        <v>1.4896215200424194</v>
      </c>
      <c r="BW260" s="54">
        <f t="shared" si="80"/>
        <v>1.4676434795061748</v>
      </c>
      <c r="BX260" s="44">
        <v>0.10622710734605789</v>
      </c>
      <c r="BY260" s="44">
        <v>9.5238097012042999E-2</v>
      </c>
      <c r="BZ260" s="44">
        <v>9.5238097012042999E-2</v>
      </c>
      <c r="CA260" s="44">
        <v>8.5470087826251984E-2</v>
      </c>
      <c r="CB260" s="44">
        <v>8.5470087826251984E-2</v>
      </c>
      <c r="CC260" s="44">
        <v>8.5470087826251984E-2</v>
      </c>
      <c r="CD260" s="54">
        <f t="shared" si="81"/>
        <v>9.2185594141483307E-2</v>
      </c>
      <c r="CE260" s="42">
        <v>0.1</v>
      </c>
      <c r="CF260" s="42">
        <v>6.779487133026123</v>
      </c>
      <c r="CG260" s="42">
        <v>6.7658119201660156</v>
      </c>
      <c r="CH260" s="42">
        <v>6.7452993392944336</v>
      </c>
      <c r="CI260" s="42">
        <v>6.7282052040100098</v>
      </c>
      <c r="CJ260" s="42">
        <v>6.7111110687255859</v>
      </c>
      <c r="CK260" s="42"/>
      <c r="CL260" s="42"/>
      <c r="CM260" s="44"/>
      <c r="CN260" s="44">
        <v>1.5159951448440552</v>
      </c>
      <c r="CO260" s="44">
        <v>0.8253968358039856</v>
      </c>
      <c r="CP260" s="44">
        <v>0.93675214052200317</v>
      </c>
      <c r="CQ260" s="44">
        <v>2.0004885196685791</v>
      </c>
      <c r="CR260" s="44">
        <v>1.9262515306472778</v>
      </c>
      <c r="CS260" s="44">
        <v>1.9711843729019165</v>
      </c>
      <c r="CT260" s="54">
        <f t="shared" si="82"/>
        <v>1.5293447573979695</v>
      </c>
      <c r="CU260" s="44" t="s">
        <v>233</v>
      </c>
      <c r="CV260" s="44" t="s">
        <v>233</v>
      </c>
      <c r="CW260" s="44" t="s">
        <v>233</v>
      </c>
      <c r="CX260" s="44" t="s">
        <v>233</v>
      </c>
      <c r="CY260" s="44" t="s">
        <v>233</v>
      </c>
      <c r="CZ260" s="44" t="s">
        <v>233</v>
      </c>
      <c r="DA260" s="54" t="str">
        <f t="shared" si="83"/>
        <v/>
      </c>
      <c r="DB260" s="65">
        <v>988.15631103515625</v>
      </c>
      <c r="DC260" s="65">
        <v>680.58612060546875</v>
      </c>
      <c r="DD260" s="65">
        <v>578.14404296875</v>
      </c>
      <c r="DE260" s="65">
        <v>1453.7239990234375</v>
      </c>
      <c r="DF260" s="65">
        <v>1287.4237060546875</v>
      </c>
      <c r="DG260" s="65">
        <v>1357.020751953125</v>
      </c>
      <c r="DH260" s="58">
        <f t="shared" si="84"/>
        <v>1.52281318359375</v>
      </c>
      <c r="DI260" s="65">
        <v>1060</v>
      </c>
      <c r="DJ260" s="65">
        <v>615.3846435546875</v>
      </c>
      <c r="DK260" s="65">
        <v>631.111083984375</v>
      </c>
      <c r="DL260" s="65">
        <v>1346.715576171875</v>
      </c>
      <c r="DM260" s="65">
        <v>1355.3114013671875</v>
      </c>
      <c r="DN260" s="65">
        <v>1339.9267578125</v>
      </c>
      <c r="DO260" s="58">
        <f t="shared" si="85"/>
        <v>1.5236278710937501</v>
      </c>
      <c r="DP260" s="44">
        <v>56</v>
      </c>
      <c r="DQ260" s="44"/>
      <c r="DR260" s="65">
        <v>100</v>
      </c>
      <c r="DS260" s="65">
        <v>100</v>
      </c>
      <c r="DT260" s="65">
        <v>100</v>
      </c>
      <c r="DU260" s="65">
        <v>100</v>
      </c>
      <c r="DV260" s="65">
        <v>100</v>
      </c>
      <c r="DW260" s="65">
        <v>100</v>
      </c>
      <c r="DX260" s="58">
        <f t="shared" si="86"/>
        <v>0.14399999999999999</v>
      </c>
      <c r="DY260" s="43">
        <v>5.6283268928527832</v>
      </c>
      <c r="DZ260" s="43">
        <v>14.152234077453613</v>
      </c>
      <c r="EA260" s="43">
        <v>28.054191589355469</v>
      </c>
      <c r="EB260" s="44">
        <f t="shared" si="87"/>
        <v>1.5768517003631592</v>
      </c>
      <c r="EC260" s="42">
        <v>75</v>
      </c>
      <c r="ED260" s="42">
        <v>75</v>
      </c>
      <c r="EE260" s="42">
        <v>75</v>
      </c>
      <c r="EF260" s="42">
        <v>70</v>
      </c>
      <c r="EG260" s="42">
        <v>75</v>
      </c>
      <c r="EH260" s="42">
        <v>75</v>
      </c>
      <c r="EI260" s="42"/>
      <c r="EJ260" s="65">
        <v>999</v>
      </c>
      <c r="EK260" s="42">
        <v>0.47999998927116394</v>
      </c>
      <c r="EL260" s="42">
        <v>0.47999998927116394</v>
      </c>
      <c r="EM260" s="42">
        <v>0.47999998927116394</v>
      </c>
      <c r="EN260" s="42">
        <v>0.47999998927116394</v>
      </c>
      <c r="EO260" s="42">
        <v>0.47999998927116394</v>
      </c>
      <c r="EP260" s="42">
        <v>0.47999998927116394</v>
      </c>
      <c r="EQ260" s="42"/>
      <c r="ER260" s="65">
        <v>21</v>
      </c>
      <c r="ES260" s="42">
        <v>0.37999999523162842</v>
      </c>
      <c r="ET260" s="42">
        <v>0.37999999523162842</v>
      </c>
      <c r="EU260" s="42">
        <v>0.37999999523162842</v>
      </c>
      <c r="EV260" s="42">
        <v>0.37999999523162842</v>
      </c>
      <c r="EW260" s="42">
        <v>0.37999999523162842</v>
      </c>
      <c r="EX260" s="42">
        <v>0.37999999523162842</v>
      </c>
      <c r="EY260" s="42"/>
      <c r="EZ260" s="42">
        <v>0.8</v>
      </c>
      <c r="FA260" s="42">
        <v>0.10000000149011612</v>
      </c>
      <c r="FB260" s="42">
        <v>0.10000000149011612</v>
      </c>
      <c r="FC260" s="42">
        <v>0.10000000149011612</v>
      </c>
      <c r="FD260" s="42">
        <v>9.0000003576278687E-2</v>
      </c>
      <c r="FE260" s="42">
        <v>9.0000003576278687E-2</v>
      </c>
      <c r="FF260" s="42">
        <v>9.0000003576278687E-2</v>
      </c>
      <c r="FG260" s="42"/>
      <c r="FH260" s="42"/>
      <c r="FI260" s="42">
        <v>0.10999999940395355</v>
      </c>
      <c r="FJ260" s="42">
        <v>0.10999999940395355</v>
      </c>
      <c r="FK260" s="42">
        <v>0.11999999731779099</v>
      </c>
      <c r="FL260" s="42">
        <v>0.10999999940395355</v>
      </c>
      <c r="FM260" s="42">
        <v>0.10999999940395355</v>
      </c>
      <c r="FN260" s="42">
        <v>0.10999999940395355</v>
      </c>
      <c r="FO260" s="42"/>
      <c r="FP260" s="65">
        <v>46</v>
      </c>
      <c r="FQ260" s="42">
        <v>0.56999999284744263</v>
      </c>
      <c r="FR260" s="42">
        <v>0.56999999284744263</v>
      </c>
      <c r="FS260" s="42">
        <v>0.56999999284744263</v>
      </c>
      <c r="FT260" s="42">
        <v>0.56999999284744263</v>
      </c>
      <c r="FU260" s="42">
        <v>0.56999999284744263</v>
      </c>
      <c r="FV260" s="42">
        <v>0.56999999284744263</v>
      </c>
      <c r="FW260" s="42"/>
      <c r="FX260" s="65">
        <v>33</v>
      </c>
    </row>
    <row r="261" spans="1:180">
      <c r="A261" s="40">
        <v>38598</v>
      </c>
      <c r="B261" s="41"/>
      <c r="C261" s="41"/>
      <c r="D261" s="41"/>
      <c r="E261" s="42" t="s">
        <v>233</v>
      </c>
      <c r="F261" s="42" t="s">
        <v>233</v>
      </c>
      <c r="G261" s="42" t="s">
        <v>233</v>
      </c>
      <c r="H261" s="42" t="s">
        <v>233</v>
      </c>
      <c r="I261" s="42" t="s">
        <v>233</v>
      </c>
      <c r="J261" s="42" t="s">
        <v>233</v>
      </c>
      <c r="K261" s="54" t="str">
        <f t="shared" si="74"/>
        <v/>
      </c>
      <c r="L261" s="43">
        <v>20.927961349487305</v>
      </c>
      <c r="M261" s="43">
        <v>19.80463981628418</v>
      </c>
      <c r="N261" s="43">
        <v>19.047618865966797</v>
      </c>
      <c r="O261" s="43">
        <v>20.439559936523438</v>
      </c>
      <c r="P261" s="43">
        <v>23.101343154907227</v>
      </c>
      <c r="Q261" s="43">
        <v>21.684982299804687</v>
      </c>
      <c r="R261" s="54">
        <f t="shared" si="75"/>
        <v>20.834350903828938</v>
      </c>
      <c r="S261" s="43">
        <v>18.80341911315918</v>
      </c>
      <c r="T261" s="43">
        <v>20.268619537353516</v>
      </c>
      <c r="U261" s="43">
        <v>17.094017028808594</v>
      </c>
      <c r="V261" s="43">
        <v>14.529914855957031</v>
      </c>
      <c r="W261" s="43">
        <v>11.721611976623535</v>
      </c>
      <c r="X261" s="43">
        <v>12.332112312316895</v>
      </c>
      <c r="Y261" s="43">
        <v>17.5</v>
      </c>
      <c r="Z261" s="42">
        <v>-1.66300368309021</v>
      </c>
      <c r="AA261" s="42">
        <v>-1.5360195636749268</v>
      </c>
      <c r="AB261" s="42">
        <v>-1.7753357887268066</v>
      </c>
      <c r="AC261" s="42">
        <v>-1.8192918300628662</v>
      </c>
      <c r="AD261" s="42">
        <v>-2.2295482158660889</v>
      </c>
      <c r="AE261" s="42">
        <v>-1.5213675498962402</v>
      </c>
      <c r="AF261" s="42"/>
      <c r="AG261" s="42">
        <v>6.4888887405395508</v>
      </c>
      <c r="AH261" s="42">
        <v>6.5435895919799805</v>
      </c>
      <c r="AI261" s="42">
        <v>6.5606837272644043</v>
      </c>
      <c r="AJ261" s="42">
        <v>6.5914530754089355</v>
      </c>
      <c r="AK261" s="42">
        <v>6.6222224235534668</v>
      </c>
      <c r="AL261" s="42">
        <v>6.5811967849731445</v>
      </c>
      <c r="AM261" s="54">
        <f t="shared" si="76"/>
        <v>6.564672390619914</v>
      </c>
      <c r="AN261" s="44">
        <v>0.5128205418586731</v>
      </c>
      <c r="AO261" s="44">
        <v>0.4126984179019928</v>
      </c>
      <c r="AP261" s="44">
        <v>0.3223443329334259</v>
      </c>
      <c r="AQ261" s="44">
        <v>0.40537241101264954</v>
      </c>
      <c r="AR261" s="44">
        <v>0.72039073705673218</v>
      </c>
      <c r="AS261" s="44">
        <v>0.50549453496932983</v>
      </c>
      <c r="AT261" s="44"/>
      <c r="AU261" s="42">
        <v>0.98901098966598511</v>
      </c>
      <c r="AV261" s="42">
        <v>0.72283273935317993</v>
      </c>
      <c r="AW261" s="42">
        <v>0.81684982776641846</v>
      </c>
      <c r="AX261" s="42">
        <v>1.0757020711898804</v>
      </c>
      <c r="AY261" s="42">
        <v>1.4981684684753418</v>
      </c>
      <c r="AZ261" s="42">
        <v>1.029304027557373</v>
      </c>
      <c r="BA261" s="54">
        <f t="shared" si="77"/>
        <v>1.0219780206680298</v>
      </c>
      <c r="BB261" s="44"/>
      <c r="BC261" s="42">
        <v>0.16361416876316071</v>
      </c>
      <c r="BD261" s="42">
        <v>8.0586083233356476E-2</v>
      </c>
      <c r="BE261" s="42">
        <v>0.12820513546466827</v>
      </c>
      <c r="BF261" s="42">
        <v>0.24908424913883209</v>
      </c>
      <c r="BG261" s="42">
        <v>0.29670330882072449</v>
      </c>
      <c r="BH261" s="42">
        <v>0.19169719517230988</v>
      </c>
      <c r="BI261" s="54">
        <f t="shared" si="78"/>
        <v>0.18498169009884199</v>
      </c>
      <c r="BJ261" s="51">
        <v>1.4</v>
      </c>
      <c r="BK261" s="69" t="s">
        <v>233</v>
      </c>
      <c r="BL261" s="69" t="s">
        <v>233</v>
      </c>
      <c r="BM261" s="69" t="s">
        <v>233</v>
      </c>
      <c r="BN261" s="69" t="s">
        <v>233</v>
      </c>
      <c r="BO261" s="69" t="s">
        <v>233</v>
      </c>
      <c r="BP261" s="70">
        <f t="shared" si="79"/>
        <v>1.4</v>
      </c>
      <c r="BQ261" s="42">
        <v>1.3956043720245361</v>
      </c>
      <c r="BR261" s="42">
        <v>1.3870574235916138</v>
      </c>
      <c r="BS261" s="42">
        <v>1.1746032238006592</v>
      </c>
      <c r="BT261" s="42">
        <v>1.5824176073074341</v>
      </c>
      <c r="BU261" s="42">
        <v>1.4590964317321777</v>
      </c>
      <c r="BV261" s="42">
        <v>1.4590964317321777</v>
      </c>
      <c r="BW261" s="54">
        <f t="shared" si="80"/>
        <v>1.4096459150314331</v>
      </c>
      <c r="BX261" s="44">
        <v>8.5470087826251984E-2</v>
      </c>
      <c r="BY261" s="44">
        <v>7.4481077492237091E-2</v>
      </c>
      <c r="BZ261" s="44">
        <v>7.4481077492237091E-2</v>
      </c>
      <c r="CA261" s="44">
        <v>8.6691088974475861E-2</v>
      </c>
      <c r="CB261" s="44">
        <v>8.6691088974475861E-2</v>
      </c>
      <c r="CC261" s="44">
        <v>8.7912090122699738E-2</v>
      </c>
      <c r="CD261" s="54">
        <f t="shared" si="81"/>
        <v>8.2621085147062942E-2</v>
      </c>
      <c r="CE261" s="42">
        <v>7.0000000000000007E-2</v>
      </c>
      <c r="CF261" s="42">
        <v>6.6564102172851562</v>
      </c>
      <c r="CG261" s="42">
        <v>6.6564102172851562</v>
      </c>
      <c r="CH261" s="42">
        <v>6.6666665077209473</v>
      </c>
      <c r="CI261" s="42">
        <v>6.6769232749938965</v>
      </c>
      <c r="CJ261" s="42">
        <v>6.7008547782897949</v>
      </c>
      <c r="CK261" s="42"/>
      <c r="CL261" s="42"/>
      <c r="CM261" s="44"/>
      <c r="CN261" s="44">
        <v>1.4769231081008911</v>
      </c>
      <c r="CO261" s="44">
        <v>0.74920636415481567</v>
      </c>
      <c r="CP261" s="44">
        <v>0.81172162294387817</v>
      </c>
      <c r="CQ261" s="44">
        <v>1.6253968477249146</v>
      </c>
      <c r="CR261" s="44">
        <v>1.5443223714828491</v>
      </c>
      <c r="CS261" s="44">
        <v>1.533577561378479</v>
      </c>
      <c r="CT261" s="54">
        <f t="shared" si="82"/>
        <v>1.2901913126309712</v>
      </c>
      <c r="CU261" s="44" t="s">
        <v>233</v>
      </c>
      <c r="CV261" s="44" t="s">
        <v>233</v>
      </c>
      <c r="CW261" s="44" t="s">
        <v>233</v>
      </c>
      <c r="CX261" s="44" t="s">
        <v>233</v>
      </c>
      <c r="CY261" s="44" t="s">
        <v>233</v>
      </c>
      <c r="CZ261" s="44" t="s">
        <v>233</v>
      </c>
      <c r="DA261" s="54" t="str">
        <f t="shared" si="83"/>
        <v/>
      </c>
      <c r="DB261" s="65">
        <v>1015.2625122070312</v>
      </c>
      <c r="DC261" s="65">
        <v>449.93893432617188</v>
      </c>
      <c r="DD261" s="65">
        <v>526.862060546875</v>
      </c>
      <c r="DE261" s="65">
        <v>1182.906005859375</v>
      </c>
      <c r="DF261" s="65">
        <v>992.185546875</v>
      </c>
      <c r="DG261" s="65">
        <v>1106.4713134765625</v>
      </c>
      <c r="DH261" s="58">
        <f t="shared" si="84"/>
        <v>1.2656703295898437</v>
      </c>
      <c r="DI261" s="65">
        <v>1057.4114990234375</v>
      </c>
      <c r="DJ261" s="65">
        <v>533.65081787109375</v>
      </c>
      <c r="DK261" s="65">
        <v>532.35650634765625</v>
      </c>
      <c r="DL261" s="65">
        <v>1069.4749755859375</v>
      </c>
      <c r="DM261" s="65">
        <v>1076.6300048828125</v>
      </c>
      <c r="DN261" s="65">
        <v>1085.68994140625</v>
      </c>
      <c r="DO261" s="58">
        <f t="shared" si="85"/>
        <v>1.2852512988281251</v>
      </c>
      <c r="DP261" s="44">
        <v>24</v>
      </c>
      <c r="DQ261" s="44"/>
      <c r="DR261" s="65">
        <v>100</v>
      </c>
      <c r="DS261" s="65">
        <v>100</v>
      </c>
      <c r="DT261" s="65">
        <v>100</v>
      </c>
      <c r="DU261" s="65">
        <v>100</v>
      </c>
      <c r="DV261" s="65">
        <v>100</v>
      </c>
      <c r="DW261" s="65">
        <v>100</v>
      </c>
      <c r="DX261" s="58">
        <f t="shared" si="86"/>
        <v>0.14399999999999999</v>
      </c>
      <c r="DY261" s="43">
        <v>5.9522829055786133</v>
      </c>
      <c r="DZ261" s="43">
        <v>14.462640762329102</v>
      </c>
      <c r="EA261" s="43">
        <v>27.60662841796875</v>
      </c>
      <c r="EB261" s="44">
        <f t="shared" si="87"/>
        <v>1.2399319228363037</v>
      </c>
      <c r="EC261" s="42">
        <v>75</v>
      </c>
      <c r="ED261" s="42">
        <v>70</v>
      </c>
      <c r="EE261" s="42">
        <v>70</v>
      </c>
      <c r="EF261" s="42">
        <v>70</v>
      </c>
      <c r="EG261" s="42">
        <v>70</v>
      </c>
      <c r="EH261" s="42">
        <v>70</v>
      </c>
      <c r="EI261" s="42"/>
      <c r="EJ261" s="65">
        <v>810</v>
      </c>
      <c r="EK261" s="42">
        <v>0.47999998927116394</v>
      </c>
      <c r="EL261" s="42">
        <v>0.47999998927116394</v>
      </c>
      <c r="EM261" s="42">
        <v>0.47999998927116394</v>
      </c>
      <c r="EN261" s="42">
        <v>0.47999998927116394</v>
      </c>
      <c r="EO261" s="42">
        <v>0.47999998927116394</v>
      </c>
      <c r="EP261" s="42">
        <v>0.6600000262260437</v>
      </c>
      <c r="EQ261" s="42"/>
      <c r="ER261" s="65">
        <v>18</v>
      </c>
      <c r="ES261" s="42">
        <v>0.37999999523162842</v>
      </c>
      <c r="ET261" s="42">
        <v>0.37999999523162842</v>
      </c>
      <c r="EU261" s="42">
        <v>0.37999999523162842</v>
      </c>
      <c r="EV261" s="42">
        <v>0.37999999523162842</v>
      </c>
      <c r="EW261" s="42">
        <v>0.37999999523162842</v>
      </c>
      <c r="EX261" s="42">
        <v>0.37999999523162842</v>
      </c>
      <c r="EY261" s="42"/>
      <c r="EZ261" s="42">
        <v>0.7</v>
      </c>
      <c r="FA261" s="42">
        <v>9.0000003576278687E-2</v>
      </c>
      <c r="FB261" s="42">
        <v>9.0000003576278687E-2</v>
      </c>
      <c r="FC261" s="42">
        <v>9.0000003576278687E-2</v>
      </c>
      <c r="FD261" s="42">
        <v>0.10000000149011612</v>
      </c>
      <c r="FE261" s="42">
        <v>0.10000000149011612</v>
      </c>
      <c r="FF261" s="42">
        <v>9.0000003576278687E-2</v>
      </c>
      <c r="FG261" s="42"/>
      <c r="FH261" s="42"/>
      <c r="FI261" s="42">
        <v>0.10999999940395355</v>
      </c>
      <c r="FJ261" s="42">
        <v>0.10999999940395355</v>
      </c>
      <c r="FK261" s="42">
        <v>0.12999999523162842</v>
      </c>
      <c r="FL261" s="42">
        <v>0.11999999731779099</v>
      </c>
      <c r="FM261" s="42">
        <v>0.10999999940395355</v>
      </c>
      <c r="FN261" s="42">
        <v>0.10999999940395355</v>
      </c>
      <c r="FO261" s="42"/>
      <c r="FP261" s="65">
        <v>38</v>
      </c>
      <c r="FQ261" s="42">
        <v>0.56999999284744263</v>
      </c>
      <c r="FR261" s="42">
        <v>0.56999999284744263</v>
      </c>
      <c r="FS261" s="42">
        <v>0.56999999284744263</v>
      </c>
      <c r="FT261" s="42">
        <v>0.56999999284744263</v>
      </c>
      <c r="FU261" s="42">
        <v>0.56999999284744263</v>
      </c>
      <c r="FV261" s="42">
        <v>0.56999999284744263</v>
      </c>
      <c r="FW261" s="42"/>
      <c r="FX261" s="65">
        <v>26</v>
      </c>
    </row>
    <row r="262" spans="1:180">
      <c r="A262" s="40">
        <v>38599</v>
      </c>
      <c r="B262" s="41"/>
      <c r="C262" s="41"/>
      <c r="D262" s="41"/>
      <c r="E262" s="42" t="s">
        <v>233</v>
      </c>
      <c r="F262" s="42" t="s">
        <v>233</v>
      </c>
      <c r="G262" s="42" t="s">
        <v>233</v>
      </c>
      <c r="H262" s="42" t="s">
        <v>233</v>
      </c>
      <c r="I262" s="42" t="s">
        <v>233</v>
      </c>
      <c r="J262" s="42" t="s">
        <v>233</v>
      </c>
      <c r="K262" s="54" t="str">
        <f t="shared" si="74"/>
        <v/>
      </c>
      <c r="L262" s="43">
        <v>20.219779968261719</v>
      </c>
      <c r="M262" s="43">
        <v>19.120878219604492</v>
      </c>
      <c r="N262" s="43">
        <v>18.754579544067383</v>
      </c>
      <c r="O262" s="43">
        <v>20.048839569091797</v>
      </c>
      <c r="P262" s="43">
        <v>21.611721038818359</v>
      </c>
      <c r="Q262" s="43">
        <v>20.708181381225586</v>
      </c>
      <c r="R262" s="54">
        <f t="shared" si="75"/>
        <v>20.077329953511555</v>
      </c>
      <c r="S262" s="43">
        <v>15.140415191650391</v>
      </c>
      <c r="T262" s="43">
        <v>12.332112312316895</v>
      </c>
      <c r="U262" s="43">
        <v>13.797313690185547</v>
      </c>
      <c r="V262" s="43">
        <v>11.111110687255859</v>
      </c>
      <c r="W262" s="43">
        <v>8.9133090972900391</v>
      </c>
      <c r="X262" s="43">
        <v>9.5238094329833984</v>
      </c>
      <c r="Y262" s="43">
        <v>14</v>
      </c>
      <c r="Z262" s="42">
        <v>-1.5848596096038818</v>
      </c>
      <c r="AA262" s="42">
        <v>-1.711843729019165</v>
      </c>
      <c r="AB262" s="42">
        <v>-1.9511599540710449</v>
      </c>
      <c r="AC262" s="42">
        <v>-1.702075719833374</v>
      </c>
      <c r="AD262" s="42">
        <v>-2.1611721515655518</v>
      </c>
      <c r="AE262" s="42">
        <v>-2.029304027557373</v>
      </c>
      <c r="AF262" s="42"/>
      <c r="AG262" s="42">
        <v>6.5435895919799805</v>
      </c>
      <c r="AH262" s="42">
        <v>6.594871997833252</v>
      </c>
      <c r="AI262" s="42">
        <v>6.6222224235534668</v>
      </c>
      <c r="AJ262" s="42">
        <v>6.6666665077209473</v>
      </c>
      <c r="AK262" s="42">
        <v>6.6871795654296875</v>
      </c>
      <c r="AL262" s="42">
        <v>6.6495728492736816</v>
      </c>
      <c r="AM262" s="54">
        <f t="shared" si="76"/>
        <v>6.6273504892985029</v>
      </c>
      <c r="AN262" s="44">
        <v>0.35897436738014221</v>
      </c>
      <c r="AO262" s="44">
        <v>0.35653236508369446</v>
      </c>
      <c r="AP262" s="44">
        <v>0.32478633522987366</v>
      </c>
      <c r="AQ262" s="44">
        <v>0.46642246842384338</v>
      </c>
      <c r="AR262" s="44">
        <v>0.62515264749526978</v>
      </c>
      <c r="AS262" s="44">
        <v>0.53968256711959839</v>
      </c>
      <c r="AT262" s="44"/>
      <c r="AU262" s="42">
        <v>0.98656898736953735</v>
      </c>
      <c r="AV262" s="42">
        <v>1.0622711181640625</v>
      </c>
      <c r="AW262" s="42">
        <v>1.1355311870574951</v>
      </c>
      <c r="AX262" s="42">
        <v>1.1501832008361816</v>
      </c>
      <c r="AY262" s="42">
        <v>1.1599512100219727</v>
      </c>
      <c r="AZ262" s="42">
        <v>1.1135531663894653</v>
      </c>
      <c r="BA262" s="54">
        <f t="shared" si="77"/>
        <v>1.101343144973119</v>
      </c>
      <c r="BB262" s="44"/>
      <c r="BC262" s="42">
        <v>0.18925519287586212</v>
      </c>
      <c r="BD262" s="42">
        <v>0.12942613661289215</v>
      </c>
      <c r="BE262" s="42">
        <v>0.1587301641702652</v>
      </c>
      <c r="BF262" s="42">
        <v>0.36263737082481384</v>
      </c>
      <c r="BG262" s="42">
        <v>0.27350428700447083</v>
      </c>
      <c r="BH262" s="42">
        <v>0.26129427552223206</v>
      </c>
      <c r="BI262" s="54">
        <f t="shared" si="78"/>
        <v>0.22914123783508936</v>
      </c>
      <c r="BJ262" s="51">
        <v>1.2</v>
      </c>
      <c r="BK262" s="69" t="s">
        <v>233</v>
      </c>
      <c r="BL262" s="69" t="s">
        <v>233</v>
      </c>
      <c r="BM262" s="69" t="s">
        <v>233</v>
      </c>
      <c r="BN262" s="69" t="s">
        <v>233</v>
      </c>
      <c r="BO262" s="69" t="s">
        <v>233</v>
      </c>
      <c r="BP262" s="70">
        <f t="shared" si="79"/>
        <v>1.2</v>
      </c>
      <c r="BQ262" s="42">
        <v>1.3565323352813721</v>
      </c>
      <c r="BR262" s="42">
        <v>1.3821734189987183</v>
      </c>
      <c r="BS262" s="42">
        <v>1.2112332582473755</v>
      </c>
      <c r="BT262" s="42">
        <v>1.5750916004180908</v>
      </c>
      <c r="BU262" s="42">
        <v>1.5555555820465088</v>
      </c>
      <c r="BV262" s="42">
        <v>1.5030524730682373</v>
      </c>
      <c r="BW262" s="54">
        <f t="shared" si="80"/>
        <v>1.430606444676717</v>
      </c>
      <c r="BX262" s="44">
        <v>7.6923079788684845E-2</v>
      </c>
      <c r="BY262" s="44">
        <v>8.7912090122699738E-2</v>
      </c>
      <c r="BZ262" s="44">
        <v>7.6923079788684845E-2</v>
      </c>
      <c r="CA262" s="44">
        <v>8.7912090122699738E-2</v>
      </c>
      <c r="CB262" s="44">
        <v>9.2796094715595245E-2</v>
      </c>
      <c r="CC262" s="44">
        <v>9.0354092419147491E-2</v>
      </c>
      <c r="CD262" s="54">
        <f t="shared" si="81"/>
        <v>8.5470087826251984E-2</v>
      </c>
      <c r="CE262" s="42">
        <v>7.0000000000000007E-2</v>
      </c>
      <c r="CF262" s="42">
        <v>6.6940169334411621</v>
      </c>
      <c r="CG262" s="42">
        <v>6.6940169334411621</v>
      </c>
      <c r="CH262" s="42">
        <v>6.6974358558654785</v>
      </c>
      <c r="CI262" s="42">
        <v>6.7145299911499023</v>
      </c>
      <c r="CJ262" s="42">
        <v>6.7418804168701172</v>
      </c>
      <c r="CK262" s="42"/>
      <c r="CL262" s="42"/>
      <c r="CM262" s="44"/>
      <c r="CN262" s="44">
        <v>1.5257631540298462</v>
      </c>
      <c r="CO262" s="44">
        <v>0.80390721559524536</v>
      </c>
      <c r="CP262" s="44">
        <v>0.80000001192092896</v>
      </c>
      <c r="CQ262" s="44">
        <v>1.6078144311904907</v>
      </c>
      <c r="CR262" s="44">
        <v>1.54334557056427</v>
      </c>
      <c r="CS262" s="44">
        <v>1.5882784128189087</v>
      </c>
      <c r="CT262" s="54">
        <f t="shared" si="82"/>
        <v>1.311518132686615</v>
      </c>
      <c r="CU262" s="44" t="s">
        <v>233</v>
      </c>
      <c r="CV262" s="44" t="s">
        <v>233</v>
      </c>
      <c r="CW262" s="44" t="s">
        <v>233</v>
      </c>
      <c r="CX262" s="44" t="s">
        <v>233</v>
      </c>
      <c r="CY262" s="44" t="s">
        <v>233</v>
      </c>
      <c r="CZ262" s="44" t="s">
        <v>233</v>
      </c>
      <c r="DA262" s="54" t="str">
        <f t="shared" si="83"/>
        <v/>
      </c>
      <c r="DB262" s="65">
        <v>1049.5726318359375</v>
      </c>
      <c r="DC262" s="65">
        <v>509.4017333984375</v>
      </c>
      <c r="DD262" s="65">
        <v>559.70697021484375</v>
      </c>
      <c r="DE262" s="65">
        <v>1106.5933837890625</v>
      </c>
      <c r="DF262" s="65">
        <v>1015.873046875</v>
      </c>
      <c r="DG262" s="65">
        <v>1078.5103759765625</v>
      </c>
      <c r="DH262" s="58">
        <f t="shared" si="84"/>
        <v>1.2767179541015625</v>
      </c>
      <c r="DI262" s="65">
        <v>1056.7764892578125</v>
      </c>
      <c r="DJ262" s="65">
        <v>528.76678466796875</v>
      </c>
      <c r="DK262" s="65">
        <v>520.830322265625</v>
      </c>
      <c r="DL262" s="65">
        <v>1058.632568359375</v>
      </c>
      <c r="DM262" s="65">
        <v>1066.764404296875</v>
      </c>
      <c r="DN262" s="65">
        <v>1068.742431640625</v>
      </c>
      <c r="DO262" s="58">
        <f t="shared" si="85"/>
        <v>1.2721231201171874</v>
      </c>
      <c r="DP262" s="44">
        <v>25</v>
      </c>
      <c r="DQ262" s="44"/>
      <c r="DR262" s="65">
        <v>100</v>
      </c>
      <c r="DS262" s="65">
        <v>100</v>
      </c>
      <c r="DT262" s="65">
        <v>100</v>
      </c>
      <c r="DU262" s="65">
        <v>100</v>
      </c>
      <c r="DV262" s="65">
        <v>100</v>
      </c>
      <c r="DW262" s="65">
        <v>100</v>
      </c>
      <c r="DX262" s="58">
        <f t="shared" si="86"/>
        <v>0.14399999999999999</v>
      </c>
      <c r="DY262" s="43">
        <v>5.870476245880127</v>
      </c>
      <c r="DZ262" s="43">
        <v>14.46985912322998</v>
      </c>
      <c r="EA262" s="43">
        <v>26.841438293457031</v>
      </c>
      <c r="EB262" s="44">
        <f t="shared" si="87"/>
        <v>1.2710692394256591</v>
      </c>
      <c r="EC262" s="42">
        <v>70</v>
      </c>
      <c r="ED262" s="42">
        <v>65</v>
      </c>
      <c r="EE262" s="42">
        <v>65</v>
      </c>
      <c r="EF262" s="42">
        <v>68</v>
      </c>
      <c r="EG262" s="42">
        <v>68</v>
      </c>
      <c r="EH262" s="42">
        <v>68</v>
      </c>
      <c r="EI262" s="42"/>
      <c r="EJ262" s="65">
        <v>756</v>
      </c>
      <c r="EK262" s="42">
        <v>0.47999998927116394</v>
      </c>
      <c r="EL262" s="42">
        <v>0.47999998927116394</v>
      </c>
      <c r="EM262" s="42">
        <v>0.47999998927116394</v>
      </c>
      <c r="EN262" s="42">
        <v>0.47999998927116394</v>
      </c>
      <c r="EO262" s="42">
        <v>0.47999998927116394</v>
      </c>
      <c r="EP262" s="42">
        <v>0.47999998927116394</v>
      </c>
      <c r="EQ262" s="42"/>
      <c r="ER262" s="65">
        <v>20</v>
      </c>
      <c r="ES262" s="42">
        <v>0.6600000262260437</v>
      </c>
      <c r="ET262" s="42">
        <v>0.6600000262260437</v>
      </c>
      <c r="EU262" s="42">
        <v>0.6600000262260437</v>
      </c>
      <c r="EV262" s="42">
        <v>0.6600000262260437</v>
      </c>
      <c r="EW262" s="42">
        <v>0.6600000262260437</v>
      </c>
      <c r="EX262" s="42">
        <v>0.6600000262260437</v>
      </c>
      <c r="EY262" s="42"/>
      <c r="EZ262" s="42">
        <v>0.95</v>
      </c>
      <c r="FA262" s="42">
        <v>9.0000003576278687E-2</v>
      </c>
      <c r="FB262" s="42">
        <v>9.0000003576278687E-2</v>
      </c>
      <c r="FC262" s="42">
        <v>0.10000000149011612</v>
      </c>
      <c r="FD262" s="42">
        <v>0.10000000149011612</v>
      </c>
      <c r="FE262" s="42">
        <v>9.0000003576278687E-2</v>
      </c>
      <c r="FF262" s="42">
        <v>9.0000003576278687E-2</v>
      </c>
      <c r="FG262" s="42"/>
      <c r="FH262" s="42"/>
      <c r="FI262" s="42">
        <v>0.10999999940395355</v>
      </c>
      <c r="FJ262" s="42">
        <v>0.11999999731779099</v>
      </c>
      <c r="FK262" s="42">
        <v>0.12999999523162842</v>
      </c>
      <c r="FL262" s="42">
        <v>0.12999999523162842</v>
      </c>
      <c r="FM262" s="42">
        <v>0.11999999731779099</v>
      </c>
      <c r="FN262" s="42">
        <v>0.11999999731779099</v>
      </c>
      <c r="FO262" s="42"/>
      <c r="FP262" s="65">
        <v>38</v>
      </c>
      <c r="FQ262" s="42">
        <v>0.56999999284744263</v>
      </c>
      <c r="FR262" s="42">
        <v>0.56999999284744263</v>
      </c>
      <c r="FS262" s="42">
        <v>0.56999999284744263</v>
      </c>
      <c r="FT262" s="42">
        <v>0.56999999284744263</v>
      </c>
      <c r="FU262" s="42">
        <v>0.56999999284744263</v>
      </c>
      <c r="FV262" s="42">
        <v>0.56999999284744263</v>
      </c>
      <c r="FW262" s="42"/>
      <c r="FX262" s="65">
        <v>27</v>
      </c>
    </row>
    <row r="263" spans="1:180">
      <c r="A263" s="40">
        <v>38600</v>
      </c>
      <c r="B263" s="41"/>
      <c r="C263" s="41"/>
      <c r="D263" s="41"/>
      <c r="E263" s="42" t="s">
        <v>233</v>
      </c>
      <c r="F263" s="42" t="s">
        <v>233</v>
      </c>
      <c r="G263" s="42" t="s">
        <v>233</v>
      </c>
      <c r="H263" s="42" t="s">
        <v>233</v>
      </c>
      <c r="I263" s="42" t="s">
        <v>233</v>
      </c>
      <c r="J263" s="42" t="s">
        <v>233</v>
      </c>
      <c r="K263" s="54" t="str">
        <f t="shared" si="74"/>
        <v/>
      </c>
      <c r="L263" s="43">
        <v>18.974359512329102</v>
      </c>
      <c r="M263" s="43">
        <v>17.704517364501953</v>
      </c>
      <c r="N263" s="43">
        <v>16.75213623046875</v>
      </c>
      <c r="O263" s="43">
        <v>18.925518035888672</v>
      </c>
      <c r="P263" s="43">
        <v>22.564102172851562</v>
      </c>
      <c r="Q263" s="43">
        <v>21.221000671386719</v>
      </c>
      <c r="R263" s="54">
        <f t="shared" si="75"/>
        <v>19.356938997904461</v>
      </c>
      <c r="S263" s="43">
        <v>13.064713478088379</v>
      </c>
      <c r="T263" s="43">
        <v>13.186813354492187</v>
      </c>
      <c r="U263" s="43">
        <v>10.989010810852051</v>
      </c>
      <c r="V263" s="43">
        <v>10.256410598754883</v>
      </c>
      <c r="W263" s="43">
        <v>7.4481072425842285</v>
      </c>
      <c r="X263" s="43">
        <v>8.7912092208862305</v>
      </c>
      <c r="Y263" s="43">
        <v>14</v>
      </c>
      <c r="Z263" s="42">
        <v>-1.6288156509399414</v>
      </c>
      <c r="AA263" s="42">
        <v>-1.4822955131530762</v>
      </c>
      <c r="AB263" s="42">
        <v>-1.2771673202514648</v>
      </c>
      <c r="AC263" s="42">
        <v>-1.7606837749481201</v>
      </c>
      <c r="AD263" s="42">
        <v>-2.1123321056365967</v>
      </c>
      <c r="AE263" s="42">
        <v>-1.5897436141967773</v>
      </c>
      <c r="AF263" s="42"/>
      <c r="AG263" s="42">
        <v>6.6017093658447266</v>
      </c>
      <c r="AH263" s="42">
        <v>6.5982904434204102</v>
      </c>
      <c r="AI263" s="42">
        <v>6.6324787139892578</v>
      </c>
      <c r="AJ263" s="42">
        <v>6.7042737007141113</v>
      </c>
      <c r="AK263" s="42">
        <v>6.7282052040100098</v>
      </c>
      <c r="AL263" s="42">
        <v>6.6598291397094727</v>
      </c>
      <c r="AM263" s="54">
        <f t="shared" si="76"/>
        <v>6.654131094614665</v>
      </c>
      <c r="AN263" s="44">
        <v>0.47130647301673889</v>
      </c>
      <c r="AO263" s="44">
        <v>0.40048840641975403</v>
      </c>
      <c r="AP263" s="44">
        <v>0.34432235360145569</v>
      </c>
      <c r="AQ263" s="44">
        <v>0.44688645005226135</v>
      </c>
      <c r="AR263" s="44">
        <v>0.86935287714004517</v>
      </c>
      <c r="AS263" s="44">
        <v>0.61294263601303101</v>
      </c>
      <c r="AT263" s="44"/>
      <c r="AU263" s="42">
        <v>0.82417583465576172</v>
      </c>
      <c r="AV263" s="42">
        <v>1.178266167640686</v>
      </c>
      <c r="AW263" s="42">
        <v>0.90109890699386597</v>
      </c>
      <c r="AX263" s="42">
        <v>1.1367521286010742</v>
      </c>
      <c r="AY263" s="42">
        <v>1.0402930974960327</v>
      </c>
      <c r="AZ263" s="42">
        <v>1.0280830860137939</v>
      </c>
      <c r="BA263" s="54">
        <f t="shared" si="77"/>
        <v>1.0181115369002025</v>
      </c>
      <c r="BB263" s="44"/>
      <c r="BC263" s="42">
        <v>0.26617828011512756</v>
      </c>
      <c r="BD263" s="42">
        <v>1.953602023422718E-2</v>
      </c>
      <c r="BE263" s="42">
        <v>0.12332112342119217</v>
      </c>
      <c r="BF263" s="42">
        <v>0.41391941905021667</v>
      </c>
      <c r="BG263" s="42">
        <v>0.34188035130500793</v>
      </c>
      <c r="BH263" s="42">
        <v>0.31623932719230652</v>
      </c>
      <c r="BI263" s="54">
        <f t="shared" si="78"/>
        <v>0.246845753553013</v>
      </c>
      <c r="BJ263" s="51">
        <v>1.5</v>
      </c>
      <c r="BK263" s="69" t="s">
        <v>233</v>
      </c>
      <c r="BL263" s="69" t="s">
        <v>233</v>
      </c>
      <c r="BM263" s="69" t="s">
        <v>233</v>
      </c>
      <c r="BN263" s="69" t="s">
        <v>233</v>
      </c>
      <c r="BO263" s="69" t="s">
        <v>233</v>
      </c>
      <c r="BP263" s="70">
        <f t="shared" si="79"/>
        <v>1.5</v>
      </c>
      <c r="BQ263" s="42">
        <v>1.4578754901885986</v>
      </c>
      <c r="BR263" s="42">
        <v>1.4932844638824463</v>
      </c>
      <c r="BS263" s="42">
        <v>1.4798535108566284</v>
      </c>
      <c r="BT263" s="42">
        <v>1.6068376302719116</v>
      </c>
      <c r="BU263" s="42">
        <v>1.5006104707717896</v>
      </c>
      <c r="BV263" s="42">
        <v>1.485958456993103</v>
      </c>
      <c r="BW263" s="54">
        <f t="shared" si="80"/>
        <v>1.5040700038274128</v>
      </c>
      <c r="BX263" s="44">
        <v>7.9365082085132599E-2</v>
      </c>
      <c r="BY263" s="44">
        <v>6.7155070602893829E-2</v>
      </c>
      <c r="BZ263" s="44">
        <v>9.0354092419147491E-2</v>
      </c>
      <c r="CA263" s="44">
        <v>0.10012210160493851</v>
      </c>
      <c r="CB263" s="44">
        <v>8.9133091270923615E-2</v>
      </c>
      <c r="CC263" s="44">
        <v>9.1575093567371368E-2</v>
      </c>
      <c r="CD263" s="54">
        <f t="shared" si="81"/>
        <v>8.6284088591734573E-2</v>
      </c>
      <c r="CE263" s="42">
        <v>0.09</v>
      </c>
      <c r="CF263" s="42">
        <v>6.7555556297302246</v>
      </c>
      <c r="CG263" s="42">
        <v>6.7555556297302246</v>
      </c>
      <c r="CH263" s="42">
        <v>6.7418804168701172</v>
      </c>
      <c r="CI263" s="42">
        <v>6.758974552154541</v>
      </c>
      <c r="CJ263" s="42">
        <v>6.7863249778747559</v>
      </c>
      <c r="CK263" s="42"/>
      <c r="CL263" s="42"/>
      <c r="CM263" s="44"/>
      <c r="CN263" s="44">
        <v>1.5247863531112671</v>
      </c>
      <c r="CO263" s="44">
        <v>1.7035409212112427</v>
      </c>
      <c r="CP263" s="44">
        <v>0.98461538553237915</v>
      </c>
      <c r="CQ263" s="44">
        <v>1.6752136945724487</v>
      </c>
      <c r="CR263" s="44">
        <v>1.6224664449691772</v>
      </c>
      <c r="CS263" s="44">
        <v>1.5326007604598999</v>
      </c>
      <c r="CT263" s="54">
        <f t="shared" si="82"/>
        <v>1.5072039266427357</v>
      </c>
      <c r="CU263" s="44" t="s">
        <v>233</v>
      </c>
      <c r="CV263" s="44" t="s">
        <v>233</v>
      </c>
      <c r="CW263" s="44" t="s">
        <v>233</v>
      </c>
      <c r="CX263" s="44" t="s">
        <v>233</v>
      </c>
      <c r="CY263" s="44" t="s">
        <v>233</v>
      </c>
      <c r="CZ263" s="44" t="s">
        <v>233</v>
      </c>
      <c r="DA263" s="54" t="str">
        <f t="shared" si="83"/>
        <v/>
      </c>
      <c r="DB263" s="65">
        <v>1084.859619140625</v>
      </c>
      <c r="DC263" s="65">
        <v>1040.4151611328125</v>
      </c>
      <c r="DD263" s="65">
        <v>607.203857421875</v>
      </c>
      <c r="DE263" s="65">
        <v>1157.5091552734375</v>
      </c>
      <c r="DF263" s="65">
        <v>1083.7606201171875</v>
      </c>
      <c r="DG263" s="65">
        <v>1098.534912109375</v>
      </c>
      <c r="DH263" s="58">
        <f t="shared" si="84"/>
        <v>1.4573479980468751</v>
      </c>
      <c r="DI263" s="65">
        <v>1070.720458984375</v>
      </c>
      <c r="DJ263" s="65">
        <v>1039.6092529296875</v>
      </c>
      <c r="DK263" s="65">
        <v>610.5982666015625</v>
      </c>
      <c r="DL263" s="65">
        <v>1065.323486328125</v>
      </c>
      <c r="DM263" s="65">
        <v>1071.4774169921875</v>
      </c>
      <c r="DN263" s="65">
        <v>1081.75830078125</v>
      </c>
      <c r="DO263" s="58">
        <f t="shared" si="85"/>
        <v>1.4254769238281251</v>
      </c>
      <c r="DP263" s="44">
        <v>26</v>
      </c>
      <c r="DQ263" s="44"/>
      <c r="DR263" s="65">
        <v>100</v>
      </c>
      <c r="DS263" s="65">
        <v>100</v>
      </c>
      <c r="DT263" s="65">
        <v>100</v>
      </c>
      <c r="DU263" s="65">
        <v>100</v>
      </c>
      <c r="DV263" s="65">
        <v>100</v>
      </c>
      <c r="DW263" s="65">
        <v>100</v>
      </c>
      <c r="DX263" s="58">
        <f t="shared" si="86"/>
        <v>0.14399999999999999</v>
      </c>
      <c r="DY263" s="43">
        <v>6.0602684020996094</v>
      </c>
      <c r="DZ263" s="43">
        <v>14.07282829284668</v>
      </c>
      <c r="EA263" s="43">
        <v>28.212997436523438</v>
      </c>
      <c r="EB263" s="44">
        <f t="shared" si="87"/>
        <v>1.4834434250640869</v>
      </c>
      <c r="EC263" s="42">
        <v>68</v>
      </c>
      <c r="ED263" s="42">
        <v>68</v>
      </c>
      <c r="EE263" s="42">
        <v>68</v>
      </c>
      <c r="EF263" s="42">
        <v>68</v>
      </c>
      <c r="EG263" s="42">
        <v>68</v>
      </c>
      <c r="EH263" s="42">
        <v>68</v>
      </c>
      <c r="EI263" s="42"/>
      <c r="EJ263" s="65">
        <v>842</v>
      </c>
      <c r="EK263" s="42">
        <v>0.47999998927116394</v>
      </c>
      <c r="EL263" s="42">
        <v>0.47999998927116394</v>
      </c>
      <c r="EM263" s="42">
        <v>0.47999998927116394</v>
      </c>
      <c r="EN263" s="42">
        <v>0.47999998927116394</v>
      </c>
      <c r="EO263" s="42">
        <v>0.47999998927116394</v>
      </c>
      <c r="EP263" s="42">
        <v>0.47999998927116394</v>
      </c>
      <c r="EQ263" s="42"/>
      <c r="ER263" s="65">
        <v>18</v>
      </c>
      <c r="ES263" s="42">
        <v>0.67000001668930054</v>
      </c>
      <c r="ET263" s="42">
        <v>0.67000001668930054</v>
      </c>
      <c r="EU263" s="42">
        <v>0.67000001668930054</v>
      </c>
      <c r="EV263" s="42">
        <v>0.67000001668930054</v>
      </c>
      <c r="EW263" s="42">
        <v>0.67000001668930054</v>
      </c>
      <c r="EX263" s="42">
        <v>0.67000001668930054</v>
      </c>
      <c r="EY263" s="42"/>
      <c r="EZ263" s="42">
        <v>1.2</v>
      </c>
      <c r="FA263" s="42">
        <v>9.0000003576278687E-2</v>
      </c>
      <c r="FB263" s="42">
        <v>9.0000003576278687E-2</v>
      </c>
      <c r="FC263" s="42">
        <v>9.0000003576278687E-2</v>
      </c>
      <c r="FD263" s="42">
        <v>9.0000003576278687E-2</v>
      </c>
      <c r="FE263" s="42">
        <v>9.0000003576278687E-2</v>
      </c>
      <c r="FF263" s="42">
        <v>9.0000003576278687E-2</v>
      </c>
      <c r="FG263" s="42"/>
      <c r="FH263" s="42"/>
      <c r="FI263" s="42">
        <v>0.11999999731779099</v>
      </c>
      <c r="FJ263" s="42">
        <v>0.11999999731779099</v>
      </c>
      <c r="FK263" s="42">
        <v>0.11999999731779099</v>
      </c>
      <c r="FL263" s="42">
        <v>0.11999999731779099</v>
      </c>
      <c r="FM263" s="42">
        <v>0.10999999940395355</v>
      </c>
      <c r="FN263" s="42">
        <v>0.10999999940395355</v>
      </c>
      <c r="FO263" s="42"/>
      <c r="FP263" s="65">
        <v>39</v>
      </c>
      <c r="FQ263" s="42">
        <v>0.56999999284744263</v>
      </c>
      <c r="FR263" s="42">
        <v>0.56999999284744263</v>
      </c>
      <c r="FS263" s="42">
        <v>0.56999999284744263</v>
      </c>
      <c r="FT263" s="42">
        <v>0.56999999284744263</v>
      </c>
      <c r="FU263" s="42">
        <v>0.56999999284744263</v>
      </c>
      <c r="FV263" s="42">
        <v>0.56999999284744263</v>
      </c>
      <c r="FW263" s="42"/>
      <c r="FX263" s="65">
        <v>29</v>
      </c>
    </row>
    <row r="264" spans="1:180">
      <c r="A264" s="40">
        <v>38601</v>
      </c>
      <c r="B264" s="41"/>
      <c r="C264" s="41"/>
      <c r="D264" s="41"/>
      <c r="E264" s="42" t="s">
        <v>233</v>
      </c>
      <c r="F264" s="42" t="s">
        <v>233</v>
      </c>
      <c r="G264" s="42" t="s">
        <v>233</v>
      </c>
      <c r="H264" s="42" t="s">
        <v>233</v>
      </c>
      <c r="I264" s="42" t="s">
        <v>233</v>
      </c>
      <c r="J264" s="42" t="s">
        <v>233</v>
      </c>
      <c r="K264" s="54" t="str">
        <f t="shared" si="74"/>
        <v/>
      </c>
      <c r="L264" s="43">
        <v>19.487178802490234</v>
      </c>
      <c r="M264" s="43">
        <v>18.388278961181641</v>
      </c>
      <c r="N264" s="43">
        <v>17.533576965332031</v>
      </c>
      <c r="O264" s="43">
        <v>19.780220031738281</v>
      </c>
      <c r="P264" s="43">
        <v>23.467643737792969</v>
      </c>
      <c r="Q264" s="43">
        <v>22.026861190795898</v>
      </c>
      <c r="R264" s="54">
        <f t="shared" si="75"/>
        <v>20.113959948221844</v>
      </c>
      <c r="S264" s="43">
        <v>11.843711853027344</v>
      </c>
      <c r="T264" s="43">
        <v>12.454212188720703</v>
      </c>
      <c r="U264" s="43">
        <v>8.9133090972900391</v>
      </c>
      <c r="V264" s="43">
        <v>8.7912092208862305</v>
      </c>
      <c r="W264" s="43">
        <v>5.8608059883117676</v>
      </c>
      <c r="X264" s="43">
        <v>9.0354089736938477</v>
      </c>
      <c r="Y264" s="43">
        <v>13</v>
      </c>
      <c r="Z264" s="42">
        <v>-1.5555555820465088</v>
      </c>
      <c r="AA264" s="42">
        <v>-1.4285714626312256</v>
      </c>
      <c r="AB264" s="42">
        <v>-1.384615421295166</v>
      </c>
      <c r="AC264" s="42">
        <v>-1.7069597244262695</v>
      </c>
      <c r="AD264" s="42">
        <v>-2.0048840045928955</v>
      </c>
      <c r="AE264" s="42">
        <v>-1.4432234764099121</v>
      </c>
      <c r="AF264" s="42"/>
      <c r="AG264" s="42">
        <v>6.605128288269043</v>
      </c>
      <c r="AH264" s="42">
        <v>6.6119656562805176</v>
      </c>
      <c r="AI264" s="42">
        <v>6.6324787139892578</v>
      </c>
      <c r="AJ264" s="42">
        <v>6.7042737007141113</v>
      </c>
      <c r="AK264" s="42">
        <v>6.7282052040100098</v>
      </c>
      <c r="AL264" s="42">
        <v>6.6632480621337891</v>
      </c>
      <c r="AM264" s="54">
        <f t="shared" si="76"/>
        <v>6.6575499375661211</v>
      </c>
      <c r="AN264" s="44">
        <v>0.44688645005226135</v>
      </c>
      <c r="AO264" s="44">
        <v>0.380952388048172</v>
      </c>
      <c r="AP264" s="44">
        <v>0.3492063581943512</v>
      </c>
      <c r="AQ264" s="44">
        <v>0.42979243397712708</v>
      </c>
      <c r="AR264" s="44">
        <v>0.82783883810043335</v>
      </c>
      <c r="AS264" s="44">
        <v>0.5177045464515686</v>
      </c>
      <c r="AT264" s="44"/>
      <c r="AU264" s="42">
        <v>1.1025640964508057</v>
      </c>
      <c r="AV264" s="42">
        <v>1.4224663972854614</v>
      </c>
      <c r="AW264" s="42">
        <v>1.1562881469726563</v>
      </c>
      <c r="AX264" s="42">
        <v>1.2075701951980591</v>
      </c>
      <c r="AY264" s="42">
        <v>1.1990232467651367</v>
      </c>
      <c r="AZ264" s="42">
        <v>1.0354090929031372</v>
      </c>
      <c r="BA264" s="54">
        <f t="shared" si="77"/>
        <v>1.1872201959292095</v>
      </c>
      <c r="BB264" s="44"/>
      <c r="BC264" s="42">
        <v>0.33577534556388855</v>
      </c>
      <c r="BD264" s="42">
        <v>0.3492063581943512</v>
      </c>
      <c r="BE264" s="42">
        <v>0.34554335474967957</v>
      </c>
      <c r="BF264" s="42">
        <v>0.38339439034461975</v>
      </c>
      <c r="BG264" s="42">
        <v>0.3968254029750824</v>
      </c>
      <c r="BH264" s="42">
        <v>0.31868132948875427</v>
      </c>
      <c r="BI264" s="54">
        <f t="shared" si="78"/>
        <v>0.35490436355272931</v>
      </c>
      <c r="BJ264" s="51">
        <v>1.5</v>
      </c>
      <c r="BK264" s="69" t="s">
        <v>233</v>
      </c>
      <c r="BL264" s="69" t="s">
        <v>233</v>
      </c>
      <c r="BM264" s="69" t="s">
        <v>233</v>
      </c>
      <c r="BN264" s="69" t="s">
        <v>233</v>
      </c>
      <c r="BO264" s="69" t="s">
        <v>233</v>
      </c>
      <c r="BP264" s="70">
        <f t="shared" si="79"/>
        <v>1.5</v>
      </c>
      <c r="BQ264" s="42">
        <v>1.4493284225463867</v>
      </c>
      <c r="BR264" s="42">
        <v>1.5616605281829834</v>
      </c>
      <c r="BS264" s="42">
        <v>1.5763125419616699</v>
      </c>
      <c r="BT264" s="42">
        <v>1.5457875728607178</v>
      </c>
      <c r="BU264" s="42">
        <v>1.4822955131530762</v>
      </c>
      <c r="BV264" s="42">
        <v>1.2954822778701782</v>
      </c>
      <c r="BW264" s="54">
        <f t="shared" si="80"/>
        <v>1.4851444760958354</v>
      </c>
      <c r="BX264" s="44">
        <v>7.8144080936908722E-2</v>
      </c>
      <c r="BY264" s="44">
        <v>7.9365082085132599E-2</v>
      </c>
      <c r="BZ264" s="44">
        <v>6.7155070602893829E-2</v>
      </c>
      <c r="CA264" s="44">
        <v>6.7155070602893829E-2</v>
      </c>
      <c r="CB264" s="44">
        <v>7.9365082085132599E-2</v>
      </c>
      <c r="CC264" s="44">
        <v>7.6923079788684845E-2</v>
      </c>
      <c r="CD264" s="54">
        <f t="shared" si="81"/>
        <v>7.4684577683607742E-2</v>
      </c>
      <c r="CE264" s="42">
        <v>7.0000000000000007E-2</v>
      </c>
      <c r="CF264" s="42">
        <v>6.7760682106018066</v>
      </c>
      <c r="CG264" s="42">
        <v>6.7623929977416992</v>
      </c>
      <c r="CH264" s="42">
        <v>6.7555556297302246</v>
      </c>
      <c r="CI264" s="42">
        <v>6.7658119201660156</v>
      </c>
      <c r="CJ264" s="42">
        <v>6.8034186363220215</v>
      </c>
      <c r="CK264" s="42"/>
      <c r="CL264" s="42"/>
      <c r="CM264" s="44"/>
      <c r="CN264" s="44">
        <v>1.5267399549484253</v>
      </c>
      <c r="CO264" s="44">
        <v>1.5365079641342163</v>
      </c>
      <c r="CP264" s="44">
        <v>1.5247863531112671</v>
      </c>
      <c r="CQ264" s="44">
        <v>1.6175824403762817</v>
      </c>
      <c r="CR264" s="44">
        <v>1.9780219793319702</v>
      </c>
      <c r="CS264" s="44">
        <v>1.8344322443008423</v>
      </c>
      <c r="CT264" s="54">
        <f t="shared" si="82"/>
        <v>1.6696784893671672</v>
      </c>
      <c r="CU264" s="44" t="s">
        <v>233</v>
      </c>
      <c r="CV264" s="44" t="s">
        <v>233</v>
      </c>
      <c r="CW264" s="44" t="s">
        <v>233</v>
      </c>
      <c r="CX264" s="44" t="s">
        <v>233</v>
      </c>
      <c r="CY264" s="44" t="s">
        <v>233</v>
      </c>
      <c r="CZ264" s="44" t="s">
        <v>233</v>
      </c>
      <c r="DA264" s="54" t="str">
        <f t="shared" si="83"/>
        <v/>
      </c>
      <c r="DB264" s="65">
        <v>1035.775390625</v>
      </c>
      <c r="DC264" s="65">
        <v>1064.4688720703125</v>
      </c>
      <c r="DD264" s="65">
        <v>1039.8046875</v>
      </c>
      <c r="DE264" s="65">
        <v>1033.94384765625</v>
      </c>
      <c r="DF264" s="65">
        <v>1298.16845703125</v>
      </c>
      <c r="DG264" s="65">
        <v>1303.6630859375</v>
      </c>
      <c r="DH264" s="58">
        <f t="shared" si="84"/>
        <v>1.626197841796875</v>
      </c>
      <c r="DI264" s="65">
        <v>1051.257568359375</v>
      </c>
      <c r="DJ264" s="65">
        <v>1050.866943359375</v>
      </c>
      <c r="DK264" s="65">
        <v>1077.87548828125</v>
      </c>
      <c r="DL264" s="65">
        <v>1086.3980712890625</v>
      </c>
      <c r="DM264" s="65">
        <v>1348.5225830078125</v>
      </c>
      <c r="DN264" s="65">
        <v>1365.445556640625</v>
      </c>
      <c r="DO264" s="58">
        <f t="shared" si="85"/>
        <v>1.6752878906249999</v>
      </c>
      <c r="DP264" s="44">
        <v>49</v>
      </c>
      <c r="DQ264" s="44"/>
      <c r="DR264" s="65">
        <v>100</v>
      </c>
      <c r="DS264" s="65">
        <v>100</v>
      </c>
      <c r="DT264" s="65">
        <v>100</v>
      </c>
      <c r="DU264" s="65">
        <v>100</v>
      </c>
      <c r="DV264" s="65">
        <v>100</v>
      </c>
      <c r="DW264" s="65">
        <v>100</v>
      </c>
      <c r="DX264" s="58">
        <f t="shared" si="86"/>
        <v>0.14399999999999999</v>
      </c>
      <c r="DY264" s="43">
        <v>5.919560432434082</v>
      </c>
      <c r="DZ264" s="43">
        <v>13.921234130859375</v>
      </c>
      <c r="EA264" s="43">
        <v>28.003654479980469</v>
      </c>
      <c r="EB264" s="44">
        <f t="shared" si="87"/>
        <v>1.6974206382751464</v>
      </c>
      <c r="EC264" s="42">
        <v>68</v>
      </c>
      <c r="ED264" s="42">
        <v>68</v>
      </c>
      <c r="EE264" s="42">
        <v>68</v>
      </c>
      <c r="EF264" s="42">
        <v>68</v>
      </c>
      <c r="EG264" s="42">
        <v>68</v>
      </c>
      <c r="EH264" s="42">
        <v>68</v>
      </c>
      <c r="EI264" s="42"/>
      <c r="EJ264" s="65">
        <v>697</v>
      </c>
      <c r="EK264" s="42">
        <v>0.47999998927116394</v>
      </c>
      <c r="EL264" s="42">
        <v>0.47999998927116394</v>
      </c>
      <c r="EM264" s="42">
        <v>0.47999998927116394</v>
      </c>
      <c r="EN264" s="42">
        <v>0.47999998927116394</v>
      </c>
      <c r="EO264" s="42">
        <v>0.47999998927116394</v>
      </c>
      <c r="EP264" s="42">
        <v>0.47999998927116394</v>
      </c>
      <c r="EQ264" s="42"/>
      <c r="ER264" s="65">
        <v>23</v>
      </c>
      <c r="ES264" s="42">
        <v>0.67000001668930054</v>
      </c>
      <c r="ET264" s="42">
        <v>0.67000001668930054</v>
      </c>
      <c r="EU264" s="42">
        <v>0.67000001668930054</v>
      </c>
      <c r="EV264" s="42">
        <v>0.67000001668930054</v>
      </c>
      <c r="EW264" s="42">
        <v>0.67000001668930054</v>
      </c>
      <c r="EX264" s="42">
        <v>0.67000001668930054</v>
      </c>
      <c r="EY264" s="42"/>
      <c r="EZ264" s="42">
        <v>1.3</v>
      </c>
      <c r="FA264" s="42">
        <v>9.0000003576278687E-2</v>
      </c>
      <c r="FB264" s="42">
        <v>9.0000003576278687E-2</v>
      </c>
      <c r="FC264" s="42">
        <v>9.0000003576278687E-2</v>
      </c>
      <c r="FD264" s="42">
        <v>9.0000003576278687E-2</v>
      </c>
      <c r="FE264" s="42">
        <v>9.0000003576278687E-2</v>
      </c>
      <c r="FF264" s="42">
        <v>9.0000003576278687E-2</v>
      </c>
      <c r="FG264" s="42"/>
      <c r="FH264" s="42"/>
      <c r="FI264" s="42">
        <v>0.10999999940395355</v>
      </c>
      <c r="FJ264" s="42">
        <v>0.10999999940395355</v>
      </c>
      <c r="FK264" s="42">
        <v>0.10999999940395355</v>
      </c>
      <c r="FL264" s="42">
        <v>0.10000000149011612</v>
      </c>
      <c r="FM264" s="42">
        <v>0.10000000149011612</v>
      </c>
      <c r="FN264" s="42">
        <v>0.10000000149011612</v>
      </c>
      <c r="FO264" s="42"/>
      <c r="FP264" s="65">
        <v>21</v>
      </c>
      <c r="FQ264" s="42">
        <v>0.56999999284744263</v>
      </c>
      <c r="FR264" s="42">
        <v>0.56999999284744263</v>
      </c>
      <c r="FS264" s="42">
        <v>0.56999999284744263</v>
      </c>
      <c r="FT264" s="42">
        <v>0.56999999284744263</v>
      </c>
      <c r="FU264" s="42">
        <v>0.56999999284744263</v>
      </c>
      <c r="FV264" s="42">
        <v>0.56999999284744263</v>
      </c>
      <c r="FW264" s="42"/>
      <c r="FX264" s="65">
        <v>33</v>
      </c>
    </row>
    <row r="265" spans="1:180">
      <c r="A265" s="40">
        <v>38602</v>
      </c>
      <c r="B265" s="41"/>
      <c r="C265" s="41"/>
      <c r="D265" s="41"/>
      <c r="E265" s="42" t="s">
        <v>233</v>
      </c>
      <c r="F265" s="42" t="s">
        <v>233</v>
      </c>
      <c r="G265" s="42" t="s">
        <v>233</v>
      </c>
      <c r="H265" s="42" t="s">
        <v>233</v>
      </c>
      <c r="I265" s="42" t="s">
        <v>233</v>
      </c>
      <c r="J265" s="42" t="s">
        <v>233</v>
      </c>
      <c r="K265" s="54" t="str">
        <f t="shared" si="74"/>
        <v/>
      </c>
      <c r="L265" s="43">
        <v>20.097681045532227</v>
      </c>
      <c r="M265" s="43">
        <v>18.876678466796875</v>
      </c>
      <c r="N265" s="43">
        <v>17.899877548217773</v>
      </c>
      <c r="O265" s="43">
        <v>20.122100830078125</v>
      </c>
      <c r="P265" s="43">
        <v>23.907203674316406</v>
      </c>
      <c r="Q265" s="43">
        <v>22.417581558227539</v>
      </c>
      <c r="R265" s="54">
        <f t="shared" si="75"/>
        <v>20.553520520528156</v>
      </c>
      <c r="S265" s="43">
        <v>11.721611976623535</v>
      </c>
      <c r="T265" s="43">
        <v>14.65201473236084</v>
      </c>
      <c r="U265" s="43">
        <v>11.355311393737793</v>
      </c>
      <c r="V265" s="43">
        <v>10.256410598754883</v>
      </c>
      <c r="W265" s="43">
        <v>6.8376069068908691</v>
      </c>
      <c r="X265" s="43">
        <v>8.9133090972900391</v>
      </c>
      <c r="Y265" s="43">
        <v>12</v>
      </c>
      <c r="Z265" s="42">
        <v>-1.2136752605438232</v>
      </c>
      <c r="AA265" s="42">
        <v>-1.1550672054290771</v>
      </c>
      <c r="AB265" s="42">
        <v>-1.0134310722351074</v>
      </c>
      <c r="AC265" s="42">
        <v>-1.5164835453033447</v>
      </c>
      <c r="AD265" s="42">
        <v>-1.7069597244262695</v>
      </c>
      <c r="AE265" s="42">
        <v>-1.3797314167022705</v>
      </c>
      <c r="AF265" s="42"/>
      <c r="AG265" s="42">
        <v>6.6222224235534668</v>
      </c>
      <c r="AH265" s="42">
        <v>6.6188035011291504</v>
      </c>
      <c r="AI265" s="42">
        <v>6.6427350044250488</v>
      </c>
      <c r="AJ265" s="42">
        <v>6.7179489135742188</v>
      </c>
      <c r="AK265" s="42">
        <v>6.7076921463012695</v>
      </c>
      <c r="AL265" s="42">
        <v>6.6529912948608398</v>
      </c>
      <c r="AM265" s="54">
        <f t="shared" si="76"/>
        <v>6.660398880640666</v>
      </c>
      <c r="AN265" s="44">
        <v>0.38339439034461975</v>
      </c>
      <c r="AO265" s="44">
        <v>0.3174603283405304</v>
      </c>
      <c r="AP265" s="44">
        <v>0.24175824224948883</v>
      </c>
      <c r="AQ265" s="44">
        <v>0.33699634671211243</v>
      </c>
      <c r="AR265" s="44">
        <v>0.60073262453079224</v>
      </c>
      <c r="AS265" s="44">
        <v>0.45665445923805237</v>
      </c>
      <c r="AT265" s="44"/>
      <c r="AU265" s="42">
        <v>1.2857142686843872</v>
      </c>
      <c r="AV265" s="42">
        <v>0.96581196784973145</v>
      </c>
      <c r="AW265" s="42">
        <v>0.89133089780807495</v>
      </c>
      <c r="AX265" s="42">
        <v>1.1111111640930176</v>
      </c>
      <c r="AY265" s="42">
        <v>1.1477411985397339</v>
      </c>
      <c r="AZ265" s="42">
        <v>1.0061050653457642</v>
      </c>
      <c r="BA265" s="54">
        <f t="shared" si="77"/>
        <v>1.0679690937201183</v>
      </c>
      <c r="BB265" s="44"/>
      <c r="BC265" s="42">
        <v>0.42246642708778381</v>
      </c>
      <c r="BD265" s="42">
        <v>0.31379732489585876</v>
      </c>
      <c r="BE265" s="42">
        <v>0.18192918598651886</v>
      </c>
      <c r="BF265" s="42">
        <v>0.43101343512535095</v>
      </c>
      <c r="BG265" s="42">
        <v>0.35653236508369446</v>
      </c>
      <c r="BH265" s="42">
        <v>0.17094017565250397</v>
      </c>
      <c r="BI265" s="54">
        <f t="shared" si="78"/>
        <v>0.31277981897195178</v>
      </c>
      <c r="BJ265" s="51">
        <v>1.3</v>
      </c>
      <c r="BK265" s="69" t="s">
        <v>233</v>
      </c>
      <c r="BL265" s="69" t="s">
        <v>233</v>
      </c>
      <c r="BM265" s="69" t="s">
        <v>233</v>
      </c>
      <c r="BN265" s="69" t="s">
        <v>233</v>
      </c>
      <c r="BO265" s="69" t="s">
        <v>233</v>
      </c>
      <c r="BP265" s="70">
        <f t="shared" si="79"/>
        <v>1.3</v>
      </c>
      <c r="BQ265" s="42">
        <v>1.317460298538208</v>
      </c>
      <c r="BR265" s="42">
        <v>1.3992674350738525</v>
      </c>
      <c r="BS265" s="42">
        <v>1.3565323352813721</v>
      </c>
      <c r="BT265" s="42">
        <v>1.6471306085586548</v>
      </c>
      <c r="BU265" s="42">
        <v>1.4627594947814941</v>
      </c>
      <c r="BV265" s="42">
        <v>1.5262515544891357</v>
      </c>
      <c r="BW265" s="54">
        <f t="shared" si="80"/>
        <v>1.4515669544537861</v>
      </c>
      <c r="BX265" s="44">
        <v>7.6923079788684845E-2</v>
      </c>
      <c r="BY265" s="44">
        <v>6.3492067158222198E-2</v>
      </c>
      <c r="BZ265" s="44">
        <v>7.4481077492237091E-2</v>
      </c>
      <c r="CA265" s="44">
        <v>6.5934069454669952E-2</v>
      </c>
      <c r="CB265" s="44">
        <v>0.41758242249488831</v>
      </c>
      <c r="CC265" s="44">
        <v>5.8608058840036392E-2</v>
      </c>
      <c r="CD265" s="54">
        <f t="shared" si="81"/>
        <v>0.12617012920478979</v>
      </c>
      <c r="CE265" s="42">
        <v>7.0000000000000007E-2</v>
      </c>
      <c r="CF265" s="42">
        <v>6.7863249778747559</v>
      </c>
      <c r="CG265" s="42">
        <v>6.779487133026123</v>
      </c>
      <c r="CH265" s="42">
        <v>6.7760682106018066</v>
      </c>
      <c r="CI265" s="42">
        <v>6.8205127716064453</v>
      </c>
      <c r="CJ265" s="42">
        <v>6.8170938491821289</v>
      </c>
      <c r="CK265" s="42"/>
      <c r="CL265" s="42"/>
      <c r="CM265" s="44"/>
      <c r="CN265" s="44">
        <v>1.5296703577041626</v>
      </c>
      <c r="CO265" s="44">
        <v>1.533577561378479</v>
      </c>
      <c r="CP265" s="44">
        <v>0.92405372858047485</v>
      </c>
      <c r="CQ265" s="44">
        <v>1.9799755811691284</v>
      </c>
      <c r="CR265" s="44">
        <v>1.9213675260543823</v>
      </c>
      <c r="CS265" s="44">
        <v>2.1040294170379639</v>
      </c>
      <c r="CT265" s="54">
        <f t="shared" si="82"/>
        <v>1.6654456953207653</v>
      </c>
      <c r="CU265" s="44" t="s">
        <v>233</v>
      </c>
      <c r="CV265" s="44" t="s">
        <v>233</v>
      </c>
      <c r="CW265" s="44" t="s">
        <v>233</v>
      </c>
      <c r="CX265" s="44" t="s">
        <v>233</v>
      </c>
      <c r="CY265" s="44" t="s">
        <v>233</v>
      </c>
      <c r="CZ265" s="44" t="s">
        <v>233</v>
      </c>
      <c r="DA265" s="54" t="str">
        <f t="shared" si="83"/>
        <v/>
      </c>
      <c r="DB265" s="65">
        <v>1071.4285888671875</v>
      </c>
      <c r="DC265" s="65">
        <v>1126.25146484375</v>
      </c>
      <c r="DD265" s="65">
        <v>528.0830078125</v>
      </c>
      <c r="DE265" s="65">
        <v>1395.3602294921875</v>
      </c>
      <c r="DF265" s="65">
        <v>1334.676513671875</v>
      </c>
      <c r="DG265" s="65">
        <v>1401.2210693359375</v>
      </c>
      <c r="DH265" s="58">
        <f t="shared" si="84"/>
        <v>1.645685009765625</v>
      </c>
      <c r="DI265" s="65">
        <v>1064.639892578125</v>
      </c>
      <c r="DJ265" s="65">
        <v>1045.6165771484375</v>
      </c>
      <c r="DK265" s="65">
        <v>652.991455078125</v>
      </c>
      <c r="DL265" s="65">
        <v>1367.032958984375</v>
      </c>
      <c r="DM265" s="65">
        <v>1353.040283203125</v>
      </c>
      <c r="DN265" s="65">
        <v>1347.4725341796875</v>
      </c>
      <c r="DO265" s="58">
        <f t="shared" si="85"/>
        <v>1.63939048828125</v>
      </c>
      <c r="DP265" s="44">
        <v>0</v>
      </c>
      <c r="DQ265" s="44"/>
      <c r="DR265" s="65">
        <v>100</v>
      </c>
      <c r="DS265" s="65">
        <v>100</v>
      </c>
      <c r="DT265" s="65">
        <v>100</v>
      </c>
      <c r="DU265" s="65">
        <v>100</v>
      </c>
      <c r="DV265" s="65">
        <v>100</v>
      </c>
      <c r="DW265" s="65">
        <v>100</v>
      </c>
      <c r="DX265" s="58">
        <f t="shared" si="86"/>
        <v>0.14399999999999999</v>
      </c>
      <c r="DY265" s="43">
        <v>5.9031987190246582</v>
      </c>
      <c r="DZ265" s="43">
        <v>14.264124870300293</v>
      </c>
      <c r="EA265" s="43">
        <v>29.274154663085938</v>
      </c>
      <c r="EB265" s="44">
        <f t="shared" si="87"/>
        <v>1.589328440322876</v>
      </c>
      <c r="EC265" s="42">
        <v>68</v>
      </c>
      <c r="ED265" s="42">
        <v>68</v>
      </c>
      <c r="EE265" s="42">
        <v>68</v>
      </c>
      <c r="EF265" s="42">
        <v>68</v>
      </c>
      <c r="EG265" s="42">
        <v>68</v>
      </c>
      <c r="EH265" s="42">
        <v>68</v>
      </c>
      <c r="EI265" s="42"/>
      <c r="EJ265" s="65">
        <v>929</v>
      </c>
      <c r="EK265" s="42">
        <v>0.47999998927116394</v>
      </c>
      <c r="EL265" s="42">
        <v>0.47999998927116394</v>
      </c>
      <c r="EM265" s="42">
        <v>0.47999998927116394</v>
      </c>
      <c r="EN265" s="42">
        <v>0.47999998927116394</v>
      </c>
      <c r="EO265" s="42">
        <v>0.47999998927116394</v>
      </c>
      <c r="EP265" s="42">
        <v>0.47999998927116394</v>
      </c>
      <c r="EQ265" s="42"/>
      <c r="ER265" s="65">
        <v>22</v>
      </c>
      <c r="ES265" s="42">
        <v>0.67000001668930054</v>
      </c>
      <c r="ET265" s="42">
        <v>0.67000001668930054</v>
      </c>
      <c r="EU265" s="42">
        <v>0.67000001668930054</v>
      </c>
      <c r="EV265" s="42">
        <v>0.67000001668930054</v>
      </c>
      <c r="EW265" s="42">
        <v>0.67000001668930054</v>
      </c>
      <c r="EX265" s="42">
        <v>0.67000001668930054</v>
      </c>
      <c r="EY265" s="42"/>
      <c r="EZ265" s="42">
        <v>1.35</v>
      </c>
      <c r="FA265" s="42">
        <v>9.0000003576278687E-2</v>
      </c>
      <c r="FB265" s="42">
        <v>9.0000003576278687E-2</v>
      </c>
      <c r="FC265" s="42">
        <v>9.0000003576278687E-2</v>
      </c>
      <c r="FD265" s="42">
        <v>9.0000003576278687E-2</v>
      </c>
      <c r="FE265" s="42">
        <v>9.0000003576278687E-2</v>
      </c>
      <c r="FF265" s="42">
        <v>7.9999998211860657E-2</v>
      </c>
      <c r="FG265" s="42"/>
      <c r="FH265" s="42"/>
      <c r="FI265" s="42">
        <v>0.10000000149011612</v>
      </c>
      <c r="FJ265" s="42">
        <v>0.10000000149011612</v>
      </c>
      <c r="FK265" s="42">
        <v>0.18000000715255737</v>
      </c>
      <c r="FL265" s="42">
        <v>0.11999999731779099</v>
      </c>
      <c r="FM265" s="42">
        <v>0.10000000149011612</v>
      </c>
      <c r="FN265" s="42">
        <v>0.10999999940395355</v>
      </c>
      <c r="FO265" s="42"/>
      <c r="FP265" s="65">
        <v>20</v>
      </c>
      <c r="FQ265" s="42">
        <v>0.56999999284744263</v>
      </c>
      <c r="FR265" s="42">
        <v>0.56999999284744263</v>
      </c>
      <c r="FS265" s="42">
        <v>0.56999999284744263</v>
      </c>
      <c r="FT265" s="42">
        <v>0.56999999284744263</v>
      </c>
      <c r="FU265" s="42">
        <v>0.56999999284744263</v>
      </c>
      <c r="FV265" s="42">
        <v>0.56999999284744263</v>
      </c>
      <c r="FW265" s="42"/>
      <c r="FX265" s="65">
        <v>33</v>
      </c>
    </row>
    <row r="266" spans="1:180">
      <c r="A266" s="40">
        <v>38603</v>
      </c>
      <c r="B266" s="41"/>
      <c r="C266" s="41"/>
      <c r="D266" s="41"/>
      <c r="E266" s="42" t="s">
        <v>233</v>
      </c>
      <c r="F266" s="42" t="s">
        <v>233</v>
      </c>
      <c r="G266" s="42" t="s">
        <v>233</v>
      </c>
      <c r="H266" s="42" t="s">
        <v>233</v>
      </c>
      <c r="I266" s="42" t="s">
        <v>233</v>
      </c>
      <c r="J266" s="42" t="s">
        <v>233</v>
      </c>
      <c r="K266" s="54" t="str">
        <f t="shared" si="74"/>
        <v/>
      </c>
      <c r="L266" s="43">
        <v>20.097681045532227</v>
      </c>
      <c r="M266" s="43">
        <v>18.754579544067383</v>
      </c>
      <c r="N266" s="43">
        <v>17.777778625488281</v>
      </c>
      <c r="O266" s="43">
        <v>19.951160430908203</v>
      </c>
      <c r="P266" s="43">
        <v>21.978021621704102</v>
      </c>
      <c r="Q266" s="43">
        <v>21.367521286010742</v>
      </c>
      <c r="R266" s="54">
        <f t="shared" si="75"/>
        <v>19.987790425618488</v>
      </c>
      <c r="S266" s="43">
        <v>10.989010810852051</v>
      </c>
      <c r="T266" s="43">
        <v>12.210012435913086</v>
      </c>
      <c r="U266" s="43">
        <v>10.989010810852051</v>
      </c>
      <c r="V266" s="43">
        <v>10.989010810852051</v>
      </c>
      <c r="W266" s="43">
        <v>7.5702075958251953</v>
      </c>
      <c r="X266" s="43">
        <v>8.1807079315185547</v>
      </c>
      <c r="Y266" s="43">
        <v>13.2</v>
      </c>
      <c r="Z266" s="42">
        <v>-1.1746032238006592</v>
      </c>
      <c r="AA266" s="42">
        <v>-1.0280830860137939</v>
      </c>
      <c r="AB266" s="42">
        <v>-0.95482295751571655</v>
      </c>
      <c r="AC266" s="42">
        <v>-1.2673993110656738</v>
      </c>
      <c r="AD266" s="42">
        <v>-1.5555555820465088</v>
      </c>
      <c r="AE266" s="42">
        <v>-0.97924298048019409</v>
      </c>
      <c r="AF266" s="42"/>
      <c r="AG266" s="42">
        <v>6.625640869140625</v>
      </c>
      <c r="AH266" s="42">
        <v>6.6222224235534668</v>
      </c>
      <c r="AI266" s="42">
        <v>6.6495728492736816</v>
      </c>
      <c r="AJ266" s="42">
        <v>6.7316241264343262</v>
      </c>
      <c r="AK266" s="42">
        <v>6.7282052040100098</v>
      </c>
      <c r="AL266" s="42">
        <v>6.6700854301452637</v>
      </c>
      <c r="AM266" s="54">
        <f t="shared" si="76"/>
        <v>6.6712251504262285</v>
      </c>
      <c r="AN266" s="44">
        <v>0.3540903627872467</v>
      </c>
      <c r="AO266" s="44">
        <v>0.27106228470802307</v>
      </c>
      <c r="AP266" s="44">
        <v>0.26862028241157532</v>
      </c>
      <c r="AQ266" s="44">
        <v>0.30036631226539612</v>
      </c>
      <c r="AR266" s="44">
        <v>0.51037853956222534</v>
      </c>
      <c r="AS266" s="44">
        <v>0.44932845234870911</v>
      </c>
      <c r="AT266" s="44"/>
      <c r="AU266" s="42">
        <v>0.9841269850730896</v>
      </c>
      <c r="AV266" s="42">
        <v>0.97680097818374634</v>
      </c>
      <c r="AW266" s="42">
        <v>0.99023199081420898</v>
      </c>
      <c r="AX266" s="42">
        <v>1.0280830860137939</v>
      </c>
      <c r="AY266" s="42">
        <v>1.0634920597076416</v>
      </c>
      <c r="AZ266" s="42">
        <v>1.148962140083313</v>
      </c>
      <c r="BA266" s="54">
        <f t="shared" si="77"/>
        <v>1.0319495399792988</v>
      </c>
      <c r="BB266" s="44"/>
      <c r="BC266" s="42">
        <v>0.24908424913883209</v>
      </c>
      <c r="BD266" s="42">
        <v>0.22710622847080231</v>
      </c>
      <c r="BE266" s="42">
        <v>0.25518926978111267</v>
      </c>
      <c r="BF266" s="42">
        <v>0.28937730193138123</v>
      </c>
      <c r="BG266" s="42">
        <v>0.24786324799060822</v>
      </c>
      <c r="BH266" s="42">
        <v>0.31623932719230652</v>
      </c>
      <c r="BI266" s="54">
        <f t="shared" si="78"/>
        <v>0.26414327075084049</v>
      </c>
      <c r="BJ266" s="51">
        <v>1.5</v>
      </c>
      <c r="BK266" s="69" t="s">
        <v>233</v>
      </c>
      <c r="BL266" s="69" t="s">
        <v>233</v>
      </c>
      <c r="BM266" s="69" t="s">
        <v>233</v>
      </c>
      <c r="BN266" s="69" t="s">
        <v>233</v>
      </c>
      <c r="BO266" s="69" t="s">
        <v>233</v>
      </c>
      <c r="BP266" s="70">
        <f t="shared" si="79"/>
        <v>1.5</v>
      </c>
      <c r="BQ266" s="42">
        <v>1.54334557056427</v>
      </c>
      <c r="BR266" s="42">
        <v>1.504273533821106</v>
      </c>
      <c r="BS266" s="42">
        <v>1.2210012413561344E-2</v>
      </c>
      <c r="BT266" s="42">
        <v>1.2210012413561344E-2</v>
      </c>
      <c r="BU266" s="42">
        <v>1.605616569519043</v>
      </c>
      <c r="BV266" s="42">
        <v>1.6129425764083862</v>
      </c>
      <c r="BW266" s="54">
        <f t="shared" si="80"/>
        <v>1.0484330458566546</v>
      </c>
      <c r="BX266" s="44">
        <v>6.9597072899341583E-2</v>
      </c>
      <c r="BY266" s="44">
        <v>5.8608058840036392E-2</v>
      </c>
      <c r="BZ266" s="44">
        <v>6.8376071751117706E-2</v>
      </c>
      <c r="CA266" s="44">
        <v>6.9597072899341583E-2</v>
      </c>
      <c r="CB266" s="44">
        <v>7.2039075195789337E-2</v>
      </c>
      <c r="CC266" s="44">
        <v>7.3260076344013214E-2</v>
      </c>
      <c r="CD266" s="54">
        <f t="shared" si="81"/>
        <v>6.8579571321606636E-2</v>
      </c>
      <c r="CE266" s="42">
        <v>7.0000000000000007E-2</v>
      </c>
      <c r="CF266" s="42">
        <v>6.7931623458862305</v>
      </c>
      <c r="CG266" s="42">
        <v>6.6837606430053711</v>
      </c>
      <c r="CH266" s="42">
        <v>5.2512822151184082</v>
      </c>
      <c r="CI266" s="42">
        <v>6.8341879844665527</v>
      </c>
      <c r="CJ266" s="42">
        <v>6.8820514678955078</v>
      </c>
      <c r="CK266" s="42"/>
      <c r="CL266" s="42"/>
      <c r="CM266" s="44"/>
      <c r="CN266" s="44">
        <v>1.485714316368103</v>
      </c>
      <c r="CO266" s="44">
        <v>1.5277167558670044</v>
      </c>
      <c r="CP266" s="44">
        <v>1.5423687696456909</v>
      </c>
      <c r="CQ266" s="44">
        <v>1.54334557056427</v>
      </c>
      <c r="CR266" s="44">
        <v>1.976068377494812</v>
      </c>
      <c r="CS266" s="44">
        <v>1.9946275949478149</v>
      </c>
      <c r="CT266" s="54">
        <f t="shared" si="82"/>
        <v>1.6783068974812825</v>
      </c>
      <c r="CU266" s="44" t="s">
        <v>233</v>
      </c>
      <c r="CV266" s="44" t="s">
        <v>233</v>
      </c>
      <c r="CW266" s="44" t="s">
        <v>233</v>
      </c>
      <c r="CX266" s="44" t="s">
        <v>233</v>
      </c>
      <c r="CY266" s="44" t="s">
        <v>233</v>
      </c>
      <c r="CZ266" s="44" t="s">
        <v>233</v>
      </c>
      <c r="DA266" s="54" t="str">
        <f t="shared" si="83"/>
        <v/>
      </c>
      <c r="DB266" s="65">
        <v>1048.718017578125</v>
      </c>
      <c r="DC266" s="65">
        <v>1060.0732421875</v>
      </c>
      <c r="DD266" s="65">
        <v>1043.8338623046875</v>
      </c>
      <c r="DE266" s="65">
        <v>1042.6129150390625</v>
      </c>
      <c r="DF266" s="65">
        <v>1359.218505859375</v>
      </c>
      <c r="DG266" s="65">
        <v>1288.2784423828125</v>
      </c>
      <c r="DH266" s="58">
        <f t="shared" si="84"/>
        <v>1.642256396484375</v>
      </c>
      <c r="DI266" s="65">
        <v>1067.008544921875</v>
      </c>
      <c r="DJ266" s="65">
        <v>1047.301513671875</v>
      </c>
      <c r="DK266" s="65">
        <v>1084.4200439453125</v>
      </c>
      <c r="DL266" s="65">
        <v>1073.089111328125</v>
      </c>
      <c r="DM266" s="65">
        <v>1387.081787109375</v>
      </c>
      <c r="DN266" s="65">
        <v>1355.091552734375</v>
      </c>
      <c r="DO266" s="58">
        <f t="shared" si="85"/>
        <v>1.683358212890625</v>
      </c>
      <c r="DP266" s="44">
        <v>24</v>
      </c>
      <c r="DQ266" s="44"/>
      <c r="DR266" s="65">
        <v>100</v>
      </c>
      <c r="DS266" s="65">
        <v>100</v>
      </c>
      <c r="DT266" s="65">
        <v>100</v>
      </c>
      <c r="DU266" s="65">
        <v>100</v>
      </c>
      <c r="DV266" s="65">
        <v>100</v>
      </c>
      <c r="DW266" s="65">
        <v>100</v>
      </c>
      <c r="DX266" s="58">
        <f t="shared" si="86"/>
        <v>0.14399999999999999</v>
      </c>
      <c r="DY266" s="43">
        <v>5.7984857559204102</v>
      </c>
      <c r="DZ266" s="43">
        <v>14.137796401977539</v>
      </c>
      <c r="EA266" s="43">
        <v>27.404502868652344</v>
      </c>
      <c r="EB266" s="44">
        <f t="shared" si="87"/>
        <v>1.701802169265747</v>
      </c>
      <c r="EC266" s="42">
        <v>68</v>
      </c>
      <c r="ED266" s="42">
        <v>68</v>
      </c>
      <c r="EE266" s="42">
        <v>68</v>
      </c>
      <c r="EF266" s="42">
        <v>68</v>
      </c>
      <c r="EG266" s="42">
        <v>68</v>
      </c>
      <c r="EH266" s="42">
        <v>68</v>
      </c>
      <c r="EI266" s="42"/>
      <c r="EJ266" s="65">
        <v>632</v>
      </c>
      <c r="EK266" s="42">
        <v>0.47999998927116394</v>
      </c>
      <c r="EL266" s="42">
        <v>0.47999998927116394</v>
      </c>
      <c r="EM266" s="42">
        <v>0.47999998927116394</v>
      </c>
      <c r="EN266" s="42">
        <v>0.47999998927116394</v>
      </c>
      <c r="EO266" s="42">
        <v>0.47999998927116394</v>
      </c>
      <c r="EP266" s="42">
        <v>0.47999998927116394</v>
      </c>
      <c r="EQ266" s="42"/>
      <c r="ER266" s="65">
        <v>22</v>
      </c>
      <c r="ES266" s="42">
        <v>0.67000001668930054</v>
      </c>
      <c r="ET266" s="42">
        <v>0.67000001668930054</v>
      </c>
      <c r="EU266" s="42">
        <v>0.67000001668930054</v>
      </c>
      <c r="EV266" s="42">
        <v>0.67000001668930054</v>
      </c>
      <c r="EW266" s="42">
        <v>0.67000001668930054</v>
      </c>
      <c r="EX266" s="42">
        <v>0.67000001668930054</v>
      </c>
      <c r="EY266" s="42"/>
      <c r="EZ266" s="42">
        <v>1.45</v>
      </c>
      <c r="FA266" s="42">
        <v>7.9999998211860657E-2</v>
      </c>
      <c r="FB266" s="42">
        <v>7.9999998211860657E-2</v>
      </c>
      <c r="FC266" s="42">
        <v>7.9999998211860657E-2</v>
      </c>
      <c r="FD266" s="42">
        <v>7.9999998211860657E-2</v>
      </c>
      <c r="FE266" s="42">
        <v>7.9999998211860657E-2</v>
      </c>
      <c r="FF266" s="42">
        <v>7.9999998211860657E-2</v>
      </c>
      <c r="FG266" s="42"/>
      <c r="FH266" s="42"/>
      <c r="FI266" s="42">
        <v>0.10999999940395355</v>
      </c>
      <c r="FJ266" s="42">
        <v>0.10999999940395355</v>
      </c>
      <c r="FK266" s="42">
        <v>0.10999999940395355</v>
      </c>
      <c r="FL266" s="42">
        <v>0.10999999940395355</v>
      </c>
      <c r="FM266" s="42">
        <v>0.10000000149011612</v>
      </c>
      <c r="FN266" s="42">
        <v>0.10000000149011612</v>
      </c>
      <c r="FO266" s="42"/>
      <c r="FP266" s="65">
        <v>44</v>
      </c>
      <c r="FQ266" s="42">
        <v>0.56999999284744263</v>
      </c>
      <c r="FR266" s="42">
        <v>0.56999999284744263</v>
      </c>
      <c r="FS266" s="42">
        <v>0.56999999284744263</v>
      </c>
      <c r="FT266" s="42">
        <v>0.56999999284744263</v>
      </c>
      <c r="FU266" s="42">
        <v>0.56999999284744263</v>
      </c>
      <c r="FV266" s="42">
        <v>0.56999999284744263</v>
      </c>
      <c r="FW266" s="42"/>
      <c r="FX266" s="65">
        <v>34</v>
      </c>
    </row>
    <row r="267" spans="1:180">
      <c r="A267" s="40">
        <v>38604</v>
      </c>
      <c r="B267" s="41"/>
      <c r="C267" s="41"/>
      <c r="D267" s="41"/>
      <c r="E267" s="42" t="s">
        <v>233</v>
      </c>
      <c r="F267" s="42" t="s">
        <v>233</v>
      </c>
      <c r="G267" s="42" t="s">
        <v>233</v>
      </c>
      <c r="H267" s="42" t="s">
        <v>233</v>
      </c>
      <c r="I267" s="42" t="s">
        <v>233</v>
      </c>
      <c r="J267" s="42" t="s">
        <v>233</v>
      </c>
      <c r="K267" s="54" t="str">
        <f t="shared" si="74"/>
        <v/>
      </c>
      <c r="L267" s="43">
        <v>19.902318954467773</v>
      </c>
      <c r="M267" s="43">
        <v>18.925518035888672</v>
      </c>
      <c r="N267" s="43">
        <v>20.683761596679688</v>
      </c>
      <c r="O267" s="43">
        <v>20.293041229248047</v>
      </c>
      <c r="P267" s="43">
        <v>23.345542907714844</v>
      </c>
      <c r="Q267" s="43">
        <v>22.24664306640625</v>
      </c>
      <c r="R267" s="54">
        <f t="shared" si="75"/>
        <v>20.899470965067547</v>
      </c>
      <c r="S267" s="43">
        <v>10.989010810852051</v>
      </c>
      <c r="T267" s="43">
        <v>12.454212188720703</v>
      </c>
      <c r="U267" s="43">
        <v>8.3028087615966797</v>
      </c>
      <c r="V267" s="43">
        <v>8.9133090972900391</v>
      </c>
      <c r="W267" s="43">
        <v>18.80341911315918</v>
      </c>
      <c r="X267" s="43">
        <v>7.5702075958251953</v>
      </c>
      <c r="Y267" s="43">
        <v>12.8</v>
      </c>
      <c r="Z267" s="42">
        <v>-1.1111111640930176</v>
      </c>
      <c r="AA267" s="42">
        <v>-1.0427350997924805</v>
      </c>
      <c r="AB267" s="42">
        <v>-3.221001148223877</v>
      </c>
      <c r="AC267" s="42">
        <v>-1.7851037979125977</v>
      </c>
      <c r="AD267" s="42">
        <v>-1.8339438438415527</v>
      </c>
      <c r="AE267" s="42">
        <v>-1.4139194488525391</v>
      </c>
      <c r="AF267" s="42"/>
      <c r="AG267" s="42">
        <v>6.6940169334411621</v>
      </c>
      <c r="AH267" s="42">
        <v>6.7282052040100098</v>
      </c>
      <c r="AI267" s="42">
        <v>6.7521367073059082</v>
      </c>
      <c r="AJ267" s="42">
        <v>6.8102564811706543</v>
      </c>
      <c r="AK267" s="42">
        <v>6.7247862815856934</v>
      </c>
      <c r="AL267" s="42">
        <v>6.6461539268493652</v>
      </c>
      <c r="AM267" s="54">
        <f t="shared" si="76"/>
        <v>6.7259259223937988</v>
      </c>
      <c r="AN267" s="44">
        <v>0.28815630078315735</v>
      </c>
      <c r="AO267" s="44">
        <v>0.24664224684238434</v>
      </c>
      <c r="AP267" s="44">
        <v>0.62759464979171753</v>
      </c>
      <c r="AQ267" s="44">
        <v>1.7094017937779427E-2</v>
      </c>
      <c r="AR267" s="44">
        <v>0.89621490240097046</v>
      </c>
      <c r="AS267" s="44">
        <v>0.41758242249488831</v>
      </c>
      <c r="AT267" s="44"/>
      <c r="AU267" s="42">
        <v>1.1575092077255249</v>
      </c>
      <c r="AV267" s="42">
        <v>0.94383394718170166</v>
      </c>
      <c r="AW267" s="42">
        <v>1.0842491388320923</v>
      </c>
      <c r="AX267" s="42">
        <v>0.80463981628417969</v>
      </c>
      <c r="AY267" s="42">
        <v>0.77411478757858276</v>
      </c>
      <c r="AZ267" s="42">
        <v>1.0427350997924805</v>
      </c>
      <c r="BA267" s="54">
        <f t="shared" si="77"/>
        <v>0.96784699956576026</v>
      </c>
      <c r="BB267" s="44"/>
      <c r="BC267" s="42">
        <v>0.3492063581943512</v>
      </c>
      <c r="BD267" s="42">
        <v>0.19291819632053375</v>
      </c>
      <c r="BE267" s="42">
        <v>0.14774115383625031</v>
      </c>
      <c r="BF267" s="42">
        <v>0.28937730193138123</v>
      </c>
      <c r="BG267" s="42">
        <v>0.21123321354389191</v>
      </c>
      <c r="BH267" s="42">
        <v>0.27960929274559021</v>
      </c>
      <c r="BI267" s="54">
        <f t="shared" si="78"/>
        <v>0.24501425276199976</v>
      </c>
      <c r="BJ267" s="51">
        <v>1.4</v>
      </c>
      <c r="BK267" s="69" t="s">
        <v>233</v>
      </c>
      <c r="BL267" s="69" t="s">
        <v>233</v>
      </c>
      <c r="BM267" s="69" t="s">
        <v>233</v>
      </c>
      <c r="BN267" s="69" t="s">
        <v>233</v>
      </c>
      <c r="BO267" s="69" t="s">
        <v>233</v>
      </c>
      <c r="BP267" s="70">
        <f t="shared" si="79"/>
        <v>1.4</v>
      </c>
      <c r="BQ267" s="42">
        <v>1.5518925189971924</v>
      </c>
      <c r="BR267" s="42">
        <v>1.5482295751571655</v>
      </c>
      <c r="BS267" s="42">
        <v>1.4273504018783569</v>
      </c>
      <c r="BT267" s="42">
        <v>1.6715506315231323</v>
      </c>
      <c r="BU267" s="42">
        <v>1.5921856164932251</v>
      </c>
      <c r="BV267" s="42">
        <v>1.595848560333252</v>
      </c>
      <c r="BW267" s="54">
        <f t="shared" si="80"/>
        <v>1.5645095507303874</v>
      </c>
      <c r="BX267" s="44">
        <v>7.4481077492237091E-2</v>
      </c>
      <c r="BY267" s="44">
        <v>7.4481077492237091E-2</v>
      </c>
      <c r="BZ267" s="44">
        <v>7.2039075195789337E-2</v>
      </c>
      <c r="CA267" s="44">
        <v>8.1807084381580353E-2</v>
      </c>
      <c r="CB267" s="44">
        <v>7.9365082085132599E-2</v>
      </c>
      <c r="CC267" s="44">
        <v>6.8376071751117706E-2</v>
      </c>
      <c r="CD267" s="54">
        <f t="shared" si="81"/>
        <v>7.509157806634903E-2</v>
      </c>
      <c r="CE267" s="42">
        <v>7.0000000000000007E-2</v>
      </c>
      <c r="CF267" s="42">
        <v>6.8478631973266602</v>
      </c>
      <c r="CG267" s="42">
        <v>6.8341879844665527</v>
      </c>
      <c r="CH267" s="42">
        <v>6.8444442749023438</v>
      </c>
      <c r="CI267" s="42">
        <v>6.8683762550354004</v>
      </c>
      <c r="CJ267" s="42">
        <v>6.8923077583312988</v>
      </c>
      <c r="CK267" s="42"/>
      <c r="CL267" s="42"/>
      <c r="CM267" s="44"/>
      <c r="CN267" s="44">
        <v>1.6429792642593384</v>
      </c>
      <c r="CO267" s="44">
        <v>0.90744811296463013</v>
      </c>
      <c r="CP267" s="44">
        <v>0.90842491388320923</v>
      </c>
      <c r="CQ267" s="44">
        <v>2.0639805793762207</v>
      </c>
      <c r="CR267" s="44">
        <v>1.9223443269729614</v>
      </c>
      <c r="CS267" s="44">
        <v>1.9633699655532837</v>
      </c>
      <c r="CT267" s="54">
        <f t="shared" si="82"/>
        <v>1.5680911938349407</v>
      </c>
      <c r="CU267" s="44" t="s">
        <v>233</v>
      </c>
      <c r="CV267" s="44" t="s">
        <v>233</v>
      </c>
      <c r="CW267" s="44" t="s">
        <v>233</v>
      </c>
      <c r="CX267" s="44" t="s">
        <v>233</v>
      </c>
      <c r="CY267" s="44" t="s">
        <v>233</v>
      </c>
      <c r="CZ267" s="44" t="s">
        <v>233</v>
      </c>
      <c r="DA267" s="54" t="str">
        <f t="shared" si="83"/>
        <v/>
      </c>
      <c r="DB267" s="65">
        <v>1069.5970458984375</v>
      </c>
      <c r="DC267" s="65">
        <v>660.19537353515625</v>
      </c>
      <c r="DD267" s="65">
        <v>542.3687744140625</v>
      </c>
      <c r="DE267" s="65">
        <v>1396.0928955078125</v>
      </c>
      <c r="DF267" s="65">
        <v>1360.3175048828125</v>
      </c>
      <c r="DG267" s="65">
        <v>1306.22705078125</v>
      </c>
      <c r="DH267" s="58">
        <f t="shared" si="84"/>
        <v>1.5203516748046875</v>
      </c>
      <c r="DI267" s="65">
        <v>1054.21240234375</v>
      </c>
      <c r="DJ267" s="65">
        <v>631.79486083984375</v>
      </c>
      <c r="DK267" s="65">
        <v>637.26495361328125</v>
      </c>
      <c r="DL267" s="65">
        <v>1374.5787353515625</v>
      </c>
      <c r="DM267" s="65">
        <v>1361.63623046875</v>
      </c>
      <c r="DN267" s="65">
        <v>1357.68017578125</v>
      </c>
      <c r="DO267" s="58">
        <f t="shared" si="85"/>
        <v>1.540120166015625</v>
      </c>
      <c r="DP267" s="44">
        <v>50</v>
      </c>
      <c r="DQ267" s="44"/>
      <c r="DR267" s="65">
        <v>100</v>
      </c>
      <c r="DS267" s="65">
        <v>100</v>
      </c>
      <c r="DT267" s="65">
        <v>100</v>
      </c>
      <c r="DU267" s="65">
        <v>100</v>
      </c>
      <c r="DV267" s="65">
        <v>100</v>
      </c>
      <c r="DW267" s="65">
        <v>100</v>
      </c>
      <c r="DX267" s="58">
        <f t="shared" si="86"/>
        <v>0.14399999999999999</v>
      </c>
      <c r="DY267" s="43">
        <v>5.4123563766479492</v>
      </c>
      <c r="DZ267" s="43">
        <v>14.477077484130859</v>
      </c>
      <c r="EA267" s="43">
        <v>26.300033569335938</v>
      </c>
      <c r="EB267" s="44">
        <f t="shared" si="87"/>
        <v>1.4905851280212401</v>
      </c>
      <c r="EC267" s="42">
        <v>68</v>
      </c>
      <c r="ED267" s="42">
        <v>65</v>
      </c>
      <c r="EE267" s="42">
        <v>65</v>
      </c>
      <c r="EF267" s="42">
        <v>65</v>
      </c>
      <c r="EG267" s="42">
        <v>65</v>
      </c>
      <c r="EH267" s="42">
        <v>65</v>
      </c>
      <c r="EI267" s="42"/>
      <c r="EJ267" s="65">
        <v>859</v>
      </c>
      <c r="EK267" s="42">
        <v>0.47999998927116394</v>
      </c>
      <c r="EL267" s="42">
        <v>0.47999998927116394</v>
      </c>
      <c r="EM267" s="42">
        <v>0.47999998927116394</v>
      </c>
      <c r="EN267" s="42">
        <v>0.47999998927116394</v>
      </c>
      <c r="EO267" s="42">
        <v>0.47999998927116394</v>
      </c>
      <c r="EP267" s="42">
        <v>0.47999998927116394</v>
      </c>
      <c r="EQ267" s="42"/>
      <c r="ER267" s="65">
        <v>21</v>
      </c>
      <c r="ES267" s="42">
        <v>0.67000001668930054</v>
      </c>
      <c r="ET267" s="42">
        <v>0.67000001668930054</v>
      </c>
      <c r="EU267" s="42">
        <v>0.67000001668930054</v>
      </c>
      <c r="EV267" s="42">
        <v>0.67000001668930054</v>
      </c>
      <c r="EW267" s="42">
        <v>0.67000001668930054</v>
      </c>
      <c r="EX267" s="42">
        <v>0.67000001668930054</v>
      </c>
      <c r="EY267" s="42"/>
      <c r="EZ267" s="42">
        <v>1.35</v>
      </c>
      <c r="FA267" s="42">
        <v>7.9999998211860657E-2</v>
      </c>
      <c r="FB267" s="42">
        <v>7.9999998211860657E-2</v>
      </c>
      <c r="FC267" s="42">
        <v>7.9999998211860657E-2</v>
      </c>
      <c r="FD267" s="42">
        <v>7.0000000298023224E-2</v>
      </c>
      <c r="FE267" s="42">
        <v>7.0000000298023224E-2</v>
      </c>
      <c r="FF267" s="42">
        <v>7.9999998211860657E-2</v>
      </c>
      <c r="FG267" s="42"/>
      <c r="FH267" s="42"/>
      <c r="FI267" s="42">
        <v>9.0000003576278687E-2</v>
      </c>
      <c r="FJ267" s="42">
        <v>0.10000000149011612</v>
      </c>
      <c r="FK267" s="42">
        <v>0.10000000149011612</v>
      </c>
      <c r="FL267" s="42">
        <v>0.10999999940395355</v>
      </c>
      <c r="FM267" s="42">
        <v>0.10999999940395355</v>
      </c>
      <c r="FN267" s="42">
        <v>0.10000000149011612</v>
      </c>
      <c r="FO267" s="42"/>
      <c r="FP267" s="65">
        <v>39</v>
      </c>
      <c r="FQ267" s="42">
        <v>0.56999999284744263</v>
      </c>
      <c r="FR267" s="42">
        <v>0.56999999284744263</v>
      </c>
      <c r="FS267" s="42">
        <v>0.56999999284744263</v>
      </c>
      <c r="FT267" s="42">
        <v>0.56999999284744263</v>
      </c>
      <c r="FU267" s="42">
        <v>0.56999999284744263</v>
      </c>
      <c r="FV267" s="42">
        <v>0.56999999284744263</v>
      </c>
      <c r="FW267" s="42"/>
      <c r="FX267" s="65">
        <v>32</v>
      </c>
    </row>
    <row r="268" spans="1:180">
      <c r="A268" s="40">
        <v>38605</v>
      </c>
      <c r="B268" s="41"/>
      <c r="C268" s="41"/>
      <c r="D268" s="41"/>
      <c r="E268" s="42" t="s">
        <v>233</v>
      </c>
      <c r="F268" s="42" t="s">
        <v>233</v>
      </c>
      <c r="G268" s="42" t="s">
        <v>233</v>
      </c>
      <c r="H268" s="42" t="s">
        <v>233</v>
      </c>
      <c r="I268" s="42" t="s">
        <v>233</v>
      </c>
      <c r="J268" s="42" t="s">
        <v>233</v>
      </c>
      <c r="K268" s="54" t="str">
        <f t="shared" si="74"/>
        <v/>
      </c>
      <c r="L268" s="43">
        <v>19.658119201660156</v>
      </c>
      <c r="M268" s="43">
        <v>18.070817947387695</v>
      </c>
      <c r="N268" s="43">
        <v>16.898656845092773</v>
      </c>
      <c r="O268" s="43">
        <v>18.754579544067383</v>
      </c>
      <c r="P268" s="43">
        <v>21.831501007080078</v>
      </c>
      <c r="Q268" s="43">
        <v>20.732601165771484</v>
      </c>
      <c r="R268" s="54">
        <f t="shared" si="75"/>
        <v>19.324379285176594</v>
      </c>
      <c r="S268" s="43">
        <v>10.256410598754883</v>
      </c>
      <c r="T268" s="43">
        <v>11.721611976623535</v>
      </c>
      <c r="U268" s="43">
        <v>10.378510475158691</v>
      </c>
      <c r="V268" s="43">
        <v>11.355311393737793</v>
      </c>
      <c r="W268" s="43">
        <v>7.4481072425842285</v>
      </c>
      <c r="X268" s="43">
        <v>9.645909309387207</v>
      </c>
      <c r="Y268" s="43">
        <v>9.6</v>
      </c>
      <c r="Z268" s="42">
        <v>-1.3992674350738525</v>
      </c>
      <c r="AA268" s="42">
        <v>-1.2771673202514648</v>
      </c>
      <c r="AB268" s="42">
        <v>-1.3992674350738525</v>
      </c>
      <c r="AC268" s="42">
        <v>-2.0488400459289551</v>
      </c>
      <c r="AD268" s="42">
        <v>-2.0341880321502686</v>
      </c>
      <c r="AE268" s="42">
        <v>-1.5604395866394043</v>
      </c>
      <c r="AF268" s="42"/>
      <c r="AG268" s="42">
        <v>6.6905984878540039</v>
      </c>
      <c r="AH268" s="42">
        <v>6.7076921463012695</v>
      </c>
      <c r="AI268" s="42">
        <v>6.7760682106018066</v>
      </c>
      <c r="AJ268" s="42">
        <v>6.8615384101867676</v>
      </c>
      <c r="AK268" s="42">
        <v>6.8102564811706543</v>
      </c>
      <c r="AL268" s="42">
        <v>6.6769232749938965</v>
      </c>
      <c r="AM268" s="54">
        <f t="shared" si="76"/>
        <v>6.7538461685180664</v>
      </c>
      <c r="AN268" s="44">
        <v>0.27594628930091858</v>
      </c>
      <c r="AO268" s="44">
        <v>0.24664224684238434</v>
      </c>
      <c r="AP268" s="44">
        <v>0.27594628930091858</v>
      </c>
      <c r="AQ268" s="44">
        <v>0.27106228470802307</v>
      </c>
      <c r="AR268" s="44">
        <v>0.45421245694160461</v>
      </c>
      <c r="AS268" s="44">
        <v>0.41025641560554504</v>
      </c>
      <c r="AT268" s="44"/>
      <c r="AU268" s="42">
        <v>0.94871795177459717</v>
      </c>
      <c r="AV268" s="42">
        <v>1.0170940160751343</v>
      </c>
      <c r="AW268" s="42">
        <v>0.97680097818374634</v>
      </c>
      <c r="AX268" s="42">
        <v>0.8888888955116272</v>
      </c>
      <c r="AY268" s="42">
        <v>1.0415140390396118</v>
      </c>
      <c r="AZ268" s="42">
        <v>0.96459096670150757</v>
      </c>
      <c r="BA268" s="54">
        <f t="shared" si="77"/>
        <v>0.9729344745477041</v>
      </c>
      <c r="BB268" s="44"/>
      <c r="BC268" s="42">
        <v>0.26984128355979919</v>
      </c>
      <c r="BD268" s="42">
        <v>0.28937730193138123</v>
      </c>
      <c r="BE268" s="42">
        <v>0.19169719517230988</v>
      </c>
      <c r="BF268" s="42">
        <v>0.30769231915473938</v>
      </c>
      <c r="BG268" s="42">
        <v>0.27228328585624695</v>
      </c>
      <c r="BH268" s="42">
        <v>0.27228328585624695</v>
      </c>
      <c r="BI268" s="54">
        <f t="shared" si="78"/>
        <v>0.26719577858845395</v>
      </c>
      <c r="BJ268" s="51">
        <v>1.5</v>
      </c>
      <c r="BK268" s="69" t="s">
        <v>233</v>
      </c>
      <c r="BL268" s="69" t="s">
        <v>233</v>
      </c>
      <c r="BM268" s="69" t="s">
        <v>233</v>
      </c>
      <c r="BN268" s="69" t="s">
        <v>233</v>
      </c>
      <c r="BO268" s="69" t="s">
        <v>233</v>
      </c>
      <c r="BP268" s="70">
        <f t="shared" si="79"/>
        <v>1.5</v>
      </c>
      <c r="BQ268" s="42">
        <v>1.5213675498962402</v>
      </c>
      <c r="BR268" s="42">
        <v>1.5763125419616699</v>
      </c>
      <c r="BS268" s="42">
        <v>1.5225884914398193</v>
      </c>
      <c r="BT268" s="42">
        <v>1.5250304937362671</v>
      </c>
      <c r="BU268" s="42">
        <v>1.5323565006256104</v>
      </c>
      <c r="BV268" s="42">
        <v>1.4871795177459717</v>
      </c>
      <c r="BW268" s="54">
        <f t="shared" si="80"/>
        <v>1.5274725159009297</v>
      </c>
      <c r="BX268" s="44">
        <v>5.4945055395364761E-2</v>
      </c>
      <c r="BY268" s="44">
        <v>5.4945055395364761E-2</v>
      </c>
      <c r="BZ268" s="44">
        <v>5.4945055395364761E-2</v>
      </c>
      <c r="CA268" s="44">
        <v>5.4945055395364761E-2</v>
      </c>
      <c r="CB268" s="44">
        <v>6.5934069454669952E-2</v>
      </c>
      <c r="CC268" s="44">
        <v>6.5934069454669952E-2</v>
      </c>
      <c r="CD268" s="54">
        <f t="shared" si="81"/>
        <v>5.8608060081799827E-2</v>
      </c>
      <c r="CE268" s="42">
        <v>7.0000000000000007E-2</v>
      </c>
      <c r="CF268" s="42">
        <v>6.8444442749023438</v>
      </c>
      <c r="CG268" s="42">
        <v>6.8444442749023438</v>
      </c>
      <c r="CH268" s="42">
        <v>6.8410258293151855</v>
      </c>
      <c r="CI268" s="42">
        <v>6.864957332611084</v>
      </c>
      <c r="CJ268" s="42">
        <v>6.9059829711914062</v>
      </c>
      <c r="CK268" s="42"/>
      <c r="CL268" s="42"/>
      <c r="CM268" s="44"/>
      <c r="CN268" s="44">
        <v>1.4847375154495239</v>
      </c>
      <c r="CO268" s="44">
        <v>1.4827839136123657</v>
      </c>
      <c r="CP268" s="44">
        <v>0.89377290010452271</v>
      </c>
      <c r="CQ268" s="44">
        <v>1.5462759733200073</v>
      </c>
      <c r="CR268" s="44">
        <v>1.495482325553894</v>
      </c>
      <c r="CS268" s="44">
        <v>1.5150183439254761</v>
      </c>
      <c r="CT268" s="54">
        <f t="shared" si="82"/>
        <v>1.403011828660965</v>
      </c>
      <c r="CU268" s="44" t="s">
        <v>233</v>
      </c>
      <c r="CV268" s="44" t="s">
        <v>233</v>
      </c>
      <c r="CW268" s="44" t="s">
        <v>233</v>
      </c>
      <c r="CX268" s="44" t="s">
        <v>233</v>
      </c>
      <c r="CY268" s="44" t="s">
        <v>233</v>
      </c>
      <c r="CZ268" s="44" t="s">
        <v>233</v>
      </c>
      <c r="DA268" s="54" t="str">
        <f t="shared" si="83"/>
        <v/>
      </c>
      <c r="DB268" s="65">
        <v>1058.3638916015625</v>
      </c>
      <c r="DC268" s="65">
        <v>989.62152099609375</v>
      </c>
      <c r="DD268" s="65">
        <v>593.89495849609375</v>
      </c>
      <c r="DE268" s="65">
        <v>1105.3724365234375</v>
      </c>
      <c r="DF268" s="65">
        <v>1061.050048828125</v>
      </c>
      <c r="DG268" s="65">
        <v>1042.735107421875</v>
      </c>
      <c r="DH268" s="58">
        <f t="shared" si="84"/>
        <v>1.404249111328125</v>
      </c>
      <c r="DI268" s="65">
        <v>1064.4932861328125</v>
      </c>
      <c r="DJ268" s="65">
        <v>1064.1025390625</v>
      </c>
      <c r="DK268" s="65">
        <v>622.906005859375</v>
      </c>
      <c r="DL268" s="65">
        <v>1098.6568603515625</v>
      </c>
      <c r="DM268" s="65">
        <v>1073.99267578125</v>
      </c>
      <c r="DN268" s="65">
        <v>1081.90478515625</v>
      </c>
      <c r="DO268" s="58">
        <f t="shared" si="85"/>
        <v>1.4414534765625</v>
      </c>
      <c r="DP268" s="44">
        <v>0</v>
      </c>
      <c r="DQ268" s="44"/>
      <c r="DR268" s="65">
        <v>100</v>
      </c>
      <c r="DS268" s="65">
        <v>100</v>
      </c>
      <c r="DT268" s="65">
        <v>100</v>
      </c>
      <c r="DU268" s="65">
        <v>100</v>
      </c>
      <c r="DV268" s="65">
        <v>100</v>
      </c>
      <c r="DW268" s="65">
        <v>100</v>
      </c>
      <c r="DX268" s="58">
        <f t="shared" si="86"/>
        <v>0.14399999999999999</v>
      </c>
      <c r="DY268" s="43">
        <v>6.1682538986206055</v>
      </c>
      <c r="DZ268" s="43">
        <v>14.30021858215332</v>
      </c>
      <c r="EA268" s="43">
        <v>27.837623596191406</v>
      </c>
      <c r="EB268" s="44">
        <f t="shared" si="87"/>
        <v>1.4672748762512207</v>
      </c>
      <c r="EC268" s="42">
        <v>65</v>
      </c>
      <c r="ED268" s="42">
        <v>65</v>
      </c>
      <c r="EE268" s="42">
        <v>60</v>
      </c>
      <c r="EF268" s="42">
        <v>60</v>
      </c>
      <c r="EG268" s="42">
        <v>60</v>
      </c>
      <c r="EH268" s="42">
        <v>65</v>
      </c>
      <c r="EI268" s="42"/>
      <c r="EJ268" s="65">
        <v>724</v>
      </c>
      <c r="EK268" s="42">
        <v>0.47999998927116394</v>
      </c>
      <c r="EL268" s="42">
        <v>0.47999998927116394</v>
      </c>
      <c r="EM268" s="42">
        <v>0.47999998927116394</v>
      </c>
      <c r="EN268" s="42">
        <v>0.47999998927116394</v>
      </c>
      <c r="EO268" s="42">
        <v>0.47999998927116394</v>
      </c>
      <c r="EP268" s="42">
        <v>0.47999998927116394</v>
      </c>
      <c r="EQ268" s="42"/>
      <c r="ER268" s="65">
        <v>27</v>
      </c>
      <c r="ES268" s="42">
        <v>0.67000001668930054</v>
      </c>
      <c r="ET268" s="42">
        <v>0.67000001668930054</v>
      </c>
      <c r="EU268" s="42">
        <v>0.67000001668930054</v>
      </c>
      <c r="EV268" s="42">
        <v>0.67000001668930054</v>
      </c>
      <c r="EW268" s="42">
        <v>0.67000001668930054</v>
      </c>
      <c r="EX268" s="42">
        <v>0.67000001668930054</v>
      </c>
      <c r="EY268" s="42"/>
      <c r="EZ268" s="42">
        <v>1.1000000000000001</v>
      </c>
      <c r="FA268" s="42">
        <v>7.9999998211860657E-2</v>
      </c>
      <c r="FB268" s="42">
        <v>7.9999998211860657E-2</v>
      </c>
      <c r="FC268" s="42">
        <v>7.9999998211860657E-2</v>
      </c>
      <c r="FD268" s="42">
        <v>7.9999998211860657E-2</v>
      </c>
      <c r="FE268" s="42">
        <v>7.9999998211860657E-2</v>
      </c>
      <c r="FF268" s="42">
        <v>7.9999998211860657E-2</v>
      </c>
      <c r="FG268" s="42"/>
      <c r="FH268" s="42"/>
      <c r="FI268" s="42">
        <v>0.10000000149011612</v>
      </c>
      <c r="FJ268" s="42">
        <v>0.10000000149011612</v>
      </c>
      <c r="FK268" s="42">
        <v>0.10000000149011612</v>
      </c>
      <c r="FL268" s="42">
        <v>0.10000000149011612</v>
      </c>
      <c r="FM268" s="42">
        <v>0.10000000149011612</v>
      </c>
      <c r="FN268" s="42">
        <v>0.10000000149011612</v>
      </c>
      <c r="FO268" s="42"/>
      <c r="FP268" s="65">
        <v>36</v>
      </c>
      <c r="FQ268" s="42">
        <v>0.56999999284744263</v>
      </c>
      <c r="FR268" s="42">
        <v>0.56999999284744263</v>
      </c>
      <c r="FS268" s="42">
        <v>0.56999999284744263</v>
      </c>
      <c r="FT268" s="42">
        <v>0.56999999284744263</v>
      </c>
      <c r="FU268" s="42">
        <v>0.56999999284744263</v>
      </c>
      <c r="FV268" s="42">
        <v>0.56999999284744263</v>
      </c>
      <c r="FW268" s="42"/>
      <c r="FX268" s="65">
        <v>28</v>
      </c>
    </row>
    <row r="269" spans="1:180">
      <c r="A269" s="40">
        <v>38606</v>
      </c>
      <c r="B269" s="41"/>
      <c r="C269" s="41"/>
      <c r="D269" s="41"/>
      <c r="E269" s="42" t="s">
        <v>233</v>
      </c>
      <c r="F269" s="42" t="s">
        <v>233</v>
      </c>
      <c r="G269" s="42" t="s">
        <v>233</v>
      </c>
      <c r="H269" s="42" t="s">
        <v>233</v>
      </c>
      <c r="I269" s="42" t="s">
        <v>233</v>
      </c>
      <c r="J269" s="42" t="s">
        <v>233</v>
      </c>
      <c r="K269" s="54" t="str">
        <f t="shared" si="74"/>
        <v/>
      </c>
      <c r="L269" s="43">
        <v>17.899877548217773</v>
      </c>
      <c r="M269" s="43">
        <v>16.043956756591797</v>
      </c>
      <c r="N269" s="43">
        <v>14.822955131530762</v>
      </c>
      <c r="O269" s="43">
        <v>16.898656845092773</v>
      </c>
      <c r="P269" s="43">
        <v>20.683761596679688</v>
      </c>
      <c r="Q269" s="43">
        <v>20.561660766601563</v>
      </c>
      <c r="R269" s="54">
        <f t="shared" si="75"/>
        <v>17.818478107452393</v>
      </c>
      <c r="S269" s="43">
        <v>10.378510475158691</v>
      </c>
      <c r="T269" s="43">
        <v>10.256410598754883</v>
      </c>
      <c r="U269" s="43">
        <v>9.645909309387207</v>
      </c>
      <c r="V269" s="43">
        <v>10.256410598754883</v>
      </c>
      <c r="W269" s="43">
        <v>6.7155065536499023</v>
      </c>
      <c r="X269" s="43">
        <v>8.4249086380004883</v>
      </c>
      <c r="Y269" s="43">
        <v>10</v>
      </c>
      <c r="Z269" s="42">
        <v>-1.2771673202514648</v>
      </c>
      <c r="AA269" s="42">
        <v>-0.57875460386276245</v>
      </c>
      <c r="AB269" s="42">
        <v>-1.5897436141967773</v>
      </c>
      <c r="AC269" s="42">
        <v>-1.7509157657623291</v>
      </c>
      <c r="AD269" s="42">
        <v>-1.7802197933197021</v>
      </c>
      <c r="AE269" s="42">
        <v>-1.6385836601257324</v>
      </c>
      <c r="AF269" s="42"/>
      <c r="AG269" s="42">
        <v>6.7282052040100098</v>
      </c>
      <c r="AH269" s="42">
        <v>6.7452993392944336</v>
      </c>
      <c r="AI269" s="42">
        <v>6.8581194877624512</v>
      </c>
      <c r="AJ269" s="42">
        <v>6.9470086097717285</v>
      </c>
      <c r="AK269" s="42">
        <v>6.8478631973266602</v>
      </c>
      <c r="AL269" s="42">
        <v>6.7487177848815918</v>
      </c>
      <c r="AM269" s="54">
        <f t="shared" si="76"/>
        <v>6.8125356038411455</v>
      </c>
      <c r="AN269" s="44">
        <v>0.30525031685829163</v>
      </c>
      <c r="AO269" s="44">
        <v>0.29792430996894836</v>
      </c>
      <c r="AP269" s="44">
        <v>0.30036631226539612</v>
      </c>
      <c r="AQ269" s="44">
        <v>0.27594628930091858</v>
      </c>
      <c r="AR269" s="44">
        <v>0.45909646153450012</v>
      </c>
      <c r="AS269" s="44">
        <v>0.41758242249488831</v>
      </c>
      <c r="AT269" s="44"/>
      <c r="AU269" s="42">
        <v>0.98534798622131348</v>
      </c>
      <c r="AV269" s="42">
        <v>0.70695972442626953</v>
      </c>
      <c r="AW269" s="42">
        <v>0.91330891847610474</v>
      </c>
      <c r="AX269" s="42">
        <v>0.90720391273498535</v>
      </c>
      <c r="AY269" s="42">
        <v>0.83272284269332886</v>
      </c>
      <c r="AZ269" s="42">
        <v>1.0183150768280029</v>
      </c>
      <c r="BA269" s="54">
        <f t="shared" si="77"/>
        <v>0.89397641023000085</v>
      </c>
      <c r="BB269" s="44"/>
      <c r="BC269" s="42">
        <v>0.27228328585624695</v>
      </c>
      <c r="BD269" s="42">
        <v>0.26251527667045593</v>
      </c>
      <c r="BE269" s="42">
        <v>0.22710622847080231</v>
      </c>
      <c r="BF269" s="42">
        <v>0.21245421469211578</v>
      </c>
      <c r="BG269" s="42">
        <v>0.35042735934257507</v>
      </c>
      <c r="BH269" s="42">
        <v>0.32600733637809753</v>
      </c>
      <c r="BI269" s="54">
        <f t="shared" si="78"/>
        <v>0.27513228356838226</v>
      </c>
      <c r="BJ269" s="51">
        <v>1.5</v>
      </c>
      <c r="BK269" s="69" t="s">
        <v>233</v>
      </c>
      <c r="BL269" s="69" t="s">
        <v>233</v>
      </c>
      <c r="BM269" s="69" t="s">
        <v>233</v>
      </c>
      <c r="BN269" s="69" t="s">
        <v>233</v>
      </c>
      <c r="BO269" s="69" t="s">
        <v>233</v>
      </c>
      <c r="BP269" s="70">
        <f t="shared" si="79"/>
        <v>1.5</v>
      </c>
      <c r="BQ269" s="42">
        <v>1.4993895292282104</v>
      </c>
      <c r="BR269" s="42">
        <v>1.5677655935287476</v>
      </c>
      <c r="BS269" s="42">
        <v>1.4749695062637329</v>
      </c>
      <c r="BT269" s="42">
        <v>1.4871795177459717</v>
      </c>
      <c r="BU269" s="42">
        <v>1.6105005741119385</v>
      </c>
      <c r="BV269" s="42">
        <v>1.5164835453033447</v>
      </c>
      <c r="BW269" s="54">
        <f t="shared" si="80"/>
        <v>1.5260480443636577</v>
      </c>
      <c r="BX269" s="44">
        <v>5.4945055395364761E-2</v>
      </c>
      <c r="BY269" s="44">
        <v>6.5934069454669952E-2</v>
      </c>
      <c r="BZ269" s="44">
        <v>6.5934069454669952E-2</v>
      </c>
      <c r="CA269" s="44">
        <v>6.5934069454669952E-2</v>
      </c>
      <c r="CB269" s="44">
        <v>6.5934069454669952E-2</v>
      </c>
      <c r="CC269" s="44">
        <v>6.5934069454669952E-2</v>
      </c>
      <c r="CD269" s="54">
        <f t="shared" si="81"/>
        <v>6.4102567111452416E-2</v>
      </c>
      <c r="CE269" s="42">
        <v>0.06</v>
      </c>
      <c r="CF269" s="42">
        <v>6.885469913482666</v>
      </c>
      <c r="CG269" s="42">
        <v>6.875213623046875</v>
      </c>
      <c r="CH269" s="42">
        <v>6.875213623046875</v>
      </c>
      <c r="CI269" s="42">
        <v>6.9094018936157227</v>
      </c>
      <c r="CJ269" s="42">
        <v>6.9504275321960449</v>
      </c>
      <c r="CK269" s="42"/>
      <c r="CL269" s="42"/>
      <c r="CM269" s="44"/>
      <c r="CN269" s="44">
        <v>1.5062271356582642</v>
      </c>
      <c r="CO269" s="44">
        <v>0.91916972398757935</v>
      </c>
      <c r="CP269" s="44">
        <v>0.91037851572036743</v>
      </c>
      <c r="CQ269" s="44">
        <v>0.92307692766189575</v>
      </c>
      <c r="CR269" s="44">
        <v>1.5072039365768433</v>
      </c>
      <c r="CS269" s="44">
        <v>1.5980464220046997</v>
      </c>
      <c r="CT269" s="54">
        <f t="shared" si="82"/>
        <v>1.2273504436016083</v>
      </c>
      <c r="CU269" s="44" t="s">
        <v>233</v>
      </c>
      <c r="CV269" s="44" t="s">
        <v>233</v>
      </c>
      <c r="CW269" s="44" t="s">
        <v>233</v>
      </c>
      <c r="CX269" s="44" t="s">
        <v>233</v>
      </c>
      <c r="CY269" s="44" t="s">
        <v>233</v>
      </c>
      <c r="CZ269" s="44" t="s">
        <v>233</v>
      </c>
      <c r="DA269" s="54" t="str">
        <f t="shared" si="83"/>
        <v/>
      </c>
      <c r="DB269" s="65">
        <v>1042.613037109375</v>
      </c>
      <c r="DC269" s="65">
        <v>611.233154296875</v>
      </c>
      <c r="DD269" s="65">
        <v>574.6031494140625</v>
      </c>
      <c r="DE269" s="65">
        <v>637.6068115234375</v>
      </c>
      <c r="DF269" s="65">
        <v>1030.2808837890625</v>
      </c>
      <c r="DG269" s="65">
        <v>1031.5018310546875</v>
      </c>
      <c r="DH269" s="58">
        <f t="shared" si="84"/>
        <v>1.1826813281249999</v>
      </c>
      <c r="DI269" s="65">
        <v>1064.5665283203125</v>
      </c>
      <c r="DJ269" s="65">
        <v>624.2001953125</v>
      </c>
      <c r="DK269" s="65">
        <v>622.22222900390625</v>
      </c>
      <c r="DL269" s="65">
        <v>635.8974609375</v>
      </c>
      <c r="DM269" s="65">
        <v>1101.61181640625</v>
      </c>
      <c r="DN269" s="65">
        <v>1080.927978515625</v>
      </c>
      <c r="DO269" s="58">
        <f t="shared" si="85"/>
        <v>1.2310622900390624</v>
      </c>
      <c r="DP269" s="44">
        <v>0</v>
      </c>
      <c r="DQ269" s="44"/>
      <c r="DR269" s="65">
        <v>100</v>
      </c>
      <c r="DS269" s="65">
        <v>100</v>
      </c>
      <c r="DT269" s="65">
        <v>100</v>
      </c>
      <c r="DU269" s="65">
        <v>100</v>
      </c>
      <c r="DV269" s="65">
        <v>100</v>
      </c>
      <c r="DW269" s="65">
        <v>100</v>
      </c>
      <c r="DX269" s="58">
        <f t="shared" si="86"/>
        <v>0.14399999999999999</v>
      </c>
      <c r="DY269" s="43">
        <v>6.1584367752075195</v>
      </c>
      <c r="DZ269" s="43">
        <v>14.376015663146973</v>
      </c>
      <c r="EA269" s="43">
        <v>28.220222473144531</v>
      </c>
      <c r="EB269" s="44">
        <f t="shared" si="87"/>
        <v>1.2199959162139893</v>
      </c>
      <c r="EC269" s="42">
        <v>65</v>
      </c>
      <c r="ED269" s="42">
        <v>65</v>
      </c>
      <c r="EE269" s="42">
        <v>55</v>
      </c>
      <c r="EF269" s="42">
        <v>55</v>
      </c>
      <c r="EG269" s="42">
        <v>60</v>
      </c>
      <c r="EH269" s="42">
        <v>60</v>
      </c>
      <c r="EI269" s="42"/>
      <c r="EJ269" s="65">
        <v>648</v>
      </c>
      <c r="EK269" s="42">
        <v>0.47999998927116394</v>
      </c>
      <c r="EL269" s="42">
        <v>0.47999998927116394</v>
      </c>
      <c r="EM269" s="42">
        <v>0.47999998927116394</v>
      </c>
      <c r="EN269" s="42">
        <v>0.47999998927116394</v>
      </c>
      <c r="EO269" s="42">
        <v>0.47999998927116394</v>
      </c>
      <c r="EP269" s="42">
        <v>0.47999998927116394</v>
      </c>
      <c r="EQ269" s="42"/>
      <c r="ER269" s="65">
        <v>16</v>
      </c>
      <c r="ES269" s="42">
        <v>0.67000001668930054</v>
      </c>
      <c r="ET269" s="42">
        <v>0.67000001668930054</v>
      </c>
      <c r="EU269" s="42">
        <v>0.67000001668930054</v>
      </c>
      <c r="EV269" s="42">
        <v>0.67000001668930054</v>
      </c>
      <c r="EW269" s="42">
        <v>0.67000001668930054</v>
      </c>
      <c r="EX269" s="42">
        <v>0.67000001668930054</v>
      </c>
      <c r="EY269" s="42"/>
      <c r="EZ269" s="42">
        <v>1.05</v>
      </c>
      <c r="FA269" s="42">
        <v>7.9999998211860657E-2</v>
      </c>
      <c r="FB269" s="42">
        <v>7.9999998211860657E-2</v>
      </c>
      <c r="FC269" s="42">
        <v>7.9999998211860657E-2</v>
      </c>
      <c r="FD269" s="42">
        <v>7.9999998211860657E-2</v>
      </c>
      <c r="FE269" s="42">
        <v>7.9999998211860657E-2</v>
      </c>
      <c r="FF269" s="42">
        <v>7.9999998211860657E-2</v>
      </c>
      <c r="FG269" s="42"/>
      <c r="FH269" s="42"/>
      <c r="FI269" s="42">
        <v>0.10000000149011612</v>
      </c>
      <c r="FJ269" s="42">
        <v>0.10000000149011612</v>
      </c>
      <c r="FK269" s="42">
        <v>0.10000000149011612</v>
      </c>
      <c r="FL269" s="42">
        <v>0.10000000149011612</v>
      </c>
      <c r="FM269" s="42">
        <v>0.10000000149011612</v>
      </c>
      <c r="FN269" s="42">
        <v>0.10000000149011612</v>
      </c>
      <c r="FO269" s="42"/>
      <c r="FP269" s="65">
        <v>30</v>
      </c>
      <c r="FQ269" s="42">
        <v>0.56999999284744263</v>
      </c>
      <c r="FR269" s="42">
        <v>0.56999999284744263</v>
      </c>
      <c r="FS269" s="42">
        <v>0.56999999284744263</v>
      </c>
      <c r="FT269" s="42">
        <v>0.56999999284744263</v>
      </c>
      <c r="FU269" s="42">
        <v>0.52999997138977051</v>
      </c>
      <c r="FV269" s="42">
        <v>0.52999997138977051</v>
      </c>
      <c r="FW269" s="42"/>
      <c r="FX269" s="65">
        <v>25</v>
      </c>
    </row>
    <row r="270" spans="1:180">
      <c r="A270" s="40">
        <v>38607</v>
      </c>
      <c r="B270" s="41"/>
      <c r="C270" s="41"/>
      <c r="D270" s="41"/>
      <c r="E270" s="42" t="s">
        <v>233</v>
      </c>
      <c r="F270" s="42" t="s">
        <v>233</v>
      </c>
      <c r="G270" s="42" t="s">
        <v>233</v>
      </c>
      <c r="H270" s="42" t="s">
        <v>233</v>
      </c>
      <c r="I270" s="42" t="s">
        <v>233</v>
      </c>
      <c r="J270" s="42" t="s">
        <v>233</v>
      </c>
      <c r="K270" s="54" t="str">
        <f t="shared" si="74"/>
        <v/>
      </c>
      <c r="L270" s="43">
        <v>18.339437484741211</v>
      </c>
      <c r="M270" s="43">
        <v>16.849817276000977</v>
      </c>
      <c r="N270" s="43">
        <v>15.995116233825684</v>
      </c>
      <c r="O270" s="43">
        <v>18.266178131103516</v>
      </c>
      <c r="P270" s="43">
        <v>22.344322204589844</v>
      </c>
      <c r="Q270" s="43">
        <v>22.466423034667969</v>
      </c>
      <c r="R270" s="54">
        <f t="shared" si="75"/>
        <v>19.043549060821533</v>
      </c>
      <c r="S270" s="43">
        <v>12.576313018798828</v>
      </c>
      <c r="T270" s="43">
        <v>12.087912559509277</v>
      </c>
      <c r="U270" s="43">
        <v>9.645909309387207</v>
      </c>
      <c r="V270" s="43">
        <v>9.645909309387207</v>
      </c>
      <c r="W270" s="43">
        <v>8.1807079315185547</v>
      </c>
      <c r="X270" s="43">
        <v>8.9133090972900391</v>
      </c>
      <c r="Y270" s="43">
        <v>11.7</v>
      </c>
      <c r="Z270" s="42">
        <v>-1.374847412109375</v>
      </c>
      <c r="AA270" s="42">
        <v>-1.2869353294372559</v>
      </c>
      <c r="AB270" s="42">
        <v>-1.2967033386230469</v>
      </c>
      <c r="AC270" s="42">
        <v>-1.5702075958251953</v>
      </c>
      <c r="AD270" s="42">
        <v>-1.7509157657623291</v>
      </c>
      <c r="AE270" s="42">
        <v>-1.2771673202514648</v>
      </c>
      <c r="AF270" s="42"/>
      <c r="AG270" s="42">
        <v>6.769230842590332</v>
      </c>
      <c r="AH270" s="42">
        <v>6.8034186363220215</v>
      </c>
      <c r="AI270" s="42">
        <v>6.8205127716064453</v>
      </c>
      <c r="AJ270" s="42">
        <v>6.885469913482666</v>
      </c>
      <c r="AK270" s="42">
        <v>6.8410258293151855</v>
      </c>
      <c r="AL270" s="42">
        <v>6.7145299911499023</v>
      </c>
      <c r="AM270" s="54">
        <f t="shared" si="76"/>
        <v>6.8056979974110918</v>
      </c>
      <c r="AN270" s="44">
        <v>0.35164836049079895</v>
      </c>
      <c r="AO270" s="44">
        <v>0.32967033982276917</v>
      </c>
      <c r="AP270" s="44">
        <v>0.42002442479133606</v>
      </c>
      <c r="AQ270" s="44">
        <v>0.44200244545936584</v>
      </c>
      <c r="AR270" s="44">
        <v>1.1721612215042114</v>
      </c>
      <c r="AS270" s="44">
        <v>0.49572649598121643</v>
      </c>
      <c r="AT270" s="44"/>
      <c r="AU270" s="42">
        <v>0.97191697359085083</v>
      </c>
      <c r="AV270" s="42">
        <v>1.1062271595001221</v>
      </c>
      <c r="AW270" s="42">
        <v>0.73870575428009033</v>
      </c>
      <c r="AX270" s="42">
        <v>0.85225886106491089</v>
      </c>
      <c r="AY270" s="42">
        <v>0.8253968358039856</v>
      </c>
      <c r="AZ270" s="42">
        <v>0.841269850730896</v>
      </c>
      <c r="BA270" s="54">
        <f t="shared" si="77"/>
        <v>0.88929590582847595</v>
      </c>
      <c r="BB270" s="44"/>
      <c r="BC270" s="42">
        <v>0.17826618254184723</v>
      </c>
      <c r="BD270" s="42">
        <v>0.43833944201469421</v>
      </c>
      <c r="BE270" s="42">
        <v>0.28327229619026184</v>
      </c>
      <c r="BF270" s="42">
        <v>0.31013432145118713</v>
      </c>
      <c r="BG270" s="42">
        <v>0.29548230767250061</v>
      </c>
      <c r="BH270" s="42">
        <v>0.19780220091342926</v>
      </c>
      <c r="BI270" s="54">
        <f t="shared" si="78"/>
        <v>0.28388279179732007</v>
      </c>
      <c r="BJ270" s="51">
        <v>1.7</v>
      </c>
      <c r="BK270" s="69" t="s">
        <v>233</v>
      </c>
      <c r="BL270" s="69" t="s">
        <v>233</v>
      </c>
      <c r="BM270" s="69" t="s">
        <v>233</v>
      </c>
      <c r="BN270" s="69" t="s">
        <v>233</v>
      </c>
      <c r="BO270" s="69" t="s">
        <v>233</v>
      </c>
      <c r="BP270" s="70">
        <f t="shared" si="79"/>
        <v>1.7</v>
      </c>
      <c r="BQ270" s="42">
        <v>1.5579975843429565</v>
      </c>
      <c r="BR270" s="42">
        <v>1.6434676647186279</v>
      </c>
      <c r="BS270" s="42">
        <v>1.5555555820465088</v>
      </c>
      <c r="BT270" s="42">
        <v>1.4517704248428345</v>
      </c>
      <c r="BU270" s="42">
        <v>1.3821734189987183</v>
      </c>
      <c r="BV270" s="42">
        <v>1.3956043720245361</v>
      </c>
      <c r="BW270" s="54">
        <f t="shared" si="80"/>
        <v>1.4977615078290303</v>
      </c>
      <c r="BX270" s="44">
        <v>6.5934069454669952E-2</v>
      </c>
      <c r="BY270" s="44">
        <v>7.6923079788684845E-2</v>
      </c>
      <c r="BZ270" s="44">
        <v>7.6923079788684845E-2</v>
      </c>
      <c r="CA270" s="44">
        <v>7.6923079788684845E-2</v>
      </c>
      <c r="CB270" s="44">
        <v>7.8144080936908722E-2</v>
      </c>
      <c r="CC270" s="44">
        <v>7.8144080936908722E-2</v>
      </c>
      <c r="CD270" s="54">
        <f t="shared" si="81"/>
        <v>7.5498578449090317E-2</v>
      </c>
      <c r="CE270" s="42">
        <v>0.08</v>
      </c>
      <c r="CF270" s="42">
        <v>6.9264955520629883</v>
      </c>
      <c r="CG270" s="42">
        <v>6.9128203392028809</v>
      </c>
      <c r="CH270" s="42">
        <v>6.9162392616271973</v>
      </c>
      <c r="CI270" s="42">
        <v>6.9264955520629883</v>
      </c>
      <c r="CJ270" s="42">
        <v>6.9504275321960449</v>
      </c>
      <c r="CK270" s="42"/>
      <c r="CL270" s="42"/>
      <c r="CM270" s="44"/>
      <c r="CN270" s="44">
        <v>1.5882784128189087</v>
      </c>
      <c r="CO270" s="44">
        <v>1.648840069770813</v>
      </c>
      <c r="CP270" s="44">
        <v>1.8715506792068481</v>
      </c>
      <c r="CQ270" s="44">
        <v>1.7865689992904663</v>
      </c>
      <c r="CR270" s="44">
        <v>1.8588522672653198</v>
      </c>
      <c r="CS270" s="44">
        <v>2.114774227142334</v>
      </c>
      <c r="CT270" s="54">
        <f t="shared" si="82"/>
        <v>1.8114774425824482</v>
      </c>
      <c r="CU270" s="44" t="s">
        <v>233</v>
      </c>
      <c r="CV270" s="44" t="s">
        <v>233</v>
      </c>
      <c r="CW270" s="44" t="s">
        <v>233</v>
      </c>
      <c r="CX270" s="44" t="s">
        <v>233</v>
      </c>
      <c r="CY270" s="44" t="s">
        <v>233</v>
      </c>
      <c r="CZ270" s="44" t="s">
        <v>233</v>
      </c>
      <c r="DA270" s="54" t="str">
        <f t="shared" si="83"/>
        <v/>
      </c>
      <c r="DB270" s="65">
        <v>1091.8193359375</v>
      </c>
      <c r="DC270" s="65">
        <v>1013.064697265625</v>
      </c>
      <c r="DD270" s="65">
        <v>1385.4700927734375</v>
      </c>
      <c r="DE270" s="65">
        <v>1163.125732421875</v>
      </c>
      <c r="DF270" s="65">
        <v>1251.7703857421875</v>
      </c>
      <c r="DG270" s="65">
        <v>1469.474853515625</v>
      </c>
      <c r="DH270" s="58">
        <f t="shared" si="84"/>
        <v>1.7699340234375001</v>
      </c>
      <c r="DI270" s="65">
        <v>1067.155029296875</v>
      </c>
      <c r="DJ270" s="65">
        <v>1042.954833984375</v>
      </c>
      <c r="DK270" s="65">
        <v>1253.4798583984375</v>
      </c>
      <c r="DL270" s="65">
        <v>1280.781494140625</v>
      </c>
      <c r="DM270" s="65">
        <v>1255.5311279296875</v>
      </c>
      <c r="DN270" s="65">
        <v>1432.0146484375</v>
      </c>
      <c r="DO270" s="58">
        <f t="shared" si="85"/>
        <v>1.759660078125</v>
      </c>
      <c r="DP270" s="44">
        <v>25</v>
      </c>
      <c r="DQ270" s="44"/>
      <c r="DR270" s="65">
        <v>100</v>
      </c>
      <c r="DS270" s="65">
        <v>100</v>
      </c>
      <c r="DT270" s="65">
        <v>100</v>
      </c>
      <c r="DU270" s="65">
        <v>100</v>
      </c>
      <c r="DV270" s="65">
        <v>100</v>
      </c>
      <c r="DW270" s="65">
        <v>100</v>
      </c>
      <c r="DX270" s="58">
        <f t="shared" si="86"/>
        <v>0.14399999999999999</v>
      </c>
      <c r="DY270" s="43">
        <v>5.3796334266662598</v>
      </c>
      <c r="DZ270" s="43">
        <v>14.159452438354492</v>
      </c>
      <c r="EA270" s="43">
        <v>26.357780456542969</v>
      </c>
      <c r="EB270" s="44">
        <f t="shared" si="87"/>
        <v>1.7912783089447022</v>
      </c>
      <c r="EC270" s="42">
        <v>60</v>
      </c>
      <c r="ED270" s="42">
        <v>60</v>
      </c>
      <c r="EE270" s="42">
        <v>60</v>
      </c>
      <c r="EF270" s="42">
        <v>60</v>
      </c>
      <c r="EG270" s="42">
        <v>60</v>
      </c>
      <c r="EH270" s="42">
        <v>60</v>
      </c>
      <c r="EI270" s="42"/>
      <c r="EJ270" s="65">
        <v>923</v>
      </c>
      <c r="EK270" s="42">
        <v>0.47999998927116394</v>
      </c>
      <c r="EL270" s="42">
        <v>0.47999998927116394</v>
      </c>
      <c r="EM270" s="42">
        <v>0.47999998927116394</v>
      </c>
      <c r="EN270" s="42">
        <v>0.47999998927116394</v>
      </c>
      <c r="EO270" s="42">
        <v>0.47999998927116394</v>
      </c>
      <c r="EP270" s="42">
        <v>0.47999998927116394</v>
      </c>
      <c r="EQ270" s="42"/>
      <c r="ER270" s="65">
        <v>25</v>
      </c>
      <c r="ES270" s="42">
        <v>0.67000001668930054</v>
      </c>
      <c r="ET270" s="42">
        <v>0.67000001668930054</v>
      </c>
      <c r="EU270" s="42">
        <v>0.37999999523162842</v>
      </c>
      <c r="EV270" s="42">
        <v>0.37999999523162842</v>
      </c>
      <c r="EW270" s="42">
        <v>0.37999999523162842</v>
      </c>
      <c r="EX270" s="42">
        <v>0.37999999523162842</v>
      </c>
      <c r="EY270" s="42"/>
      <c r="EZ270" s="42">
        <v>1</v>
      </c>
      <c r="FA270" s="42">
        <v>7.9999998211860657E-2</v>
      </c>
      <c r="FB270" s="42">
        <v>7.9999998211860657E-2</v>
      </c>
      <c r="FC270" s="42">
        <v>7.0000000298023224E-2</v>
      </c>
      <c r="FD270" s="42">
        <v>7.0000000298023224E-2</v>
      </c>
      <c r="FE270" s="42">
        <v>7.0000000298023224E-2</v>
      </c>
      <c r="FF270" s="42">
        <v>7.0000000298023224E-2</v>
      </c>
      <c r="FG270" s="42"/>
      <c r="FH270" s="42"/>
      <c r="FI270" s="42">
        <v>0.10000000149011612</v>
      </c>
      <c r="FJ270" s="42">
        <v>0.10000000149011612</v>
      </c>
      <c r="FK270" s="42">
        <v>9.0000003576278687E-2</v>
      </c>
      <c r="FL270" s="42">
        <v>9.0000003576278687E-2</v>
      </c>
      <c r="FM270" s="42">
        <v>9.0000003576278687E-2</v>
      </c>
      <c r="FN270" s="42">
        <v>0.10000000149011612</v>
      </c>
      <c r="FO270" s="42"/>
      <c r="FP270" s="65">
        <v>45</v>
      </c>
      <c r="FQ270" s="42">
        <v>0.52999997138977051</v>
      </c>
      <c r="FR270" s="42">
        <v>0.52999997138977051</v>
      </c>
      <c r="FS270" s="42">
        <v>0.52999997138977051</v>
      </c>
      <c r="FT270" s="42">
        <v>0.52999997138977051</v>
      </c>
      <c r="FU270" s="42">
        <v>0.52999997138977051</v>
      </c>
      <c r="FV270" s="42">
        <v>0.52999997138977051</v>
      </c>
      <c r="FW270" s="42"/>
      <c r="FX270" s="65">
        <v>36</v>
      </c>
    </row>
    <row r="271" spans="1:180">
      <c r="A271" s="40">
        <v>38608</v>
      </c>
      <c r="B271" s="41"/>
      <c r="C271" s="41"/>
      <c r="D271" s="41"/>
      <c r="E271" s="42" t="s">
        <v>233</v>
      </c>
      <c r="F271" s="42" t="s">
        <v>233</v>
      </c>
      <c r="G271" s="42" t="s">
        <v>233</v>
      </c>
      <c r="H271" s="42" t="s">
        <v>233</v>
      </c>
      <c r="I271" s="42" t="s">
        <v>233</v>
      </c>
      <c r="J271" s="42" t="s">
        <v>233</v>
      </c>
      <c r="K271" s="54" t="str">
        <f t="shared" si="74"/>
        <v/>
      </c>
      <c r="L271" s="43">
        <v>20.366300582885742</v>
      </c>
      <c r="M271" s="43">
        <v>18.778999328613281</v>
      </c>
      <c r="N271" s="43">
        <v>17.973138809204102</v>
      </c>
      <c r="O271" s="43">
        <v>20.048839569091797</v>
      </c>
      <c r="P271" s="43">
        <v>23.687423706054688</v>
      </c>
      <c r="Q271" s="43">
        <v>23.565322875976562</v>
      </c>
      <c r="R271" s="54">
        <f t="shared" si="75"/>
        <v>20.736670811971027</v>
      </c>
      <c r="S271" s="43">
        <v>10.378510475158691</v>
      </c>
      <c r="T271" s="43">
        <v>11.721611976623535</v>
      </c>
      <c r="U271" s="43">
        <v>11.111110687255859</v>
      </c>
      <c r="V271" s="43">
        <v>9.645909309387207</v>
      </c>
      <c r="W271" s="43">
        <v>4.6398048400878906</v>
      </c>
      <c r="X271" s="43">
        <v>6.3492064476013184</v>
      </c>
      <c r="Y271" s="43">
        <v>12</v>
      </c>
      <c r="Z271" s="42">
        <v>-1.1697192192077637</v>
      </c>
      <c r="AA271" s="42">
        <v>-1.0085470676422119</v>
      </c>
      <c r="AB271" s="42">
        <v>-1.1013431549072266</v>
      </c>
      <c r="AC271" s="42">
        <v>-1.2039072513580322</v>
      </c>
      <c r="AD271" s="42">
        <v>-1.1550672054290771</v>
      </c>
      <c r="AE271" s="42">
        <v>-1.1159951686859131</v>
      </c>
      <c r="AF271" s="42"/>
      <c r="AG271" s="42">
        <v>6.7555556297302246</v>
      </c>
      <c r="AH271" s="42">
        <v>6.7965812683105469</v>
      </c>
      <c r="AI271" s="42">
        <v>6.8170938491821289</v>
      </c>
      <c r="AJ271" s="42">
        <v>6.8581194877624512</v>
      </c>
      <c r="AK271" s="42">
        <v>6.8581194877624512</v>
      </c>
      <c r="AL271" s="42">
        <v>6.7521367073059082</v>
      </c>
      <c r="AM271" s="54">
        <f t="shared" si="76"/>
        <v>6.8062677383422852</v>
      </c>
      <c r="AN271" s="44">
        <v>0.38827839493751526</v>
      </c>
      <c r="AO271" s="44">
        <v>0.3540903627872467</v>
      </c>
      <c r="AP271" s="44">
        <v>0.35164836049079895</v>
      </c>
      <c r="AQ271" s="44">
        <v>0.41758242249488831</v>
      </c>
      <c r="AR271" s="44">
        <v>0.75946277379989624</v>
      </c>
      <c r="AS271" s="44">
        <v>0.49816849827766418</v>
      </c>
      <c r="AT271" s="44"/>
      <c r="AU271" s="42">
        <v>0.8461538553237915</v>
      </c>
      <c r="AV271" s="42">
        <v>0.79365080595016479</v>
      </c>
      <c r="AW271" s="42">
        <v>0.72405374050140381</v>
      </c>
      <c r="AX271" s="42">
        <v>0.87057387828826904</v>
      </c>
      <c r="AY271" s="42">
        <v>0.71184372901916504</v>
      </c>
      <c r="AZ271" s="42">
        <v>0.63003665208816528</v>
      </c>
      <c r="BA271" s="54">
        <f t="shared" si="77"/>
        <v>0.76271877686182654</v>
      </c>
      <c r="BB271" s="44"/>
      <c r="BC271" s="42">
        <v>0.24297924339771271</v>
      </c>
      <c r="BD271" s="42">
        <v>0.15018315613269806</v>
      </c>
      <c r="BE271" s="42">
        <v>0.14896215498447418</v>
      </c>
      <c r="BF271" s="42">
        <v>0.23443223536014557</v>
      </c>
      <c r="BG271" s="42">
        <v>0.23565323650836945</v>
      </c>
      <c r="BH271" s="42">
        <v>0.16483516991138458</v>
      </c>
      <c r="BI271" s="54">
        <f t="shared" si="78"/>
        <v>0.19617419938246408</v>
      </c>
      <c r="BJ271" s="51">
        <v>1.4</v>
      </c>
      <c r="BK271" s="69" t="s">
        <v>233</v>
      </c>
      <c r="BL271" s="69" t="s">
        <v>233</v>
      </c>
      <c r="BM271" s="69" t="s">
        <v>233</v>
      </c>
      <c r="BN271" s="69" t="s">
        <v>233</v>
      </c>
      <c r="BO271" s="69" t="s">
        <v>233</v>
      </c>
      <c r="BP271" s="70">
        <f t="shared" si="79"/>
        <v>1.4</v>
      </c>
      <c r="BQ271" s="42">
        <v>1.4932844638824463</v>
      </c>
      <c r="BR271" s="42">
        <v>1.4285714626312256</v>
      </c>
      <c r="BS271" s="42">
        <v>1.3931623697280884</v>
      </c>
      <c r="BT271" s="42">
        <v>1.4981684684753418</v>
      </c>
      <c r="BU271" s="42">
        <v>1.5006104707717896</v>
      </c>
      <c r="BV271" s="42">
        <v>1.4676434993743896</v>
      </c>
      <c r="BW271" s="54">
        <f t="shared" si="80"/>
        <v>1.4635734558105469</v>
      </c>
      <c r="BX271" s="44">
        <v>6.7155070602893829E-2</v>
      </c>
      <c r="BY271" s="44">
        <v>5.6166056543588638E-2</v>
      </c>
      <c r="BZ271" s="44">
        <v>5.6166056543588638E-2</v>
      </c>
      <c r="CA271" s="44">
        <v>6.7155070602893829E-2</v>
      </c>
      <c r="CB271" s="44">
        <v>6.8376071751117706E-2</v>
      </c>
      <c r="CC271" s="44">
        <v>5.7387057691812515E-2</v>
      </c>
      <c r="CD271" s="54">
        <f t="shared" si="81"/>
        <v>6.2067563955982528E-2</v>
      </c>
      <c r="CE271" s="42">
        <v>0.06</v>
      </c>
      <c r="CF271" s="42">
        <v>6.875213623046875</v>
      </c>
      <c r="CG271" s="42">
        <v>6.8717947006225586</v>
      </c>
      <c r="CH271" s="42">
        <v>6.875213623046875</v>
      </c>
      <c r="CI271" s="42">
        <v>6.8957266807556152</v>
      </c>
      <c r="CJ271" s="42">
        <v>6.9196581840515137</v>
      </c>
      <c r="CK271" s="42"/>
      <c r="CL271" s="42"/>
      <c r="CM271" s="44"/>
      <c r="CN271" s="44">
        <v>2.076678991317749</v>
      </c>
      <c r="CO271" s="44">
        <v>1.2102564573287964</v>
      </c>
      <c r="CP271" s="44">
        <v>1.2415140867233276</v>
      </c>
      <c r="CQ271" s="44">
        <v>1.7562881708145142</v>
      </c>
      <c r="CR271" s="44">
        <v>2.1675214767456055</v>
      </c>
      <c r="CS271" s="44">
        <v>2.0737485885620117</v>
      </c>
      <c r="CT271" s="54">
        <f t="shared" si="82"/>
        <v>1.7543346285820007</v>
      </c>
      <c r="CU271" s="44" t="s">
        <v>233</v>
      </c>
      <c r="CV271" s="44" t="s">
        <v>233</v>
      </c>
      <c r="CW271" s="44" t="s">
        <v>233</v>
      </c>
      <c r="CX271" s="44" t="s">
        <v>233</v>
      </c>
      <c r="CY271" s="44" t="s">
        <v>233</v>
      </c>
      <c r="CZ271" s="44" t="s">
        <v>233</v>
      </c>
      <c r="DA271" s="54" t="str">
        <f t="shared" si="83"/>
        <v/>
      </c>
      <c r="DB271" s="65">
        <v>1408.4249267578125</v>
      </c>
      <c r="DC271" s="65">
        <v>838.5836181640625</v>
      </c>
      <c r="DD271" s="65">
        <v>870.08544921875</v>
      </c>
      <c r="DE271" s="65">
        <v>1225.152587890625</v>
      </c>
      <c r="DF271" s="65">
        <v>1504.884033203125</v>
      </c>
      <c r="DG271" s="65">
        <v>1414.6519775390625</v>
      </c>
      <c r="DH271" s="58">
        <f t="shared" si="84"/>
        <v>1.742827822265625</v>
      </c>
      <c r="DI271" s="65">
        <v>1418.24169921875</v>
      </c>
      <c r="DJ271" s="65">
        <v>833.5042724609375</v>
      </c>
      <c r="DK271" s="65">
        <v>864.2001953125</v>
      </c>
      <c r="DL271" s="65">
        <v>1274.3834228515625</v>
      </c>
      <c r="DM271" s="65">
        <v>1485.6165771484375</v>
      </c>
      <c r="DN271" s="65">
        <v>1490.5006103515625</v>
      </c>
      <c r="DO271" s="58">
        <f t="shared" si="85"/>
        <v>1.7679472265625</v>
      </c>
      <c r="DP271" s="44">
        <v>86</v>
      </c>
      <c r="DQ271" s="44"/>
      <c r="DR271" s="65">
        <v>100</v>
      </c>
      <c r="DS271" s="65">
        <v>100</v>
      </c>
      <c r="DT271" s="65">
        <v>100</v>
      </c>
      <c r="DU271" s="65">
        <v>100</v>
      </c>
      <c r="DV271" s="65">
        <v>100</v>
      </c>
      <c r="DW271" s="65">
        <v>100</v>
      </c>
      <c r="DX271" s="58">
        <f t="shared" si="86"/>
        <v>0.14399999999999999</v>
      </c>
      <c r="DY271" s="43">
        <v>5.5726981163024902</v>
      </c>
      <c r="DZ271" s="43">
        <v>14.339921951293945</v>
      </c>
      <c r="EA271" s="43">
        <v>28.970970153808594</v>
      </c>
      <c r="EB271" s="44">
        <f t="shared" si="87"/>
        <v>1.7415986776733399</v>
      </c>
      <c r="EC271" s="42">
        <v>60</v>
      </c>
      <c r="ED271" s="42">
        <v>60</v>
      </c>
      <c r="EE271" s="42">
        <v>60</v>
      </c>
      <c r="EF271" s="42">
        <v>60</v>
      </c>
      <c r="EG271" s="42">
        <v>57</v>
      </c>
      <c r="EH271" s="42">
        <v>57</v>
      </c>
      <c r="EI271" s="42"/>
      <c r="EJ271" s="65">
        <v>923</v>
      </c>
      <c r="EK271" s="42">
        <v>0.47999998927116394</v>
      </c>
      <c r="EL271" s="42">
        <v>0.47999998927116394</v>
      </c>
      <c r="EM271" s="42">
        <v>0.47999998927116394</v>
      </c>
      <c r="EN271" s="42">
        <v>0.47999998927116394</v>
      </c>
      <c r="EO271" s="42">
        <v>0.47999998927116394</v>
      </c>
      <c r="EP271" s="42">
        <v>0.47999998927116394</v>
      </c>
      <c r="EQ271" s="42"/>
      <c r="ER271" s="65">
        <v>24</v>
      </c>
      <c r="ES271" s="42">
        <v>0.37999999523162842</v>
      </c>
      <c r="ET271" s="42">
        <v>0.37999999523162842</v>
      </c>
      <c r="EU271" s="42">
        <v>0.37999999523162842</v>
      </c>
      <c r="EV271" s="42">
        <v>0.37999999523162842</v>
      </c>
      <c r="EW271" s="42">
        <v>0.37999999523162842</v>
      </c>
      <c r="EX271" s="42">
        <v>0.37999999523162842</v>
      </c>
      <c r="EY271" s="42"/>
      <c r="EZ271" s="42">
        <v>0.8</v>
      </c>
      <c r="FA271" s="42">
        <v>7.0000000298023224E-2</v>
      </c>
      <c r="FB271" s="42">
        <v>7.0000000298023224E-2</v>
      </c>
      <c r="FC271" s="42">
        <v>7.0000000298023224E-2</v>
      </c>
      <c r="FD271" s="42">
        <v>7.0000000298023224E-2</v>
      </c>
      <c r="FE271" s="42">
        <v>7.0000000298023224E-2</v>
      </c>
      <c r="FF271" s="42">
        <v>7.0000000298023224E-2</v>
      </c>
      <c r="FG271" s="42"/>
      <c r="FH271" s="42"/>
      <c r="FI271" s="42">
        <v>0.10000000149011612</v>
      </c>
      <c r="FJ271" s="42">
        <v>0.10000000149011612</v>
      </c>
      <c r="FK271" s="42">
        <v>0.10000000149011612</v>
      </c>
      <c r="FL271" s="42">
        <v>0.10000000149011612</v>
      </c>
      <c r="FM271" s="42">
        <v>0.10000000149011612</v>
      </c>
      <c r="FN271" s="42">
        <v>0.10000000149011612</v>
      </c>
      <c r="FO271" s="42"/>
      <c r="FP271" s="65">
        <v>41</v>
      </c>
      <c r="FQ271" s="42">
        <v>0.52999997138977051</v>
      </c>
      <c r="FR271" s="42">
        <v>0.52999997138977051</v>
      </c>
      <c r="FS271" s="42">
        <v>0.52999997138977051</v>
      </c>
      <c r="FT271" s="42">
        <v>0.52999997138977051</v>
      </c>
      <c r="FU271" s="42">
        <v>0.52999997138977051</v>
      </c>
      <c r="FV271" s="42">
        <v>0.52999997138977051</v>
      </c>
      <c r="FW271" s="42"/>
      <c r="FX271" s="65">
        <v>33</v>
      </c>
    </row>
    <row r="272" spans="1:180">
      <c r="A272" s="40">
        <v>38609</v>
      </c>
      <c r="B272" s="41"/>
      <c r="C272" s="41"/>
      <c r="D272" s="41"/>
      <c r="E272" s="42" t="s">
        <v>233</v>
      </c>
      <c r="F272" s="42" t="s">
        <v>233</v>
      </c>
      <c r="G272" s="42" t="s">
        <v>233</v>
      </c>
      <c r="H272" s="42" t="s">
        <v>233</v>
      </c>
      <c r="I272" s="42" t="s">
        <v>233</v>
      </c>
      <c r="J272" s="42" t="s">
        <v>233</v>
      </c>
      <c r="K272" s="54" t="str">
        <f t="shared" si="74"/>
        <v/>
      </c>
      <c r="L272" s="43">
        <v>21.391941070556641</v>
      </c>
      <c r="M272" s="43">
        <v>19.609279632568359</v>
      </c>
      <c r="N272" s="43">
        <v>18.754579544067383</v>
      </c>
      <c r="O272" s="43">
        <v>20.683761596679688</v>
      </c>
      <c r="P272" s="43">
        <v>24.175825119018555</v>
      </c>
      <c r="Q272" s="43">
        <v>24.029304504394531</v>
      </c>
      <c r="R272" s="54">
        <f t="shared" si="75"/>
        <v>21.440781911214192</v>
      </c>
      <c r="S272" s="43">
        <v>10.134309768676758</v>
      </c>
      <c r="T272" s="43">
        <v>10.378510475158691</v>
      </c>
      <c r="U272" s="43">
        <v>10.256410598754883</v>
      </c>
      <c r="V272" s="43">
        <v>10.134309768676758</v>
      </c>
      <c r="W272" s="43">
        <v>6.8376069068908691</v>
      </c>
      <c r="X272" s="43">
        <v>6.8376069068908691</v>
      </c>
      <c r="Y272" s="43">
        <v>11.1</v>
      </c>
      <c r="Z272" s="42">
        <v>-1.0525031089782715</v>
      </c>
      <c r="AA272" s="42">
        <v>-0.83760684728622437</v>
      </c>
      <c r="AB272" s="42">
        <v>-1.037851095199585</v>
      </c>
      <c r="AC272" s="42">
        <v>-1.2722833156585693</v>
      </c>
      <c r="AD272" s="42">
        <v>-1.4578754901885986</v>
      </c>
      <c r="AE272" s="42">
        <v>-1.4481074810028076</v>
      </c>
      <c r="AF272" s="42"/>
      <c r="AG272" s="42">
        <v>6.7726497650146484</v>
      </c>
      <c r="AH272" s="42">
        <v>6.8170938491821289</v>
      </c>
      <c r="AI272" s="42">
        <v>6.8410258293151855</v>
      </c>
      <c r="AJ272" s="42">
        <v>6.8923077583312988</v>
      </c>
      <c r="AK272" s="42">
        <v>6.9128203392028809</v>
      </c>
      <c r="AL272" s="42">
        <v>6.8239316940307617</v>
      </c>
      <c r="AM272" s="54">
        <f t="shared" si="76"/>
        <v>6.8433048725128174</v>
      </c>
      <c r="AN272" s="44">
        <v>0.31257632374763489</v>
      </c>
      <c r="AO272" s="44">
        <v>0.27594628930091858</v>
      </c>
      <c r="AP272" s="44">
        <v>0.23687423765659332</v>
      </c>
      <c r="AQ272" s="44">
        <v>0.30769231915473938</v>
      </c>
      <c r="AR272" s="44">
        <v>0.47374847531318665</v>
      </c>
      <c r="AS272" s="44">
        <v>0.43467643857002258</v>
      </c>
      <c r="AT272" s="44"/>
      <c r="AU272" s="42">
        <v>1.1111111640930176</v>
      </c>
      <c r="AV272" s="42">
        <v>0.73137974739074707</v>
      </c>
      <c r="AW272" s="42">
        <v>0.78754580020904541</v>
      </c>
      <c r="AX272" s="42">
        <v>0.82661783695220947</v>
      </c>
      <c r="AY272" s="42">
        <v>0.81318682432174683</v>
      </c>
      <c r="AZ272" s="42">
        <v>0.78510379791259766</v>
      </c>
      <c r="BA272" s="54">
        <f t="shared" si="77"/>
        <v>0.8424908618132273</v>
      </c>
      <c r="BB272" s="44"/>
      <c r="BC272" s="42">
        <v>0.13064713776111603</v>
      </c>
      <c r="BD272" s="42">
        <v>0.11721611768007278</v>
      </c>
      <c r="BE272" s="42">
        <v>0.11355311423540115</v>
      </c>
      <c r="BF272" s="42">
        <v>0.26129427552223206</v>
      </c>
      <c r="BG272" s="42">
        <v>0.87057387828826904</v>
      </c>
      <c r="BH272" s="42">
        <v>0.80097681283950806</v>
      </c>
      <c r="BI272" s="54">
        <f t="shared" si="78"/>
        <v>0.38237688938776654</v>
      </c>
      <c r="BJ272" s="51">
        <v>1.5</v>
      </c>
      <c r="BK272" s="69" t="s">
        <v>233</v>
      </c>
      <c r="BL272" s="69" t="s">
        <v>233</v>
      </c>
      <c r="BM272" s="69" t="s">
        <v>233</v>
      </c>
      <c r="BN272" s="69" t="s">
        <v>233</v>
      </c>
      <c r="BO272" s="69" t="s">
        <v>233</v>
      </c>
      <c r="BP272" s="70">
        <f t="shared" si="79"/>
        <v>1.5</v>
      </c>
      <c r="BQ272" s="42">
        <v>1.3870574235916138</v>
      </c>
      <c r="BR272" s="42">
        <v>1.3638583421707153</v>
      </c>
      <c r="BS272" s="42">
        <v>1.514041543006897</v>
      </c>
      <c r="BT272" s="42">
        <v>1.5323565006256104</v>
      </c>
      <c r="BU272" s="42">
        <v>1.5555555820465088</v>
      </c>
      <c r="BV272" s="42">
        <v>1.374847412109375</v>
      </c>
      <c r="BW272" s="54">
        <f t="shared" si="80"/>
        <v>1.4546194672584534</v>
      </c>
      <c r="BX272" s="44">
        <v>5.7387057691812515E-2</v>
      </c>
      <c r="BY272" s="44">
        <v>5.6166056543588638E-2</v>
      </c>
      <c r="BZ272" s="44">
        <v>4.6398047357797623E-2</v>
      </c>
      <c r="CA272" s="44">
        <v>5.0061050802469254E-2</v>
      </c>
      <c r="CB272" s="44">
        <v>6.1050061136484146E-2</v>
      </c>
      <c r="CC272" s="44">
        <v>5.7387057691812515E-2</v>
      </c>
      <c r="CD272" s="54">
        <f t="shared" si="81"/>
        <v>5.4741555203994118E-2</v>
      </c>
      <c r="CE272" s="42">
        <v>0.05</v>
      </c>
      <c r="CF272" s="42">
        <v>6.8683762550354004</v>
      </c>
      <c r="CG272" s="42">
        <v>6.875213623046875</v>
      </c>
      <c r="CH272" s="42">
        <v>6.885469913482666</v>
      </c>
      <c r="CI272" s="42">
        <v>6.9162392616271973</v>
      </c>
      <c r="CJ272" s="42">
        <v>6.9675211906433105</v>
      </c>
      <c r="CK272" s="42"/>
      <c r="CL272" s="42"/>
      <c r="CM272" s="44"/>
      <c r="CN272" s="44">
        <v>1.8647130727767944</v>
      </c>
      <c r="CO272" s="44">
        <v>1.1897436380386353</v>
      </c>
      <c r="CP272" s="44">
        <v>1.3118437528610229</v>
      </c>
      <c r="CQ272" s="44">
        <v>2.0639805793762207</v>
      </c>
      <c r="CR272" s="44">
        <v>2.0210013389587402</v>
      </c>
      <c r="CS272" s="44">
        <v>2.0932846069335937</v>
      </c>
      <c r="CT272" s="54">
        <f t="shared" si="82"/>
        <v>1.7574278314908345</v>
      </c>
      <c r="CU272" s="44" t="s">
        <v>233</v>
      </c>
      <c r="CV272" s="44" t="s">
        <v>233</v>
      </c>
      <c r="CW272" s="44" t="s">
        <v>233</v>
      </c>
      <c r="CX272" s="44" t="s">
        <v>233</v>
      </c>
      <c r="CY272" s="44" t="s">
        <v>233</v>
      </c>
      <c r="CZ272" s="44" t="s">
        <v>233</v>
      </c>
      <c r="DA272" s="54" t="str">
        <f t="shared" si="83"/>
        <v/>
      </c>
      <c r="DB272" s="65">
        <v>1257.99755859375</v>
      </c>
      <c r="DC272" s="65">
        <v>816.23931884765625</v>
      </c>
      <c r="DD272" s="65">
        <v>813.6751708984375</v>
      </c>
      <c r="DE272" s="65">
        <v>1439.194091796875</v>
      </c>
      <c r="DF272" s="65">
        <v>1477.6556396484375</v>
      </c>
      <c r="DG272" s="65">
        <v>1413.186767578125</v>
      </c>
      <c r="DH272" s="58">
        <f t="shared" si="84"/>
        <v>1.7323076513671876</v>
      </c>
      <c r="DI272" s="65">
        <v>1251.257568359375</v>
      </c>
      <c r="DJ272" s="65">
        <v>854.6275634765625</v>
      </c>
      <c r="DK272" s="65">
        <v>836.923095703125</v>
      </c>
      <c r="DL272" s="65">
        <v>1442.613037109375</v>
      </c>
      <c r="DM272" s="65">
        <v>1420.0732421875</v>
      </c>
      <c r="DN272" s="65">
        <v>1421.90478515625</v>
      </c>
      <c r="DO272" s="58">
        <f t="shared" si="85"/>
        <v>1.7345758300781251</v>
      </c>
      <c r="DP272" s="44">
        <v>12</v>
      </c>
      <c r="DQ272" s="44"/>
      <c r="DR272" s="65">
        <v>100</v>
      </c>
      <c r="DS272" s="65">
        <v>100</v>
      </c>
      <c r="DT272" s="65">
        <v>100</v>
      </c>
      <c r="DU272" s="65">
        <v>100</v>
      </c>
      <c r="DV272" s="65">
        <v>100</v>
      </c>
      <c r="DW272" s="65">
        <v>100</v>
      </c>
      <c r="DX272" s="58">
        <f t="shared" si="86"/>
        <v>0.14399999999999999</v>
      </c>
      <c r="DY272" s="43">
        <v>6.0602684020996094</v>
      </c>
      <c r="DZ272" s="43">
        <v>14.047562599182129</v>
      </c>
      <c r="EA272" s="43">
        <v>28.133590698242187</v>
      </c>
      <c r="EB272" s="44">
        <f t="shared" si="87"/>
        <v>1.7772602954864503</v>
      </c>
      <c r="EC272" s="42">
        <v>57</v>
      </c>
      <c r="ED272" s="42">
        <v>57</v>
      </c>
      <c r="EE272" s="42">
        <v>57</v>
      </c>
      <c r="EF272" s="42">
        <v>57</v>
      </c>
      <c r="EG272" s="42">
        <v>57</v>
      </c>
      <c r="EH272" s="42">
        <v>57</v>
      </c>
      <c r="EI272" s="42"/>
      <c r="EJ272" s="65">
        <v>837</v>
      </c>
      <c r="EK272" s="42">
        <v>0.47999998927116394</v>
      </c>
      <c r="EL272" s="42">
        <v>0.47999998927116394</v>
      </c>
      <c r="EM272" s="42">
        <v>0.47999998927116394</v>
      </c>
      <c r="EN272" s="42">
        <v>0.47999998927116394</v>
      </c>
      <c r="EO272" s="42">
        <v>0.47999998927116394</v>
      </c>
      <c r="EP272" s="42">
        <v>0.47999998927116394</v>
      </c>
      <c r="EQ272" s="42"/>
      <c r="ER272" s="65">
        <v>23</v>
      </c>
      <c r="ES272" s="42">
        <v>0.37999999523162842</v>
      </c>
      <c r="ET272" s="42">
        <v>0.37999999523162842</v>
      </c>
      <c r="EU272" s="42">
        <v>0.37999999523162842</v>
      </c>
      <c r="EV272" s="42">
        <v>0.37999999523162842</v>
      </c>
      <c r="EW272" s="42">
        <v>0.37999999523162842</v>
      </c>
      <c r="EX272" s="42">
        <v>0.37999999523162842</v>
      </c>
      <c r="EY272" s="42"/>
      <c r="EZ272" s="42">
        <v>0.75</v>
      </c>
      <c r="FA272" s="42">
        <v>7.0000000298023224E-2</v>
      </c>
      <c r="FB272" s="42">
        <v>7.0000000298023224E-2</v>
      </c>
      <c r="FC272" s="42">
        <v>7.9999998211860657E-2</v>
      </c>
      <c r="FD272" s="42">
        <v>7.9999998211860657E-2</v>
      </c>
      <c r="FE272" s="42">
        <v>7.0000000298023224E-2</v>
      </c>
      <c r="FF272" s="42">
        <v>7.0000000298023224E-2</v>
      </c>
      <c r="FG272" s="42"/>
      <c r="FH272" s="42"/>
      <c r="FI272" s="42">
        <v>0.10000000149011612</v>
      </c>
      <c r="FJ272" s="42">
        <v>0.10000000149011612</v>
      </c>
      <c r="FK272" s="42">
        <v>0.11999999731779099</v>
      </c>
      <c r="FL272" s="42">
        <v>0.10000000149011612</v>
      </c>
      <c r="FM272" s="42">
        <v>9.0000003576278687E-2</v>
      </c>
      <c r="FN272" s="42">
        <v>0.10000000149011612</v>
      </c>
      <c r="FO272" s="42"/>
      <c r="FP272" s="65">
        <v>46</v>
      </c>
      <c r="FQ272" s="42">
        <v>0.52999997138977051</v>
      </c>
      <c r="FR272" s="42">
        <v>0.52999997138977051</v>
      </c>
      <c r="FS272" s="42">
        <v>0.52999997138977051</v>
      </c>
      <c r="FT272" s="42">
        <v>0.52999997138977051</v>
      </c>
      <c r="FU272" s="42">
        <v>0.52999997138977051</v>
      </c>
      <c r="FV272" s="42">
        <v>0.52999997138977051</v>
      </c>
      <c r="FW272" s="42"/>
      <c r="FX272" s="65">
        <v>34</v>
      </c>
    </row>
    <row r="273" spans="1:180">
      <c r="A273" s="40">
        <v>38610</v>
      </c>
      <c r="B273" s="41"/>
      <c r="C273" s="41"/>
      <c r="D273" s="41"/>
      <c r="E273" s="42" t="s">
        <v>233</v>
      </c>
      <c r="F273" s="42" t="s">
        <v>233</v>
      </c>
      <c r="G273" s="42" t="s">
        <v>233</v>
      </c>
      <c r="H273" s="42" t="s">
        <v>233</v>
      </c>
      <c r="I273" s="42" t="s">
        <v>233</v>
      </c>
      <c r="J273" s="42" t="s">
        <v>233</v>
      </c>
      <c r="K273" s="54" t="str">
        <f t="shared" ref="K273:K336" si="88">IF(SUM(E273:J273)&gt;0,AVERAGE(E273:J273),"")</f>
        <v/>
      </c>
      <c r="L273" s="43">
        <v>22.295482635498047</v>
      </c>
      <c r="M273" s="43">
        <v>21.294261932373047</v>
      </c>
      <c r="N273" s="43">
        <v>20.952381134033203</v>
      </c>
      <c r="O273" s="43">
        <v>21.489622116088867</v>
      </c>
      <c r="P273" s="43">
        <v>23.125762939453125</v>
      </c>
      <c r="Q273" s="43">
        <v>22.857143402099609</v>
      </c>
      <c r="R273" s="54">
        <f t="shared" ref="R273:R336" si="89">IF(SUM(L273:Q273)&gt;0,AVERAGE(L273:Q273),"")</f>
        <v>22.002442359924316</v>
      </c>
      <c r="S273" s="43">
        <v>10.134309768676758</v>
      </c>
      <c r="T273" s="43">
        <v>11.843711853027344</v>
      </c>
      <c r="U273" s="43">
        <v>11.721611976623535</v>
      </c>
      <c r="V273" s="43">
        <v>10.378510475158691</v>
      </c>
      <c r="W273" s="43">
        <v>7.4481072425842285</v>
      </c>
      <c r="X273" s="43">
        <v>8.3028087615966797</v>
      </c>
      <c r="Y273" s="43">
        <v>11.5</v>
      </c>
      <c r="Z273" s="42">
        <v>-1.3357753753662109</v>
      </c>
      <c r="AA273" s="42">
        <v>-1.4481074810028076</v>
      </c>
      <c r="AB273" s="42">
        <v>-1.3357753753662109</v>
      </c>
      <c r="AC273" s="42">
        <v>-1.5018315315246582</v>
      </c>
      <c r="AD273" s="42">
        <v>-1.7851037979125977</v>
      </c>
      <c r="AE273" s="42">
        <v>-1.7069597244262695</v>
      </c>
      <c r="AF273" s="42"/>
      <c r="AG273" s="42">
        <v>6.8205127716064453</v>
      </c>
      <c r="AH273" s="42">
        <v>6.8376069068908691</v>
      </c>
      <c r="AI273" s="42">
        <v>6.854701042175293</v>
      </c>
      <c r="AJ273" s="42">
        <v>6.9162392616271973</v>
      </c>
      <c r="AK273" s="42">
        <v>6.981196403503418</v>
      </c>
      <c r="AL273" s="42">
        <v>6.9675211906433105</v>
      </c>
      <c r="AM273" s="54">
        <f t="shared" ref="AM273:AM336" si="90">IF(SUM(AG273:AL273)&gt;0,AVERAGE(AG273:AL273),"")</f>
        <v>6.8962962627410889</v>
      </c>
      <c r="AN273" s="44">
        <v>0.30036631226539612</v>
      </c>
      <c r="AO273" s="44">
        <v>0.24664224684238434</v>
      </c>
      <c r="AP273" s="44">
        <v>0.28083029389381409</v>
      </c>
      <c r="AQ273" s="44">
        <v>0.30280831456184387</v>
      </c>
      <c r="AR273" s="44">
        <v>0.40293040871620178</v>
      </c>
      <c r="AS273" s="44">
        <v>0.30036631226539612</v>
      </c>
      <c r="AT273" s="44"/>
      <c r="AU273" s="42">
        <v>0.67887669801712036</v>
      </c>
      <c r="AV273" s="42">
        <v>0.71672773361206055</v>
      </c>
      <c r="AW273" s="42">
        <v>0.48840048909187317</v>
      </c>
      <c r="AX273" s="42">
        <v>0.93528693914413452</v>
      </c>
      <c r="AY273" s="42">
        <v>0.8730158805847168</v>
      </c>
      <c r="AZ273" s="42">
        <v>0.86568987369537354</v>
      </c>
      <c r="BA273" s="54">
        <f t="shared" ref="BA273:BA336" si="91">IF(SUM(AU273:AZ273)&gt;0,AVERAGE(AU273:AZ273),"")</f>
        <v>0.75966626902421319</v>
      </c>
      <c r="BB273" s="44"/>
      <c r="BC273" s="42">
        <v>0.78021979331970215</v>
      </c>
      <c r="BD273" s="42">
        <v>0.30280831456184387</v>
      </c>
      <c r="BE273" s="42">
        <v>0.48717948794364929</v>
      </c>
      <c r="BF273" s="42">
        <v>0.2380952388048172</v>
      </c>
      <c r="BG273" s="42">
        <v>0.26251527667045593</v>
      </c>
      <c r="BH273" s="42">
        <v>0.27106228470802307</v>
      </c>
      <c r="BI273" s="54">
        <f t="shared" ref="BI273:BI336" si="92">IF(SUM(BC273:BH273)&gt;0,AVERAGE(BC273:BH273),"")</f>
        <v>0.39031339933474857</v>
      </c>
      <c r="BJ273" s="51">
        <v>1.4</v>
      </c>
      <c r="BK273" s="69" t="s">
        <v>233</v>
      </c>
      <c r="BL273" s="69" t="s">
        <v>233</v>
      </c>
      <c r="BM273" s="69" t="s">
        <v>233</v>
      </c>
      <c r="BN273" s="69" t="s">
        <v>233</v>
      </c>
      <c r="BO273" s="69" t="s">
        <v>233</v>
      </c>
      <c r="BP273" s="70">
        <f t="shared" ref="BP273:BP336" si="93">IF(SUM(BJ273:BO273)&gt;0,AVERAGE(BJ273:BO273),"")</f>
        <v>1.4</v>
      </c>
      <c r="BQ273" s="42">
        <v>1.4700855016708374</v>
      </c>
      <c r="BR273" s="42">
        <v>1.4578754901885986</v>
      </c>
      <c r="BS273" s="42">
        <v>1.4713064432144165</v>
      </c>
      <c r="BT273" s="42">
        <v>1.5616605281829834</v>
      </c>
      <c r="BU273" s="42">
        <v>1.5750916004180908</v>
      </c>
      <c r="BV273" s="42">
        <v>1.514041543006897</v>
      </c>
      <c r="BW273" s="54">
        <f t="shared" ref="BW273:BW336" si="94">IF(SUM(BQ273:BV273)&gt;0,AVERAGE(BQ273:BV273),"")</f>
        <v>1.508343517780304</v>
      </c>
      <c r="BX273" s="44">
        <v>5.7387057691812515E-2</v>
      </c>
      <c r="BY273" s="44">
        <v>5.7387057691812515E-2</v>
      </c>
      <c r="BZ273" s="44">
        <v>5.7387057691812515E-2</v>
      </c>
      <c r="CA273" s="44">
        <v>5.7387057691812515E-2</v>
      </c>
      <c r="CB273" s="44">
        <v>5.9829059988260269E-2</v>
      </c>
      <c r="CC273" s="44">
        <v>5.9829059988260269E-2</v>
      </c>
      <c r="CD273" s="54">
        <f t="shared" ref="CD273:CD336" si="95">IF(SUM(BX273:CC273)&gt;0,AVERAGE(BX273:CC273),"")</f>
        <v>5.8201058457295098E-2</v>
      </c>
      <c r="CE273" s="42">
        <v>0.05</v>
      </c>
      <c r="CF273" s="42">
        <v>6.9299144744873047</v>
      </c>
      <c r="CG273" s="42">
        <v>6.9264955520629883</v>
      </c>
      <c r="CH273" s="42">
        <v>6.9299144744873047</v>
      </c>
      <c r="CI273" s="42">
        <v>6.9538459777832031</v>
      </c>
      <c r="CJ273" s="42">
        <v>7.0051283836364746</v>
      </c>
      <c r="CK273" s="42"/>
      <c r="CL273" s="42"/>
      <c r="CM273" s="44"/>
      <c r="CN273" s="44">
        <v>2.0415141582489014</v>
      </c>
      <c r="CO273" s="44">
        <v>0.96019536256790161</v>
      </c>
      <c r="CP273" s="44">
        <v>1.7494505643844604</v>
      </c>
      <c r="CQ273" s="44">
        <v>2.1401710510253906</v>
      </c>
      <c r="CR273" s="44">
        <v>2.3023200035095215</v>
      </c>
      <c r="CS273" s="44">
        <v>2.0493285655975342</v>
      </c>
      <c r="CT273" s="54">
        <f t="shared" ref="CT273:CT336" si="96">IF(SUM(CN273:CS273)&gt;0,AVERAGE(CN273:CS273),"")</f>
        <v>1.8738299508889515</v>
      </c>
      <c r="CU273" s="44" t="s">
        <v>233</v>
      </c>
      <c r="CV273" s="44" t="s">
        <v>233</v>
      </c>
      <c r="CW273" s="44" t="s">
        <v>233</v>
      </c>
      <c r="CX273" s="44" t="s">
        <v>233</v>
      </c>
      <c r="CY273" s="44" t="s">
        <v>233</v>
      </c>
      <c r="CZ273" s="44" t="s">
        <v>233</v>
      </c>
      <c r="DA273" s="54" t="str">
        <f t="shared" ref="DA273:DA336" si="97">IF(SUM(CU273:CZ273)&gt;0,AVERAGE(CU273:CZ273),"")</f>
        <v/>
      </c>
      <c r="DB273" s="65">
        <v>1423.198974609375</v>
      </c>
      <c r="DC273" s="65">
        <v>619.90234375</v>
      </c>
      <c r="DD273" s="65">
        <v>1279.364990234375</v>
      </c>
      <c r="DE273" s="65">
        <v>1470.08544921875</v>
      </c>
      <c r="DF273" s="65">
        <v>1639.316162109375</v>
      </c>
      <c r="DG273" s="65">
        <v>1435.2869873046875</v>
      </c>
      <c r="DH273" s="58">
        <f t="shared" ref="DH273:DH336" si="98">IF(SUM(DB273:DG273)&gt;0,(AVERAGE(DB273:DG273)*1440)/1000000,"")</f>
        <v>1.888117177734375</v>
      </c>
      <c r="DI273" s="65">
        <v>1396.6300048828125</v>
      </c>
      <c r="DJ273" s="65">
        <v>691.28204345703125</v>
      </c>
      <c r="DK273" s="65">
        <v>1257.362548828125</v>
      </c>
      <c r="DL273" s="65">
        <v>1533.5775146484375</v>
      </c>
      <c r="DM273" s="65">
        <v>1546.666748046875</v>
      </c>
      <c r="DN273" s="65">
        <v>1414.896240234375</v>
      </c>
      <c r="DO273" s="58">
        <f t="shared" ref="DO273:DO336" si="99">IF(SUM(DI273:DN273)&gt;0,(AVERAGE(DI273:DN273)*1440)/1000000,"")</f>
        <v>1.8816996240234376</v>
      </c>
      <c r="DP273" s="44">
        <v>40</v>
      </c>
      <c r="DQ273" s="44"/>
      <c r="DR273" s="65">
        <v>100</v>
      </c>
      <c r="DS273" s="65">
        <v>100</v>
      </c>
      <c r="DT273" s="65">
        <v>100</v>
      </c>
      <c r="DU273" s="65">
        <v>100</v>
      </c>
      <c r="DV273" s="65">
        <v>100</v>
      </c>
      <c r="DW273" s="65">
        <v>100</v>
      </c>
      <c r="DX273" s="58">
        <f t="shared" ref="DX273:DX336" si="100">IF(SUM(DR273:DW273)&gt;0,(AVERAGE(DR273:DW273)*1440)/1000000,"")</f>
        <v>0.14399999999999999</v>
      </c>
      <c r="DY273" s="43">
        <v>6.0537238121032715</v>
      </c>
      <c r="DZ273" s="43">
        <v>14.24246883392334</v>
      </c>
      <c r="EA273" s="43">
        <v>26.877532958984375</v>
      </c>
      <c r="EB273" s="44">
        <f t="shared" si="87"/>
        <v>1.8532433137512208</v>
      </c>
      <c r="EC273" s="42">
        <v>57</v>
      </c>
      <c r="ED273" s="42">
        <v>57</v>
      </c>
      <c r="EE273" s="42">
        <v>57</v>
      </c>
      <c r="EF273" s="42">
        <v>57</v>
      </c>
      <c r="EG273" s="42">
        <v>57</v>
      </c>
      <c r="EH273" s="42">
        <v>57</v>
      </c>
      <c r="EI273" s="42"/>
      <c r="EJ273" s="65">
        <v>810</v>
      </c>
      <c r="EK273" s="42">
        <v>0.47999998927116394</v>
      </c>
      <c r="EL273" s="42">
        <v>0.47999998927116394</v>
      </c>
      <c r="EM273" s="42">
        <v>0.47999998927116394</v>
      </c>
      <c r="EN273" s="42">
        <v>0.47999998927116394</v>
      </c>
      <c r="EO273" s="42">
        <v>0.47999998927116394</v>
      </c>
      <c r="EP273" s="42">
        <v>0.47999998927116394</v>
      </c>
      <c r="EQ273" s="42"/>
      <c r="ER273" s="65">
        <v>24</v>
      </c>
      <c r="ES273" s="42">
        <v>0.37999999523162842</v>
      </c>
      <c r="ET273" s="42">
        <v>0.37999999523162842</v>
      </c>
      <c r="EU273" s="42">
        <v>0.37999999523162842</v>
      </c>
      <c r="EV273" s="42">
        <v>0.37999999523162842</v>
      </c>
      <c r="EW273" s="42">
        <v>0.37999999523162842</v>
      </c>
      <c r="EX273" s="42">
        <v>0.37999999523162842</v>
      </c>
      <c r="EY273" s="42"/>
      <c r="EZ273" s="42">
        <v>0.9</v>
      </c>
      <c r="FA273" s="42">
        <v>7.0000000298023224E-2</v>
      </c>
      <c r="FB273" s="42">
        <v>7.0000000298023224E-2</v>
      </c>
      <c r="FC273" s="42">
        <v>7.9999998211860657E-2</v>
      </c>
      <c r="FD273" s="42">
        <v>7.9999998211860657E-2</v>
      </c>
      <c r="FE273" s="42">
        <v>7.9999998211860657E-2</v>
      </c>
      <c r="FF273" s="42">
        <v>7.9999998211860657E-2</v>
      </c>
      <c r="FG273" s="42"/>
      <c r="FH273" s="42"/>
      <c r="FI273" s="42">
        <v>0.10999999940395355</v>
      </c>
      <c r="FJ273" s="42">
        <v>0.10999999940395355</v>
      </c>
      <c r="FK273" s="42">
        <v>0.11999999731779099</v>
      </c>
      <c r="FL273" s="42">
        <v>0.10999999940395355</v>
      </c>
      <c r="FM273" s="42">
        <v>0.10999999940395355</v>
      </c>
      <c r="FN273" s="42">
        <v>0.10000000149011612</v>
      </c>
      <c r="FO273" s="42"/>
      <c r="FP273" s="65">
        <v>48</v>
      </c>
      <c r="FQ273" s="42">
        <v>0.52999997138977051</v>
      </c>
      <c r="FR273" s="42">
        <v>0.52999997138977051</v>
      </c>
      <c r="FS273" s="42">
        <v>0.52999997138977051</v>
      </c>
      <c r="FT273" s="42">
        <v>0.52999997138977051</v>
      </c>
      <c r="FU273" s="42">
        <v>0.52999997138977051</v>
      </c>
      <c r="FV273" s="42">
        <v>0.52999997138977051</v>
      </c>
      <c r="FW273" s="42"/>
      <c r="FX273" s="65">
        <v>34</v>
      </c>
    </row>
    <row r="274" spans="1:180">
      <c r="A274" s="40">
        <v>38611</v>
      </c>
      <c r="B274" s="41"/>
      <c r="C274" s="41"/>
      <c r="D274" s="41"/>
      <c r="E274" s="42" t="s">
        <v>233</v>
      </c>
      <c r="F274" s="42" t="s">
        <v>233</v>
      </c>
      <c r="G274" s="42" t="s">
        <v>233</v>
      </c>
      <c r="H274" s="42" t="s">
        <v>233</v>
      </c>
      <c r="I274" s="42" t="s">
        <v>233</v>
      </c>
      <c r="J274" s="42" t="s">
        <v>233</v>
      </c>
      <c r="K274" s="54" t="str">
        <f t="shared" si="88"/>
        <v/>
      </c>
      <c r="L274" s="43">
        <v>21.636140823364258</v>
      </c>
      <c r="M274" s="43">
        <v>20.415140151977539</v>
      </c>
      <c r="N274" s="43">
        <v>19.80463981628418</v>
      </c>
      <c r="O274" s="43">
        <v>20.415140151977539</v>
      </c>
      <c r="P274" s="43">
        <v>22.026861190795898</v>
      </c>
      <c r="Q274" s="43">
        <v>22.026861190795898</v>
      </c>
      <c r="R274" s="54">
        <f t="shared" si="89"/>
        <v>21.054130554199219</v>
      </c>
      <c r="S274" s="43">
        <v>10.134309768676758</v>
      </c>
      <c r="T274" s="43">
        <v>14.774114608764648</v>
      </c>
      <c r="U274" s="43">
        <v>12.454212188720703</v>
      </c>
      <c r="V274" s="43">
        <v>12.332112312316895</v>
      </c>
      <c r="W274" s="43">
        <v>9.0354089736938477</v>
      </c>
      <c r="X274" s="43">
        <v>8.3028087615966797</v>
      </c>
      <c r="Y274" s="43">
        <v>13.8</v>
      </c>
      <c r="Z274" s="42">
        <v>-1.4822955131530762</v>
      </c>
      <c r="AA274" s="42">
        <v>-0.65689867734909058</v>
      </c>
      <c r="AB274" s="42">
        <v>-1.1843712329864502</v>
      </c>
      <c r="AC274" s="42">
        <v>-1.6092796325683594</v>
      </c>
      <c r="AD274" s="42">
        <v>-1.9609279632568359</v>
      </c>
      <c r="AE274" s="42">
        <v>-2.3858363628387451</v>
      </c>
      <c r="AF274" s="42"/>
      <c r="AG274" s="42">
        <v>6.9162392616271973</v>
      </c>
      <c r="AH274" s="42">
        <v>6.8957266807556152</v>
      </c>
      <c r="AI274" s="42">
        <v>6.9059829711914062</v>
      </c>
      <c r="AJ274" s="42">
        <v>7.018803596496582</v>
      </c>
      <c r="AK274" s="42">
        <v>7.1897435188293457</v>
      </c>
      <c r="AL274" s="42">
        <v>7.2991452217102051</v>
      </c>
      <c r="AM274" s="54">
        <f t="shared" si="90"/>
        <v>7.0376068751017256</v>
      </c>
      <c r="AN274" s="44">
        <v>0.23687423765659332</v>
      </c>
      <c r="AO274" s="44">
        <v>0.21489621698856354</v>
      </c>
      <c r="AP274" s="44">
        <v>0.88156288862228394</v>
      </c>
      <c r="AQ274" s="44">
        <v>0.380952388048172</v>
      </c>
      <c r="AR274" s="44">
        <v>0.59096461534500122</v>
      </c>
      <c r="AS274" s="44">
        <v>0.63247865438461304</v>
      </c>
      <c r="AT274" s="44"/>
      <c r="AU274" s="42">
        <v>0.93528693914413452</v>
      </c>
      <c r="AV274" s="42">
        <v>0.75457876920700073</v>
      </c>
      <c r="AW274" s="42">
        <v>0.79609280824661255</v>
      </c>
      <c r="AX274" s="42">
        <v>0.83272284269332886</v>
      </c>
      <c r="AY274" s="42">
        <v>0.90598291158676147</v>
      </c>
      <c r="AZ274" s="42">
        <v>0.96336996555328369</v>
      </c>
      <c r="BA274" s="54">
        <f t="shared" si="91"/>
        <v>0.86467237273852027</v>
      </c>
      <c r="BB274" s="44"/>
      <c r="BC274" s="42">
        <v>0.24053724110126495</v>
      </c>
      <c r="BD274" s="42">
        <v>0.15262515842914581</v>
      </c>
      <c r="BE274" s="42">
        <v>0.10866910964250565</v>
      </c>
      <c r="BF274" s="42">
        <v>0.26862028241157532</v>
      </c>
      <c r="BG274" s="42">
        <v>0.29670330882072449</v>
      </c>
      <c r="BH274" s="42">
        <v>0.17704518139362335</v>
      </c>
      <c r="BI274" s="54">
        <f t="shared" si="92"/>
        <v>0.20736671363313994</v>
      </c>
      <c r="BJ274" s="51">
        <v>1.4</v>
      </c>
      <c r="BK274" s="69" t="s">
        <v>233</v>
      </c>
      <c r="BL274" s="69" t="s">
        <v>233</v>
      </c>
      <c r="BM274" s="69" t="s">
        <v>233</v>
      </c>
      <c r="BN274" s="69" t="s">
        <v>233</v>
      </c>
      <c r="BO274" s="69" t="s">
        <v>233</v>
      </c>
      <c r="BP274" s="70">
        <f t="shared" si="93"/>
        <v>1.4</v>
      </c>
      <c r="BQ274" s="42">
        <v>1.4249083995819092</v>
      </c>
      <c r="BR274" s="42">
        <v>1.4065934419631958</v>
      </c>
      <c r="BS274" s="42">
        <v>1.3687423467636108</v>
      </c>
      <c r="BT274" s="42">
        <v>1.5347985029220581</v>
      </c>
      <c r="BU274" s="42">
        <v>1.476190447807312</v>
      </c>
      <c r="BV274" s="42">
        <v>1.4993895292282104</v>
      </c>
      <c r="BW274" s="54">
        <f t="shared" si="94"/>
        <v>1.4517704447110493</v>
      </c>
      <c r="BX274" s="44">
        <v>5.9829059988260269E-2</v>
      </c>
      <c r="BY274" s="44">
        <v>5.9829059988260269E-2</v>
      </c>
      <c r="BZ274" s="44">
        <v>5.9829059988260269E-2</v>
      </c>
      <c r="CA274" s="44">
        <v>7.2039075195789337E-2</v>
      </c>
      <c r="CB274" s="44">
        <v>7.2039075195789337E-2</v>
      </c>
      <c r="CC274" s="44">
        <v>8.302808552980423E-2</v>
      </c>
      <c r="CD274" s="54">
        <f t="shared" si="95"/>
        <v>6.7765569314360619E-2</v>
      </c>
      <c r="CE274" s="42">
        <v>0.06</v>
      </c>
      <c r="CF274" s="42">
        <v>7.0324788093566895</v>
      </c>
      <c r="CG274" s="42">
        <v>7.0256409645080566</v>
      </c>
      <c r="CH274" s="42">
        <v>7.0085468292236328</v>
      </c>
      <c r="CI274" s="42">
        <v>7.0358972549438477</v>
      </c>
      <c r="CJ274" s="42">
        <v>7.1384615898132324</v>
      </c>
      <c r="CK274" s="42"/>
      <c r="CL274" s="42"/>
      <c r="CM274" s="44"/>
      <c r="CN274" s="44">
        <v>1.6302808523178101</v>
      </c>
      <c r="CO274" s="44">
        <v>0.96214896440505981</v>
      </c>
      <c r="CP274" s="44">
        <v>1.0539683103561401</v>
      </c>
      <c r="CQ274" s="44">
        <v>2.0757021903991699</v>
      </c>
      <c r="CR274" s="44">
        <v>2.1391942501068115</v>
      </c>
      <c r="CS274" s="44">
        <v>2.144078254699707</v>
      </c>
      <c r="CT274" s="54">
        <f t="shared" si="96"/>
        <v>1.6675621370474498</v>
      </c>
      <c r="CU274" s="44" t="s">
        <v>233</v>
      </c>
      <c r="CV274" s="44" t="s">
        <v>233</v>
      </c>
      <c r="CW274" s="44" t="s">
        <v>233</v>
      </c>
      <c r="CX274" s="44" t="s">
        <v>233</v>
      </c>
      <c r="CY274" s="44" t="s">
        <v>233</v>
      </c>
      <c r="CZ274" s="44" t="s">
        <v>233</v>
      </c>
      <c r="DA274" s="54" t="str">
        <f t="shared" si="97"/>
        <v/>
      </c>
      <c r="DB274" s="65">
        <v>1062.6373291015625</v>
      </c>
      <c r="DC274" s="65">
        <v>691.81927490234375</v>
      </c>
      <c r="DD274" s="65">
        <v>710.37847900390625</v>
      </c>
      <c r="DE274" s="65">
        <v>1527.106201171875</v>
      </c>
      <c r="DF274" s="65">
        <v>1395.970703125</v>
      </c>
      <c r="DG274" s="65">
        <v>1638.583740234375</v>
      </c>
      <c r="DH274" s="58">
        <f t="shared" si="98"/>
        <v>1.686358974609375</v>
      </c>
      <c r="DI274" s="65">
        <v>1130.769287109375</v>
      </c>
      <c r="DJ274" s="65">
        <v>691.28204345703125</v>
      </c>
      <c r="DK274" s="65">
        <v>684.4444580078125</v>
      </c>
      <c r="DL274" s="65">
        <v>1421.5140380859375</v>
      </c>
      <c r="DM274" s="65">
        <v>1419.5361328125</v>
      </c>
      <c r="DN274" s="65">
        <v>1021.245361328125</v>
      </c>
      <c r="DO274" s="58">
        <f t="shared" si="99"/>
        <v>1.5285099169921874</v>
      </c>
      <c r="DP274" s="44">
        <v>43</v>
      </c>
      <c r="DQ274" s="44"/>
      <c r="DR274" s="65">
        <v>100</v>
      </c>
      <c r="DS274" s="65">
        <v>100</v>
      </c>
      <c r="DT274" s="65">
        <v>100</v>
      </c>
      <c r="DU274" s="65">
        <v>100</v>
      </c>
      <c r="DV274" s="65">
        <v>100</v>
      </c>
      <c r="DW274" s="65">
        <v>100</v>
      </c>
      <c r="DX274" s="58">
        <f t="shared" si="100"/>
        <v>0.14399999999999999</v>
      </c>
      <c r="DY274" s="43">
        <v>5.697044849395752</v>
      </c>
      <c r="DZ274" s="43">
        <v>14.339921951293945</v>
      </c>
      <c r="EA274" s="43">
        <v>27.902595520019531</v>
      </c>
      <c r="EB274" s="44">
        <f t="shared" ref="EB274:EB337" si="101">IF(DZ274&gt;0,DO274-((DZ274-DZ273)*0.146),"")</f>
        <v>1.5142817618560791</v>
      </c>
      <c r="EC274" s="42">
        <v>57</v>
      </c>
      <c r="ED274" s="42">
        <v>57</v>
      </c>
      <c r="EE274" s="42">
        <v>57</v>
      </c>
      <c r="EF274" s="42">
        <v>57</v>
      </c>
      <c r="EG274" s="42">
        <v>57</v>
      </c>
      <c r="EH274" s="42">
        <v>57</v>
      </c>
      <c r="EI274" s="42"/>
      <c r="EJ274" s="65">
        <v>637</v>
      </c>
      <c r="EK274" s="42">
        <v>0.47999998927116394</v>
      </c>
      <c r="EL274" s="42">
        <v>0.47999998927116394</v>
      </c>
      <c r="EM274" s="42">
        <v>0.47999998927116394</v>
      </c>
      <c r="EN274" s="42">
        <v>0.47999998927116394</v>
      </c>
      <c r="EO274" s="42">
        <v>0.47999998927116394</v>
      </c>
      <c r="EP274" s="42">
        <v>0.47999998927116394</v>
      </c>
      <c r="EQ274" s="42"/>
      <c r="ER274" s="65">
        <v>23</v>
      </c>
      <c r="ES274" s="42">
        <v>0.37999999523162842</v>
      </c>
      <c r="ET274" s="42">
        <v>0.37999999523162842</v>
      </c>
      <c r="EU274" s="42">
        <v>0.37999999523162842</v>
      </c>
      <c r="EV274" s="42">
        <v>0.37999999523162842</v>
      </c>
      <c r="EW274" s="42">
        <v>0.37999999523162842</v>
      </c>
      <c r="EX274" s="42">
        <v>0.37999999523162842</v>
      </c>
      <c r="EY274" s="42"/>
      <c r="EZ274" s="42">
        <v>0.7</v>
      </c>
      <c r="FA274" s="42">
        <v>7.9999998211860657E-2</v>
      </c>
      <c r="FB274" s="42">
        <v>7.9999998211860657E-2</v>
      </c>
      <c r="FC274" s="42">
        <v>7.9999998211860657E-2</v>
      </c>
      <c r="FD274" s="42">
        <v>7.9999998211860657E-2</v>
      </c>
      <c r="FE274" s="42">
        <v>7.9999998211860657E-2</v>
      </c>
      <c r="FF274" s="42">
        <v>7.9999998211860657E-2</v>
      </c>
      <c r="FG274" s="42"/>
      <c r="FH274" s="42"/>
      <c r="FI274" s="42">
        <v>0.10000000149011612</v>
      </c>
      <c r="FJ274" s="42">
        <v>0.10000000149011612</v>
      </c>
      <c r="FK274" s="42">
        <v>0.10999999940395355</v>
      </c>
      <c r="FL274" s="42">
        <v>0.10999999940395355</v>
      </c>
      <c r="FM274" s="42">
        <v>0.10000000149011612</v>
      </c>
      <c r="FN274" s="42">
        <v>0.10000000149011612</v>
      </c>
      <c r="FO274" s="42"/>
      <c r="FP274" s="65">
        <v>45</v>
      </c>
      <c r="FQ274" s="42">
        <v>0.52999997138977051</v>
      </c>
      <c r="FR274" s="42">
        <v>0.52999997138977051</v>
      </c>
      <c r="FS274" s="42">
        <v>0.55000001192092896</v>
      </c>
      <c r="FT274" s="42">
        <v>0.55000001192092896</v>
      </c>
      <c r="FU274" s="42">
        <v>0.55000001192092896</v>
      </c>
      <c r="FV274" s="42">
        <v>0.55000001192092896</v>
      </c>
      <c r="FW274" s="42"/>
      <c r="FX274" s="65">
        <v>34</v>
      </c>
    </row>
    <row r="275" spans="1:180">
      <c r="A275" s="40">
        <v>38612</v>
      </c>
      <c r="B275" s="41"/>
      <c r="C275" s="41"/>
      <c r="D275" s="41"/>
      <c r="E275" s="42" t="s">
        <v>233</v>
      </c>
      <c r="F275" s="42" t="s">
        <v>233</v>
      </c>
      <c r="G275" s="42" t="s">
        <v>233</v>
      </c>
      <c r="H275" s="42" t="s">
        <v>233</v>
      </c>
      <c r="I275" s="42" t="s">
        <v>233</v>
      </c>
      <c r="J275" s="42" t="s">
        <v>233</v>
      </c>
      <c r="K275" s="54" t="str">
        <f t="shared" si="88"/>
        <v/>
      </c>
      <c r="L275" s="43">
        <v>21.269842147827148</v>
      </c>
      <c r="M275" s="43">
        <v>20.634920120239258</v>
      </c>
      <c r="N275" s="43">
        <v>20.268619537353516</v>
      </c>
      <c r="O275" s="43">
        <v>20.390720367431641</v>
      </c>
      <c r="P275" s="43">
        <v>20.757020950317383</v>
      </c>
      <c r="Q275" s="43">
        <v>20.341880798339844</v>
      </c>
      <c r="R275" s="54">
        <f t="shared" si="89"/>
        <v>20.610500653584797</v>
      </c>
      <c r="S275" s="43">
        <v>10.989010810852051</v>
      </c>
      <c r="T275" s="43">
        <v>13.797313690185547</v>
      </c>
      <c r="U275" s="43">
        <v>13.797313690185547</v>
      </c>
      <c r="V275" s="43">
        <v>11.721611976623535</v>
      </c>
      <c r="W275" s="43">
        <v>8.9133090972900391</v>
      </c>
      <c r="X275" s="43">
        <v>8.9133090972900391</v>
      </c>
      <c r="Y275" s="43">
        <v>12.7</v>
      </c>
      <c r="Z275" s="42">
        <v>-2.1172161102294922</v>
      </c>
      <c r="AA275" s="42">
        <v>-1.7264957427978516</v>
      </c>
      <c r="AB275" s="42">
        <v>-2.1660561561584473</v>
      </c>
      <c r="AC275" s="42">
        <v>-2.3467643260955811</v>
      </c>
      <c r="AD275" s="42">
        <v>-2.3418803215026855</v>
      </c>
      <c r="AE275" s="42">
        <v>-2.288156270980835</v>
      </c>
      <c r="AF275" s="42"/>
      <c r="AG275" s="42">
        <v>7.1623930931091309</v>
      </c>
      <c r="AH275" s="42">
        <v>7.0529913902282715</v>
      </c>
      <c r="AI275" s="42">
        <v>7.1213674545288086</v>
      </c>
      <c r="AJ275" s="42">
        <v>7.2820510864257812</v>
      </c>
      <c r="AK275" s="42">
        <v>7.3435897827148437</v>
      </c>
      <c r="AL275" s="42">
        <v>7.3196582794189453</v>
      </c>
      <c r="AM275" s="54">
        <f t="shared" si="90"/>
        <v>7.2136751810709638</v>
      </c>
      <c r="AN275" s="44">
        <v>0.5445665717124939</v>
      </c>
      <c r="AO275" s="44">
        <v>0.48107448220252991</v>
      </c>
      <c r="AP275" s="44">
        <v>0.45909646153450012</v>
      </c>
      <c r="AQ275" s="44">
        <v>0.43711844086647034</v>
      </c>
      <c r="AR275" s="44">
        <v>0.42490842938423157</v>
      </c>
      <c r="AS275" s="44">
        <v>0.43223443627357483</v>
      </c>
      <c r="AT275" s="44"/>
      <c r="AU275" s="42">
        <v>0.8730158805847168</v>
      </c>
      <c r="AV275" s="42">
        <v>0.77411478757858276</v>
      </c>
      <c r="AW275" s="42">
        <v>0.89377290010452271</v>
      </c>
      <c r="AX275" s="42">
        <v>0.94749695062637329</v>
      </c>
      <c r="AY275" s="42">
        <v>0.83272284269332886</v>
      </c>
      <c r="AZ275" s="42">
        <v>0.86691087484359741</v>
      </c>
      <c r="BA275" s="54">
        <f t="shared" si="91"/>
        <v>0.86467237273852027</v>
      </c>
      <c r="BB275" s="44"/>
      <c r="BC275" s="42">
        <v>0.22832722961902618</v>
      </c>
      <c r="BD275" s="42">
        <v>0.1587301641702652</v>
      </c>
      <c r="BE275" s="42">
        <v>0.24664224684238434</v>
      </c>
      <c r="BF275" s="42">
        <v>0.26373627781867981</v>
      </c>
      <c r="BG275" s="42">
        <v>0.18925519287586212</v>
      </c>
      <c r="BH275" s="42">
        <v>0.17704518139362335</v>
      </c>
      <c r="BI275" s="54">
        <f t="shared" si="92"/>
        <v>0.21062271545330682</v>
      </c>
      <c r="BJ275" s="51">
        <v>1.5</v>
      </c>
      <c r="BK275" s="69" t="s">
        <v>233</v>
      </c>
      <c r="BL275" s="69" t="s">
        <v>233</v>
      </c>
      <c r="BM275" s="69" t="s">
        <v>233</v>
      </c>
      <c r="BN275" s="69" t="s">
        <v>233</v>
      </c>
      <c r="BO275" s="69" t="s">
        <v>233</v>
      </c>
      <c r="BP275" s="70">
        <f t="shared" si="93"/>
        <v>1.5</v>
      </c>
      <c r="BQ275" s="42">
        <v>1.3833943605422974</v>
      </c>
      <c r="BR275" s="42">
        <v>1.4456654787063599</v>
      </c>
      <c r="BS275" s="42">
        <v>1.4627594947814941</v>
      </c>
      <c r="BT275" s="42">
        <v>1.5189255475997925</v>
      </c>
      <c r="BU275" s="42">
        <v>1.4175823926925659</v>
      </c>
      <c r="BV275" s="42">
        <v>1.3980463743209839</v>
      </c>
      <c r="BW275" s="54">
        <f t="shared" si="94"/>
        <v>1.4377289414405823</v>
      </c>
      <c r="BX275" s="44">
        <v>9.0354092419147491E-2</v>
      </c>
      <c r="BY275" s="44">
        <v>7.9365082085132599E-2</v>
      </c>
      <c r="BZ275" s="44">
        <v>8.1807084381580353E-2</v>
      </c>
      <c r="CA275" s="44">
        <v>9.0354092419147491E-2</v>
      </c>
      <c r="CB275" s="44">
        <v>8.9133091270923615E-2</v>
      </c>
      <c r="CC275" s="44">
        <v>7.8144080936908722E-2</v>
      </c>
      <c r="CD275" s="54">
        <f t="shared" si="95"/>
        <v>8.4859587252140045E-2</v>
      </c>
      <c r="CE275" s="42">
        <v>0.09</v>
      </c>
      <c r="CF275" s="42">
        <v>7.2581195831298828</v>
      </c>
      <c r="CG275" s="42">
        <v>7.2581195831298828</v>
      </c>
      <c r="CH275" s="42">
        <v>7.2376070022583008</v>
      </c>
      <c r="CI275" s="42">
        <v>7.2512822151184082</v>
      </c>
      <c r="CJ275" s="42">
        <v>7.278632640838623</v>
      </c>
      <c r="CK275" s="42"/>
      <c r="CL275" s="42"/>
      <c r="CM275" s="44"/>
      <c r="CN275" s="44">
        <v>2.1450550556182861</v>
      </c>
      <c r="CO275" s="44">
        <v>1.6380952596664429</v>
      </c>
      <c r="CP275" s="44">
        <v>1.5833944082260132</v>
      </c>
      <c r="CQ275" s="44">
        <v>1.5482295751571655</v>
      </c>
      <c r="CR275" s="44">
        <v>1.1926740407943726</v>
      </c>
      <c r="CS275" s="44">
        <v>1.1848596334457397</v>
      </c>
      <c r="CT275" s="54">
        <f t="shared" si="96"/>
        <v>1.5487179954846699</v>
      </c>
      <c r="CU275" s="44" t="s">
        <v>233</v>
      </c>
      <c r="CV275" s="44" t="s">
        <v>233</v>
      </c>
      <c r="CW275" s="44" t="s">
        <v>233</v>
      </c>
      <c r="CX275" s="44" t="s">
        <v>233</v>
      </c>
      <c r="CY275" s="44" t="s">
        <v>233</v>
      </c>
      <c r="CZ275" s="44" t="s">
        <v>233</v>
      </c>
      <c r="DA275" s="54" t="str">
        <f t="shared" si="97"/>
        <v/>
      </c>
      <c r="DB275" s="65">
        <v>1408.6690673828125</v>
      </c>
      <c r="DC275" s="65">
        <v>1117.4603271484375</v>
      </c>
      <c r="DD275" s="65">
        <v>1088.4005126953125</v>
      </c>
      <c r="DE275" s="65">
        <v>1031.7459716796875</v>
      </c>
      <c r="DF275" s="65">
        <v>828.205078125</v>
      </c>
      <c r="DG275" s="65">
        <v>810.5006103515625</v>
      </c>
      <c r="DH275" s="58">
        <f t="shared" si="98"/>
        <v>1.508395576171875</v>
      </c>
      <c r="DI275" s="65">
        <v>1399.2918701171875</v>
      </c>
      <c r="DJ275" s="65">
        <v>1105.006103515625</v>
      </c>
      <c r="DK275" s="65">
        <v>1102.05126953125</v>
      </c>
      <c r="DL275" s="65">
        <v>1127.8876953125</v>
      </c>
      <c r="DM275" s="65">
        <v>858.7301025390625</v>
      </c>
      <c r="DN275" s="65">
        <v>849.91455078125</v>
      </c>
      <c r="DO275" s="58">
        <f t="shared" si="99"/>
        <v>1.5462915820312499</v>
      </c>
      <c r="DP275" s="44">
        <v>99</v>
      </c>
      <c r="DQ275" s="44"/>
      <c r="DR275" s="65">
        <v>100</v>
      </c>
      <c r="DS275" s="65">
        <v>100</v>
      </c>
      <c r="DT275" s="65">
        <v>100</v>
      </c>
      <c r="DU275" s="65">
        <v>100</v>
      </c>
      <c r="DV275" s="65">
        <v>100</v>
      </c>
      <c r="DW275" s="65">
        <v>100</v>
      </c>
      <c r="DX275" s="58">
        <f t="shared" si="100"/>
        <v>0.14399999999999999</v>
      </c>
      <c r="DY275" s="43">
        <v>5.2192916870117187</v>
      </c>
      <c r="DZ275" s="43">
        <v>14.372406005859375</v>
      </c>
      <c r="EA275" s="43">
        <v>28.675003051757813</v>
      </c>
      <c r="EB275" s="44">
        <f t="shared" si="101"/>
        <v>1.5415489100646973</v>
      </c>
      <c r="EC275" s="42">
        <v>57</v>
      </c>
      <c r="ED275" s="42">
        <v>60</v>
      </c>
      <c r="EE275" s="42">
        <v>60</v>
      </c>
      <c r="EF275" s="42">
        <v>60</v>
      </c>
      <c r="EG275" s="42">
        <v>60</v>
      </c>
      <c r="EH275" s="42">
        <v>60</v>
      </c>
      <c r="EI275" s="42"/>
      <c r="EJ275" s="65">
        <v>405</v>
      </c>
      <c r="EK275" s="42">
        <v>0.47999998927116394</v>
      </c>
      <c r="EL275" s="42">
        <v>0.47999998927116394</v>
      </c>
      <c r="EM275" s="42">
        <v>0.47999998927116394</v>
      </c>
      <c r="EN275" s="42">
        <v>0.47999998927116394</v>
      </c>
      <c r="EO275" s="42">
        <v>0.47999998927116394</v>
      </c>
      <c r="EP275" s="42">
        <v>0.47999998927116394</v>
      </c>
      <c r="EQ275" s="42"/>
      <c r="ER275" s="65">
        <v>20</v>
      </c>
      <c r="ES275" s="42">
        <v>0.37999999523162842</v>
      </c>
      <c r="ET275" s="42">
        <v>0.37999999523162842</v>
      </c>
      <c r="EU275" s="42">
        <v>0.37999999523162842</v>
      </c>
      <c r="EV275" s="42">
        <v>0.37999999523162842</v>
      </c>
      <c r="EW275" s="42">
        <v>0.37999999523162842</v>
      </c>
      <c r="EX275" s="42">
        <v>0.37999999523162842</v>
      </c>
      <c r="EY275" s="42"/>
      <c r="EZ275" s="42">
        <v>0.7</v>
      </c>
      <c r="FA275" s="42">
        <v>7.9999998211860657E-2</v>
      </c>
      <c r="FB275" s="42">
        <v>7.9999998211860657E-2</v>
      </c>
      <c r="FC275" s="42">
        <v>9.0000003576278687E-2</v>
      </c>
      <c r="FD275" s="42">
        <v>9.0000003576278687E-2</v>
      </c>
      <c r="FE275" s="42">
        <v>9.0000003576278687E-2</v>
      </c>
      <c r="FF275" s="42">
        <v>9.0000003576278687E-2</v>
      </c>
      <c r="FG275" s="42"/>
      <c r="FH275" s="42"/>
      <c r="FI275" s="42">
        <v>0.10000000149011612</v>
      </c>
      <c r="FJ275" s="42">
        <v>0.10999999940395355</v>
      </c>
      <c r="FK275" s="42">
        <v>0.10999999940395355</v>
      </c>
      <c r="FL275" s="42">
        <v>0.10999999940395355</v>
      </c>
      <c r="FM275" s="42">
        <v>0.10999999940395355</v>
      </c>
      <c r="FN275" s="42">
        <v>0.10999999940395355</v>
      </c>
      <c r="FO275" s="42"/>
      <c r="FP275" s="65">
        <v>39</v>
      </c>
      <c r="FQ275" s="42">
        <v>0.55000001192092896</v>
      </c>
      <c r="FR275" s="42">
        <v>0.55000001192092896</v>
      </c>
      <c r="FS275" s="42">
        <v>0.55000001192092896</v>
      </c>
      <c r="FT275" s="42">
        <v>0.55000001192092896</v>
      </c>
      <c r="FU275" s="42">
        <v>0.55000001192092896</v>
      </c>
      <c r="FV275" s="42">
        <v>0.55000001192092896</v>
      </c>
      <c r="FW275" s="42"/>
      <c r="FX275" s="65">
        <v>29</v>
      </c>
    </row>
    <row r="276" spans="1:180">
      <c r="A276" s="40">
        <v>38613</v>
      </c>
      <c r="B276" s="41"/>
      <c r="C276" s="41"/>
      <c r="D276" s="41"/>
      <c r="E276" s="42" t="s">
        <v>233</v>
      </c>
      <c r="F276" s="42" t="s">
        <v>233</v>
      </c>
      <c r="G276" s="42" t="s">
        <v>233</v>
      </c>
      <c r="H276" s="42" t="s">
        <v>233</v>
      </c>
      <c r="I276" s="42" t="s">
        <v>233</v>
      </c>
      <c r="J276" s="42" t="s">
        <v>233</v>
      </c>
      <c r="K276" s="54" t="str">
        <f t="shared" si="88"/>
        <v/>
      </c>
      <c r="L276" s="43">
        <v>19.242979049682617</v>
      </c>
      <c r="M276" s="43">
        <v>18.119657516479492</v>
      </c>
      <c r="N276" s="43">
        <v>17.240537643432617</v>
      </c>
      <c r="O276" s="43">
        <v>19.120878219604492</v>
      </c>
      <c r="P276" s="43">
        <v>22.368741989135742</v>
      </c>
      <c r="Q276" s="43">
        <v>21.782661437988281</v>
      </c>
      <c r="R276" s="54">
        <f t="shared" si="89"/>
        <v>19.645909309387207</v>
      </c>
      <c r="S276" s="43">
        <v>12.454212188720703</v>
      </c>
      <c r="T276" s="43">
        <v>15.873015403747559</v>
      </c>
      <c r="U276" s="43">
        <v>12.332112312316895</v>
      </c>
      <c r="V276" s="43">
        <v>11.721611976623535</v>
      </c>
      <c r="W276" s="43">
        <v>8.1807079315185547</v>
      </c>
      <c r="X276" s="43">
        <v>9.5238094329833984</v>
      </c>
      <c r="Y276" s="43">
        <v>12.9</v>
      </c>
      <c r="Z276" s="42">
        <v>-2.4590964317321777</v>
      </c>
      <c r="AA276" s="42">
        <v>-2.4444444179534912</v>
      </c>
      <c r="AB276" s="42">
        <v>-1.2673993110656738</v>
      </c>
      <c r="AC276" s="42">
        <v>-1.8046398162841797</v>
      </c>
      <c r="AD276" s="42">
        <v>-2.7472527027130127</v>
      </c>
      <c r="AE276" s="42">
        <v>-1.1062271595001221</v>
      </c>
      <c r="AF276" s="42"/>
      <c r="AG276" s="42">
        <v>7.2547006607055664</v>
      </c>
      <c r="AH276" s="42">
        <v>7.2615385055541992</v>
      </c>
      <c r="AI276" s="42">
        <v>7.0837607383728027</v>
      </c>
      <c r="AJ276" s="42">
        <v>7.1589741706848145</v>
      </c>
      <c r="AK276" s="42">
        <v>7.6478633880615234</v>
      </c>
      <c r="AL276" s="42">
        <v>6.981196403503418</v>
      </c>
      <c r="AM276" s="54">
        <f t="shared" si="90"/>
        <v>7.2313389778137207</v>
      </c>
      <c r="AN276" s="44">
        <v>0.42002442479133606</v>
      </c>
      <c r="AO276" s="44">
        <v>0.42002442479133606</v>
      </c>
      <c r="AP276" s="44">
        <v>0.43223443627357483</v>
      </c>
      <c r="AQ276" s="44">
        <v>0.39560440182685852</v>
      </c>
      <c r="AR276" s="44">
        <v>0.58852261304855347</v>
      </c>
      <c r="AS276" s="44">
        <v>0.55677658319473267</v>
      </c>
      <c r="AT276" s="44"/>
      <c r="AU276" s="42">
        <v>0.81684982776641846</v>
      </c>
      <c r="AV276" s="42">
        <v>0.96459096670150757</v>
      </c>
      <c r="AW276" s="42">
        <v>0.9365079402923584</v>
      </c>
      <c r="AX276" s="42">
        <v>1.0976800918579102</v>
      </c>
      <c r="AY276" s="42">
        <v>1.1123321056365967</v>
      </c>
      <c r="AZ276" s="42">
        <v>1.2698413133621216</v>
      </c>
      <c r="BA276" s="54">
        <f t="shared" si="91"/>
        <v>1.0329670409361522</v>
      </c>
      <c r="BB276" s="44"/>
      <c r="BC276" s="42">
        <v>0.16483516991138458</v>
      </c>
      <c r="BD276" s="42">
        <v>0.23321123421192169</v>
      </c>
      <c r="BE276" s="42">
        <v>9.7680099308490753E-2</v>
      </c>
      <c r="BF276" s="42">
        <v>0.10622710734605789</v>
      </c>
      <c r="BG276" s="42">
        <v>0.35042735934257507</v>
      </c>
      <c r="BH276" s="42">
        <v>0.31013432145118713</v>
      </c>
      <c r="BI276" s="54">
        <f t="shared" si="92"/>
        <v>0.21041921526193619</v>
      </c>
      <c r="BJ276" s="51">
        <v>1.5</v>
      </c>
      <c r="BK276" s="69" t="s">
        <v>233</v>
      </c>
      <c r="BL276" s="69" t="s">
        <v>233</v>
      </c>
      <c r="BM276" s="69" t="s">
        <v>233</v>
      </c>
      <c r="BN276" s="69" t="s">
        <v>233</v>
      </c>
      <c r="BO276" s="69" t="s">
        <v>233</v>
      </c>
      <c r="BP276" s="70">
        <f t="shared" si="93"/>
        <v>1.5</v>
      </c>
      <c r="BQ276" s="42">
        <v>1.3760683536529541</v>
      </c>
      <c r="BR276" s="42">
        <v>1.4737484455108643</v>
      </c>
      <c r="BS276" s="42">
        <v>1.3626374006271362</v>
      </c>
      <c r="BT276" s="42">
        <v>1.1575092077255249</v>
      </c>
      <c r="BU276" s="42">
        <v>1.0586080551147461</v>
      </c>
      <c r="BV276" s="42">
        <v>1.0732600688934326</v>
      </c>
      <c r="BW276" s="54">
        <f t="shared" si="94"/>
        <v>1.2503052552541096</v>
      </c>
      <c r="BX276" s="44">
        <v>9.0354092419147491E-2</v>
      </c>
      <c r="BY276" s="44">
        <v>8.0586083233356476E-2</v>
      </c>
      <c r="BZ276" s="44">
        <v>9.1575093567371368E-2</v>
      </c>
      <c r="CA276" s="44">
        <v>9.1575093567371368E-2</v>
      </c>
      <c r="CB276" s="44">
        <v>8.1807084381580353E-2</v>
      </c>
      <c r="CC276" s="44">
        <v>9.1575093567371368E-2</v>
      </c>
      <c r="CD276" s="54">
        <f t="shared" si="95"/>
        <v>8.7912090122699738E-2</v>
      </c>
      <c r="CE276" s="42">
        <v>0.08</v>
      </c>
      <c r="CF276" s="42">
        <v>7.3606839179992676</v>
      </c>
      <c r="CG276" s="42">
        <v>7.3675212860107422</v>
      </c>
      <c r="CH276" s="42">
        <v>7.3572649955749512</v>
      </c>
      <c r="CI276" s="42">
        <v>7.3606839179992676</v>
      </c>
      <c r="CJ276" s="42">
        <v>7.3538460731506348</v>
      </c>
      <c r="CK276" s="42"/>
      <c r="CL276" s="42"/>
      <c r="CM276" s="44"/>
      <c r="CN276" s="44">
        <v>1.1819292306900024</v>
      </c>
      <c r="CO276" s="44">
        <v>1.1506716012954712</v>
      </c>
      <c r="CP276" s="44">
        <v>0.55970698595046997</v>
      </c>
      <c r="CQ276" s="44">
        <v>0.57240539789199829</v>
      </c>
      <c r="CR276" s="44">
        <v>1.2620269060134888</v>
      </c>
      <c r="CS276" s="44">
        <v>1.2278388738632202</v>
      </c>
      <c r="CT276" s="54">
        <f t="shared" si="96"/>
        <v>0.99242983261744178</v>
      </c>
      <c r="CU276" s="44" t="s">
        <v>233</v>
      </c>
      <c r="CV276" s="44" t="s">
        <v>233</v>
      </c>
      <c r="CW276" s="44" t="s">
        <v>233</v>
      </c>
      <c r="CX276" s="44" t="s">
        <v>233</v>
      </c>
      <c r="CY276" s="44" t="s">
        <v>233</v>
      </c>
      <c r="CZ276" s="44" t="s">
        <v>233</v>
      </c>
      <c r="DA276" s="54" t="str">
        <f t="shared" si="97"/>
        <v/>
      </c>
      <c r="DB276" s="65">
        <v>804.5177001953125</v>
      </c>
      <c r="DC276" s="65">
        <v>790.4761962890625</v>
      </c>
      <c r="DD276" s="65">
        <v>351.77044677734375</v>
      </c>
      <c r="DE276" s="65">
        <v>373.99267578125</v>
      </c>
      <c r="DF276" s="65">
        <v>901.95361328125</v>
      </c>
      <c r="DG276" s="65">
        <v>827.83880615234375</v>
      </c>
      <c r="DH276" s="58">
        <f t="shared" si="98"/>
        <v>0.972131865234375</v>
      </c>
      <c r="DI276" s="65">
        <v>855.3846435546875</v>
      </c>
      <c r="DJ276" s="65">
        <v>844.4444580078125</v>
      </c>
      <c r="DK276" s="65">
        <v>374.92062377929687</v>
      </c>
      <c r="DL276" s="65">
        <v>377.97311401367187</v>
      </c>
      <c r="DM276" s="65">
        <v>879.80462646484375</v>
      </c>
      <c r="DN276" s="65">
        <v>879.19415283203125</v>
      </c>
      <c r="DO276" s="58">
        <f t="shared" si="99"/>
        <v>1.0108131884765625</v>
      </c>
      <c r="DP276" s="44">
        <v>25</v>
      </c>
      <c r="DQ276" s="44"/>
      <c r="DR276" s="65">
        <v>100</v>
      </c>
      <c r="DS276" s="65">
        <v>100</v>
      </c>
      <c r="DT276" s="65">
        <v>100</v>
      </c>
      <c r="DU276" s="65">
        <v>100</v>
      </c>
      <c r="DV276" s="65">
        <v>100</v>
      </c>
      <c r="DW276" s="65">
        <v>100</v>
      </c>
      <c r="DX276" s="58">
        <f t="shared" si="100"/>
        <v>0.14399999999999999</v>
      </c>
      <c r="DY276" s="43">
        <v>5.971916675567627</v>
      </c>
      <c r="DZ276" s="43">
        <v>14.33270263671875</v>
      </c>
      <c r="EA276" s="43">
        <v>26.494941711425781</v>
      </c>
      <c r="EB276" s="44">
        <f t="shared" si="101"/>
        <v>1.0166098803710939</v>
      </c>
      <c r="EC276" s="42">
        <v>60</v>
      </c>
      <c r="ED276" s="42">
        <v>50</v>
      </c>
      <c r="EE276" s="42">
        <v>60</v>
      </c>
      <c r="EF276" s="42">
        <v>60</v>
      </c>
      <c r="EG276" s="42">
        <v>60</v>
      </c>
      <c r="EH276" s="42">
        <v>60</v>
      </c>
      <c r="EI276" s="42"/>
      <c r="EJ276" s="65">
        <v>346</v>
      </c>
      <c r="EK276" s="42">
        <v>0.47999998927116394</v>
      </c>
      <c r="EL276" s="42">
        <v>0.47999998927116394</v>
      </c>
      <c r="EM276" s="42">
        <v>0.47999998927116394</v>
      </c>
      <c r="EN276" s="42">
        <v>0.47999998927116394</v>
      </c>
      <c r="EO276" s="42">
        <v>0.47999998927116394</v>
      </c>
      <c r="EP276" s="42">
        <v>0.47999998927116394</v>
      </c>
      <c r="EQ276" s="42"/>
      <c r="ER276" s="65">
        <v>13</v>
      </c>
      <c r="ES276" s="42">
        <v>0.37999999523162842</v>
      </c>
      <c r="ET276" s="42">
        <v>0.37999999523162842</v>
      </c>
      <c r="EU276" s="42">
        <v>0.37999999523162842</v>
      </c>
      <c r="EV276" s="42">
        <v>0.37999999523162842</v>
      </c>
      <c r="EW276" s="42">
        <v>0.37999999523162842</v>
      </c>
      <c r="EX276" s="42">
        <v>0.37999999523162842</v>
      </c>
      <c r="EY276" s="42"/>
      <c r="EZ276" s="42">
        <v>0.45</v>
      </c>
      <c r="FA276" s="42">
        <v>9.0000003576278687E-2</v>
      </c>
      <c r="FB276" s="42">
        <v>0.10000000149011612</v>
      </c>
      <c r="FC276" s="42">
        <v>0.10000000149011612</v>
      </c>
      <c r="FD276" s="42">
        <v>0.10999999940395355</v>
      </c>
      <c r="FE276" s="42">
        <v>0.10999999940395355</v>
      </c>
      <c r="FF276" s="42">
        <v>0.10999999940395355</v>
      </c>
      <c r="FG276" s="42"/>
      <c r="FH276" s="42"/>
      <c r="FI276" s="42">
        <v>0.10999999940395355</v>
      </c>
      <c r="FJ276" s="42">
        <v>0.10999999940395355</v>
      </c>
      <c r="FK276" s="42">
        <v>0.10999999940395355</v>
      </c>
      <c r="FL276" s="42">
        <v>0.10999999940395355</v>
      </c>
      <c r="FM276" s="42">
        <v>0.10999999940395355</v>
      </c>
      <c r="FN276" s="42">
        <v>0.12999999523162842</v>
      </c>
      <c r="FO276" s="42"/>
      <c r="FP276" s="65">
        <v>42</v>
      </c>
      <c r="FQ276" s="42">
        <v>0.55000001192092896</v>
      </c>
      <c r="FR276" s="42">
        <v>0.55000001192092896</v>
      </c>
      <c r="FS276" s="42">
        <v>0.55000001192092896</v>
      </c>
      <c r="FT276" s="42">
        <v>0.55000001192092896</v>
      </c>
      <c r="FU276" s="42">
        <v>0.55000001192092896</v>
      </c>
      <c r="FV276" s="42">
        <v>0.55000001192092896</v>
      </c>
      <c r="FW276" s="42"/>
      <c r="FX276" s="65">
        <v>21</v>
      </c>
    </row>
    <row r="277" spans="1:180">
      <c r="A277" s="40">
        <v>38614</v>
      </c>
      <c r="B277" s="41"/>
      <c r="C277" s="41"/>
      <c r="D277" s="41"/>
      <c r="E277" s="42" t="s">
        <v>233</v>
      </c>
      <c r="F277" s="42" t="s">
        <v>233</v>
      </c>
      <c r="G277" s="42" t="s">
        <v>233</v>
      </c>
      <c r="H277" s="42" t="s">
        <v>233</v>
      </c>
      <c r="I277" s="42" t="s">
        <v>233</v>
      </c>
      <c r="J277" s="42" t="s">
        <v>233</v>
      </c>
      <c r="K277" s="54" t="str">
        <f t="shared" si="88"/>
        <v/>
      </c>
      <c r="L277" s="43">
        <v>19.682538986206055</v>
      </c>
      <c r="M277" s="43">
        <v>18.290597915649414</v>
      </c>
      <c r="N277" s="43">
        <v>17.313796997070312</v>
      </c>
      <c r="O277" s="43">
        <v>19.096458435058594</v>
      </c>
      <c r="P277" s="43">
        <v>22.026861190795898</v>
      </c>
      <c r="Q277" s="43">
        <v>21.538461685180664</v>
      </c>
      <c r="R277" s="54">
        <f t="shared" si="89"/>
        <v>19.658119201660156</v>
      </c>
      <c r="S277" s="43">
        <v>11.721611976623535</v>
      </c>
      <c r="T277" s="43">
        <v>12.454212188720703</v>
      </c>
      <c r="U277" s="43">
        <v>8.3028087615966797</v>
      </c>
      <c r="V277" s="43">
        <v>8.9133090972900391</v>
      </c>
      <c r="W277" s="43">
        <v>6.5934066772460938</v>
      </c>
      <c r="X277" s="43">
        <v>7.5702075958251953</v>
      </c>
      <c r="Y277" s="43">
        <v>13.3</v>
      </c>
      <c r="Z277" s="42">
        <v>-1.2527472972869873</v>
      </c>
      <c r="AA277" s="42">
        <v>-1.2380952835083008</v>
      </c>
      <c r="AB277" s="42">
        <v>-1.067155122756958</v>
      </c>
      <c r="AC277" s="42">
        <v>-1.4334554672241211</v>
      </c>
      <c r="AD277" s="42">
        <v>-1.5897436141967773</v>
      </c>
      <c r="AE277" s="42">
        <v>-1.1648352146148682</v>
      </c>
      <c r="AF277" s="42"/>
      <c r="AG277" s="42">
        <v>6.970940113067627</v>
      </c>
      <c r="AH277" s="42">
        <v>6.9504275321960449</v>
      </c>
      <c r="AI277" s="42">
        <v>6.970940113067627</v>
      </c>
      <c r="AJ277" s="42">
        <v>7.0324788093566895</v>
      </c>
      <c r="AK277" s="42">
        <v>7.0769228935241699</v>
      </c>
      <c r="AL277" s="42">
        <v>6.9641027450561523</v>
      </c>
      <c r="AM277" s="54">
        <f t="shared" si="90"/>
        <v>6.9943020343780518</v>
      </c>
      <c r="AN277" s="44">
        <v>0.56654459238052368</v>
      </c>
      <c r="AO277" s="44">
        <v>0.40293040871620178</v>
      </c>
      <c r="AP277" s="44">
        <v>0.30280831456184387</v>
      </c>
      <c r="AQ277" s="44">
        <v>0.44200244545936584</v>
      </c>
      <c r="AR277" s="44">
        <v>0.72283273935317993</v>
      </c>
      <c r="AS277" s="44">
        <v>0.60073262453079224</v>
      </c>
      <c r="AT277" s="44"/>
      <c r="AU277" s="42">
        <v>1.0561660528182983</v>
      </c>
      <c r="AV277" s="42">
        <v>1.0207570791244507</v>
      </c>
      <c r="AW277" s="42">
        <v>0.50915753841400146</v>
      </c>
      <c r="AX277" s="42">
        <v>0.81196582317352295</v>
      </c>
      <c r="AY277" s="42">
        <v>0.89010989665985107</v>
      </c>
      <c r="AZ277" s="42">
        <v>0.85470086336135864</v>
      </c>
      <c r="BA277" s="54">
        <f t="shared" si="91"/>
        <v>0.85714287559191382</v>
      </c>
      <c r="BB277" s="44"/>
      <c r="BC277" s="42">
        <v>0.3064713180065155</v>
      </c>
      <c r="BD277" s="42">
        <v>5.128205195069313E-2</v>
      </c>
      <c r="BE277" s="42">
        <v>2.6862027123570442E-2</v>
      </c>
      <c r="BF277" s="42">
        <v>0.26862028241157532</v>
      </c>
      <c r="BG277" s="42">
        <v>0.36630037426948547</v>
      </c>
      <c r="BH277" s="42">
        <v>0.23443223536014557</v>
      </c>
      <c r="BI277" s="54">
        <f t="shared" si="92"/>
        <v>0.20899471485366425</v>
      </c>
      <c r="BJ277" s="51">
        <v>1.5</v>
      </c>
      <c r="BK277" s="69" t="s">
        <v>233</v>
      </c>
      <c r="BL277" s="69" t="s">
        <v>233</v>
      </c>
      <c r="BM277" s="69" t="s">
        <v>233</v>
      </c>
      <c r="BN277" s="69" t="s">
        <v>233</v>
      </c>
      <c r="BO277" s="69" t="s">
        <v>233</v>
      </c>
      <c r="BP277" s="70">
        <f t="shared" si="93"/>
        <v>1.5</v>
      </c>
      <c r="BQ277" s="42">
        <v>1.0818071365356445</v>
      </c>
      <c r="BR277" s="42">
        <v>1.2820513248443604</v>
      </c>
      <c r="BS277" s="42">
        <v>1.5152624845504761</v>
      </c>
      <c r="BT277" s="42">
        <v>1.5982905626296997</v>
      </c>
      <c r="BU277" s="42">
        <v>1.5347985029220581</v>
      </c>
      <c r="BV277" s="42">
        <v>1.5592185258865356</v>
      </c>
      <c r="BW277" s="54">
        <f t="shared" si="94"/>
        <v>1.4285714228947957</v>
      </c>
      <c r="BX277" s="44">
        <v>8.302808552980423E-2</v>
      </c>
      <c r="BY277" s="44">
        <v>8.302808552980423E-2</v>
      </c>
      <c r="BZ277" s="44">
        <v>8.5470087826251984E-2</v>
      </c>
      <c r="CA277" s="44">
        <v>7.6923079788684845E-2</v>
      </c>
      <c r="CB277" s="44">
        <v>7.6923079788684845E-2</v>
      </c>
      <c r="CC277" s="44">
        <v>6.4713068306446075E-2</v>
      </c>
      <c r="CD277" s="54">
        <f t="shared" si="95"/>
        <v>7.8347581128279373E-2</v>
      </c>
      <c r="CE277" s="42">
        <v>0.09</v>
      </c>
      <c r="CF277" s="42">
        <v>7.3880343437194824</v>
      </c>
      <c r="CG277" s="42">
        <v>7.3196582794189453</v>
      </c>
      <c r="CH277" s="42">
        <v>7.1692309379577637</v>
      </c>
      <c r="CI277" s="42">
        <v>7.1521368026733398</v>
      </c>
      <c r="CJ277" s="42">
        <v>7.1794872283935547</v>
      </c>
      <c r="CK277" s="42"/>
      <c r="CL277" s="42"/>
      <c r="CM277" s="44"/>
      <c r="CN277" s="44">
        <v>1.2757021188735962</v>
      </c>
      <c r="CO277" s="44">
        <v>1.3675214052200317</v>
      </c>
      <c r="CP277" s="44">
        <v>0.49426129460334778</v>
      </c>
      <c r="CQ277" s="44">
        <v>2.1499390602111816</v>
      </c>
      <c r="CR277" s="44">
        <v>2.1880342960357666</v>
      </c>
      <c r="CS277" s="44">
        <v>2.0737485885620117</v>
      </c>
      <c r="CT277" s="54">
        <f t="shared" si="96"/>
        <v>1.5915344605843227</v>
      </c>
      <c r="CU277" s="44" t="s">
        <v>233</v>
      </c>
      <c r="CV277" s="44" t="s">
        <v>233</v>
      </c>
      <c r="CW277" s="44" t="s">
        <v>233</v>
      </c>
      <c r="CX277" s="44" t="s">
        <v>233</v>
      </c>
      <c r="CY277" s="44" t="s">
        <v>233</v>
      </c>
      <c r="CZ277" s="44" t="s">
        <v>233</v>
      </c>
      <c r="DA277" s="54" t="str">
        <f t="shared" si="97"/>
        <v/>
      </c>
      <c r="DB277" s="65">
        <v>855.5555419921875</v>
      </c>
      <c r="DC277" s="65">
        <v>932.72283935546875</v>
      </c>
      <c r="DD277" s="65">
        <v>372.64959716796875</v>
      </c>
      <c r="DE277" s="65">
        <v>1508.1807861328125</v>
      </c>
      <c r="DF277" s="65">
        <v>1367.8876953125</v>
      </c>
      <c r="DG277" s="65">
        <v>1482.41748046875</v>
      </c>
      <c r="DH277" s="58">
        <f t="shared" si="98"/>
        <v>1.564659345703125</v>
      </c>
      <c r="DI277" s="65">
        <v>869.35284423828125</v>
      </c>
      <c r="DJ277" s="65">
        <v>869.35284423828125</v>
      </c>
      <c r="DK277" s="65">
        <v>379.19412231445312</v>
      </c>
      <c r="DL277" s="65">
        <v>1487.66796875</v>
      </c>
      <c r="DM277" s="65">
        <v>1458.779052734375</v>
      </c>
      <c r="DN277" s="65">
        <v>1457.70458984375</v>
      </c>
      <c r="DO277" s="58">
        <f t="shared" si="99"/>
        <v>1.5652923413085937</v>
      </c>
      <c r="DP277" s="44">
        <v>1</v>
      </c>
      <c r="DQ277" s="44"/>
      <c r="DR277" s="65">
        <v>100</v>
      </c>
      <c r="DS277" s="65">
        <v>100</v>
      </c>
      <c r="DT277" s="65">
        <v>100</v>
      </c>
      <c r="DU277" s="65">
        <v>100</v>
      </c>
      <c r="DV277" s="65">
        <v>100</v>
      </c>
      <c r="DW277" s="65">
        <v>100</v>
      </c>
      <c r="DX277" s="58">
        <f t="shared" si="100"/>
        <v>0.14399999999999999</v>
      </c>
      <c r="DY277" s="43">
        <v>5.5465197563171387</v>
      </c>
      <c r="DZ277" s="43">
        <v>14.415718078613281</v>
      </c>
      <c r="EA277" s="43">
        <v>9.494781494140625</v>
      </c>
      <c r="EB277" s="44">
        <f t="shared" si="101"/>
        <v>1.5531720867919923</v>
      </c>
      <c r="EC277" s="42">
        <v>55</v>
      </c>
      <c r="ED277" s="42">
        <v>55</v>
      </c>
      <c r="EE277" s="42">
        <v>55</v>
      </c>
      <c r="EF277" s="42">
        <v>55</v>
      </c>
      <c r="EG277" s="42">
        <v>55</v>
      </c>
      <c r="EH277" s="42">
        <v>55</v>
      </c>
      <c r="EI277" s="42"/>
      <c r="EJ277" s="65">
        <v>713</v>
      </c>
      <c r="EK277" s="42">
        <v>0.47999998927116394</v>
      </c>
      <c r="EL277" s="42">
        <v>0.47999998927116394</v>
      </c>
      <c r="EM277" s="42">
        <v>0.47999998927116394</v>
      </c>
      <c r="EN277" s="42">
        <v>0.47999998927116394</v>
      </c>
      <c r="EO277" s="42">
        <v>0.47999998927116394</v>
      </c>
      <c r="EP277" s="42">
        <v>0.47999998927116394</v>
      </c>
      <c r="EQ277" s="42"/>
      <c r="ER277" s="65">
        <v>23</v>
      </c>
      <c r="ES277" s="42">
        <v>0.40000000596046448</v>
      </c>
      <c r="ET277" s="42">
        <v>0.40000000596046448</v>
      </c>
      <c r="EU277" s="42">
        <v>0.40000000596046448</v>
      </c>
      <c r="EV277" s="42">
        <v>0.40000000596046448</v>
      </c>
      <c r="EW277" s="42">
        <v>0.40000000596046448</v>
      </c>
      <c r="EX277" s="42">
        <v>0.40000000596046448</v>
      </c>
      <c r="EY277" s="42"/>
      <c r="EZ277" s="42">
        <v>0.9</v>
      </c>
      <c r="FA277" s="42">
        <v>0.10000000149011612</v>
      </c>
      <c r="FB277" s="42">
        <v>0.10000000149011612</v>
      </c>
      <c r="FC277" s="42">
        <v>0.10000000149011612</v>
      </c>
      <c r="FD277" s="42">
        <v>7.9999998211860657E-2</v>
      </c>
      <c r="FE277" s="42">
        <v>7.9999998211860657E-2</v>
      </c>
      <c r="FF277" s="42">
        <v>7.9999998211860657E-2</v>
      </c>
      <c r="FG277" s="42"/>
      <c r="FH277" s="42"/>
      <c r="FI277" s="42">
        <v>0.14000000059604645</v>
      </c>
      <c r="FJ277" s="42">
        <v>0.14000000059604645</v>
      </c>
      <c r="FK277" s="42">
        <v>0.14000000059604645</v>
      </c>
      <c r="FL277" s="42">
        <v>0.10000000149011612</v>
      </c>
      <c r="FM277" s="42">
        <v>0.10999999940395355</v>
      </c>
      <c r="FN277" s="42">
        <v>0.10000000149011612</v>
      </c>
      <c r="FO277" s="42"/>
      <c r="FP277" s="65">
        <v>45</v>
      </c>
      <c r="FQ277" s="42">
        <v>0.55000001192092896</v>
      </c>
      <c r="FR277" s="42">
        <v>0.55000001192092896</v>
      </c>
      <c r="FS277" s="42">
        <v>0.55000001192092896</v>
      </c>
      <c r="FT277" s="42">
        <v>0.55000001192092896</v>
      </c>
      <c r="FU277" s="42">
        <v>0.55000001192092896</v>
      </c>
      <c r="FV277" s="42">
        <v>0.55000001192092896</v>
      </c>
      <c r="FW277" s="42"/>
      <c r="FX277" s="65">
        <v>32</v>
      </c>
    </row>
    <row r="278" spans="1:180">
      <c r="A278" s="40">
        <v>38615</v>
      </c>
      <c r="B278" s="41"/>
      <c r="C278" s="41"/>
      <c r="D278" s="41"/>
      <c r="E278" s="42" t="s">
        <v>233</v>
      </c>
      <c r="F278" s="42" t="s">
        <v>233</v>
      </c>
      <c r="G278" s="42" t="s">
        <v>233</v>
      </c>
      <c r="H278" s="42" t="s">
        <v>233</v>
      </c>
      <c r="I278" s="42" t="s">
        <v>233</v>
      </c>
      <c r="J278" s="42" t="s">
        <v>233</v>
      </c>
      <c r="K278" s="54" t="str">
        <f t="shared" si="88"/>
        <v/>
      </c>
      <c r="L278" s="43">
        <v>19.682538986206055</v>
      </c>
      <c r="M278" s="43">
        <v>19.19413948059082</v>
      </c>
      <c r="N278" s="43">
        <v>18.949939727783203</v>
      </c>
      <c r="O278" s="43">
        <v>20.073259353637695</v>
      </c>
      <c r="P278" s="43">
        <v>22.735042572021484</v>
      </c>
      <c r="Q278" s="43">
        <v>21.343101501464844</v>
      </c>
      <c r="R278" s="54">
        <f t="shared" si="89"/>
        <v>20.329670270284016</v>
      </c>
      <c r="S278" s="43">
        <v>9.645909309387207</v>
      </c>
      <c r="T278" s="43">
        <v>11.843711853027344</v>
      </c>
      <c r="U278" s="43">
        <v>12.576313018798828</v>
      </c>
      <c r="V278" s="43">
        <v>10.989010810852051</v>
      </c>
      <c r="W278" s="43">
        <v>7.3260073661804199</v>
      </c>
      <c r="X278" s="43">
        <v>8.9133090972900391</v>
      </c>
      <c r="Y278" s="43">
        <v>12.1</v>
      </c>
      <c r="Z278" s="42">
        <v>-1.037851095199585</v>
      </c>
      <c r="AA278" s="42">
        <v>-1.0720391273498535</v>
      </c>
      <c r="AB278" s="42">
        <v>-0.88644689321517944</v>
      </c>
      <c r="AC278" s="42">
        <v>-1.2673993110656738</v>
      </c>
      <c r="AD278" s="42">
        <v>-1.4774115085601807</v>
      </c>
      <c r="AE278" s="42">
        <v>-1.3992674350738525</v>
      </c>
      <c r="AF278" s="42"/>
      <c r="AG278" s="42">
        <v>6.9435896873474121</v>
      </c>
      <c r="AH278" s="42">
        <v>6.9264955520629883</v>
      </c>
      <c r="AI278" s="42">
        <v>6.9367523193359375</v>
      </c>
      <c r="AJ278" s="42">
        <v>7.0085468292236328</v>
      </c>
      <c r="AK278" s="42">
        <v>7.0427350997924805</v>
      </c>
      <c r="AL278" s="42">
        <v>7.0358972549438477</v>
      </c>
      <c r="AM278" s="54">
        <f t="shared" si="90"/>
        <v>6.9823361237843828</v>
      </c>
      <c r="AN278" s="44">
        <v>0.43956044316291809</v>
      </c>
      <c r="AO278" s="44">
        <v>0.40293040871620178</v>
      </c>
      <c r="AP278" s="44">
        <v>0.34676435589790344</v>
      </c>
      <c r="AQ278" s="44">
        <v>0.36874237656593323</v>
      </c>
      <c r="AR278" s="44">
        <v>0.83272284269332886</v>
      </c>
      <c r="AS278" s="44">
        <v>0.50061053037643433</v>
      </c>
      <c r="AT278" s="44"/>
      <c r="AU278" s="42">
        <v>0.89621490240097046</v>
      </c>
      <c r="AV278" s="42">
        <v>0.71672773361206055</v>
      </c>
      <c r="AW278" s="42">
        <v>0.83150184154510498</v>
      </c>
      <c r="AX278" s="42">
        <v>1.0024420022964478</v>
      </c>
      <c r="AY278" s="42">
        <v>1.0439560413360596</v>
      </c>
      <c r="AZ278" s="42">
        <v>0.88034188747406006</v>
      </c>
      <c r="BA278" s="54">
        <f t="shared" si="91"/>
        <v>0.89519740144411719</v>
      </c>
      <c r="BB278" s="44"/>
      <c r="BC278" s="42">
        <v>0.77655678987503052</v>
      </c>
      <c r="BD278" s="42">
        <v>0.5604395866394043</v>
      </c>
      <c r="BE278" s="42">
        <v>0.39194139838218689</v>
      </c>
      <c r="BF278" s="42">
        <v>0.33577534556388855</v>
      </c>
      <c r="BG278" s="42">
        <v>0.3540903627872467</v>
      </c>
      <c r="BH278" s="42">
        <v>0.22710622847080231</v>
      </c>
      <c r="BI278" s="54">
        <f t="shared" si="92"/>
        <v>0.44098495195309323</v>
      </c>
      <c r="BJ278" s="51">
        <v>1.5</v>
      </c>
      <c r="BK278" s="69" t="s">
        <v>233</v>
      </c>
      <c r="BL278" s="69" t="s">
        <v>233</v>
      </c>
      <c r="BM278" s="69" t="s">
        <v>233</v>
      </c>
      <c r="BN278" s="69" t="s">
        <v>233</v>
      </c>
      <c r="BO278" s="69" t="s">
        <v>233</v>
      </c>
      <c r="BP278" s="70">
        <f t="shared" si="93"/>
        <v>1.5</v>
      </c>
      <c r="BQ278" s="42">
        <v>1.4371184110641479</v>
      </c>
      <c r="BR278" s="42">
        <v>1.4505494832992554</v>
      </c>
      <c r="BS278" s="42">
        <v>1.4603174924850464</v>
      </c>
      <c r="BT278" s="42">
        <v>1.5836385488510132</v>
      </c>
      <c r="BU278" s="42">
        <v>1.5579975843429565</v>
      </c>
      <c r="BV278" s="42">
        <v>1.5885225534439087</v>
      </c>
      <c r="BW278" s="54">
        <f t="shared" si="94"/>
        <v>1.5130240122477214</v>
      </c>
      <c r="BX278" s="44">
        <v>6.7155070602893829E-2</v>
      </c>
      <c r="BY278" s="44">
        <v>5.6166056543588638E-2</v>
      </c>
      <c r="BZ278" s="44">
        <v>5.6166056543588638E-2</v>
      </c>
      <c r="CA278" s="44">
        <v>5.6166056543588638E-2</v>
      </c>
      <c r="CB278" s="44">
        <v>7.081807404756546E-2</v>
      </c>
      <c r="CC278" s="44">
        <v>5.9829059988260269E-2</v>
      </c>
      <c r="CD278" s="54">
        <f t="shared" si="95"/>
        <v>6.1050062378247581E-2</v>
      </c>
      <c r="CE278" s="42">
        <v>0.05</v>
      </c>
      <c r="CF278" s="42">
        <v>7.1076922416687012</v>
      </c>
      <c r="CG278" s="42">
        <v>7.0803418159484863</v>
      </c>
      <c r="CH278" s="42">
        <v>7.0632476806640625</v>
      </c>
      <c r="CI278" s="42">
        <v>7.0940170288085938</v>
      </c>
      <c r="CJ278" s="42">
        <v>7.135042667388916</v>
      </c>
      <c r="CK278" s="42"/>
      <c r="CL278" s="42"/>
      <c r="CM278" s="44"/>
      <c r="CN278" s="44">
        <v>2.1216118335723877</v>
      </c>
      <c r="CO278" s="44">
        <v>1.7445665597915649</v>
      </c>
      <c r="CP278" s="44">
        <v>1.2131868600845337</v>
      </c>
      <c r="CQ278" s="44">
        <v>1.8129426240921021</v>
      </c>
      <c r="CR278" s="44">
        <v>2.4869353771209717</v>
      </c>
      <c r="CS278" s="44">
        <v>2.1401710510253906</v>
      </c>
      <c r="CT278" s="54">
        <f t="shared" si="96"/>
        <v>1.9199023842811584</v>
      </c>
      <c r="CU278" s="44" t="s">
        <v>233</v>
      </c>
      <c r="CV278" s="44" t="s">
        <v>233</v>
      </c>
      <c r="CW278" s="44" t="s">
        <v>233</v>
      </c>
      <c r="CX278" s="44" t="s">
        <v>233</v>
      </c>
      <c r="CY278" s="44" t="s">
        <v>233</v>
      </c>
      <c r="CZ278" s="44" t="s">
        <v>233</v>
      </c>
      <c r="DA278" s="54" t="str">
        <f t="shared" si="97"/>
        <v/>
      </c>
      <c r="DB278" s="65">
        <v>1431.135498046875</v>
      </c>
      <c r="DC278" s="65">
        <v>1191.697265625</v>
      </c>
      <c r="DD278" s="65">
        <v>847.6190185546875</v>
      </c>
      <c r="DE278" s="65">
        <v>1229.5482177734375</v>
      </c>
      <c r="DF278" s="65">
        <v>1593.4066162109375</v>
      </c>
      <c r="DG278" s="65">
        <v>1548.107421875</v>
      </c>
      <c r="DH278" s="58">
        <f t="shared" si="98"/>
        <v>1.881963369140625</v>
      </c>
      <c r="DI278" s="65">
        <v>1431.84375</v>
      </c>
      <c r="DJ278" s="65">
        <v>1198.4859619140625</v>
      </c>
      <c r="DK278" s="65">
        <v>841.025634765625</v>
      </c>
      <c r="DL278" s="65">
        <v>1269.74365234375</v>
      </c>
      <c r="DM278" s="65">
        <v>1603.2723388671875</v>
      </c>
      <c r="DN278" s="65">
        <v>1461.5872802734375</v>
      </c>
      <c r="DO278" s="58">
        <f t="shared" si="99"/>
        <v>1.873430068359375</v>
      </c>
      <c r="DP278" s="44">
        <v>48</v>
      </c>
      <c r="DQ278" s="44"/>
      <c r="DR278" s="65">
        <v>100</v>
      </c>
      <c r="DS278" s="65">
        <v>100</v>
      </c>
      <c r="DT278" s="65">
        <v>100</v>
      </c>
      <c r="DU278" s="65">
        <v>100</v>
      </c>
      <c r="DV278" s="65">
        <v>100</v>
      </c>
      <c r="DW278" s="65">
        <v>100</v>
      </c>
      <c r="DX278" s="58">
        <f t="shared" si="100"/>
        <v>0.14399999999999999</v>
      </c>
      <c r="DY278" s="43">
        <v>5.4876189231872559</v>
      </c>
      <c r="DZ278" s="43">
        <v>14.181109428405762</v>
      </c>
      <c r="EA278" s="52">
        <v>175.36000061035156</v>
      </c>
      <c r="EB278" s="44">
        <f t="shared" si="101"/>
        <v>1.9076829312896728</v>
      </c>
      <c r="EC278" s="42">
        <v>55</v>
      </c>
      <c r="ED278" s="42">
        <v>55</v>
      </c>
      <c r="EE278" s="42">
        <v>55</v>
      </c>
      <c r="EF278" s="42">
        <v>55</v>
      </c>
      <c r="EG278" s="42">
        <v>55</v>
      </c>
      <c r="EH278" s="42">
        <v>50</v>
      </c>
      <c r="EI278" s="42"/>
      <c r="EJ278" s="65">
        <v>853</v>
      </c>
      <c r="EK278" s="42">
        <v>0.47999998927116394</v>
      </c>
      <c r="EL278" s="42">
        <v>0.47999998927116394</v>
      </c>
      <c r="EM278" s="42">
        <v>0.47999998927116394</v>
      </c>
      <c r="EN278" s="42">
        <v>0.47999998927116394</v>
      </c>
      <c r="EO278" s="42">
        <v>0.47999998927116394</v>
      </c>
      <c r="EP278" s="42">
        <v>0.47999998927116394</v>
      </c>
      <c r="EQ278" s="42"/>
      <c r="ER278" s="65">
        <v>25</v>
      </c>
      <c r="ES278" s="42">
        <v>0.40000000596046448</v>
      </c>
      <c r="ET278" s="42">
        <v>0.40000000596046448</v>
      </c>
      <c r="EU278" s="42">
        <v>0.40000000596046448</v>
      </c>
      <c r="EV278" s="42">
        <v>0.40000000596046448</v>
      </c>
      <c r="EW278" s="42">
        <v>0.40000000596046448</v>
      </c>
      <c r="EX278" s="42">
        <v>0.40000000596046448</v>
      </c>
      <c r="EY278" s="42"/>
      <c r="EZ278" s="42">
        <v>0.95</v>
      </c>
      <c r="FA278" s="42">
        <v>7.9999998211860657E-2</v>
      </c>
      <c r="FB278" s="42">
        <v>7.0000000298023224E-2</v>
      </c>
      <c r="FC278" s="42">
        <v>7.9999998211860657E-2</v>
      </c>
      <c r="FD278" s="42">
        <v>7.9999998211860657E-2</v>
      </c>
      <c r="FE278" s="42">
        <v>7.9999998211860657E-2</v>
      </c>
      <c r="FF278" s="42">
        <v>7.9999998211860657E-2</v>
      </c>
      <c r="FG278" s="42"/>
      <c r="FH278" s="42"/>
      <c r="FI278" s="42">
        <v>0.10000000149011612</v>
      </c>
      <c r="FJ278" s="42">
        <v>0.10999999940395355</v>
      </c>
      <c r="FK278" s="42">
        <v>0.10999999940395355</v>
      </c>
      <c r="FL278" s="42">
        <v>0.10000000149011612</v>
      </c>
      <c r="FM278" s="42">
        <v>0.10000000149011612</v>
      </c>
      <c r="FN278" s="42">
        <v>0.10000000149011612</v>
      </c>
      <c r="FO278" s="42"/>
      <c r="FP278" s="65">
        <v>50</v>
      </c>
      <c r="FQ278" s="42">
        <v>0.55000001192092896</v>
      </c>
      <c r="FR278" s="42">
        <v>0.55000001192092896</v>
      </c>
      <c r="FS278" s="42">
        <v>0.55000001192092896</v>
      </c>
      <c r="FT278" s="42">
        <v>0.55000001192092896</v>
      </c>
      <c r="FU278" s="42">
        <v>0.55000001192092896</v>
      </c>
      <c r="FV278" s="42">
        <v>0.55000001192092896</v>
      </c>
      <c r="FW278" s="42"/>
      <c r="FX278" s="65">
        <v>36</v>
      </c>
    </row>
    <row r="279" spans="1:180">
      <c r="A279" s="40">
        <v>38616</v>
      </c>
      <c r="B279" s="41"/>
      <c r="C279" s="41"/>
      <c r="D279" s="41"/>
      <c r="E279" s="42" t="s">
        <v>233</v>
      </c>
      <c r="F279" s="42" t="s">
        <v>233</v>
      </c>
      <c r="G279" s="42" t="s">
        <v>233</v>
      </c>
      <c r="H279" s="42" t="s">
        <v>233</v>
      </c>
      <c r="I279" s="42" t="s">
        <v>233</v>
      </c>
      <c r="J279" s="42" t="s">
        <v>233</v>
      </c>
      <c r="K279" s="54" t="str">
        <f t="shared" si="88"/>
        <v/>
      </c>
      <c r="L279" s="43">
        <v>19.706958770751953</v>
      </c>
      <c r="M279" s="43">
        <v>18.583639144897461</v>
      </c>
      <c r="N279" s="43">
        <v>17.435897827148438</v>
      </c>
      <c r="O279" s="43">
        <v>19.145299911499023</v>
      </c>
      <c r="P279" s="43">
        <v>22.271062850952148</v>
      </c>
      <c r="Q279" s="43">
        <v>21.611721038818359</v>
      </c>
      <c r="R279" s="54">
        <f t="shared" si="89"/>
        <v>19.79242992401123</v>
      </c>
      <c r="S279" s="43">
        <v>9.4017095565795898</v>
      </c>
      <c r="T279" s="43">
        <v>11.721611976623535</v>
      </c>
      <c r="U279" s="43">
        <v>10.989010810852051</v>
      </c>
      <c r="V279" s="43">
        <v>9.5238094329833984</v>
      </c>
      <c r="W279" s="43">
        <v>6.9597067832946777</v>
      </c>
      <c r="X279" s="43">
        <v>7.5702075958251953</v>
      </c>
      <c r="Y279" s="43">
        <v>12.5</v>
      </c>
      <c r="Z279" s="42">
        <v>-1.3357753753662109</v>
      </c>
      <c r="AA279" s="42">
        <v>-1.1990232467651367</v>
      </c>
      <c r="AB279" s="42">
        <v>-1.2771673202514648</v>
      </c>
      <c r="AC279" s="42">
        <v>-1.3894994258880615</v>
      </c>
      <c r="AD279" s="42">
        <v>-1.6434676647186279</v>
      </c>
      <c r="AE279" s="42">
        <v>-1.3260073661804199</v>
      </c>
      <c r="AF279" s="42"/>
      <c r="AG279" s="42">
        <v>6.9948716163635254</v>
      </c>
      <c r="AH279" s="42">
        <v>6.9948716163635254</v>
      </c>
      <c r="AI279" s="42">
        <v>7.0085468292236328</v>
      </c>
      <c r="AJ279" s="42">
        <v>7.0940170288085938</v>
      </c>
      <c r="AK279" s="42">
        <v>7.1384615898132324</v>
      </c>
      <c r="AL279" s="42">
        <v>7.0085468292236328</v>
      </c>
      <c r="AM279" s="54">
        <f t="shared" si="90"/>
        <v>7.0398859182993574</v>
      </c>
      <c r="AN279" s="44">
        <v>0.4126984179019928</v>
      </c>
      <c r="AO279" s="44">
        <v>0.42246642708778381</v>
      </c>
      <c r="AP279" s="44">
        <v>0.42735043168067932</v>
      </c>
      <c r="AQ279" s="44">
        <v>0.50549453496932983</v>
      </c>
      <c r="AR279" s="44">
        <v>0.82783883810043335</v>
      </c>
      <c r="AS279" s="44">
        <v>0.6080586314201355</v>
      </c>
      <c r="AT279" s="44"/>
      <c r="AU279" s="42">
        <v>1.0427350997924805</v>
      </c>
      <c r="AV279" s="42">
        <v>0.92307692766189575</v>
      </c>
      <c r="AW279" s="42">
        <v>0.50915753841400146</v>
      </c>
      <c r="AX279" s="42">
        <v>1.1636141538619995</v>
      </c>
      <c r="AY279" s="42">
        <v>1.1135531663894653</v>
      </c>
      <c r="AZ279" s="42">
        <v>1.0415140390396118</v>
      </c>
      <c r="BA279" s="54">
        <f t="shared" si="91"/>
        <v>0.96560848752657569</v>
      </c>
      <c r="BB279" s="44"/>
      <c r="BC279" s="42">
        <v>0.13675214350223541</v>
      </c>
      <c r="BD279" s="42">
        <v>0.34798535704612732</v>
      </c>
      <c r="BE279" s="42">
        <v>1.0744811296463013</v>
      </c>
      <c r="BF279" s="42">
        <v>6.5934069454669952E-2</v>
      </c>
      <c r="BG279" s="42">
        <v>1.4652014710009098E-2</v>
      </c>
      <c r="BH279" s="42">
        <v>0.18925519287586212</v>
      </c>
      <c r="BI279" s="54">
        <f t="shared" si="92"/>
        <v>0.30484331787253421</v>
      </c>
      <c r="BJ279" s="51">
        <v>1.5</v>
      </c>
      <c r="BK279" s="69" t="s">
        <v>233</v>
      </c>
      <c r="BL279" s="69" t="s">
        <v>233</v>
      </c>
      <c r="BM279" s="69" t="s">
        <v>233</v>
      </c>
      <c r="BN279" s="69" t="s">
        <v>233</v>
      </c>
      <c r="BO279" s="69" t="s">
        <v>233</v>
      </c>
      <c r="BP279" s="70">
        <f t="shared" si="93"/>
        <v>1.5</v>
      </c>
      <c r="BQ279" s="42">
        <v>1.4798535108566284</v>
      </c>
      <c r="BR279" s="42">
        <v>1.4615384340286255</v>
      </c>
      <c r="BS279" s="42">
        <v>1.3992674350738525</v>
      </c>
      <c r="BT279" s="42">
        <v>1.5421245098114014</v>
      </c>
      <c r="BU279" s="42">
        <v>1.4749695062637329</v>
      </c>
      <c r="BV279" s="42">
        <v>1.4578754901885986</v>
      </c>
      <c r="BW279" s="54">
        <f t="shared" si="94"/>
        <v>1.4692714810371399</v>
      </c>
      <c r="BX279" s="44">
        <v>5.9829059988260269E-2</v>
      </c>
      <c r="BY279" s="44">
        <v>5.9829059988260269E-2</v>
      </c>
      <c r="BZ279" s="44">
        <v>5.9829059988260269E-2</v>
      </c>
      <c r="CA279" s="44">
        <v>5.4945055395364761E-2</v>
      </c>
      <c r="CB279" s="44">
        <v>5.8608058840036392E-2</v>
      </c>
      <c r="CC279" s="44">
        <v>5.8608058840036392E-2</v>
      </c>
      <c r="CD279" s="54">
        <f t="shared" si="95"/>
        <v>5.8608058840036392E-2</v>
      </c>
      <c r="CE279" s="42">
        <v>0.06</v>
      </c>
      <c r="CF279" s="42">
        <v>7.1316237449645996</v>
      </c>
      <c r="CG279" s="42">
        <v>7.1179485321044922</v>
      </c>
      <c r="CH279" s="42">
        <v>7.1213674545288086</v>
      </c>
      <c r="CI279" s="42">
        <v>7.1487178802490234</v>
      </c>
      <c r="CJ279" s="42">
        <v>7.1965813636779785</v>
      </c>
      <c r="CK279" s="42"/>
      <c r="CL279" s="42"/>
      <c r="CM279" s="44"/>
      <c r="CN279" s="44">
        <v>2.0522589683532715</v>
      </c>
      <c r="CO279" s="44">
        <v>2.1968255043029785</v>
      </c>
      <c r="CP279" s="44">
        <v>1.8598290681838989</v>
      </c>
      <c r="CQ279" s="44">
        <v>1.7777777910232544</v>
      </c>
      <c r="CR279" s="44">
        <v>2.2173383235931396</v>
      </c>
      <c r="CS279" s="44">
        <v>2.1294262409210205</v>
      </c>
      <c r="CT279" s="54">
        <f t="shared" si="96"/>
        <v>2.0389093160629272</v>
      </c>
      <c r="CU279" s="44" t="s">
        <v>233</v>
      </c>
      <c r="CV279" s="44" t="s">
        <v>233</v>
      </c>
      <c r="CW279" s="44" t="s">
        <v>233</v>
      </c>
      <c r="CX279" s="44" t="s">
        <v>233</v>
      </c>
      <c r="CY279" s="44" t="s">
        <v>233</v>
      </c>
      <c r="CZ279" s="44" t="s">
        <v>233</v>
      </c>
      <c r="DA279" s="54" t="str">
        <f t="shared" si="97"/>
        <v/>
      </c>
      <c r="DB279" s="65">
        <v>1416.6055908203125</v>
      </c>
      <c r="DC279" s="65">
        <v>1463.3699951171875</v>
      </c>
      <c r="DD279" s="65">
        <v>1287.301513671875</v>
      </c>
      <c r="DE279" s="65">
        <v>1218.5592041015625</v>
      </c>
      <c r="DF279" s="65">
        <v>1498.04638671875</v>
      </c>
      <c r="DG279" s="65">
        <v>1510.5006103515625</v>
      </c>
      <c r="DH279" s="58">
        <f t="shared" si="98"/>
        <v>2.0146519921874999</v>
      </c>
      <c r="DI279" s="65">
        <v>1464.859619140625</v>
      </c>
      <c r="DJ279" s="65">
        <v>1410.32958984375</v>
      </c>
      <c r="DK279" s="65">
        <v>1256.825439453125</v>
      </c>
      <c r="DL279" s="65">
        <v>1264.810791015625</v>
      </c>
      <c r="DM279" s="65">
        <v>1546.520263671875</v>
      </c>
      <c r="DN279" s="65">
        <v>1518.36376953125</v>
      </c>
      <c r="DO279" s="58">
        <f t="shared" si="99"/>
        <v>2.0308102734375</v>
      </c>
      <c r="DP279" s="44">
        <v>26</v>
      </c>
      <c r="DQ279" s="44"/>
      <c r="DR279" s="65">
        <v>100</v>
      </c>
      <c r="DS279" s="65">
        <v>100</v>
      </c>
      <c r="DT279" s="65">
        <v>100</v>
      </c>
      <c r="DU279" s="65">
        <v>100</v>
      </c>
      <c r="DV279" s="65">
        <v>100</v>
      </c>
      <c r="DW279" s="65">
        <v>100</v>
      </c>
      <c r="DX279" s="58">
        <f t="shared" si="100"/>
        <v>0.14399999999999999</v>
      </c>
      <c r="DY279" s="43">
        <v>6.2140655517578125</v>
      </c>
      <c r="DZ279" s="43">
        <v>13.856265068054199</v>
      </c>
      <c r="EA279" s="43">
        <v>12.85150146484375</v>
      </c>
      <c r="EB279" s="44">
        <f t="shared" si="101"/>
        <v>2.0782375500488279</v>
      </c>
      <c r="EC279" s="42">
        <v>50</v>
      </c>
      <c r="ED279" s="42">
        <v>50</v>
      </c>
      <c r="EE279" s="42">
        <v>50</v>
      </c>
      <c r="EF279" s="42">
        <v>50</v>
      </c>
      <c r="EG279" s="42">
        <v>50</v>
      </c>
      <c r="EH279" s="42">
        <v>50</v>
      </c>
      <c r="EI279" s="42"/>
      <c r="EJ279" s="65">
        <v>864</v>
      </c>
      <c r="EK279" s="42">
        <v>0.47999998927116394</v>
      </c>
      <c r="EL279" s="42">
        <v>0.47999998927116394</v>
      </c>
      <c r="EM279" s="42">
        <v>0.47999998927116394</v>
      </c>
      <c r="EN279" s="42">
        <v>0.47999998927116394</v>
      </c>
      <c r="EO279" s="42">
        <v>0.47999998927116394</v>
      </c>
      <c r="EP279" s="42">
        <v>0.47999998927116394</v>
      </c>
      <c r="EQ279" s="42"/>
      <c r="ER279" s="65">
        <v>28</v>
      </c>
      <c r="ES279" s="42">
        <v>0.40000000596046448</v>
      </c>
      <c r="ET279" s="42">
        <v>0.40000000596046448</v>
      </c>
      <c r="EU279" s="42">
        <v>0.40000000596046448</v>
      </c>
      <c r="EV279" s="42">
        <v>0.40000000596046448</v>
      </c>
      <c r="EW279" s="42">
        <v>0.40000000596046448</v>
      </c>
      <c r="EX279" s="42">
        <v>0.40000000596046448</v>
      </c>
      <c r="EY279" s="42"/>
      <c r="EZ279" s="42">
        <v>1.1499999999999999</v>
      </c>
      <c r="FA279" s="42">
        <v>7.9999998211860657E-2</v>
      </c>
      <c r="FB279" s="42">
        <v>7.9999998211860657E-2</v>
      </c>
      <c r="FC279" s="42">
        <v>5.9999998658895493E-2</v>
      </c>
      <c r="FD279" s="42">
        <v>9.0000003576278687E-2</v>
      </c>
      <c r="FE279" s="42">
        <v>7.9999998211860657E-2</v>
      </c>
      <c r="FF279" s="42">
        <v>7.9999998211860657E-2</v>
      </c>
      <c r="FG279" s="42"/>
      <c r="FH279" s="42"/>
      <c r="FI279" s="42">
        <v>9.0000003576278687E-2</v>
      </c>
      <c r="FJ279" s="42">
        <v>9.0000003576278687E-2</v>
      </c>
      <c r="FK279" s="42">
        <v>9.0000003576278687E-2</v>
      </c>
      <c r="FL279" s="42">
        <v>0.10000000149011612</v>
      </c>
      <c r="FM279" s="42">
        <v>9.0000003576278687E-2</v>
      </c>
      <c r="FN279" s="42">
        <v>9.0000003576278687E-2</v>
      </c>
      <c r="FO279" s="42"/>
      <c r="FP279" s="65">
        <v>62</v>
      </c>
      <c r="FQ279" s="42">
        <v>0.55000001192092896</v>
      </c>
      <c r="FR279" s="42">
        <v>0.55000001192092896</v>
      </c>
      <c r="FS279" s="42">
        <v>0.55000001192092896</v>
      </c>
      <c r="FT279" s="42">
        <v>0.55000001192092896</v>
      </c>
      <c r="FU279" s="42">
        <v>0.55000001192092896</v>
      </c>
      <c r="FV279" s="42">
        <v>0.55000001192092896</v>
      </c>
      <c r="FW279" s="42"/>
      <c r="FX279" s="65">
        <v>38</v>
      </c>
    </row>
    <row r="280" spans="1:180">
      <c r="A280" s="40">
        <v>38617</v>
      </c>
      <c r="B280" s="41"/>
      <c r="C280" s="41"/>
      <c r="D280" s="41"/>
      <c r="E280" s="42" t="s">
        <v>233</v>
      </c>
      <c r="F280" s="42" t="s">
        <v>233</v>
      </c>
      <c r="G280" s="42" t="s">
        <v>233</v>
      </c>
      <c r="H280" s="42" t="s">
        <v>233</v>
      </c>
      <c r="I280" s="42" t="s">
        <v>233</v>
      </c>
      <c r="J280" s="42" t="s">
        <v>233</v>
      </c>
      <c r="K280" s="54" t="str">
        <f t="shared" si="88"/>
        <v/>
      </c>
      <c r="L280" s="43">
        <v>19.145299911499023</v>
      </c>
      <c r="M280" s="43">
        <v>17.655677795410156</v>
      </c>
      <c r="N280" s="43">
        <v>16.776556015014648</v>
      </c>
      <c r="O280" s="43">
        <v>18.461538314819336</v>
      </c>
      <c r="P280" s="43">
        <v>21.562881469726563</v>
      </c>
      <c r="Q280" s="43">
        <v>21.684982299804687</v>
      </c>
      <c r="R280" s="54">
        <f t="shared" si="89"/>
        <v>19.214489301045734</v>
      </c>
      <c r="S280" s="43">
        <v>9.645909309387207</v>
      </c>
      <c r="T280" s="43">
        <v>10.256410598754883</v>
      </c>
      <c r="U280" s="43">
        <v>10.5006103515625</v>
      </c>
      <c r="V280" s="43">
        <v>9.4017095565795898</v>
      </c>
      <c r="W280" s="43">
        <v>6.7155065536499023</v>
      </c>
      <c r="X280" s="43">
        <v>8.7912092208862305</v>
      </c>
      <c r="Y280" s="43">
        <v>10</v>
      </c>
      <c r="Z280" s="42">
        <v>-1.1111111640930176</v>
      </c>
      <c r="AA280" s="42">
        <v>-0.9841269850730896</v>
      </c>
      <c r="AB280" s="42">
        <v>-1.0525031089782715</v>
      </c>
      <c r="AC280" s="42">
        <v>-1.3357753753662109</v>
      </c>
      <c r="AD280" s="42">
        <v>-1.6434676647186279</v>
      </c>
      <c r="AE280" s="42">
        <v>-1.3699634075164795</v>
      </c>
      <c r="AF280" s="42"/>
      <c r="AG280" s="42">
        <v>6.9846153259277344</v>
      </c>
      <c r="AH280" s="42">
        <v>6.9743590354919434</v>
      </c>
      <c r="AI280" s="42">
        <v>6.9948716163635254</v>
      </c>
      <c r="AJ280" s="42">
        <v>7.0803418159484863</v>
      </c>
      <c r="AK280" s="42">
        <v>7.1213674545288086</v>
      </c>
      <c r="AL280" s="42">
        <v>6.981196403503418</v>
      </c>
      <c r="AM280" s="54">
        <f t="shared" si="90"/>
        <v>7.0227919419606524</v>
      </c>
      <c r="AN280" s="44">
        <v>0.42490842938423157</v>
      </c>
      <c r="AO280" s="44">
        <v>0.43223443627357483</v>
      </c>
      <c r="AP280" s="44">
        <v>0.32478633522987366</v>
      </c>
      <c r="AQ280" s="44">
        <v>0.50061053037643433</v>
      </c>
      <c r="AR280" s="44">
        <v>0.77411478757858276</v>
      </c>
      <c r="AS280" s="44">
        <v>0.57875460386276245</v>
      </c>
      <c r="AT280" s="44"/>
      <c r="AU280" s="42">
        <v>1.3614163398742676</v>
      </c>
      <c r="AV280" s="42">
        <v>1.3614163398742676</v>
      </c>
      <c r="AW280" s="42">
        <v>1.148962140083313</v>
      </c>
      <c r="AX280" s="42">
        <v>1.1514041423797607</v>
      </c>
      <c r="AY280" s="42">
        <v>1.0134310722351074</v>
      </c>
      <c r="AZ280" s="42">
        <v>1.1501832008361816</v>
      </c>
      <c r="BA280" s="54">
        <f t="shared" si="91"/>
        <v>1.1978022058804829</v>
      </c>
      <c r="BB280" s="44"/>
      <c r="BC280" s="42">
        <v>5.6166056543588638E-2</v>
      </c>
      <c r="BD280" s="42">
        <v>7.326007355004549E-3</v>
      </c>
      <c r="BE280" s="42">
        <v>7.326007355004549E-3</v>
      </c>
      <c r="BF280" s="42">
        <v>0</v>
      </c>
      <c r="BG280" s="42">
        <v>6.1050062067806721E-3</v>
      </c>
      <c r="BH280" s="42">
        <v>6.1050062067806721E-3</v>
      </c>
      <c r="BI280" s="54">
        <f t="shared" si="92"/>
        <v>1.3838013944526514E-2</v>
      </c>
      <c r="BJ280" s="51">
        <v>1.4</v>
      </c>
      <c r="BK280" s="69" t="s">
        <v>233</v>
      </c>
      <c r="BL280" s="69" t="s">
        <v>233</v>
      </c>
      <c r="BM280" s="69" t="s">
        <v>233</v>
      </c>
      <c r="BN280" s="69" t="s">
        <v>233</v>
      </c>
      <c r="BO280" s="69" t="s">
        <v>233</v>
      </c>
      <c r="BP280" s="70">
        <f t="shared" si="93"/>
        <v>1.4</v>
      </c>
      <c r="BQ280" s="42">
        <v>1.4407814741134644</v>
      </c>
      <c r="BR280" s="42">
        <v>1.5384615659713745</v>
      </c>
      <c r="BS280" s="42">
        <v>1.4676434993743896</v>
      </c>
      <c r="BT280" s="42">
        <v>1.6617826223373413</v>
      </c>
      <c r="BU280" s="42">
        <v>1.5921856164932251</v>
      </c>
      <c r="BV280" s="42">
        <v>1.553113579750061</v>
      </c>
      <c r="BW280" s="54">
        <f t="shared" si="94"/>
        <v>1.5423280596733093</v>
      </c>
      <c r="BX280" s="44">
        <v>6.1050061136484146E-2</v>
      </c>
      <c r="BY280" s="44">
        <v>5.0061050802469254E-2</v>
      </c>
      <c r="BZ280" s="44">
        <v>5.0061050802469254E-2</v>
      </c>
      <c r="CA280" s="44">
        <v>5.0061050802469254E-2</v>
      </c>
      <c r="CB280" s="44">
        <v>5.2503053098917007E-2</v>
      </c>
      <c r="CC280" s="44">
        <v>6.7155070602893829E-2</v>
      </c>
      <c r="CD280" s="54">
        <f t="shared" si="95"/>
        <v>5.5148556207617126E-2</v>
      </c>
      <c r="CE280" s="42">
        <v>0.05</v>
      </c>
      <c r="CF280" s="42">
        <v>7.1658120155334473</v>
      </c>
      <c r="CG280" s="42">
        <v>7.1487178802490234</v>
      </c>
      <c r="CH280" s="42">
        <v>7.1282052993774414</v>
      </c>
      <c r="CI280" s="42">
        <v>7.1418805122375488</v>
      </c>
      <c r="CJ280" s="42">
        <v>7.1931624412536621</v>
      </c>
      <c r="CK280" s="42"/>
      <c r="CL280" s="42"/>
      <c r="CM280" s="44"/>
      <c r="CN280" s="44">
        <v>2.144078254699707</v>
      </c>
      <c r="CO280" s="44">
        <v>1.7768009901046753</v>
      </c>
      <c r="CP280" s="44">
        <v>0.97191697359085083</v>
      </c>
      <c r="CQ280" s="44">
        <v>2.1841270923614502</v>
      </c>
      <c r="CR280" s="44">
        <v>2.2026863098144531</v>
      </c>
      <c r="CS280" s="44">
        <v>2.1851038932800293</v>
      </c>
      <c r="CT280" s="54">
        <f t="shared" si="96"/>
        <v>1.910785585641861</v>
      </c>
      <c r="CU280" s="44" t="s">
        <v>233</v>
      </c>
      <c r="CV280" s="44" t="s">
        <v>233</v>
      </c>
      <c r="CW280" s="44" t="s">
        <v>233</v>
      </c>
      <c r="CX280" s="44" t="s">
        <v>233</v>
      </c>
      <c r="CY280" s="44" t="s">
        <v>233</v>
      </c>
      <c r="CZ280" s="44" t="s">
        <v>233</v>
      </c>
      <c r="DA280" s="54" t="str">
        <f t="shared" si="97"/>
        <v/>
      </c>
      <c r="DB280" s="65">
        <v>1451.7705078125</v>
      </c>
      <c r="DC280" s="65">
        <v>1184.7374267578125</v>
      </c>
      <c r="DD280" s="65">
        <v>687.3016357421875</v>
      </c>
      <c r="DE280" s="65">
        <v>1527.716796875</v>
      </c>
      <c r="DF280" s="65">
        <v>1490.2320556640625</v>
      </c>
      <c r="DG280" s="65">
        <v>1542.979248046875</v>
      </c>
      <c r="DH280" s="58">
        <f t="shared" si="98"/>
        <v>1.8923370410156251</v>
      </c>
      <c r="DI280" s="65">
        <v>1504.884033203125</v>
      </c>
      <c r="DJ280" s="65">
        <v>1223.6630859375</v>
      </c>
      <c r="DK280" s="65">
        <v>706.32476806640625</v>
      </c>
      <c r="DL280" s="65">
        <v>1551.013427734375</v>
      </c>
      <c r="DM280" s="65">
        <v>1524.4443359375</v>
      </c>
      <c r="DN280" s="65">
        <v>1530.5250244140625</v>
      </c>
      <c r="DO280" s="58">
        <f t="shared" si="99"/>
        <v>1.9298051220703125</v>
      </c>
      <c r="DP280" s="44">
        <v>25</v>
      </c>
      <c r="DQ280" s="44"/>
      <c r="DR280" s="65">
        <v>100</v>
      </c>
      <c r="DS280" s="65">
        <v>100</v>
      </c>
      <c r="DT280" s="65">
        <v>100</v>
      </c>
      <c r="DU280" s="65">
        <v>100</v>
      </c>
      <c r="DV280" s="65">
        <v>100</v>
      </c>
      <c r="DW280" s="65">
        <v>100</v>
      </c>
      <c r="DX280" s="58">
        <f t="shared" si="100"/>
        <v>0.14399999999999999</v>
      </c>
      <c r="DY280" s="43">
        <v>6.1878876686096191</v>
      </c>
      <c r="DZ280" s="43">
        <v>14.004249572753906</v>
      </c>
      <c r="EA280" s="43">
        <v>26.86309814453125</v>
      </c>
      <c r="EB280" s="44">
        <f t="shared" si="101"/>
        <v>1.9081993843841554</v>
      </c>
      <c r="EC280" s="42">
        <v>50</v>
      </c>
      <c r="ED280" s="42">
        <v>50</v>
      </c>
      <c r="EE280" s="42">
        <v>50</v>
      </c>
      <c r="EF280" s="42">
        <v>50</v>
      </c>
      <c r="EG280" s="42">
        <v>50</v>
      </c>
      <c r="EH280" s="42">
        <v>50</v>
      </c>
      <c r="EI280" s="42"/>
      <c r="EJ280" s="65">
        <v>788</v>
      </c>
      <c r="EK280" s="42">
        <v>0.47999998927116394</v>
      </c>
      <c r="EL280" s="42">
        <v>0.47999998927116394</v>
      </c>
      <c r="EM280" s="42">
        <v>0.47999998927116394</v>
      </c>
      <c r="EN280" s="42">
        <v>0.47999998927116394</v>
      </c>
      <c r="EO280" s="42">
        <v>0.47999998927116394</v>
      </c>
      <c r="EP280" s="42">
        <v>0.47999998927116394</v>
      </c>
      <c r="EQ280" s="42"/>
      <c r="ER280" s="65">
        <v>25</v>
      </c>
      <c r="ES280" s="42">
        <v>0.40000000596046448</v>
      </c>
      <c r="ET280" s="42">
        <v>0.40000000596046448</v>
      </c>
      <c r="EU280" s="42">
        <v>0.40000000596046448</v>
      </c>
      <c r="EV280" s="42">
        <v>0.40000000596046448</v>
      </c>
      <c r="EW280" s="42">
        <v>0.40000000596046448</v>
      </c>
      <c r="EX280" s="42">
        <v>0.40000000596046448</v>
      </c>
      <c r="EY280" s="42"/>
      <c r="EZ280" s="42">
        <v>0.95</v>
      </c>
      <c r="FA280" s="42">
        <v>0.10000000149011612</v>
      </c>
      <c r="FB280" s="42">
        <v>7.9999998211860657E-2</v>
      </c>
      <c r="FC280" s="42">
        <v>9.0000003576278687E-2</v>
      </c>
      <c r="FD280" s="42">
        <v>7.9999998211860657E-2</v>
      </c>
      <c r="FE280" s="42">
        <v>7.9999998211860657E-2</v>
      </c>
      <c r="FF280" s="42">
        <v>7.9999998211860657E-2</v>
      </c>
      <c r="FG280" s="42"/>
      <c r="FH280" s="42"/>
      <c r="FI280" s="42">
        <v>9.0000003576278687E-2</v>
      </c>
      <c r="FJ280" s="42">
        <v>9.0000003576278687E-2</v>
      </c>
      <c r="FK280" s="42">
        <v>0.10000000149011612</v>
      </c>
      <c r="FL280" s="42">
        <v>9.0000003576278687E-2</v>
      </c>
      <c r="FM280" s="42">
        <v>9.0000003576278687E-2</v>
      </c>
      <c r="FN280" s="42">
        <v>9.0000003576278687E-2</v>
      </c>
      <c r="FO280" s="42"/>
      <c r="FP280" s="65">
        <v>42</v>
      </c>
      <c r="FQ280" s="42">
        <v>0.55000001192092896</v>
      </c>
      <c r="FR280" s="42">
        <v>0.55000001192092896</v>
      </c>
      <c r="FS280" s="42">
        <v>0.55000001192092896</v>
      </c>
      <c r="FT280" s="42">
        <v>0.55000001192092896</v>
      </c>
      <c r="FU280" s="42">
        <v>0.55000001192092896</v>
      </c>
      <c r="FV280" s="42">
        <v>0.55000001192092896</v>
      </c>
      <c r="FW280" s="42"/>
      <c r="FX280" s="65">
        <v>38</v>
      </c>
    </row>
    <row r="281" spans="1:180">
      <c r="A281" s="40">
        <v>38618</v>
      </c>
      <c r="B281" s="41"/>
      <c r="C281" s="41"/>
      <c r="D281" s="41"/>
      <c r="E281" s="42" t="s">
        <v>233</v>
      </c>
      <c r="F281" s="42" t="s">
        <v>233</v>
      </c>
      <c r="G281" s="42" t="s">
        <v>233</v>
      </c>
      <c r="H281" s="42" t="s">
        <v>233</v>
      </c>
      <c r="I281" s="42" t="s">
        <v>233</v>
      </c>
      <c r="J281" s="42" t="s">
        <v>233</v>
      </c>
      <c r="K281" s="54" t="str">
        <f t="shared" si="88"/>
        <v/>
      </c>
      <c r="L281" s="43">
        <v>20.439559936523438</v>
      </c>
      <c r="M281" s="43">
        <v>19.682538986206055</v>
      </c>
      <c r="N281" s="43">
        <v>19.316238403320313</v>
      </c>
      <c r="O281" s="43">
        <v>19.316238403320313</v>
      </c>
      <c r="P281" s="43">
        <v>20.439559936523438</v>
      </c>
      <c r="Q281" s="43">
        <v>19.340660095214844</v>
      </c>
      <c r="R281" s="54">
        <f t="shared" si="89"/>
        <v>19.755799293518066</v>
      </c>
      <c r="S281" s="43">
        <v>10.5006103515625</v>
      </c>
      <c r="T281" s="43">
        <v>11.721611976623535</v>
      </c>
      <c r="U281" s="43">
        <v>11.111110687255859</v>
      </c>
      <c r="V281" s="43">
        <v>9.645909309387207</v>
      </c>
      <c r="W281" s="43">
        <v>7.5702075958251953</v>
      </c>
      <c r="X281" s="43">
        <v>8.1807079315185547</v>
      </c>
      <c r="Y281" s="43">
        <v>11.5</v>
      </c>
      <c r="Z281" s="42">
        <v>-1.1843712329864502</v>
      </c>
      <c r="AA281" s="42">
        <v>-1.2087912559509277</v>
      </c>
      <c r="AB281" s="42">
        <v>-1.1648352146148682</v>
      </c>
      <c r="AC281" s="42">
        <v>-1.1990232467651367</v>
      </c>
      <c r="AD281" s="42">
        <v>-1.5262515544891357</v>
      </c>
      <c r="AE281" s="42">
        <v>-1.4481074810028076</v>
      </c>
      <c r="AF281" s="42"/>
      <c r="AG281" s="42">
        <v>6.9504275321960449</v>
      </c>
      <c r="AH281" s="42">
        <v>6.9538459777832031</v>
      </c>
      <c r="AI281" s="42">
        <v>6.9470086097717285</v>
      </c>
      <c r="AJ281" s="42">
        <v>6.970940113067627</v>
      </c>
      <c r="AK281" s="42">
        <v>7.0564103126525879</v>
      </c>
      <c r="AL281" s="42">
        <v>7.029059886932373</v>
      </c>
      <c r="AM281" s="54">
        <f t="shared" si="90"/>
        <v>6.9846154054005938</v>
      </c>
      <c r="AN281" s="44">
        <v>0.49084249138832092</v>
      </c>
      <c r="AO281" s="44">
        <v>0.43711844086647034</v>
      </c>
      <c r="AP281" s="44">
        <v>0.52503055334091187</v>
      </c>
      <c r="AQ281" s="44">
        <v>1.4652014710009098E-2</v>
      </c>
      <c r="AR281" s="44">
        <v>0.49084249138832092</v>
      </c>
      <c r="AS281" s="44">
        <v>0.42246642708778381</v>
      </c>
      <c r="AT281" s="44"/>
      <c r="AU281" s="42">
        <v>1.1501832008361816</v>
      </c>
      <c r="AV281" s="42">
        <v>1.2185592651367187</v>
      </c>
      <c r="AW281" s="42">
        <v>0.86691087484359741</v>
      </c>
      <c r="AX281" s="42">
        <v>0.92796093225479126</v>
      </c>
      <c r="AY281" s="42">
        <v>0.97802197933197021</v>
      </c>
      <c r="AZ281" s="42">
        <v>0.93406593799591064</v>
      </c>
      <c r="BA281" s="54">
        <f t="shared" si="91"/>
        <v>1.0126170317331951</v>
      </c>
      <c r="BB281" s="44"/>
      <c r="BC281" s="42">
        <v>6.1050062067806721E-3</v>
      </c>
      <c r="BD281" s="42">
        <v>0.42612943053245544</v>
      </c>
      <c r="BE281" s="42">
        <v>0.29304030537605286</v>
      </c>
      <c r="BF281" s="42">
        <v>0.26373627781867981</v>
      </c>
      <c r="BG281" s="42">
        <v>0.24786324799060822</v>
      </c>
      <c r="BH281" s="42">
        <v>0.22344322502613068</v>
      </c>
      <c r="BI281" s="54">
        <f t="shared" si="92"/>
        <v>0.24338624882511795</v>
      </c>
      <c r="BJ281" s="51">
        <v>1.5</v>
      </c>
      <c r="BK281" s="69" t="s">
        <v>233</v>
      </c>
      <c r="BL281" s="69" t="s">
        <v>233</v>
      </c>
      <c r="BM281" s="69" t="s">
        <v>233</v>
      </c>
      <c r="BN281" s="69" t="s">
        <v>233</v>
      </c>
      <c r="BO281" s="69" t="s">
        <v>233</v>
      </c>
      <c r="BP281" s="70">
        <f t="shared" si="93"/>
        <v>1.5</v>
      </c>
      <c r="BQ281" s="42">
        <v>1.5054944753646851</v>
      </c>
      <c r="BR281" s="42">
        <v>1.5628815889358521</v>
      </c>
      <c r="BS281" s="42">
        <v>8.5470089688897133E-3</v>
      </c>
      <c r="BT281" s="42">
        <v>1.4090354442596436</v>
      </c>
      <c r="BU281" s="42">
        <v>1.3479853868484497</v>
      </c>
      <c r="BV281" s="42">
        <v>1.4700855016708374</v>
      </c>
      <c r="BW281" s="54">
        <f t="shared" si="94"/>
        <v>1.217338234341393</v>
      </c>
      <c r="BX281" s="44">
        <v>5.9829059988260269E-2</v>
      </c>
      <c r="BY281" s="44">
        <v>4.8840049654245377E-2</v>
      </c>
      <c r="BZ281" s="44">
        <v>5</v>
      </c>
      <c r="CA281" s="44">
        <v>0.91330891847610474</v>
      </c>
      <c r="CB281" s="44">
        <v>5.7387057691812515E-2</v>
      </c>
      <c r="CC281" s="44">
        <v>5.7387057691812515E-2</v>
      </c>
      <c r="CD281" s="54">
        <f t="shared" si="95"/>
        <v>1.0227920239170392</v>
      </c>
      <c r="CE281" s="42">
        <v>0.05</v>
      </c>
      <c r="CF281" s="42">
        <v>7.135042667388916</v>
      </c>
      <c r="CG281" s="42">
        <v>7.374359130859375</v>
      </c>
      <c r="CH281" s="42">
        <v>7.0769228935241699</v>
      </c>
      <c r="CI281" s="42">
        <v>7.0666666030883789</v>
      </c>
      <c r="CJ281" s="42">
        <v>7.0974359512329102</v>
      </c>
      <c r="CK281" s="42"/>
      <c r="CL281" s="42"/>
      <c r="CM281" s="44"/>
      <c r="CN281" s="44">
        <v>1.8559218645095825</v>
      </c>
      <c r="CO281" s="44">
        <v>1.8520146608352661</v>
      </c>
      <c r="CP281" s="44">
        <v>1.8393162488937378</v>
      </c>
      <c r="CQ281" s="44">
        <v>1.745543360710144</v>
      </c>
      <c r="CR281" s="44">
        <v>1.7914530038833618</v>
      </c>
      <c r="CS281" s="44">
        <v>1.8549450635910034</v>
      </c>
      <c r="CT281" s="54">
        <f t="shared" si="96"/>
        <v>1.8231990337371826</v>
      </c>
      <c r="CU281" s="44" t="s">
        <v>233</v>
      </c>
      <c r="CV281" s="44" t="s">
        <v>233</v>
      </c>
      <c r="CW281" s="44" t="s">
        <v>233</v>
      </c>
      <c r="CX281" s="44" t="s">
        <v>233</v>
      </c>
      <c r="CY281" s="44" t="s">
        <v>233</v>
      </c>
      <c r="CZ281" s="44" t="s">
        <v>233</v>
      </c>
      <c r="DA281" s="54" t="str">
        <f t="shared" si="97"/>
        <v/>
      </c>
      <c r="DB281" s="65">
        <v>1259.7069091796875</v>
      </c>
      <c r="DC281" s="65">
        <v>1203.6629638671875</v>
      </c>
      <c r="DD281" s="65">
        <v>1314.04150390625</v>
      </c>
      <c r="DE281" s="65">
        <v>1184.981689453125</v>
      </c>
      <c r="DF281" s="65">
        <v>1221.6116943359375</v>
      </c>
      <c r="DG281" s="65">
        <v>1288.0341796875</v>
      </c>
      <c r="DH281" s="58">
        <f t="shared" si="98"/>
        <v>1.7932893457031249</v>
      </c>
      <c r="DI281" s="65">
        <v>1245.5677490234375</v>
      </c>
      <c r="DJ281" s="65">
        <v>1244.957275390625</v>
      </c>
      <c r="DK281" s="65">
        <v>1257.4359130859375</v>
      </c>
      <c r="DL281" s="65">
        <v>1264.5177001953125</v>
      </c>
      <c r="DM281" s="65">
        <v>1243.8095703125</v>
      </c>
      <c r="DN281" s="65">
        <v>1247.3260498046875</v>
      </c>
      <c r="DO281" s="58">
        <f t="shared" si="99"/>
        <v>1.800867421875</v>
      </c>
      <c r="DP281" s="44">
        <v>0</v>
      </c>
      <c r="DQ281" s="44"/>
      <c r="DR281" s="65">
        <v>100</v>
      </c>
      <c r="DS281" s="65">
        <v>100</v>
      </c>
      <c r="DT281" s="65">
        <v>100</v>
      </c>
      <c r="DU281" s="65">
        <v>100</v>
      </c>
      <c r="DV281" s="65">
        <v>100</v>
      </c>
      <c r="DW281" s="65">
        <v>100</v>
      </c>
      <c r="DX281" s="58">
        <f t="shared" si="100"/>
        <v>0.14399999999999999</v>
      </c>
      <c r="DY281" s="43">
        <v>5.4876189231872559</v>
      </c>
      <c r="DZ281" s="43">
        <v>13.986203193664551</v>
      </c>
      <c r="EA281" s="43">
        <v>28.93487548828125</v>
      </c>
      <c r="EB281" s="44">
        <f t="shared" si="101"/>
        <v>1.8035021932220459</v>
      </c>
      <c r="EC281" s="42">
        <v>50</v>
      </c>
      <c r="ED281" s="42">
        <v>50</v>
      </c>
      <c r="EE281" s="42">
        <v>50</v>
      </c>
      <c r="EF281" s="42">
        <v>50</v>
      </c>
      <c r="EG281" s="42">
        <v>50</v>
      </c>
      <c r="EH281" s="42">
        <v>50</v>
      </c>
      <c r="EI281" s="42"/>
      <c r="EJ281" s="65">
        <v>751</v>
      </c>
      <c r="EK281" s="42">
        <v>0.47999998927116394</v>
      </c>
      <c r="EL281" s="42">
        <v>0.47999998927116394</v>
      </c>
      <c r="EM281" s="42">
        <v>0.47999998927116394</v>
      </c>
      <c r="EN281" s="42">
        <v>0.47999998927116394</v>
      </c>
      <c r="EO281" s="42">
        <v>0.47999998927116394</v>
      </c>
      <c r="EP281" s="42">
        <v>0.47999998927116394</v>
      </c>
      <c r="EQ281" s="42"/>
      <c r="ER281" s="65">
        <v>24</v>
      </c>
      <c r="ES281" s="42">
        <v>0.40000000596046448</v>
      </c>
      <c r="ET281" s="42">
        <v>0.40000000596046448</v>
      </c>
      <c r="EU281" s="42">
        <v>0.40000000596046448</v>
      </c>
      <c r="EV281" s="42">
        <v>0.40000000596046448</v>
      </c>
      <c r="EW281" s="42">
        <v>0.40000000596046448</v>
      </c>
      <c r="EX281" s="42">
        <v>0.40000000596046448</v>
      </c>
      <c r="EY281" s="42"/>
      <c r="EZ281" s="42">
        <v>0.8</v>
      </c>
      <c r="FA281" s="42">
        <v>7.9999998211860657E-2</v>
      </c>
      <c r="FB281" s="42">
        <v>7.9999998211860657E-2</v>
      </c>
      <c r="FC281" s="42">
        <v>7.0000000298023224E-2</v>
      </c>
      <c r="FD281" s="42">
        <v>7.0000000298023224E-2</v>
      </c>
      <c r="FE281" s="42">
        <v>7.0000000298023224E-2</v>
      </c>
      <c r="FF281" s="42">
        <v>7.0000000298023224E-2</v>
      </c>
      <c r="FG281" s="42"/>
      <c r="FH281" s="42"/>
      <c r="FI281" s="42">
        <v>9.0000003576278687E-2</v>
      </c>
      <c r="FJ281" s="42">
        <v>9.0000003576278687E-2</v>
      </c>
      <c r="FK281" s="42">
        <v>9.0000003576278687E-2</v>
      </c>
      <c r="FL281" s="42">
        <v>9.0000003576278687E-2</v>
      </c>
      <c r="FM281" s="42">
        <v>9.0000003576278687E-2</v>
      </c>
      <c r="FN281" s="42">
        <v>0.10000000149011612</v>
      </c>
      <c r="FO281" s="42"/>
      <c r="FP281" s="65">
        <v>42</v>
      </c>
      <c r="FQ281" s="42">
        <v>0.55000001192092896</v>
      </c>
      <c r="FR281" s="42">
        <v>0.55000001192092896</v>
      </c>
      <c r="FS281" s="42">
        <v>0.55000001192092896</v>
      </c>
      <c r="FT281" s="42">
        <v>0.55000001192092896</v>
      </c>
      <c r="FU281" s="42">
        <v>0.55000001192092896</v>
      </c>
      <c r="FV281" s="42">
        <v>0.55000001192092896</v>
      </c>
      <c r="FW281" s="42"/>
      <c r="FX281" s="65">
        <v>36</v>
      </c>
    </row>
    <row r="282" spans="1:180">
      <c r="A282" s="40">
        <v>38619</v>
      </c>
      <c r="B282" s="41"/>
      <c r="C282" s="41"/>
      <c r="D282" s="41"/>
      <c r="E282" s="42" t="s">
        <v>233</v>
      </c>
      <c r="F282" s="42" t="s">
        <v>233</v>
      </c>
      <c r="G282" s="42" t="s">
        <v>233</v>
      </c>
      <c r="H282" s="42" t="s">
        <v>233</v>
      </c>
      <c r="I282" s="42" t="s">
        <v>233</v>
      </c>
      <c r="J282" s="42" t="s">
        <v>233</v>
      </c>
      <c r="K282" s="54" t="str">
        <f t="shared" si="88"/>
        <v/>
      </c>
      <c r="L282" s="43">
        <v>17.142856597900391</v>
      </c>
      <c r="M282" s="43">
        <v>15.628815650939941</v>
      </c>
      <c r="N282" s="43">
        <v>14.578754425048828</v>
      </c>
      <c r="O282" s="43">
        <v>16.092796325683594</v>
      </c>
      <c r="P282" s="43">
        <v>19.267398834228516</v>
      </c>
      <c r="Q282" s="43">
        <v>18.412698745727539</v>
      </c>
      <c r="R282" s="54">
        <f t="shared" si="89"/>
        <v>16.853886763254803</v>
      </c>
      <c r="S282" s="43">
        <v>10.744811058044434</v>
      </c>
      <c r="T282" s="43">
        <v>13.186813354492187</v>
      </c>
      <c r="U282" s="43">
        <v>11.111110687255859</v>
      </c>
      <c r="V282" s="43">
        <v>8.9133090972900391</v>
      </c>
      <c r="W282" s="43">
        <v>8.5470085144042969</v>
      </c>
      <c r="X282" s="43">
        <v>10.256410598754883</v>
      </c>
      <c r="Y282" s="43">
        <v>12.2</v>
      </c>
      <c r="Z282" s="42">
        <v>-1.2527472972869873</v>
      </c>
      <c r="AA282" s="42">
        <v>-0.66178268194198608</v>
      </c>
      <c r="AB282" s="42">
        <v>-1.365079402923584</v>
      </c>
      <c r="AC282" s="42">
        <v>-1.4578754901885986</v>
      </c>
      <c r="AD282" s="42">
        <v>-2.0390720367431641</v>
      </c>
      <c r="AE282" s="42">
        <v>-1.672771692276001</v>
      </c>
      <c r="AF282" s="42"/>
      <c r="AG282" s="42">
        <v>6.9982905387878418</v>
      </c>
      <c r="AH282" s="42">
        <v>7.0085468292236328</v>
      </c>
      <c r="AI282" s="42">
        <v>7.0256409645080566</v>
      </c>
      <c r="AJ282" s="42">
        <v>7.0871796607971191</v>
      </c>
      <c r="AK282" s="42">
        <v>7.1589741706848145</v>
      </c>
      <c r="AL282" s="42">
        <v>7.0803418159484863</v>
      </c>
      <c r="AM282" s="54">
        <f t="shared" si="90"/>
        <v>7.0598289966583252</v>
      </c>
      <c r="AN282" s="44">
        <v>0.3174603283405304</v>
      </c>
      <c r="AO282" s="44">
        <v>0.33943834900856018</v>
      </c>
      <c r="AP282" s="44">
        <v>0.26373627781867981</v>
      </c>
      <c r="AQ282" s="44">
        <v>0.26862028241157532</v>
      </c>
      <c r="AR282" s="44">
        <v>0.5763126015663147</v>
      </c>
      <c r="AS282" s="44">
        <v>0.48595848679542542</v>
      </c>
      <c r="AT282" s="44"/>
      <c r="AU282" s="42">
        <v>0.98534798622131348</v>
      </c>
      <c r="AV282" s="42">
        <v>0.80586081743240356</v>
      </c>
      <c r="AW282" s="42">
        <v>0.89621490240097046</v>
      </c>
      <c r="AX282" s="42">
        <v>1.1025640964508057</v>
      </c>
      <c r="AY282" s="42">
        <v>0.78754580020904541</v>
      </c>
      <c r="AZ282" s="42">
        <v>0.93040293455123901</v>
      </c>
      <c r="BA282" s="54">
        <f t="shared" si="91"/>
        <v>0.91798942287762963</v>
      </c>
      <c r="BB282" s="44"/>
      <c r="BC282" s="42">
        <v>0.31135532259941101</v>
      </c>
      <c r="BD282" s="42">
        <v>0.23443223536014557</v>
      </c>
      <c r="BE282" s="42">
        <v>0.15018315613269806</v>
      </c>
      <c r="BF282" s="42">
        <v>0.26495727896690369</v>
      </c>
      <c r="BG282" s="42">
        <v>0.30769231915473938</v>
      </c>
      <c r="BH282" s="42">
        <v>0.30769231915473938</v>
      </c>
      <c r="BI282" s="54">
        <f t="shared" si="92"/>
        <v>0.26271877189477283</v>
      </c>
      <c r="BJ282" s="51">
        <v>1.4</v>
      </c>
      <c r="BK282" s="69" t="s">
        <v>233</v>
      </c>
      <c r="BL282" s="69" t="s">
        <v>233</v>
      </c>
      <c r="BM282" s="69" t="s">
        <v>233</v>
      </c>
      <c r="BN282" s="69" t="s">
        <v>233</v>
      </c>
      <c r="BO282" s="69" t="s">
        <v>233</v>
      </c>
      <c r="BP282" s="70">
        <f t="shared" si="93"/>
        <v>1.4</v>
      </c>
      <c r="BQ282" s="42">
        <v>1.5103784799575806</v>
      </c>
      <c r="BR282" s="42">
        <v>1.5494505167007446</v>
      </c>
      <c r="BS282" s="42">
        <v>1.307692289352417</v>
      </c>
      <c r="BT282" s="42">
        <v>1.2808302640914917</v>
      </c>
      <c r="BU282" s="42">
        <v>1.5409035682678223</v>
      </c>
      <c r="BV282" s="42">
        <v>1.4322344064712524</v>
      </c>
      <c r="BW282" s="54">
        <f t="shared" si="94"/>
        <v>1.4369149208068848</v>
      </c>
      <c r="BX282" s="44">
        <v>6.8376071751117706E-2</v>
      </c>
      <c r="BY282" s="44">
        <v>5.7387057691812515E-2</v>
      </c>
      <c r="BZ282" s="44">
        <v>6.8376071751117706E-2</v>
      </c>
      <c r="CA282" s="44">
        <v>9.1575093567371368E-2</v>
      </c>
      <c r="CB282" s="44">
        <v>5.3724054247140884E-2</v>
      </c>
      <c r="CC282" s="44">
        <v>6.4713068306446075E-2</v>
      </c>
      <c r="CD282" s="54">
        <f t="shared" si="95"/>
        <v>6.7358569552501038E-2</v>
      </c>
      <c r="CE282" s="42">
        <v>0.06</v>
      </c>
      <c r="CF282" s="42">
        <v>7.124786376953125</v>
      </c>
      <c r="CG282" s="42">
        <v>7.1213674545288086</v>
      </c>
      <c r="CH282" s="42">
        <v>7.1179485321044922</v>
      </c>
      <c r="CI282" s="42">
        <v>7.1316237449645996</v>
      </c>
      <c r="CJ282" s="42">
        <v>7.1760683059692383</v>
      </c>
      <c r="CK282" s="42"/>
      <c r="CL282" s="42"/>
      <c r="CM282" s="44"/>
      <c r="CN282" s="44">
        <v>1.7982906103134155</v>
      </c>
      <c r="CO282" s="44">
        <v>0.95921856164932251</v>
      </c>
      <c r="CP282" s="44">
        <v>0.95824176073074341</v>
      </c>
      <c r="CQ282" s="44">
        <v>0.95824176073074341</v>
      </c>
      <c r="CR282" s="44">
        <v>1.7582417726516724</v>
      </c>
      <c r="CS282" s="44">
        <v>1.6449328660964966</v>
      </c>
      <c r="CT282" s="54">
        <f t="shared" si="96"/>
        <v>1.3461945553620656</v>
      </c>
      <c r="CU282" s="44" t="s">
        <v>233</v>
      </c>
      <c r="CV282" s="44" t="s">
        <v>233</v>
      </c>
      <c r="CW282" s="44" t="s">
        <v>233</v>
      </c>
      <c r="CX282" s="44" t="s">
        <v>233</v>
      </c>
      <c r="CY282" s="44" t="s">
        <v>233</v>
      </c>
      <c r="CZ282" s="44" t="s">
        <v>233</v>
      </c>
      <c r="DA282" s="54" t="str">
        <f t="shared" si="97"/>
        <v/>
      </c>
      <c r="DB282" s="65">
        <v>1194.26123046875</v>
      </c>
      <c r="DC282" s="65">
        <v>688.27838134765625</v>
      </c>
      <c r="DD282" s="65">
        <v>646.76434326171875</v>
      </c>
      <c r="DE282" s="65">
        <v>643.9560546875</v>
      </c>
      <c r="DF282" s="65">
        <v>1207.4481201171875</v>
      </c>
      <c r="DG282" s="65">
        <v>1108.4249267578125</v>
      </c>
      <c r="DH282" s="58">
        <f t="shared" si="98"/>
        <v>1.3173919335937501</v>
      </c>
      <c r="DI282" s="65">
        <v>1231.5018310546875</v>
      </c>
      <c r="DJ282" s="65">
        <v>691.28204345703125</v>
      </c>
      <c r="DK282" s="65">
        <v>694.70086669921875</v>
      </c>
      <c r="DL282" s="65">
        <v>696.75213623046875</v>
      </c>
      <c r="DM282" s="65">
        <v>1155.5799560546875</v>
      </c>
      <c r="DN282" s="65">
        <v>1145.299072265625</v>
      </c>
      <c r="DO282" s="58">
        <f t="shared" si="99"/>
        <v>1.3476278173828125</v>
      </c>
      <c r="DP282" s="44">
        <v>51</v>
      </c>
      <c r="DQ282" s="44"/>
      <c r="DR282" s="65">
        <v>100</v>
      </c>
      <c r="DS282" s="65">
        <v>100</v>
      </c>
      <c r="DT282" s="65">
        <v>100</v>
      </c>
      <c r="DU282" s="65">
        <v>100</v>
      </c>
      <c r="DV282" s="65">
        <v>100</v>
      </c>
      <c r="DW282" s="65">
        <v>100</v>
      </c>
      <c r="DX282" s="58">
        <f t="shared" si="100"/>
        <v>0.14399999999999999</v>
      </c>
      <c r="DY282" s="43">
        <v>5.8770203590393066</v>
      </c>
      <c r="DZ282" s="43">
        <v>14.30021858215332</v>
      </c>
      <c r="EA282" s="43">
        <v>27.924247741699219</v>
      </c>
      <c r="EB282" s="44">
        <f t="shared" si="101"/>
        <v>1.3017815706634521</v>
      </c>
      <c r="EC282" s="42">
        <v>50</v>
      </c>
      <c r="ED282" s="42">
        <v>50</v>
      </c>
      <c r="EE282" s="42">
        <v>50</v>
      </c>
      <c r="EF282" s="42">
        <v>50</v>
      </c>
      <c r="EG282" s="42">
        <v>50</v>
      </c>
      <c r="EH282" s="42">
        <v>50</v>
      </c>
      <c r="EI282" s="42"/>
      <c r="EJ282" s="65">
        <v>583</v>
      </c>
      <c r="EK282" s="42">
        <v>0.47999998927116394</v>
      </c>
      <c r="EL282" s="42">
        <v>0.47999998927116394</v>
      </c>
      <c r="EM282" s="42">
        <v>0.47999998927116394</v>
      </c>
      <c r="EN282" s="42">
        <v>0.47999998927116394</v>
      </c>
      <c r="EO282" s="42">
        <v>0.47999998927116394</v>
      </c>
      <c r="EP282" s="42">
        <v>0.47999998927116394</v>
      </c>
      <c r="EQ282" s="42"/>
      <c r="ER282" s="65">
        <v>19</v>
      </c>
      <c r="ES282" s="42">
        <v>0.40000000596046448</v>
      </c>
      <c r="ET282" s="42">
        <v>0.40000000596046448</v>
      </c>
      <c r="EU282" s="42">
        <v>0.40000000596046448</v>
      </c>
      <c r="EV282" s="42">
        <v>0.40000000596046448</v>
      </c>
      <c r="EW282" s="42">
        <v>0.40000000596046448</v>
      </c>
      <c r="EX282" s="42">
        <v>0.40000000596046448</v>
      </c>
      <c r="EY282" s="42"/>
      <c r="EZ282" s="42">
        <v>0.75</v>
      </c>
      <c r="FA282" s="42">
        <v>7.0000000298023224E-2</v>
      </c>
      <c r="FB282" s="42">
        <v>7.0000000298023224E-2</v>
      </c>
      <c r="FC282" s="42">
        <v>7.0000000298023224E-2</v>
      </c>
      <c r="FD282" s="42">
        <v>7.9999998211860657E-2</v>
      </c>
      <c r="FE282" s="42">
        <v>7.0000000298023224E-2</v>
      </c>
      <c r="FF282" s="42">
        <v>7.0000000298023224E-2</v>
      </c>
      <c r="FG282" s="42"/>
      <c r="FH282" s="42"/>
      <c r="FI282" s="42">
        <v>0.10000000149011612</v>
      </c>
      <c r="FJ282" s="42">
        <v>0.10000000149011612</v>
      </c>
      <c r="FK282" s="42">
        <v>9.0000003576278687E-2</v>
      </c>
      <c r="FL282" s="42">
        <v>0.10000000149011612</v>
      </c>
      <c r="FM282" s="42">
        <v>9.0000003576278687E-2</v>
      </c>
      <c r="FN282" s="42">
        <v>9.0000003576278687E-2</v>
      </c>
      <c r="FO282" s="42"/>
      <c r="FP282" s="65">
        <v>29</v>
      </c>
      <c r="FQ282" s="42">
        <v>0.55000001192092896</v>
      </c>
      <c r="FR282" s="42">
        <v>0.55000001192092896</v>
      </c>
      <c r="FS282" s="42">
        <v>0.55000001192092896</v>
      </c>
      <c r="FT282" s="42">
        <v>0.55000001192092896</v>
      </c>
      <c r="FU282" s="42">
        <v>0.55000001192092896</v>
      </c>
      <c r="FV282" s="42">
        <v>0.55000001192092896</v>
      </c>
      <c r="FW282" s="42"/>
      <c r="FX282" s="65">
        <v>26</v>
      </c>
    </row>
    <row r="283" spans="1:180">
      <c r="A283" s="40">
        <v>38620</v>
      </c>
      <c r="B283" s="41"/>
      <c r="C283" s="41"/>
      <c r="D283" s="41"/>
      <c r="E283" s="42" t="s">
        <v>233</v>
      </c>
      <c r="F283" s="42" t="s">
        <v>233</v>
      </c>
      <c r="G283" s="42" t="s">
        <v>233</v>
      </c>
      <c r="H283" s="42" t="s">
        <v>233</v>
      </c>
      <c r="I283" s="42" t="s">
        <v>233</v>
      </c>
      <c r="J283" s="42" t="s">
        <v>233</v>
      </c>
      <c r="K283" s="54" t="str">
        <f t="shared" si="88"/>
        <v/>
      </c>
      <c r="L283" s="43">
        <v>16.923076629638672</v>
      </c>
      <c r="M283" s="43">
        <v>16.678876876831055</v>
      </c>
      <c r="N283" s="43">
        <v>16.703296661376953</v>
      </c>
      <c r="O283" s="43">
        <v>17.069597244262695</v>
      </c>
      <c r="P283" s="43">
        <v>18.901098251342773</v>
      </c>
      <c r="Q283" s="43">
        <v>18.998779296875</v>
      </c>
      <c r="R283" s="54">
        <f t="shared" si="89"/>
        <v>17.545787493387859</v>
      </c>
      <c r="S283" s="43">
        <v>11.111110687255859</v>
      </c>
      <c r="T283" s="43">
        <v>12.454212188720703</v>
      </c>
      <c r="U283" s="43">
        <v>11.843711853027344</v>
      </c>
      <c r="V283" s="43">
        <v>10.989010810852051</v>
      </c>
      <c r="W283" s="43">
        <v>9.645909309387207</v>
      </c>
      <c r="X283" s="43">
        <v>9.645909309387207</v>
      </c>
      <c r="Y283" s="43">
        <v>12.2</v>
      </c>
      <c r="Z283" s="42">
        <v>-1.3504273891448975</v>
      </c>
      <c r="AA283" s="42">
        <v>-1.2283272743225098</v>
      </c>
      <c r="AB283" s="42">
        <v>-1.0964591503143311</v>
      </c>
      <c r="AC283" s="42">
        <v>-1.4627594947814941</v>
      </c>
      <c r="AD283" s="42">
        <v>-1.702075719833374</v>
      </c>
      <c r="AE283" s="42">
        <v>-1.5409035682678223</v>
      </c>
      <c r="AF283" s="42"/>
      <c r="AG283" s="42">
        <v>7.029059886932373</v>
      </c>
      <c r="AH283" s="42">
        <v>7.018803596496582</v>
      </c>
      <c r="AI283" s="42">
        <v>7.0119657516479492</v>
      </c>
      <c r="AJ283" s="42">
        <v>7.0564103126525879</v>
      </c>
      <c r="AK283" s="42">
        <v>7.1555557250976562</v>
      </c>
      <c r="AL283" s="42">
        <v>7.0837607383728027</v>
      </c>
      <c r="AM283" s="54">
        <f t="shared" si="90"/>
        <v>7.0592593351999922</v>
      </c>
      <c r="AN283" s="44">
        <v>0.39316239953041077</v>
      </c>
      <c r="AO283" s="44">
        <v>0.3174603283405304</v>
      </c>
      <c r="AP283" s="44">
        <v>0.33211234211921692</v>
      </c>
      <c r="AQ283" s="44">
        <v>0.42735043168067932</v>
      </c>
      <c r="AR283" s="44">
        <v>0.65445667505264282</v>
      </c>
      <c r="AS283" s="44">
        <v>0.80586081743240356</v>
      </c>
      <c r="AT283" s="44"/>
      <c r="AU283" s="42">
        <v>0.93528693914413452</v>
      </c>
      <c r="AV283" s="42">
        <v>0.91086691617965698</v>
      </c>
      <c r="AW283" s="42">
        <v>0.8302808403968811</v>
      </c>
      <c r="AX283" s="42">
        <v>1.0610500574111938</v>
      </c>
      <c r="AY283" s="42">
        <v>0.82661783695220947</v>
      </c>
      <c r="AZ283" s="42">
        <v>0.91086691617965698</v>
      </c>
      <c r="BA283" s="54">
        <f t="shared" si="91"/>
        <v>0.91249491771062219</v>
      </c>
      <c r="BB283" s="44"/>
      <c r="BC283" s="42">
        <v>0.31379732489585876</v>
      </c>
      <c r="BD283" s="42">
        <v>0.2063492089509964</v>
      </c>
      <c r="BE283" s="42">
        <v>0.21001221239566803</v>
      </c>
      <c r="BF283" s="42">
        <v>0.67521369457244873</v>
      </c>
      <c r="BG283" s="42">
        <v>0.5604395866394043</v>
      </c>
      <c r="BH283" s="42">
        <v>0.45177045464515686</v>
      </c>
      <c r="BI283" s="54">
        <f t="shared" si="92"/>
        <v>0.4029304136832555</v>
      </c>
      <c r="BJ283" s="51">
        <v>1.3</v>
      </c>
      <c r="BK283" s="69" t="s">
        <v>233</v>
      </c>
      <c r="BL283" s="69" t="s">
        <v>233</v>
      </c>
      <c r="BM283" s="69" t="s">
        <v>233</v>
      </c>
      <c r="BN283" s="69" t="s">
        <v>233</v>
      </c>
      <c r="BO283" s="69" t="s">
        <v>233</v>
      </c>
      <c r="BP283" s="70">
        <f t="shared" si="93"/>
        <v>1.3</v>
      </c>
      <c r="BQ283" s="42">
        <v>1.4481074810028076</v>
      </c>
      <c r="BR283" s="42">
        <v>1.3003662824630737</v>
      </c>
      <c r="BS283" s="42">
        <v>1.3614163398742676</v>
      </c>
      <c r="BT283" s="42">
        <v>1.6532356739044189</v>
      </c>
      <c r="BU283" s="42">
        <v>1.5067155361175537</v>
      </c>
      <c r="BV283" s="42">
        <v>1.4639804363250732</v>
      </c>
      <c r="BW283" s="54">
        <f t="shared" si="94"/>
        <v>1.4556369582811992</v>
      </c>
      <c r="BX283" s="44">
        <v>6.4713068306446075E-2</v>
      </c>
      <c r="BY283" s="44">
        <v>6.4713068306446075E-2</v>
      </c>
      <c r="BZ283" s="44">
        <v>6.4713068306446075E-2</v>
      </c>
      <c r="CA283" s="44">
        <v>6.4713068306446075E-2</v>
      </c>
      <c r="CB283" s="44">
        <v>6.4713068306446075E-2</v>
      </c>
      <c r="CC283" s="44">
        <v>6.4713068306446075E-2</v>
      </c>
      <c r="CD283" s="54">
        <f t="shared" si="95"/>
        <v>6.4713068306446075E-2</v>
      </c>
      <c r="CE283" s="42">
        <v>0.06</v>
      </c>
      <c r="CF283" s="42">
        <v>7.1931624412536621</v>
      </c>
      <c r="CG283" s="42">
        <v>7.1829061508178711</v>
      </c>
      <c r="CH283" s="42">
        <v>7.1623930931091309</v>
      </c>
      <c r="CI283" s="42">
        <v>7.1487178802490234</v>
      </c>
      <c r="CJ283" s="42">
        <v>7.1863245964050293</v>
      </c>
      <c r="CK283" s="42"/>
      <c r="CL283" s="42"/>
      <c r="CM283" s="44"/>
      <c r="CN283" s="44">
        <v>1.6341880559921265</v>
      </c>
      <c r="CO283" s="44">
        <v>0.97289377450942993</v>
      </c>
      <c r="CP283" s="44">
        <v>0.96117216348648071</v>
      </c>
      <c r="CQ283" s="44">
        <v>1.7025641202926636</v>
      </c>
      <c r="CR283" s="44">
        <v>1.6986569166183472</v>
      </c>
      <c r="CS283" s="44">
        <v>1.620512843132019</v>
      </c>
      <c r="CT283" s="54">
        <f t="shared" si="96"/>
        <v>1.4316646456718445</v>
      </c>
      <c r="CU283" s="44" t="s">
        <v>233</v>
      </c>
      <c r="CV283" s="44" t="s">
        <v>233</v>
      </c>
      <c r="CW283" s="44" t="s">
        <v>233</v>
      </c>
      <c r="CX283" s="44" t="s">
        <v>233</v>
      </c>
      <c r="CY283" s="44" t="s">
        <v>233</v>
      </c>
      <c r="CZ283" s="44" t="s">
        <v>233</v>
      </c>
      <c r="DA283" s="54" t="str">
        <f t="shared" si="97"/>
        <v/>
      </c>
      <c r="DB283" s="65">
        <v>1111.8436279296875</v>
      </c>
      <c r="DC283" s="65">
        <v>653.84619140625</v>
      </c>
      <c r="DD283" s="65">
        <v>669.59710693359375</v>
      </c>
      <c r="DE283" s="65">
        <v>1162.02685546875</v>
      </c>
      <c r="DF283" s="65">
        <v>1120.635009765625</v>
      </c>
      <c r="DG283" s="65">
        <v>1130.6470947265625</v>
      </c>
      <c r="DH283" s="58">
        <f t="shared" si="98"/>
        <v>1.4036630126953125</v>
      </c>
      <c r="DI283" s="65">
        <v>1138.07080078125</v>
      </c>
      <c r="DJ283" s="65">
        <v>696.75213623046875</v>
      </c>
      <c r="DK283" s="65">
        <v>697.4359130859375</v>
      </c>
      <c r="DL283" s="65">
        <v>1153.6019287109375</v>
      </c>
      <c r="DM283" s="65">
        <v>1140.7325439453125</v>
      </c>
      <c r="DN283" s="65">
        <v>1139.4383544921875</v>
      </c>
      <c r="DO283" s="58">
        <f t="shared" si="99"/>
        <v>1.4318476025390625</v>
      </c>
      <c r="DP283" s="44">
        <v>25</v>
      </c>
      <c r="DQ283" s="44"/>
      <c r="DR283" s="65">
        <v>100</v>
      </c>
      <c r="DS283" s="65">
        <v>100</v>
      </c>
      <c r="DT283" s="65">
        <v>100</v>
      </c>
      <c r="DU283" s="65">
        <v>100</v>
      </c>
      <c r="DV283" s="65">
        <v>100</v>
      </c>
      <c r="DW283" s="65">
        <v>100</v>
      </c>
      <c r="DX283" s="58">
        <f t="shared" si="100"/>
        <v>0.14399999999999999</v>
      </c>
      <c r="DY283" s="43">
        <v>5.9850058555603027</v>
      </c>
      <c r="DZ283" s="43">
        <v>14.433765411376953</v>
      </c>
      <c r="EA283" s="43">
        <v>27.498344421386719</v>
      </c>
      <c r="EB283" s="44">
        <f t="shared" si="101"/>
        <v>1.4123497654724122</v>
      </c>
      <c r="EC283" s="42">
        <v>50</v>
      </c>
      <c r="ED283" s="42">
        <v>50</v>
      </c>
      <c r="EE283" s="42">
        <v>50</v>
      </c>
      <c r="EF283" s="42">
        <v>50</v>
      </c>
      <c r="EG283" s="42">
        <v>50</v>
      </c>
      <c r="EH283" s="42">
        <v>50</v>
      </c>
      <c r="EI283" s="42"/>
      <c r="EJ283" s="65">
        <v>567</v>
      </c>
      <c r="EK283" s="42">
        <v>0.47999998927116394</v>
      </c>
      <c r="EL283" s="42">
        <v>0.47999998927116394</v>
      </c>
      <c r="EM283" s="42">
        <v>0.47999998927116394</v>
      </c>
      <c r="EN283" s="42">
        <v>0.47999998927116394</v>
      </c>
      <c r="EO283" s="42">
        <v>0.47999998927116394</v>
      </c>
      <c r="EP283" s="42">
        <v>0.47999998927116394</v>
      </c>
      <c r="EQ283" s="42"/>
      <c r="ER283" s="65">
        <v>19</v>
      </c>
      <c r="ES283" s="42">
        <v>0.40000000596046448</v>
      </c>
      <c r="ET283" s="42">
        <v>0.40000000596046448</v>
      </c>
      <c r="EU283" s="42">
        <v>0.40000000596046448</v>
      </c>
      <c r="EV283" s="42">
        <v>0.40000000596046448</v>
      </c>
      <c r="EW283" s="42">
        <v>0.40000000596046448</v>
      </c>
      <c r="EX283" s="42">
        <v>0.40000000596046448</v>
      </c>
      <c r="EY283" s="42"/>
      <c r="EZ283" s="42">
        <v>0.75</v>
      </c>
      <c r="FA283" s="42">
        <v>7.0000000298023224E-2</v>
      </c>
      <c r="FB283" s="42">
        <v>7.0000000298023224E-2</v>
      </c>
      <c r="FC283" s="42">
        <v>7.0000000298023224E-2</v>
      </c>
      <c r="FD283" s="42">
        <v>7.0000000298023224E-2</v>
      </c>
      <c r="FE283" s="42">
        <v>7.0000000298023224E-2</v>
      </c>
      <c r="FF283" s="42">
        <v>7.0000000298023224E-2</v>
      </c>
      <c r="FG283" s="42"/>
      <c r="FH283" s="42"/>
      <c r="FI283" s="42">
        <v>9.0000003576278687E-2</v>
      </c>
      <c r="FJ283" s="42">
        <v>9.0000003576278687E-2</v>
      </c>
      <c r="FK283" s="42">
        <v>0.10999999940395355</v>
      </c>
      <c r="FL283" s="42">
        <v>9.0000003576278687E-2</v>
      </c>
      <c r="FM283" s="42">
        <v>9.0000003576278687E-2</v>
      </c>
      <c r="FN283" s="42">
        <v>9.0000003576278687E-2</v>
      </c>
      <c r="FO283" s="42"/>
      <c r="FP283" s="65">
        <v>32</v>
      </c>
      <c r="FQ283" s="42">
        <v>0.60000002384185791</v>
      </c>
      <c r="FR283" s="42">
        <v>0.60000002384185791</v>
      </c>
      <c r="FS283" s="42">
        <v>0.60000002384185791</v>
      </c>
      <c r="FT283" s="42">
        <v>0.60000002384185791</v>
      </c>
      <c r="FU283" s="42">
        <v>0.60000002384185791</v>
      </c>
      <c r="FV283" s="42">
        <v>0.60000002384185791</v>
      </c>
      <c r="FW283" s="42"/>
      <c r="FX283" s="65">
        <v>32</v>
      </c>
    </row>
    <row r="284" spans="1:180">
      <c r="A284" s="40">
        <v>38621</v>
      </c>
      <c r="B284" s="41"/>
      <c r="C284" s="41"/>
      <c r="D284" s="41"/>
      <c r="E284" s="42" t="s">
        <v>233</v>
      </c>
      <c r="F284" s="42" t="s">
        <v>233</v>
      </c>
      <c r="G284" s="42" t="s">
        <v>233</v>
      </c>
      <c r="H284" s="42" t="s">
        <v>233</v>
      </c>
      <c r="I284" s="42" t="s">
        <v>233</v>
      </c>
      <c r="J284" s="42" t="s">
        <v>233</v>
      </c>
      <c r="K284" s="54" t="str">
        <f t="shared" si="88"/>
        <v/>
      </c>
      <c r="L284" s="43">
        <v>18.388278961181641</v>
      </c>
      <c r="M284" s="43">
        <v>18.266178131103516</v>
      </c>
      <c r="N284" s="43">
        <v>18.266178131103516</v>
      </c>
      <c r="O284" s="43">
        <v>18.266178131103516</v>
      </c>
      <c r="P284" s="43">
        <v>18.583639144897461</v>
      </c>
      <c r="Q284" s="43">
        <v>18.583639144897461</v>
      </c>
      <c r="R284" s="54">
        <f t="shared" si="89"/>
        <v>18.392348607381184</v>
      </c>
      <c r="S284" s="43">
        <v>11.233211517333984</v>
      </c>
      <c r="T284" s="43">
        <v>12.454212188720703</v>
      </c>
      <c r="U284" s="43">
        <v>7.5702075958251953</v>
      </c>
      <c r="V284" s="43">
        <v>8.3028087615966797</v>
      </c>
      <c r="W284" s="43">
        <v>15.262515068054199</v>
      </c>
      <c r="X284" s="43">
        <v>18.925518035888672</v>
      </c>
      <c r="Y284" s="43">
        <v>7.7</v>
      </c>
      <c r="Z284" s="42">
        <v>-1.1746032238006592</v>
      </c>
      <c r="AA284" s="42">
        <v>-1.3113553524017334</v>
      </c>
      <c r="AB284" s="42">
        <v>-1.2673993110656738</v>
      </c>
      <c r="AC284" s="42">
        <v>-1.3015873432159424</v>
      </c>
      <c r="AD284" s="42">
        <v>-1.0036630630493164</v>
      </c>
      <c r="AE284" s="42">
        <v>-1.0818071365356445</v>
      </c>
      <c r="AF284" s="42"/>
      <c r="AG284" s="42">
        <v>7.0085468292236328</v>
      </c>
      <c r="AH284" s="42">
        <v>6.981196403503418</v>
      </c>
      <c r="AI284" s="42">
        <v>6.9846153259277344</v>
      </c>
      <c r="AJ284" s="42">
        <v>6.9743590354919434</v>
      </c>
      <c r="AK284" s="42">
        <v>6.9606838226318359</v>
      </c>
      <c r="AL284" s="42">
        <v>6.9470086097717285</v>
      </c>
      <c r="AM284" s="54">
        <f t="shared" si="90"/>
        <v>6.9760683377583819</v>
      </c>
      <c r="AN284" s="44">
        <v>0.48351648449897766</v>
      </c>
      <c r="AO284" s="44">
        <v>0.43467643857002258</v>
      </c>
      <c r="AP284" s="44">
        <v>0.5128205418586731</v>
      </c>
      <c r="AQ284" s="44">
        <v>0.57387059926986694</v>
      </c>
      <c r="AR284" s="44">
        <v>0.66422468423843384</v>
      </c>
      <c r="AS284" s="44">
        <v>0.74481076002120972</v>
      </c>
      <c r="AT284" s="44"/>
      <c r="AU284" s="42">
        <v>0.74358975887298584</v>
      </c>
      <c r="AV284" s="42">
        <v>1.2490842342376709</v>
      </c>
      <c r="AW284" s="42">
        <v>0.78021979331970215</v>
      </c>
      <c r="AX284" s="42">
        <v>0.88156288862228394</v>
      </c>
      <c r="AY284" s="42">
        <v>0.93528693914413452</v>
      </c>
      <c r="AZ284" s="42">
        <v>1.0818071365356445</v>
      </c>
      <c r="BA284" s="54">
        <f t="shared" si="91"/>
        <v>0.94525845845540368</v>
      </c>
      <c r="BB284" s="44"/>
      <c r="BC284" s="42">
        <v>0.33577534556388855</v>
      </c>
      <c r="BD284" s="42">
        <v>0.30769231915473938</v>
      </c>
      <c r="BE284" s="42">
        <v>0.16727717220783234</v>
      </c>
      <c r="BF284" s="42">
        <v>0.26862028241157532</v>
      </c>
      <c r="BG284" s="42">
        <v>0.32722833752632141</v>
      </c>
      <c r="BH284" s="42">
        <v>0.34310135245323181</v>
      </c>
      <c r="BI284" s="54">
        <f t="shared" si="92"/>
        <v>0.29161580155293149</v>
      </c>
      <c r="BJ284" s="51">
        <v>1.4</v>
      </c>
      <c r="BK284" s="69" t="s">
        <v>233</v>
      </c>
      <c r="BL284" s="69" t="s">
        <v>233</v>
      </c>
      <c r="BM284" s="69" t="s">
        <v>233</v>
      </c>
      <c r="BN284" s="69" t="s">
        <v>233</v>
      </c>
      <c r="BO284" s="69" t="s">
        <v>233</v>
      </c>
      <c r="BP284" s="70">
        <f t="shared" si="93"/>
        <v>1.4</v>
      </c>
      <c r="BQ284" s="42">
        <v>1.4090354442596436</v>
      </c>
      <c r="BR284" s="42">
        <v>1.3968254327774048</v>
      </c>
      <c r="BS284" s="42">
        <v>1.3211233615875244</v>
      </c>
      <c r="BT284" s="42">
        <v>1.3492063283920288</v>
      </c>
      <c r="BU284" s="42">
        <v>1.4517704248428345</v>
      </c>
      <c r="BV284" s="42">
        <v>1.5262515544891357</v>
      </c>
      <c r="BW284" s="54">
        <f t="shared" si="94"/>
        <v>1.4090354243914287</v>
      </c>
      <c r="BX284" s="44">
        <v>5.3724054247140884E-2</v>
      </c>
      <c r="BY284" s="44">
        <v>5.4945055395364761E-2</v>
      </c>
      <c r="BZ284" s="44">
        <v>5.7387057691812515E-2</v>
      </c>
      <c r="CA284" s="44">
        <v>7.081807404756546E-2</v>
      </c>
      <c r="CB284" s="44">
        <v>6.1050061136484146E-2</v>
      </c>
      <c r="CC284" s="44">
        <v>6.1050061136484146E-2</v>
      </c>
      <c r="CD284" s="54">
        <f t="shared" si="95"/>
        <v>5.9829060609141983E-2</v>
      </c>
      <c r="CE284" s="42">
        <v>0.08</v>
      </c>
      <c r="CF284" s="42">
        <v>7.2068376541137695</v>
      </c>
      <c r="CG284" s="42">
        <v>7.1760683059692383</v>
      </c>
      <c r="CH284" s="42">
        <v>7.1692309379577637</v>
      </c>
      <c r="CI284" s="42">
        <v>7.145298957824707</v>
      </c>
      <c r="CJ284" s="42">
        <v>7.1111111640930176</v>
      </c>
      <c r="CK284" s="42"/>
      <c r="CL284" s="42"/>
      <c r="CM284" s="44"/>
      <c r="CN284" s="44">
        <v>1.6068376302719116</v>
      </c>
      <c r="CO284" s="44">
        <v>1.591208815574646</v>
      </c>
      <c r="CP284" s="44">
        <v>0.92893773317337036</v>
      </c>
      <c r="CQ284" s="44">
        <v>1.7924298048019409</v>
      </c>
      <c r="CR284" s="44">
        <v>2.2827839851379395</v>
      </c>
      <c r="CS284" s="44">
        <v>2.2886447906494141</v>
      </c>
      <c r="CT284" s="54">
        <f t="shared" si="96"/>
        <v>1.7484737932682037</v>
      </c>
      <c r="CU284" s="44" t="s">
        <v>233</v>
      </c>
      <c r="CV284" s="44" t="s">
        <v>233</v>
      </c>
      <c r="CW284" s="44" t="s">
        <v>233</v>
      </c>
      <c r="CX284" s="44" t="s">
        <v>233</v>
      </c>
      <c r="CY284" s="44" t="s">
        <v>233</v>
      </c>
      <c r="CZ284" s="44" t="s">
        <v>233</v>
      </c>
      <c r="DA284" s="54" t="str">
        <f t="shared" si="97"/>
        <v/>
      </c>
      <c r="DB284" s="65">
        <v>1108.7911376953125</v>
      </c>
      <c r="DC284" s="65">
        <v>1058.24169921875</v>
      </c>
      <c r="DD284" s="65">
        <v>643.4676513671875</v>
      </c>
      <c r="DE284" s="65">
        <v>1272.7716064453125</v>
      </c>
      <c r="DF284" s="65">
        <v>1551.159912109375</v>
      </c>
      <c r="DG284" s="65">
        <v>1546.52001953125</v>
      </c>
      <c r="DH284" s="58">
        <f t="shared" si="98"/>
        <v>1.7234284863281251</v>
      </c>
      <c r="DI284" s="65">
        <v>1142.5640869140625</v>
      </c>
      <c r="DJ284" s="65">
        <v>1121.5628662109375</v>
      </c>
      <c r="DK284" s="65">
        <v>645.98291015625</v>
      </c>
      <c r="DL284" s="65">
        <v>1269.230712890625</v>
      </c>
      <c r="DM284" s="65">
        <v>1616.849853515625</v>
      </c>
      <c r="DN284" s="65">
        <v>1591.037841796875</v>
      </c>
      <c r="DO284" s="58">
        <f t="shared" si="99"/>
        <v>1.77293478515625</v>
      </c>
      <c r="DP284" s="44">
        <v>25</v>
      </c>
      <c r="DQ284" s="44"/>
      <c r="DR284" s="65">
        <v>100</v>
      </c>
      <c r="DS284" s="65">
        <v>100</v>
      </c>
      <c r="DT284" s="65">
        <v>100</v>
      </c>
      <c r="DU284" s="65">
        <v>100</v>
      </c>
      <c r="DV284" s="65">
        <v>100</v>
      </c>
      <c r="DW284" s="65">
        <v>100</v>
      </c>
      <c r="DX284" s="58">
        <f t="shared" si="100"/>
        <v>0.14399999999999999</v>
      </c>
      <c r="DY284" s="43">
        <v>6.2336993217468262</v>
      </c>
      <c r="DZ284" s="43">
        <v>14.181109428405762</v>
      </c>
      <c r="EA284" s="43">
        <v>28.444000244140625</v>
      </c>
      <c r="EB284" s="44">
        <f t="shared" si="101"/>
        <v>1.809822558670044</v>
      </c>
      <c r="EC284" s="42">
        <v>50</v>
      </c>
      <c r="ED284" s="42">
        <v>50</v>
      </c>
      <c r="EE284" s="42">
        <v>50</v>
      </c>
      <c r="EF284" s="42">
        <v>50</v>
      </c>
      <c r="EG284" s="42">
        <v>50</v>
      </c>
      <c r="EH284" s="42">
        <v>50</v>
      </c>
      <c r="EI284" s="42"/>
      <c r="EJ284" s="65">
        <v>680</v>
      </c>
      <c r="EK284" s="42">
        <v>0.47999998927116394</v>
      </c>
      <c r="EL284" s="42">
        <v>0.47999998927116394</v>
      </c>
      <c r="EM284" s="42">
        <v>0.47999998927116394</v>
      </c>
      <c r="EN284" s="42">
        <v>0.47999998927116394</v>
      </c>
      <c r="EO284" s="42">
        <v>0.47999998927116394</v>
      </c>
      <c r="EP284" s="42">
        <v>0.47999998927116394</v>
      </c>
      <c r="EQ284" s="42"/>
      <c r="ER284" s="65">
        <v>22</v>
      </c>
      <c r="ES284" s="42">
        <v>0.40000000596046448</v>
      </c>
      <c r="ET284" s="42">
        <v>0.40000000596046448</v>
      </c>
      <c r="EU284" s="42">
        <v>0.40000000596046448</v>
      </c>
      <c r="EV284" s="42">
        <v>0.40000000596046448</v>
      </c>
      <c r="EW284" s="42">
        <v>0.40000000596046448</v>
      </c>
      <c r="EX284" s="42">
        <v>0.40000000596046448</v>
      </c>
      <c r="EY284" s="42"/>
      <c r="EZ284" s="42">
        <v>0.9</v>
      </c>
      <c r="FA284" s="42">
        <v>7.0000000298023224E-2</v>
      </c>
      <c r="FB284" s="42">
        <v>7.0000000298023224E-2</v>
      </c>
      <c r="FC284" s="42">
        <v>7.0000000298023224E-2</v>
      </c>
      <c r="FD284" s="42">
        <v>7.0000000298023224E-2</v>
      </c>
      <c r="FE284" s="42">
        <v>7.0000000298023224E-2</v>
      </c>
      <c r="FF284" s="42">
        <v>7.0000000298023224E-2</v>
      </c>
      <c r="FG284" s="42"/>
      <c r="FH284" s="42"/>
      <c r="FI284" s="42">
        <v>9.0000003576278687E-2</v>
      </c>
      <c r="FJ284" s="42">
        <v>9.0000003576278687E-2</v>
      </c>
      <c r="FK284" s="42">
        <v>9.0000003576278687E-2</v>
      </c>
      <c r="FL284" s="42">
        <v>9.0000003576278687E-2</v>
      </c>
      <c r="FM284" s="42">
        <v>9.0000003576278687E-2</v>
      </c>
      <c r="FN284" s="42">
        <v>9.0000003576278687E-2</v>
      </c>
      <c r="FO284" s="42"/>
      <c r="FP284" s="65">
        <v>34</v>
      </c>
      <c r="FQ284" s="42">
        <v>0.56999999284744263</v>
      </c>
      <c r="FR284" s="42">
        <v>0.56999999284744263</v>
      </c>
      <c r="FS284" s="42">
        <v>0.56999999284744263</v>
      </c>
      <c r="FT284" s="42">
        <v>0.56999999284744263</v>
      </c>
      <c r="FU284" s="42">
        <v>0.56999999284744263</v>
      </c>
      <c r="FV284" s="42">
        <v>0.56999999284744263</v>
      </c>
      <c r="FW284" s="42"/>
      <c r="FX284" s="65">
        <v>34</v>
      </c>
    </row>
    <row r="285" spans="1:180">
      <c r="A285" s="40">
        <v>38622</v>
      </c>
      <c r="B285" s="41"/>
      <c r="C285" s="41"/>
      <c r="D285" s="41"/>
      <c r="E285" s="42" t="s">
        <v>233</v>
      </c>
      <c r="F285" s="42" t="s">
        <v>233</v>
      </c>
      <c r="G285" s="42" t="s">
        <v>233</v>
      </c>
      <c r="H285" s="42" t="s">
        <v>233</v>
      </c>
      <c r="I285" s="42" t="s">
        <v>233</v>
      </c>
      <c r="J285" s="42" t="s">
        <v>233</v>
      </c>
      <c r="K285" s="54" t="str">
        <f t="shared" si="88"/>
        <v/>
      </c>
      <c r="L285" s="43">
        <v>18.070817947387695</v>
      </c>
      <c r="M285" s="43">
        <v>17.435897827148438</v>
      </c>
      <c r="N285" s="43">
        <v>16.459096908569336</v>
      </c>
      <c r="O285" s="43">
        <v>17.094017028808594</v>
      </c>
      <c r="P285" s="43">
        <v>18.559219360351562</v>
      </c>
      <c r="Q285" s="43">
        <v>17.338216781616211</v>
      </c>
      <c r="R285" s="54">
        <f t="shared" si="89"/>
        <v>17.492877642313641</v>
      </c>
      <c r="S285" s="43">
        <v>22.588521957397461</v>
      </c>
      <c r="T285" s="43">
        <v>32.722831726074219</v>
      </c>
      <c r="U285" s="43">
        <v>27.106227874755859</v>
      </c>
      <c r="V285" s="43">
        <v>17.216117858886719</v>
      </c>
      <c r="W285" s="43">
        <v>14.04151439666748</v>
      </c>
      <c r="X285" s="43">
        <v>19.413919448852539</v>
      </c>
      <c r="Y285" s="43">
        <v>30.7</v>
      </c>
      <c r="Z285" s="42">
        <v>-1.1746032238006592</v>
      </c>
      <c r="AA285" s="42">
        <v>-1.6239316463470459</v>
      </c>
      <c r="AB285" s="42">
        <v>-1.7704517841339111</v>
      </c>
      <c r="AC285" s="42">
        <v>-1.8388278484344482</v>
      </c>
      <c r="AD285" s="42">
        <v>-1.5995116233825684</v>
      </c>
      <c r="AE285" s="42">
        <v>-1.5995116233825684</v>
      </c>
      <c r="AF285" s="42"/>
      <c r="AG285" s="42">
        <v>6.9606838226318359</v>
      </c>
      <c r="AH285" s="42">
        <v>6.970940113067627</v>
      </c>
      <c r="AI285" s="42">
        <v>6.9914531707763672</v>
      </c>
      <c r="AJ285" s="42">
        <v>7.0427350997924805</v>
      </c>
      <c r="AK285" s="42">
        <v>7.0119657516479492</v>
      </c>
      <c r="AL285" s="42">
        <v>6.9743590354919434</v>
      </c>
      <c r="AM285" s="54">
        <f t="shared" si="90"/>
        <v>6.9920228322347002</v>
      </c>
      <c r="AN285" s="44">
        <v>0.41514042019844055</v>
      </c>
      <c r="AO285" s="44">
        <v>0.55677658319473267</v>
      </c>
      <c r="AP285" s="44">
        <v>0.46886447072029114</v>
      </c>
      <c r="AQ285" s="44">
        <v>0.54700857400894165</v>
      </c>
      <c r="AR285" s="44">
        <v>1.0451771020889282</v>
      </c>
      <c r="AS285" s="44">
        <v>0.70818072557449341</v>
      </c>
      <c r="AT285" s="44"/>
      <c r="AU285" s="42">
        <v>0.89621490240097046</v>
      </c>
      <c r="AV285" s="42">
        <v>0.9682539701461792</v>
      </c>
      <c r="AW285" s="42">
        <v>0.92796093225479126</v>
      </c>
      <c r="AX285" s="42">
        <v>0.75946277379989624</v>
      </c>
      <c r="AY285" s="42">
        <v>0.86935287714004517</v>
      </c>
      <c r="AZ285" s="42">
        <v>1.1575092077255249</v>
      </c>
      <c r="BA285" s="54">
        <f t="shared" si="91"/>
        <v>0.9297924439112345</v>
      </c>
      <c r="BB285" s="44"/>
      <c r="BC285" s="42">
        <v>0.25396826863288879</v>
      </c>
      <c r="BD285" s="42">
        <v>0.37728938460350037</v>
      </c>
      <c r="BE285" s="42">
        <v>0.25030526518821716</v>
      </c>
      <c r="BF285" s="42">
        <v>0.15750916302204132</v>
      </c>
      <c r="BG285" s="42">
        <v>9.7680099308490753E-2</v>
      </c>
      <c r="BH285" s="42">
        <v>1.3431013561785221E-2</v>
      </c>
      <c r="BI285" s="54">
        <f t="shared" si="92"/>
        <v>0.19169719905282059</v>
      </c>
      <c r="BJ285" s="51">
        <v>1.6</v>
      </c>
      <c r="BK285" s="69" t="s">
        <v>233</v>
      </c>
      <c r="BL285" s="69" t="s">
        <v>233</v>
      </c>
      <c r="BM285" s="69" t="s">
        <v>233</v>
      </c>
      <c r="BN285" s="69" t="s">
        <v>233</v>
      </c>
      <c r="BO285" s="69" t="s">
        <v>233</v>
      </c>
      <c r="BP285" s="70">
        <f t="shared" si="93"/>
        <v>1.6</v>
      </c>
      <c r="BQ285" s="42">
        <v>1.3479853868484497</v>
      </c>
      <c r="BR285" s="42">
        <v>1.7228326797485352</v>
      </c>
      <c r="BS285" s="42">
        <v>1.6129425764083862</v>
      </c>
      <c r="BT285" s="42">
        <v>1.5347985029220581</v>
      </c>
      <c r="BU285" s="42">
        <v>1.4774115085601807</v>
      </c>
      <c r="BV285" s="42">
        <v>1.4871795177459717</v>
      </c>
      <c r="BW285" s="54">
        <f t="shared" si="94"/>
        <v>1.5305250287055969</v>
      </c>
      <c r="BX285" s="44">
        <v>6.1050061136484146E-2</v>
      </c>
      <c r="BY285" s="44">
        <v>5.6166056543588638E-2</v>
      </c>
      <c r="BZ285" s="44">
        <v>6.7155070602893829E-2</v>
      </c>
      <c r="CA285" s="44">
        <v>6.7155070602893829E-2</v>
      </c>
      <c r="CB285" s="44">
        <v>7.6923079788684845E-2</v>
      </c>
      <c r="CC285" s="44">
        <v>6.8376071751117706E-2</v>
      </c>
      <c r="CD285" s="54">
        <f t="shared" si="95"/>
        <v>6.6137568404277161E-2</v>
      </c>
      <c r="CE285" s="42">
        <v>0.06</v>
      </c>
      <c r="CF285" s="42">
        <v>7.0803418159484863</v>
      </c>
      <c r="CG285" s="42">
        <v>7.0837607383728027</v>
      </c>
      <c r="CH285" s="42">
        <v>7.0871796607971191</v>
      </c>
      <c r="CI285" s="42">
        <v>7.0974359512329102</v>
      </c>
      <c r="CJ285" s="42">
        <v>7.1111111640930176</v>
      </c>
      <c r="CK285" s="42"/>
      <c r="CL285" s="42"/>
      <c r="CM285" s="44"/>
      <c r="CN285" s="44">
        <v>0.91135531663894653</v>
      </c>
      <c r="CO285" s="44">
        <v>1.7855921983718872</v>
      </c>
      <c r="CP285" s="44">
        <v>1.8129426240921021</v>
      </c>
      <c r="CQ285" s="44">
        <v>1.8402930498123169</v>
      </c>
      <c r="CR285" s="44">
        <v>1.7826617956161499</v>
      </c>
      <c r="CS285" s="44">
        <v>1.7894994020462036</v>
      </c>
      <c r="CT285" s="54">
        <f t="shared" si="96"/>
        <v>1.653724064429601</v>
      </c>
      <c r="CU285" s="44" t="s">
        <v>233</v>
      </c>
      <c r="CV285" s="44" t="s">
        <v>233</v>
      </c>
      <c r="CW285" s="44" t="s">
        <v>233</v>
      </c>
      <c r="CX285" s="44" t="s">
        <v>233</v>
      </c>
      <c r="CY285" s="44" t="s">
        <v>233</v>
      </c>
      <c r="CZ285" s="44" t="s">
        <v>233</v>
      </c>
      <c r="DA285" s="54" t="str">
        <f t="shared" si="97"/>
        <v/>
      </c>
      <c r="DB285" s="65">
        <v>617.94873046875</v>
      </c>
      <c r="DC285" s="65">
        <v>1228.815673828125</v>
      </c>
      <c r="DD285" s="65">
        <v>1214.6519775390625</v>
      </c>
      <c r="DE285" s="65">
        <v>1257.6312255859375</v>
      </c>
      <c r="DF285" s="65">
        <v>1214.28564453125</v>
      </c>
      <c r="DG285" s="65">
        <v>1237.362548828125</v>
      </c>
      <c r="DH285" s="58">
        <f t="shared" si="98"/>
        <v>1.6249669921875001</v>
      </c>
      <c r="DI285" s="65">
        <v>641.63616943359375</v>
      </c>
      <c r="DJ285" s="65">
        <v>1225.030517578125</v>
      </c>
      <c r="DK285" s="65">
        <v>1261.70947265625</v>
      </c>
      <c r="DL285" s="65">
        <v>1248.009765625</v>
      </c>
      <c r="DM285" s="65">
        <v>1253.79736328125</v>
      </c>
      <c r="DN285" s="65">
        <v>1243.150146484375</v>
      </c>
      <c r="DO285" s="58">
        <f t="shared" si="99"/>
        <v>1.6496000244140625</v>
      </c>
      <c r="DP285" s="44">
        <v>0</v>
      </c>
      <c r="DQ285" s="44"/>
      <c r="DR285" s="65">
        <v>100</v>
      </c>
      <c r="DS285" s="65">
        <v>100</v>
      </c>
      <c r="DT285" s="65">
        <v>100</v>
      </c>
      <c r="DU285" s="65">
        <v>100</v>
      </c>
      <c r="DV285" s="65">
        <v>100</v>
      </c>
      <c r="DW285" s="65">
        <v>100</v>
      </c>
      <c r="DX285" s="58">
        <f t="shared" si="100"/>
        <v>0.14399999999999999</v>
      </c>
      <c r="DY285" s="43">
        <v>6.0373625755310059</v>
      </c>
      <c r="DZ285" s="43">
        <v>14.318264961242676</v>
      </c>
      <c r="EA285" s="43">
        <v>27.137405395507813</v>
      </c>
      <c r="EB285" s="44">
        <f t="shared" si="101"/>
        <v>1.629575316619873</v>
      </c>
      <c r="EC285" s="42">
        <v>50</v>
      </c>
      <c r="ED285" s="42">
        <v>50</v>
      </c>
      <c r="EE285" s="42">
        <v>50</v>
      </c>
      <c r="EF285" s="42">
        <v>50</v>
      </c>
      <c r="EG285" s="42">
        <v>55</v>
      </c>
      <c r="EH285" s="42">
        <v>55</v>
      </c>
      <c r="EI285" s="42"/>
      <c r="EJ285" s="65">
        <v>767</v>
      </c>
      <c r="EK285" s="42">
        <v>0.47999998927116394</v>
      </c>
      <c r="EL285" s="42">
        <v>0.47999998927116394</v>
      </c>
      <c r="EM285" s="42">
        <v>0.47999998927116394</v>
      </c>
      <c r="EN285" s="42">
        <v>0.47999998927116394</v>
      </c>
      <c r="EO285" s="42">
        <v>0.47999998927116394</v>
      </c>
      <c r="EP285" s="42">
        <v>0.47999998927116394</v>
      </c>
      <c r="EQ285" s="42"/>
      <c r="ER285" s="65">
        <v>24</v>
      </c>
      <c r="ES285" s="42">
        <v>0.40000000596046448</v>
      </c>
      <c r="ET285" s="42">
        <v>0.40000000596046448</v>
      </c>
      <c r="EU285" s="42">
        <v>0.40000000596046448</v>
      </c>
      <c r="EV285" s="42">
        <v>0.40000000596046448</v>
      </c>
      <c r="EW285" s="42">
        <v>0.40000000596046448</v>
      </c>
      <c r="EX285" s="42">
        <v>0.40000000596046448</v>
      </c>
      <c r="EY285" s="42"/>
      <c r="EZ285" s="42">
        <v>0.85</v>
      </c>
      <c r="FA285" s="42">
        <v>7.9999998211860657E-2</v>
      </c>
      <c r="FB285" s="42">
        <v>7.9999998211860657E-2</v>
      </c>
      <c r="FC285" s="42">
        <v>7.9999998211860657E-2</v>
      </c>
      <c r="FD285" s="42">
        <v>7.9999998211860657E-2</v>
      </c>
      <c r="FE285" s="42">
        <v>7.9999998211860657E-2</v>
      </c>
      <c r="FF285" s="42">
        <v>9.0000003576278687E-2</v>
      </c>
      <c r="FG285" s="42"/>
      <c r="FH285" s="42"/>
      <c r="FI285" s="42">
        <v>0.10000000149011612</v>
      </c>
      <c r="FJ285" s="42">
        <v>9.0000003576278687E-2</v>
      </c>
      <c r="FK285" s="42">
        <v>9.0000003576278687E-2</v>
      </c>
      <c r="FL285" s="42">
        <v>9.0000003576278687E-2</v>
      </c>
      <c r="FM285" s="42">
        <v>9.0000003576278687E-2</v>
      </c>
      <c r="FN285" s="42">
        <v>9.0000003576278687E-2</v>
      </c>
      <c r="FO285" s="42"/>
      <c r="FP285" s="65">
        <v>41</v>
      </c>
      <c r="FQ285" s="42">
        <v>0.56999999284744263</v>
      </c>
      <c r="FR285" s="42">
        <v>0.56999999284744263</v>
      </c>
      <c r="FS285" s="42">
        <v>0.56999999284744263</v>
      </c>
      <c r="FT285" s="42">
        <v>0.56999999284744263</v>
      </c>
      <c r="FU285" s="42">
        <v>0.56999999284744263</v>
      </c>
      <c r="FV285" s="42">
        <v>0.56999999284744263</v>
      </c>
      <c r="FW285" s="42"/>
      <c r="FX285" s="65">
        <v>35</v>
      </c>
    </row>
    <row r="286" spans="1:180">
      <c r="A286" s="40">
        <v>38623</v>
      </c>
      <c r="B286" s="41"/>
      <c r="C286" s="41"/>
      <c r="D286" s="41"/>
      <c r="E286" s="42" t="s">
        <v>233</v>
      </c>
      <c r="F286" s="42" t="s">
        <v>233</v>
      </c>
      <c r="G286" s="42" t="s">
        <v>233</v>
      </c>
      <c r="H286" s="42" t="s">
        <v>233</v>
      </c>
      <c r="I286" s="42" t="s">
        <v>233</v>
      </c>
      <c r="J286" s="42" t="s">
        <v>233</v>
      </c>
      <c r="K286" s="54" t="str">
        <f t="shared" si="88"/>
        <v/>
      </c>
      <c r="L286" s="43">
        <v>16.336996078491211</v>
      </c>
      <c r="M286" s="43">
        <v>14.84737491607666</v>
      </c>
      <c r="N286" s="43">
        <v>13.74847412109375</v>
      </c>
      <c r="O286" s="43">
        <v>15.091574668884277</v>
      </c>
      <c r="P286" s="43" t="s">
        <v>233</v>
      </c>
      <c r="Q286" s="43">
        <v>16.483516693115234</v>
      </c>
      <c r="R286" s="54">
        <f t="shared" si="89"/>
        <v>15.301587295532226</v>
      </c>
      <c r="S286" s="43">
        <v>18.681318283081055</v>
      </c>
      <c r="T286" s="43">
        <v>18.19291877746582</v>
      </c>
      <c r="U286" s="43">
        <v>15.75091552734375</v>
      </c>
      <c r="V286" s="43">
        <v>10.256410598754883</v>
      </c>
      <c r="W286" s="43" t="s">
        <v>233</v>
      </c>
      <c r="X286" s="43">
        <v>11.843711853027344</v>
      </c>
      <c r="Y286" s="43">
        <v>17.3</v>
      </c>
      <c r="Z286" s="42">
        <v>-1.08669114112854</v>
      </c>
      <c r="AA286" s="42">
        <v>-1.7264957427978516</v>
      </c>
      <c r="AB286" s="42">
        <v>-2</v>
      </c>
      <c r="AC286" s="42">
        <v>-4.0903539657592773</v>
      </c>
      <c r="AD286" s="42" t="s">
        <v>233</v>
      </c>
      <c r="AE286" s="42">
        <v>-1.4774115085601807</v>
      </c>
      <c r="AF286" s="42"/>
      <c r="AG286" s="42">
        <v>6.9230771064758301</v>
      </c>
      <c r="AH286" s="42">
        <v>6.9094018936157227</v>
      </c>
      <c r="AI286" s="42">
        <v>6.9230771064758301</v>
      </c>
      <c r="AJ286" s="42">
        <v>7.6820511817932129</v>
      </c>
      <c r="AK286" s="42" t="s">
        <v>233</v>
      </c>
      <c r="AL286" s="42">
        <v>6.8478631973266602</v>
      </c>
      <c r="AM286" s="54">
        <f t="shared" si="90"/>
        <v>7.0570940971374512</v>
      </c>
      <c r="AN286" s="44">
        <v>0.71550673246383667</v>
      </c>
      <c r="AO286" s="44">
        <v>0.48351648449897766</v>
      </c>
      <c r="AP286" s="44">
        <v>0.45665445923805237</v>
      </c>
      <c r="AQ286" s="44">
        <v>0.72527474164962769</v>
      </c>
      <c r="AR286" s="44" t="s">
        <v>233</v>
      </c>
      <c r="AS286" s="44">
        <v>0.58608061075210571</v>
      </c>
      <c r="AT286" s="44"/>
      <c r="AU286" s="42">
        <v>0.51526254415512085</v>
      </c>
      <c r="AV286" s="42">
        <v>1.2490842342376709</v>
      </c>
      <c r="AW286" s="42">
        <v>1.3870574235916138</v>
      </c>
      <c r="AX286" s="42">
        <v>0.65811967849731445</v>
      </c>
      <c r="AY286" s="42" t="s">
        <v>233</v>
      </c>
      <c r="AZ286" s="42">
        <v>1.047619104385376</v>
      </c>
      <c r="BA286" s="54">
        <f t="shared" si="91"/>
        <v>0.97142859697341921</v>
      </c>
      <c r="BB286" s="44"/>
      <c r="BC286" s="42">
        <v>0.14407815039157867</v>
      </c>
      <c r="BD286" s="42">
        <v>0.11477411538362503</v>
      </c>
      <c r="BE286" s="42">
        <v>0.21245421469211578</v>
      </c>
      <c r="BF286" s="42">
        <v>0.28937730193138123</v>
      </c>
      <c r="BG286" s="42" t="s">
        <v>233</v>
      </c>
      <c r="BH286" s="42">
        <v>0.34188035130500793</v>
      </c>
      <c r="BI286" s="54">
        <f t="shared" si="92"/>
        <v>0.22051282674074174</v>
      </c>
      <c r="BJ286" s="51">
        <v>1.4</v>
      </c>
      <c r="BK286" s="69" t="s">
        <v>233</v>
      </c>
      <c r="BL286" s="69" t="s">
        <v>233</v>
      </c>
      <c r="BM286" s="69" t="s">
        <v>233</v>
      </c>
      <c r="BN286" s="69" t="s">
        <v>233</v>
      </c>
      <c r="BO286" s="69" t="s">
        <v>233</v>
      </c>
      <c r="BP286" s="70">
        <f t="shared" si="93"/>
        <v>1.4</v>
      </c>
      <c r="BQ286" s="42">
        <v>1.5763125419616699</v>
      </c>
      <c r="BR286" s="42">
        <v>1.3711843490600586</v>
      </c>
      <c r="BS286" s="42">
        <v>1.605616569519043</v>
      </c>
      <c r="BT286" s="42">
        <v>1.8107447624206543</v>
      </c>
      <c r="BU286" s="42" t="s">
        <v>233</v>
      </c>
      <c r="BV286" s="42">
        <v>1.6666666269302368</v>
      </c>
      <c r="BW286" s="54">
        <f t="shared" si="94"/>
        <v>1.6061049699783325</v>
      </c>
      <c r="BX286" s="44">
        <v>7.081807404756546E-2</v>
      </c>
      <c r="BY286" s="44">
        <v>8.1807084381580353E-2</v>
      </c>
      <c r="BZ286" s="44">
        <v>0.11965811997652054</v>
      </c>
      <c r="CA286" s="44">
        <v>0.10622710734605789</v>
      </c>
      <c r="CB286" s="44" t="s">
        <v>233</v>
      </c>
      <c r="CC286" s="44">
        <v>8.1807084381580353E-2</v>
      </c>
      <c r="CD286" s="54">
        <f t="shared" si="95"/>
        <v>9.2063494026660919E-2</v>
      </c>
      <c r="CE286" s="42">
        <v>0.08</v>
      </c>
      <c r="CF286" s="42">
        <v>7.114530086517334</v>
      </c>
      <c r="CG286" s="42">
        <v>7.0940170288085938</v>
      </c>
      <c r="CH286" s="42">
        <v>7.0598292350769043</v>
      </c>
      <c r="CI286" s="42" t="s">
        <v>233</v>
      </c>
      <c r="CJ286" s="42">
        <v>7.029059886932373</v>
      </c>
      <c r="CK286" s="42"/>
      <c r="CL286" s="42"/>
      <c r="CM286" s="44"/>
      <c r="CN286" s="44">
        <v>0.92307692766189575</v>
      </c>
      <c r="CO286" s="44">
        <v>0.94065934419631958</v>
      </c>
      <c r="CP286" s="44">
        <v>1.9614163637161255</v>
      </c>
      <c r="CQ286" s="44">
        <v>0.58510380983352661</v>
      </c>
      <c r="CR286" s="44" t="s">
        <v>233</v>
      </c>
      <c r="CS286" s="44">
        <v>2.3482296466827393</v>
      </c>
      <c r="CT286" s="54">
        <f t="shared" si="96"/>
        <v>1.3516972184181213</v>
      </c>
      <c r="CU286" s="44" t="s">
        <v>233</v>
      </c>
      <c r="CV286" s="44" t="s">
        <v>233</v>
      </c>
      <c r="CW286" s="44" t="s">
        <v>233</v>
      </c>
      <c r="CX286" s="44" t="s">
        <v>233</v>
      </c>
      <c r="CY286" s="44" t="s">
        <v>233</v>
      </c>
      <c r="CZ286" s="44" t="s">
        <v>233</v>
      </c>
      <c r="DA286" s="54" t="str">
        <f t="shared" si="97"/>
        <v/>
      </c>
      <c r="DB286" s="65">
        <v>603.54095458984375</v>
      </c>
      <c r="DC286" s="65">
        <v>654.5787353515625</v>
      </c>
      <c r="DD286" s="65">
        <v>1299.511474609375</v>
      </c>
      <c r="DE286" s="65">
        <v>0</v>
      </c>
      <c r="DF286" s="65" t="s">
        <v>233</v>
      </c>
      <c r="DG286" s="65">
        <v>1552.991455078125</v>
      </c>
      <c r="DH286" s="58">
        <f t="shared" si="98"/>
        <v>1.1838593144531251</v>
      </c>
      <c r="DI286" s="65">
        <v>637.36260986328125</v>
      </c>
      <c r="DJ286" s="65">
        <v>645.29913330078125</v>
      </c>
      <c r="DK286" s="65">
        <v>1245.347900390625</v>
      </c>
      <c r="DL286" s="65">
        <v>0.68376070261001587</v>
      </c>
      <c r="DM286" s="65" t="s">
        <v>233</v>
      </c>
      <c r="DN286" s="65">
        <v>1569.93896484375</v>
      </c>
      <c r="DO286" s="58">
        <f t="shared" si="99"/>
        <v>1.1804061223011018</v>
      </c>
      <c r="DP286" s="44">
        <v>24</v>
      </c>
      <c r="DQ286" s="44"/>
      <c r="DR286" s="65">
        <v>100</v>
      </c>
      <c r="DS286" s="65">
        <v>100</v>
      </c>
      <c r="DT286" s="65">
        <v>100</v>
      </c>
      <c r="DU286" s="65">
        <v>100</v>
      </c>
      <c r="DV286" s="65" t="s">
        <v>233</v>
      </c>
      <c r="DW286" s="65">
        <v>100</v>
      </c>
      <c r="DX286" s="58">
        <f t="shared" si="100"/>
        <v>0.14399999999999999</v>
      </c>
      <c r="DY286" s="43">
        <v>6.1584367752075195</v>
      </c>
      <c r="DZ286" s="43">
        <v>14.534828186035156</v>
      </c>
      <c r="EA286" s="43">
        <v>29.064811706542969</v>
      </c>
      <c r="EB286" s="44">
        <f t="shared" si="101"/>
        <v>1.1487878914813996</v>
      </c>
      <c r="EC286" s="42">
        <v>57</v>
      </c>
      <c r="ED286" s="42">
        <v>60</v>
      </c>
      <c r="EE286" s="42">
        <v>60</v>
      </c>
      <c r="EF286" s="42">
        <v>60</v>
      </c>
      <c r="EG286" s="42" t="s">
        <v>233</v>
      </c>
      <c r="EH286" s="42">
        <v>60</v>
      </c>
      <c r="EI286" s="42"/>
      <c r="EJ286" s="65">
        <v>848</v>
      </c>
      <c r="EK286" s="42">
        <v>0.47999998927116394</v>
      </c>
      <c r="EL286" s="42">
        <v>0.47999998927116394</v>
      </c>
      <c r="EM286" s="42">
        <v>0.49000000953674316</v>
      </c>
      <c r="EN286" s="42">
        <v>0</v>
      </c>
      <c r="EO286" s="42" t="s">
        <v>233</v>
      </c>
      <c r="EP286" s="42">
        <v>0.49000000953674316</v>
      </c>
      <c r="EQ286" s="42"/>
      <c r="ER286" s="65">
        <v>21</v>
      </c>
      <c r="ES286" s="42">
        <v>0.40000000596046448</v>
      </c>
      <c r="ET286" s="42">
        <v>0.40000000596046448</v>
      </c>
      <c r="EU286" s="42">
        <v>0.40000000596046448</v>
      </c>
      <c r="EV286" s="42">
        <v>0</v>
      </c>
      <c r="EW286" s="42" t="s">
        <v>233</v>
      </c>
      <c r="EX286" s="42">
        <v>0.40000000596046448</v>
      </c>
      <c r="EY286" s="42"/>
      <c r="EZ286" s="42">
        <v>0.9</v>
      </c>
      <c r="FA286" s="42">
        <v>0.10000000149011612</v>
      </c>
      <c r="FB286" s="42">
        <v>0.10000000149011612</v>
      </c>
      <c r="FC286" s="42">
        <v>0.10000000149011612</v>
      </c>
      <c r="FD286" s="42">
        <v>0</v>
      </c>
      <c r="FE286" s="42" t="s">
        <v>233</v>
      </c>
      <c r="FF286" s="42">
        <v>7.9999998211860657E-2</v>
      </c>
      <c r="FG286" s="42"/>
      <c r="FH286" s="42"/>
      <c r="FI286" s="42">
        <v>9.0000003576278687E-2</v>
      </c>
      <c r="FJ286" s="42">
        <v>0.10999999940395355</v>
      </c>
      <c r="FK286" s="42">
        <v>0.10999999940395355</v>
      </c>
      <c r="FL286" s="42">
        <v>0</v>
      </c>
      <c r="FM286" s="42" t="s">
        <v>233</v>
      </c>
      <c r="FN286" s="42">
        <v>0.10000000149011612</v>
      </c>
      <c r="FO286" s="42"/>
      <c r="FP286" s="65">
        <v>43</v>
      </c>
      <c r="FQ286" s="42">
        <v>0.56999999284744263</v>
      </c>
      <c r="FR286" s="42">
        <v>0.56999999284744263</v>
      </c>
      <c r="FS286" s="42">
        <v>0.56999999284744263</v>
      </c>
      <c r="FT286" s="42">
        <v>0</v>
      </c>
      <c r="FU286" s="42" t="s">
        <v>233</v>
      </c>
      <c r="FV286" s="42">
        <v>0.56999999284744263</v>
      </c>
      <c r="FW286" s="42"/>
      <c r="FX286" s="65">
        <v>33</v>
      </c>
    </row>
    <row r="287" spans="1:180">
      <c r="A287" s="40">
        <v>38624</v>
      </c>
      <c r="B287" s="41"/>
      <c r="C287" s="41"/>
      <c r="D287" s="41"/>
      <c r="E287" s="42" t="s">
        <v>233</v>
      </c>
      <c r="F287" s="42" t="s">
        <v>233</v>
      </c>
      <c r="G287" s="42" t="s">
        <v>233</v>
      </c>
      <c r="H287" s="42" t="s">
        <v>233</v>
      </c>
      <c r="I287" s="42" t="s">
        <v>233</v>
      </c>
      <c r="J287" s="42" t="s">
        <v>233</v>
      </c>
      <c r="K287" s="54" t="str">
        <f t="shared" si="88"/>
        <v/>
      </c>
      <c r="L287" s="43">
        <v>15.995116233825684</v>
      </c>
      <c r="M287" s="43">
        <v>15.775335311889648</v>
      </c>
      <c r="N287" s="43">
        <v>15.65323543548584</v>
      </c>
      <c r="O287" s="43">
        <v>15.775335311889648</v>
      </c>
      <c r="P287" s="43">
        <v>16.507936477661133</v>
      </c>
      <c r="Q287" s="43">
        <v>15.04273509979248</v>
      </c>
      <c r="R287" s="54">
        <f t="shared" si="89"/>
        <v>15.791615645090738</v>
      </c>
      <c r="S287" s="43">
        <v>13.186813354492187</v>
      </c>
      <c r="T287" s="43">
        <v>13.919413566589355</v>
      </c>
      <c r="U287" s="43">
        <v>13.064713478088379</v>
      </c>
      <c r="V287" s="43">
        <v>20.146520614624023</v>
      </c>
      <c r="W287" s="43">
        <v>9.645909309387207</v>
      </c>
      <c r="X287" s="43">
        <v>10.5006103515625</v>
      </c>
      <c r="Y287" s="43">
        <v>13.6</v>
      </c>
      <c r="Z287" s="42">
        <v>-1.7167277336120605</v>
      </c>
      <c r="AA287" s="42">
        <v>-1.5799756050109863</v>
      </c>
      <c r="AB287" s="42">
        <v>-1.682539701461792</v>
      </c>
      <c r="AC287" s="42">
        <v>-1.5848596096038818</v>
      </c>
      <c r="AD287" s="42">
        <v>-1.7460317611694336</v>
      </c>
      <c r="AE287" s="42">
        <v>-1.3504273891448975</v>
      </c>
      <c r="AF287" s="42"/>
      <c r="AG287" s="42">
        <v>6.8581194877624512</v>
      </c>
      <c r="AH287" s="42">
        <v>6.8581194877624512</v>
      </c>
      <c r="AI287" s="42">
        <v>6.8615384101867676</v>
      </c>
      <c r="AJ287" s="42">
        <v>6.8786325454711914</v>
      </c>
      <c r="AK287" s="42">
        <v>6.9162392616271973</v>
      </c>
      <c r="AL287" s="42">
        <v>6.8786325454711914</v>
      </c>
      <c r="AM287" s="54">
        <f t="shared" si="90"/>
        <v>6.875213623046875</v>
      </c>
      <c r="AN287" s="44">
        <v>0.48840048909187317</v>
      </c>
      <c r="AO287" s="44">
        <v>0.33455434441566467</v>
      </c>
      <c r="AP287" s="44">
        <v>0.4761904776096344</v>
      </c>
      <c r="AQ287" s="44">
        <v>0.36874237656593323</v>
      </c>
      <c r="AR287" s="44">
        <v>0.44932845234870911</v>
      </c>
      <c r="AS287" s="44">
        <v>0.37118437886238098</v>
      </c>
      <c r="AT287" s="44"/>
      <c r="AU287" s="42">
        <v>1.1855921745300293</v>
      </c>
      <c r="AV287" s="42">
        <v>1.2771673202514648</v>
      </c>
      <c r="AW287" s="42">
        <v>1.158730149269104</v>
      </c>
      <c r="AX287" s="42">
        <v>1.2026861906051636</v>
      </c>
      <c r="AY287" s="42">
        <v>1.1343101263046265</v>
      </c>
      <c r="AZ287" s="42">
        <v>0.90842491388320923</v>
      </c>
      <c r="BA287" s="54">
        <f t="shared" si="91"/>
        <v>1.1444851458072662</v>
      </c>
      <c r="BB287" s="44"/>
      <c r="BC287" s="42">
        <v>0.34310135245323181</v>
      </c>
      <c r="BD287" s="42">
        <v>0.16849817335605621</v>
      </c>
      <c r="BE287" s="42">
        <v>3.2967034727334976E-2</v>
      </c>
      <c r="BF287" s="42">
        <v>0.42368742823600769</v>
      </c>
      <c r="BG287" s="42">
        <v>0.45909646153450012</v>
      </c>
      <c r="BH287" s="42">
        <v>0.3064713180065155</v>
      </c>
      <c r="BI287" s="54">
        <f t="shared" si="92"/>
        <v>0.28897029471894103</v>
      </c>
      <c r="BJ287" s="51">
        <v>1.5</v>
      </c>
      <c r="BK287" s="69" t="s">
        <v>233</v>
      </c>
      <c r="BL287" s="69" t="s">
        <v>233</v>
      </c>
      <c r="BM287" s="69" t="s">
        <v>233</v>
      </c>
      <c r="BN287" s="69" t="s">
        <v>233</v>
      </c>
      <c r="BO287" s="69" t="s">
        <v>233</v>
      </c>
      <c r="BP287" s="70">
        <f t="shared" si="93"/>
        <v>1.5</v>
      </c>
      <c r="BQ287" s="42">
        <v>1.5396825075149536</v>
      </c>
      <c r="BR287" s="42">
        <v>1.4932844638824463</v>
      </c>
      <c r="BS287" s="42">
        <v>1.4871795177459717</v>
      </c>
      <c r="BT287" s="42">
        <v>1.634920597076416</v>
      </c>
      <c r="BU287" s="42">
        <v>1.7313797473907471</v>
      </c>
      <c r="BV287" s="42">
        <v>2.0439560413360596</v>
      </c>
      <c r="BW287" s="54">
        <f t="shared" si="94"/>
        <v>1.6550671458244324</v>
      </c>
      <c r="BX287" s="44">
        <v>7.081807404756546E-2</v>
      </c>
      <c r="BY287" s="44">
        <v>5.9829059988260269E-2</v>
      </c>
      <c r="BZ287" s="44">
        <v>6.4713068306446075E-2</v>
      </c>
      <c r="CA287" s="44">
        <v>6.4713068306446075E-2</v>
      </c>
      <c r="CB287" s="44">
        <v>7.5702078640460968E-2</v>
      </c>
      <c r="CC287" s="44">
        <v>6.3492067158222198E-2</v>
      </c>
      <c r="CD287" s="54">
        <f t="shared" si="95"/>
        <v>6.654456940790017E-2</v>
      </c>
      <c r="CE287" s="42">
        <v>7.0000000000000007E-2</v>
      </c>
      <c r="CF287" s="42">
        <v>6.9777779579162598</v>
      </c>
      <c r="CG287" s="42">
        <v>6.981196403503418</v>
      </c>
      <c r="CH287" s="42">
        <v>6.9675211906433105</v>
      </c>
      <c r="CI287" s="42">
        <v>6.981196403503418</v>
      </c>
      <c r="CJ287" s="42">
        <v>7.0085468292236328</v>
      </c>
      <c r="CK287" s="42"/>
      <c r="CL287" s="42"/>
      <c r="CM287" s="44"/>
      <c r="CN287" s="44">
        <v>1.7318681478500366</v>
      </c>
      <c r="CO287" s="44">
        <v>0.91428571939468384</v>
      </c>
      <c r="CP287" s="44">
        <v>0.98168498277664185</v>
      </c>
      <c r="CQ287" s="44">
        <v>1.7094017267227173</v>
      </c>
      <c r="CR287" s="44">
        <v>2.3179488182067871</v>
      </c>
      <c r="CS287" s="44">
        <v>2.2700855731964111</v>
      </c>
      <c r="CT287" s="54">
        <f t="shared" si="96"/>
        <v>1.6542124946912129</v>
      </c>
      <c r="CU287" s="44" t="s">
        <v>233</v>
      </c>
      <c r="CV287" s="44" t="s">
        <v>233</v>
      </c>
      <c r="CW287" s="44" t="s">
        <v>233</v>
      </c>
      <c r="CX287" s="44" t="s">
        <v>233</v>
      </c>
      <c r="CY287" s="44" t="s">
        <v>233</v>
      </c>
      <c r="CZ287" s="44" t="s">
        <v>233</v>
      </c>
      <c r="DA287" s="54" t="str">
        <f t="shared" si="97"/>
        <v/>
      </c>
      <c r="DB287" s="65">
        <v>1225.274658203125</v>
      </c>
      <c r="DC287" s="65">
        <v>553.113525390625</v>
      </c>
      <c r="DD287" s="65">
        <v>726.12939453125</v>
      </c>
      <c r="DE287" s="65">
        <v>1105.128173828125</v>
      </c>
      <c r="DF287" s="65">
        <v>1586.08056640625</v>
      </c>
      <c r="DG287" s="65">
        <v>1521.6116943359375</v>
      </c>
      <c r="DH287" s="58">
        <f t="shared" si="98"/>
        <v>1.6121611230468751</v>
      </c>
      <c r="DI287" s="65">
        <v>1226.10498046875</v>
      </c>
      <c r="DJ287" s="65">
        <v>639.19415283203125</v>
      </c>
      <c r="DK287" s="65">
        <v>687.86322021484375</v>
      </c>
      <c r="DL287" s="65">
        <v>1164.7130126953125</v>
      </c>
      <c r="DM287" s="65">
        <v>1605.128173828125</v>
      </c>
      <c r="DN287" s="65">
        <v>1583.5654296875</v>
      </c>
      <c r="DO287" s="58">
        <f t="shared" si="99"/>
        <v>1.6575765527343751</v>
      </c>
      <c r="DP287" s="44">
        <v>25</v>
      </c>
      <c r="DQ287" s="44"/>
      <c r="DR287" s="65">
        <v>100</v>
      </c>
      <c r="DS287" s="65">
        <v>100</v>
      </c>
      <c r="DT287" s="65">
        <v>100</v>
      </c>
      <c r="DU287" s="65">
        <v>100</v>
      </c>
      <c r="DV287" s="65">
        <v>100</v>
      </c>
      <c r="DW287" s="65">
        <v>100</v>
      </c>
      <c r="DX287" s="58">
        <f t="shared" si="100"/>
        <v>0.14399999999999999</v>
      </c>
      <c r="DY287" s="43">
        <v>6.2664222717285156</v>
      </c>
      <c r="DZ287" s="43">
        <v>14.72612476348877</v>
      </c>
      <c r="EA287" s="43">
        <v>29.035934448242188</v>
      </c>
      <c r="EB287" s="44">
        <f t="shared" si="101"/>
        <v>1.6296472524261476</v>
      </c>
      <c r="EC287" s="42">
        <v>55</v>
      </c>
      <c r="ED287" s="42">
        <v>55</v>
      </c>
      <c r="EE287" s="42">
        <v>55</v>
      </c>
      <c r="EF287" s="42">
        <v>55</v>
      </c>
      <c r="EG287" s="42">
        <v>57</v>
      </c>
      <c r="EH287" s="42">
        <v>57</v>
      </c>
      <c r="EI287" s="42"/>
      <c r="EJ287" s="65">
        <v>815</v>
      </c>
      <c r="EK287" s="42">
        <v>0.49000000953674316</v>
      </c>
      <c r="EL287" s="42">
        <v>0.49000000953674316</v>
      </c>
      <c r="EM287" s="42">
        <v>0.49000000953674316</v>
      </c>
      <c r="EN287" s="42">
        <v>0.49000000953674316</v>
      </c>
      <c r="EO287" s="42">
        <v>0.49000000953674316</v>
      </c>
      <c r="EP287" s="42">
        <v>0.49000000953674316</v>
      </c>
      <c r="EQ287" s="42"/>
      <c r="ER287" s="65">
        <v>23</v>
      </c>
      <c r="ES287" s="42">
        <v>0.40000000596046448</v>
      </c>
      <c r="ET287" s="42">
        <v>0.40000000596046448</v>
      </c>
      <c r="EU287" s="42">
        <v>0.40000000596046448</v>
      </c>
      <c r="EV287" s="42">
        <v>0.40000000596046448</v>
      </c>
      <c r="EW287" s="42">
        <v>0.40000000596046448</v>
      </c>
      <c r="EX287" s="42">
        <v>0.40000000596046448</v>
      </c>
      <c r="EY287" s="42"/>
      <c r="EZ287" s="42">
        <v>0.85</v>
      </c>
      <c r="FA287" s="42">
        <v>9.0000003576278687E-2</v>
      </c>
      <c r="FB287" s="42">
        <v>0.10000000149011612</v>
      </c>
      <c r="FC287" s="42">
        <v>0.10000000149011612</v>
      </c>
      <c r="FD287" s="42">
        <v>9.0000003576278687E-2</v>
      </c>
      <c r="FE287" s="42">
        <v>9.0000003576278687E-2</v>
      </c>
      <c r="FF287" s="42">
        <v>7.0000000298023224E-2</v>
      </c>
      <c r="FG287" s="42"/>
      <c r="FH287" s="42"/>
      <c r="FI287" s="42">
        <v>0.10000000149011612</v>
      </c>
      <c r="FJ287" s="42">
        <v>0.10000000149011612</v>
      </c>
      <c r="FK287" s="42">
        <v>0.10000000149011612</v>
      </c>
      <c r="FL287" s="42">
        <v>0.10000000149011612</v>
      </c>
      <c r="FM287" s="42">
        <v>0.10000000149011612</v>
      </c>
      <c r="FN287" s="42">
        <v>9.0000003576278687E-2</v>
      </c>
      <c r="FO287" s="42"/>
      <c r="FP287" s="65">
        <v>44</v>
      </c>
      <c r="FQ287" s="42">
        <v>0.56999999284744263</v>
      </c>
      <c r="FR287" s="42">
        <v>0.56999999284744263</v>
      </c>
      <c r="FS287" s="42">
        <v>0.56999999284744263</v>
      </c>
      <c r="FT287" s="42">
        <v>0.56999999284744263</v>
      </c>
      <c r="FU287" s="42">
        <v>0.56999999284744263</v>
      </c>
      <c r="FV287" s="42">
        <v>0.56999999284744263</v>
      </c>
      <c r="FW287" s="42"/>
      <c r="FX287" s="65">
        <v>34</v>
      </c>
    </row>
    <row r="288" spans="1:180">
      <c r="A288" s="40">
        <v>38625</v>
      </c>
      <c r="B288" s="41"/>
      <c r="C288" s="41"/>
      <c r="D288" s="41"/>
      <c r="E288" s="42" t="s">
        <v>233</v>
      </c>
      <c r="F288" s="42" t="s">
        <v>233</v>
      </c>
      <c r="G288" s="42" t="s">
        <v>233</v>
      </c>
      <c r="H288" s="42" t="s">
        <v>233</v>
      </c>
      <c r="I288" s="42" t="s">
        <v>233</v>
      </c>
      <c r="J288" s="42" t="s">
        <v>233</v>
      </c>
      <c r="K288" s="54" t="str">
        <f t="shared" si="88"/>
        <v/>
      </c>
      <c r="L288" s="43">
        <v>13.919413566589355</v>
      </c>
      <c r="M288" s="43">
        <v>12.942612648010254</v>
      </c>
      <c r="N288" s="43">
        <v>11.965811729431152</v>
      </c>
      <c r="O288" s="43">
        <v>13.260073661804199</v>
      </c>
      <c r="P288" s="43">
        <v>15.531135559082031</v>
      </c>
      <c r="Q288" s="43">
        <v>14.529914855957031</v>
      </c>
      <c r="R288" s="54">
        <f t="shared" si="89"/>
        <v>13.69149367014567</v>
      </c>
      <c r="S288" s="43">
        <v>13.064713478088379</v>
      </c>
      <c r="T288" s="43">
        <v>13.797313690185547</v>
      </c>
      <c r="U288" s="43">
        <v>11.721611976623535</v>
      </c>
      <c r="V288" s="43">
        <v>9.768010139465332</v>
      </c>
      <c r="W288" s="43">
        <v>8.3028087615966797</v>
      </c>
      <c r="X288" s="43">
        <v>10.378510475158691</v>
      </c>
      <c r="Y288" s="43">
        <v>13.6</v>
      </c>
      <c r="Z288" s="42">
        <v>-1.3406593799591064</v>
      </c>
      <c r="AA288" s="42">
        <v>-0.99877899885177612</v>
      </c>
      <c r="AB288" s="42">
        <v>-1.3015873432159424</v>
      </c>
      <c r="AC288" s="42">
        <v>-1.6483516693115234</v>
      </c>
      <c r="AD288" s="42">
        <v>-1.7899878025054932</v>
      </c>
      <c r="AE288" s="42">
        <v>-1.3406593799591064</v>
      </c>
      <c r="AF288" s="42"/>
      <c r="AG288" s="42">
        <v>6.854701042175293</v>
      </c>
      <c r="AH288" s="42">
        <v>6.854701042175293</v>
      </c>
      <c r="AI288" s="42">
        <v>6.8717947006225586</v>
      </c>
      <c r="AJ288" s="42">
        <v>6.9264955520629883</v>
      </c>
      <c r="AK288" s="42">
        <v>6.9675211906433105</v>
      </c>
      <c r="AL288" s="42">
        <v>6.9162392616271973</v>
      </c>
      <c r="AM288" s="54">
        <f t="shared" si="90"/>
        <v>6.8985754648844404</v>
      </c>
      <c r="AN288" s="44">
        <v>0.29304030537605286</v>
      </c>
      <c r="AO288" s="44">
        <v>0.26617828011512756</v>
      </c>
      <c r="AP288" s="44">
        <v>0.46886447072029114</v>
      </c>
      <c r="AQ288" s="44">
        <v>0.46886447072029114</v>
      </c>
      <c r="AR288" s="44">
        <v>0.8571428656578064</v>
      </c>
      <c r="AS288" s="44">
        <v>0.81074482202529907</v>
      </c>
      <c r="AT288" s="44"/>
      <c r="AU288" s="42">
        <v>0.86568987369537354</v>
      </c>
      <c r="AV288" s="42">
        <v>0.7826617956161499</v>
      </c>
      <c r="AW288" s="42">
        <v>1.0134310722351074</v>
      </c>
      <c r="AX288" s="42">
        <v>1.0549451112747192</v>
      </c>
      <c r="AY288" s="42">
        <v>1.1367521286010742</v>
      </c>
      <c r="AZ288" s="42">
        <v>1.0598291158676147</v>
      </c>
      <c r="BA288" s="54">
        <f t="shared" si="91"/>
        <v>0.98555151621500647</v>
      </c>
      <c r="BB288" s="44"/>
      <c r="BC288" s="42">
        <v>0.21855922043323517</v>
      </c>
      <c r="BD288" s="42">
        <v>0.11233211308717728</v>
      </c>
      <c r="BE288" s="42">
        <v>0.21001221239566803</v>
      </c>
      <c r="BF288" s="42">
        <v>0.17582418024539948</v>
      </c>
      <c r="BG288" s="42">
        <v>0.37606838345527649</v>
      </c>
      <c r="BH288" s="42">
        <v>0.32844933867454529</v>
      </c>
      <c r="BI288" s="54">
        <f t="shared" si="92"/>
        <v>0.23687424138188362</v>
      </c>
      <c r="BJ288" s="51">
        <v>1.3</v>
      </c>
      <c r="BK288" s="69" t="s">
        <v>233</v>
      </c>
      <c r="BL288" s="69" t="s">
        <v>233</v>
      </c>
      <c r="BM288" s="69" t="s">
        <v>233</v>
      </c>
      <c r="BN288" s="69" t="s">
        <v>233</v>
      </c>
      <c r="BO288" s="69" t="s">
        <v>233</v>
      </c>
      <c r="BP288" s="70">
        <f t="shared" si="93"/>
        <v>1.3</v>
      </c>
      <c r="BQ288" s="42">
        <v>1.3907203674316406</v>
      </c>
      <c r="BR288" s="42">
        <v>1.2808302640914917</v>
      </c>
      <c r="BS288" s="42">
        <v>1.3211233615875244</v>
      </c>
      <c r="BT288" s="42">
        <v>1.6410256624221802</v>
      </c>
      <c r="BU288" s="42">
        <v>1.6227105855941772</v>
      </c>
      <c r="BV288" s="42">
        <v>1.5970696210861206</v>
      </c>
      <c r="BW288" s="54">
        <f t="shared" si="94"/>
        <v>1.4755799770355225</v>
      </c>
      <c r="BX288" s="44">
        <v>6.3492067158222198E-2</v>
      </c>
      <c r="BY288" s="44">
        <v>6.3492067158222198E-2</v>
      </c>
      <c r="BZ288" s="44">
        <v>6.7155070602893829E-2</v>
      </c>
      <c r="CA288" s="44">
        <v>6.4713068306446075E-2</v>
      </c>
      <c r="CB288" s="44">
        <v>6.4713068306446075E-2</v>
      </c>
      <c r="CC288" s="44">
        <v>6.8376071751117706E-2</v>
      </c>
      <c r="CD288" s="54">
        <f t="shared" si="95"/>
        <v>6.5323568880558014E-2</v>
      </c>
      <c r="CE288" s="42">
        <v>7.0000000000000007E-2</v>
      </c>
      <c r="CF288" s="42">
        <v>6.9846153259277344</v>
      </c>
      <c r="CG288" s="42">
        <v>6.9777779579162598</v>
      </c>
      <c r="CH288" s="42">
        <v>6.9777779579162598</v>
      </c>
      <c r="CI288" s="42">
        <v>6.9743590354919434</v>
      </c>
      <c r="CJ288" s="42">
        <v>7.018803596496582</v>
      </c>
      <c r="CK288" s="42"/>
      <c r="CL288" s="42"/>
      <c r="CM288" s="44"/>
      <c r="CN288" s="44">
        <v>1.6234432458877563</v>
      </c>
      <c r="CO288" s="44">
        <v>0.98363858461380005</v>
      </c>
      <c r="CP288" s="44">
        <v>0.98266178369522095</v>
      </c>
      <c r="CQ288" s="44">
        <v>1.6332112550735474</v>
      </c>
      <c r="CR288" s="44">
        <v>2.4009768962860107</v>
      </c>
      <c r="CS288" s="44">
        <v>2.0141637325286865</v>
      </c>
      <c r="CT288" s="54">
        <f t="shared" si="96"/>
        <v>1.6063492496808369</v>
      </c>
      <c r="CU288" s="44" t="s">
        <v>233</v>
      </c>
      <c r="CV288" s="44" t="s">
        <v>233</v>
      </c>
      <c r="CW288" s="44" t="s">
        <v>233</v>
      </c>
      <c r="CX288" s="44" t="s">
        <v>233</v>
      </c>
      <c r="CY288" s="44" t="s">
        <v>233</v>
      </c>
      <c r="CZ288" s="44" t="s">
        <v>233</v>
      </c>
      <c r="DA288" s="54" t="str">
        <f t="shared" si="97"/>
        <v/>
      </c>
      <c r="DB288" s="65">
        <v>1098.04638671875</v>
      </c>
      <c r="DC288" s="65">
        <v>649.3284912109375</v>
      </c>
      <c r="DD288" s="65">
        <v>653.84619140625</v>
      </c>
      <c r="DE288" s="65">
        <v>1143.833984375</v>
      </c>
      <c r="DF288" s="65">
        <v>1670.45166015625</v>
      </c>
      <c r="DG288" s="65">
        <v>1354.21240234375</v>
      </c>
      <c r="DH288" s="58">
        <f t="shared" si="98"/>
        <v>1.5767325878906251</v>
      </c>
      <c r="DI288" s="65">
        <v>1141.2698974609375</v>
      </c>
      <c r="DJ288" s="65">
        <v>686.4957275390625</v>
      </c>
      <c r="DK288" s="65">
        <v>702.906005859375</v>
      </c>
      <c r="DL288" s="65">
        <v>1151.84375</v>
      </c>
      <c r="DM288" s="65">
        <v>1605.3480224609375</v>
      </c>
      <c r="DN288" s="65">
        <v>1396.166015625</v>
      </c>
      <c r="DO288" s="58">
        <f t="shared" si="99"/>
        <v>1.604167060546875</v>
      </c>
      <c r="DP288" s="44">
        <v>1</v>
      </c>
      <c r="DQ288" s="44"/>
      <c r="DR288" s="65">
        <v>100</v>
      </c>
      <c r="DS288" s="65">
        <v>100</v>
      </c>
      <c r="DT288" s="65">
        <v>100</v>
      </c>
      <c r="DU288" s="65">
        <v>100</v>
      </c>
      <c r="DV288" s="65">
        <v>100</v>
      </c>
      <c r="DW288" s="65">
        <v>100</v>
      </c>
      <c r="DX288" s="58">
        <f t="shared" si="100"/>
        <v>0.14399999999999999</v>
      </c>
      <c r="DY288" s="43">
        <v>6.0831742286682129</v>
      </c>
      <c r="DZ288" s="43">
        <v>14.892155647277832</v>
      </c>
      <c r="EA288" s="43">
        <v>27.28900146484375</v>
      </c>
      <c r="EB288" s="44">
        <f t="shared" si="101"/>
        <v>1.5799265515136718</v>
      </c>
      <c r="EC288" s="42">
        <v>57</v>
      </c>
      <c r="ED288" s="42">
        <v>57</v>
      </c>
      <c r="EE288" s="42">
        <v>57</v>
      </c>
      <c r="EF288" s="42">
        <v>57</v>
      </c>
      <c r="EG288" s="42">
        <v>57</v>
      </c>
      <c r="EH288" s="42">
        <v>57</v>
      </c>
      <c r="EI288" s="42"/>
      <c r="EJ288" s="65">
        <v>788</v>
      </c>
      <c r="EK288" s="42">
        <v>0.49000000953674316</v>
      </c>
      <c r="EL288" s="42">
        <v>0.49000000953674316</v>
      </c>
      <c r="EM288" s="42">
        <v>0.49000000953674316</v>
      </c>
      <c r="EN288" s="42">
        <v>0.49000000953674316</v>
      </c>
      <c r="EO288" s="42">
        <v>0.49000000953674316</v>
      </c>
      <c r="EP288" s="42">
        <v>0.49000000953674316</v>
      </c>
      <c r="EQ288" s="42"/>
      <c r="ER288" s="65">
        <v>21</v>
      </c>
      <c r="ES288" s="42">
        <v>0.40000000596046448</v>
      </c>
      <c r="ET288" s="42">
        <v>0.40000000596046448</v>
      </c>
      <c r="EU288" s="42">
        <v>0.40000000596046448</v>
      </c>
      <c r="EV288" s="42">
        <v>0.40000000596046448</v>
      </c>
      <c r="EW288" s="42">
        <v>0.40000000596046448</v>
      </c>
      <c r="EX288" s="42">
        <v>0.40000000596046448</v>
      </c>
      <c r="EY288" s="42"/>
      <c r="EZ288" s="42">
        <v>0.85</v>
      </c>
      <c r="FA288" s="42">
        <v>7.0000000298023224E-2</v>
      </c>
      <c r="FB288" s="42">
        <v>7.0000000298023224E-2</v>
      </c>
      <c r="FC288" s="42">
        <v>7.9999998211860657E-2</v>
      </c>
      <c r="FD288" s="42">
        <v>7.9999998211860657E-2</v>
      </c>
      <c r="FE288" s="42">
        <v>7.9999998211860657E-2</v>
      </c>
      <c r="FF288" s="42">
        <v>7.9999998211860657E-2</v>
      </c>
      <c r="FG288" s="42"/>
      <c r="FH288" s="42"/>
      <c r="FI288" s="42">
        <v>9.0000003576278687E-2</v>
      </c>
      <c r="FJ288" s="42">
        <v>0.10000000149011612</v>
      </c>
      <c r="FK288" s="42">
        <v>0.10999999940395355</v>
      </c>
      <c r="FL288" s="42">
        <v>0.10999999940395355</v>
      </c>
      <c r="FM288" s="42">
        <v>0.10000000149011612</v>
      </c>
      <c r="FN288" s="42">
        <v>9.0000003576278687E-2</v>
      </c>
      <c r="FO288" s="42"/>
      <c r="FP288" s="65">
        <v>36</v>
      </c>
      <c r="FQ288" s="42">
        <v>0.56999999284744263</v>
      </c>
      <c r="FR288" s="42">
        <v>0.56999999284744263</v>
      </c>
      <c r="FS288" s="42">
        <v>0.56999999284744263</v>
      </c>
      <c r="FT288" s="42">
        <v>0.56999999284744263</v>
      </c>
      <c r="FU288" s="42">
        <v>0.56999999284744263</v>
      </c>
      <c r="FV288" s="42">
        <v>0.56999999284744263</v>
      </c>
      <c r="FW288" s="42"/>
      <c r="FX288" s="65">
        <v>28</v>
      </c>
    </row>
    <row r="289" spans="1:180">
      <c r="A289" s="40">
        <v>38626</v>
      </c>
      <c r="B289" s="41"/>
      <c r="C289" s="41"/>
      <c r="D289" s="41"/>
      <c r="E289" s="42" t="s">
        <v>233</v>
      </c>
      <c r="F289" s="42" t="s">
        <v>233</v>
      </c>
      <c r="G289" s="42" t="s">
        <v>233</v>
      </c>
      <c r="H289" s="42" t="s">
        <v>233</v>
      </c>
      <c r="I289" s="42" t="s">
        <v>233</v>
      </c>
      <c r="J289" s="42" t="s">
        <v>233</v>
      </c>
      <c r="K289" s="54" t="str">
        <f t="shared" si="88"/>
        <v/>
      </c>
      <c r="L289" s="43">
        <v>13.821733474731445</v>
      </c>
      <c r="M289" s="43">
        <v>13.211233139038086</v>
      </c>
      <c r="N289" s="43">
        <v>12.429792404174805</v>
      </c>
      <c r="O289" s="43">
        <v>13.772893905639648</v>
      </c>
      <c r="P289" s="43">
        <v>16.312576293945312</v>
      </c>
      <c r="Q289" s="43">
        <v>15.311355590820313</v>
      </c>
      <c r="R289" s="54">
        <f t="shared" si="89"/>
        <v>14.143264134724935</v>
      </c>
      <c r="S289" s="43">
        <v>11.111110687255859</v>
      </c>
      <c r="T289" s="43">
        <v>11.843711853027344</v>
      </c>
      <c r="U289" s="43">
        <v>10.256410598754883</v>
      </c>
      <c r="V289" s="43">
        <v>7.5702075958251953</v>
      </c>
      <c r="W289" s="43">
        <v>7.5702075958251953</v>
      </c>
      <c r="X289" s="43">
        <v>8.9133090972900391</v>
      </c>
      <c r="Y289" s="43">
        <v>11.1</v>
      </c>
      <c r="Z289" s="42">
        <v>-1.1941392421722412</v>
      </c>
      <c r="AA289" s="42">
        <v>-0.99877899885177612</v>
      </c>
      <c r="AB289" s="42">
        <v>-1.2625153064727783</v>
      </c>
      <c r="AC289" s="42">
        <v>-0.36385837197303772</v>
      </c>
      <c r="AD289" s="42">
        <v>-0.89621490240097046</v>
      </c>
      <c r="AE289" s="42">
        <v>-1.1257631778717041</v>
      </c>
      <c r="AF289" s="42"/>
      <c r="AG289" s="42">
        <v>6.8820514678955078</v>
      </c>
      <c r="AH289" s="42">
        <v>6.875213623046875</v>
      </c>
      <c r="AI289" s="42">
        <v>6.8957266807556152</v>
      </c>
      <c r="AJ289" s="42">
        <v>6.8170938491821289</v>
      </c>
      <c r="AK289" s="42">
        <v>6.854701042175293</v>
      </c>
      <c r="AL289" s="42">
        <v>6.875213623046875</v>
      </c>
      <c r="AM289" s="54">
        <f t="shared" si="90"/>
        <v>6.8666667143503828</v>
      </c>
      <c r="AN289" s="44">
        <v>0.68864470720291138</v>
      </c>
      <c r="AO289" s="44">
        <v>0.60073262453079224</v>
      </c>
      <c r="AP289" s="44">
        <v>0.50793653726577759</v>
      </c>
      <c r="AQ289" s="44">
        <v>0.50061053037643433</v>
      </c>
      <c r="AR289" s="44">
        <v>1.0891331434249878</v>
      </c>
      <c r="AS289" s="44">
        <v>0.71550673246383667</v>
      </c>
      <c r="AT289" s="44"/>
      <c r="AU289" s="42">
        <v>0.95482295751571655</v>
      </c>
      <c r="AV289" s="42">
        <v>0.85958486795425415</v>
      </c>
      <c r="AW289" s="42">
        <v>0.97557997703552246</v>
      </c>
      <c r="AX289" s="42">
        <v>0.91330891847610474</v>
      </c>
      <c r="AY289" s="42">
        <v>1.1428571939468384</v>
      </c>
      <c r="AZ289" s="42">
        <v>1.0634920597076416</v>
      </c>
      <c r="BA289" s="54">
        <f t="shared" si="91"/>
        <v>0.98494099577267968</v>
      </c>
      <c r="BB289" s="44"/>
      <c r="BC289" s="42">
        <v>0.58241760730743408</v>
      </c>
      <c r="BD289" s="42">
        <v>0.74236875772476196</v>
      </c>
      <c r="BE289" s="42">
        <v>0.54700857400894165</v>
      </c>
      <c r="BF289" s="42">
        <v>0.42979243397712708</v>
      </c>
      <c r="BG289" s="42">
        <v>0.24053724110126495</v>
      </c>
      <c r="BH289" s="42">
        <v>9.6459098160266876E-2</v>
      </c>
      <c r="BI289" s="54">
        <f t="shared" si="92"/>
        <v>0.43976395204663277</v>
      </c>
      <c r="BJ289" s="51">
        <v>1.4</v>
      </c>
      <c r="BK289" s="69" t="s">
        <v>233</v>
      </c>
      <c r="BL289" s="69" t="s">
        <v>233</v>
      </c>
      <c r="BM289" s="69" t="s">
        <v>233</v>
      </c>
      <c r="BN289" s="69" t="s">
        <v>233</v>
      </c>
      <c r="BO289" s="69" t="s">
        <v>233</v>
      </c>
      <c r="BP289" s="70">
        <f t="shared" si="93"/>
        <v>1.4</v>
      </c>
      <c r="BQ289" s="42">
        <v>1.5054944753646851</v>
      </c>
      <c r="BR289" s="42">
        <v>1.4517704248428345</v>
      </c>
      <c r="BS289" s="42">
        <v>1.3406593799591064</v>
      </c>
      <c r="BT289" s="42">
        <v>1.3626374006271362</v>
      </c>
      <c r="BU289" s="42">
        <v>1.6312576532363892</v>
      </c>
      <c r="BV289" s="42">
        <v>1.5592185258865356</v>
      </c>
      <c r="BW289" s="54">
        <f t="shared" si="94"/>
        <v>1.4751729766527812</v>
      </c>
      <c r="BX289" s="44">
        <v>6.7155070602893829E-2</v>
      </c>
      <c r="BY289" s="44">
        <v>5.6166056543588638E-2</v>
      </c>
      <c r="BZ289" s="44">
        <v>6.5934069454669952E-2</v>
      </c>
      <c r="CA289" s="44">
        <v>6.5934069454669952E-2</v>
      </c>
      <c r="CB289" s="44">
        <v>6.4713068306446075E-2</v>
      </c>
      <c r="CC289" s="44">
        <v>6.4713068306446075E-2</v>
      </c>
      <c r="CD289" s="54">
        <f t="shared" si="95"/>
        <v>6.4102567111452416E-2</v>
      </c>
      <c r="CE289" s="42">
        <v>0.06</v>
      </c>
      <c r="CF289" s="42">
        <v>7.0119657516479492</v>
      </c>
      <c r="CG289" s="42">
        <v>6.9982905387878418</v>
      </c>
      <c r="CH289" s="42">
        <v>6.9914531707763672</v>
      </c>
      <c r="CI289" s="42">
        <v>6.9743590354919434</v>
      </c>
      <c r="CJ289" s="42">
        <v>6.9743590354919434</v>
      </c>
      <c r="CK289" s="42"/>
      <c r="CL289" s="42"/>
      <c r="CM289" s="44"/>
      <c r="CN289" s="44">
        <v>1.7328449487686157</v>
      </c>
      <c r="CO289" s="44">
        <v>0.98559218645095825</v>
      </c>
      <c r="CP289" s="44">
        <v>0.98949939012527466</v>
      </c>
      <c r="CQ289" s="44">
        <v>1.0344322919845581</v>
      </c>
      <c r="CR289" s="44">
        <v>1.7689865827560425</v>
      </c>
      <c r="CS289" s="44">
        <v>1.7094017267227173</v>
      </c>
      <c r="CT289" s="54">
        <f t="shared" si="96"/>
        <v>1.3701261878013611</v>
      </c>
      <c r="CU289" s="44" t="s">
        <v>233</v>
      </c>
      <c r="CV289" s="44" t="s">
        <v>233</v>
      </c>
      <c r="CW289" s="44" t="s">
        <v>233</v>
      </c>
      <c r="CX289" s="44" t="s">
        <v>233</v>
      </c>
      <c r="CY289" s="44" t="s">
        <v>233</v>
      </c>
      <c r="CZ289" s="44" t="s">
        <v>233</v>
      </c>
      <c r="DA289" s="54" t="str">
        <f t="shared" si="97"/>
        <v/>
      </c>
      <c r="DB289" s="65">
        <v>1154.09033203125</v>
      </c>
      <c r="DC289" s="65">
        <v>669.5970458984375</v>
      </c>
      <c r="DD289" s="65">
        <v>657.87542724609375</v>
      </c>
      <c r="DE289" s="65">
        <v>705.6165771484375</v>
      </c>
      <c r="DF289" s="65">
        <v>1165.6898193359375</v>
      </c>
      <c r="DG289" s="65">
        <v>1179.6092529296875</v>
      </c>
      <c r="DH289" s="58">
        <f t="shared" si="98"/>
        <v>1.3277948291015624</v>
      </c>
      <c r="DI289" s="65">
        <v>1131.5262451171875</v>
      </c>
      <c r="DJ289" s="65">
        <v>681.025634765625</v>
      </c>
      <c r="DK289" s="65">
        <v>687.86322021484375</v>
      </c>
      <c r="DL289" s="65">
        <v>695.3846435546875</v>
      </c>
      <c r="DM289" s="65">
        <v>1133.040283203125</v>
      </c>
      <c r="DN289" s="65">
        <v>1154.2857666015625</v>
      </c>
      <c r="DO289" s="58">
        <f t="shared" si="99"/>
        <v>1.3159501904296875</v>
      </c>
      <c r="DP289" s="44">
        <v>26</v>
      </c>
      <c r="DQ289" s="44"/>
      <c r="DR289" s="65">
        <v>100</v>
      </c>
      <c r="DS289" s="65">
        <v>100</v>
      </c>
      <c r="DT289" s="65">
        <v>100</v>
      </c>
      <c r="DU289" s="65">
        <v>100</v>
      </c>
      <c r="DV289" s="65">
        <v>100</v>
      </c>
      <c r="DW289" s="65">
        <v>100</v>
      </c>
      <c r="DX289" s="58">
        <f t="shared" si="100"/>
        <v>0.14399999999999999</v>
      </c>
      <c r="DY289" s="43">
        <v>5.4090843200683594</v>
      </c>
      <c r="DZ289" s="43">
        <v>14.870499610900879</v>
      </c>
      <c r="EA289" s="43">
        <v>26.819778442382813</v>
      </c>
      <c r="EB289" s="44">
        <f t="shared" si="101"/>
        <v>1.3191119717407227</v>
      </c>
      <c r="EC289" s="42">
        <v>57</v>
      </c>
      <c r="ED289" s="42">
        <v>57</v>
      </c>
      <c r="EE289" s="42">
        <v>53</v>
      </c>
      <c r="EF289" s="42">
        <v>70</v>
      </c>
      <c r="EG289" s="42">
        <v>70</v>
      </c>
      <c r="EH289" s="42">
        <v>60</v>
      </c>
      <c r="EI289" s="42"/>
      <c r="EJ289" s="65">
        <v>734</v>
      </c>
      <c r="EK289" s="42">
        <v>0.49000000953674316</v>
      </c>
      <c r="EL289" s="42">
        <v>0.49000000953674316</v>
      </c>
      <c r="EM289" s="42">
        <v>0.49000000953674316</v>
      </c>
      <c r="EN289" s="42">
        <v>0.49000000953674316</v>
      </c>
      <c r="EO289" s="42">
        <v>0.49000000953674316</v>
      </c>
      <c r="EP289" s="42">
        <v>0.49000000953674316</v>
      </c>
      <c r="EQ289" s="42"/>
      <c r="ER289" s="65">
        <v>19</v>
      </c>
      <c r="ES289" s="42">
        <v>0.40000000596046448</v>
      </c>
      <c r="ET289" s="42">
        <v>0.40000000596046448</v>
      </c>
      <c r="EU289" s="42">
        <v>0.40000000596046448</v>
      </c>
      <c r="EV289" s="42">
        <v>0.40000000596046448</v>
      </c>
      <c r="EW289" s="42">
        <v>0.40000000596046448</v>
      </c>
      <c r="EX289" s="42">
        <v>0.40000000596046448</v>
      </c>
      <c r="EY289" s="42"/>
      <c r="EZ289" s="42">
        <v>0.75</v>
      </c>
      <c r="FA289" s="42">
        <v>7.9999998211860657E-2</v>
      </c>
      <c r="FB289" s="42">
        <v>7.0000000298023224E-2</v>
      </c>
      <c r="FC289" s="42">
        <v>7.9999998211860657E-2</v>
      </c>
      <c r="FD289" s="42">
        <v>0.10000000149011612</v>
      </c>
      <c r="FE289" s="42">
        <v>7.9999998211860657E-2</v>
      </c>
      <c r="FF289" s="42">
        <v>7.9999998211860657E-2</v>
      </c>
      <c r="FG289" s="42"/>
      <c r="FH289" s="42"/>
      <c r="FI289" s="42">
        <v>9.0000003576278687E-2</v>
      </c>
      <c r="FJ289" s="42">
        <v>9.0000003576278687E-2</v>
      </c>
      <c r="FK289" s="42">
        <v>0.10000000149011612</v>
      </c>
      <c r="FL289" s="42">
        <v>0.10999999940395355</v>
      </c>
      <c r="FM289" s="42">
        <v>9.0000003576278687E-2</v>
      </c>
      <c r="FN289" s="42">
        <v>9.0000003576278687E-2</v>
      </c>
      <c r="FO289" s="42"/>
      <c r="FP289" s="65">
        <v>32</v>
      </c>
      <c r="FQ289" s="42">
        <v>0.56999999284744263</v>
      </c>
      <c r="FR289" s="42">
        <v>0.56999999284744263</v>
      </c>
      <c r="FS289" s="42">
        <v>0.56999999284744263</v>
      </c>
      <c r="FT289" s="42">
        <v>0.56999999284744263</v>
      </c>
      <c r="FU289" s="42">
        <v>0.56999999284744263</v>
      </c>
      <c r="FV289" s="42">
        <v>0.56999999284744263</v>
      </c>
      <c r="FW289" s="42"/>
      <c r="FX289" s="65">
        <v>27</v>
      </c>
    </row>
    <row r="290" spans="1:180">
      <c r="A290" s="40">
        <v>38627</v>
      </c>
      <c r="B290" s="41"/>
      <c r="C290" s="41"/>
      <c r="D290" s="41"/>
      <c r="E290" s="42" t="s">
        <v>233</v>
      </c>
      <c r="F290" s="42" t="s">
        <v>233</v>
      </c>
      <c r="G290" s="42" t="s">
        <v>233</v>
      </c>
      <c r="H290" s="42" t="s">
        <v>233</v>
      </c>
      <c r="I290" s="42" t="s">
        <v>233</v>
      </c>
      <c r="J290" s="42" t="s">
        <v>233</v>
      </c>
      <c r="K290" s="54" t="str">
        <f t="shared" si="88"/>
        <v/>
      </c>
      <c r="L290" s="43">
        <v>14.676434516906738</v>
      </c>
      <c r="M290" s="43">
        <v>14.065934181213379</v>
      </c>
      <c r="N290" s="43">
        <v>13.45543384552002</v>
      </c>
      <c r="O290" s="43">
        <v>15.091574668884277</v>
      </c>
      <c r="P290" s="43">
        <v>17.826618194580078</v>
      </c>
      <c r="Q290" s="43">
        <v>16.678876876831055</v>
      </c>
      <c r="R290" s="54">
        <f t="shared" si="89"/>
        <v>15.299145380655924</v>
      </c>
      <c r="S290" s="43">
        <v>10.378510475158691</v>
      </c>
      <c r="T290" s="43">
        <v>10.378510475158691</v>
      </c>
      <c r="U290" s="43">
        <v>9.645909309387207</v>
      </c>
      <c r="V290" s="43">
        <v>7.5702075958251953</v>
      </c>
      <c r="W290" s="43">
        <v>6.8376069068908691</v>
      </c>
      <c r="X290" s="43">
        <v>8.9133090972900391</v>
      </c>
      <c r="Y290" s="43">
        <v>9.65</v>
      </c>
      <c r="Z290" s="42">
        <v>-0.74969476461410522</v>
      </c>
      <c r="AA290" s="42">
        <v>-0.81318682432174683</v>
      </c>
      <c r="AB290" s="42">
        <v>-0.83272284269332886</v>
      </c>
      <c r="AC290" s="42">
        <v>-1.2283272743225098</v>
      </c>
      <c r="AD290" s="42">
        <v>-1.5995116233825684</v>
      </c>
      <c r="AE290" s="42">
        <v>-1.4334554672241211</v>
      </c>
      <c r="AF290" s="42"/>
      <c r="AG290" s="42">
        <v>6.8376069068908691</v>
      </c>
      <c r="AH290" s="42">
        <v>6.8170938491821289</v>
      </c>
      <c r="AI290" s="42">
        <v>6.8307690620422363</v>
      </c>
      <c r="AJ290" s="42">
        <v>6.9094018936157227</v>
      </c>
      <c r="AK290" s="42">
        <v>6.9333333969116211</v>
      </c>
      <c r="AL290" s="42">
        <v>6.9264955520629883</v>
      </c>
      <c r="AM290" s="54">
        <f t="shared" si="90"/>
        <v>6.8757834434509277</v>
      </c>
      <c r="AN290" s="44">
        <v>1.235653281211853</v>
      </c>
      <c r="AO290" s="44">
        <v>0.5763126015663147</v>
      </c>
      <c r="AP290" s="44">
        <v>0.41514042019844055</v>
      </c>
      <c r="AQ290" s="44">
        <v>0.37118437886238098</v>
      </c>
      <c r="AR290" s="44">
        <v>0.90354090929031372</v>
      </c>
      <c r="AS290" s="44">
        <v>0.62759464979171753</v>
      </c>
      <c r="AT290" s="44"/>
      <c r="AU290" s="42">
        <v>1.2930402755737305</v>
      </c>
      <c r="AV290" s="42">
        <v>1.1416361331939697</v>
      </c>
      <c r="AW290" s="42">
        <v>1.0280830860137939</v>
      </c>
      <c r="AX290" s="42">
        <v>1.0610500574111938</v>
      </c>
      <c r="AY290" s="42">
        <v>1.1013431549072266</v>
      </c>
      <c r="AZ290" s="42">
        <v>1.0427350997924805</v>
      </c>
      <c r="BA290" s="54">
        <f t="shared" si="91"/>
        <v>1.1113146344820659</v>
      </c>
      <c r="BB290" s="44"/>
      <c r="BC290" s="42">
        <v>2.4420024827122688E-2</v>
      </c>
      <c r="BD290" s="42">
        <v>1.0989011265337467E-2</v>
      </c>
      <c r="BE290" s="42">
        <v>0.26739928126335144</v>
      </c>
      <c r="BF290" s="42">
        <v>0.2905983030796051</v>
      </c>
      <c r="BG290" s="42">
        <v>0.36385837197303772</v>
      </c>
      <c r="BH290" s="42">
        <v>0.30769231915473938</v>
      </c>
      <c r="BI290" s="54">
        <f t="shared" si="92"/>
        <v>0.21082621859386563</v>
      </c>
      <c r="BJ290" s="51">
        <v>1.45</v>
      </c>
      <c r="BK290" s="69" t="s">
        <v>233</v>
      </c>
      <c r="BL290" s="69" t="s">
        <v>233</v>
      </c>
      <c r="BM290" s="69" t="s">
        <v>233</v>
      </c>
      <c r="BN290" s="69" t="s">
        <v>233</v>
      </c>
      <c r="BO290" s="69" t="s">
        <v>233</v>
      </c>
      <c r="BP290" s="70">
        <f t="shared" si="93"/>
        <v>1.45</v>
      </c>
      <c r="BQ290" s="42">
        <v>1.5347985029220581</v>
      </c>
      <c r="BR290" s="42">
        <v>1.5897436141967773</v>
      </c>
      <c r="BS290" s="42">
        <v>1.4444444179534912</v>
      </c>
      <c r="BT290" s="42">
        <v>1.3431013822555542</v>
      </c>
      <c r="BU290" s="42">
        <v>1.3968254327774048</v>
      </c>
      <c r="BV290" s="42">
        <v>1.476190447807312</v>
      </c>
      <c r="BW290" s="54">
        <f t="shared" si="94"/>
        <v>1.4641839663187664</v>
      </c>
      <c r="BX290" s="44">
        <v>0.25030526518821716</v>
      </c>
      <c r="BY290" s="44">
        <v>5.0061050802469254E-2</v>
      </c>
      <c r="BZ290" s="44">
        <v>6.3492067158222198E-2</v>
      </c>
      <c r="CA290" s="44">
        <v>5.2503053098917007E-2</v>
      </c>
      <c r="CB290" s="44">
        <v>5.4945055395364761E-2</v>
      </c>
      <c r="CC290" s="44">
        <v>5.4945055395364761E-2</v>
      </c>
      <c r="CD290" s="54">
        <f t="shared" si="95"/>
        <v>8.7708591173092529E-2</v>
      </c>
      <c r="CE290" s="42">
        <v>0.06</v>
      </c>
      <c r="CF290" s="42">
        <v>6.9606838226318359</v>
      </c>
      <c r="CG290" s="42">
        <v>6.9401707649230957</v>
      </c>
      <c r="CH290" s="42">
        <v>6.9333333969116211</v>
      </c>
      <c r="CI290" s="42">
        <v>6.9299144744873047</v>
      </c>
      <c r="CJ290" s="42">
        <v>6.9777779579162598</v>
      </c>
      <c r="CK290" s="42"/>
      <c r="CL290" s="42"/>
      <c r="CM290" s="44"/>
      <c r="CN290" s="44">
        <v>1.6459096670150757</v>
      </c>
      <c r="CO290" s="44">
        <v>1.6312576532363892</v>
      </c>
      <c r="CP290" s="44">
        <v>0.9553113579750061</v>
      </c>
      <c r="CQ290" s="44">
        <v>0.96312576532363892</v>
      </c>
      <c r="CR290" s="44">
        <v>1.6019536256790161</v>
      </c>
      <c r="CS290" s="44">
        <v>1.5951160192489624</v>
      </c>
      <c r="CT290" s="54">
        <f t="shared" si="96"/>
        <v>1.3987790147463481</v>
      </c>
      <c r="CU290" s="44" t="s">
        <v>233</v>
      </c>
      <c r="CV290" s="44" t="s">
        <v>233</v>
      </c>
      <c r="CW290" s="44" t="s">
        <v>233</v>
      </c>
      <c r="CX290" s="44" t="s">
        <v>233</v>
      </c>
      <c r="CY290" s="44" t="s">
        <v>233</v>
      </c>
      <c r="CZ290" s="44" t="s">
        <v>233</v>
      </c>
      <c r="DA290" s="54" t="str">
        <f t="shared" si="97"/>
        <v/>
      </c>
      <c r="DB290" s="65">
        <v>1114.5299072265625</v>
      </c>
      <c r="DC290" s="65">
        <v>1092.5518798828125</v>
      </c>
      <c r="DD290" s="65">
        <v>659.4627685546875</v>
      </c>
      <c r="DE290" s="65">
        <v>646.76434326171875</v>
      </c>
      <c r="DF290" s="65">
        <v>1101.83154296875</v>
      </c>
      <c r="DG290" s="65">
        <v>1112.087890625</v>
      </c>
      <c r="DH290" s="58">
        <f t="shared" si="98"/>
        <v>1.3745347998046875</v>
      </c>
      <c r="DI290" s="65">
        <v>1149.4017333984375</v>
      </c>
      <c r="DJ290" s="65">
        <v>1132.0634765625</v>
      </c>
      <c r="DK290" s="65">
        <v>687.106201171875</v>
      </c>
      <c r="DL290" s="65">
        <v>705.64105224609375</v>
      </c>
      <c r="DM290" s="65">
        <v>1160.7569580078125</v>
      </c>
      <c r="DN290" s="65">
        <v>1166.910888671875</v>
      </c>
      <c r="DO290" s="58">
        <f t="shared" si="99"/>
        <v>1.4404512744140625</v>
      </c>
      <c r="DP290" s="44">
        <v>74</v>
      </c>
      <c r="DQ290" s="44"/>
      <c r="DR290" s="65">
        <v>100</v>
      </c>
      <c r="DS290" s="65">
        <v>100</v>
      </c>
      <c r="DT290" s="65">
        <v>100</v>
      </c>
      <c r="DU290" s="65">
        <v>100</v>
      </c>
      <c r="DV290" s="65">
        <v>100</v>
      </c>
      <c r="DW290" s="65">
        <v>100</v>
      </c>
      <c r="DX290" s="58">
        <f t="shared" si="100"/>
        <v>0.14399999999999999</v>
      </c>
      <c r="DY290" s="43">
        <v>6.1486201286315918</v>
      </c>
      <c r="DZ290" s="43">
        <v>14.181109428405762</v>
      </c>
      <c r="EA290" s="43">
        <v>29.115341186523438</v>
      </c>
      <c r="EB290" s="44">
        <f t="shared" si="101"/>
        <v>1.5411022410583497</v>
      </c>
      <c r="EC290" s="42">
        <v>60</v>
      </c>
      <c r="ED290" s="42">
        <v>60</v>
      </c>
      <c r="EE290" s="42">
        <v>60</v>
      </c>
      <c r="EF290" s="42">
        <v>60</v>
      </c>
      <c r="EG290" s="42">
        <v>65</v>
      </c>
      <c r="EH290" s="42">
        <v>55</v>
      </c>
      <c r="EI290" s="42"/>
      <c r="EJ290" s="65">
        <v>707</v>
      </c>
      <c r="EK290" s="42">
        <v>0.49000000953674316</v>
      </c>
      <c r="EL290" s="42">
        <v>0.49000000953674316</v>
      </c>
      <c r="EM290" s="42">
        <v>0.49000000953674316</v>
      </c>
      <c r="EN290" s="42">
        <v>0.49000000953674316</v>
      </c>
      <c r="EO290" s="42">
        <v>0.49000000953674316</v>
      </c>
      <c r="EP290" s="42">
        <v>0.49000000953674316</v>
      </c>
      <c r="EQ290" s="42"/>
      <c r="ER290" s="65">
        <v>19</v>
      </c>
      <c r="ES290" s="42">
        <v>0.40000000596046448</v>
      </c>
      <c r="ET290" s="42">
        <v>0.40000000596046448</v>
      </c>
      <c r="EU290" s="42">
        <v>0.40000000596046448</v>
      </c>
      <c r="EV290" s="42">
        <v>0.40000000596046448</v>
      </c>
      <c r="EW290" s="42">
        <v>0.40000000596046448</v>
      </c>
      <c r="EX290" s="42">
        <v>0.68000000715255737</v>
      </c>
      <c r="EY290" s="42"/>
      <c r="EZ290" s="42">
        <v>0.9</v>
      </c>
      <c r="FA290" s="42">
        <v>9.0000003576278687E-2</v>
      </c>
      <c r="FB290" s="42">
        <v>7.9999998211860657E-2</v>
      </c>
      <c r="FC290" s="42">
        <v>7.9999998211860657E-2</v>
      </c>
      <c r="FD290" s="42">
        <v>7.9999998211860657E-2</v>
      </c>
      <c r="FE290" s="42">
        <v>7.9999998211860657E-2</v>
      </c>
      <c r="FF290" s="42">
        <v>7.9999998211860657E-2</v>
      </c>
      <c r="FG290" s="42"/>
      <c r="FH290" s="42"/>
      <c r="FI290" s="42">
        <v>9.0000003576278687E-2</v>
      </c>
      <c r="FJ290" s="42">
        <v>9.0000003576278687E-2</v>
      </c>
      <c r="FK290" s="42">
        <v>9.0000003576278687E-2</v>
      </c>
      <c r="FL290" s="42">
        <v>9.0000003576278687E-2</v>
      </c>
      <c r="FM290" s="42">
        <v>9.0000003576278687E-2</v>
      </c>
      <c r="FN290" s="42">
        <v>9.0000003576278687E-2</v>
      </c>
      <c r="FO290" s="42"/>
      <c r="FP290" s="65">
        <v>32</v>
      </c>
      <c r="FQ290" s="42">
        <v>0.56999999284744263</v>
      </c>
      <c r="FR290" s="42">
        <v>0.56999999284744263</v>
      </c>
      <c r="FS290" s="42">
        <v>0.56999999284744263</v>
      </c>
      <c r="FT290" s="42">
        <v>0.56999999284744263</v>
      </c>
      <c r="FU290" s="42">
        <v>0.56999999284744263</v>
      </c>
      <c r="FV290" s="42">
        <v>0.56999999284744263</v>
      </c>
      <c r="FW290" s="42"/>
      <c r="FX290" s="65">
        <v>29</v>
      </c>
    </row>
    <row r="291" spans="1:180">
      <c r="A291" s="40">
        <v>38628</v>
      </c>
      <c r="B291" s="41"/>
      <c r="C291" s="41"/>
      <c r="D291" s="41"/>
      <c r="E291" s="42" t="s">
        <v>233</v>
      </c>
      <c r="F291" s="42" t="s">
        <v>233</v>
      </c>
      <c r="G291" s="42" t="s">
        <v>233</v>
      </c>
      <c r="H291" s="42" t="s">
        <v>233</v>
      </c>
      <c r="I291" s="42" t="s">
        <v>233</v>
      </c>
      <c r="J291" s="42" t="s">
        <v>233</v>
      </c>
      <c r="K291" s="54" t="str">
        <f t="shared" si="88"/>
        <v/>
      </c>
      <c r="L291" s="43">
        <v>15.579975128173828</v>
      </c>
      <c r="M291" s="43">
        <v>14.84737491607666</v>
      </c>
      <c r="N291" s="43">
        <v>14.310133934020996</v>
      </c>
      <c r="O291" s="43">
        <v>16.043956756591797</v>
      </c>
      <c r="P291" s="43">
        <v>18.949939727783203</v>
      </c>
      <c r="Q291" s="43">
        <v>17.924297332763672</v>
      </c>
      <c r="R291" s="54">
        <f t="shared" si="89"/>
        <v>16.275946299235027</v>
      </c>
      <c r="S291" s="43">
        <v>9.768010139465332</v>
      </c>
      <c r="T291" s="43">
        <v>10.256410598754883</v>
      </c>
      <c r="U291" s="43">
        <v>6.105006217956543</v>
      </c>
      <c r="V291" s="43">
        <v>4.6398048400878906</v>
      </c>
      <c r="W291" s="43">
        <v>4.7619047164916992</v>
      </c>
      <c r="X291" s="43">
        <v>7.4481072425842285</v>
      </c>
      <c r="Y291" s="43">
        <v>10.4</v>
      </c>
      <c r="Z291" s="42">
        <v>-1.1452991962432861</v>
      </c>
      <c r="AA291" s="42">
        <v>-1.1990232467651367</v>
      </c>
      <c r="AB291" s="42">
        <v>-1.3406593799591064</v>
      </c>
      <c r="AC291" s="42">
        <v>-1.7069597244262695</v>
      </c>
      <c r="AD291" s="42">
        <v>-2.009768009185791</v>
      </c>
      <c r="AE291" s="42">
        <v>-1.4822955131530762</v>
      </c>
      <c r="AF291" s="42"/>
      <c r="AG291" s="42">
        <v>6.8786325454711914</v>
      </c>
      <c r="AH291" s="42">
        <v>6.854701042175293</v>
      </c>
      <c r="AI291" s="42">
        <v>6.8683762550354004</v>
      </c>
      <c r="AJ291" s="42">
        <v>6.9675211906433105</v>
      </c>
      <c r="AK291" s="42">
        <v>7.0529913902282715</v>
      </c>
      <c r="AL291" s="42">
        <v>6.9470086097717285</v>
      </c>
      <c r="AM291" s="54">
        <f t="shared" si="90"/>
        <v>6.9282051722208662</v>
      </c>
      <c r="AN291" s="44">
        <v>0.45421245694160461</v>
      </c>
      <c r="AO291" s="44">
        <v>0.43467643857002258</v>
      </c>
      <c r="AP291" s="44">
        <v>0.34432235360145569</v>
      </c>
      <c r="AQ291" s="44">
        <v>0.37118437886238098</v>
      </c>
      <c r="AR291" s="44">
        <v>0.66910868883132935</v>
      </c>
      <c r="AS291" s="44">
        <v>0.49084249138832092</v>
      </c>
      <c r="AT291" s="44"/>
      <c r="AU291" s="42">
        <v>1.1404151916503906</v>
      </c>
      <c r="AV291" s="42">
        <v>1.1147741079330444</v>
      </c>
      <c r="AW291" s="42">
        <v>0.90842491388320923</v>
      </c>
      <c r="AX291" s="42">
        <v>0.92918193340301514</v>
      </c>
      <c r="AY291" s="42">
        <v>1.047619104385376</v>
      </c>
      <c r="AZ291" s="42">
        <v>1.0818071365356445</v>
      </c>
      <c r="BA291" s="54">
        <f t="shared" si="91"/>
        <v>1.0370370646317799</v>
      </c>
      <c r="BB291" s="44"/>
      <c r="BC291" s="42">
        <v>0.30891332030296326</v>
      </c>
      <c r="BD291" s="42">
        <v>0.30525031685829163</v>
      </c>
      <c r="BE291" s="42">
        <v>0.20757021009922028</v>
      </c>
      <c r="BF291" s="42">
        <v>0.4761904776096344</v>
      </c>
      <c r="BG291" s="42">
        <v>0.40048840641975403</v>
      </c>
      <c r="BH291" s="42">
        <v>0.39804640412330627</v>
      </c>
      <c r="BI291" s="54">
        <f t="shared" si="92"/>
        <v>0.34940985590219498</v>
      </c>
      <c r="BJ291" s="51">
        <v>1.4</v>
      </c>
      <c r="BK291" s="69" t="s">
        <v>233</v>
      </c>
      <c r="BL291" s="69" t="s">
        <v>233</v>
      </c>
      <c r="BM291" s="69" t="s">
        <v>233</v>
      </c>
      <c r="BN291" s="69" t="s">
        <v>233</v>
      </c>
      <c r="BO291" s="69" t="s">
        <v>233</v>
      </c>
      <c r="BP291" s="70">
        <f t="shared" si="93"/>
        <v>1.4</v>
      </c>
      <c r="BQ291" s="42">
        <v>1.4432234764099121</v>
      </c>
      <c r="BR291" s="42">
        <v>1.5067155361175537</v>
      </c>
      <c r="BS291" s="42">
        <v>1.4029303789138794</v>
      </c>
      <c r="BT291" s="42">
        <v>1.5250304937362671</v>
      </c>
      <c r="BU291" s="42">
        <v>1.5177044868469238</v>
      </c>
      <c r="BV291" s="42">
        <v>1.533577561378479</v>
      </c>
      <c r="BW291" s="54">
        <f t="shared" si="94"/>
        <v>1.4881969889005024</v>
      </c>
      <c r="BX291" s="44">
        <v>5.4945055395364761E-2</v>
      </c>
      <c r="BY291" s="44">
        <v>5.4945055395364761E-2</v>
      </c>
      <c r="BZ291" s="44">
        <v>6.7155070602893829E-2</v>
      </c>
      <c r="CA291" s="44">
        <v>7.081807404756546E-2</v>
      </c>
      <c r="CB291" s="44">
        <v>7.2039075195789337E-2</v>
      </c>
      <c r="CC291" s="44">
        <v>7.2039075195789337E-2</v>
      </c>
      <c r="CD291" s="54">
        <f t="shared" si="95"/>
        <v>6.5323567638794586E-2</v>
      </c>
      <c r="CE291" s="42">
        <v>0.06</v>
      </c>
      <c r="CF291" s="42">
        <v>7.0222220420837402</v>
      </c>
      <c r="CG291" s="42">
        <v>6.9982905387878418</v>
      </c>
      <c r="CH291" s="42">
        <v>6.9777779579162598</v>
      </c>
      <c r="CI291" s="42">
        <v>7.018803596496582</v>
      </c>
      <c r="CJ291" s="42">
        <v>7.0837607383728027</v>
      </c>
      <c r="CK291" s="42"/>
      <c r="CL291" s="42"/>
      <c r="CM291" s="44"/>
      <c r="CN291" s="44">
        <v>1.6263736486434937</v>
      </c>
      <c r="CO291" s="44">
        <v>1.6029304265975952</v>
      </c>
      <c r="CP291" s="44">
        <v>0.96703296899795532</v>
      </c>
      <c r="CQ291" s="44">
        <v>2.1372406482696533</v>
      </c>
      <c r="CR291" s="44">
        <v>2.0649573802947998</v>
      </c>
      <c r="CS291" s="44">
        <v>2.1479854583740234</v>
      </c>
      <c r="CT291" s="54">
        <f t="shared" si="96"/>
        <v>1.7577534218629201</v>
      </c>
      <c r="CU291" s="44" t="s">
        <v>233</v>
      </c>
      <c r="CV291" s="44" t="s">
        <v>233</v>
      </c>
      <c r="CW291" s="44" t="s">
        <v>233</v>
      </c>
      <c r="CX291" s="44" t="s">
        <v>233</v>
      </c>
      <c r="CY291" s="44" t="s">
        <v>233</v>
      </c>
      <c r="CZ291" s="44" t="s">
        <v>233</v>
      </c>
      <c r="DA291" s="54" t="str">
        <f t="shared" si="97"/>
        <v/>
      </c>
      <c r="DB291" s="65">
        <v>1091.4530029296875</v>
      </c>
      <c r="DC291" s="65">
        <v>1081.5628662109375</v>
      </c>
      <c r="DD291" s="65">
        <v>663.6141357421875</v>
      </c>
      <c r="DE291" s="65">
        <v>1455.067138671875</v>
      </c>
      <c r="DF291" s="65">
        <v>1422.10009765625</v>
      </c>
      <c r="DG291" s="65">
        <v>1426.00732421875</v>
      </c>
      <c r="DH291" s="58">
        <f t="shared" si="98"/>
        <v>1.7135530957031251</v>
      </c>
      <c r="DI291" s="65">
        <v>1139.9755859375</v>
      </c>
      <c r="DJ291" s="65">
        <v>1130.23193359375</v>
      </c>
      <c r="DK291" s="65">
        <v>698.80340576171875</v>
      </c>
      <c r="DL291" s="65">
        <v>1436.898681640625</v>
      </c>
      <c r="DM291" s="65">
        <v>1427.155029296875</v>
      </c>
      <c r="DN291" s="65">
        <v>1405.225830078125</v>
      </c>
      <c r="DO291" s="58">
        <f t="shared" si="99"/>
        <v>1.7371897119140625</v>
      </c>
      <c r="DP291" s="44">
        <v>0</v>
      </c>
      <c r="DQ291" s="44"/>
      <c r="DR291" s="65">
        <v>100</v>
      </c>
      <c r="DS291" s="65">
        <v>100</v>
      </c>
      <c r="DT291" s="65">
        <v>100</v>
      </c>
      <c r="DU291" s="65">
        <v>100</v>
      </c>
      <c r="DV291" s="65">
        <v>100</v>
      </c>
      <c r="DW291" s="65">
        <v>100</v>
      </c>
      <c r="DX291" s="58">
        <f t="shared" si="100"/>
        <v>0.14399999999999999</v>
      </c>
      <c r="DY291" s="43">
        <v>6.2402439117431641</v>
      </c>
      <c r="DZ291" s="43">
        <v>14.404890060424805</v>
      </c>
      <c r="EA291" s="43">
        <v>26.321685791015625</v>
      </c>
      <c r="EB291" s="44">
        <f t="shared" si="101"/>
        <v>1.7045177396392821</v>
      </c>
      <c r="EC291" s="42">
        <v>55</v>
      </c>
      <c r="ED291" s="42">
        <v>55</v>
      </c>
      <c r="EE291" s="42">
        <v>55</v>
      </c>
      <c r="EF291" s="42">
        <v>55</v>
      </c>
      <c r="EG291" s="42">
        <v>55</v>
      </c>
      <c r="EH291" s="42">
        <v>55</v>
      </c>
      <c r="EI291" s="42"/>
      <c r="EJ291" s="65">
        <v>837</v>
      </c>
      <c r="EK291" s="42">
        <v>0.49000000953674316</v>
      </c>
      <c r="EL291" s="42">
        <v>0.49000000953674316</v>
      </c>
      <c r="EM291" s="42">
        <v>0.49000000953674316</v>
      </c>
      <c r="EN291" s="42">
        <v>0.49000000953674316</v>
      </c>
      <c r="EO291" s="42">
        <v>0.49000000953674316</v>
      </c>
      <c r="EP291" s="42">
        <v>0.49000000953674316</v>
      </c>
      <c r="EQ291" s="42"/>
      <c r="ER291" s="65">
        <v>23</v>
      </c>
      <c r="ES291" s="42">
        <v>0.68000000715255737</v>
      </c>
      <c r="ET291" s="42">
        <v>0.68000000715255737</v>
      </c>
      <c r="EU291" s="42">
        <v>0.68000000715255737</v>
      </c>
      <c r="EV291" s="42">
        <v>0.68000000715255737</v>
      </c>
      <c r="EW291" s="42">
        <v>0.68000000715255737</v>
      </c>
      <c r="EX291" s="42">
        <v>0.68000000715255737</v>
      </c>
      <c r="EY291" s="42"/>
      <c r="EZ291" s="42">
        <v>1.55</v>
      </c>
      <c r="FA291" s="42">
        <v>7.9999998211860657E-2</v>
      </c>
      <c r="FB291" s="42">
        <v>7.9999998211860657E-2</v>
      </c>
      <c r="FC291" s="42">
        <v>7.9999998211860657E-2</v>
      </c>
      <c r="FD291" s="42">
        <v>7.9999998211860657E-2</v>
      </c>
      <c r="FE291" s="42">
        <v>7.9999998211860657E-2</v>
      </c>
      <c r="FF291" s="42">
        <v>7.9999998211860657E-2</v>
      </c>
      <c r="FG291" s="42"/>
      <c r="FH291" s="42"/>
      <c r="FI291" s="42">
        <v>9.0000003576278687E-2</v>
      </c>
      <c r="FJ291" s="42">
        <v>9.0000003576278687E-2</v>
      </c>
      <c r="FK291" s="42">
        <v>9.0000003576278687E-2</v>
      </c>
      <c r="FL291" s="42">
        <v>9.0000003576278687E-2</v>
      </c>
      <c r="FM291" s="42">
        <v>9.0000003576278687E-2</v>
      </c>
      <c r="FN291" s="42">
        <v>9.0000003576278687E-2</v>
      </c>
      <c r="FO291" s="42"/>
      <c r="FP291" s="65">
        <v>41</v>
      </c>
      <c r="FQ291" s="42">
        <v>0.56999999284744263</v>
      </c>
      <c r="FR291" s="42">
        <v>0.56999999284744263</v>
      </c>
      <c r="FS291" s="42">
        <v>0.56999999284744263</v>
      </c>
      <c r="FT291" s="42">
        <v>0.56999999284744263</v>
      </c>
      <c r="FU291" s="42">
        <v>0.56999999284744263</v>
      </c>
      <c r="FV291" s="42">
        <v>0.56999999284744263</v>
      </c>
      <c r="FW291" s="42"/>
      <c r="FX291" s="65">
        <v>35</v>
      </c>
    </row>
    <row r="292" spans="1:180">
      <c r="A292" s="40">
        <v>38629</v>
      </c>
      <c r="B292" s="41"/>
      <c r="C292" s="41"/>
      <c r="D292" s="41"/>
      <c r="E292" s="42" t="s">
        <v>233</v>
      </c>
      <c r="F292" s="42" t="s">
        <v>233</v>
      </c>
      <c r="G292" s="42" t="s">
        <v>233</v>
      </c>
      <c r="H292" s="42" t="s">
        <v>233</v>
      </c>
      <c r="I292" s="42" t="s">
        <v>233</v>
      </c>
      <c r="J292" s="42" t="s">
        <v>233</v>
      </c>
      <c r="K292" s="54" t="str">
        <f t="shared" si="88"/>
        <v/>
      </c>
      <c r="L292" s="43">
        <v>16.507936477661133</v>
      </c>
      <c r="M292" s="43">
        <v>15.775335311889648</v>
      </c>
      <c r="N292" s="43">
        <v>15.286934852600098</v>
      </c>
      <c r="O292" s="43">
        <v>16.80097770690918</v>
      </c>
      <c r="P292" s="43">
        <v>19.536020278930664</v>
      </c>
      <c r="Q292" s="43">
        <v>18.608058929443359</v>
      </c>
      <c r="R292" s="54">
        <f t="shared" si="89"/>
        <v>17.085877259572346</v>
      </c>
      <c r="S292" s="43">
        <v>8.3028087615966797</v>
      </c>
      <c r="T292" s="43">
        <v>8.9133090972900391</v>
      </c>
      <c r="U292" s="43">
        <v>8.5470085144042969</v>
      </c>
      <c r="V292" s="43">
        <v>6.8376069068908691</v>
      </c>
      <c r="W292" s="43">
        <v>6.8376069068908691</v>
      </c>
      <c r="X292" s="43">
        <v>8.9133090972900391</v>
      </c>
      <c r="Y292" s="43">
        <v>9.6999999999999993</v>
      </c>
      <c r="Z292" s="42">
        <v>-1.6092796325683594</v>
      </c>
      <c r="AA292" s="42">
        <v>-0.87179487943649292</v>
      </c>
      <c r="AB292" s="42">
        <v>-1.5457875728607178</v>
      </c>
      <c r="AC292" s="42">
        <v>-1.980463981628418</v>
      </c>
      <c r="AD292" s="42">
        <v>-2.7228326797485352</v>
      </c>
      <c r="AE292" s="42">
        <v>-2.8400487899780273</v>
      </c>
      <c r="AF292" s="42"/>
      <c r="AG292" s="42">
        <v>6.9264955520629883</v>
      </c>
      <c r="AH292" s="42">
        <v>6.8957266807556152</v>
      </c>
      <c r="AI292" s="42">
        <v>6.9059829711914062</v>
      </c>
      <c r="AJ292" s="42">
        <v>6.9914531707763672</v>
      </c>
      <c r="AK292" s="42">
        <v>7.0905981063842773</v>
      </c>
      <c r="AL292" s="42">
        <v>7.0769228935241699</v>
      </c>
      <c r="AM292" s="54">
        <f t="shared" si="90"/>
        <v>6.9811965624491377</v>
      </c>
      <c r="AN292" s="44">
        <v>0.40537241101264954</v>
      </c>
      <c r="AO292" s="44">
        <v>0.30525031685829163</v>
      </c>
      <c r="AP292" s="44">
        <v>0.29548230767250061</v>
      </c>
      <c r="AQ292" s="44">
        <v>0.27106228470802307</v>
      </c>
      <c r="AR292" s="44">
        <v>0.50793653726577759</v>
      </c>
      <c r="AS292" s="44">
        <v>0.42246642708778381</v>
      </c>
      <c r="AT292" s="44"/>
      <c r="AU292" s="42">
        <v>1.1025640964508057</v>
      </c>
      <c r="AV292" s="42">
        <v>0.67032968997955322</v>
      </c>
      <c r="AW292" s="42">
        <v>0.91330891847610474</v>
      </c>
      <c r="AX292" s="42">
        <v>1.2698413133621216</v>
      </c>
      <c r="AY292" s="42">
        <v>1.5750916004180908</v>
      </c>
      <c r="AZ292" s="42">
        <v>1.1868132352828979</v>
      </c>
      <c r="BA292" s="54">
        <f t="shared" si="91"/>
        <v>1.1196581423282623</v>
      </c>
      <c r="BB292" s="44"/>
      <c r="BC292" s="42">
        <v>0.44200244545936584</v>
      </c>
      <c r="BD292" s="42">
        <v>0.3492063581943512</v>
      </c>
      <c r="BE292" s="42">
        <v>0.21367521584033966</v>
      </c>
      <c r="BF292" s="42">
        <v>0.35042735934257507</v>
      </c>
      <c r="BG292" s="42">
        <v>0.67765569686889648</v>
      </c>
      <c r="BH292" s="42">
        <v>0.51404154300689697</v>
      </c>
      <c r="BI292" s="54">
        <f t="shared" si="92"/>
        <v>0.42450143645207089</v>
      </c>
      <c r="BJ292" s="51">
        <v>1.4</v>
      </c>
      <c r="BK292" s="69" t="s">
        <v>233</v>
      </c>
      <c r="BL292" s="69" t="s">
        <v>233</v>
      </c>
      <c r="BM292" s="69" t="s">
        <v>233</v>
      </c>
      <c r="BN292" s="69" t="s">
        <v>233</v>
      </c>
      <c r="BO292" s="69" t="s">
        <v>233</v>
      </c>
      <c r="BP292" s="70">
        <f t="shared" si="93"/>
        <v>1.4</v>
      </c>
      <c r="BQ292" s="42">
        <v>1.5763125419616699</v>
      </c>
      <c r="BR292" s="42">
        <v>1.5689865350723267</v>
      </c>
      <c r="BS292" s="42">
        <v>1.3638583421707153</v>
      </c>
      <c r="BT292" s="42">
        <v>1.4615384340286255</v>
      </c>
      <c r="BU292" s="42">
        <v>1.5286935567855835</v>
      </c>
      <c r="BV292" s="42">
        <v>1.4896215200424194</v>
      </c>
      <c r="BW292" s="54">
        <f t="shared" si="94"/>
        <v>1.4981684883435566</v>
      </c>
      <c r="BX292" s="44">
        <v>7.2039075195789337E-2</v>
      </c>
      <c r="BY292" s="44">
        <v>6.1050061136484146E-2</v>
      </c>
      <c r="BZ292" s="44">
        <v>7.2039075195789337E-2</v>
      </c>
      <c r="CA292" s="44">
        <v>6.1050061136484146E-2</v>
      </c>
      <c r="CB292" s="44">
        <v>6.1050061136484146E-2</v>
      </c>
      <c r="CC292" s="44">
        <v>6.1050061136484146E-2</v>
      </c>
      <c r="CD292" s="54">
        <f t="shared" si="95"/>
        <v>6.4713065822919205E-2</v>
      </c>
      <c r="CE292" s="42">
        <v>7.0000000000000007E-2</v>
      </c>
      <c r="CF292" s="42">
        <v>7.0700855255126953</v>
      </c>
      <c r="CG292" s="42">
        <v>7.0632476806640625</v>
      </c>
      <c r="CH292" s="42">
        <v>7.0461540222167969</v>
      </c>
      <c r="CI292" s="42">
        <v>7.0666666030883789</v>
      </c>
      <c r="CJ292" s="42">
        <v>7.135042667388916</v>
      </c>
      <c r="CK292" s="42"/>
      <c r="CL292" s="42"/>
      <c r="CM292" s="44"/>
      <c r="CN292" s="44">
        <v>2.0962150096893311</v>
      </c>
      <c r="CO292" s="44">
        <v>0.93186813592910767</v>
      </c>
      <c r="CP292" s="44">
        <v>0.9514041543006897</v>
      </c>
      <c r="CQ292" s="44">
        <v>2.0786325931549072</v>
      </c>
      <c r="CR292" s="44">
        <v>2.0737485885620117</v>
      </c>
      <c r="CS292" s="44">
        <v>2.0102565288543701</v>
      </c>
      <c r="CT292" s="54">
        <f t="shared" si="96"/>
        <v>1.6903541684150696</v>
      </c>
      <c r="CU292" s="44" t="s">
        <v>233</v>
      </c>
      <c r="CV292" s="44" t="s">
        <v>233</v>
      </c>
      <c r="CW292" s="44" t="s">
        <v>233</v>
      </c>
      <c r="CX292" s="44" t="s">
        <v>233</v>
      </c>
      <c r="CY292" s="44" t="s">
        <v>233</v>
      </c>
      <c r="CZ292" s="44" t="s">
        <v>233</v>
      </c>
      <c r="DA292" s="54" t="str">
        <f t="shared" si="97"/>
        <v/>
      </c>
      <c r="DB292" s="65">
        <v>1425.2747802734375</v>
      </c>
      <c r="DC292" s="65">
        <v>651.159912109375</v>
      </c>
      <c r="DD292" s="65">
        <v>642.979248046875</v>
      </c>
      <c r="DE292" s="65">
        <v>1421.367431640625</v>
      </c>
      <c r="DF292" s="65">
        <v>1423.6873779296875</v>
      </c>
      <c r="DG292" s="65">
        <v>1392.0635986328125</v>
      </c>
      <c r="DH292" s="58">
        <f t="shared" si="98"/>
        <v>1.6695677636718751</v>
      </c>
      <c r="DI292" s="65">
        <v>1398.827880859375</v>
      </c>
      <c r="DJ292" s="65">
        <v>691.28204345703125</v>
      </c>
      <c r="DK292" s="65">
        <v>698.11962890625</v>
      </c>
      <c r="DL292" s="65">
        <v>1430.720458984375</v>
      </c>
      <c r="DM292" s="65">
        <v>1437.80224609375</v>
      </c>
      <c r="DN292" s="65">
        <v>1407.423583984375</v>
      </c>
      <c r="DO292" s="58">
        <f t="shared" si="99"/>
        <v>1.6954022021484374</v>
      </c>
      <c r="DP292" s="44">
        <v>54</v>
      </c>
      <c r="DQ292" s="44"/>
      <c r="DR292" s="65">
        <v>100</v>
      </c>
      <c r="DS292" s="65">
        <v>100</v>
      </c>
      <c r="DT292" s="65">
        <v>100</v>
      </c>
      <c r="DU292" s="65">
        <v>100</v>
      </c>
      <c r="DV292" s="65">
        <v>100</v>
      </c>
      <c r="DW292" s="65">
        <v>100</v>
      </c>
      <c r="DX292" s="58">
        <f t="shared" si="100"/>
        <v>0.14399999999999999</v>
      </c>
      <c r="DY292" s="43">
        <v>5.8181195259094238</v>
      </c>
      <c r="DZ292" s="43">
        <v>14.426547050476074</v>
      </c>
      <c r="EA292" s="43">
        <v>27.678810119628906</v>
      </c>
      <c r="EB292" s="44">
        <f t="shared" si="101"/>
        <v>1.6922402816009521</v>
      </c>
      <c r="EC292" s="42">
        <v>50</v>
      </c>
      <c r="ED292" s="42">
        <v>50</v>
      </c>
      <c r="EE292" s="42">
        <v>50</v>
      </c>
      <c r="EF292" s="42">
        <v>50</v>
      </c>
      <c r="EG292" s="42">
        <v>50</v>
      </c>
      <c r="EH292" s="42">
        <v>45</v>
      </c>
      <c r="EI292" s="42"/>
      <c r="EJ292" s="65">
        <v>724</v>
      </c>
      <c r="EK292" s="42">
        <v>0.49000000953674316</v>
      </c>
      <c r="EL292" s="42">
        <v>0.49000000953674316</v>
      </c>
      <c r="EM292" s="42">
        <v>0.49000000953674316</v>
      </c>
      <c r="EN292" s="42">
        <v>0.49000000953674316</v>
      </c>
      <c r="EO292" s="42">
        <v>0.49000000953674316</v>
      </c>
      <c r="EP292" s="42">
        <v>0.49000000953674316</v>
      </c>
      <c r="EQ292" s="42"/>
      <c r="ER292" s="65">
        <v>23</v>
      </c>
      <c r="ES292" s="42">
        <v>0.68000000715255737</v>
      </c>
      <c r="ET292" s="42">
        <v>0.68000000715255737</v>
      </c>
      <c r="EU292" s="42">
        <v>0.68000000715255737</v>
      </c>
      <c r="EV292" s="42">
        <v>0.68000000715255737</v>
      </c>
      <c r="EW292" s="42">
        <v>0.68000000715255737</v>
      </c>
      <c r="EX292" s="42">
        <v>0.68000000715255737</v>
      </c>
      <c r="EY292" s="42"/>
      <c r="EZ292" s="42">
        <v>1.45</v>
      </c>
      <c r="FA292" s="42">
        <v>7.9999998211860657E-2</v>
      </c>
      <c r="FB292" s="42">
        <v>7.9999998211860657E-2</v>
      </c>
      <c r="FC292" s="42">
        <v>7.9999998211860657E-2</v>
      </c>
      <c r="FD292" s="42">
        <v>7.9999998211860657E-2</v>
      </c>
      <c r="FE292" s="42">
        <v>7.9999998211860657E-2</v>
      </c>
      <c r="FF292" s="42">
        <v>2.9999999329447746E-2</v>
      </c>
      <c r="FG292" s="42"/>
      <c r="FH292" s="42"/>
      <c r="FI292" s="42">
        <v>9.0000003576278687E-2</v>
      </c>
      <c r="FJ292" s="42">
        <v>9.0000003576278687E-2</v>
      </c>
      <c r="FK292" s="42">
        <v>9.0000003576278687E-2</v>
      </c>
      <c r="FL292" s="42">
        <v>9.0000003576278687E-2</v>
      </c>
      <c r="FM292" s="42">
        <v>9.0000003576278687E-2</v>
      </c>
      <c r="FN292" s="42">
        <v>7.0000000298023224E-2</v>
      </c>
      <c r="FO292" s="42"/>
      <c r="FP292" s="65">
        <v>47</v>
      </c>
      <c r="FQ292" s="42">
        <v>0.56999999284744263</v>
      </c>
      <c r="FR292" s="42">
        <v>0.56999999284744263</v>
      </c>
      <c r="FS292" s="42">
        <v>0.56999999284744263</v>
      </c>
      <c r="FT292" s="42">
        <v>0.56999999284744263</v>
      </c>
      <c r="FU292" s="42">
        <v>0.56999999284744263</v>
      </c>
      <c r="FV292" s="42">
        <v>0.56999999284744263</v>
      </c>
      <c r="FW292" s="42"/>
      <c r="FX292" s="65">
        <v>35</v>
      </c>
    </row>
    <row r="293" spans="1:180">
      <c r="A293" s="40">
        <v>38630</v>
      </c>
      <c r="B293" s="41"/>
      <c r="C293" s="41"/>
      <c r="D293" s="41"/>
      <c r="E293" s="42" t="s">
        <v>233</v>
      </c>
      <c r="F293" s="42" t="s">
        <v>233</v>
      </c>
      <c r="G293" s="42" t="s">
        <v>233</v>
      </c>
      <c r="H293" s="42" t="s">
        <v>233</v>
      </c>
      <c r="I293" s="42" t="s">
        <v>233</v>
      </c>
      <c r="J293" s="42" t="s">
        <v>233</v>
      </c>
      <c r="K293" s="54" t="str">
        <f t="shared" si="88"/>
        <v/>
      </c>
      <c r="L293" s="43">
        <v>16.971916198730469</v>
      </c>
      <c r="M293" s="43">
        <v>16.214897155761719</v>
      </c>
      <c r="N293" s="43">
        <v>15.970695495605469</v>
      </c>
      <c r="O293" s="43">
        <v>17.75335693359375</v>
      </c>
      <c r="P293" s="43">
        <v>20.097681045532227</v>
      </c>
      <c r="Q293" s="43">
        <v>19.609279632568359</v>
      </c>
      <c r="R293" s="54">
        <f t="shared" si="89"/>
        <v>17.769637743632</v>
      </c>
      <c r="S293" s="43">
        <v>9.768010139465332</v>
      </c>
      <c r="T293" s="43">
        <v>9.8901100158691406</v>
      </c>
      <c r="U293" s="43">
        <v>9.645909309387207</v>
      </c>
      <c r="V293" s="43">
        <v>8.3028087615966797</v>
      </c>
      <c r="W293" s="43">
        <v>6.7155065536499023</v>
      </c>
      <c r="X293" s="43">
        <v>9.768010139465332</v>
      </c>
      <c r="Y293" s="43">
        <v>10.1</v>
      </c>
      <c r="Z293" s="42">
        <v>-2.4688644409179687</v>
      </c>
      <c r="AA293" s="42">
        <v>-2.4737484455108643</v>
      </c>
      <c r="AB293" s="42">
        <v>-2.8058607578277588</v>
      </c>
      <c r="AC293" s="42">
        <v>-2.327228307723999</v>
      </c>
      <c r="AD293" s="42">
        <v>-2.5030524730682373</v>
      </c>
      <c r="AE293" s="42">
        <v>-1.990231990814209</v>
      </c>
      <c r="AF293" s="42"/>
      <c r="AG293" s="42">
        <v>6.9948716163635254</v>
      </c>
      <c r="AH293" s="42">
        <v>6.981196403503418</v>
      </c>
      <c r="AI293" s="42">
        <v>7.0358972549438477</v>
      </c>
      <c r="AJ293" s="42">
        <v>7.0017094612121582</v>
      </c>
      <c r="AK293" s="42">
        <v>7.1521368026733398</v>
      </c>
      <c r="AL293" s="42">
        <v>6.9982905387878418</v>
      </c>
      <c r="AM293" s="54">
        <f t="shared" si="90"/>
        <v>7.0273503462473554</v>
      </c>
      <c r="AN293" s="44">
        <v>0.29548230767250061</v>
      </c>
      <c r="AO293" s="44">
        <v>0.25641027092933655</v>
      </c>
      <c r="AP293" s="44">
        <v>0.21489621698856354</v>
      </c>
      <c r="AQ293" s="44">
        <v>0.22954823076725006</v>
      </c>
      <c r="AR293" s="44">
        <v>0.25641027092933655</v>
      </c>
      <c r="AS293" s="44">
        <v>0.17582418024539948</v>
      </c>
      <c r="AT293" s="44"/>
      <c r="AU293" s="42">
        <v>1.3394383192062378</v>
      </c>
      <c r="AV293" s="42">
        <v>0.90231990814208984</v>
      </c>
      <c r="AW293" s="42">
        <v>0.70695972442626953</v>
      </c>
      <c r="AX293" s="42">
        <v>2.3101344108581543</v>
      </c>
      <c r="AY293" s="42">
        <v>0.81684982776641846</v>
      </c>
      <c r="AZ293" s="42">
        <v>0.76068377494812012</v>
      </c>
      <c r="BA293" s="54">
        <f t="shared" si="91"/>
        <v>1.1393976608912151</v>
      </c>
      <c r="BB293" s="44"/>
      <c r="BC293" s="42">
        <v>0.53968256711959839</v>
      </c>
      <c r="BD293" s="42">
        <v>0.41758242249488831</v>
      </c>
      <c r="BE293" s="42">
        <v>0.21123321354389191</v>
      </c>
      <c r="BF293" s="42">
        <v>1.485958456993103</v>
      </c>
      <c r="BG293" s="42">
        <v>0.4920634925365448</v>
      </c>
      <c r="BH293" s="42">
        <v>0.29304030537605286</v>
      </c>
      <c r="BI293" s="54">
        <f t="shared" si="92"/>
        <v>0.57326007634401321</v>
      </c>
      <c r="BJ293" s="51">
        <v>1.4</v>
      </c>
      <c r="BK293" s="69" t="s">
        <v>233</v>
      </c>
      <c r="BL293" s="69" t="s">
        <v>233</v>
      </c>
      <c r="BM293" s="69" t="s">
        <v>233</v>
      </c>
      <c r="BN293" s="69" t="s">
        <v>233</v>
      </c>
      <c r="BO293" s="69" t="s">
        <v>233</v>
      </c>
      <c r="BP293" s="70">
        <f t="shared" si="93"/>
        <v>1.4</v>
      </c>
      <c r="BQ293" s="42">
        <v>1.4969475269317627</v>
      </c>
      <c r="BR293" s="42">
        <v>1.4932844638824463</v>
      </c>
      <c r="BS293" s="42">
        <v>1.3162393569946289</v>
      </c>
      <c r="BT293" s="42">
        <v>1.7435897588729858</v>
      </c>
      <c r="BU293" s="42">
        <v>1.5482295751571655</v>
      </c>
      <c r="BV293" s="42">
        <v>1.4163614511489868</v>
      </c>
      <c r="BW293" s="54">
        <f t="shared" si="94"/>
        <v>1.5024420221646626</v>
      </c>
      <c r="BX293" s="44">
        <v>6.1050061136484146E-2</v>
      </c>
      <c r="BY293" s="44">
        <v>4.8840049654245377E-2</v>
      </c>
      <c r="BZ293" s="44">
        <v>5.9829059988260269E-2</v>
      </c>
      <c r="CA293" s="44">
        <v>6.1050061136484146E-2</v>
      </c>
      <c r="CB293" s="44">
        <v>7.3260076344013214E-2</v>
      </c>
      <c r="CC293" s="44">
        <v>7.3260076344013214E-2</v>
      </c>
      <c r="CD293" s="54">
        <f t="shared" si="95"/>
        <v>6.288156410058339E-2</v>
      </c>
      <c r="CE293" s="42">
        <v>0.05</v>
      </c>
      <c r="CF293" s="42">
        <v>7.1658120155334473</v>
      </c>
      <c r="CG293" s="42">
        <v>7.1555557250976562</v>
      </c>
      <c r="CH293" s="42">
        <v>7.1316237449645996</v>
      </c>
      <c r="CI293" s="42">
        <v>7.135042667388916</v>
      </c>
      <c r="CJ293" s="42">
        <v>7.1692309379577637</v>
      </c>
      <c r="CK293" s="42"/>
      <c r="CL293" s="42"/>
      <c r="CM293" s="44"/>
      <c r="CN293" s="44">
        <v>1.9926739931106567</v>
      </c>
      <c r="CO293" s="44">
        <v>1.5824176073074341</v>
      </c>
      <c r="CP293" s="44">
        <v>0.95824176073074341</v>
      </c>
      <c r="CQ293" s="44">
        <v>1.7279609441757202</v>
      </c>
      <c r="CR293" s="44">
        <v>2.1606838703155518</v>
      </c>
      <c r="CS293" s="44">
        <v>2.0903542041778564</v>
      </c>
      <c r="CT293" s="54">
        <f t="shared" si="96"/>
        <v>1.752055396636327</v>
      </c>
      <c r="CU293" s="44" t="s">
        <v>233</v>
      </c>
      <c r="CV293" s="44" t="s">
        <v>233</v>
      </c>
      <c r="CW293" s="44" t="s">
        <v>233</v>
      </c>
      <c r="CX293" s="44" t="s">
        <v>233</v>
      </c>
      <c r="CY293" s="44" t="s">
        <v>233</v>
      </c>
      <c r="CZ293" s="44" t="s">
        <v>233</v>
      </c>
      <c r="DA293" s="54" t="str">
        <f t="shared" si="97"/>
        <v/>
      </c>
      <c r="DB293" s="65">
        <v>1383.150146484375</v>
      </c>
      <c r="DC293" s="65">
        <v>1068.620361328125</v>
      </c>
      <c r="DD293" s="65">
        <v>658.3638916015625</v>
      </c>
      <c r="DE293" s="65">
        <v>1094.871826171875</v>
      </c>
      <c r="DF293" s="65">
        <v>1491.697265625</v>
      </c>
      <c r="DG293" s="65">
        <v>1378.38818359375</v>
      </c>
      <c r="DH293" s="58">
        <f t="shared" si="98"/>
        <v>1.6980220019531249</v>
      </c>
      <c r="DI293" s="65">
        <v>1402.710693359375</v>
      </c>
      <c r="DJ293" s="65">
        <v>1143.931640625</v>
      </c>
      <c r="DK293" s="65">
        <v>689.23077392578125</v>
      </c>
      <c r="DL293" s="65">
        <v>1151.159912109375</v>
      </c>
      <c r="DM293" s="65">
        <v>1429.352783203125</v>
      </c>
      <c r="DN293" s="65">
        <v>1417.85107421875</v>
      </c>
      <c r="DO293" s="58">
        <f t="shared" si="99"/>
        <v>1.7362168505859374</v>
      </c>
      <c r="DP293" s="44">
        <v>0</v>
      </c>
      <c r="DQ293" s="44"/>
      <c r="DR293" s="65">
        <v>100</v>
      </c>
      <c r="DS293" s="65">
        <v>100</v>
      </c>
      <c r="DT293" s="65">
        <v>100</v>
      </c>
      <c r="DU293" s="65">
        <v>100</v>
      </c>
      <c r="DV293" s="65">
        <v>100</v>
      </c>
      <c r="DW293" s="65">
        <v>100</v>
      </c>
      <c r="DX293" s="58">
        <f t="shared" si="100"/>
        <v>0.14399999999999999</v>
      </c>
      <c r="DY293" s="43">
        <v>6.2173380851745605</v>
      </c>
      <c r="DZ293" s="43">
        <v>14.206375122070313</v>
      </c>
      <c r="EA293" s="43">
        <v>28.970970153808594</v>
      </c>
      <c r="EB293" s="44">
        <f t="shared" si="101"/>
        <v>1.7683619521331786</v>
      </c>
      <c r="EC293" s="42">
        <v>45</v>
      </c>
      <c r="ED293" s="42">
        <v>45</v>
      </c>
      <c r="EE293" s="42">
        <v>45</v>
      </c>
      <c r="EF293" s="42">
        <v>50</v>
      </c>
      <c r="EG293" s="42">
        <v>50</v>
      </c>
      <c r="EH293" s="42">
        <v>50</v>
      </c>
      <c r="EI293" s="42"/>
      <c r="EJ293" s="65">
        <v>713</v>
      </c>
      <c r="EK293" s="42">
        <v>0.49000000953674316</v>
      </c>
      <c r="EL293" s="42">
        <v>0.49000000953674316</v>
      </c>
      <c r="EM293" s="42">
        <v>0.49000000953674316</v>
      </c>
      <c r="EN293" s="42">
        <v>0.49000000953674316</v>
      </c>
      <c r="EO293" s="42">
        <v>0.49000000953674316</v>
      </c>
      <c r="EP293" s="42">
        <v>0.49000000953674316</v>
      </c>
      <c r="EQ293" s="42"/>
      <c r="ER293" s="65">
        <v>24</v>
      </c>
      <c r="ES293" s="42">
        <v>0.68000000715255737</v>
      </c>
      <c r="ET293" s="42">
        <v>0.68000000715255737</v>
      </c>
      <c r="EU293" s="42">
        <v>0.68000000715255737</v>
      </c>
      <c r="EV293" s="42">
        <v>0.68000000715255737</v>
      </c>
      <c r="EW293" s="42">
        <v>0.68000000715255737</v>
      </c>
      <c r="EX293" s="42">
        <v>0.68000000715255737</v>
      </c>
      <c r="EY293" s="42"/>
      <c r="EZ293" s="42">
        <v>1.45</v>
      </c>
      <c r="FA293" s="42">
        <v>3.9999999105930328E-2</v>
      </c>
      <c r="FB293" s="42">
        <v>3.9999999105930328E-2</v>
      </c>
      <c r="FC293" s="42">
        <v>1.9999999552965164E-2</v>
      </c>
      <c r="FD293" s="42">
        <v>1.9999999552965164E-2</v>
      </c>
      <c r="FE293" s="42">
        <v>5.9999998658895493E-2</v>
      </c>
      <c r="FF293" s="42">
        <v>7.9999998211860657E-2</v>
      </c>
      <c r="FG293" s="42"/>
      <c r="FH293" s="42"/>
      <c r="FI293" s="42">
        <v>7.0000000298023224E-2</v>
      </c>
      <c r="FJ293" s="42">
        <v>7.0000000298023224E-2</v>
      </c>
      <c r="FK293" s="42">
        <v>9.0000003576278687E-2</v>
      </c>
      <c r="FL293" s="42">
        <v>9.0000003576278687E-2</v>
      </c>
      <c r="FM293" s="42">
        <v>7.0000000298023224E-2</v>
      </c>
      <c r="FN293" s="42">
        <v>9.0000003576278687E-2</v>
      </c>
      <c r="FO293" s="42"/>
      <c r="FP293" s="65">
        <v>44</v>
      </c>
      <c r="FQ293" s="42">
        <v>0.56999999284744263</v>
      </c>
      <c r="FR293" s="42">
        <v>0.56999999284744263</v>
      </c>
      <c r="FS293" s="42">
        <v>0.56999999284744263</v>
      </c>
      <c r="FT293" s="42">
        <v>0.56999999284744263</v>
      </c>
      <c r="FU293" s="42">
        <v>0.56999999284744263</v>
      </c>
      <c r="FV293" s="42">
        <v>0.56999999284744263</v>
      </c>
      <c r="FW293" s="42"/>
      <c r="FX293" s="65">
        <v>33</v>
      </c>
    </row>
    <row r="294" spans="1:180">
      <c r="A294" s="40">
        <v>38631</v>
      </c>
      <c r="B294" s="41"/>
      <c r="C294" s="41"/>
      <c r="D294" s="41"/>
      <c r="E294" s="42" t="s">
        <v>233</v>
      </c>
      <c r="F294" s="42" t="s">
        <v>233</v>
      </c>
      <c r="G294" s="42" t="s">
        <v>233</v>
      </c>
      <c r="H294" s="42" t="s">
        <v>233</v>
      </c>
      <c r="I294" s="42" t="s">
        <v>233</v>
      </c>
      <c r="J294" s="42" t="s">
        <v>233</v>
      </c>
      <c r="K294" s="54" t="str">
        <f t="shared" si="88"/>
        <v/>
      </c>
      <c r="L294" s="43">
        <v>17.924297332763672</v>
      </c>
      <c r="M294" s="43">
        <v>16.923076629638672</v>
      </c>
      <c r="N294" s="43">
        <v>16.312576293945312</v>
      </c>
      <c r="O294" s="43">
        <v>18.021978378295898</v>
      </c>
      <c r="P294" s="43">
        <v>20.415140151977539</v>
      </c>
      <c r="Q294" s="43">
        <v>19.80463981628418</v>
      </c>
      <c r="R294" s="54">
        <f t="shared" si="89"/>
        <v>18.233618100484211</v>
      </c>
      <c r="S294" s="43">
        <v>10.378510475158691</v>
      </c>
      <c r="T294" s="43">
        <v>11.111110687255859</v>
      </c>
      <c r="U294" s="43">
        <v>8.3028087615966797</v>
      </c>
      <c r="V294" s="43">
        <v>6.9597067832946777</v>
      </c>
      <c r="W294" s="43">
        <v>6.105006217956543</v>
      </c>
      <c r="X294" s="43">
        <v>7.3260073661804199</v>
      </c>
      <c r="Y294" s="43">
        <v>18.2</v>
      </c>
      <c r="Z294" s="42">
        <v>-1.7460317611694336</v>
      </c>
      <c r="AA294" s="42">
        <v>-1.6385836601257324</v>
      </c>
      <c r="AB294" s="42">
        <v>-1.7460317611694336</v>
      </c>
      <c r="AC294" s="42">
        <v>-2.0537240505218506</v>
      </c>
      <c r="AD294" s="42">
        <v>-2.1904761791229248</v>
      </c>
      <c r="AE294" s="42">
        <v>-2.0586080551147461</v>
      </c>
      <c r="AF294" s="42"/>
      <c r="AG294" s="42">
        <v>6.9333333969116211</v>
      </c>
      <c r="AH294" s="42">
        <v>6.9367523193359375</v>
      </c>
      <c r="AI294" s="42">
        <v>6.9264955520629883</v>
      </c>
      <c r="AJ294" s="42">
        <v>7.0427350997924805</v>
      </c>
      <c r="AK294" s="42">
        <v>7.1418805122375488</v>
      </c>
      <c r="AL294" s="42">
        <v>7.0324788093566895</v>
      </c>
      <c r="AM294" s="54">
        <f t="shared" si="90"/>
        <v>7.0022792816162109</v>
      </c>
      <c r="AN294" s="44">
        <v>0.18559218943119049</v>
      </c>
      <c r="AO294" s="44">
        <v>0.15140415728092194</v>
      </c>
      <c r="AP294" s="44">
        <v>0.30280831456184387</v>
      </c>
      <c r="AQ294" s="44">
        <v>0.33699634671211243</v>
      </c>
      <c r="AR294" s="44">
        <v>0.66178268194198608</v>
      </c>
      <c r="AS294" s="44">
        <v>0.49816849827766418</v>
      </c>
      <c r="AT294" s="44"/>
      <c r="AU294" s="42">
        <v>0.69963371753692627</v>
      </c>
      <c r="AV294" s="42">
        <v>0.8253968358039856</v>
      </c>
      <c r="AW294" s="42">
        <v>0.49084249138832092</v>
      </c>
      <c r="AX294" s="42">
        <v>0.60683763027191162</v>
      </c>
      <c r="AY294" s="42">
        <v>0.57387059926986694</v>
      </c>
      <c r="AZ294" s="42">
        <v>0.8461538553237915</v>
      </c>
      <c r="BA294" s="54">
        <f t="shared" si="91"/>
        <v>0.67378918826580048</v>
      </c>
      <c r="BB294" s="44"/>
      <c r="BC294" s="42">
        <v>0.30891332030296326</v>
      </c>
      <c r="BD294" s="42">
        <v>0.25396826863288879</v>
      </c>
      <c r="BE294" s="42">
        <v>0.39194139838218689</v>
      </c>
      <c r="BF294" s="42">
        <v>0.26007327437400818</v>
      </c>
      <c r="BG294" s="42">
        <v>0.16727717220783234</v>
      </c>
      <c r="BH294" s="42">
        <v>0.24297924339771271</v>
      </c>
      <c r="BI294" s="54">
        <f t="shared" si="92"/>
        <v>0.27085877954959869</v>
      </c>
      <c r="BJ294" s="51">
        <v>1.4</v>
      </c>
      <c r="BK294" s="69" t="s">
        <v>233</v>
      </c>
      <c r="BL294" s="69" t="s">
        <v>233</v>
      </c>
      <c r="BM294" s="69" t="s">
        <v>233</v>
      </c>
      <c r="BN294" s="69" t="s">
        <v>233</v>
      </c>
      <c r="BO294" s="69" t="s">
        <v>233</v>
      </c>
      <c r="BP294" s="70">
        <f t="shared" si="93"/>
        <v>1.4</v>
      </c>
      <c r="BQ294" s="42">
        <v>1.4090354442596436</v>
      </c>
      <c r="BR294" s="42">
        <v>1.4786324501037598</v>
      </c>
      <c r="BS294" s="42">
        <v>1.384615421295166</v>
      </c>
      <c r="BT294" s="42">
        <v>1.6385836601257324</v>
      </c>
      <c r="BU294" s="42">
        <v>1.3406593799591064</v>
      </c>
      <c r="BV294" s="42">
        <v>1.446886420249939</v>
      </c>
      <c r="BW294" s="54">
        <f t="shared" si="94"/>
        <v>1.4497354626655579</v>
      </c>
      <c r="BX294" s="44">
        <v>7.3260076344013214E-2</v>
      </c>
      <c r="BY294" s="44">
        <v>7.3260076344013214E-2</v>
      </c>
      <c r="BZ294" s="44">
        <v>7.6923079788684845E-2</v>
      </c>
      <c r="CA294" s="44">
        <v>7.8144080936908722E-2</v>
      </c>
      <c r="CB294" s="44">
        <v>9.1575093567371368E-2</v>
      </c>
      <c r="CC294" s="44">
        <v>8.0586083233356476E-2</v>
      </c>
      <c r="CD294" s="54">
        <f t="shared" si="95"/>
        <v>7.8958081702391311E-2</v>
      </c>
      <c r="CE294" s="42">
        <v>7.0000000000000007E-2</v>
      </c>
      <c r="CF294" s="42">
        <v>7.1384615898132324</v>
      </c>
      <c r="CG294" s="42">
        <v>7.1282052993774414</v>
      </c>
      <c r="CH294" s="42">
        <v>7.0974359512329102</v>
      </c>
      <c r="CI294" s="42">
        <v>7.0940170288085938</v>
      </c>
      <c r="CJ294" s="42">
        <v>7.145298957824707</v>
      </c>
      <c r="CK294" s="42"/>
      <c r="CL294" s="42"/>
      <c r="CM294" s="44"/>
      <c r="CN294" s="44">
        <v>1.6087912321090698</v>
      </c>
      <c r="CO294" s="44">
        <v>1.5863248109817505</v>
      </c>
      <c r="CP294" s="44">
        <v>1.0500611066818237</v>
      </c>
      <c r="CQ294" s="44">
        <v>1.7553113698959351</v>
      </c>
      <c r="CR294" s="44">
        <v>2.1606838703155518</v>
      </c>
      <c r="CS294" s="44">
        <v>2.1391942501068115</v>
      </c>
      <c r="CT294" s="54">
        <f t="shared" si="96"/>
        <v>1.7167277733484905</v>
      </c>
      <c r="CU294" s="44" t="s">
        <v>233</v>
      </c>
      <c r="CV294" s="44" t="s">
        <v>233</v>
      </c>
      <c r="CW294" s="44" t="s">
        <v>233</v>
      </c>
      <c r="CX294" s="44" t="s">
        <v>233</v>
      </c>
      <c r="CY294" s="44" t="s">
        <v>233</v>
      </c>
      <c r="CZ294" s="44" t="s">
        <v>233</v>
      </c>
      <c r="DA294" s="54" t="str">
        <f t="shared" si="97"/>
        <v/>
      </c>
      <c r="DB294" s="65">
        <v>1102.930419921875</v>
      </c>
      <c r="DC294" s="65">
        <v>1071.9169921875</v>
      </c>
      <c r="DD294" s="65">
        <v>651.5262451171875</v>
      </c>
      <c r="DE294" s="65">
        <v>1238.5836181640625</v>
      </c>
      <c r="DF294" s="65">
        <v>1458.730224609375</v>
      </c>
      <c r="DG294" s="65">
        <v>1405.128173828125</v>
      </c>
      <c r="DH294" s="58">
        <f t="shared" si="98"/>
        <v>1.66291576171875</v>
      </c>
      <c r="DI294" s="65">
        <v>1140.659423828125</v>
      </c>
      <c r="DJ294" s="65">
        <v>1123.6875</v>
      </c>
      <c r="DK294" s="65">
        <v>694.70086669921875</v>
      </c>
      <c r="DL294" s="65">
        <v>1137.386962890625</v>
      </c>
      <c r="DM294" s="65">
        <v>1413.211181640625</v>
      </c>
      <c r="DN294" s="65">
        <v>1414.43212890625</v>
      </c>
      <c r="DO294" s="58">
        <f t="shared" si="99"/>
        <v>1.6617787353515625</v>
      </c>
      <c r="DP294" s="44">
        <v>51</v>
      </c>
      <c r="DQ294" s="44"/>
      <c r="DR294" s="65">
        <v>100</v>
      </c>
      <c r="DS294" s="65">
        <v>100</v>
      </c>
      <c r="DT294" s="65">
        <v>100</v>
      </c>
      <c r="DU294" s="65">
        <v>100</v>
      </c>
      <c r="DV294" s="65">
        <v>100</v>
      </c>
      <c r="DW294" s="65">
        <v>100</v>
      </c>
      <c r="DX294" s="58">
        <f t="shared" si="100"/>
        <v>0.14399999999999999</v>
      </c>
      <c r="DY294" s="43">
        <v>6.2435164451599121</v>
      </c>
      <c r="DZ294" s="43">
        <v>14.516780853271484</v>
      </c>
      <c r="EA294" s="43">
        <v>27.000251770019531</v>
      </c>
      <c r="EB294" s="44">
        <f t="shared" si="101"/>
        <v>1.6164594985961913</v>
      </c>
      <c r="EC294" s="42">
        <v>50</v>
      </c>
      <c r="ED294" s="42">
        <v>50</v>
      </c>
      <c r="EE294" s="42">
        <v>50</v>
      </c>
      <c r="EF294" s="42">
        <v>50</v>
      </c>
      <c r="EG294" s="42">
        <v>50</v>
      </c>
      <c r="EH294" s="42">
        <v>50</v>
      </c>
      <c r="EI294" s="42"/>
      <c r="EJ294" s="65">
        <v>772</v>
      </c>
      <c r="EK294" s="42">
        <v>0.49000000953674316</v>
      </c>
      <c r="EL294" s="42">
        <v>0.49000000953674316</v>
      </c>
      <c r="EM294" s="42">
        <v>0.49000000953674316</v>
      </c>
      <c r="EN294" s="42">
        <v>0.49000000953674316</v>
      </c>
      <c r="EO294" s="42">
        <v>0.49000000953674316</v>
      </c>
      <c r="EP294" s="42">
        <v>0.49000000953674316</v>
      </c>
      <c r="EQ294" s="42"/>
      <c r="ER294" s="65">
        <v>21</v>
      </c>
      <c r="ES294" s="42">
        <v>0.68000000715255737</v>
      </c>
      <c r="ET294" s="42">
        <v>0.68000000715255737</v>
      </c>
      <c r="EU294" s="42">
        <v>0.68000000715255737</v>
      </c>
      <c r="EV294" s="42">
        <v>0.68000000715255737</v>
      </c>
      <c r="EW294" s="42">
        <v>0.68000000715255737</v>
      </c>
      <c r="EX294" s="42">
        <v>0.68000000715255737</v>
      </c>
      <c r="EY294" s="42"/>
      <c r="EZ294" s="42">
        <v>1.45</v>
      </c>
      <c r="FA294" s="42">
        <v>7.9999998211860657E-2</v>
      </c>
      <c r="FB294" s="42">
        <v>0.10000000149011612</v>
      </c>
      <c r="FC294" s="42">
        <v>0.10000000149011612</v>
      </c>
      <c r="FD294" s="42">
        <v>7.9999998211860657E-2</v>
      </c>
      <c r="FE294" s="42">
        <v>7.9999998211860657E-2</v>
      </c>
      <c r="FF294" s="42">
        <v>9.0000003576278687E-2</v>
      </c>
      <c r="FG294" s="42"/>
      <c r="FH294" s="42"/>
      <c r="FI294" s="42">
        <v>9.0000003576278687E-2</v>
      </c>
      <c r="FJ294" s="42">
        <v>0.10000000149011612</v>
      </c>
      <c r="FK294" s="42">
        <v>0.10000000149011612</v>
      </c>
      <c r="FL294" s="42">
        <v>9.0000003576278687E-2</v>
      </c>
      <c r="FM294" s="42">
        <v>0.10000000149011612</v>
      </c>
      <c r="FN294" s="42">
        <v>0.10000000149011612</v>
      </c>
      <c r="FO294" s="42"/>
      <c r="FP294" s="65">
        <v>39</v>
      </c>
      <c r="FQ294" s="42">
        <v>0.56999999284744263</v>
      </c>
      <c r="FR294" s="42">
        <v>0.56999999284744263</v>
      </c>
      <c r="FS294" s="42">
        <v>0.56999999284744263</v>
      </c>
      <c r="FT294" s="42">
        <v>0.56999999284744263</v>
      </c>
      <c r="FU294" s="42">
        <v>0.56999999284744263</v>
      </c>
      <c r="FV294" s="42">
        <v>0.56999999284744263</v>
      </c>
      <c r="FW294" s="42"/>
      <c r="FX294" s="65">
        <v>35</v>
      </c>
    </row>
    <row r="295" spans="1:180">
      <c r="A295" s="40">
        <v>38632</v>
      </c>
      <c r="B295" s="41"/>
      <c r="C295" s="41"/>
      <c r="D295" s="41"/>
      <c r="E295" s="42" t="s">
        <v>233</v>
      </c>
      <c r="F295" s="42" t="s">
        <v>233</v>
      </c>
      <c r="G295" s="42" t="s">
        <v>233</v>
      </c>
      <c r="H295" s="42" t="s">
        <v>233</v>
      </c>
      <c r="I295" s="42" t="s">
        <v>233</v>
      </c>
      <c r="J295" s="42" t="s">
        <v>233</v>
      </c>
      <c r="K295" s="54" t="str">
        <f t="shared" si="88"/>
        <v/>
      </c>
      <c r="L295" s="43">
        <v>18.461538314819336</v>
      </c>
      <c r="M295" s="43">
        <v>18.095237731933594</v>
      </c>
      <c r="N295" s="43">
        <v>17.973138809204102</v>
      </c>
      <c r="O295" s="43">
        <v>18.485958099365234</v>
      </c>
      <c r="P295" s="43">
        <v>18.730157852172852</v>
      </c>
      <c r="Q295" s="43">
        <v>18.485958099365234</v>
      </c>
      <c r="R295" s="54">
        <f t="shared" si="89"/>
        <v>18.371998151143391</v>
      </c>
      <c r="S295" s="43">
        <v>9.2796096801757812</v>
      </c>
      <c r="T295" s="43">
        <v>11.59951114654541</v>
      </c>
      <c r="U295" s="43">
        <v>15.873015403747559</v>
      </c>
      <c r="V295" s="43">
        <v>22.100122451782227</v>
      </c>
      <c r="W295" s="43">
        <v>8.9133090972900391</v>
      </c>
      <c r="X295" s="43">
        <v>25.763126373291016</v>
      </c>
      <c r="Y295" s="43">
        <v>16.100000000000001</v>
      </c>
      <c r="Z295" s="42">
        <v>-1.4578754901885986</v>
      </c>
      <c r="AA295" s="42">
        <v>-1.5067155361175537</v>
      </c>
      <c r="AB295" s="42">
        <v>-1.404151439666748</v>
      </c>
      <c r="AC295" s="42">
        <v>-1.2087912559509277</v>
      </c>
      <c r="AD295" s="42">
        <v>-1.404151439666748</v>
      </c>
      <c r="AE295" s="42">
        <v>-0.94993895292282104</v>
      </c>
      <c r="AF295" s="42"/>
      <c r="AG295" s="42">
        <v>6.9641027450561523</v>
      </c>
      <c r="AH295" s="42">
        <v>6.9641027450561523</v>
      </c>
      <c r="AI295" s="42">
        <v>6.9128203392028809</v>
      </c>
      <c r="AJ295" s="42">
        <v>6.9777779579162598</v>
      </c>
      <c r="AK295" s="42">
        <v>6.9743590354919434</v>
      </c>
      <c r="AL295" s="42">
        <v>6.9059829711914062</v>
      </c>
      <c r="AM295" s="54">
        <f t="shared" si="90"/>
        <v>6.9498576323191328</v>
      </c>
      <c r="AN295" s="44">
        <v>0.35653236508369446</v>
      </c>
      <c r="AO295" s="44">
        <v>0.32967033982276917</v>
      </c>
      <c r="AP295" s="44">
        <v>0.2588522732257843</v>
      </c>
      <c r="AQ295" s="44">
        <v>0.29304030537605286</v>
      </c>
      <c r="AR295" s="44">
        <v>0.32967033982276917</v>
      </c>
      <c r="AS295" s="44">
        <v>0.41758242249488831</v>
      </c>
      <c r="AT295" s="44"/>
      <c r="AU295" s="42">
        <v>0.66666668653488159</v>
      </c>
      <c r="AV295" s="42">
        <v>0.89010989665985107</v>
      </c>
      <c r="AW295" s="42">
        <v>0.6239316463470459</v>
      </c>
      <c r="AX295" s="42">
        <v>0.8778998851776123</v>
      </c>
      <c r="AY295" s="42">
        <v>1.1025640964508057</v>
      </c>
      <c r="AZ295" s="42">
        <v>0.85347986221313477</v>
      </c>
      <c r="BA295" s="54">
        <f t="shared" si="91"/>
        <v>0.83577534556388855</v>
      </c>
      <c r="BB295" s="44"/>
      <c r="BC295" s="42">
        <v>0.16849817335605621</v>
      </c>
      <c r="BD295" s="42">
        <v>0.26739928126335144</v>
      </c>
      <c r="BE295" s="42">
        <v>0.10744810849428177</v>
      </c>
      <c r="BF295" s="42">
        <v>0.20512820780277252</v>
      </c>
      <c r="BG295" s="42">
        <v>0.31013432145118713</v>
      </c>
      <c r="BH295" s="42">
        <v>0.26984128355979919</v>
      </c>
      <c r="BI295" s="54">
        <f t="shared" si="92"/>
        <v>0.22140822932124138</v>
      </c>
      <c r="BJ295" s="51">
        <v>1.4</v>
      </c>
      <c r="BK295" s="69" t="s">
        <v>233</v>
      </c>
      <c r="BL295" s="69" t="s">
        <v>233</v>
      </c>
      <c r="BM295" s="69" t="s">
        <v>233</v>
      </c>
      <c r="BN295" s="69" t="s">
        <v>233</v>
      </c>
      <c r="BO295" s="69" t="s">
        <v>233</v>
      </c>
      <c r="BP295" s="70">
        <f t="shared" si="93"/>
        <v>1.4</v>
      </c>
      <c r="BQ295" s="42">
        <v>1.4493284225463867</v>
      </c>
      <c r="BR295" s="42">
        <v>1.4786324501037598</v>
      </c>
      <c r="BS295" s="42">
        <v>1.3992674350738525</v>
      </c>
      <c r="BT295" s="42">
        <v>1.5799756050109863</v>
      </c>
      <c r="BU295" s="42">
        <v>1.682539701461792</v>
      </c>
      <c r="BV295" s="42">
        <v>1.6239316463470459</v>
      </c>
      <c r="BW295" s="54">
        <f t="shared" si="94"/>
        <v>1.5356125434239705</v>
      </c>
      <c r="BX295" s="44">
        <v>8.0586083233356476E-2</v>
      </c>
      <c r="BY295" s="44">
        <v>6.9597072899341583E-2</v>
      </c>
      <c r="BZ295" s="44">
        <v>8.0586083233356476E-2</v>
      </c>
      <c r="CA295" s="44">
        <v>6.9597072899341583E-2</v>
      </c>
      <c r="CB295" s="44">
        <v>6.9597072899341583E-2</v>
      </c>
      <c r="CC295" s="44">
        <v>6.9597072899341583E-2</v>
      </c>
      <c r="CD295" s="54">
        <f t="shared" si="95"/>
        <v>7.3260076344013214E-2</v>
      </c>
      <c r="CE295" s="42">
        <v>7.0000000000000007E-2</v>
      </c>
      <c r="CF295" s="42">
        <v>7.124786376953125</v>
      </c>
      <c r="CG295" s="42">
        <v>7.1076922416687012</v>
      </c>
      <c r="CH295" s="42">
        <v>7.0837607383728027</v>
      </c>
      <c r="CI295" s="42">
        <v>7.0666666030883789</v>
      </c>
      <c r="CJ295" s="42">
        <v>7.0598292350769043</v>
      </c>
      <c r="CK295" s="42"/>
      <c r="CL295" s="42"/>
      <c r="CM295" s="44"/>
      <c r="CN295" s="44">
        <v>1.5931624174118042</v>
      </c>
      <c r="CO295" s="44">
        <v>1.6048840284347534</v>
      </c>
      <c r="CP295" s="44">
        <v>1.0021978616714478</v>
      </c>
      <c r="CQ295" s="44">
        <v>1.5990232229232788</v>
      </c>
      <c r="CR295" s="44">
        <v>1.995604395866394</v>
      </c>
      <c r="CS295" s="44">
        <v>1.5970696210861206</v>
      </c>
      <c r="CT295" s="54">
        <f t="shared" si="96"/>
        <v>1.5653235912322998</v>
      </c>
      <c r="CU295" s="44" t="s">
        <v>233</v>
      </c>
      <c r="CV295" s="44" t="s">
        <v>233</v>
      </c>
      <c r="CW295" s="44" t="s">
        <v>233</v>
      </c>
      <c r="CX295" s="44" t="s">
        <v>233</v>
      </c>
      <c r="CY295" s="44" t="s">
        <v>233</v>
      </c>
      <c r="CZ295" s="44" t="s">
        <v>233</v>
      </c>
      <c r="DA295" s="54" t="str">
        <f t="shared" si="97"/>
        <v/>
      </c>
      <c r="DB295" s="65">
        <v>1090.5982666015625</v>
      </c>
      <c r="DC295" s="65">
        <v>1040.659423828125</v>
      </c>
      <c r="DD295" s="65">
        <v>733.82177734375</v>
      </c>
      <c r="DE295" s="65">
        <v>1101.95361328125</v>
      </c>
      <c r="DF295" s="65">
        <v>1354.945068359375</v>
      </c>
      <c r="DG295" s="65">
        <v>1105.006103515625</v>
      </c>
      <c r="DH295" s="58">
        <f t="shared" si="98"/>
        <v>1.5424762207031251</v>
      </c>
      <c r="DI295" s="65">
        <v>1144.615478515625</v>
      </c>
      <c r="DJ295" s="65">
        <v>1119.8046875</v>
      </c>
      <c r="DK295" s="65">
        <v>691.9658203125</v>
      </c>
      <c r="DL295" s="65">
        <v>1174.749755859375</v>
      </c>
      <c r="DM295" s="65">
        <v>1423.028076171875</v>
      </c>
      <c r="DN295" s="65">
        <v>1128.937744140625</v>
      </c>
      <c r="DO295" s="58">
        <f t="shared" si="99"/>
        <v>1.603944375</v>
      </c>
      <c r="DP295" s="44">
        <v>50</v>
      </c>
      <c r="DQ295" s="44"/>
      <c r="DR295" s="65">
        <v>100</v>
      </c>
      <c r="DS295" s="65">
        <v>100</v>
      </c>
      <c r="DT295" s="65">
        <v>100</v>
      </c>
      <c r="DU295" s="65">
        <v>100</v>
      </c>
      <c r="DV295" s="65">
        <v>100</v>
      </c>
      <c r="DW295" s="65">
        <v>100</v>
      </c>
      <c r="DX295" s="58">
        <f t="shared" si="100"/>
        <v>0.14399999999999999</v>
      </c>
      <c r="DY295" s="43">
        <v>6.2598776817321777</v>
      </c>
      <c r="DZ295" s="43">
        <v>14.596187591552734</v>
      </c>
      <c r="EA295" s="43">
        <v>27.115753173828125</v>
      </c>
      <c r="EB295" s="44">
        <f t="shared" si="101"/>
        <v>1.5923509912109375</v>
      </c>
      <c r="EC295" s="42">
        <v>50</v>
      </c>
      <c r="ED295" s="42">
        <v>50</v>
      </c>
      <c r="EE295" s="42">
        <v>55</v>
      </c>
      <c r="EF295" s="42">
        <v>55</v>
      </c>
      <c r="EG295" s="42">
        <v>55</v>
      </c>
      <c r="EH295" s="42">
        <v>55</v>
      </c>
      <c r="EI295" s="42"/>
      <c r="EJ295" s="65">
        <v>734</v>
      </c>
      <c r="EK295" s="42">
        <v>0.49000000953674316</v>
      </c>
      <c r="EL295" s="42">
        <v>0.49000000953674316</v>
      </c>
      <c r="EM295" s="42">
        <v>0.49000000953674316</v>
      </c>
      <c r="EN295" s="42">
        <v>0.49000000953674316</v>
      </c>
      <c r="EO295" s="42">
        <v>0.49000000953674316</v>
      </c>
      <c r="EP295" s="42">
        <v>0.49000000953674316</v>
      </c>
      <c r="EQ295" s="42"/>
      <c r="ER295" s="65">
        <v>22</v>
      </c>
      <c r="ES295" s="42">
        <v>0.68000000715255737</v>
      </c>
      <c r="ET295" s="42">
        <v>0.68000000715255737</v>
      </c>
      <c r="EU295" s="42">
        <v>0.68000000715255737</v>
      </c>
      <c r="EV295" s="42">
        <v>0.68000000715255737</v>
      </c>
      <c r="EW295" s="42">
        <v>0.68000000715255737</v>
      </c>
      <c r="EX295" s="42">
        <v>0.68000000715255737</v>
      </c>
      <c r="EY295" s="42"/>
      <c r="EZ295" s="42">
        <v>1.35</v>
      </c>
      <c r="FA295" s="42">
        <v>9.0000003576278687E-2</v>
      </c>
      <c r="FB295" s="42">
        <v>0.10000000149011612</v>
      </c>
      <c r="FC295" s="42">
        <v>0.10999999940395355</v>
      </c>
      <c r="FD295" s="42">
        <v>0.10000000149011612</v>
      </c>
      <c r="FE295" s="42">
        <v>0.10000000149011612</v>
      </c>
      <c r="FF295" s="42">
        <v>0.10000000149011612</v>
      </c>
      <c r="FG295" s="42"/>
      <c r="FH295" s="42"/>
      <c r="FI295" s="42">
        <v>0.10000000149011612</v>
      </c>
      <c r="FJ295" s="42">
        <v>0.10000000149011612</v>
      </c>
      <c r="FK295" s="42">
        <v>0.10999999940395355</v>
      </c>
      <c r="FL295" s="42">
        <v>0.10999999940395355</v>
      </c>
      <c r="FM295" s="42">
        <v>0.10000000149011612</v>
      </c>
      <c r="FN295" s="42">
        <v>0.10000000149011612</v>
      </c>
      <c r="FO295" s="42"/>
      <c r="FP295" s="65">
        <v>39</v>
      </c>
      <c r="FQ295" s="42">
        <v>0.56999999284744263</v>
      </c>
      <c r="FR295" s="42">
        <v>0.56999999284744263</v>
      </c>
      <c r="FS295" s="42">
        <v>0.56999999284744263</v>
      </c>
      <c r="FT295" s="42">
        <v>0.56999999284744263</v>
      </c>
      <c r="FU295" s="42">
        <v>0.56999999284744263</v>
      </c>
      <c r="FV295" s="42">
        <v>0.56999999284744263</v>
      </c>
      <c r="FW295" s="42"/>
      <c r="FX295" s="65">
        <v>33</v>
      </c>
    </row>
    <row r="296" spans="1:180">
      <c r="A296" s="40">
        <v>38633</v>
      </c>
      <c r="B296" s="41"/>
      <c r="C296" s="41"/>
      <c r="D296" s="41"/>
      <c r="E296" s="42" t="s">
        <v>233</v>
      </c>
      <c r="F296" s="42" t="s">
        <v>233</v>
      </c>
      <c r="G296" s="42" t="s">
        <v>233</v>
      </c>
      <c r="H296" s="42" t="s">
        <v>233</v>
      </c>
      <c r="I296" s="42" t="s">
        <v>233</v>
      </c>
      <c r="J296" s="42" t="s">
        <v>233</v>
      </c>
      <c r="K296" s="54" t="str">
        <f t="shared" si="88"/>
        <v/>
      </c>
      <c r="L296" s="43">
        <v>17.606838226318359</v>
      </c>
      <c r="M296" s="43">
        <v>16.605617523193359</v>
      </c>
      <c r="N296" s="43">
        <v>15.628815650939941</v>
      </c>
      <c r="O296" s="43">
        <v>15.262515068054199</v>
      </c>
      <c r="P296" s="43">
        <v>14.774114608764648</v>
      </c>
      <c r="Q296" s="43">
        <v>14.163614273071289</v>
      </c>
      <c r="R296" s="54">
        <f t="shared" si="89"/>
        <v>15.673585891723633</v>
      </c>
      <c r="S296" s="43">
        <v>145.54335021972656</v>
      </c>
      <c r="T296" s="43">
        <v>79.609275817871094</v>
      </c>
      <c r="U296" s="43">
        <v>49.694747924804688</v>
      </c>
      <c r="V296" s="43">
        <v>59.218559265136719</v>
      </c>
      <c r="W296" s="43">
        <v>51.648349761962891</v>
      </c>
      <c r="X296" s="43">
        <v>38.217338562011719</v>
      </c>
      <c r="Y296" s="43">
        <v>52</v>
      </c>
      <c r="Z296" s="42">
        <v>-1.2625153064727783</v>
      </c>
      <c r="AA296" s="42">
        <v>-1.6190476417541504</v>
      </c>
      <c r="AB296" s="42">
        <v>-1.5409035682678223</v>
      </c>
      <c r="AC296" s="42">
        <v>-1.5311355590820313</v>
      </c>
      <c r="AD296" s="42">
        <v>-1.4481074810028076</v>
      </c>
      <c r="AE296" s="42">
        <v>-1.7899878025054932</v>
      </c>
      <c r="AF296" s="42"/>
      <c r="AG296" s="42">
        <v>6.9094018936157227</v>
      </c>
      <c r="AH296" s="42">
        <v>6.9196581840515137</v>
      </c>
      <c r="AI296" s="42">
        <v>6.9504275321960449</v>
      </c>
      <c r="AJ296" s="42">
        <v>6.9299144744873047</v>
      </c>
      <c r="AK296" s="42">
        <v>6.9333333969116211</v>
      </c>
      <c r="AL296" s="42">
        <v>6.9470086097717285</v>
      </c>
      <c r="AM296" s="54">
        <f t="shared" si="90"/>
        <v>6.9316240151723223</v>
      </c>
      <c r="AN296" s="44">
        <v>0.58852261304855347</v>
      </c>
      <c r="AO296" s="44">
        <v>0.55677658319473267</v>
      </c>
      <c r="AP296" s="44">
        <v>0.5445665717124939</v>
      </c>
      <c r="AQ296" s="44">
        <v>0.43956044316291809</v>
      </c>
      <c r="AR296" s="44">
        <v>0.43956044316291809</v>
      </c>
      <c r="AS296" s="44">
        <v>0.46398046612739563</v>
      </c>
      <c r="AT296" s="44"/>
      <c r="AU296" s="42">
        <v>1.2124541997909546</v>
      </c>
      <c r="AV296" s="42">
        <v>0.94261294603347778</v>
      </c>
      <c r="AW296" s="42">
        <v>1.2588522434234619</v>
      </c>
      <c r="AX296" s="42">
        <v>0.81684982776641846</v>
      </c>
      <c r="AY296" s="42">
        <v>0.65079367160797119</v>
      </c>
      <c r="AZ296" s="42">
        <v>0.99267399311065674</v>
      </c>
      <c r="BA296" s="54">
        <f t="shared" si="91"/>
        <v>0.97903948028882348</v>
      </c>
      <c r="BB296" s="44"/>
      <c r="BC296" s="42">
        <v>0.13553114235401154</v>
      </c>
      <c r="BD296" s="42">
        <v>0.28327229619026184</v>
      </c>
      <c r="BE296" s="42">
        <v>0.20512820780277252</v>
      </c>
      <c r="BF296" s="42">
        <v>0.18559218943119049</v>
      </c>
      <c r="BG296" s="42">
        <v>0.17704518139362335</v>
      </c>
      <c r="BH296" s="42">
        <v>0.26373627781867981</v>
      </c>
      <c r="BI296" s="54">
        <f t="shared" si="92"/>
        <v>0.20838421583175659</v>
      </c>
      <c r="BJ296" s="51">
        <v>1.49</v>
      </c>
      <c r="BK296" s="69" t="s">
        <v>233</v>
      </c>
      <c r="BL296" s="69" t="s">
        <v>233</v>
      </c>
      <c r="BM296" s="69" t="s">
        <v>233</v>
      </c>
      <c r="BN296" s="69" t="s">
        <v>233</v>
      </c>
      <c r="BO296" s="69" t="s">
        <v>233</v>
      </c>
      <c r="BP296" s="70">
        <f t="shared" si="93"/>
        <v>1.49</v>
      </c>
      <c r="BQ296" s="42">
        <v>1.5201464891433716</v>
      </c>
      <c r="BR296" s="42">
        <v>1.4529914855957031</v>
      </c>
      <c r="BS296" s="42">
        <v>1.4590964317321777</v>
      </c>
      <c r="BT296" s="42">
        <v>1.4334554672241211</v>
      </c>
      <c r="BU296" s="42">
        <v>1.4481074810028076</v>
      </c>
      <c r="BV296" s="42">
        <v>1.4676434993743896</v>
      </c>
      <c r="BW296" s="54">
        <f t="shared" si="94"/>
        <v>1.4635734756787617</v>
      </c>
      <c r="BX296" s="44">
        <v>6.9597072899341583E-2</v>
      </c>
      <c r="BY296" s="44">
        <v>8.1807084381580353E-2</v>
      </c>
      <c r="BZ296" s="44">
        <v>8.1807084381580353E-2</v>
      </c>
      <c r="CA296" s="44">
        <v>8.1807084381580353E-2</v>
      </c>
      <c r="CB296" s="44">
        <v>9.4017095863819122E-2</v>
      </c>
      <c r="CC296" s="44">
        <v>0.10500610619783401</v>
      </c>
      <c r="CD296" s="54">
        <f t="shared" si="95"/>
        <v>8.5673588017622634E-2</v>
      </c>
      <c r="CE296" s="42">
        <v>0.08</v>
      </c>
      <c r="CF296" s="42">
        <v>7.0393161773681641</v>
      </c>
      <c r="CG296" s="42">
        <v>7.0393161773681641</v>
      </c>
      <c r="CH296" s="42">
        <v>7.0358972549438477</v>
      </c>
      <c r="CI296" s="42">
        <v>7.0393161773681641</v>
      </c>
      <c r="CJ296" s="42">
        <v>7.0358972549438477</v>
      </c>
      <c r="CK296" s="42"/>
      <c r="CL296" s="42"/>
      <c r="CM296" s="44"/>
      <c r="CN296" s="44">
        <v>1.7142857313156128</v>
      </c>
      <c r="CO296" s="44">
        <v>1.0158730745315552</v>
      </c>
      <c r="CP296" s="44">
        <v>0.98949939012527466</v>
      </c>
      <c r="CQ296" s="44">
        <v>0.96214896440505981</v>
      </c>
      <c r="CR296" s="44">
        <v>0.97094017267227173</v>
      </c>
      <c r="CS296" s="44">
        <v>0.94358974695205688</v>
      </c>
      <c r="CT296" s="54">
        <f t="shared" si="96"/>
        <v>1.0993895133336384</v>
      </c>
      <c r="CU296" s="44" t="s">
        <v>233</v>
      </c>
      <c r="CV296" s="44" t="s">
        <v>233</v>
      </c>
      <c r="CW296" s="44" t="s">
        <v>233</v>
      </c>
      <c r="CX296" s="44" t="s">
        <v>233</v>
      </c>
      <c r="CY296" s="44" t="s">
        <v>233</v>
      </c>
      <c r="CZ296" s="44" t="s">
        <v>233</v>
      </c>
      <c r="DA296" s="54" t="str">
        <f t="shared" si="97"/>
        <v/>
      </c>
      <c r="DB296" s="65">
        <v>1163.247802734375</v>
      </c>
      <c r="DC296" s="65">
        <v>624.0537109375</v>
      </c>
      <c r="DD296" s="65">
        <v>719.4139404296875</v>
      </c>
      <c r="DE296" s="65">
        <v>599.8779296875</v>
      </c>
      <c r="DF296" s="65">
        <v>675.3358154296875</v>
      </c>
      <c r="DG296" s="65">
        <v>632.3565673828125</v>
      </c>
      <c r="DH296" s="58">
        <f t="shared" si="98"/>
        <v>1.0594285839843749</v>
      </c>
      <c r="DI296" s="65">
        <v>1121.3919677734375</v>
      </c>
      <c r="DJ296" s="65">
        <v>683.076904296875</v>
      </c>
      <c r="DK296" s="65">
        <v>683.076904296875</v>
      </c>
      <c r="DL296" s="65">
        <v>691.208740234375</v>
      </c>
      <c r="DM296" s="65">
        <v>697.4359130859375</v>
      </c>
      <c r="DN296" s="65">
        <v>698.11962890625</v>
      </c>
      <c r="DO296" s="58">
        <f t="shared" si="99"/>
        <v>1.0978344140625</v>
      </c>
      <c r="DP296" s="44">
        <v>1</v>
      </c>
      <c r="DQ296" s="44"/>
      <c r="DR296" s="65">
        <v>100</v>
      </c>
      <c r="DS296" s="65">
        <v>100</v>
      </c>
      <c r="DT296" s="65">
        <v>100</v>
      </c>
      <c r="DU296" s="65">
        <v>100</v>
      </c>
      <c r="DV296" s="65">
        <v>100</v>
      </c>
      <c r="DW296" s="65">
        <v>100</v>
      </c>
      <c r="DX296" s="58">
        <f t="shared" si="100"/>
        <v>0.14399999999999999</v>
      </c>
      <c r="DY296" s="43">
        <v>5.530158519744873</v>
      </c>
      <c r="DZ296" s="43">
        <v>15.173686981201172</v>
      </c>
      <c r="EA296" s="43">
        <v>29.158653259277344</v>
      </c>
      <c r="EB296" s="44">
        <f t="shared" si="101"/>
        <v>1.0135195031738282</v>
      </c>
      <c r="EC296" s="42">
        <v>55</v>
      </c>
      <c r="ED296" s="42">
        <v>55</v>
      </c>
      <c r="EE296" s="42">
        <v>55</v>
      </c>
      <c r="EF296" s="42">
        <v>60</v>
      </c>
      <c r="EG296" s="42">
        <v>60</v>
      </c>
      <c r="EH296" s="42">
        <v>63</v>
      </c>
      <c r="EI296" s="42"/>
      <c r="EJ296" s="65">
        <v>497</v>
      </c>
      <c r="EK296" s="42">
        <v>0.49000000953674316</v>
      </c>
      <c r="EL296" s="42">
        <v>0.49000000953674316</v>
      </c>
      <c r="EM296" s="42">
        <v>0.49000000953674316</v>
      </c>
      <c r="EN296" s="42">
        <v>0.49000000953674316</v>
      </c>
      <c r="EO296" s="42">
        <v>0.49000000953674316</v>
      </c>
      <c r="EP296" s="42">
        <v>0.49000000953674316</v>
      </c>
      <c r="EQ296" s="42"/>
      <c r="ER296" s="65">
        <v>15</v>
      </c>
      <c r="ES296" s="42">
        <v>0.68000000715255737</v>
      </c>
      <c r="ET296" s="42">
        <v>0.68000000715255737</v>
      </c>
      <c r="EU296" s="42">
        <v>0.68000000715255737</v>
      </c>
      <c r="EV296" s="42">
        <v>0.68000000715255737</v>
      </c>
      <c r="EW296" s="42">
        <v>0.68000000715255737</v>
      </c>
      <c r="EX296" s="42">
        <v>0.68000000715255737</v>
      </c>
      <c r="EY296" s="42"/>
      <c r="EZ296" s="42">
        <v>0.95</v>
      </c>
      <c r="FA296" s="42">
        <v>0.11999999731779099</v>
      </c>
      <c r="FB296" s="42">
        <v>0.11999999731779099</v>
      </c>
      <c r="FC296" s="42">
        <v>0.11999999731779099</v>
      </c>
      <c r="FD296" s="42">
        <v>0.11999999731779099</v>
      </c>
      <c r="FE296" s="42">
        <v>0.11999999731779099</v>
      </c>
      <c r="FF296" s="42">
        <v>0.14000000059604645</v>
      </c>
      <c r="FG296" s="42"/>
      <c r="FH296" s="42"/>
      <c r="FI296" s="42">
        <v>0.10000000149011612</v>
      </c>
      <c r="FJ296" s="42">
        <v>0.11999999731779099</v>
      </c>
      <c r="FK296" s="42">
        <v>0.11999999731779099</v>
      </c>
      <c r="FL296" s="42">
        <v>0.11999999731779099</v>
      </c>
      <c r="FM296" s="42">
        <v>0.11999999731779099</v>
      </c>
      <c r="FN296" s="42">
        <v>0.11999999731779099</v>
      </c>
      <c r="FO296" s="42"/>
      <c r="FP296" s="65">
        <v>28</v>
      </c>
      <c r="FQ296" s="42">
        <v>0.56999999284744263</v>
      </c>
      <c r="FR296" s="42">
        <v>0.56999999284744263</v>
      </c>
      <c r="FS296" s="42">
        <v>0.56999999284744263</v>
      </c>
      <c r="FT296" s="42">
        <v>0.56999999284744263</v>
      </c>
      <c r="FU296" s="42">
        <v>0.56999999284744263</v>
      </c>
      <c r="FV296" s="42">
        <v>0.56999999284744263</v>
      </c>
      <c r="FW296" s="42"/>
      <c r="FX296" s="65">
        <v>21</v>
      </c>
    </row>
    <row r="297" spans="1:180">
      <c r="A297" s="40">
        <v>38634</v>
      </c>
      <c r="B297" s="41"/>
      <c r="C297" s="41"/>
      <c r="D297" s="41"/>
      <c r="E297" s="42" t="s">
        <v>233</v>
      </c>
      <c r="F297" s="42" t="s">
        <v>233</v>
      </c>
      <c r="G297" s="42" t="s">
        <v>233</v>
      </c>
      <c r="H297" s="42" t="s">
        <v>233</v>
      </c>
      <c r="I297" s="42" t="s">
        <v>233</v>
      </c>
      <c r="J297" s="42" t="s">
        <v>233</v>
      </c>
      <c r="K297" s="54" t="str">
        <f t="shared" si="88"/>
        <v/>
      </c>
      <c r="L297" s="43">
        <v>13.55311393737793</v>
      </c>
      <c r="M297" s="43">
        <v>13.064713478088379</v>
      </c>
      <c r="N297" s="43">
        <v>12.649572372436523</v>
      </c>
      <c r="O297" s="43">
        <v>12.527472496032715</v>
      </c>
      <c r="P297" s="43">
        <v>12.771673202514648</v>
      </c>
      <c r="Q297" s="43">
        <v>12.649572372436523</v>
      </c>
      <c r="R297" s="54">
        <f t="shared" si="89"/>
        <v>12.869352976481119</v>
      </c>
      <c r="S297" s="43">
        <v>34.798534393310547</v>
      </c>
      <c r="T297" s="43">
        <v>31.257631301879883</v>
      </c>
      <c r="U297" s="43">
        <v>20.146520614624023</v>
      </c>
      <c r="V297" s="43">
        <v>12.454212188720703</v>
      </c>
      <c r="W297" s="43">
        <v>10.989010810852051</v>
      </c>
      <c r="X297" s="43">
        <v>12.942612648010254</v>
      </c>
      <c r="Y297" s="43">
        <v>21</v>
      </c>
      <c r="Z297" s="42">
        <v>-2.3516483306884766</v>
      </c>
      <c r="AA297" s="42">
        <v>-0.66666668653488159</v>
      </c>
      <c r="AB297" s="42">
        <v>-1.3504273891448975</v>
      </c>
      <c r="AC297" s="42">
        <v>-1.8583638668060303</v>
      </c>
      <c r="AD297" s="42">
        <v>-1.8241758346557617</v>
      </c>
      <c r="AE297" s="42">
        <v>-1.8778998851776123</v>
      </c>
      <c r="AF297" s="42"/>
      <c r="AG297" s="42">
        <v>6.9777779579162598</v>
      </c>
      <c r="AH297" s="42">
        <v>6.7487177848815918</v>
      </c>
      <c r="AI297" s="42">
        <v>6.7863249778747559</v>
      </c>
      <c r="AJ297" s="42">
        <v>6.758974552154541</v>
      </c>
      <c r="AK297" s="42">
        <v>6.779487133026123</v>
      </c>
      <c r="AL297" s="42">
        <v>6.7623929977416992</v>
      </c>
      <c r="AM297" s="54">
        <f t="shared" si="90"/>
        <v>6.8022792339324951</v>
      </c>
      <c r="AN297" s="44">
        <v>0.63247865438461304</v>
      </c>
      <c r="AO297" s="44">
        <v>0.64957267045974731</v>
      </c>
      <c r="AP297" s="44">
        <v>3.6630038172006607E-2</v>
      </c>
      <c r="AQ297" s="44">
        <v>0.65689867734909058</v>
      </c>
      <c r="AR297" s="44">
        <v>0.65445667505264282</v>
      </c>
      <c r="AS297" s="44">
        <v>0.72527474164962769</v>
      </c>
      <c r="AT297" s="44"/>
      <c r="AU297" s="42">
        <v>1.2991453409194946</v>
      </c>
      <c r="AV297" s="42">
        <v>0.57997560501098633</v>
      </c>
      <c r="AW297" s="42">
        <v>0.95604395866394043</v>
      </c>
      <c r="AX297" s="42">
        <v>0.94871795177459717</v>
      </c>
      <c r="AY297" s="42">
        <v>1.0891331434249878</v>
      </c>
      <c r="AZ297" s="42">
        <v>1.0720391273498535</v>
      </c>
      <c r="BA297" s="54">
        <f t="shared" si="91"/>
        <v>0.99084252119064331</v>
      </c>
      <c r="BB297" s="44"/>
      <c r="BC297" s="42">
        <v>0.28937730193138123</v>
      </c>
      <c r="BD297" s="42">
        <v>0.24664224684238434</v>
      </c>
      <c r="BE297" s="42">
        <v>0.24175824224948883</v>
      </c>
      <c r="BF297" s="42">
        <v>0.26129427552223206</v>
      </c>
      <c r="BG297" s="42">
        <v>0.31135532259941101</v>
      </c>
      <c r="BH297" s="42">
        <v>0.33577534556388855</v>
      </c>
      <c r="BI297" s="54">
        <f t="shared" si="92"/>
        <v>0.28103378911813098</v>
      </c>
      <c r="BJ297" s="51">
        <v>1.4</v>
      </c>
      <c r="BK297" s="69" t="s">
        <v>233</v>
      </c>
      <c r="BL297" s="69" t="s">
        <v>233</v>
      </c>
      <c r="BM297" s="69" t="s">
        <v>233</v>
      </c>
      <c r="BN297" s="69" t="s">
        <v>233</v>
      </c>
      <c r="BO297" s="69" t="s">
        <v>233</v>
      </c>
      <c r="BP297" s="70">
        <f t="shared" si="93"/>
        <v>1.4</v>
      </c>
      <c r="BQ297" s="42">
        <v>1.6581196784973145</v>
      </c>
      <c r="BR297" s="42">
        <v>1.5213675498962402</v>
      </c>
      <c r="BS297" s="42">
        <v>1.3833943605422974</v>
      </c>
      <c r="BT297" s="42">
        <v>1.355311393737793</v>
      </c>
      <c r="BU297" s="42">
        <v>1.3137973546981812</v>
      </c>
      <c r="BV297" s="42">
        <v>1.3284493684768677</v>
      </c>
      <c r="BW297" s="54">
        <f t="shared" si="94"/>
        <v>1.4267399509747822</v>
      </c>
      <c r="BX297" s="44">
        <v>0.10134310275316238</v>
      </c>
      <c r="BY297" s="44">
        <v>0.10256410390138626</v>
      </c>
      <c r="BZ297" s="44">
        <v>0.11355311423540115</v>
      </c>
      <c r="CA297" s="44">
        <v>0.11355311423540115</v>
      </c>
      <c r="CB297" s="44">
        <v>0.11355311423540115</v>
      </c>
      <c r="CC297" s="44">
        <v>0.13553114235401154</v>
      </c>
      <c r="CD297" s="54">
        <f t="shared" si="95"/>
        <v>0.11334961528579394</v>
      </c>
      <c r="CE297" s="42">
        <v>0.11</v>
      </c>
      <c r="CF297" s="42">
        <v>7.0529913902282715</v>
      </c>
      <c r="CG297" s="42">
        <v>7.0324788093566895</v>
      </c>
      <c r="CH297" s="42">
        <v>7.0051283836364746</v>
      </c>
      <c r="CI297" s="42">
        <v>6.9675211906433105</v>
      </c>
      <c r="CJ297" s="42">
        <v>6.9470086097717285</v>
      </c>
      <c r="CK297" s="42"/>
      <c r="CL297" s="42"/>
      <c r="CM297" s="44"/>
      <c r="CN297" s="44">
        <v>1.6459096670150757</v>
      </c>
      <c r="CO297" s="44">
        <v>0.99340659379959106</v>
      </c>
      <c r="CP297" s="44">
        <v>1.0217338800430298</v>
      </c>
      <c r="CQ297" s="44">
        <v>1.0256410837173462</v>
      </c>
      <c r="CR297" s="44">
        <v>1.0295482873916626</v>
      </c>
      <c r="CS297" s="44">
        <v>1.0188034772872925</v>
      </c>
      <c r="CT297" s="54">
        <f t="shared" si="96"/>
        <v>1.1225071648756664</v>
      </c>
      <c r="CU297" s="44" t="s">
        <v>233</v>
      </c>
      <c r="CV297" s="44" t="s">
        <v>233</v>
      </c>
      <c r="CW297" s="44" t="s">
        <v>233</v>
      </c>
      <c r="CX297" s="44" t="s">
        <v>233</v>
      </c>
      <c r="CY297" s="44" t="s">
        <v>233</v>
      </c>
      <c r="CZ297" s="44" t="s">
        <v>233</v>
      </c>
      <c r="DA297" s="54" t="str">
        <f t="shared" si="97"/>
        <v/>
      </c>
      <c r="DB297" s="65">
        <v>1051.892578125</v>
      </c>
      <c r="DC297" s="65">
        <v>695.970703125</v>
      </c>
      <c r="DD297" s="65">
        <v>594.13922119140625</v>
      </c>
      <c r="DE297" s="65">
        <v>679.36505126953125</v>
      </c>
      <c r="DF297" s="65">
        <v>600.12213134765625</v>
      </c>
      <c r="DG297" s="65">
        <v>651.892578125</v>
      </c>
      <c r="DH297" s="58">
        <f t="shared" si="98"/>
        <v>1.0256117431640626</v>
      </c>
      <c r="DI297" s="65">
        <v>1130.6715087890625</v>
      </c>
      <c r="DJ297" s="65">
        <v>689.157470703125</v>
      </c>
      <c r="DK297" s="65">
        <v>689.23077392578125</v>
      </c>
      <c r="DL297" s="65">
        <v>691.9658203125</v>
      </c>
      <c r="DM297" s="65">
        <v>692.64959716796875</v>
      </c>
      <c r="DN297" s="65">
        <v>695.31134033203125</v>
      </c>
      <c r="DO297" s="58">
        <f t="shared" si="99"/>
        <v>1.1013567626953125</v>
      </c>
      <c r="DP297" s="44">
        <v>49</v>
      </c>
      <c r="DQ297" s="44"/>
      <c r="DR297" s="65">
        <v>100</v>
      </c>
      <c r="DS297" s="65">
        <v>100</v>
      </c>
      <c r="DT297" s="65">
        <v>100</v>
      </c>
      <c r="DU297" s="65">
        <v>100</v>
      </c>
      <c r="DV297" s="65">
        <v>100</v>
      </c>
      <c r="DW297" s="65">
        <v>100</v>
      </c>
      <c r="DX297" s="58">
        <f t="shared" si="100"/>
        <v>0.14399999999999999</v>
      </c>
      <c r="DY297" s="43">
        <v>5.7068619728088379</v>
      </c>
      <c r="DZ297" s="43">
        <v>14.765828132629395</v>
      </c>
      <c r="EA297" s="43">
        <v>26.206184387207031</v>
      </c>
      <c r="EB297" s="44">
        <f t="shared" si="101"/>
        <v>1.160904154586792</v>
      </c>
      <c r="EC297" s="42">
        <v>73</v>
      </c>
      <c r="ED297" s="42">
        <v>70</v>
      </c>
      <c r="EE297" s="42">
        <v>60</v>
      </c>
      <c r="EF297" s="42">
        <v>65</v>
      </c>
      <c r="EG297" s="42">
        <v>65</v>
      </c>
      <c r="EH297" s="42">
        <v>65</v>
      </c>
      <c r="EI297" s="42"/>
      <c r="EJ297" s="65">
        <v>616</v>
      </c>
      <c r="EK297" s="42">
        <v>0.49000000953674316</v>
      </c>
      <c r="EL297" s="42">
        <v>0.49000000953674316</v>
      </c>
      <c r="EM297" s="42">
        <v>0.49000000953674316</v>
      </c>
      <c r="EN297" s="42">
        <v>0.49000000953674316</v>
      </c>
      <c r="EO297" s="42">
        <v>0.49000000953674316</v>
      </c>
      <c r="EP297" s="42">
        <v>0.49000000953674316</v>
      </c>
      <c r="EQ297" s="42"/>
      <c r="ER297" s="65">
        <v>15</v>
      </c>
      <c r="ES297" s="42">
        <v>0.68000000715255737</v>
      </c>
      <c r="ET297" s="42">
        <v>0.68000000715255737</v>
      </c>
      <c r="EU297" s="42">
        <v>0.68000000715255737</v>
      </c>
      <c r="EV297" s="42">
        <v>0.68000000715255737</v>
      </c>
      <c r="EW297" s="42">
        <v>0.68000000715255737</v>
      </c>
      <c r="EX297" s="42">
        <v>0.68000000715255737</v>
      </c>
      <c r="EY297" s="42"/>
      <c r="EZ297" s="42">
        <v>1.05</v>
      </c>
      <c r="FA297" s="42">
        <v>0.11999999731779099</v>
      </c>
      <c r="FB297" s="42">
        <v>0.12999999523162842</v>
      </c>
      <c r="FC297" s="42">
        <v>0.12999999523162842</v>
      </c>
      <c r="FD297" s="42">
        <v>0.12999999523162842</v>
      </c>
      <c r="FE297" s="42">
        <v>0.12999999523162842</v>
      </c>
      <c r="FF297" s="42">
        <v>0.12999999523162842</v>
      </c>
      <c r="FG297" s="42"/>
      <c r="FH297" s="42"/>
      <c r="FI297" s="42">
        <v>0.10000000149011612</v>
      </c>
      <c r="FJ297" s="42">
        <v>0.10000000149011612</v>
      </c>
      <c r="FK297" s="42">
        <v>0.10000000149011612</v>
      </c>
      <c r="FL297" s="42">
        <v>0.10999999940395355</v>
      </c>
      <c r="FM297" s="42">
        <v>0.10999999940395355</v>
      </c>
      <c r="FN297" s="42">
        <v>0.10999999940395355</v>
      </c>
      <c r="FO297" s="42"/>
      <c r="FP297" s="65">
        <v>28</v>
      </c>
      <c r="FQ297" s="42">
        <v>0.56999999284744263</v>
      </c>
      <c r="FR297" s="42">
        <v>0.56999999284744263</v>
      </c>
      <c r="FS297" s="42">
        <v>0.56999999284744263</v>
      </c>
      <c r="FT297" s="42">
        <v>0.56999999284744263</v>
      </c>
      <c r="FU297" s="42">
        <v>0.56999999284744263</v>
      </c>
      <c r="FV297" s="42">
        <v>0.56999999284744263</v>
      </c>
      <c r="FW297" s="42"/>
      <c r="FX297" s="65">
        <v>21</v>
      </c>
    </row>
    <row r="298" spans="1:180">
      <c r="A298" s="40">
        <v>38635</v>
      </c>
      <c r="B298" s="41"/>
      <c r="C298" s="41"/>
      <c r="D298" s="41"/>
      <c r="E298" s="42" t="s">
        <v>233</v>
      </c>
      <c r="F298" s="42" t="s">
        <v>233</v>
      </c>
      <c r="G298" s="42" t="s">
        <v>233</v>
      </c>
      <c r="H298" s="42" t="s">
        <v>233</v>
      </c>
      <c r="I298" s="42" t="s">
        <v>233</v>
      </c>
      <c r="J298" s="42" t="s">
        <v>233</v>
      </c>
      <c r="K298" s="54" t="str">
        <f t="shared" si="88"/>
        <v/>
      </c>
      <c r="L298" s="43">
        <v>12.405372619628906</v>
      </c>
      <c r="M298" s="43">
        <v>12.258852005004883</v>
      </c>
      <c r="N298" s="43">
        <v>12.136752128601074</v>
      </c>
      <c r="O298" s="43">
        <v>12.893773078918457</v>
      </c>
      <c r="P298" s="43">
        <v>13.504273414611816</v>
      </c>
      <c r="Q298" s="43">
        <v>13.504273414611816</v>
      </c>
      <c r="R298" s="54">
        <f t="shared" si="89"/>
        <v>12.783882776896158</v>
      </c>
      <c r="S298" s="43">
        <v>14.407814025878906</v>
      </c>
      <c r="T298" s="43">
        <v>14.774114608764648</v>
      </c>
      <c r="U298" s="43">
        <v>13.186813354492187</v>
      </c>
      <c r="V298" s="43">
        <v>8.9133090972900391</v>
      </c>
      <c r="W298" s="43">
        <v>7.6923074722290039</v>
      </c>
      <c r="X298" s="43">
        <v>9.768010139465332</v>
      </c>
      <c r="Y298" s="43">
        <v>14.9</v>
      </c>
      <c r="Z298" s="42">
        <v>-2.0439560413360596</v>
      </c>
      <c r="AA298" s="42">
        <v>-1.7313797473907471</v>
      </c>
      <c r="AB298" s="42">
        <v>-1.5750916004180908</v>
      </c>
      <c r="AC298" s="42">
        <v>-1.6971917152404785</v>
      </c>
      <c r="AD298" s="42">
        <v>-1.6288156509399414</v>
      </c>
      <c r="AE298" s="42">
        <v>-1.4774115085601807</v>
      </c>
      <c r="AF298" s="42"/>
      <c r="AG298" s="42">
        <v>6.7726497650146484</v>
      </c>
      <c r="AH298" s="42">
        <v>6.7384614944458008</v>
      </c>
      <c r="AI298" s="42">
        <v>6.7247862815856934</v>
      </c>
      <c r="AJ298" s="42">
        <v>6.7452993392944336</v>
      </c>
      <c r="AK298" s="42">
        <v>6.7829060554504395</v>
      </c>
      <c r="AL298" s="42">
        <v>6.7521367073059082</v>
      </c>
      <c r="AM298" s="54">
        <f t="shared" si="90"/>
        <v>6.7527066071828203</v>
      </c>
      <c r="AN298" s="44">
        <v>1.1306471824645996</v>
      </c>
      <c r="AO298" s="44">
        <v>1.067155122756958</v>
      </c>
      <c r="AP298" s="44">
        <v>0.76923078298568726</v>
      </c>
      <c r="AQ298" s="44">
        <v>0.81318682432174683</v>
      </c>
      <c r="AR298" s="44">
        <v>0.80830281972885132</v>
      </c>
      <c r="AS298" s="44">
        <v>3.8168497085571289</v>
      </c>
      <c r="AT298" s="44"/>
      <c r="AU298" s="42">
        <v>0.8730158805847168</v>
      </c>
      <c r="AV298" s="42">
        <v>0.94871795177459717</v>
      </c>
      <c r="AW298" s="42">
        <v>0.67643469572067261</v>
      </c>
      <c r="AX298" s="42">
        <v>0.91819292306900024</v>
      </c>
      <c r="AY298" s="42">
        <v>0.90109890699386597</v>
      </c>
      <c r="AZ298" s="42">
        <v>1.0488400459289551</v>
      </c>
      <c r="BA298" s="54">
        <f t="shared" si="91"/>
        <v>0.89438340067863464</v>
      </c>
      <c r="BB298" s="44"/>
      <c r="BC298" s="42">
        <v>0.36752137541770935</v>
      </c>
      <c r="BD298" s="42">
        <v>0.39072039723396301</v>
      </c>
      <c r="BE298" s="42">
        <v>8.5470087826251984E-2</v>
      </c>
      <c r="BF298" s="42">
        <v>0.36874237656593323</v>
      </c>
      <c r="BG298" s="42">
        <v>0.45787546038627625</v>
      </c>
      <c r="BH298" s="42">
        <v>0.80586081743240356</v>
      </c>
      <c r="BI298" s="54">
        <f t="shared" si="92"/>
        <v>0.41269841914375621</v>
      </c>
      <c r="BJ298" s="51">
        <v>1.6</v>
      </c>
      <c r="BK298" s="69" t="s">
        <v>233</v>
      </c>
      <c r="BL298" s="69" t="s">
        <v>233</v>
      </c>
      <c r="BM298" s="69" t="s">
        <v>233</v>
      </c>
      <c r="BN298" s="69" t="s">
        <v>233</v>
      </c>
      <c r="BO298" s="69" t="s">
        <v>233</v>
      </c>
      <c r="BP298" s="70">
        <f t="shared" si="93"/>
        <v>1.6</v>
      </c>
      <c r="BQ298" s="42">
        <v>1.5982905626296997</v>
      </c>
      <c r="BR298" s="42">
        <v>1.672771692276001</v>
      </c>
      <c r="BS298" s="42">
        <v>1.5128204822540283</v>
      </c>
      <c r="BT298" s="42">
        <v>1.5750916004180908</v>
      </c>
      <c r="BU298" s="42">
        <v>1.4920635223388672</v>
      </c>
      <c r="BV298" s="42">
        <v>1.4078143835067749</v>
      </c>
      <c r="BW298" s="54">
        <f t="shared" si="94"/>
        <v>1.5431420405705769</v>
      </c>
      <c r="BX298" s="44">
        <v>7.6923079788684845E-2</v>
      </c>
      <c r="BY298" s="44">
        <v>7.6923079788684845E-2</v>
      </c>
      <c r="BZ298" s="44">
        <v>7.9365082085132599E-2</v>
      </c>
      <c r="CA298" s="44">
        <v>6.5934069454669952E-2</v>
      </c>
      <c r="CB298" s="44">
        <v>6.5934069454669952E-2</v>
      </c>
      <c r="CC298" s="44">
        <v>7.6923079788684845E-2</v>
      </c>
      <c r="CD298" s="54">
        <f t="shared" si="95"/>
        <v>7.3667076726754502E-2</v>
      </c>
      <c r="CE298" s="42">
        <v>0.08</v>
      </c>
      <c r="CF298" s="42">
        <v>6.8512821197509766</v>
      </c>
      <c r="CG298" s="42">
        <v>6.8273506164550781</v>
      </c>
      <c r="CH298" s="42">
        <v>6.8000001907348633</v>
      </c>
      <c r="CI298" s="42">
        <v>6.7965812683105469</v>
      </c>
      <c r="CJ298" s="42">
        <v>6.8136754035949707</v>
      </c>
      <c r="CK298" s="42"/>
      <c r="CL298" s="42"/>
      <c r="CM298" s="44"/>
      <c r="CN298" s="44">
        <v>1.7181929349899292</v>
      </c>
      <c r="CO298" s="44">
        <v>1.7094017267227173</v>
      </c>
      <c r="CP298" s="44">
        <v>1.120390772819519</v>
      </c>
      <c r="CQ298" s="44">
        <v>1.5755800008773804</v>
      </c>
      <c r="CR298" s="44">
        <v>1.7435897588729858</v>
      </c>
      <c r="CS298" s="44">
        <v>1.8090354204177856</v>
      </c>
      <c r="CT298" s="54">
        <f t="shared" si="96"/>
        <v>1.6126984357833862</v>
      </c>
      <c r="CU298" s="44" t="s">
        <v>233</v>
      </c>
      <c r="CV298" s="44" t="s">
        <v>233</v>
      </c>
      <c r="CW298" s="44" t="s">
        <v>233</v>
      </c>
      <c r="CX298" s="44" t="s">
        <v>233</v>
      </c>
      <c r="CY298" s="44" t="s">
        <v>233</v>
      </c>
      <c r="CZ298" s="44" t="s">
        <v>233</v>
      </c>
      <c r="DA298" s="54" t="str">
        <f t="shared" si="97"/>
        <v/>
      </c>
      <c r="DB298" s="65">
        <v>1115.262451171875</v>
      </c>
      <c r="DC298" s="65">
        <v>1102.44189453125</v>
      </c>
      <c r="DD298" s="65">
        <v>609.4017333984375</v>
      </c>
      <c r="DE298" s="65">
        <v>1081.5628662109375</v>
      </c>
      <c r="DF298" s="65">
        <v>776.5567626953125</v>
      </c>
      <c r="DG298" s="65">
        <v>893.16241455078125</v>
      </c>
      <c r="DH298" s="58">
        <f t="shared" si="98"/>
        <v>1.3388131494140625</v>
      </c>
      <c r="DI298" s="65">
        <v>1135.7998046875</v>
      </c>
      <c r="DJ298" s="65">
        <v>1142.857177734375</v>
      </c>
      <c r="DK298" s="65">
        <v>696.75213623046875</v>
      </c>
      <c r="DL298" s="65">
        <v>1010.28076171875</v>
      </c>
      <c r="DM298" s="65">
        <v>1137.240478515625</v>
      </c>
      <c r="DN298" s="65">
        <v>1100</v>
      </c>
      <c r="DO298" s="58">
        <f t="shared" si="99"/>
        <v>1.4935032861328126</v>
      </c>
      <c r="DP298" s="44">
        <v>24</v>
      </c>
      <c r="DQ298" s="44"/>
      <c r="DR298" s="65">
        <v>100</v>
      </c>
      <c r="DS298" s="65">
        <v>100</v>
      </c>
      <c r="DT298" s="65">
        <v>100</v>
      </c>
      <c r="DU298" s="65">
        <v>100</v>
      </c>
      <c r="DV298" s="65">
        <v>100</v>
      </c>
      <c r="DW298" s="65">
        <v>100</v>
      </c>
      <c r="DX298" s="58">
        <f t="shared" si="100"/>
        <v>0.14399999999999999</v>
      </c>
      <c r="DY298" s="43">
        <v>5.6054210662841797</v>
      </c>
      <c r="DZ298" s="43">
        <v>14.141406059265137</v>
      </c>
      <c r="EA298" s="43">
        <v>28.465660095214844</v>
      </c>
      <c r="EB298" s="44">
        <f t="shared" si="101"/>
        <v>1.5846689088439943</v>
      </c>
      <c r="EC298" s="42">
        <v>65</v>
      </c>
      <c r="ED298" s="42">
        <v>70</v>
      </c>
      <c r="EE298" s="42">
        <v>70</v>
      </c>
      <c r="EF298" s="42">
        <v>70</v>
      </c>
      <c r="EG298" s="42">
        <v>70</v>
      </c>
      <c r="EH298" s="42">
        <v>70</v>
      </c>
      <c r="EI298" s="42"/>
      <c r="EJ298" s="65">
        <v>923</v>
      </c>
      <c r="EK298" s="42">
        <v>0.49000000953674316</v>
      </c>
      <c r="EL298" s="42">
        <v>0.49000000953674316</v>
      </c>
      <c r="EM298" s="42">
        <v>0.49000000953674316</v>
      </c>
      <c r="EN298" s="42">
        <v>0.49000000953674316</v>
      </c>
      <c r="EO298" s="42">
        <v>0.49000000953674316</v>
      </c>
      <c r="EP298" s="42">
        <v>0.49000000953674316</v>
      </c>
      <c r="EQ298" s="42"/>
      <c r="ER298" s="65">
        <v>21</v>
      </c>
      <c r="ES298" s="42">
        <v>0.68000000715255737</v>
      </c>
      <c r="ET298" s="42">
        <v>0.68000000715255737</v>
      </c>
      <c r="EU298" s="42">
        <v>0.68000000715255737</v>
      </c>
      <c r="EV298" s="42">
        <v>0.68000000715255737</v>
      </c>
      <c r="EW298" s="42">
        <v>0.68000000715255737</v>
      </c>
      <c r="EX298" s="42">
        <v>0.68000000715255737</v>
      </c>
      <c r="EY298" s="42"/>
      <c r="EZ298" s="42">
        <v>1.45</v>
      </c>
      <c r="FA298" s="42">
        <v>0.10000000149011612</v>
      </c>
      <c r="FB298" s="42">
        <v>0.10000000149011612</v>
      </c>
      <c r="FC298" s="42">
        <v>0.10999999940395355</v>
      </c>
      <c r="FD298" s="42">
        <v>0.10999999940395355</v>
      </c>
      <c r="FE298" s="42">
        <v>7.9999998211860657E-2</v>
      </c>
      <c r="FF298" s="42">
        <v>7.9999998211860657E-2</v>
      </c>
      <c r="FG298" s="42"/>
      <c r="FH298" s="42"/>
      <c r="FI298" s="42">
        <v>0.10999999940395355</v>
      </c>
      <c r="FJ298" s="42">
        <v>0.10999999940395355</v>
      </c>
      <c r="FK298" s="42">
        <v>0.10999999940395355</v>
      </c>
      <c r="FL298" s="42">
        <v>0.10999999940395355</v>
      </c>
      <c r="FM298" s="42">
        <v>0.10000000149011612</v>
      </c>
      <c r="FN298" s="42">
        <v>7.9999998211860657E-2</v>
      </c>
      <c r="FO298" s="42"/>
      <c r="FP298" s="65">
        <v>34</v>
      </c>
      <c r="FQ298" s="42">
        <v>0.56999999284744263</v>
      </c>
      <c r="FR298" s="42">
        <v>0.56999999284744263</v>
      </c>
      <c r="FS298" s="42">
        <v>0.56999999284744263</v>
      </c>
      <c r="FT298" s="42">
        <v>0.56999999284744263</v>
      </c>
      <c r="FU298" s="42">
        <v>0.56999999284744263</v>
      </c>
      <c r="FV298" s="42">
        <v>0.56999999284744263</v>
      </c>
      <c r="FW298" s="42"/>
      <c r="FX298" s="65">
        <v>27</v>
      </c>
    </row>
    <row r="299" spans="1:180">
      <c r="A299" s="40">
        <v>38636</v>
      </c>
      <c r="B299" s="41"/>
      <c r="C299" s="41"/>
      <c r="D299" s="41"/>
      <c r="E299" s="42" t="s">
        <v>233</v>
      </c>
      <c r="F299" s="42" t="s">
        <v>233</v>
      </c>
      <c r="G299" s="42" t="s">
        <v>233</v>
      </c>
      <c r="H299" s="42" t="s">
        <v>233</v>
      </c>
      <c r="I299" s="42" t="s">
        <v>233</v>
      </c>
      <c r="J299" s="42" t="s">
        <v>233</v>
      </c>
      <c r="K299" s="54" t="str">
        <f t="shared" si="88"/>
        <v/>
      </c>
      <c r="L299" s="43">
        <v>13.504273414611816</v>
      </c>
      <c r="M299" s="43">
        <v>13.382173538208008</v>
      </c>
      <c r="N299" s="43">
        <v>13.260073661804199</v>
      </c>
      <c r="O299" s="43">
        <v>13.626373291015625</v>
      </c>
      <c r="P299" s="43">
        <v>13.894993782043457</v>
      </c>
      <c r="Q299" s="43">
        <v>13.894993782043457</v>
      </c>
      <c r="R299" s="54">
        <f t="shared" si="89"/>
        <v>13.59381357828776</v>
      </c>
      <c r="S299" s="43">
        <v>10.989010810852051</v>
      </c>
      <c r="T299" s="43">
        <v>10.989010810852051</v>
      </c>
      <c r="U299" s="43">
        <v>10.256410598754883</v>
      </c>
      <c r="V299" s="43">
        <v>6.8376069068908691</v>
      </c>
      <c r="W299" s="43">
        <v>6.8376069068908691</v>
      </c>
      <c r="X299" s="43">
        <v>8.3028087615966797</v>
      </c>
      <c r="Y299" s="43">
        <v>11.8</v>
      </c>
      <c r="Z299" s="42">
        <v>-1.374847412109375</v>
      </c>
      <c r="AA299" s="42">
        <v>-1.4774115085601807</v>
      </c>
      <c r="AB299" s="42">
        <v>-1.3357753753662109</v>
      </c>
      <c r="AC299" s="42">
        <v>-1.6239316463470459</v>
      </c>
      <c r="AD299" s="42">
        <v>-1.6043956279754639</v>
      </c>
      <c r="AE299" s="42">
        <v>-1.4188034534454346</v>
      </c>
      <c r="AF299" s="42"/>
      <c r="AG299" s="42">
        <v>6.7384614944458008</v>
      </c>
      <c r="AH299" s="42">
        <v>6.7384614944458008</v>
      </c>
      <c r="AI299" s="42">
        <v>6.7384614944458008</v>
      </c>
      <c r="AJ299" s="42">
        <v>6.7931623458862305</v>
      </c>
      <c r="AK299" s="42">
        <v>6.7897434234619141</v>
      </c>
      <c r="AL299" s="42">
        <v>6.7760682106018066</v>
      </c>
      <c r="AM299" s="54">
        <f t="shared" si="90"/>
        <v>6.7623930772145586</v>
      </c>
      <c r="AN299" s="44">
        <v>0.60317462682723999</v>
      </c>
      <c r="AO299" s="44">
        <v>0.82051283121109009</v>
      </c>
      <c r="AP299" s="44">
        <v>1.3357753753662109</v>
      </c>
      <c r="AQ299" s="44">
        <v>0.86691087484359741</v>
      </c>
      <c r="AR299" s="44">
        <v>1.0915751457214355</v>
      </c>
      <c r="AS299" s="44">
        <v>0.97924298048019409</v>
      </c>
      <c r="AT299" s="44"/>
      <c r="AU299" s="42">
        <v>1.2014652490615845</v>
      </c>
      <c r="AV299" s="42">
        <v>1.2283272743225098</v>
      </c>
      <c r="AW299" s="42">
        <v>0.8095238208770752</v>
      </c>
      <c r="AX299" s="42">
        <v>1.6947497129440308</v>
      </c>
      <c r="AY299" s="42">
        <v>0.90231990814208984</v>
      </c>
      <c r="AZ299" s="42">
        <v>0.94139194488525391</v>
      </c>
      <c r="BA299" s="54">
        <f t="shared" si="91"/>
        <v>1.1296296517054241</v>
      </c>
      <c r="BB299" s="44"/>
      <c r="BC299" s="42">
        <v>0.45909646153450012</v>
      </c>
      <c r="BD299" s="42">
        <v>0.46764346957206726</v>
      </c>
      <c r="BE299" s="42">
        <v>0.12087912112474442</v>
      </c>
      <c r="BF299" s="42">
        <v>0.33699634671211243</v>
      </c>
      <c r="BG299" s="42">
        <v>0.35042735934257507</v>
      </c>
      <c r="BH299" s="42">
        <v>0.24786324799060822</v>
      </c>
      <c r="BI299" s="54">
        <f t="shared" si="92"/>
        <v>0.33048433437943459</v>
      </c>
      <c r="BJ299" s="51">
        <v>1.4</v>
      </c>
      <c r="BK299" s="69" t="s">
        <v>233</v>
      </c>
      <c r="BL299" s="69" t="s">
        <v>233</v>
      </c>
      <c r="BM299" s="69" t="s">
        <v>233</v>
      </c>
      <c r="BN299" s="69" t="s">
        <v>233</v>
      </c>
      <c r="BO299" s="69" t="s">
        <v>233</v>
      </c>
      <c r="BP299" s="70">
        <f t="shared" si="93"/>
        <v>1.4</v>
      </c>
      <c r="BQ299" s="42">
        <v>1.3894994258880615</v>
      </c>
      <c r="BR299" s="42">
        <v>1.2991453409194946</v>
      </c>
      <c r="BS299" s="42">
        <v>1.3833943605422974</v>
      </c>
      <c r="BT299" s="42">
        <v>1.4737484455108643</v>
      </c>
      <c r="BU299" s="42">
        <v>1.5909645557403564</v>
      </c>
      <c r="BV299" s="42">
        <v>1.4725275039672852</v>
      </c>
      <c r="BW299" s="54">
        <f t="shared" si="94"/>
        <v>1.4348799387613933</v>
      </c>
      <c r="BX299" s="44">
        <v>0.10378510504961014</v>
      </c>
      <c r="BY299" s="44">
        <v>9.2796094715595245E-2</v>
      </c>
      <c r="BZ299" s="44">
        <v>8.1807084381580353E-2</v>
      </c>
      <c r="CA299" s="44">
        <v>7.081807404756546E-2</v>
      </c>
      <c r="CB299" s="44">
        <v>5.9829059988260269E-2</v>
      </c>
      <c r="CC299" s="44">
        <v>5.9829059988260269E-2</v>
      </c>
      <c r="CD299" s="54">
        <f t="shared" si="95"/>
        <v>7.8144079695145294E-2</v>
      </c>
      <c r="CE299" s="42">
        <v>0.08</v>
      </c>
      <c r="CF299" s="42">
        <v>6.8478631973266602</v>
      </c>
      <c r="CG299" s="42">
        <v>6.8444442749023438</v>
      </c>
      <c r="CH299" s="42">
        <v>6.8991451263427734</v>
      </c>
      <c r="CI299" s="42">
        <v>6.885469913482666</v>
      </c>
      <c r="CJ299" s="42">
        <v>6.875213623046875</v>
      </c>
      <c r="CK299" s="42"/>
      <c r="CL299" s="42"/>
      <c r="CM299" s="44"/>
      <c r="CN299" s="44">
        <v>1.821733832359314</v>
      </c>
      <c r="CO299" s="44">
        <v>1.6566544771194458</v>
      </c>
      <c r="CP299" s="44">
        <v>1.6732600927352905</v>
      </c>
      <c r="CQ299" s="44">
        <v>1.6312576532363892</v>
      </c>
      <c r="CR299" s="44">
        <v>1.70647132396698</v>
      </c>
      <c r="CS299" s="44">
        <v>1.7152625322341919</v>
      </c>
      <c r="CT299" s="54">
        <f t="shared" si="96"/>
        <v>1.7007733186086018</v>
      </c>
      <c r="CU299" s="44" t="s">
        <v>233</v>
      </c>
      <c r="CV299" s="44" t="s">
        <v>233</v>
      </c>
      <c r="CW299" s="44" t="s">
        <v>233</v>
      </c>
      <c r="CX299" s="44" t="s">
        <v>233</v>
      </c>
      <c r="CY299" s="44" t="s">
        <v>233</v>
      </c>
      <c r="CZ299" s="44" t="s">
        <v>233</v>
      </c>
      <c r="DA299" s="54" t="str">
        <f t="shared" si="97"/>
        <v/>
      </c>
      <c r="DB299" s="65">
        <v>684.85955810546875</v>
      </c>
      <c r="DC299" s="65">
        <v>724.0537109375</v>
      </c>
      <c r="DD299" s="65">
        <v>1179.3651123046875</v>
      </c>
      <c r="DE299" s="65">
        <v>807.32598876953125</v>
      </c>
      <c r="DF299" s="65">
        <v>1173.87060546875</v>
      </c>
      <c r="DG299" s="65">
        <v>1172.7716064453125</v>
      </c>
      <c r="DH299" s="58">
        <f t="shared" si="98"/>
        <v>1.3781391796875</v>
      </c>
      <c r="DI299" s="65">
        <v>687.17950439453125</v>
      </c>
      <c r="DJ299" s="65">
        <v>694.70086669921875</v>
      </c>
      <c r="DK299" s="65">
        <v>1137.82666015625</v>
      </c>
      <c r="DL299" s="65">
        <v>1165.76318359375</v>
      </c>
      <c r="DM299" s="65">
        <v>1170.793701171875</v>
      </c>
      <c r="DN299" s="65">
        <v>1164.3956298828125</v>
      </c>
      <c r="DO299" s="58">
        <f t="shared" si="99"/>
        <v>1.4449582910156249</v>
      </c>
      <c r="DP299" s="44">
        <v>26</v>
      </c>
      <c r="DQ299" s="44"/>
      <c r="DR299" s="65">
        <v>100</v>
      </c>
      <c r="DS299" s="65">
        <v>100</v>
      </c>
      <c r="DT299" s="65">
        <v>100</v>
      </c>
      <c r="DU299" s="65">
        <v>100</v>
      </c>
      <c r="DV299" s="65">
        <v>100</v>
      </c>
      <c r="DW299" s="65">
        <v>100</v>
      </c>
      <c r="DX299" s="58">
        <f t="shared" si="100"/>
        <v>0.14399999999999999</v>
      </c>
      <c r="DY299" s="43">
        <v>5.0687665939331055</v>
      </c>
      <c r="DZ299" s="43">
        <v>13.758811950683594</v>
      </c>
      <c r="EA299" s="43">
        <v>27.057998657226562</v>
      </c>
      <c r="EB299" s="44">
        <f t="shared" si="101"/>
        <v>1.5008170308685302</v>
      </c>
      <c r="EC299" s="42">
        <v>70</v>
      </c>
      <c r="ED299" s="42">
        <v>70</v>
      </c>
      <c r="EE299" s="42">
        <v>70</v>
      </c>
      <c r="EF299" s="42">
        <v>70</v>
      </c>
      <c r="EG299" s="42">
        <v>70</v>
      </c>
      <c r="EH299" s="42">
        <v>70</v>
      </c>
      <c r="EI299" s="42"/>
      <c r="EJ299" s="65">
        <v>956</v>
      </c>
      <c r="EK299" s="42">
        <v>0.49000000953674316</v>
      </c>
      <c r="EL299" s="42">
        <v>0.49000000953674316</v>
      </c>
      <c r="EM299" s="42">
        <v>0.49000000953674316</v>
      </c>
      <c r="EN299" s="42">
        <v>0.49000000953674316</v>
      </c>
      <c r="EO299" s="42">
        <v>0.49000000953674316</v>
      </c>
      <c r="EP299" s="42">
        <v>0.49000000953674316</v>
      </c>
      <c r="EQ299" s="42"/>
      <c r="ER299" s="65">
        <v>22</v>
      </c>
      <c r="ES299" s="42">
        <v>0.68000000715255737</v>
      </c>
      <c r="ET299" s="42">
        <v>0.68000000715255737</v>
      </c>
      <c r="EU299" s="42">
        <v>0.68000000715255737</v>
      </c>
      <c r="EV299" s="42">
        <v>0.68000000715255737</v>
      </c>
      <c r="EW299" s="42">
        <v>0.68000000715255737</v>
      </c>
      <c r="EX299" s="42">
        <v>0.68000000715255737</v>
      </c>
      <c r="EY299" s="42"/>
      <c r="EZ299" s="42">
        <v>1.5</v>
      </c>
      <c r="FA299" s="42">
        <v>7.0000000298023224E-2</v>
      </c>
      <c r="FB299" s="42">
        <v>9.0000003576278687E-2</v>
      </c>
      <c r="FC299" s="42">
        <v>0.11999999731779099</v>
      </c>
      <c r="FD299" s="42">
        <v>0.11999999731779099</v>
      </c>
      <c r="FE299" s="42">
        <v>0.10000000149011612</v>
      </c>
      <c r="FF299" s="42">
        <v>0.10000000149011612</v>
      </c>
      <c r="FG299" s="42"/>
      <c r="FH299" s="42"/>
      <c r="FI299" s="42">
        <v>0.10000000149011612</v>
      </c>
      <c r="FJ299" s="42">
        <v>0.10000000149011612</v>
      </c>
      <c r="FK299" s="42">
        <v>0.10000000149011612</v>
      </c>
      <c r="FL299" s="42">
        <v>0.10000000149011612</v>
      </c>
      <c r="FM299" s="42">
        <v>0.10000000149011612</v>
      </c>
      <c r="FN299" s="42">
        <v>0.10000000149011612</v>
      </c>
      <c r="FO299" s="42"/>
      <c r="FP299" s="65">
        <v>37</v>
      </c>
      <c r="FQ299" s="42">
        <v>0.56999999284744263</v>
      </c>
      <c r="FR299" s="42">
        <v>0.56999999284744263</v>
      </c>
      <c r="FS299" s="42">
        <v>0.56999999284744263</v>
      </c>
      <c r="FT299" s="42">
        <v>0.56999999284744263</v>
      </c>
      <c r="FU299" s="42">
        <v>0.56999999284744263</v>
      </c>
      <c r="FV299" s="42">
        <v>0.56999999284744263</v>
      </c>
      <c r="FW299" s="42"/>
      <c r="FX299" s="65">
        <v>30</v>
      </c>
    </row>
    <row r="300" spans="1:180">
      <c r="A300" s="40">
        <v>38637</v>
      </c>
      <c r="B300" s="41"/>
      <c r="C300" s="41"/>
      <c r="D300" s="41"/>
      <c r="E300" s="42" t="s">
        <v>233</v>
      </c>
      <c r="F300" s="42" t="s">
        <v>233</v>
      </c>
      <c r="G300" s="42" t="s">
        <v>233</v>
      </c>
      <c r="H300" s="42" t="s">
        <v>233</v>
      </c>
      <c r="I300" s="42" t="s">
        <v>233</v>
      </c>
      <c r="J300" s="42" t="s">
        <v>233</v>
      </c>
      <c r="K300" s="54" t="str">
        <f t="shared" si="88"/>
        <v/>
      </c>
      <c r="L300" s="43">
        <v>13.894993782043457</v>
      </c>
      <c r="M300" s="43">
        <v>13.919413566589355</v>
      </c>
      <c r="N300" s="43">
        <v>13.797313690185547</v>
      </c>
      <c r="O300" s="43">
        <v>14.04151439666748</v>
      </c>
      <c r="P300" s="43">
        <v>14.774114608764648</v>
      </c>
      <c r="Q300" s="43">
        <v>14.261294364929199</v>
      </c>
      <c r="R300" s="54">
        <f t="shared" si="89"/>
        <v>14.114774068196615</v>
      </c>
      <c r="S300" s="43">
        <v>9.768010139465332</v>
      </c>
      <c r="T300" s="43">
        <v>10.378510475158691</v>
      </c>
      <c r="U300" s="43">
        <v>9.768010139465332</v>
      </c>
      <c r="V300" s="43">
        <v>6.8376069068908691</v>
      </c>
      <c r="W300" s="43">
        <v>6.105006217956543</v>
      </c>
      <c r="X300" s="43">
        <v>8.3028087615966797</v>
      </c>
      <c r="Y300" s="43">
        <v>11</v>
      </c>
      <c r="Z300" s="42">
        <v>-1.404151439666748</v>
      </c>
      <c r="AA300" s="42">
        <v>-1.2771673202514648</v>
      </c>
      <c r="AB300" s="42">
        <v>-1.8046398162841797</v>
      </c>
      <c r="AC300" s="42">
        <v>-3.221001148223877</v>
      </c>
      <c r="AD300" s="42">
        <v>-1.3699634075164795</v>
      </c>
      <c r="AE300" s="42">
        <v>-1.1648352146148682</v>
      </c>
      <c r="AF300" s="42"/>
      <c r="AG300" s="42">
        <v>6.7726497650146484</v>
      </c>
      <c r="AH300" s="42">
        <v>6.7726497650146484</v>
      </c>
      <c r="AI300" s="42">
        <v>6.8376069068908691</v>
      </c>
      <c r="AJ300" s="42">
        <v>7.1589741706848145</v>
      </c>
      <c r="AK300" s="42">
        <v>6.8615384101867676</v>
      </c>
      <c r="AL300" s="42">
        <v>6.8307690620422363</v>
      </c>
      <c r="AM300" s="54">
        <f t="shared" si="90"/>
        <v>6.872364679972331</v>
      </c>
      <c r="AN300" s="44">
        <v>0.95726495981216431</v>
      </c>
      <c r="AO300" s="44">
        <v>0.83760684728622437</v>
      </c>
      <c r="AP300" s="44">
        <v>0.81074482202529907</v>
      </c>
      <c r="AQ300" s="44">
        <v>0.82051283121109009</v>
      </c>
      <c r="AR300" s="44">
        <v>1.1159951686859131</v>
      </c>
      <c r="AS300" s="44">
        <v>0.91819292306900024</v>
      </c>
      <c r="AT300" s="44"/>
      <c r="AU300" s="42">
        <v>0.84493285417556763</v>
      </c>
      <c r="AV300" s="42">
        <v>0.93040293455123901</v>
      </c>
      <c r="AW300" s="42">
        <v>0.90720391273498535</v>
      </c>
      <c r="AX300" s="42">
        <v>0.90720391273498535</v>
      </c>
      <c r="AY300" s="42">
        <v>0.93528693914413452</v>
      </c>
      <c r="AZ300" s="42">
        <v>0.9365079402923584</v>
      </c>
      <c r="BA300" s="54">
        <f t="shared" si="91"/>
        <v>0.91025641560554504</v>
      </c>
      <c r="BB300" s="44"/>
      <c r="BC300" s="42">
        <v>0.22710622847080231</v>
      </c>
      <c r="BD300" s="42">
        <v>0.25396826863288879</v>
      </c>
      <c r="BE300" s="42">
        <v>0.24664224684238434</v>
      </c>
      <c r="BF300" s="42">
        <v>0.24542124569416046</v>
      </c>
      <c r="BG300" s="42">
        <v>0.29548230767250061</v>
      </c>
      <c r="BH300" s="42">
        <v>0.21611721813678741</v>
      </c>
      <c r="BI300" s="54">
        <f t="shared" si="92"/>
        <v>0.24745625257492065</v>
      </c>
      <c r="BJ300" s="51">
        <v>1.4</v>
      </c>
      <c r="BK300" s="69" t="s">
        <v>233</v>
      </c>
      <c r="BL300" s="69" t="s">
        <v>233</v>
      </c>
      <c r="BM300" s="69" t="s">
        <v>233</v>
      </c>
      <c r="BN300" s="69" t="s">
        <v>233</v>
      </c>
      <c r="BO300" s="69" t="s">
        <v>233</v>
      </c>
      <c r="BP300" s="70">
        <f t="shared" si="93"/>
        <v>1.4</v>
      </c>
      <c r="BQ300" s="42">
        <v>1.4529914855957031</v>
      </c>
      <c r="BR300" s="42">
        <v>1.4224663972854614</v>
      </c>
      <c r="BS300" s="42">
        <v>1.4383394718170166</v>
      </c>
      <c r="BT300" s="42">
        <v>1.4603174924850464</v>
      </c>
      <c r="BU300" s="42">
        <v>1.4114774465560913</v>
      </c>
      <c r="BV300" s="42">
        <v>1.4236874580383301</v>
      </c>
      <c r="BW300" s="54">
        <f t="shared" si="94"/>
        <v>1.4348799586296082</v>
      </c>
      <c r="BX300" s="44">
        <v>5.9829059988260269E-2</v>
      </c>
      <c r="BY300" s="44">
        <v>5.9829059988260269E-2</v>
      </c>
      <c r="BZ300" s="44">
        <v>5.9829059988260269E-2</v>
      </c>
      <c r="CA300" s="44">
        <v>4.8840049654245377E-2</v>
      </c>
      <c r="CB300" s="44">
        <v>5.9829059988260269E-2</v>
      </c>
      <c r="CC300" s="44">
        <v>5.9829059988260269E-2</v>
      </c>
      <c r="CD300" s="54">
        <f t="shared" si="95"/>
        <v>5.7997558265924454E-2</v>
      </c>
      <c r="CE300" s="42">
        <v>0.06</v>
      </c>
      <c r="CF300" s="42">
        <v>6.8376069068908691</v>
      </c>
      <c r="CG300" s="42">
        <v>6.8307690620422363</v>
      </c>
      <c r="CH300" s="42">
        <v>6.8341879844665527</v>
      </c>
      <c r="CI300" s="42">
        <v>6.9196581840515137</v>
      </c>
      <c r="CJ300" s="42">
        <v>6.9367523193359375</v>
      </c>
      <c r="CK300" s="42"/>
      <c r="CL300" s="42"/>
      <c r="CM300" s="44"/>
      <c r="CN300" s="44">
        <v>1.7758241891860962</v>
      </c>
      <c r="CO300" s="44">
        <v>1.7240537405014038</v>
      </c>
      <c r="CP300" s="44">
        <v>1.7416361570358276</v>
      </c>
      <c r="CQ300" s="44">
        <v>1.7328449487686157</v>
      </c>
      <c r="CR300" s="44">
        <v>2.1802198886871338</v>
      </c>
      <c r="CS300" s="44">
        <v>1.7719169855117798</v>
      </c>
      <c r="CT300" s="54">
        <f t="shared" si="96"/>
        <v>1.8210826516151428</v>
      </c>
      <c r="CU300" s="44" t="s">
        <v>233</v>
      </c>
      <c r="CV300" s="44" t="s">
        <v>233</v>
      </c>
      <c r="CW300" s="44" t="s">
        <v>233</v>
      </c>
      <c r="CX300" s="44" t="s">
        <v>233</v>
      </c>
      <c r="CY300" s="44" t="s">
        <v>233</v>
      </c>
      <c r="CZ300" s="44" t="s">
        <v>233</v>
      </c>
      <c r="DA300" s="54" t="str">
        <f t="shared" si="97"/>
        <v/>
      </c>
      <c r="DB300" s="65">
        <v>1181.92919921875</v>
      </c>
      <c r="DC300" s="65">
        <v>1178.876708984375</v>
      </c>
      <c r="DD300" s="65">
        <v>1186.5689697265625</v>
      </c>
      <c r="DE300" s="65">
        <v>1169.84130859375</v>
      </c>
      <c r="DF300" s="65">
        <v>1170.4517822265625</v>
      </c>
      <c r="DG300" s="65">
        <v>831.6239013671875</v>
      </c>
      <c r="DH300" s="58">
        <f t="shared" si="98"/>
        <v>1.6126300488281251</v>
      </c>
      <c r="DI300" s="65">
        <v>1395.091552734375</v>
      </c>
      <c r="DJ300" s="65">
        <v>1019.6581420898437</v>
      </c>
      <c r="DK300" s="65">
        <v>1459.8779296875</v>
      </c>
      <c r="DL300" s="65">
        <v>1170.10986328125</v>
      </c>
      <c r="DM300" s="65">
        <v>1155.4090576171875</v>
      </c>
      <c r="DN300" s="65">
        <v>1150.08544921875</v>
      </c>
      <c r="DO300" s="58">
        <f t="shared" si="99"/>
        <v>1.7640556787109376</v>
      </c>
      <c r="DP300" s="44">
        <v>24</v>
      </c>
      <c r="DQ300" s="44"/>
      <c r="DR300" s="65">
        <v>100</v>
      </c>
      <c r="DS300" s="65">
        <v>100</v>
      </c>
      <c r="DT300" s="65">
        <v>100</v>
      </c>
      <c r="DU300" s="65">
        <v>100</v>
      </c>
      <c r="DV300" s="65">
        <v>100</v>
      </c>
      <c r="DW300" s="65">
        <v>100</v>
      </c>
      <c r="DX300" s="58">
        <f t="shared" si="100"/>
        <v>0.14399999999999999</v>
      </c>
      <c r="DY300" s="43">
        <v>4.7317214012145996</v>
      </c>
      <c r="DZ300" s="43">
        <v>14.188327789306641</v>
      </c>
      <c r="EA300" s="43">
        <v>27.5272216796875</v>
      </c>
      <c r="EB300" s="44">
        <f t="shared" si="101"/>
        <v>1.7013463662719728</v>
      </c>
      <c r="EC300" s="42">
        <v>70</v>
      </c>
      <c r="ED300" s="42">
        <v>70</v>
      </c>
      <c r="EE300" s="42">
        <v>70</v>
      </c>
      <c r="EF300" s="42">
        <v>70</v>
      </c>
      <c r="EG300" s="42">
        <v>65</v>
      </c>
      <c r="EH300" s="42">
        <v>65</v>
      </c>
      <c r="EI300" s="42"/>
      <c r="EJ300" s="65">
        <v>994</v>
      </c>
      <c r="EK300" s="42">
        <v>0.49000000953674316</v>
      </c>
      <c r="EL300" s="42">
        <v>0.49000000953674316</v>
      </c>
      <c r="EM300" s="42">
        <v>0.49000000953674316</v>
      </c>
      <c r="EN300" s="42">
        <v>0.49000000953674316</v>
      </c>
      <c r="EO300" s="42">
        <v>0.49000000953674316</v>
      </c>
      <c r="EP300" s="42">
        <v>0.49000000953674316</v>
      </c>
      <c r="EQ300" s="42"/>
      <c r="ER300" s="65">
        <v>25</v>
      </c>
      <c r="ES300" s="42">
        <v>0.68000000715255737</v>
      </c>
      <c r="ET300" s="42">
        <v>0.68000000715255737</v>
      </c>
      <c r="EU300" s="42">
        <v>0.68000000715255737</v>
      </c>
      <c r="EV300" s="42">
        <v>0.68000000715255737</v>
      </c>
      <c r="EW300" s="42">
        <v>0.68000000715255737</v>
      </c>
      <c r="EX300" s="42">
        <v>0.68000000715255737</v>
      </c>
      <c r="EY300" s="42"/>
      <c r="EZ300" s="42">
        <v>1.6</v>
      </c>
      <c r="FA300" s="42">
        <v>0.10000000149011612</v>
      </c>
      <c r="FB300" s="42">
        <v>0.10000000149011612</v>
      </c>
      <c r="FC300" s="42">
        <v>0.10000000149011612</v>
      </c>
      <c r="FD300" s="42">
        <v>0.10000000149011612</v>
      </c>
      <c r="FE300" s="42">
        <v>7.9999998211860657E-2</v>
      </c>
      <c r="FF300" s="42">
        <v>7.9999998211860657E-2</v>
      </c>
      <c r="FG300" s="42"/>
      <c r="FH300" s="42"/>
      <c r="FI300" s="42">
        <v>0.10000000149011612</v>
      </c>
      <c r="FJ300" s="42">
        <v>0.10000000149011612</v>
      </c>
      <c r="FK300" s="42">
        <v>0.10000000149011612</v>
      </c>
      <c r="FL300" s="42">
        <v>0.10000000149011612</v>
      </c>
      <c r="FM300" s="42">
        <v>0.10000000149011612</v>
      </c>
      <c r="FN300" s="42">
        <v>0.10000000149011612</v>
      </c>
      <c r="FO300" s="42"/>
      <c r="FP300" s="65">
        <v>39</v>
      </c>
      <c r="FQ300" s="42">
        <v>0.56999999284744263</v>
      </c>
      <c r="FR300" s="42">
        <v>0.56999999284744263</v>
      </c>
      <c r="FS300" s="42">
        <v>0.56999999284744263</v>
      </c>
      <c r="FT300" s="42">
        <v>0.56999999284744263</v>
      </c>
      <c r="FU300" s="42">
        <v>0.56999999284744263</v>
      </c>
      <c r="FV300" s="42">
        <v>0.56999999284744263</v>
      </c>
      <c r="FW300" s="42"/>
      <c r="FX300" s="65">
        <v>34</v>
      </c>
    </row>
    <row r="301" spans="1:180">
      <c r="A301" s="40">
        <v>38638</v>
      </c>
      <c r="B301" s="41"/>
      <c r="C301" s="41"/>
      <c r="D301" s="41"/>
      <c r="E301" s="42" t="s">
        <v>233</v>
      </c>
      <c r="F301" s="42" t="s">
        <v>233</v>
      </c>
      <c r="G301" s="42" t="s">
        <v>233</v>
      </c>
      <c r="H301" s="42" t="s">
        <v>233</v>
      </c>
      <c r="I301" s="42" t="s">
        <v>233</v>
      </c>
      <c r="J301" s="42" t="s">
        <v>233</v>
      </c>
      <c r="K301" s="54" t="str">
        <f t="shared" si="88"/>
        <v/>
      </c>
      <c r="L301" s="43">
        <v>13.797313690185547</v>
      </c>
      <c r="M301" s="43">
        <v>13.308913230895996</v>
      </c>
      <c r="N301" s="43">
        <v>12.967033386230469</v>
      </c>
      <c r="O301" s="43">
        <v>13.333333015441895</v>
      </c>
      <c r="P301" s="43">
        <v>13.699633598327637</v>
      </c>
      <c r="Q301" s="43">
        <v>13.699633598327637</v>
      </c>
      <c r="R301" s="54">
        <f t="shared" si="89"/>
        <v>13.467643419901529</v>
      </c>
      <c r="S301" s="43">
        <v>9.0354089736938477</v>
      </c>
      <c r="T301" s="43">
        <v>10.256410598754883</v>
      </c>
      <c r="U301" s="43">
        <v>7.5702075958251953</v>
      </c>
      <c r="V301" s="43">
        <v>5.3724055290222168</v>
      </c>
      <c r="W301" s="43">
        <v>7.4481072425842285</v>
      </c>
      <c r="X301" s="43">
        <v>100.61050415039062</v>
      </c>
      <c r="Y301" s="43">
        <v>8.6999999999999993</v>
      </c>
      <c r="Z301" s="42">
        <v>-1.1746032238006592</v>
      </c>
      <c r="AA301" s="42">
        <v>-1.5262515544891357</v>
      </c>
      <c r="AB301" s="42">
        <v>-1.3015873432159424</v>
      </c>
      <c r="AC301" s="42">
        <v>-1.5018315315246582</v>
      </c>
      <c r="AD301" s="42">
        <v>-1.374847412109375</v>
      </c>
      <c r="AE301" s="42">
        <v>-1.355311393737793</v>
      </c>
      <c r="AF301" s="42"/>
      <c r="AG301" s="42">
        <v>6.8205127716064453</v>
      </c>
      <c r="AH301" s="42">
        <v>6.8478631973266602</v>
      </c>
      <c r="AI301" s="42">
        <v>6.8512821197509766</v>
      </c>
      <c r="AJ301" s="42">
        <v>6.8888888359069824</v>
      </c>
      <c r="AK301" s="42">
        <v>6.8957266807556152</v>
      </c>
      <c r="AL301" s="42">
        <v>6.864957332611084</v>
      </c>
      <c r="AM301" s="54">
        <f t="shared" si="90"/>
        <v>6.861538489659627</v>
      </c>
      <c r="AN301" s="44">
        <v>0.69352871179580688</v>
      </c>
      <c r="AO301" s="44">
        <v>0.80341881513595581</v>
      </c>
      <c r="AP301" s="44">
        <v>0.62759464979171753</v>
      </c>
      <c r="AQ301" s="44">
        <v>0.66422468423843384</v>
      </c>
      <c r="AR301" s="44">
        <v>0.71794873476028442</v>
      </c>
      <c r="AS301" s="44">
        <v>1.1257631778717041</v>
      </c>
      <c r="AT301" s="44"/>
      <c r="AU301" s="42">
        <v>0.90964591503143311</v>
      </c>
      <c r="AV301" s="42">
        <v>0.8778998851776123</v>
      </c>
      <c r="AW301" s="42">
        <v>0.99877899885177612</v>
      </c>
      <c r="AX301" s="42">
        <v>1.076923131942749</v>
      </c>
      <c r="AY301" s="42">
        <v>1.0744811296463013</v>
      </c>
      <c r="AZ301" s="42">
        <v>1.0549451112747192</v>
      </c>
      <c r="BA301" s="54">
        <f t="shared" si="91"/>
        <v>0.99877902865409851</v>
      </c>
      <c r="BB301" s="44"/>
      <c r="BC301" s="42">
        <v>0.22100122272968292</v>
      </c>
      <c r="BD301" s="42">
        <v>0.21611721813678741</v>
      </c>
      <c r="BE301" s="42">
        <v>0.23687423765659332</v>
      </c>
      <c r="BF301" s="42">
        <v>0.25152626633644104</v>
      </c>
      <c r="BG301" s="42">
        <v>0.26739928126335144</v>
      </c>
      <c r="BH301" s="42">
        <v>0.25763127207756042</v>
      </c>
      <c r="BI301" s="54">
        <f t="shared" si="92"/>
        <v>0.24175824970006943</v>
      </c>
      <c r="BJ301" s="51">
        <v>1.4</v>
      </c>
      <c r="BK301" s="69" t="s">
        <v>233</v>
      </c>
      <c r="BL301" s="69" t="s">
        <v>233</v>
      </c>
      <c r="BM301" s="69" t="s">
        <v>233</v>
      </c>
      <c r="BN301" s="69" t="s">
        <v>233</v>
      </c>
      <c r="BO301" s="69" t="s">
        <v>233</v>
      </c>
      <c r="BP301" s="70">
        <f t="shared" si="93"/>
        <v>1.4</v>
      </c>
      <c r="BQ301" s="42">
        <v>1.4346764087677002</v>
      </c>
      <c r="BR301" s="42">
        <v>1.3601953983306885</v>
      </c>
      <c r="BS301" s="42">
        <v>1.3772894144058228</v>
      </c>
      <c r="BT301" s="42">
        <v>1.5396825075149536</v>
      </c>
      <c r="BU301" s="42">
        <v>1.6373625993728638</v>
      </c>
      <c r="BV301" s="42">
        <v>1.4993895292282104</v>
      </c>
      <c r="BW301" s="54">
        <f t="shared" si="94"/>
        <v>1.4747659762700398</v>
      </c>
      <c r="BX301" s="44">
        <v>5.9829059988260269E-2</v>
      </c>
      <c r="BY301" s="44">
        <v>5.9829059988260269E-2</v>
      </c>
      <c r="BZ301" s="44">
        <v>6.1050061136484146E-2</v>
      </c>
      <c r="CA301" s="44">
        <v>5.8608058840036392E-2</v>
      </c>
      <c r="CB301" s="44">
        <v>5.8608058840036392E-2</v>
      </c>
      <c r="CC301" s="44">
        <v>5.8608058840036392E-2</v>
      </c>
      <c r="CD301" s="54">
        <f t="shared" si="95"/>
        <v>5.9422059605518975E-2</v>
      </c>
      <c r="CE301" s="42">
        <v>0.06</v>
      </c>
      <c r="CF301" s="42">
        <v>6.9230771064758301</v>
      </c>
      <c r="CG301" s="42">
        <v>6.9230771064758301</v>
      </c>
      <c r="CH301" s="42">
        <v>6.9230771064758301</v>
      </c>
      <c r="CI301" s="42">
        <v>6.9606838226318359</v>
      </c>
      <c r="CJ301" s="42">
        <v>6.9675211906433105</v>
      </c>
      <c r="CK301" s="42"/>
      <c r="CL301" s="42"/>
      <c r="CM301" s="44"/>
      <c r="CN301" s="44">
        <v>1.7054945230484009</v>
      </c>
      <c r="CO301" s="44">
        <v>1.6820513010025024</v>
      </c>
      <c r="CP301" s="44">
        <v>1.7230769395828247</v>
      </c>
      <c r="CQ301" s="44">
        <v>2.2075703144073486</v>
      </c>
      <c r="CR301" s="44">
        <v>2.1372406482696533</v>
      </c>
      <c r="CS301" s="44">
        <v>2.0102565288543701</v>
      </c>
      <c r="CT301" s="54">
        <f t="shared" si="96"/>
        <v>1.9109483758608501</v>
      </c>
      <c r="CU301" s="44" t="s">
        <v>233</v>
      </c>
      <c r="CV301" s="44" t="s">
        <v>233</v>
      </c>
      <c r="CW301" s="44" t="s">
        <v>233</v>
      </c>
      <c r="CX301" s="44" t="s">
        <v>233</v>
      </c>
      <c r="CY301" s="44" t="s">
        <v>233</v>
      </c>
      <c r="CZ301" s="44" t="s">
        <v>233</v>
      </c>
      <c r="DA301" s="54" t="str">
        <f t="shared" si="97"/>
        <v/>
      </c>
      <c r="DB301" s="65">
        <v>826.25146484375</v>
      </c>
      <c r="DC301" s="65">
        <v>821.73388671875</v>
      </c>
      <c r="DD301" s="65">
        <v>819.5360107421875</v>
      </c>
      <c r="DE301" s="65">
        <v>1457.142822265625</v>
      </c>
      <c r="DF301" s="65">
        <v>1467.032958984375</v>
      </c>
      <c r="DG301" s="65">
        <v>1412.5762939453125</v>
      </c>
      <c r="DH301" s="58">
        <f t="shared" si="98"/>
        <v>1.6330256249999999</v>
      </c>
      <c r="DI301" s="65">
        <v>1106.10498046875</v>
      </c>
      <c r="DJ301" s="65">
        <v>693.26007080078125</v>
      </c>
      <c r="DK301" s="65">
        <v>1165.3968505859375</v>
      </c>
      <c r="DL301" s="65">
        <v>1425.68994140625</v>
      </c>
      <c r="DM301" s="65">
        <v>1419.8291015625</v>
      </c>
      <c r="DN301" s="65">
        <v>1427.5947265625</v>
      </c>
      <c r="DO301" s="58">
        <f t="shared" si="99"/>
        <v>1.7370901611328124</v>
      </c>
      <c r="DP301" s="44">
        <v>30</v>
      </c>
      <c r="DQ301" s="44"/>
      <c r="DR301" s="65">
        <v>100</v>
      </c>
      <c r="DS301" s="65">
        <v>100</v>
      </c>
      <c r="DT301" s="65">
        <v>100</v>
      </c>
      <c r="DU301" s="65">
        <v>100</v>
      </c>
      <c r="DV301" s="65">
        <v>100</v>
      </c>
      <c r="DW301" s="65">
        <v>100</v>
      </c>
      <c r="DX301" s="58">
        <f t="shared" si="100"/>
        <v>0.14399999999999999</v>
      </c>
      <c r="DY301" s="43">
        <v>4.2605128288269043</v>
      </c>
      <c r="DZ301" s="43">
        <v>14.264124870300293</v>
      </c>
      <c r="EA301" s="43">
        <v>26.242279052734375</v>
      </c>
      <c r="EB301" s="44">
        <f t="shared" si="101"/>
        <v>1.7260237873077393</v>
      </c>
      <c r="EC301" s="42">
        <v>65</v>
      </c>
      <c r="ED301" s="42">
        <v>65</v>
      </c>
      <c r="EE301" s="42">
        <v>65</v>
      </c>
      <c r="EF301" s="42">
        <v>65</v>
      </c>
      <c r="EG301" s="42">
        <v>65</v>
      </c>
      <c r="EH301" s="42">
        <v>65</v>
      </c>
      <c r="EI301" s="42"/>
      <c r="EJ301" s="65">
        <v>1042</v>
      </c>
      <c r="EK301" s="42">
        <v>0.49000000953674316</v>
      </c>
      <c r="EL301" s="42">
        <v>0.49000000953674316</v>
      </c>
      <c r="EM301" s="42">
        <v>0.49000000953674316</v>
      </c>
      <c r="EN301" s="42">
        <v>0.49000000953674316</v>
      </c>
      <c r="EO301" s="42">
        <v>0.49000000953674316</v>
      </c>
      <c r="EP301" s="42">
        <v>0.49000000953674316</v>
      </c>
      <c r="EQ301" s="42"/>
      <c r="ER301" s="65">
        <v>26</v>
      </c>
      <c r="ES301" s="42">
        <v>0.68000000715255737</v>
      </c>
      <c r="ET301" s="42">
        <v>0.68000000715255737</v>
      </c>
      <c r="EU301" s="42">
        <v>0.68000000715255737</v>
      </c>
      <c r="EV301" s="42">
        <v>0.68000000715255737</v>
      </c>
      <c r="EW301" s="42">
        <v>0.68000000715255737</v>
      </c>
      <c r="EX301" s="42">
        <v>0.68000000715255737</v>
      </c>
      <c r="EY301" s="42"/>
      <c r="EZ301" s="42">
        <v>1.6</v>
      </c>
      <c r="FA301" s="42">
        <v>7.9999998211860657E-2</v>
      </c>
      <c r="FB301" s="42">
        <v>7.9999998211860657E-2</v>
      </c>
      <c r="FC301" s="42">
        <v>7.9999998211860657E-2</v>
      </c>
      <c r="FD301" s="42">
        <v>0.10000000149011612</v>
      </c>
      <c r="FE301" s="42">
        <v>0.10000000149011612</v>
      </c>
      <c r="FF301" s="42">
        <v>0.10000000149011612</v>
      </c>
      <c r="FG301" s="42"/>
      <c r="FH301" s="42"/>
      <c r="FI301" s="42">
        <v>0.10000000149011612</v>
      </c>
      <c r="FJ301" s="42">
        <v>0.10000000149011612</v>
      </c>
      <c r="FK301" s="42">
        <v>0.10000000149011612</v>
      </c>
      <c r="FL301" s="42">
        <v>0.10000000149011612</v>
      </c>
      <c r="FM301" s="42">
        <v>9.0000003576278687E-2</v>
      </c>
      <c r="FN301" s="42">
        <v>9.0000003576278687E-2</v>
      </c>
      <c r="FO301" s="42"/>
      <c r="FP301" s="65">
        <v>38</v>
      </c>
      <c r="FQ301" s="42">
        <v>0.56999999284744263</v>
      </c>
      <c r="FR301" s="42">
        <v>0.56999999284744263</v>
      </c>
      <c r="FS301" s="42">
        <v>0.56999999284744263</v>
      </c>
      <c r="FT301" s="42">
        <v>0.56999999284744263</v>
      </c>
      <c r="FU301" s="42">
        <v>0.56999999284744263</v>
      </c>
      <c r="FV301" s="42">
        <v>0.56999999284744263</v>
      </c>
      <c r="FW301" s="42"/>
      <c r="FX301" s="65">
        <v>33</v>
      </c>
    </row>
    <row r="302" spans="1:180">
      <c r="A302" s="40">
        <v>38639</v>
      </c>
      <c r="B302" s="41"/>
      <c r="C302" s="41"/>
      <c r="D302" s="41"/>
      <c r="E302" s="42" t="s">
        <v>233</v>
      </c>
      <c r="F302" s="42" t="s">
        <v>233</v>
      </c>
      <c r="G302" s="42" t="s">
        <v>233</v>
      </c>
      <c r="H302" s="42" t="s">
        <v>233</v>
      </c>
      <c r="I302" s="42" t="s">
        <v>233</v>
      </c>
      <c r="J302" s="42" t="s">
        <v>233</v>
      </c>
      <c r="K302" s="54" t="str">
        <f t="shared" si="88"/>
        <v/>
      </c>
      <c r="L302" s="43">
        <v>13.45543384552002</v>
      </c>
      <c r="M302" s="43">
        <v>13.186813354492187</v>
      </c>
      <c r="N302" s="43">
        <v>13.186813354492187</v>
      </c>
      <c r="O302" s="43">
        <v>13.55311393737793</v>
      </c>
      <c r="P302" s="43">
        <v>13.919413566589355</v>
      </c>
      <c r="Q302" s="43">
        <v>13.919413566589355</v>
      </c>
      <c r="R302" s="54">
        <f t="shared" si="89"/>
        <v>13.53683360417684</v>
      </c>
      <c r="S302" s="43">
        <v>59.340660095214844</v>
      </c>
      <c r="T302" s="43">
        <v>67.155067443847656</v>
      </c>
      <c r="U302" s="43">
        <v>65.567764282226563</v>
      </c>
      <c r="V302" s="43">
        <v>55.067153930664063</v>
      </c>
      <c r="W302" s="43">
        <v>51.648349761962891</v>
      </c>
      <c r="X302" s="43">
        <v>45.177043914794922</v>
      </c>
      <c r="Y302" s="43"/>
      <c r="Z302" s="42">
        <v>-1.2185592651367187</v>
      </c>
      <c r="AA302" s="42">
        <v>-1.4627594947814941</v>
      </c>
      <c r="AB302" s="42">
        <v>-1.4090354442596436</v>
      </c>
      <c r="AC302" s="42">
        <v>-1.3992674350738525</v>
      </c>
      <c r="AD302" s="42">
        <v>-1.5604395866394043</v>
      </c>
      <c r="AE302" s="42">
        <v>-1.5164835453033447</v>
      </c>
      <c r="AF302" s="42"/>
      <c r="AG302" s="42">
        <v>6.8376069068908691</v>
      </c>
      <c r="AH302" s="42">
        <v>6.8068375587463379</v>
      </c>
      <c r="AI302" s="42">
        <v>6.8000001907348633</v>
      </c>
      <c r="AJ302" s="42">
        <v>6.7726497650146484</v>
      </c>
      <c r="AK302" s="42">
        <v>6.7555556297302246</v>
      </c>
      <c r="AL302" s="42">
        <v>6.721367359161377</v>
      </c>
      <c r="AM302" s="54">
        <f t="shared" si="90"/>
        <v>6.7823362350463867</v>
      </c>
      <c r="AN302" s="44">
        <v>1.0720391273498535</v>
      </c>
      <c r="AO302" s="44">
        <v>0.68864470720291138</v>
      </c>
      <c r="AP302" s="44">
        <v>0.52503055334091187</v>
      </c>
      <c r="AQ302" s="44">
        <v>0.84981685876846313</v>
      </c>
      <c r="AR302" s="44">
        <v>0.95726495981216431</v>
      </c>
      <c r="AS302" s="44">
        <v>1.0647131204605103</v>
      </c>
      <c r="AT302" s="44"/>
      <c r="AU302" s="42">
        <v>1.0695971250534058</v>
      </c>
      <c r="AV302" s="42">
        <v>0.5653235912322998</v>
      </c>
      <c r="AW302" s="42">
        <v>1.8998779058456421</v>
      </c>
      <c r="AX302" s="42">
        <v>1.1355311870574951</v>
      </c>
      <c r="AY302" s="42">
        <v>1.4163614511489868</v>
      </c>
      <c r="AZ302" s="42">
        <v>0.99267399311065674</v>
      </c>
      <c r="BA302" s="54">
        <f t="shared" si="91"/>
        <v>1.1798942089080811</v>
      </c>
      <c r="BB302" s="44"/>
      <c r="BC302" s="42">
        <v>0.19902320206165314</v>
      </c>
      <c r="BD302" s="42">
        <v>9.4017095863819122E-2</v>
      </c>
      <c r="BE302" s="42">
        <v>4.8840049654245377E-2</v>
      </c>
      <c r="BF302" s="42">
        <v>0.32967033982276917</v>
      </c>
      <c r="BG302" s="42">
        <v>0.27350428700447083</v>
      </c>
      <c r="BH302" s="42">
        <v>0.30769231915473938</v>
      </c>
      <c r="BI302" s="54">
        <f t="shared" si="92"/>
        <v>0.20879121559361616</v>
      </c>
      <c r="BJ302" s="51" t="s">
        <v>233</v>
      </c>
      <c r="BK302" s="69" t="s">
        <v>233</v>
      </c>
      <c r="BL302" s="69" t="s">
        <v>233</v>
      </c>
      <c r="BM302" s="69" t="s">
        <v>233</v>
      </c>
      <c r="BN302" s="69" t="s">
        <v>233</v>
      </c>
      <c r="BO302" s="69" t="s">
        <v>233</v>
      </c>
      <c r="BP302" s="70" t="str">
        <f t="shared" si="93"/>
        <v/>
      </c>
      <c r="BQ302" s="42">
        <v>1.4615384340286255</v>
      </c>
      <c r="BR302" s="42">
        <v>1.3540903329849243</v>
      </c>
      <c r="BS302" s="42">
        <v>1.2686202526092529</v>
      </c>
      <c r="BT302" s="42">
        <v>1.6410256624221802</v>
      </c>
      <c r="BU302" s="42">
        <v>1.4725275039672852</v>
      </c>
      <c r="BV302" s="42">
        <v>1.4444444179534912</v>
      </c>
      <c r="BW302" s="54">
        <f t="shared" si="94"/>
        <v>1.4403744339942932</v>
      </c>
      <c r="BX302" s="44">
        <v>5.8608058840036392E-2</v>
      </c>
      <c r="BY302" s="44">
        <v>5.8608058840036392E-2</v>
      </c>
      <c r="BZ302" s="44">
        <v>5.8608058840036392E-2</v>
      </c>
      <c r="CA302" s="44">
        <v>5.8608058840036392E-2</v>
      </c>
      <c r="CB302" s="44">
        <v>5.8608058840036392E-2</v>
      </c>
      <c r="CC302" s="44">
        <v>7.081807404756546E-2</v>
      </c>
      <c r="CD302" s="54">
        <f t="shared" si="95"/>
        <v>6.0643061374624573E-2</v>
      </c>
      <c r="CE302" s="42">
        <v>6.9641027450561523</v>
      </c>
      <c r="CF302" s="42">
        <v>6.9572649002075195</v>
      </c>
      <c r="CG302" s="42">
        <v>6.9470086097717285</v>
      </c>
      <c r="CH302" s="42">
        <v>6.9333333969116211</v>
      </c>
      <c r="CI302" s="42">
        <v>6.9025640487670898</v>
      </c>
      <c r="CJ302" s="42">
        <v>6.8717947006225586</v>
      </c>
      <c r="CK302" s="42"/>
      <c r="CL302" s="42"/>
      <c r="CM302" s="44"/>
      <c r="CN302" s="44">
        <v>1.9653235673904419</v>
      </c>
      <c r="CO302" s="44">
        <v>0.94652014970779419</v>
      </c>
      <c r="CP302" s="44">
        <v>1.0783883333206177</v>
      </c>
      <c r="CQ302" s="44">
        <v>1.7221001386642456</v>
      </c>
      <c r="CR302" s="44">
        <v>2.1089134216308594</v>
      </c>
      <c r="CS302" s="44">
        <v>2.1597070693969727</v>
      </c>
      <c r="CT302" s="54">
        <f t="shared" si="96"/>
        <v>1.6634921133518219</v>
      </c>
      <c r="CU302" s="44" t="s">
        <v>233</v>
      </c>
      <c r="CV302" s="44" t="s">
        <v>233</v>
      </c>
      <c r="CW302" s="44" t="s">
        <v>233</v>
      </c>
      <c r="CX302" s="44" t="s">
        <v>233</v>
      </c>
      <c r="CY302" s="44" t="s">
        <v>233</v>
      </c>
      <c r="CZ302" s="44" t="s">
        <v>233</v>
      </c>
      <c r="DA302" s="54" t="str">
        <f t="shared" si="97"/>
        <v/>
      </c>
      <c r="DB302" s="65">
        <v>1388.2783203125</v>
      </c>
      <c r="DC302" s="65">
        <v>631.37969970703125</v>
      </c>
      <c r="DD302" s="65">
        <v>560.19537353515625</v>
      </c>
      <c r="DE302" s="65">
        <v>1340.903564453125</v>
      </c>
      <c r="DF302" s="65">
        <v>1360.439453125</v>
      </c>
      <c r="DG302" s="65">
        <v>1433.6995849609375</v>
      </c>
      <c r="DH302" s="58">
        <f t="shared" si="98"/>
        <v>1.6115750390625001</v>
      </c>
      <c r="DI302" s="65">
        <v>1398.36376953125</v>
      </c>
      <c r="DJ302" s="65">
        <v>691.13555908203125</v>
      </c>
      <c r="DK302" s="65">
        <v>694.01708984375</v>
      </c>
      <c r="DL302" s="65">
        <v>1170.10986328125</v>
      </c>
      <c r="DM302" s="65">
        <v>1432.552001953125</v>
      </c>
      <c r="DN302" s="65">
        <v>1387.5457763671875</v>
      </c>
      <c r="DO302" s="58">
        <f t="shared" si="99"/>
        <v>1.6256937744140625</v>
      </c>
      <c r="DP302" s="44">
        <v>25</v>
      </c>
      <c r="DQ302" s="44"/>
      <c r="DR302" s="65">
        <v>100</v>
      </c>
      <c r="DS302" s="65">
        <v>100</v>
      </c>
      <c r="DT302" s="65">
        <v>100</v>
      </c>
      <c r="DU302" s="65">
        <v>100</v>
      </c>
      <c r="DV302" s="65">
        <v>100</v>
      </c>
      <c r="DW302" s="65">
        <v>100</v>
      </c>
      <c r="DX302" s="58">
        <f t="shared" si="100"/>
        <v>0.14399999999999999</v>
      </c>
      <c r="DY302" s="43">
        <v>6.354773998260498</v>
      </c>
      <c r="DZ302" s="43">
        <v>14.397671699523926</v>
      </c>
      <c r="EA302" s="43">
        <v>28.77606201171875</v>
      </c>
      <c r="EB302" s="44">
        <f t="shared" si="101"/>
        <v>1.6061959373474122</v>
      </c>
      <c r="EC302" s="42">
        <v>65</v>
      </c>
      <c r="ED302" s="42">
        <v>65</v>
      </c>
      <c r="EE302" s="42">
        <v>65</v>
      </c>
      <c r="EF302" s="42">
        <v>65</v>
      </c>
      <c r="EG302" s="42">
        <v>65</v>
      </c>
      <c r="EH302" s="42">
        <v>65</v>
      </c>
      <c r="EI302" s="42"/>
      <c r="EJ302" s="65">
        <v>923</v>
      </c>
      <c r="EK302" s="42">
        <v>0.49000000953674316</v>
      </c>
      <c r="EL302" s="42">
        <v>0.49000000953674316</v>
      </c>
      <c r="EM302" s="42">
        <v>0.49000000953674316</v>
      </c>
      <c r="EN302" s="42">
        <v>0.49000000953674316</v>
      </c>
      <c r="EO302" s="42">
        <v>0.49000000953674316</v>
      </c>
      <c r="EP302" s="42">
        <v>0.49000000953674316</v>
      </c>
      <c r="EQ302" s="42"/>
      <c r="ER302" s="65">
        <v>22</v>
      </c>
      <c r="ES302" s="42">
        <v>0.68000000715255737</v>
      </c>
      <c r="ET302" s="42">
        <v>0.68000000715255737</v>
      </c>
      <c r="EU302" s="42">
        <v>0.68000000715255737</v>
      </c>
      <c r="EV302" s="42">
        <v>0.68000000715255737</v>
      </c>
      <c r="EW302" s="42">
        <v>0.68000000715255737</v>
      </c>
      <c r="EX302" s="42">
        <v>0.68000000715255737</v>
      </c>
      <c r="EY302" s="42"/>
      <c r="EZ302" s="42">
        <v>1.4</v>
      </c>
      <c r="FA302" s="42">
        <v>0.10000000149011612</v>
      </c>
      <c r="FB302" s="42">
        <v>0.10000000149011612</v>
      </c>
      <c r="FC302" s="42">
        <v>0.12999999523162842</v>
      </c>
      <c r="FD302" s="42">
        <v>0.11999999731779099</v>
      </c>
      <c r="FE302" s="42">
        <v>0.10999999940395355</v>
      </c>
      <c r="FF302" s="42">
        <v>0.10999999940395355</v>
      </c>
      <c r="FG302" s="42"/>
      <c r="FH302" s="42"/>
      <c r="FI302" s="42">
        <v>9.0000003576278687E-2</v>
      </c>
      <c r="FJ302" s="42">
        <v>9.0000003576278687E-2</v>
      </c>
      <c r="FK302" s="42">
        <v>0.11999999731779099</v>
      </c>
      <c r="FL302" s="42">
        <v>7.9999998211860657E-2</v>
      </c>
      <c r="FM302" s="42">
        <v>7.9999998211860657E-2</v>
      </c>
      <c r="FN302" s="42">
        <v>7.9999998211860657E-2</v>
      </c>
      <c r="FO302" s="42"/>
      <c r="FP302" s="65">
        <v>30</v>
      </c>
      <c r="FQ302" s="42">
        <v>0.56999999284744263</v>
      </c>
      <c r="FR302" s="42">
        <v>0.56999999284744263</v>
      </c>
      <c r="FS302" s="42">
        <v>0.56999999284744263</v>
      </c>
      <c r="FT302" s="42">
        <v>0.56999999284744263</v>
      </c>
      <c r="FU302" s="42">
        <v>0.56999999284744263</v>
      </c>
      <c r="FV302" s="42">
        <v>0.56999999284744263</v>
      </c>
      <c r="FW302" s="42"/>
      <c r="FX302" s="65">
        <v>36</v>
      </c>
    </row>
    <row r="303" spans="1:180">
      <c r="A303" s="40">
        <v>38640</v>
      </c>
      <c r="B303" s="41"/>
      <c r="C303" s="41"/>
      <c r="D303" s="41"/>
      <c r="E303" s="42" t="s">
        <v>233</v>
      </c>
      <c r="F303" s="42" t="s">
        <v>233</v>
      </c>
      <c r="G303" s="42" t="s">
        <v>233</v>
      </c>
      <c r="H303" s="42" t="s">
        <v>233</v>
      </c>
      <c r="I303" s="42" t="s">
        <v>233</v>
      </c>
      <c r="J303" s="42" t="s">
        <v>233</v>
      </c>
      <c r="K303" s="54" t="str">
        <f t="shared" si="88"/>
        <v/>
      </c>
      <c r="L303" s="43">
        <v>13.797313690185547</v>
      </c>
      <c r="M303" s="43">
        <v>13.675213813781738</v>
      </c>
      <c r="N303" s="43">
        <v>13.431013107299805</v>
      </c>
      <c r="O303" s="43">
        <v>13.675213813781738</v>
      </c>
      <c r="P303" s="43">
        <v>14.65201473236084</v>
      </c>
      <c r="Q303" s="43">
        <v>13.919413566589355</v>
      </c>
      <c r="R303" s="54">
        <f t="shared" si="89"/>
        <v>13.85836378733317</v>
      </c>
      <c r="S303" s="43">
        <v>38.217338562011719</v>
      </c>
      <c r="T303" s="43">
        <v>33.333332061767578</v>
      </c>
      <c r="U303" s="43">
        <v>29.30402946472168</v>
      </c>
      <c r="V303" s="43">
        <v>19.536020278930664</v>
      </c>
      <c r="W303" s="43">
        <v>16.727716445922852</v>
      </c>
      <c r="X303" s="43">
        <v>18.19291877746582</v>
      </c>
      <c r="Y303" s="43"/>
      <c r="Z303" s="42">
        <v>-1.3113553524017334</v>
      </c>
      <c r="AA303" s="42">
        <v>-1.1257631778717041</v>
      </c>
      <c r="AB303" s="42">
        <v>-1.3601953983306885</v>
      </c>
      <c r="AC303" s="42">
        <v>-1.6141636371612549</v>
      </c>
      <c r="AD303" s="42">
        <v>-1.7216117382049561</v>
      </c>
      <c r="AE303" s="42">
        <v>-1.702075719833374</v>
      </c>
      <c r="AF303" s="42"/>
      <c r="AG303" s="42">
        <v>6.6871795654296875</v>
      </c>
      <c r="AH303" s="42">
        <v>6.6324787139892578</v>
      </c>
      <c r="AI303" s="42">
        <v>6.6564102172851562</v>
      </c>
      <c r="AJ303" s="42">
        <v>6.7076921463012695</v>
      </c>
      <c r="AK303" s="42">
        <v>6.7076921463012695</v>
      </c>
      <c r="AL303" s="42">
        <v>6.7042737007141113</v>
      </c>
      <c r="AM303" s="54">
        <f t="shared" si="90"/>
        <v>6.682621081670125</v>
      </c>
      <c r="AN303" s="44">
        <v>0.67399269342422485</v>
      </c>
      <c r="AO303" s="44">
        <v>0.53479856252670288</v>
      </c>
      <c r="AP303" s="44">
        <v>0.42490842938423157</v>
      </c>
      <c r="AQ303" s="44">
        <v>0.48107448220252991</v>
      </c>
      <c r="AR303" s="44">
        <v>0.65689867734909058</v>
      </c>
      <c r="AS303" s="44">
        <v>0.53724056482315063</v>
      </c>
      <c r="AT303" s="44"/>
      <c r="AU303" s="42">
        <v>0.84493285417556763</v>
      </c>
      <c r="AV303" s="42">
        <v>0.4126984179019928</v>
      </c>
      <c r="AW303" s="42">
        <v>0.90842491388320923</v>
      </c>
      <c r="AX303" s="42">
        <v>0.82295483350753784</v>
      </c>
      <c r="AY303" s="42">
        <v>0.75946277379989624</v>
      </c>
      <c r="AZ303" s="42">
        <v>0.98534798622131348</v>
      </c>
      <c r="BA303" s="54">
        <f t="shared" si="91"/>
        <v>0.78897029658158624</v>
      </c>
      <c r="BB303" s="44"/>
      <c r="BC303" s="42">
        <v>0.24542124569416046</v>
      </c>
      <c r="BD303" s="42">
        <v>0.13064713776111603</v>
      </c>
      <c r="BE303" s="42">
        <v>9.6459098160266876E-2</v>
      </c>
      <c r="BF303" s="42">
        <v>0.33455434441566467</v>
      </c>
      <c r="BG303" s="42">
        <v>0.18192918598651886</v>
      </c>
      <c r="BH303" s="42">
        <v>0.2588522732257843</v>
      </c>
      <c r="BI303" s="54">
        <f t="shared" si="92"/>
        <v>0.20797721420725188</v>
      </c>
      <c r="BJ303" s="51" t="s">
        <v>233</v>
      </c>
      <c r="BK303" s="69" t="s">
        <v>233</v>
      </c>
      <c r="BL303" s="69" t="s">
        <v>233</v>
      </c>
      <c r="BM303" s="69" t="s">
        <v>233</v>
      </c>
      <c r="BN303" s="69" t="s">
        <v>233</v>
      </c>
      <c r="BO303" s="69" t="s">
        <v>233</v>
      </c>
      <c r="BP303" s="70" t="str">
        <f t="shared" si="93"/>
        <v/>
      </c>
      <c r="BQ303" s="42">
        <v>1.3015873432159424</v>
      </c>
      <c r="BR303" s="42">
        <v>1.1001220941543579</v>
      </c>
      <c r="BS303" s="42">
        <v>1.1318681240081787</v>
      </c>
      <c r="BT303" s="42">
        <v>1.3797314167022705</v>
      </c>
      <c r="BU303" s="42">
        <v>1.3284493684768677</v>
      </c>
      <c r="BV303" s="42">
        <v>1.3406593799591064</v>
      </c>
      <c r="BW303" s="54">
        <f t="shared" si="94"/>
        <v>1.2637362877527873</v>
      </c>
      <c r="BX303" s="44">
        <v>5.9829059988260269E-2</v>
      </c>
      <c r="BY303" s="44">
        <v>5.9829059988260269E-2</v>
      </c>
      <c r="BZ303" s="44">
        <v>5.9829059988260269E-2</v>
      </c>
      <c r="CA303" s="44">
        <v>4.8840049654245377E-2</v>
      </c>
      <c r="CB303" s="44">
        <v>4.8840049654245377E-2</v>
      </c>
      <c r="CC303" s="44">
        <v>4.8840049654245377E-2</v>
      </c>
      <c r="CD303" s="54">
        <f t="shared" si="95"/>
        <v>5.4334554821252823E-2</v>
      </c>
      <c r="CE303" s="42">
        <v>6.8341879844665527</v>
      </c>
      <c r="CF303" s="42">
        <v>6.8136754035949707</v>
      </c>
      <c r="CG303" s="42">
        <v>6.8000001907348633</v>
      </c>
      <c r="CH303" s="42">
        <v>6.7897434234619141</v>
      </c>
      <c r="CI303" s="42">
        <v>6.7726497650146484</v>
      </c>
      <c r="CJ303" s="42">
        <v>6.769230842590332</v>
      </c>
      <c r="CK303" s="42"/>
      <c r="CL303" s="42"/>
      <c r="CM303" s="44"/>
      <c r="CN303" s="44">
        <v>1.6595848798751831</v>
      </c>
      <c r="CO303" s="44">
        <v>0.94065934419631958</v>
      </c>
      <c r="CP303" s="44">
        <v>0.98363858461380005</v>
      </c>
      <c r="CQ303" s="44">
        <v>1.6996337175369263</v>
      </c>
      <c r="CR303" s="44">
        <v>1.5296703577041626</v>
      </c>
      <c r="CS303" s="44">
        <v>1.591208815574646</v>
      </c>
      <c r="CT303" s="54">
        <f t="shared" si="96"/>
        <v>1.4007326165835063</v>
      </c>
      <c r="CU303" s="44" t="s">
        <v>233</v>
      </c>
      <c r="CV303" s="44" t="s">
        <v>233</v>
      </c>
      <c r="CW303" s="44" t="s">
        <v>233</v>
      </c>
      <c r="CX303" s="44" t="s">
        <v>233</v>
      </c>
      <c r="CY303" s="44" t="s">
        <v>233</v>
      </c>
      <c r="CZ303" s="44" t="s">
        <v>233</v>
      </c>
      <c r="DA303" s="54" t="str">
        <f t="shared" si="97"/>
        <v/>
      </c>
      <c r="DB303" s="65">
        <v>1184.37109375</v>
      </c>
      <c r="DC303" s="65">
        <v>685.22589111328125</v>
      </c>
      <c r="DD303" s="65">
        <v>604.029296875</v>
      </c>
      <c r="DE303" s="65">
        <v>1173.99267578125</v>
      </c>
      <c r="DF303" s="65">
        <v>1150.671630859375</v>
      </c>
      <c r="DG303" s="65">
        <v>987.30157470703125</v>
      </c>
      <c r="DH303" s="58">
        <f t="shared" si="98"/>
        <v>1.3885421191406251</v>
      </c>
      <c r="DI303" s="65">
        <v>1142.710693359375</v>
      </c>
      <c r="DJ303" s="65">
        <v>689.91455078125</v>
      </c>
      <c r="DK303" s="65">
        <v>690.5982666015625</v>
      </c>
      <c r="DL303" s="65">
        <v>1156.3370361328125</v>
      </c>
      <c r="DM303" s="65">
        <v>1169.4261474609375</v>
      </c>
      <c r="DN303" s="65">
        <v>1140.048828125</v>
      </c>
      <c r="DO303" s="58">
        <f t="shared" si="99"/>
        <v>1.437368525390625</v>
      </c>
      <c r="DP303" s="44">
        <v>49</v>
      </c>
      <c r="DQ303" s="44"/>
      <c r="DR303" s="65">
        <v>100</v>
      </c>
      <c r="DS303" s="65">
        <v>100</v>
      </c>
      <c r="DT303" s="65">
        <v>100</v>
      </c>
      <c r="DU303" s="65">
        <v>100</v>
      </c>
      <c r="DV303" s="65">
        <v>100</v>
      </c>
      <c r="DW303" s="65">
        <v>100</v>
      </c>
      <c r="DX303" s="58">
        <f t="shared" si="100"/>
        <v>0.14399999999999999</v>
      </c>
      <c r="DY303" s="43">
        <v>6.021000862121582</v>
      </c>
      <c r="DZ303" s="43">
        <v>14.520390510559082</v>
      </c>
      <c r="EA303" s="43">
        <v>28.559501647949219</v>
      </c>
      <c r="EB303" s="44">
        <f t="shared" si="101"/>
        <v>1.4194515789794921</v>
      </c>
      <c r="EC303" s="42">
        <v>65</v>
      </c>
      <c r="ED303" s="42">
        <v>65</v>
      </c>
      <c r="EE303" s="42">
        <v>65</v>
      </c>
      <c r="EF303" s="42">
        <v>65</v>
      </c>
      <c r="EG303" s="42">
        <v>65</v>
      </c>
      <c r="EH303" s="42">
        <v>65</v>
      </c>
      <c r="EI303" s="42"/>
      <c r="EJ303" s="65">
        <v>799</v>
      </c>
      <c r="EK303" s="42">
        <v>0.49000000953674316</v>
      </c>
      <c r="EL303" s="42">
        <v>0.49000000953674316</v>
      </c>
      <c r="EM303" s="42">
        <v>0.49000000953674316</v>
      </c>
      <c r="EN303" s="42">
        <v>0.49000000953674316</v>
      </c>
      <c r="EO303" s="42">
        <v>0.49000000953674316</v>
      </c>
      <c r="EP303" s="42">
        <v>0.49000000953674316</v>
      </c>
      <c r="EQ303" s="42"/>
      <c r="ER303" s="65">
        <v>20</v>
      </c>
      <c r="ES303" s="42">
        <v>0.68000000715255737</v>
      </c>
      <c r="ET303" s="42">
        <v>0.68000000715255737</v>
      </c>
      <c r="EU303" s="42">
        <v>0.68000000715255737</v>
      </c>
      <c r="EV303" s="42">
        <v>0.68000000715255737</v>
      </c>
      <c r="EW303" s="42">
        <v>0.68000000715255737</v>
      </c>
      <c r="EX303" s="42">
        <v>0.68000000715255737</v>
      </c>
      <c r="EY303" s="42"/>
      <c r="EZ303" s="42">
        <v>1.2</v>
      </c>
      <c r="FA303" s="42">
        <v>0.10000000149011612</v>
      </c>
      <c r="FB303" s="42">
        <v>0.10000000149011612</v>
      </c>
      <c r="FC303" s="42">
        <v>0.11999999731779099</v>
      </c>
      <c r="FD303" s="42">
        <v>0.10000000149011612</v>
      </c>
      <c r="FE303" s="42">
        <v>0.10000000149011612</v>
      </c>
      <c r="FF303" s="42">
        <v>0.10000000149011612</v>
      </c>
      <c r="FG303" s="42"/>
      <c r="FH303" s="42"/>
      <c r="FI303" s="42">
        <v>7.9999998211860657E-2</v>
      </c>
      <c r="FJ303" s="42">
        <v>9.0000003576278687E-2</v>
      </c>
      <c r="FK303" s="42">
        <v>0.10999999940395355</v>
      </c>
      <c r="FL303" s="42">
        <v>9.0000003576278687E-2</v>
      </c>
      <c r="FM303" s="42">
        <v>0.10000000149011612</v>
      </c>
      <c r="FN303" s="42">
        <v>0.10000000149011612</v>
      </c>
      <c r="FO303" s="42"/>
      <c r="FP303" s="65">
        <v>32</v>
      </c>
      <c r="FQ303" s="42">
        <v>0.56999999284744263</v>
      </c>
      <c r="FR303" s="42">
        <v>0.56999999284744263</v>
      </c>
      <c r="FS303" s="42">
        <v>0.56999999284744263</v>
      </c>
      <c r="FT303" s="42">
        <v>0.56999999284744263</v>
      </c>
      <c r="FU303" s="42">
        <v>0.56999999284744263</v>
      </c>
      <c r="FV303" s="42">
        <v>0.56999999284744263</v>
      </c>
      <c r="FW303" s="42"/>
      <c r="FX303" s="65">
        <v>29</v>
      </c>
    </row>
    <row r="304" spans="1:180">
      <c r="A304" s="40">
        <v>38641</v>
      </c>
      <c r="B304" s="41"/>
      <c r="C304" s="41"/>
      <c r="D304" s="41"/>
      <c r="E304" s="42" t="s">
        <v>233</v>
      </c>
      <c r="F304" s="42" t="s">
        <v>233</v>
      </c>
      <c r="G304" s="42" t="s">
        <v>233</v>
      </c>
      <c r="H304" s="42" t="s">
        <v>233</v>
      </c>
      <c r="I304" s="42" t="s">
        <v>233</v>
      </c>
      <c r="J304" s="42" t="s">
        <v>233</v>
      </c>
      <c r="K304" s="54" t="str">
        <f t="shared" si="88"/>
        <v/>
      </c>
      <c r="L304" s="43">
        <v>13.040292739868164</v>
      </c>
      <c r="M304" s="43">
        <v>12.551892280578613</v>
      </c>
      <c r="N304" s="43">
        <v>12.307692527770996</v>
      </c>
      <c r="O304" s="43">
        <v>12.307692527770996</v>
      </c>
      <c r="P304" s="43">
        <v>12.185592651367188</v>
      </c>
      <c r="Q304" s="43">
        <v>11.69719123840332</v>
      </c>
      <c r="R304" s="54">
        <f t="shared" si="89"/>
        <v>12.348392327626547</v>
      </c>
      <c r="S304" s="43">
        <v>17.94871711730957</v>
      </c>
      <c r="T304" s="43">
        <v>17.94871711730957</v>
      </c>
      <c r="U304" s="43">
        <v>24.297924041748047</v>
      </c>
      <c r="V304" s="43">
        <v>11.721611976623535</v>
      </c>
      <c r="W304" s="43">
        <v>10.378510475158691</v>
      </c>
      <c r="X304" s="43">
        <v>13.919413566589355</v>
      </c>
      <c r="Y304" s="43"/>
      <c r="Z304" s="42">
        <v>-1.702075719833374</v>
      </c>
      <c r="AA304" s="42">
        <v>-2.019536018371582</v>
      </c>
      <c r="AB304" s="42">
        <v>-1.2918193340301514</v>
      </c>
      <c r="AC304" s="42">
        <v>-2.6398046016693115</v>
      </c>
      <c r="AD304" s="42">
        <v>-1.5164835453033447</v>
      </c>
      <c r="AE304" s="42">
        <v>-1.365079402923584</v>
      </c>
      <c r="AF304" s="42"/>
      <c r="AG304" s="42">
        <v>6.7384614944458008</v>
      </c>
      <c r="AH304" s="42">
        <v>6.7623929977416992</v>
      </c>
      <c r="AI304" s="42">
        <v>6.6803417205810547</v>
      </c>
      <c r="AJ304" s="42">
        <v>6.8307690620422363</v>
      </c>
      <c r="AK304" s="42">
        <v>6.7760682106018066</v>
      </c>
      <c r="AL304" s="42">
        <v>6.7623929977416992</v>
      </c>
      <c r="AM304" s="54">
        <f t="shared" si="90"/>
        <v>6.7584044138590498</v>
      </c>
      <c r="AN304" s="44">
        <v>0.48107448220252991</v>
      </c>
      <c r="AO304" s="44">
        <v>0.46398046612739563</v>
      </c>
      <c r="AP304" s="44">
        <v>0.3858363926410675</v>
      </c>
      <c r="AQ304" s="44">
        <v>0.45421245694160461</v>
      </c>
      <c r="AR304" s="44">
        <v>0.45909646153450012</v>
      </c>
      <c r="AS304" s="44">
        <v>0.46153846383094788</v>
      </c>
      <c r="AT304" s="44"/>
      <c r="AU304" s="42">
        <v>0.9365079402923584</v>
      </c>
      <c r="AV304" s="42">
        <v>0.8144078254699707</v>
      </c>
      <c r="AW304" s="42">
        <v>1.495726466178894</v>
      </c>
      <c r="AX304" s="42">
        <v>0.94139194488525391</v>
      </c>
      <c r="AY304" s="42">
        <v>0.8730158805847168</v>
      </c>
      <c r="AZ304" s="42">
        <v>1.2197802066802979</v>
      </c>
      <c r="BA304" s="54">
        <f t="shared" si="91"/>
        <v>1.0468050440152485</v>
      </c>
      <c r="BB304" s="44"/>
      <c r="BC304" s="42">
        <v>0.29548230767250061</v>
      </c>
      <c r="BD304" s="42">
        <v>0.25396826863288879</v>
      </c>
      <c r="BE304" s="42">
        <v>0.16239316761493683</v>
      </c>
      <c r="BF304" s="42">
        <v>0.48351648449897766</v>
      </c>
      <c r="BG304" s="42">
        <v>0.28937730193138123</v>
      </c>
      <c r="BH304" s="42">
        <v>0.41147741675376892</v>
      </c>
      <c r="BI304" s="54">
        <f t="shared" si="92"/>
        <v>0.31603582451740903</v>
      </c>
      <c r="BJ304" s="51" t="s">
        <v>233</v>
      </c>
      <c r="BK304" s="69" t="s">
        <v>233</v>
      </c>
      <c r="BL304" s="69" t="s">
        <v>233</v>
      </c>
      <c r="BM304" s="69" t="s">
        <v>233</v>
      </c>
      <c r="BN304" s="69" t="s">
        <v>233</v>
      </c>
      <c r="BO304" s="69" t="s">
        <v>233</v>
      </c>
      <c r="BP304" s="70" t="str">
        <f t="shared" si="93"/>
        <v/>
      </c>
      <c r="BQ304" s="42">
        <v>1.4627594947814941</v>
      </c>
      <c r="BR304" s="42">
        <v>1.4432234764099121</v>
      </c>
      <c r="BS304" s="42">
        <v>1.4249083995819092</v>
      </c>
      <c r="BT304" s="42">
        <v>1.5836385488510132</v>
      </c>
      <c r="BU304" s="42">
        <v>1.5067155361175537</v>
      </c>
      <c r="BV304" s="42">
        <v>1.4261294603347778</v>
      </c>
      <c r="BW304" s="54">
        <f t="shared" si="94"/>
        <v>1.4745624860127766</v>
      </c>
      <c r="BX304" s="44">
        <v>4.8840049654245377E-2</v>
      </c>
      <c r="BY304" s="44">
        <v>4.8840049654245377E-2</v>
      </c>
      <c r="BZ304" s="44">
        <v>5.9829059988260269E-2</v>
      </c>
      <c r="CA304" s="44">
        <v>5.9829059988260269E-2</v>
      </c>
      <c r="CB304" s="44">
        <v>4.8840049654245377E-2</v>
      </c>
      <c r="CC304" s="44">
        <v>4.8840049654245377E-2</v>
      </c>
      <c r="CD304" s="54">
        <f t="shared" si="95"/>
        <v>5.2503053098917007E-2</v>
      </c>
      <c r="CE304" s="42">
        <v>6.7760682106018066</v>
      </c>
      <c r="CF304" s="42">
        <v>6.7726497650146484</v>
      </c>
      <c r="CG304" s="42">
        <v>6.7863249778747559</v>
      </c>
      <c r="CH304" s="42">
        <v>6.7965812683105469</v>
      </c>
      <c r="CI304" s="42">
        <v>6.7863249778747559</v>
      </c>
      <c r="CJ304" s="42">
        <v>6.8102564811706543</v>
      </c>
      <c r="CK304" s="42"/>
      <c r="CL304" s="42"/>
      <c r="CM304" s="44"/>
      <c r="CN304" s="44">
        <v>1.7269841432571411</v>
      </c>
      <c r="CO304" s="44">
        <v>1.6117216348648071</v>
      </c>
      <c r="CP304" s="44">
        <v>1.0442003011703491</v>
      </c>
      <c r="CQ304" s="44">
        <v>1.7709401845932007</v>
      </c>
      <c r="CR304" s="44">
        <v>1.5492063760757446</v>
      </c>
      <c r="CS304" s="44">
        <v>1.6771672964096069</v>
      </c>
      <c r="CT304" s="54">
        <f t="shared" si="96"/>
        <v>1.5633699893951416</v>
      </c>
      <c r="CU304" s="44" t="s">
        <v>233</v>
      </c>
      <c r="CV304" s="44" t="s">
        <v>233</v>
      </c>
      <c r="CW304" s="44" t="s">
        <v>233</v>
      </c>
      <c r="CX304" s="44" t="s">
        <v>233</v>
      </c>
      <c r="CY304" s="44" t="s">
        <v>233</v>
      </c>
      <c r="CZ304" s="44" t="s">
        <v>233</v>
      </c>
      <c r="DA304" s="54" t="str">
        <f t="shared" si="97"/>
        <v/>
      </c>
      <c r="DB304" s="65">
        <v>1198.2906494140625</v>
      </c>
      <c r="DC304" s="65">
        <v>1127.350341796875</v>
      </c>
      <c r="DD304" s="65">
        <v>537.7288818359375</v>
      </c>
      <c r="DE304" s="65">
        <v>1178.754638671875</v>
      </c>
      <c r="DF304" s="65">
        <v>1211.5994873046875</v>
      </c>
      <c r="DG304" s="65">
        <v>968.49810791015625</v>
      </c>
      <c r="DH304" s="58">
        <f t="shared" si="98"/>
        <v>1.4933333056640625</v>
      </c>
      <c r="DI304" s="65">
        <v>1127.032958984375</v>
      </c>
      <c r="DJ304" s="65">
        <v>1126.5689697265625</v>
      </c>
      <c r="DK304" s="65">
        <v>701.5384521484375</v>
      </c>
      <c r="DL304" s="65">
        <v>1140.1220703125</v>
      </c>
      <c r="DM304" s="65">
        <v>1153.96826171875</v>
      </c>
      <c r="DN304" s="65">
        <v>1139.658203125</v>
      </c>
      <c r="DO304" s="58">
        <f t="shared" si="99"/>
        <v>1.5333333398437501</v>
      </c>
      <c r="DP304" s="44">
        <v>25</v>
      </c>
      <c r="DQ304" s="44"/>
      <c r="DR304" s="65">
        <v>100</v>
      </c>
      <c r="DS304" s="65">
        <v>100</v>
      </c>
      <c r="DT304" s="65">
        <v>100</v>
      </c>
      <c r="DU304" s="65">
        <v>100</v>
      </c>
      <c r="DV304" s="65">
        <v>100</v>
      </c>
      <c r="DW304" s="65">
        <v>100</v>
      </c>
      <c r="DX304" s="58">
        <f t="shared" si="100"/>
        <v>0.14399999999999999</v>
      </c>
      <c r="DY304" s="43">
        <v>5.3240046501159668</v>
      </c>
      <c r="DZ304" s="43">
        <v>14.700859069824219</v>
      </c>
      <c r="EA304" s="43">
        <v>27.28900146484375</v>
      </c>
      <c r="EB304" s="44">
        <f t="shared" si="101"/>
        <v>1.5069849301910401</v>
      </c>
      <c r="EC304" s="42">
        <v>65</v>
      </c>
      <c r="ED304" s="42">
        <v>65</v>
      </c>
      <c r="EE304" s="42">
        <v>65</v>
      </c>
      <c r="EF304" s="42">
        <v>65</v>
      </c>
      <c r="EG304" s="42">
        <v>70</v>
      </c>
      <c r="EH304" s="42">
        <v>70</v>
      </c>
      <c r="EI304" s="42"/>
      <c r="EJ304" s="65">
        <v>740</v>
      </c>
      <c r="EK304" s="42">
        <v>0.49000000953674316</v>
      </c>
      <c r="EL304" s="42">
        <v>0.49000000953674316</v>
      </c>
      <c r="EM304" s="42">
        <v>0.49000000953674316</v>
      </c>
      <c r="EN304" s="42">
        <v>0.49000000953674316</v>
      </c>
      <c r="EO304" s="42">
        <v>0.49000000953674316</v>
      </c>
      <c r="EP304" s="42">
        <v>0.49000000953674316</v>
      </c>
      <c r="EQ304" s="42"/>
      <c r="ER304" s="65">
        <v>19</v>
      </c>
      <c r="ES304" s="42">
        <v>0.68000000715255737</v>
      </c>
      <c r="ET304" s="42">
        <v>0.68000000715255737</v>
      </c>
      <c r="EU304" s="42">
        <v>0.68000000715255737</v>
      </c>
      <c r="EV304" s="42">
        <v>0.68000000715255737</v>
      </c>
      <c r="EW304" s="42">
        <v>0.68000000715255737</v>
      </c>
      <c r="EX304" s="42">
        <v>0.68000000715255737</v>
      </c>
      <c r="EY304" s="42"/>
      <c r="EZ304" s="42">
        <v>1.35</v>
      </c>
      <c r="FA304" s="42">
        <v>0.10000000149011612</v>
      </c>
      <c r="FB304" s="42">
        <v>0.10000000149011612</v>
      </c>
      <c r="FC304" s="42">
        <v>0.14000000059604645</v>
      </c>
      <c r="FD304" s="42">
        <v>0.10999999940395355</v>
      </c>
      <c r="FE304" s="42">
        <v>0.10999999940395355</v>
      </c>
      <c r="FF304" s="42">
        <v>0.10000000149011612</v>
      </c>
      <c r="FG304" s="42"/>
      <c r="FH304" s="42"/>
      <c r="FI304" s="42">
        <v>0.10000000149011612</v>
      </c>
      <c r="FJ304" s="42">
        <v>0.10000000149011612</v>
      </c>
      <c r="FK304" s="42">
        <v>0.11999999731779099</v>
      </c>
      <c r="FL304" s="42">
        <v>0.10000000149011612</v>
      </c>
      <c r="FM304" s="42">
        <v>9.0000003576278687E-2</v>
      </c>
      <c r="FN304" s="42">
        <v>9.0000003576278687E-2</v>
      </c>
      <c r="FO304" s="42"/>
      <c r="FP304" s="65">
        <v>36</v>
      </c>
      <c r="FQ304" s="42">
        <v>0.56999999284744263</v>
      </c>
      <c r="FR304" s="42">
        <v>0.56999999284744263</v>
      </c>
      <c r="FS304" s="42">
        <v>0.56999999284744263</v>
      </c>
      <c r="FT304" s="42">
        <v>0.56999999284744263</v>
      </c>
      <c r="FU304" s="42">
        <v>0.56999999284744263</v>
      </c>
      <c r="FV304" s="42">
        <v>0.56999999284744263</v>
      </c>
      <c r="FW304" s="42"/>
      <c r="FX304" s="65">
        <v>29</v>
      </c>
    </row>
    <row r="305" spans="1:180">
      <c r="A305" s="40">
        <v>38642</v>
      </c>
      <c r="B305" s="41"/>
      <c r="C305" s="41"/>
      <c r="D305" s="41"/>
      <c r="E305" s="42" t="s">
        <v>233</v>
      </c>
      <c r="F305" s="42" t="s">
        <v>233</v>
      </c>
      <c r="G305" s="42" t="s">
        <v>233</v>
      </c>
      <c r="H305" s="42" t="s">
        <v>233</v>
      </c>
      <c r="I305" s="42" t="s">
        <v>233</v>
      </c>
      <c r="J305" s="42" t="s">
        <v>233</v>
      </c>
      <c r="K305" s="54" t="str">
        <f t="shared" si="88"/>
        <v/>
      </c>
      <c r="L305" s="43">
        <v>11.330891609191895</v>
      </c>
      <c r="M305" s="43">
        <v>10.940171241760254</v>
      </c>
      <c r="N305" s="43">
        <v>10.818070411682129</v>
      </c>
      <c r="O305" s="43">
        <v>10.818070411682129</v>
      </c>
      <c r="P305" s="43">
        <v>11.452991485595703</v>
      </c>
      <c r="Q305" s="43">
        <v>11.013430595397949</v>
      </c>
      <c r="R305" s="54">
        <f t="shared" si="89"/>
        <v>11.062270959218344</v>
      </c>
      <c r="S305" s="43">
        <v>18.681318283081055</v>
      </c>
      <c r="T305" s="43">
        <v>17.460317611694336</v>
      </c>
      <c r="U305" s="43">
        <v>15.75091552734375</v>
      </c>
      <c r="V305" s="43">
        <v>10.378510475158691</v>
      </c>
      <c r="W305" s="43">
        <v>9.2796096801757812</v>
      </c>
      <c r="X305" s="43">
        <v>9.645909309387207</v>
      </c>
      <c r="Y305" s="43"/>
      <c r="Z305" s="42">
        <v>-1.66300368309021</v>
      </c>
      <c r="AA305" s="42">
        <v>-1.067155122756958</v>
      </c>
      <c r="AB305" s="42">
        <v>-1.2429792881011963</v>
      </c>
      <c r="AC305" s="42">
        <v>-2.0781440734863281</v>
      </c>
      <c r="AD305" s="42">
        <v>-0.84737485647201538</v>
      </c>
      <c r="AE305" s="42">
        <v>-1.692307710647583</v>
      </c>
      <c r="AF305" s="42"/>
      <c r="AG305" s="42">
        <v>6.7760682106018066</v>
      </c>
      <c r="AH305" s="42">
        <v>6.7145299911499023</v>
      </c>
      <c r="AI305" s="42">
        <v>6.7555556297302246</v>
      </c>
      <c r="AJ305" s="42">
        <v>6.8512821197509766</v>
      </c>
      <c r="AK305" s="42">
        <v>6.7555556297302246</v>
      </c>
      <c r="AL305" s="42">
        <v>6.8136754035949707</v>
      </c>
      <c r="AM305" s="54">
        <f t="shared" si="90"/>
        <v>6.7777778307596845</v>
      </c>
      <c r="AN305" s="44">
        <v>0.51526254415512085</v>
      </c>
      <c r="AO305" s="44">
        <v>0.42002442479133606</v>
      </c>
      <c r="AP305" s="44">
        <v>0.40781441330909729</v>
      </c>
      <c r="AQ305" s="44">
        <v>0.54700857400894165</v>
      </c>
      <c r="AR305" s="44">
        <v>0.68620270490646362</v>
      </c>
      <c r="AS305" s="44">
        <v>0.74236875772476196</v>
      </c>
      <c r="AT305" s="44"/>
      <c r="AU305" s="42">
        <v>0.82295483350753784</v>
      </c>
      <c r="AV305" s="42">
        <v>0.8253968358039856</v>
      </c>
      <c r="AW305" s="42">
        <v>0.80463981628417969</v>
      </c>
      <c r="AX305" s="42">
        <v>1.0818071365356445</v>
      </c>
      <c r="AY305" s="42">
        <v>1.009768009185791</v>
      </c>
      <c r="AZ305" s="42">
        <v>0.81684982776641846</v>
      </c>
      <c r="BA305" s="54">
        <f t="shared" si="91"/>
        <v>0.89356940984725952</v>
      </c>
      <c r="BB305" s="44"/>
      <c r="BC305" s="42">
        <v>0.26129427552223206</v>
      </c>
      <c r="BD305" s="42">
        <v>0.10378510504961014</v>
      </c>
      <c r="BE305" s="42">
        <v>0.19291819632053375</v>
      </c>
      <c r="BF305" s="42">
        <v>0.37118437886238098</v>
      </c>
      <c r="BG305" s="42">
        <v>0.39072039723396301</v>
      </c>
      <c r="BH305" s="42">
        <v>0.25396826863288879</v>
      </c>
      <c r="BI305" s="54">
        <f t="shared" si="92"/>
        <v>0.26231177027026814</v>
      </c>
      <c r="BJ305" s="51" t="s">
        <v>233</v>
      </c>
      <c r="BK305" s="69" t="s">
        <v>233</v>
      </c>
      <c r="BL305" s="69" t="s">
        <v>233</v>
      </c>
      <c r="BM305" s="69" t="s">
        <v>233</v>
      </c>
      <c r="BN305" s="69" t="s">
        <v>233</v>
      </c>
      <c r="BO305" s="69" t="s">
        <v>233</v>
      </c>
      <c r="BP305" s="70" t="str">
        <f t="shared" si="93"/>
        <v/>
      </c>
      <c r="BQ305" s="42">
        <v>1.4310134649276733</v>
      </c>
      <c r="BR305" s="42">
        <v>1.2857142686843872</v>
      </c>
      <c r="BS305" s="42">
        <v>1.2380952835083008</v>
      </c>
      <c r="BT305" s="42">
        <v>1.4737484455108643</v>
      </c>
      <c r="BU305" s="42">
        <v>1.5653235912322998</v>
      </c>
      <c r="BV305" s="42">
        <v>1.4175823926925659</v>
      </c>
      <c r="BW305" s="54">
        <f t="shared" si="94"/>
        <v>1.4019129077593486</v>
      </c>
      <c r="BX305" s="44">
        <v>4.8840049654245377E-2</v>
      </c>
      <c r="BY305" s="44">
        <v>4.8840049654245377E-2</v>
      </c>
      <c r="BZ305" s="44">
        <v>4.8840049654245377E-2</v>
      </c>
      <c r="CA305" s="44">
        <v>4.8840049654245377E-2</v>
      </c>
      <c r="CB305" s="44">
        <v>4.8840049654245377E-2</v>
      </c>
      <c r="CC305" s="44">
        <v>4.8840049654245377E-2</v>
      </c>
      <c r="CD305" s="54">
        <f t="shared" si="95"/>
        <v>4.8840049654245377E-2</v>
      </c>
      <c r="CE305" s="42">
        <v>6.8205127716064453</v>
      </c>
      <c r="CF305" s="42">
        <v>6.8239316940307617</v>
      </c>
      <c r="CG305" s="42">
        <v>6.8239316940307617</v>
      </c>
      <c r="CH305" s="42">
        <v>6.8102564811706543</v>
      </c>
      <c r="CI305" s="42">
        <v>6.8410258293151855</v>
      </c>
      <c r="CJ305" s="42">
        <v>6.8683762550354004</v>
      </c>
      <c r="CK305" s="42"/>
      <c r="CL305" s="42"/>
      <c r="CM305" s="44"/>
      <c r="CN305" s="44">
        <v>1.6400488615036011</v>
      </c>
      <c r="CO305" s="44">
        <v>0.91526252031326294</v>
      </c>
      <c r="CP305" s="44">
        <v>1.0119658708572388</v>
      </c>
      <c r="CQ305" s="44">
        <v>1.6029304265975952</v>
      </c>
      <c r="CR305" s="44">
        <v>2.1763126850128174</v>
      </c>
      <c r="CS305" s="44">
        <v>2.0424909591674805</v>
      </c>
      <c r="CT305" s="54">
        <f t="shared" si="96"/>
        <v>1.5648352205753326</v>
      </c>
      <c r="CU305" s="44" t="s">
        <v>233</v>
      </c>
      <c r="CV305" s="44" t="s">
        <v>233</v>
      </c>
      <c r="CW305" s="44" t="s">
        <v>233</v>
      </c>
      <c r="CX305" s="44" t="s">
        <v>233</v>
      </c>
      <c r="CY305" s="44" t="s">
        <v>233</v>
      </c>
      <c r="CZ305" s="44" t="s">
        <v>233</v>
      </c>
      <c r="DA305" s="54" t="str">
        <f t="shared" si="97"/>
        <v/>
      </c>
      <c r="DB305" s="65">
        <v>1262.7593994140625</v>
      </c>
      <c r="DC305" s="65">
        <v>539.19415283203125</v>
      </c>
      <c r="DD305" s="65">
        <v>726.37359619140625</v>
      </c>
      <c r="DE305" s="65">
        <v>1126.49560546875</v>
      </c>
      <c r="DF305" s="65">
        <v>1370.57373046875</v>
      </c>
      <c r="DG305" s="65">
        <v>1502.4420166015625</v>
      </c>
      <c r="DH305" s="58">
        <f t="shared" si="98"/>
        <v>1.566681240234375</v>
      </c>
      <c r="DI305" s="65">
        <v>1131.8193359375</v>
      </c>
      <c r="DJ305" s="65">
        <v>698.65692138671875</v>
      </c>
      <c r="DK305" s="65">
        <v>694.70086669921875</v>
      </c>
      <c r="DL305" s="65">
        <v>1155.7998046875</v>
      </c>
      <c r="DM305" s="65">
        <v>1424.3223876953125</v>
      </c>
      <c r="DN305" s="65">
        <v>1434.603271484375</v>
      </c>
      <c r="DO305" s="58">
        <f t="shared" si="99"/>
        <v>1.5695766210937501</v>
      </c>
      <c r="DP305" s="44">
        <v>0</v>
      </c>
      <c r="DQ305" s="44"/>
      <c r="DR305" s="65">
        <v>100</v>
      </c>
      <c r="DS305" s="65">
        <v>100</v>
      </c>
      <c r="DT305" s="65">
        <v>100</v>
      </c>
      <c r="DU305" s="65">
        <v>100</v>
      </c>
      <c r="DV305" s="65">
        <v>100</v>
      </c>
      <c r="DW305" s="65">
        <v>100</v>
      </c>
      <c r="DX305" s="58">
        <f t="shared" si="100"/>
        <v>0.14399999999999999</v>
      </c>
      <c r="DY305" s="43">
        <v>6.191159725189209</v>
      </c>
      <c r="DZ305" s="43">
        <v>14.664765357971191</v>
      </c>
      <c r="EA305" s="43">
        <v>29.079254150390625</v>
      </c>
      <c r="EB305" s="44">
        <f t="shared" si="101"/>
        <v>1.5748463030242921</v>
      </c>
      <c r="EC305" s="42">
        <v>70</v>
      </c>
      <c r="ED305" s="42">
        <v>65</v>
      </c>
      <c r="EE305" s="42">
        <v>65</v>
      </c>
      <c r="EF305" s="42">
        <v>65</v>
      </c>
      <c r="EG305" s="42">
        <v>65</v>
      </c>
      <c r="EH305" s="42">
        <v>60</v>
      </c>
      <c r="EI305" s="42"/>
      <c r="EJ305" s="65">
        <v>794</v>
      </c>
      <c r="EK305" s="42">
        <v>0.49000000953674316</v>
      </c>
      <c r="EL305" s="42">
        <v>0.49000000953674316</v>
      </c>
      <c r="EM305" s="42">
        <v>0.49000000953674316</v>
      </c>
      <c r="EN305" s="42">
        <v>0.49000000953674316</v>
      </c>
      <c r="EO305" s="42">
        <v>0.49000000953674316</v>
      </c>
      <c r="EP305" s="42">
        <v>0.49000000953674316</v>
      </c>
      <c r="EQ305" s="42"/>
      <c r="ER305" s="65">
        <v>22</v>
      </c>
      <c r="ES305" s="42">
        <v>0.68000000715255737</v>
      </c>
      <c r="ET305" s="42">
        <v>0.68000000715255737</v>
      </c>
      <c r="EU305" s="42">
        <v>0.68000000715255737</v>
      </c>
      <c r="EV305" s="42">
        <v>0.68000000715255737</v>
      </c>
      <c r="EW305" s="42">
        <v>0.68000000715255737</v>
      </c>
      <c r="EX305" s="42">
        <v>0.68000000715255737</v>
      </c>
      <c r="EY305" s="42"/>
      <c r="EZ305" s="42">
        <v>1.4</v>
      </c>
      <c r="FA305" s="42">
        <v>0.10000000149011612</v>
      </c>
      <c r="FB305" s="42">
        <v>0.10999999940395355</v>
      </c>
      <c r="FC305" s="42">
        <v>0.11999999731779099</v>
      </c>
      <c r="FD305" s="42">
        <v>0.10999999940395355</v>
      </c>
      <c r="FE305" s="42">
        <v>9.0000003576278687E-2</v>
      </c>
      <c r="FF305" s="42">
        <v>9.0000003576278687E-2</v>
      </c>
      <c r="FG305" s="42"/>
      <c r="FH305" s="42"/>
      <c r="FI305" s="42">
        <v>9.0000003576278687E-2</v>
      </c>
      <c r="FJ305" s="42">
        <v>0.10000000149011612</v>
      </c>
      <c r="FK305" s="42">
        <v>0.10000000149011612</v>
      </c>
      <c r="FL305" s="42">
        <v>9.0000003576278687E-2</v>
      </c>
      <c r="FM305" s="42">
        <v>9.0000003576278687E-2</v>
      </c>
      <c r="FN305" s="42">
        <v>9.0000003576278687E-2</v>
      </c>
      <c r="FO305" s="42"/>
      <c r="FP305" s="65">
        <v>37</v>
      </c>
      <c r="FQ305" s="42">
        <v>0.56999999284744263</v>
      </c>
      <c r="FR305" s="42">
        <v>0.56999999284744263</v>
      </c>
      <c r="FS305" s="42">
        <v>0.56999999284744263</v>
      </c>
      <c r="FT305" s="42">
        <v>0.56999999284744263</v>
      </c>
      <c r="FU305" s="42">
        <v>0.56999999284744263</v>
      </c>
      <c r="FV305" s="42">
        <v>0.56999999284744263</v>
      </c>
      <c r="FW305" s="42"/>
      <c r="FX305" s="65">
        <v>34</v>
      </c>
    </row>
    <row r="306" spans="1:180">
      <c r="A306" s="40">
        <v>38643</v>
      </c>
      <c r="B306" s="41"/>
      <c r="C306" s="41"/>
      <c r="D306" s="41"/>
      <c r="E306" s="42" t="s">
        <v>233</v>
      </c>
      <c r="F306" s="42" t="s">
        <v>233</v>
      </c>
      <c r="G306" s="42" t="s">
        <v>233</v>
      </c>
      <c r="H306" s="42" t="s">
        <v>233</v>
      </c>
      <c r="I306" s="42" t="s">
        <v>233</v>
      </c>
      <c r="J306" s="42" t="s">
        <v>233</v>
      </c>
      <c r="K306" s="54" t="str">
        <f t="shared" si="88"/>
        <v/>
      </c>
      <c r="L306" s="43">
        <v>10.769230842590332</v>
      </c>
      <c r="M306" s="43">
        <v>10.525030136108398</v>
      </c>
      <c r="N306" s="43">
        <v>10.647130966186523</v>
      </c>
      <c r="O306" s="43">
        <v>11.526251792907715</v>
      </c>
      <c r="P306" s="43">
        <v>12.527472496032715</v>
      </c>
      <c r="Q306" s="43">
        <v>12.283272743225098</v>
      </c>
      <c r="R306" s="54">
        <f t="shared" si="89"/>
        <v>11.379731496175131</v>
      </c>
      <c r="S306" s="43">
        <v>10.989010810852051</v>
      </c>
      <c r="T306" s="43">
        <v>11.721611976623535</v>
      </c>
      <c r="U306" s="43">
        <v>10.622710227966309</v>
      </c>
      <c r="V306" s="43">
        <v>6.8376069068908691</v>
      </c>
      <c r="W306" s="43">
        <v>6.7155065536499023</v>
      </c>
      <c r="X306" s="43">
        <v>8.9133090972900391</v>
      </c>
      <c r="Y306" s="43"/>
      <c r="Z306" s="42">
        <v>-1.4725275039672852</v>
      </c>
      <c r="AA306" s="42">
        <v>-1.3992674350738525</v>
      </c>
      <c r="AB306" s="42">
        <v>-1.5457875728607178</v>
      </c>
      <c r="AC306" s="42">
        <v>-1.374847412109375</v>
      </c>
      <c r="AD306" s="42">
        <v>-1.1111111640930176</v>
      </c>
      <c r="AE306" s="42">
        <v>-1.7997558116912842</v>
      </c>
      <c r="AF306" s="42"/>
      <c r="AG306" s="42">
        <v>6.779487133026123</v>
      </c>
      <c r="AH306" s="42">
        <v>6.7487177848815918</v>
      </c>
      <c r="AI306" s="42">
        <v>6.7418804168701172</v>
      </c>
      <c r="AJ306" s="42">
        <v>6.7350425720214844</v>
      </c>
      <c r="AK306" s="42">
        <v>6.7384614944458008</v>
      </c>
      <c r="AL306" s="42">
        <v>6.758974552154541</v>
      </c>
      <c r="AM306" s="54">
        <f t="shared" si="90"/>
        <v>6.7504273255666094</v>
      </c>
      <c r="AN306" s="44">
        <v>0.61782664060592651</v>
      </c>
      <c r="AO306" s="44">
        <v>0.75946277379989624</v>
      </c>
      <c r="AP306" s="44">
        <v>0.55921858549118042</v>
      </c>
      <c r="AQ306" s="44">
        <v>0.57875460386276245</v>
      </c>
      <c r="AR306" s="44">
        <v>1.3186813592910767</v>
      </c>
      <c r="AS306" s="44">
        <v>0.84249085187911987</v>
      </c>
      <c r="AT306" s="44"/>
      <c r="AU306" s="42">
        <v>0.97557997703552246</v>
      </c>
      <c r="AV306" s="42">
        <v>0.920634925365448</v>
      </c>
      <c r="AW306" s="42">
        <v>0.63003665208816528</v>
      </c>
      <c r="AX306" s="42">
        <v>0.94383394718170166</v>
      </c>
      <c r="AY306" s="42">
        <v>0.74481076002120972</v>
      </c>
      <c r="AZ306" s="42">
        <v>0.63858366012573242</v>
      </c>
      <c r="BA306" s="54">
        <f t="shared" si="91"/>
        <v>0.80891332030296326</v>
      </c>
      <c r="BB306" s="44"/>
      <c r="BC306" s="42">
        <v>0.25396826863288879</v>
      </c>
      <c r="BD306" s="42">
        <v>0.30402931571006775</v>
      </c>
      <c r="BE306" s="42">
        <v>8.5470087826251984E-2</v>
      </c>
      <c r="BF306" s="42">
        <v>0.34432235360145569</v>
      </c>
      <c r="BG306" s="42">
        <v>0.25274726748466492</v>
      </c>
      <c r="BH306" s="42">
        <v>0.20757021009922028</v>
      </c>
      <c r="BI306" s="54">
        <f t="shared" si="92"/>
        <v>0.24135125055909157</v>
      </c>
      <c r="BJ306" s="51" t="s">
        <v>233</v>
      </c>
      <c r="BK306" s="69" t="s">
        <v>233</v>
      </c>
      <c r="BL306" s="69" t="s">
        <v>233</v>
      </c>
      <c r="BM306" s="69" t="s">
        <v>233</v>
      </c>
      <c r="BN306" s="69" t="s">
        <v>233</v>
      </c>
      <c r="BO306" s="69" t="s">
        <v>233</v>
      </c>
      <c r="BP306" s="70" t="str">
        <f t="shared" si="93"/>
        <v/>
      </c>
      <c r="BQ306" s="42">
        <v>1.3040293455123901</v>
      </c>
      <c r="BR306" s="42">
        <v>1.3772894144058228</v>
      </c>
      <c r="BS306" s="42">
        <v>1.3003662824630737</v>
      </c>
      <c r="BT306" s="42">
        <v>1.4346764087677002</v>
      </c>
      <c r="BU306" s="42">
        <v>1.4847375154495239</v>
      </c>
      <c r="BV306" s="42">
        <v>1.3980463743209839</v>
      </c>
      <c r="BW306" s="54">
        <f t="shared" si="94"/>
        <v>1.383190890153249</v>
      </c>
      <c r="BX306" s="44">
        <v>4.8840049654245377E-2</v>
      </c>
      <c r="BY306" s="44">
        <v>5.128205195069313E-2</v>
      </c>
      <c r="BZ306" s="44">
        <v>5.2503053098917007E-2</v>
      </c>
      <c r="CA306" s="44">
        <v>5.2503053098917007E-2</v>
      </c>
      <c r="CB306" s="44">
        <v>4.6398047357797623E-2</v>
      </c>
      <c r="CC306" s="44">
        <v>4.6398047357797623E-2</v>
      </c>
      <c r="CD306" s="54">
        <f t="shared" si="95"/>
        <v>4.9654050419727959E-2</v>
      </c>
      <c r="CE306" s="42">
        <v>6.8683762550354004</v>
      </c>
      <c r="CF306" s="42">
        <v>6.864957332611084</v>
      </c>
      <c r="CG306" s="42">
        <v>6.864957332611084</v>
      </c>
      <c r="CH306" s="42">
        <v>6.854701042175293</v>
      </c>
      <c r="CI306" s="42">
        <v>6.864957332611084</v>
      </c>
      <c r="CJ306" s="42">
        <v>6.8786325454711914</v>
      </c>
      <c r="CK306" s="42"/>
      <c r="CL306" s="42"/>
      <c r="CM306" s="44"/>
      <c r="CN306" s="44">
        <v>1.5863248109817505</v>
      </c>
      <c r="CO306" s="44">
        <v>1.6117216348648071</v>
      </c>
      <c r="CP306" s="44">
        <v>0.93089133501052856</v>
      </c>
      <c r="CQ306" s="44">
        <v>1.6840049028396606</v>
      </c>
      <c r="CR306" s="44">
        <v>2.0747253894805908</v>
      </c>
      <c r="CS306" s="44">
        <v>2.0004885196685791</v>
      </c>
      <c r="CT306" s="54">
        <f t="shared" si="96"/>
        <v>1.6480260988076527</v>
      </c>
      <c r="CU306" s="44" t="s">
        <v>233</v>
      </c>
      <c r="CV306" s="44" t="s">
        <v>233</v>
      </c>
      <c r="CW306" s="44" t="s">
        <v>233</v>
      </c>
      <c r="CX306" s="44" t="s">
        <v>233</v>
      </c>
      <c r="CY306" s="44" t="s">
        <v>233</v>
      </c>
      <c r="CZ306" s="44" t="s">
        <v>233</v>
      </c>
      <c r="DA306" s="54" t="str">
        <f t="shared" si="97"/>
        <v/>
      </c>
      <c r="DB306" s="65">
        <v>1007.9365234375</v>
      </c>
      <c r="DC306" s="65">
        <v>1124.908447265625</v>
      </c>
      <c r="DD306" s="65">
        <v>667.3992919921875</v>
      </c>
      <c r="DE306" s="65">
        <v>1115.3846435546875</v>
      </c>
      <c r="DF306" s="65">
        <v>1474.6031494140625</v>
      </c>
      <c r="DG306" s="65">
        <v>1355.6776123046875</v>
      </c>
      <c r="DH306" s="58">
        <f t="shared" si="98"/>
        <v>1.6190183203124999</v>
      </c>
      <c r="DI306" s="65">
        <v>1142.857177734375</v>
      </c>
      <c r="DJ306" s="65">
        <v>1123.7606201171875</v>
      </c>
      <c r="DK306" s="65">
        <v>694.70086669921875</v>
      </c>
      <c r="DL306" s="65">
        <v>1150.6959228515625</v>
      </c>
      <c r="DM306" s="65">
        <v>1433.91943359375</v>
      </c>
      <c r="DN306" s="65">
        <v>1436.5811767578125</v>
      </c>
      <c r="DO306" s="58">
        <f t="shared" si="99"/>
        <v>1.6758036474609375</v>
      </c>
      <c r="DP306" s="44">
        <v>23</v>
      </c>
      <c r="DQ306" s="44"/>
      <c r="DR306" s="65">
        <v>100</v>
      </c>
      <c r="DS306" s="65">
        <v>100</v>
      </c>
      <c r="DT306" s="65">
        <v>100</v>
      </c>
      <c r="DU306" s="65">
        <v>100</v>
      </c>
      <c r="DV306" s="65">
        <v>100</v>
      </c>
      <c r="DW306" s="65">
        <v>100</v>
      </c>
      <c r="DX306" s="58">
        <f t="shared" si="100"/>
        <v>0.14399999999999999</v>
      </c>
      <c r="DY306" s="43">
        <v>6.2762389183044434</v>
      </c>
      <c r="DZ306" s="43">
        <v>14.426547050476074</v>
      </c>
      <c r="EA306" s="43">
        <v>28.638908386230469</v>
      </c>
      <c r="EB306" s="44">
        <f t="shared" si="101"/>
        <v>1.7105835203552247</v>
      </c>
      <c r="EC306" s="42">
        <v>60</v>
      </c>
      <c r="ED306" s="42">
        <v>60</v>
      </c>
      <c r="EE306" s="42">
        <v>60</v>
      </c>
      <c r="EF306" s="42">
        <v>60</v>
      </c>
      <c r="EG306" s="42">
        <v>65</v>
      </c>
      <c r="EH306" s="42">
        <v>55</v>
      </c>
      <c r="EI306" s="42"/>
      <c r="EJ306" s="65">
        <v>707</v>
      </c>
      <c r="EK306" s="42">
        <v>0.49000000953674316</v>
      </c>
      <c r="EL306" s="42">
        <v>0.49000000953674316</v>
      </c>
      <c r="EM306" s="42">
        <v>0.49000000953674316</v>
      </c>
      <c r="EN306" s="42">
        <v>0.49000000953674316</v>
      </c>
      <c r="EO306" s="42">
        <v>0.49000000953674316</v>
      </c>
      <c r="EP306" s="42">
        <v>0.49000000953674316</v>
      </c>
      <c r="EQ306" s="42"/>
      <c r="ER306" s="65">
        <v>23</v>
      </c>
      <c r="ES306" s="42">
        <v>0.68000000715255737</v>
      </c>
      <c r="ET306" s="42">
        <v>0.68000000715255737</v>
      </c>
      <c r="EU306" s="42">
        <v>0.68000000715255737</v>
      </c>
      <c r="EV306" s="42">
        <v>0.68000000715255737</v>
      </c>
      <c r="EW306" s="42">
        <v>0.68000000715255737</v>
      </c>
      <c r="EX306" s="42">
        <v>0.68000000715255737</v>
      </c>
      <c r="EY306" s="42"/>
      <c r="EZ306" s="42">
        <v>1.05</v>
      </c>
      <c r="FA306" s="42">
        <v>0.10000000149011612</v>
      </c>
      <c r="FB306" s="42">
        <v>0.10000000149011612</v>
      </c>
      <c r="FC306" s="42">
        <v>0.10999999940395355</v>
      </c>
      <c r="FD306" s="42">
        <v>0.10000000149011612</v>
      </c>
      <c r="FE306" s="42">
        <v>9.0000003576278687E-2</v>
      </c>
      <c r="FF306" s="42">
        <v>9.0000003576278687E-2</v>
      </c>
      <c r="FG306" s="42"/>
      <c r="FH306" s="42"/>
      <c r="FI306" s="42">
        <v>9.0000003576278687E-2</v>
      </c>
      <c r="FJ306" s="42">
        <v>9.0000003576278687E-2</v>
      </c>
      <c r="FK306" s="42">
        <v>9.0000003576278687E-2</v>
      </c>
      <c r="FL306" s="42">
        <v>9.0000003576278687E-2</v>
      </c>
      <c r="FM306" s="42">
        <v>9.0000003576278687E-2</v>
      </c>
      <c r="FN306" s="42">
        <v>9.0000003576278687E-2</v>
      </c>
      <c r="FO306" s="42"/>
      <c r="FP306" s="65">
        <v>36</v>
      </c>
      <c r="FQ306" s="42">
        <v>0.56999999284744263</v>
      </c>
      <c r="FR306" s="42">
        <v>0.56999999284744263</v>
      </c>
      <c r="FS306" s="42">
        <v>0.56999999284744263</v>
      </c>
      <c r="FT306" s="42">
        <v>0.56999999284744263</v>
      </c>
      <c r="FU306" s="42">
        <v>0.56999999284744263</v>
      </c>
      <c r="FV306" s="42">
        <v>0.56999999284744263</v>
      </c>
      <c r="FW306" s="42"/>
      <c r="FX306" s="65">
        <v>35</v>
      </c>
    </row>
    <row r="307" spans="1:180">
      <c r="A307" s="40">
        <v>38644</v>
      </c>
      <c r="B307" s="41"/>
      <c r="C307" s="41"/>
      <c r="D307" s="41"/>
      <c r="E307" s="42" t="s">
        <v>233</v>
      </c>
      <c r="F307" s="42" t="s">
        <v>233</v>
      </c>
      <c r="G307" s="42" t="s">
        <v>233</v>
      </c>
      <c r="H307" s="42" t="s">
        <v>233</v>
      </c>
      <c r="I307" s="42" t="s">
        <v>233</v>
      </c>
      <c r="J307" s="42" t="s">
        <v>233</v>
      </c>
      <c r="K307" s="54" t="str">
        <f t="shared" si="88"/>
        <v/>
      </c>
      <c r="L307" s="43">
        <v>11.79487133026123</v>
      </c>
      <c r="M307" s="43">
        <v>11.184370994567871</v>
      </c>
      <c r="N307" s="43">
        <v>10.818070411682129</v>
      </c>
      <c r="O307" s="43">
        <v>11.550671577453613</v>
      </c>
      <c r="P307" s="43">
        <v>12.307692527770996</v>
      </c>
      <c r="Q307" s="43">
        <v>12.307692527770996</v>
      </c>
      <c r="R307" s="54">
        <f t="shared" si="89"/>
        <v>11.660561561584473</v>
      </c>
      <c r="S307" s="43">
        <v>9.768010139465332</v>
      </c>
      <c r="T307" s="43">
        <v>9.8901100158691406</v>
      </c>
      <c r="U307" s="43">
        <v>8.3028087615966797</v>
      </c>
      <c r="V307" s="43">
        <v>6.3492064476013184</v>
      </c>
      <c r="W307" s="43">
        <v>5.25030517578125</v>
      </c>
      <c r="X307" s="43">
        <v>6.9597067832946777</v>
      </c>
      <c r="Y307" s="43"/>
      <c r="Z307" s="42">
        <v>-1.9072039127349854</v>
      </c>
      <c r="AA307" s="42">
        <v>-1.8192918300628662</v>
      </c>
      <c r="AB307" s="42">
        <v>-1.8339438438415527</v>
      </c>
      <c r="AC307" s="42">
        <v>-1.8730158805847168</v>
      </c>
      <c r="AD307" s="42">
        <v>-1.8534798622131348</v>
      </c>
      <c r="AE307" s="42">
        <v>-2.1465201377868652</v>
      </c>
      <c r="AF307" s="42"/>
      <c r="AG307" s="42">
        <v>6.7418804168701172</v>
      </c>
      <c r="AH307" s="42">
        <v>6.758974552154541</v>
      </c>
      <c r="AI307" s="42">
        <v>6.758974552154541</v>
      </c>
      <c r="AJ307" s="42">
        <v>6.7897434234619141</v>
      </c>
      <c r="AK307" s="42">
        <v>6.8000001907348633</v>
      </c>
      <c r="AL307" s="42">
        <v>6.8034186363220215</v>
      </c>
      <c r="AM307" s="54">
        <f t="shared" si="90"/>
        <v>6.775498628616333</v>
      </c>
      <c r="AN307" s="44">
        <v>0.66422468423843384</v>
      </c>
      <c r="AO307" s="44">
        <v>0.55677658319473267</v>
      </c>
      <c r="AP307" s="44">
        <v>0.44200244545936584</v>
      </c>
      <c r="AQ307" s="44">
        <v>0.59096461534500122</v>
      </c>
      <c r="AR307" s="44">
        <v>0.86691087484359741</v>
      </c>
      <c r="AS307" s="44">
        <v>0.83516484498977661</v>
      </c>
      <c r="AT307" s="44"/>
      <c r="AU307" s="42">
        <v>0.69230771064758301</v>
      </c>
      <c r="AV307" s="42">
        <v>0.80708181858062744</v>
      </c>
      <c r="AW307" s="42">
        <v>1.3064713478088379</v>
      </c>
      <c r="AX307" s="42">
        <v>0.93894994258880615</v>
      </c>
      <c r="AY307" s="42">
        <v>0.99267399311065674</v>
      </c>
      <c r="AZ307" s="42">
        <v>0.66178268194198608</v>
      </c>
      <c r="BA307" s="54">
        <f t="shared" si="91"/>
        <v>0.89987791577974952</v>
      </c>
      <c r="BB307" s="44"/>
      <c r="BC307" s="42">
        <v>0.15140415728092194</v>
      </c>
      <c r="BD307" s="42">
        <v>0.22466422617435455</v>
      </c>
      <c r="BE307" s="42">
        <v>4.8840050585567951E-3</v>
      </c>
      <c r="BF307" s="42">
        <v>0.35042735934257507</v>
      </c>
      <c r="BG307" s="42">
        <v>0.39560440182685852</v>
      </c>
      <c r="BH307" s="42">
        <v>0.19169719517230988</v>
      </c>
      <c r="BI307" s="54">
        <f t="shared" si="92"/>
        <v>0.21978022414259613</v>
      </c>
      <c r="BJ307" s="51" t="s">
        <v>233</v>
      </c>
      <c r="BK307" s="69" t="s">
        <v>233</v>
      </c>
      <c r="BL307" s="69" t="s">
        <v>233</v>
      </c>
      <c r="BM307" s="69" t="s">
        <v>233</v>
      </c>
      <c r="BN307" s="69" t="s">
        <v>233</v>
      </c>
      <c r="BO307" s="69" t="s">
        <v>233</v>
      </c>
      <c r="BP307" s="70" t="str">
        <f t="shared" si="93"/>
        <v/>
      </c>
      <c r="BQ307" s="42">
        <v>1.3492063283920288</v>
      </c>
      <c r="BR307" s="42">
        <v>1.3479853868484497</v>
      </c>
      <c r="BS307" s="42">
        <v>1.2332112789154053</v>
      </c>
      <c r="BT307" s="42">
        <v>1.4505494832992554</v>
      </c>
      <c r="BU307" s="42">
        <v>1.5555555820465088</v>
      </c>
      <c r="BV307" s="42">
        <v>1.4224663972854614</v>
      </c>
      <c r="BW307" s="54">
        <f t="shared" si="94"/>
        <v>1.3931624094645183</v>
      </c>
      <c r="BX307" s="44">
        <v>3.540903702378273E-2</v>
      </c>
      <c r="BY307" s="44">
        <v>4.8840049654245377E-2</v>
      </c>
      <c r="BZ307" s="44">
        <v>5.2503053098917007E-2</v>
      </c>
      <c r="CA307" s="44">
        <v>4.0293041616678238E-2</v>
      </c>
      <c r="CB307" s="44">
        <v>4.0293041616678238E-2</v>
      </c>
      <c r="CC307" s="44">
        <v>4.0293041616678238E-2</v>
      </c>
      <c r="CD307" s="54">
        <f t="shared" si="95"/>
        <v>4.2938544104496636E-2</v>
      </c>
      <c r="CE307" s="42">
        <v>6.8991451263427734</v>
      </c>
      <c r="CF307" s="42">
        <v>6.9094018936157227</v>
      </c>
      <c r="CG307" s="42">
        <v>6.9128203392028809</v>
      </c>
      <c r="CH307" s="42">
        <v>6.9162392616271973</v>
      </c>
      <c r="CI307" s="42">
        <v>6.9333333969116211</v>
      </c>
      <c r="CJ307" s="42">
        <v>6.9572649002075195</v>
      </c>
      <c r="CK307" s="42"/>
      <c r="CL307" s="42"/>
      <c r="CM307" s="44"/>
      <c r="CN307" s="44">
        <v>1.6253968477249146</v>
      </c>
      <c r="CO307" s="44">
        <v>1.0647131204605103</v>
      </c>
      <c r="CP307" s="44">
        <v>1.7347985506057739</v>
      </c>
      <c r="CQ307" s="44">
        <v>1.6595848798751831</v>
      </c>
      <c r="CR307" s="44">
        <v>2.1929183006286621</v>
      </c>
      <c r="CS307" s="44">
        <v>2.1069598197937012</v>
      </c>
      <c r="CT307" s="54">
        <f t="shared" si="96"/>
        <v>1.7307285865147908</v>
      </c>
      <c r="CU307" s="44" t="s">
        <v>233</v>
      </c>
      <c r="CV307" s="44" t="s">
        <v>233</v>
      </c>
      <c r="CW307" s="44" t="s">
        <v>233</v>
      </c>
      <c r="CX307" s="44" t="s">
        <v>233</v>
      </c>
      <c r="CY307" s="44" t="s">
        <v>233</v>
      </c>
      <c r="CZ307" s="44" t="s">
        <v>233</v>
      </c>
      <c r="DA307" s="54" t="str">
        <f t="shared" si="97"/>
        <v/>
      </c>
      <c r="DB307" s="65">
        <v>1074.969482421875</v>
      </c>
      <c r="DC307" s="65">
        <v>658.4859619140625</v>
      </c>
      <c r="DD307" s="65">
        <v>1218.07080078125</v>
      </c>
      <c r="DE307" s="65">
        <v>1116.6055908203125</v>
      </c>
      <c r="DF307" s="65">
        <v>1396.0927734375</v>
      </c>
      <c r="DG307" s="65">
        <v>1473.260009765625</v>
      </c>
      <c r="DH307" s="58">
        <f t="shared" si="98"/>
        <v>1.66499630859375</v>
      </c>
      <c r="DI307" s="65">
        <v>1139.5848388671875</v>
      </c>
      <c r="DJ307" s="65">
        <v>691.89251708984375</v>
      </c>
      <c r="DK307" s="65">
        <v>1150.4761962890625</v>
      </c>
      <c r="DL307" s="65">
        <v>1181.220947265625</v>
      </c>
      <c r="DM307" s="65">
        <v>1420.976806640625</v>
      </c>
      <c r="DN307" s="65">
        <v>1426.837646484375</v>
      </c>
      <c r="DO307" s="58">
        <f t="shared" si="99"/>
        <v>1.6826373486328126</v>
      </c>
      <c r="DP307" s="44">
        <v>25</v>
      </c>
      <c r="DQ307" s="44"/>
      <c r="DR307" s="65">
        <v>100</v>
      </c>
      <c r="DS307" s="65">
        <v>100</v>
      </c>
      <c r="DT307" s="65">
        <v>100</v>
      </c>
      <c r="DU307" s="65">
        <v>100</v>
      </c>
      <c r="DV307" s="65">
        <v>100</v>
      </c>
      <c r="DW307" s="65">
        <v>100</v>
      </c>
      <c r="DX307" s="58">
        <f t="shared" si="100"/>
        <v>0.14399999999999999</v>
      </c>
      <c r="DY307" s="43">
        <v>6.0569963455200195</v>
      </c>
      <c r="DZ307" s="43">
        <v>14.567312240600586</v>
      </c>
      <c r="EA307" s="43">
        <v>26.78369140625</v>
      </c>
      <c r="EB307" s="44">
        <f t="shared" si="101"/>
        <v>1.6620856308746339</v>
      </c>
      <c r="EC307" s="42">
        <v>55</v>
      </c>
      <c r="ED307" s="42">
        <v>55</v>
      </c>
      <c r="EE307" s="42">
        <v>55</v>
      </c>
      <c r="EF307" s="42">
        <v>55</v>
      </c>
      <c r="EG307" s="42">
        <v>55</v>
      </c>
      <c r="EH307" s="42">
        <v>50</v>
      </c>
      <c r="EI307" s="42"/>
      <c r="EJ307" s="65">
        <v>750</v>
      </c>
      <c r="EK307" s="42">
        <v>0.49000000953674316</v>
      </c>
      <c r="EL307" s="42">
        <v>0.49000000953674316</v>
      </c>
      <c r="EM307" s="42">
        <v>0.49000000953674316</v>
      </c>
      <c r="EN307" s="42">
        <v>0.49000000953674316</v>
      </c>
      <c r="EO307" s="42">
        <v>0.49000000953674316</v>
      </c>
      <c r="EP307" s="42">
        <v>0.49000000953674316</v>
      </c>
      <c r="EQ307" s="42"/>
      <c r="ER307" s="65">
        <v>22</v>
      </c>
      <c r="ES307" s="42">
        <v>0.68000000715255737</v>
      </c>
      <c r="ET307" s="42">
        <v>0.68000000715255737</v>
      </c>
      <c r="EU307" s="42">
        <v>0.68000000715255737</v>
      </c>
      <c r="EV307" s="42">
        <v>0.68000000715255737</v>
      </c>
      <c r="EW307" s="42">
        <v>0.68000000715255737</v>
      </c>
      <c r="EX307" s="42">
        <v>0.68000000715255737</v>
      </c>
      <c r="EY307" s="42"/>
      <c r="EZ307" s="42">
        <v>1.5</v>
      </c>
      <c r="FA307" s="42">
        <v>0.10000000149011612</v>
      </c>
      <c r="FB307" s="42">
        <v>0.10000000149011612</v>
      </c>
      <c r="FC307" s="42">
        <v>0.10999999940395355</v>
      </c>
      <c r="FD307" s="42">
        <v>0.10000000149011612</v>
      </c>
      <c r="FE307" s="42">
        <v>9.0000003576278687E-2</v>
      </c>
      <c r="FF307" s="42">
        <v>7.9999998211860657E-2</v>
      </c>
      <c r="FG307" s="42"/>
      <c r="FH307" s="42"/>
      <c r="FI307" s="42">
        <v>9.0000003576278687E-2</v>
      </c>
      <c r="FJ307" s="42">
        <v>9.0000003576278687E-2</v>
      </c>
      <c r="FK307" s="42">
        <v>9.0000003576278687E-2</v>
      </c>
      <c r="FL307" s="42">
        <v>9.0000003576278687E-2</v>
      </c>
      <c r="FM307" s="42">
        <v>9.0000003576278687E-2</v>
      </c>
      <c r="FN307" s="42">
        <v>7.9999998211860657E-2</v>
      </c>
      <c r="FO307" s="42"/>
      <c r="FP307" s="65">
        <v>33</v>
      </c>
      <c r="FQ307" s="42">
        <v>0.56999999284744263</v>
      </c>
      <c r="FR307" s="42">
        <v>0.56999999284744263</v>
      </c>
      <c r="FS307" s="42">
        <v>0.56999999284744263</v>
      </c>
      <c r="FT307" s="42">
        <v>0.56999999284744263</v>
      </c>
      <c r="FU307" s="42">
        <v>0.56999999284744263</v>
      </c>
      <c r="FV307" s="42">
        <v>0.56999999284744263</v>
      </c>
      <c r="FW307" s="42"/>
      <c r="FX307" s="65">
        <v>33</v>
      </c>
    </row>
    <row r="308" spans="1:180">
      <c r="A308" s="40">
        <v>38645</v>
      </c>
      <c r="B308" s="41"/>
      <c r="C308" s="41"/>
      <c r="D308" s="41"/>
      <c r="E308" s="42" t="s">
        <v>233</v>
      </c>
      <c r="F308" s="42" t="s">
        <v>233</v>
      </c>
      <c r="G308" s="42" t="s">
        <v>233</v>
      </c>
      <c r="H308" s="42" t="s">
        <v>233</v>
      </c>
      <c r="I308" s="42" t="s">
        <v>233</v>
      </c>
      <c r="J308" s="42" t="s">
        <v>233</v>
      </c>
      <c r="K308" s="54" t="str">
        <f t="shared" si="88"/>
        <v/>
      </c>
      <c r="L308" s="43">
        <v>11.770451545715332</v>
      </c>
      <c r="M308" s="43">
        <v>11.282051086425781</v>
      </c>
      <c r="N308" s="43">
        <v>10.915750503540039</v>
      </c>
      <c r="O308" s="43">
        <v>12.087912559509277</v>
      </c>
      <c r="P308" s="43">
        <v>10.989010810852051</v>
      </c>
      <c r="Q308" s="43">
        <v>10.256410598754883</v>
      </c>
      <c r="R308" s="54">
        <f t="shared" si="89"/>
        <v>11.216931184132894</v>
      </c>
      <c r="S308" s="43">
        <v>8.3028087615966797</v>
      </c>
      <c r="T308" s="43">
        <v>7.5702075958251953</v>
      </c>
      <c r="U308" s="43">
        <v>6.105006217956543</v>
      </c>
      <c r="V308" s="43">
        <v>4.7619047164916992</v>
      </c>
      <c r="W308" s="43">
        <v>4.7619047164916992</v>
      </c>
      <c r="X308" s="43">
        <v>9.8901100158691406</v>
      </c>
      <c r="Y308" s="43"/>
      <c r="Z308" s="42">
        <v>-2.1269841194152832</v>
      </c>
      <c r="AA308" s="42">
        <v>-2.0927960872650146</v>
      </c>
      <c r="AB308" s="42">
        <v>-2.1953601837158203</v>
      </c>
      <c r="AC308" s="42">
        <v>-3.6410255432128906</v>
      </c>
      <c r="AD308" s="42">
        <v>-2.1074481010437012</v>
      </c>
      <c r="AE308" s="42">
        <v>-1.8730158805847168</v>
      </c>
      <c r="AF308" s="42"/>
      <c r="AG308" s="42">
        <v>6.8034186363220215</v>
      </c>
      <c r="AH308" s="42">
        <v>6.8034186363220215</v>
      </c>
      <c r="AI308" s="42">
        <v>6.8273506164550781</v>
      </c>
      <c r="AJ308" s="42">
        <v>6.9128203392028809</v>
      </c>
      <c r="AK308" s="42">
        <v>6.9880342483520508</v>
      </c>
      <c r="AL308" s="42">
        <v>6.9538459777832031</v>
      </c>
      <c r="AM308" s="54">
        <f t="shared" si="90"/>
        <v>6.881481409072876</v>
      </c>
      <c r="AN308" s="44">
        <v>0.71306473016738892</v>
      </c>
      <c r="AO308" s="44">
        <v>0.54212456941604614</v>
      </c>
      <c r="AP308" s="44">
        <v>0.45909646153450012</v>
      </c>
      <c r="AQ308" s="44">
        <v>0.54700857400894165</v>
      </c>
      <c r="AR308" s="44">
        <v>1.0305250883102417</v>
      </c>
      <c r="AS308" s="44">
        <v>0.78388279676437378</v>
      </c>
      <c r="AT308" s="44"/>
      <c r="AU308" s="42">
        <v>0.78632479906082153</v>
      </c>
      <c r="AV308" s="42">
        <v>1.0024420022964478</v>
      </c>
      <c r="AW308" s="42">
        <v>0.79487180709838867</v>
      </c>
      <c r="AX308" s="42">
        <v>0.98656898736953735</v>
      </c>
      <c r="AY308" s="42">
        <v>1.0073260068893433</v>
      </c>
      <c r="AZ308" s="42">
        <v>0.92551892995834351</v>
      </c>
      <c r="BA308" s="54">
        <f t="shared" si="91"/>
        <v>0.91717542211214698</v>
      </c>
      <c r="BB308" s="44"/>
      <c r="BC308" s="42">
        <v>0.29548230767250061</v>
      </c>
      <c r="BD308" s="42">
        <v>0.36263737082481384</v>
      </c>
      <c r="BE308" s="42">
        <v>0.14163614809513092</v>
      </c>
      <c r="BF308" s="42">
        <v>0.47863247990608215</v>
      </c>
      <c r="BG308" s="42">
        <v>0.4444444477558136</v>
      </c>
      <c r="BH308" s="42">
        <v>0.36630037426948547</v>
      </c>
      <c r="BI308" s="54">
        <f t="shared" si="92"/>
        <v>0.3481888547539711</v>
      </c>
      <c r="BJ308" s="51" t="s">
        <v>233</v>
      </c>
      <c r="BK308" s="69" t="s">
        <v>233</v>
      </c>
      <c r="BL308" s="69" t="s">
        <v>233</v>
      </c>
      <c r="BM308" s="69" t="s">
        <v>233</v>
      </c>
      <c r="BN308" s="69" t="s">
        <v>233</v>
      </c>
      <c r="BO308" s="69" t="s">
        <v>233</v>
      </c>
      <c r="BP308" s="70" t="str">
        <f t="shared" si="93"/>
        <v/>
      </c>
      <c r="BQ308" s="42">
        <v>1.317460298538208</v>
      </c>
      <c r="BR308" s="42">
        <v>1.4407814741134644</v>
      </c>
      <c r="BS308" s="42">
        <v>1.3894994258880615</v>
      </c>
      <c r="BT308" s="42">
        <v>1.5555555820465088</v>
      </c>
      <c r="BU308" s="42">
        <v>1.5982905626296997</v>
      </c>
      <c r="BV308" s="42">
        <v>1.4932844638824463</v>
      </c>
      <c r="BW308" s="54">
        <f t="shared" si="94"/>
        <v>1.4658119678497314</v>
      </c>
      <c r="BX308" s="44">
        <v>4.0293041616678238E-2</v>
      </c>
      <c r="BY308" s="44">
        <v>4.0293041616678238E-2</v>
      </c>
      <c r="BZ308" s="44">
        <v>4.0293041616678238E-2</v>
      </c>
      <c r="CA308" s="44">
        <v>3.9072040468454361E-2</v>
      </c>
      <c r="CB308" s="44">
        <v>5.0061050802469254E-2</v>
      </c>
      <c r="CC308" s="44">
        <v>3.9072040468454361E-2</v>
      </c>
      <c r="CD308" s="54">
        <f t="shared" si="95"/>
        <v>4.1514042764902115E-2</v>
      </c>
      <c r="CE308" s="42">
        <v>6.9948716163635254</v>
      </c>
      <c r="CF308" s="42">
        <v>6.9982905387878418</v>
      </c>
      <c r="CG308" s="42">
        <v>6.9982905387878418</v>
      </c>
      <c r="CH308" s="42">
        <v>7.0119657516479492</v>
      </c>
      <c r="CI308" s="42">
        <v>7.0324788093566895</v>
      </c>
      <c r="CJ308" s="42">
        <v>7.0632476806640625</v>
      </c>
      <c r="CK308" s="42"/>
      <c r="CL308" s="42"/>
      <c r="CM308" s="44"/>
      <c r="CN308" s="44">
        <v>1.5785104036331177</v>
      </c>
      <c r="CO308" s="44">
        <v>1.6146520376205444</v>
      </c>
      <c r="CP308" s="44">
        <v>0.96898657083511353</v>
      </c>
      <c r="CQ308" s="44">
        <v>1.7387057542800903</v>
      </c>
      <c r="CR308" s="44">
        <v>2.2056167125701904</v>
      </c>
      <c r="CS308" s="44">
        <v>2.0796093940734863</v>
      </c>
      <c r="CT308" s="54">
        <f t="shared" si="96"/>
        <v>1.6976801455020905</v>
      </c>
      <c r="CU308" s="44" t="s">
        <v>233</v>
      </c>
      <c r="CV308" s="44" t="s">
        <v>233</v>
      </c>
      <c r="CW308" s="44" t="s">
        <v>233</v>
      </c>
      <c r="CX308" s="44" t="s">
        <v>233</v>
      </c>
      <c r="CY308" s="44" t="s">
        <v>233</v>
      </c>
      <c r="CZ308" s="44" t="s">
        <v>233</v>
      </c>
      <c r="DA308" s="54" t="str">
        <f t="shared" si="97"/>
        <v/>
      </c>
      <c r="DB308" s="65">
        <v>1066.544677734375</v>
      </c>
      <c r="DC308" s="65">
        <v>1060.0732421875</v>
      </c>
      <c r="DD308" s="65">
        <v>653.6019287109375</v>
      </c>
      <c r="DE308" s="65">
        <v>1072.4053955078125</v>
      </c>
      <c r="DF308" s="65">
        <v>1504.639892578125</v>
      </c>
      <c r="DG308" s="65">
        <v>1442.857177734375</v>
      </c>
      <c r="DH308" s="58">
        <f t="shared" si="98"/>
        <v>1.6320293554687499</v>
      </c>
      <c r="DI308" s="65">
        <v>1151.3797607421875</v>
      </c>
      <c r="DJ308" s="65">
        <v>1129.3040771484375</v>
      </c>
      <c r="DK308" s="65">
        <v>693.33331298828125</v>
      </c>
      <c r="DL308" s="65">
        <v>1166.984130859375</v>
      </c>
      <c r="DM308" s="65">
        <v>1416.703369140625</v>
      </c>
      <c r="DN308" s="65">
        <v>1419.9755859375</v>
      </c>
      <c r="DO308" s="58">
        <f t="shared" si="99"/>
        <v>1.6746432568359375</v>
      </c>
      <c r="DP308" s="44">
        <v>26</v>
      </c>
      <c r="DQ308" s="44"/>
      <c r="DR308" s="65">
        <v>100</v>
      </c>
      <c r="DS308" s="65">
        <v>100</v>
      </c>
      <c r="DT308" s="65">
        <v>100</v>
      </c>
      <c r="DU308" s="65">
        <v>100</v>
      </c>
      <c r="DV308" s="65">
        <v>100</v>
      </c>
      <c r="DW308" s="65">
        <v>100</v>
      </c>
      <c r="DX308" s="58">
        <f t="shared" si="100"/>
        <v>0.14399999999999999</v>
      </c>
      <c r="DY308" s="43">
        <v>6.3874969482421875</v>
      </c>
      <c r="DZ308" s="43">
        <v>14.487906455993652</v>
      </c>
      <c r="EA308" s="43">
        <v>28.03253173828125</v>
      </c>
      <c r="EB308" s="44">
        <f t="shared" si="101"/>
        <v>1.6862365013885499</v>
      </c>
      <c r="EC308" s="42">
        <v>50</v>
      </c>
      <c r="ED308" s="42">
        <v>50</v>
      </c>
      <c r="EE308" s="42">
        <v>50</v>
      </c>
      <c r="EF308" s="42">
        <v>50</v>
      </c>
      <c r="EG308" s="42">
        <v>55</v>
      </c>
      <c r="EH308" s="42">
        <v>55</v>
      </c>
      <c r="EI308" s="42"/>
      <c r="EJ308" s="65">
        <v>731</v>
      </c>
      <c r="EK308" s="42">
        <v>0.49000000953674316</v>
      </c>
      <c r="EL308" s="42">
        <v>0.49000000953674316</v>
      </c>
      <c r="EM308" s="42">
        <v>0.49000000953674316</v>
      </c>
      <c r="EN308" s="42">
        <v>0.49000000953674316</v>
      </c>
      <c r="EO308" s="42">
        <v>0.49000000953674316</v>
      </c>
      <c r="EP308" s="42">
        <v>0.49000000953674316</v>
      </c>
      <c r="EQ308" s="42"/>
      <c r="ER308" s="65">
        <v>24</v>
      </c>
      <c r="ES308" s="42">
        <v>0.68000000715255737</v>
      </c>
      <c r="ET308" s="42">
        <v>0.68000000715255737</v>
      </c>
      <c r="EU308" s="42">
        <v>0.68000000715255737</v>
      </c>
      <c r="EV308" s="42">
        <v>0.68000000715255737</v>
      </c>
      <c r="EW308" s="42">
        <v>0.68000000715255737</v>
      </c>
      <c r="EX308" s="42">
        <v>0.68000000715255737</v>
      </c>
      <c r="EY308" s="42"/>
      <c r="EZ308" s="42">
        <v>1.1000000000000001</v>
      </c>
      <c r="FA308" s="42">
        <v>9.0000003576278687E-2</v>
      </c>
      <c r="FB308" s="42">
        <v>0.10000000149011612</v>
      </c>
      <c r="FC308" s="42">
        <v>0.10999999940395355</v>
      </c>
      <c r="FD308" s="42">
        <v>9.0000003576278687E-2</v>
      </c>
      <c r="FE308" s="42">
        <v>9.0000003576278687E-2</v>
      </c>
      <c r="FF308" s="42">
        <v>9.0000003576278687E-2</v>
      </c>
      <c r="FG308" s="42"/>
      <c r="FH308" s="42"/>
      <c r="FI308" s="42">
        <v>7.9999998211860657E-2</v>
      </c>
      <c r="FJ308" s="42">
        <v>9.0000003576278687E-2</v>
      </c>
      <c r="FK308" s="42">
        <v>9.0000003576278687E-2</v>
      </c>
      <c r="FL308" s="42">
        <v>9.0000003576278687E-2</v>
      </c>
      <c r="FM308" s="42">
        <v>7.9999998211860657E-2</v>
      </c>
      <c r="FN308" s="42">
        <v>7.9999998211860657E-2</v>
      </c>
      <c r="FO308" s="42"/>
      <c r="FP308" s="65">
        <v>36</v>
      </c>
      <c r="FQ308" s="42">
        <v>0.56999999284744263</v>
      </c>
      <c r="FR308" s="42">
        <v>0.56999999284744263</v>
      </c>
      <c r="FS308" s="42">
        <v>0.56999999284744263</v>
      </c>
      <c r="FT308" s="42">
        <v>0.56999999284744263</v>
      </c>
      <c r="FU308" s="42">
        <v>0.56999999284744263</v>
      </c>
      <c r="FV308" s="42">
        <v>0.56999999284744263</v>
      </c>
      <c r="FW308" s="42"/>
      <c r="FX308" s="65">
        <v>36</v>
      </c>
    </row>
    <row r="309" spans="1:180">
      <c r="A309" s="40">
        <v>38646</v>
      </c>
      <c r="B309" s="41"/>
      <c r="C309" s="41"/>
      <c r="D309" s="41"/>
      <c r="E309" s="42" t="s">
        <v>233</v>
      </c>
      <c r="F309" s="42" t="s">
        <v>233</v>
      </c>
      <c r="G309" s="42" t="s">
        <v>233</v>
      </c>
      <c r="H309" s="42" t="s">
        <v>233</v>
      </c>
      <c r="I309" s="42" t="s">
        <v>233</v>
      </c>
      <c r="J309" s="42" t="s">
        <v>233</v>
      </c>
      <c r="K309" s="54" t="str">
        <f t="shared" si="88"/>
        <v/>
      </c>
      <c r="L309" s="43">
        <v>9.8901100158691406</v>
      </c>
      <c r="M309" s="43">
        <v>9.1575088500976562</v>
      </c>
      <c r="N309" s="43">
        <v>8.1807079315185547</v>
      </c>
      <c r="O309" s="43">
        <v>8.9133090972900391</v>
      </c>
      <c r="P309" s="43">
        <v>10.769230842590332</v>
      </c>
      <c r="Q309" s="43">
        <v>9.9145298004150391</v>
      </c>
      <c r="R309" s="54">
        <f t="shared" si="89"/>
        <v>9.4708994229634609</v>
      </c>
      <c r="S309" s="43">
        <v>6.8376069068908691</v>
      </c>
      <c r="T309" s="43">
        <v>6.9597067832946777</v>
      </c>
      <c r="U309" s="43">
        <v>5.4945054054260254</v>
      </c>
      <c r="V309" s="43">
        <v>3.9072039127349854</v>
      </c>
      <c r="W309" s="43">
        <v>4.029304027557373</v>
      </c>
      <c r="X309" s="43">
        <v>6.105006217956543</v>
      </c>
      <c r="Y309" s="43"/>
      <c r="Z309" s="42">
        <v>-1.8290598392486572</v>
      </c>
      <c r="AA309" s="42">
        <v>-1.8437118530273437</v>
      </c>
      <c r="AB309" s="42">
        <v>-1.8388278484344482</v>
      </c>
      <c r="AC309" s="42">
        <v>-1.7362637519836426</v>
      </c>
      <c r="AD309" s="42">
        <v>-2.0586080551147461</v>
      </c>
      <c r="AE309" s="42">
        <v>-1.8290598392486572</v>
      </c>
      <c r="AF309" s="42"/>
      <c r="AG309" s="42">
        <v>6.9264955520629883</v>
      </c>
      <c r="AH309" s="42">
        <v>6.9162392616271973</v>
      </c>
      <c r="AI309" s="42">
        <v>6.9401707649230957</v>
      </c>
      <c r="AJ309" s="42">
        <v>6.9846153259277344</v>
      </c>
      <c r="AK309" s="42">
        <v>7.0256409645080566</v>
      </c>
      <c r="AL309" s="42">
        <v>6.9880342483520508</v>
      </c>
      <c r="AM309" s="54">
        <f t="shared" si="90"/>
        <v>6.9635326862335205</v>
      </c>
      <c r="AN309" s="44">
        <v>0.60561662912368774</v>
      </c>
      <c r="AO309" s="44">
        <v>0.53479856252670288</v>
      </c>
      <c r="AP309" s="44">
        <v>0.50549453496932983</v>
      </c>
      <c r="AQ309" s="44">
        <v>0.5494505763053894</v>
      </c>
      <c r="AR309" s="44">
        <v>0.97435897588729858</v>
      </c>
      <c r="AS309" s="44">
        <v>0.73992675542831421</v>
      </c>
      <c r="AT309" s="44"/>
      <c r="AU309" s="42">
        <v>0.83760684728622437</v>
      </c>
      <c r="AV309" s="42">
        <v>0.43711844086647034</v>
      </c>
      <c r="AW309" s="42">
        <v>0.57020759582519531</v>
      </c>
      <c r="AX309" s="42">
        <v>1.1001220941543579</v>
      </c>
      <c r="AY309" s="42">
        <v>0.68620270490646362</v>
      </c>
      <c r="AZ309" s="42">
        <v>0.71672773361206055</v>
      </c>
      <c r="BA309" s="54">
        <f t="shared" si="91"/>
        <v>0.72466423610846198</v>
      </c>
      <c r="BB309" s="44"/>
      <c r="BC309" s="42">
        <v>0.27228328585624695</v>
      </c>
      <c r="BD309" s="42">
        <v>0.22832722961902618</v>
      </c>
      <c r="BE309" s="42">
        <v>0.10012210160493851</v>
      </c>
      <c r="BF309" s="42">
        <v>0.47374847531318665</v>
      </c>
      <c r="BG309" s="42">
        <v>0.25396826863288879</v>
      </c>
      <c r="BH309" s="42">
        <v>0.22710622847080231</v>
      </c>
      <c r="BI309" s="54">
        <f t="shared" si="92"/>
        <v>0.25925926491618156</v>
      </c>
      <c r="BJ309" s="51" t="s">
        <v>233</v>
      </c>
      <c r="BK309" s="69" t="s">
        <v>233</v>
      </c>
      <c r="BL309" s="69" t="s">
        <v>233</v>
      </c>
      <c r="BM309" s="69" t="s">
        <v>233</v>
      </c>
      <c r="BN309" s="69" t="s">
        <v>233</v>
      </c>
      <c r="BO309" s="69" t="s">
        <v>233</v>
      </c>
      <c r="BP309" s="70" t="str">
        <f t="shared" si="93"/>
        <v/>
      </c>
      <c r="BQ309" s="42">
        <v>1.4322344064712524</v>
      </c>
      <c r="BR309" s="42">
        <v>1.3418803215026855</v>
      </c>
      <c r="BS309" s="42">
        <v>1.355311393737793</v>
      </c>
      <c r="BT309" s="42">
        <v>1.7350426912307739</v>
      </c>
      <c r="BU309" s="42">
        <v>1.4517704248428345</v>
      </c>
      <c r="BV309" s="42">
        <v>1.3809523582458496</v>
      </c>
      <c r="BW309" s="54">
        <f t="shared" si="94"/>
        <v>1.4495319326718648</v>
      </c>
      <c r="BX309" s="44">
        <v>3.9072040468454361E-2</v>
      </c>
      <c r="BY309" s="44">
        <v>3.6630038172006607E-2</v>
      </c>
      <c r="BZ309" s="44">
        <v>3.6630038172006607E-2</v>
      </c>
      <c r="CA309" s="44">
        <v>3.6630038172006607E-2</v>
      </c>
      <c r="CB309" s="44">
        <v>3.6630038172006607E-2</v>
      </c>
      <c r="CC309" s="44">
        <v>3.6630038172006607E-2</v>
      </c>
      <c r="CD309" s="54">
        <f t="shared" si="95"/>
        <v>3.7037038554747902E-2</v>
      </c>
      <c r="CE309" s="42">
        <v>7.0632476806640625</v>
      </c>
      <c r="CF309" s="42">
        <v>7.0461540222167969</v>
      </c>
      <c r="CG309" s="42">
        <v>7.0358972549438477</v>
      </c>
      <c r="CH309" s="42">
        <v>7.0119657516479492</v>
      </c>
      <c r="CI309" s="42">
        <v>7.0119657516479492</v>
      </c>
      <c r="CJ309" s="42">
        <v>7.0358972549438477</v>
      </c>
      <c r="CK309" s="42"/>
      <c r="CL309" s="42"/>
      <c r="CM309" s="44"/>
      <c r="CN309" s="44">
        <v>1.6527472734451294</v>
      </c>
      <c r="CO309" s="44">
        <v>0.97387057542800903</v>
      </c>
      <c r="CP309" s="44">
        <v>0.95628815889358521</v>
      </c>
      <c r="CQ309" s="44">
        <v>1.7113553285598755</v>
      </c>
      <c r="CR309" s="44">
        <v>2.1137974262237549</v>
      </c>
      <c r="CS309" s="44">
        <v>2.0229549407958984</v>
      </c>
      <c r="CT309" s="54">
        <f t="shared" si="96"/>
        <v>1.5718356172243755</v>
      </c>
      <c r="CU309" s="44" t="s">
        <v>233</v>
      </c>
      <c r="CV309" s="44" t="s">
        <v>233</v>
      </c>
      <c r="CW309" s="44" t="s">
        <v>233</v>
      </c>
      <c r="CX309" s="44" t="s">
        <v>233</v>
      </c>
      <c r="CY309" s="44" t="s">
        <v>233</v>
      </c>
      <c r="CZ309" s="44" t="s">
        <v>233</v>
      </c>
      <c r="DA309" s="54" t="str">
        <f t="shared" si="97"/>
        <v/>
      </c>
      <c r="DB309" s="65">
        <v>1104.2734375</v>
      </c>
      <c r="DC309" s="65">
        <v>661.5384521484375</v>
      </c>
      <c r="DD309" s="65">
        <v>678.14410400390625</v>
      </c>
      <c r="DE309" s="65">
        <v>1122.7105712890625</v>
      </c>
      <c r="DF309" s="65">
        <v>1485.83642578125</v>
      </c>
      <c r="DG309" s="65">
        <v>1404.884033203125</v>
      </c>
      <c r="DH309" s="58">
        <f t="shared" si="98"/>
        <v>1.5497728857421875</v>
      </c>
      <c r="DI309" s="65">
        <v>1145.98291015625</v>
      </c>
      <c r="DJ309" s="65">
        <v>689.91455078125</v>
      </c>
      <c r="DK309" s="65">
        <v>689.23077392578125</v>
      </c>
      <c r="DL309" s="65">
        <v>1153.96826171875</v>
      </c>
      <c r="DM309" s="65">
        <v>1448.15625</v>
      </c>
      <c r="DN309" s="65">
        <v>1429.4993896484375</v>
      </c>
      <c r="DO309" s="58">
        <f t="shared" si="99"/>
        <v>1.5736205126953124</v>
      </c>
      <c r="DP309" s="44">
        <v>24</v>
      </c>
      <c r="DQ309" s="44"/>
      <c r="DR309" s="65">
        <v>100</v>
      </c>
      <c r="DS309" s="65">
        <v>100</v>
      </c>
      <c r="DT309" s="65">
        <v>100</v>
      </c>
      <c r="DU309" s="65">
        <v>100</v>
      </c>
      <c r="DV309" s="65">
        <v>100</v>
      </c>
      <c r="DW309" s="65">
        <v>100</v>
      </c>
      <c r="DX309" s="58">
        <f t="shared" si="100"/>
        <v>0.14399999999999999</v>
      </c>
      <c r="DY309" s="43">
        <v>6.191159725189209</v>
      </c>
      <c r="DZ309" s="43">
        <v>14.354358673095703</v>
      </c>
      <c r="EA309" s="43">
        <v>28.45843505859375</v>
      </c>
      <c r="EB309" s="44">
        <f t="shared" si="101"/>
        <v>1.5931184889984131</v>
      </c>
      <c r="EC309" s="42">
        <v>55</v>
      </c>
      <c r="ED309" s="42">
        <v>55</v>
      </c>
      <c r="EE309" s="42">
        <v>55</v>
      </c>
      <c r="EF309" s="42">
        <v>55</v>
      </c>
      <c r="EG309" s="42">
        <v>55</v>
      </c>
      <c r="EH309" s="42">
        <v>55</v>
      </c>
      <c r="EI309" s="42"/>
      <c r="EJ309" s="65">
        <v>756</v>
      </c>
      <c r="EK309" s="42">
        <v>0.49000000953674316</v>
      </c>
      <c r="EL309" s="42">
        <v>0.49000000953674316</v>
      </c>
      <c r="EM309" s="42">
        <v>0.49000000953674316</v>
      </c>
      <c r="EN309" s="42">
        <v>0.49000000953674316</v>
      </c>
      <c r="EO309" s="42">
        <v>0.49000000953674316</v>
      </c>
      <c r="EP309" s="42">
        <v>0.49000000953674316</v>
      </c>
      <c r="EQ309" s="42"/>
      <c r="ER309" s="65">
        <v>22</v>
      </c>
      <c r="ES309" s="42">
        <v>0.68000000715255737</v>
      </c>
      <c r="ET309" s="42">
        <v>0.68000000715255737</v>
      </c>
      <c r="EU309" s="42">
        <v>0.68000000715255737</v>
      </c>
      <c r="EV309" s="42">
        <v>0.68000000715255737</v>
      </c>
      <c r="EW309" s="42">
        <v>0.68000000715255737</v>
      </c>
      <c r="EX309" s="42">
        <v>0.68000000715255737</v>
      </c>
      <c r="EY309" s="42"/>
      <c r="EZ309" s="42">
        <v>1.3</v>
      </c>
      <c r="FA309" s="42">
        <v>9.0000003576278687E-2</v>
      </c>
      <c r="FB309" s="42">
        <v>0.10000000149011612</v>
      </c>
      <c r="FC309" s="42">
        <v>0.10000000149011612</v>
      </c>
      <c r="FD309" s="42">
        <v>7.9999998211860657E-2</v>
      </c>
      <c r="FE309" s="42">
        <v>7.9999998211860657E-2</v>
      </c>
      <c r="FF309" s="42">
        <v>7.9999998211860657E-2</v>
      </c>
      <c r="FG309" s="42"/>
      <c r="FH309" s="42"/>
      <c r="FI309" s="42">
        <v>7.9999998211860657E-2</v>
      </c>
      <c r="FJ309" s="42">
        <v>0.10000000149011612</v>
      </c>
      <c r="FK309" s="42">
        <v>0.10000000149011612</v>
      </c>
      <c r="FL309" s="42">
        <v>7.9999998211860657E-2</v>
      </c>
      <c r="FM309" s="42">
        <v>7.9999998211860657E-2</v>
      </c>
      <c r="FN309" s="42">
        <v>9.0000003576278687E-2</v>
      </c>
      <c r="FO309" s="42"/>
      <c r="FP309" s="65">
        <v>30</v>
      </c>
      <c r="FQ309" s="42">
        <v>0.56999999284744263</v>
      </c>
      <c r="FR309" s="42">
        <v>0.56999999284744263</v>
      </c>
      <c r="FS309" s="42">
        <v>0.56999999284744263</v>
      </c>
      <c r="FT309" s="42">
        <v>0.56999999284744263</v>
      </c>
      <c r="FU309" s="42">
        <v>0.56999999284744263</v>
      </c>
      <c r="FV309" s="42">
        <v>0.56999999284744263</v>
      </c>
      <c r="FW309" s="42"/>
      <c r="FX309" s="65">
        <v>33</v>
      </c>
    </row>
    <row r="310" spans="1:180">
      <c r="A310" s="40">
        <v>38647</v>
      </c>
      <c r="B310" s="41"/>
      <c r="C310" s="41"/>
      <c r="D310" s="41"/>
      <c r="E310" s="42" t="s">
        <v>233</v>
      </c>
      <c r="F310" s="42" t="s">
        <v>233</v>
      </c>
      <c r="G310" s="42" t="s">
        <v>233</v>
      </c>
      <c r="H310" s="42" t="s">
        <v>233</v>
      </c>
      <c r="I310" s="42" t="s">
        <v>233</v>
      </c>
      <c r="J310" s="42" t="s">
        <v>233</v>
      </c>
      <c r="K310" s="54" t="str">
        <f t="shared" si="88"/>
        <v/>
      </c>
      <c r="L310" s="43">
        <v>9.1819295883178711</v>
      </c>
      <c r="M310" s="43">
        <v>8.6935291290283203</v>
      </c>
      <c r="N310" s="43">
        <v>8.3272285461425781</v>
      </c>
      <c r="O310" s="43">
        <v>8.4493284225463867</v>
      </c>
      <c r="P310" s="43">
        <v>8.5714282989501953</v>
      </c>
      <c r="Q310" s="43">
        <v>8.5714282989501953</v>
      </c>
      <c r="R310" s="54">
        <f t="shared" si="89"/>
        <v>8.6324787139892578</v>
      </c>
      <c r="S310" s="43">
        <v>6.105006217956543</v>
      </c>
      <c r="T310" s="43">
        <v>6.2271060943603516</v>
      </c>
      <c r="U310" s="43">
        <v>16.971916198730469</v>
      </c>
      <c r="V310" s="43">
        <v>5.9829058647155762</v>
      </c>
      <c r="W310" s="43">
        <v>42.24664306640625</v>
      </c>
      <c r="X310" s="43">
        <v>39.072040557861328</v>
      </c>
      <c r="Y310" s="43"/>
      <c r="Z310" s="42">
        <v>-1.7460317611694336</v>
      </c>
      <c r="AA310" s="42">
        <v>-1.6385836601257324</v>
      </c>
      <c r="AB310" s="42">
        <v>-2</v>
      </c>
      <c r="AC310" s="42">
        <v>-2.1074481010437012</v>
      </c>
      <c r="AD310" s="42">
        <v>-1.990231990814209</v>
      </c>
      <c r="AE310" s="42">
        <v>-1.4139194488525391</v>
      </c>
      <c r="AF310" s="42"/>
      <c r="AG310" s="42">
        <v>6.9470086097717285</v>
      </c>
      <c r="AH310" s="42">
        <v>6.9401707649230957</v>
      </c>
      <c r="AI310" s="42">
        <v>6.9948716163635254</v>
      </c>
      <c r="AJ310" s="42">
        <v>7.0222220420837402</v>
      </c>
      <c r="AK310" s="42">
        <v>7.0085468292236328</v>
      </c>
      <c r="AL310" s="42">
        <v>6.8615384101867676</v>
      </c>
      <c r="AM310" s="54">
        <f t="shared" si="90"/>
        <v>6.962393045425415</v>
      </c>
      <c r="AN310" s="44">
        <v>0.59096461534500122</v>
      </c>
      <c r="AO310" s="44">
        <v>0.48107448220252991</v>
      </c>
      <c r="AP310" s="44">
        <v>0.56654459238052368</v>
      </c>
      <c r="AQ310" s="44">
        <v>1.2625153064727783</v>
      </c>
      <c r="AR310" s="44">
        <v>0.94261294603347778</v>
      </c>
      <c r="AS310" s="44">
        <v>1.6166056394577026</v>
      </c>
      <c r="AT310" s="44"/>
      <c r="AU310" s="42">
        <v>0.63003665208816528</v>
      </c>
      <c r="AV310" s="42">
        <v>0.60317462682723999</v>
      </c>
      <c r="AW310" s="42">
        <v>0.98534798622131348</v>
      </c>
      <c r="AX310" s="42">
        <v>1.2759462594985962</v>
      </c>
      <c r="AY310" s="42">
        <v>1.0744811296463013</v>
      </c>
      <c r="AZ310" s="42">
        <v>1.1416361331939697</v>
      </c>
      <c r="BA310" s="54">
        <f t="shared" si="91"/>
        <v>0.95177046457926429</v>
      </c>
      <c r="BB310" s="44"/>
      <c r="BC310" s="42">
        <v>0.16239316761493683</v>
      </c>
      <c r="BD310" s="42">
        <v>8.5470087826251984E-2</v>
      </c>
      <c r="BE310" s="42">
        <v>0.29304030537605286</v>
      </c>
      <c r="BF310" s="42">
        <v>0.41025641560554504</v>
      </c>
      <c r="BG310" s="42">
        <v>0.39316239953041077</v>
      </c>
      <c r="BH310" s="42">
        <v>0.64835166931152344</v>
      </c>
      <c r="BI310" s="54">
        <f t="shared" si="92"/>
        <v>0.3321123408774535</v>
      </c>
      <c r="BJ310" s="51" t="s">
        <v>233</v>
      </c>
      <c r="BK310" s="69" t="s">
        <v>233</v>
      </c>
      <c r="BL310" s="69" t="s">
        <v>233</v>
      </c>
      <c r="BM310" s="69" t="s">
        <v>233</v>
      </c>
      <c r="BN310" s="69" t="s">
        <v>233</v>
      </c>
      <c r="BO310" s="69" t="s">
        <v>233</v>
      </c>
      <c r="BP310" s="70" t="str">
        <f t="shared" si="93"/>
        <v/>
      </c>
      <c r="BQ310" s="42">
        <v>1.4517704248428345</v>
      </c>
      <c r="BR310" s="42">
        <v>1.3907203674316406</v>
      </c>
      <c r="BS310" s="42">
        <v>1.5409035682678223</v>
      </c>
      <c r="BT310" s="42">
        <v>1.6691086292266846</v>
      </c>
      <c r="BU310" s="42">
        <v>1.7557997703552246</v>
      </c>
      <c r="BV310" s="42">
        <v>1.6654456853866577</v>
      </c>
      <c r="BW310" s="54">
        <f t="shared" si="94"/>
        <v>1.5789580742518108</v>
      </c>
      <c r="BX310" s="44">
        <v>3.6630038172006607E-2</v>
      </c>
      <c r="BY310" s="44">
        <v>3.7851039320230484E-2</v>
      </c>
      <c r="BZ310" s="44">
        <v>3.7851039320230484E-2</v>
      </c>
      <c r="CA310" s="44">
        <v>3.7851039320230484E-2</v>
      </c>
      <c r="CB310" s="44">
        <v>3.7851039320230484E-2</v>
      </c>
      <c r="CC310" s="44">
        <v>3.7851039320230484E-2</v>
      </c>
      <c r="CD310" s="54">
        <f t="shared" si="95"/>
        <v>3.764753912885984E-2</v>
      </c>
      <c r="CE310" s="42">
        <v>7.0529913902282715</v>
      </c>
      <c r="CF310" s="42">
        <v>7.0427350997924805</v>
      </c>
      <c r="CG310" s="42">
        <v>7.0427350997924805</v>
      </c>
      <c r="CH310" s="42">
        <v>7.0393161773681641</v>
      </c>
      <c r="CI310" s="42">
        <v>7.0461540222167969</v>
      </c>
      <c r="CJ310" s="42">
        <v>7.0564103126525879</v>
      </c>
      <c r="CK310" s="42"/>
      <c r="CL310" s="42"/>
      <c r="CM310" s="44"/>
      <c r="CN310" s="44">
        <v>1.6136752367019653</v>
      </c>
      <c r="CO310" s="44">
        <v>0.99145299196243286</v>
      </c>
      <c r="CP310" s="44">
        <v>0.97094017267227173</v>
      </c>
      <c r="CQ310" s="44">
        <v>1.6156288385391235</v>
      </c>
      <c r="CR310" s="44">
        <v>1.7387057542800903</v>
      </c>
      <c r="CS310" s="44">
        <v>1.7113553285598755</v>
      </c>
      <c r="CT310" s="54">
        <f t="shared" si="96"/>
        <v>1.44029305378596</v>
      </c>
      <c r="CU310" s="44" t="s">
        <v>233</v>
      </c>
      <c r="CV310" s="44" t="s">
        <v>233</v>
      </c>
      <c r="CW310" s="44" t="s">
        <v>233</v>
      </c>
      <c r="CX310" s="44" t="s">
        <v>233</v>
      </c>
      <c r="CY310" s="44" t="s">
        <v>233</v>
      </c>
      <c r="CZ310" s="44" t="s">
        <v>233</v>
      </c>
      <c r="DA310" s="54" t="str">
        <f t="shared" si="97"/>
        <v/>
      </c>
      <c r="DB310" s="65">
        <v>1076.3125</v>
      </c>
      <c r="DC310" s="65">
        <v>684.37115478515625</v>
      </c>
      <c r="DD310" s="65">
        <v>677.77777099609375</v>
      </c>
      <c r="DE310" s="65">
        <v>1110.13427734375</v>
      </c>
      <c r="DF310" s="65">
        <v>1163.4920654296875</v>
      </c>
      <c r="DG310" s="65">
        <v>1167.399169921875</v>
      </c>
      <c r="DH310" s="58">
        <f t="shared" si="98"/>
        <v>1.411076865234375</v>
      </c>
      <c r="DI310" s="65">
        <v>1147.7410888671875</v>
      </c>
      <c r="DJ310" s="65">
        <v>683.076904296875</v>
      </c>
      <c r="DK310" s="65">
        <v>693.18682861328125</v>
      </c>
      <c r="DL310" s="65">
        <v>1158.16845703125</v>
      </c>
      <c r="DM310" s="65">
        <v>1147.350341796875</v>
      </c>
      <c r="DN310" s="65">
        <v>1148.718017578125</v>
      </c>
      <c r="DO310" s="58">
        <f t="shared" si="99"/>
        <v>1.4347779931640625</v>
      </c>
      <c r="DP310" s="44">
        <v>25</v>
      </c>
      <c r="DQ310" s="44"/>
      <c r="DR310" s="65">
        <v>100</v>
      </c>
      <c r="DS310" s="65">
        <v>100</v>
      </c>
      <c r="DT310" s="65">
        <v>100</v>
      </c>
      <c r="DU310" s="65">
        <v>100</v>
      </c>
      <c r="DV310" s="65">
        <v>100</v>
      </c>
      <c r="DW310" s="65">
        <v>100</v>
      </c>
      <c r="DX310" s="58">
        <f t="shared" si="100"/>
        <v>0.14399999999999999</v>
      </c>
      <c r="DY310" s="43">
        <v>6.1846151351928711</v>
      </c>
      <c r="DZ310" s="43">
        <v>14.697249412536621</v>
      </c>
      <c r="EA310" s="43">
        <v>27.404502868652344</v>
      </c>
      <c r="EB310" s="44">
        <f t="shared" si="101"/>
        <v>1.3847159452056885</v>
      </c>
      <c r="EC310" s="42">
        <v>55</v>
      </c>
      <c r="ED310" s="42">
        <v>55</v>
      </c>
      <c r="EE310" s="42">
        <v>50</v>
      </c>
      <c r="EF310" s="42">
        <v>50</v>
      </c>
      <c r="EG310" s="42">
        <v>50</v>
      </c>
      <c r="EH310" s="42">
        <v>60</v>
      </c>
      <c r="EI310" s="42"/>
      <c r="EJ310" s="65">
        <v>653</v>
      </c>
      <c r="EK310" s="42">
        <v>0.49000000953674316</v>
      </c>
      <c r="EL310" s="42">
        <v>0.49000000953674316</v>
      </c>
      <c r="EM310" s="42">
        <v>0.49000000953674316</v>
      </c>
      <c r="EN310" s="42">
        <v>0.49000000953674316</v>
      </c>
      <c r="EO310" s="42">
        <v>0.49000000953674316</v>
      </c>
      <c r="EP310" s="42">
        <v>0.49000000953674316</v>
      </c>
      <c r="EQ310" s="42"/>
      <c r="ER310" s="65">
        <v>19</v>
      </c>
      <c r="ES310" s="42">
        <v>0.68000000715255737</v>
      </c>
      <c r="ET310" s="42">
        <v>0.68000000715255737</v>
      </c>
      <c r="EU310" s="42">
        <v>0.68000000715255737</v>
      </c>
      <c r="EV310" s="42">
        <v>0.68000000715255737</v>
      </c>
      <c r="EW310" s="42">
        <v>0.68000000715255737</v>
      </c>
      <c r="EX310" s="42">
        <v>0.68000000715255737</v>
      </c>
      <c r="EY310" s="42"/>
      <c r="EZ310" s="42">
        <v>1.2</v>
      </c>
      <c r="FA310" s="42">
        <v>7.9999998211860657E-2</v>
      </c>
      <c r="FB310" s="42">
        <v>0.10000000149011612</v>
      </c>
      <c r="FC310" s="42">
        <v>0.11999999731779099</v>
      </c>
      <c r="FD310" s="42">
        <v>0.10999999940395355</v>
      </c>
      <c r="FE310" s="42">
        <v>0.10000000149011612</v>
      </c>
      <c r="FF310" s="42">
        <v>0.10000000149011612</v>
      </c>
      <c r="FG310" s="42"/>
      <c r="FH310" s="42"/>
      <c r="FI310" s="42">
        <v>9.0000003576278687E-2</v>
      </c>
      <c r="FJ310" s="42">
        <v>9.0000003576278687E-2</v>
      </c>
      <c r="FK310" s="42">
        <v>0.10999999940395355</v>
      </c>
      <c r="FL310" s="42">
        <v>0.10000000149011612</v>
      </c>
      <c r="FM310" s="42">
        <v>9.0000003576278687E-2</v>
      </c>
      <c r="FN310" s="42">
        <v>7.0000000298023224E-2</v>
      </c>
      <c r="FO310" s="42"/>
      <c r="FP310" s="65">
        <v>31</v>
      </c>
      <c r="FQ310" s="42">
        <v>0.56999999284744263</v>
      </c>
      <c r="FR310" s="42">
        <v>0.56999999284744263</v>
      </c>
      <c r="FS310" s="42">
        <v>0.56999999284744263</v>
      </c>
      <c r="FT310" s="42">
        <v>0.56999999284744263</v>
      </c>
      <c r="FU310" s="42">
        <v>0.56999999284744263</v>
      </c>
      <c r="FV310" s="42">
        <v>0.56999999284744263</v>
      </c>
      <c r="FW310" s="42"/>
      <c r="FX310" s="65">
        <v>30</v>
      </c>
    </row>
    <row r="311" spans="1:180">
      <c r="A311" s="40">
        <v>38648</v>
      </c>
      <c r="B311" s="41"/>
      <c r="C311" s="41"/>
      <c r="D311" s="41"/>
      <c r="E311" s="42" t="s">
        <v>233</v>
      </c>
      <c r="F311" s="42" t="s">
        <v>233</v>
      </c>
      <c r="G311" s="42" t="s">
        <v>233</v>
      </c>
      <c r="H311" s="42" t="s">
        <v>233</v>
      </c>
      <c r="I311" s="42" t="s">
        <v>233</v>
      </c>
      <c r="J311" s="42" t="s">
        <v>233</v>
      </c>
      <c r="K311" s="54" t="str">
        <f t="shared" si="88"/>
        <v/>
      </c>
      <c r="L311" s="43">
        <v>8.4493284225463867</v>
      </c>
      <c r="M311" s="43">
        <v>8.3272285461425781</v>
      </c>
      <c r="N311" s="43">
        <v>8.3272285461425781</v>
      </c>
      <c r="O311" s="43">
        <v>8.5714282989501953</v>
      </c>
      <c r="P311" s="43">
        <v>8.6935291290283203</v>
      </c>
      <c r="Q311" s="43">
        <v>8.6935291290283203</v>
      </c>
      <c r="R311" s="54">
        <f t="shared" si="89"/>
        <v>8.5103786786397304</v>
      </c>
      <c r="S311" s="43">
        <v>57.875457763671875</v>
      </c>
      <c r="T311" s="43">
        <v>100.4884033203125</v>
      </c>
      <c r="U311" s="43">
        <v>113.79731750488281</v>
      </c>
      <c r="V311" s="43">
        <v>85.714286804199219</v>
      </c>
      <c r="W311" s="43">
        <v>55.677654266357422</v>
      </c>
      <c r="X311" s="43">
        <v>42.490840911865234</v>
      </c>
      <c r="Y311" s="43"/>
      <c r="Z311" s="42">
        <v>-1.3504273891448975</v>
      </c>
      <c r="AA311" s="42">
        <v>-1.5750916004180908</v>
      </c>
      <c r="AB311" s="42">
        <v>-1.6092796325683594</v>
      </c>
      <c r="AC311" s="42">
        <v>-0.49084249138832092</v>
      </c>
      <c r="AD311" s="42">
        <v>7.326007355004549E-3</v>
      </c>
      <c r="AE311" s="42">
        <v>0.27594628930091858</v>
      </c>
      <c r="AF311" s="42"/>
      <c r="AG311" s="42">
        <v>6.8410258293151855</v>
      </c>
      <c r="AH311" s="42">
        <v>6.8307690620422363</v>
      </c>
      <c r="AI311" s="42">
        <v>6.8341879844665527</v>
      </c>
      <c r="AJ311" s="42">
        <v>6.7965812683105469</v>
      </c>
      <c r="AK311" s="42">
        <v>6.6632480621337891</v>
      </c>
      <c r="AL311" s="42">
        <v>6.6017093658447266</v>
      </c>
      <c r="AM311" s="54">
        <f t="shared" si="90"/>
        <v>6.7612535953521729</v>
      </c>
      <c r="AN311" s="44">
        <v>1.3968254327774048</v>
      </c>
      <c r="AO311" s="44">
        <v>1.3357753753662109</v>
      </c>
      <c r="AP311" s="44">
        <v>1.1159951686859131</v>
      </c>
      <c r="AQ311" s="44">
        <v>1.0647131204605103</v>
      </c>
      <c r="AR311" s="44">
        <v>1.7289377450942993</v>
      </c>
      <c r="AS311" s="44">
        <v>1.3797314167022705</v>
      </c>
      <c r="AT311" s="44"/>
      <c r="AU311" s="42">
        <v>1.0818071365356445</v>
      </c>
      <c r="AV311" s="42">
        <v>0.60439562797546387</v>
      </c>
      <c r="AW311" s="42">
        <v>0.90720391273498535</v>
      </c>
      <c r="AX311" s="42">
        <v>0.65079367160797119</v>
      </c>
      <c r="AY311" s="42">
        <v>0.94993895292282104</v>
      </c>
      <c r="AZ311" s="42">
        <v>1.0549451112747192</v>
      </c>
      <c r="BA311" s="54">
        <f t="shared" si="91"/>
        <v>0.87484740217526757</v>
      </c>
      <c r="BB311" s="44"/>
      <c r="BC311" s="42">
        <v>0.47008547186851501</v>
      </c>
      <c r="BD311" s="42">
        <v>0.5604395866394043</v>
      </c>
      <c r="BE311" s="42">
        <v>0.36263737082481384</v>
      </c>
      <c r="BF311" s="42">
        <v>0.26862028241157532</v>
      </c>
      <c r="BG311" s="42">
        <v>0.36874237656593323</v>
      </c>
      <c r="BH311" s="42">
        <v>0.38461539149284363</v>
      </c>
      <c r="BI311" s="54">
        <f t="shared" si="92"/>
        <v>0.40252341330051422</v>
      </c>
      <c r="BJ311" s="51" t="s">
        <v>233</v>
      </c>
      <c r="BK311" s="69" t="s">
        <v>233</v>
      </c>
      <c r="BL311" s="69" t="s">
        <v>233</v>
      </c>
      <c r="BM311" s="69" t="s">
        <v>233</v>
      </c>
      <c r="BN311" s="69" t="s">
        <v>233</v>
      </c>
      <c r="BO311" s="69" t="s">
        <v>233</v>
      </c>
      <c r="BP311" s="70" t="str">
        <f t="shared" si="93"/>
        <v/>
      </c>
      <c r="BQ311" s="42">
        <v>1.5347985029220581</v>
      </c>
      <c r="BR311" s="42">
        <v>1.5067155361175537</v>
      </c>
      <c r="BS311" s="42">
        <v>1.4908424615859985</v>
      </c>
      <c r="BT311" s="42">
        <v>1.4383394718170166</v>
      </c>
      <c r="BU311" s="42">
        <v>1.5213675498962402</v>
      </c>
      <c r="BV311" s="42">
        <v>1.4578754901885986</v>
      </c>
      <c r="BW311" s="54">
        <f t="shared" si="94"/>
        <v>1.4916565020879109</v>
      </c>
      <c r="BX311" s="44">
        <v>3.7851039320230484E-2</v>
      </c>
      <c r="BY311" s="44">
        <v>4.8840049654245377E-2</v>
      </c>
      <c r="BZ311" s="44">
        <v>3.7851039320230484E-2</v>
      </c>
      <c r="CA311" s="44">
        <v>4.8840049654245377E-2</v>
      </c>
      <c r="CB311" s="44">
        <v>3.7851039320230484E-2</v>
      </c>
      <c r="CC311" s="44">
        <v>3.7851039320230484E-2</v>
      </c>
      <c r="CD311" s="54">
        <f t="shared" si="95"/>
        <v>4.1514042764902115E-2</v>
      </c>
      <c r="CE311" s="42">
        <v>7.0393161773681641</v>
      </c>
      <c r="CF311" s="42">
        <v>7.0051283836364746</v>
      </c>
      <c r="CG311" s="42">
        <v>6.9846153259277344</v>
      </c>
      <c r="CH311" s="42">
        <v>6.970940113067627</v>
      </c>
      <c r="CI311" s="42">
        <v>6.9401707649230957</v>
      </c>
      <c r="CJ311" s="42">
        <v>6.8683762550354004</v>
      </c>
      <c r="CK311" s="42"/>
      <c r="CL311" s="42"/>
      <c r="CM311" s="44"/>
      <c r="CN311" s="44">
        <v>1.7474969625473022</v>
      </c>
      <c r="CO311" s="44">
        <v>1.0705739259719849</v>
      </c>
      <c r="CP311" s="44">
        <v>0.96800976991653442</v>
      </c>
      <c r="CQ311" s="44">
        <v>0.97387057542800903</v>
      </c>
      <c r="CR311" s="44">
        <v>1.6429792642593384</v>
      </c>
      <c r="CS311" s="44">
        <v>1.6214896440505981</v>
      </c>
      <c r="CT311" s="54">
        <f t="shared" si="96"/>
        <v>1.3374033570289612</v>
      </c>
      <c r="CU311" s="44" t="s">
        <v>233</v>
      </c>
      <c r="CV311" s="44" t="s">
        <v>233</v>
      </c>
      <c r="CW311" s="44" t="s">
        <v>233</v>
      </c>
      <c r="CX311" s="44" t="s">
        <v>233</v>
      </c>
      <c r="CY311" s="44" t="s">
        <v>233</v>
      </c>
      <c r="CZ311" s="44" t="s">
        <v>233</v>
      </c>
      <c r="DA311" s="54" t="str">
        <f t="shared" si="97"/>
        <v/>
      </c>
      <c r="DB311" s="65">
        <v>1205.250244140625</v>
      </c>
      <c r="DC311" s="65">
        <v>652.3809814453125</v>
      </c>
      <c r="DD311" s="65">
        <v>728.3272705078125</v>
      </c>
      <c r="DE311" s="65">
        <v>617.21612548828125</v>
      </c>
      <c r="DF311" s="65">
        <v>1136.2637939453125</v>
      </c>
      <c r="DG311" s="65">
        <v>1125.396728515625</v>
      </c>
      <c r="DH311" s="58">
        <f t="shared" si="98"/>
        <v>1.3115604345703125</v>
      </c>
      <c r="DI311" s="65">
        <v>1135.4822998046875</v>
      </c>
      <c r="DJ311" s="65">
        <v>683.076904296875</v>
      </c>
      <c r="DK311" s="65">
        <v>696.068359375</v>
      </c>
      <c r="DL311" s="65">
        <v>698.11962890625</v>
      </c>
      <c r="DM311" s="65">
        <v>1161.5140380859375</v>
      </c>
      <c r="DN311" s="65">
        <v>1154.6519775390625</v>
      </c>
      <c r="DO311" s="58">
        <f t="shared" si="99"/>
        <v>1.3269391699218751</v>
      </c>
      <c r="DP311" s="44">
        <v>25</v>
      </c>
      <c r="DQ311" s="44"/>
      <c r="DR311" s="65">
        <v>100</v>
      </c>
      <c r="DS311" s="65">
        <v>100</v>
      </c>
      <c r="DT311" s="65">
        <v>100</v>
      </c>
      <c r="DU311" s="65">
        <v>100</v>
      </c>
      <c r="DV311" s="65">
        <v>100</v>
      </c>
      <c r="DW311" s="65">
        <v>100</v>
      </c>
      <c r="DX311" s="58">
        <f t="shared" si="100"/>
        <v>0.14399999999999999</v>
      </c>
      <c r="DY311" s="43">
        <v>5.422173023223877</v>
      </c>
      <c r="DZ311" s="43">
        <v>14.78387451171875</v>
      </c>
      <c r="EA311" s="43">
        <v>27.76544189453125</v>
      </c>
      <c r="EB311" s="44">
        <f t="shared" si="101"/>
        <v>1.3142919054412843</v>
      </c>
      <c r="EC311" s="42">
        <v>60</v>
      </c>
      <c r="ED311" s="42">
        <v>60</v>
      </c>
      <c r="EE311" s="42">
        <v>60</v>
      </c>
      <c r="EF311" s="42">
        <v>75</v>
      </c>
      <c r="EG311" s="42">
        <v>75</v>
      </c>
      <c r="EH311" s="42">
        <v>75</v>
      </c>
      <c r="EI311" s="42"/>
      <c r="EJ311" s="65">
        <v>778</v>
      </c>
      <c r="EK311" s="42">
        <v>0.49000000953674316</v>
      </c>
      <c r="EL311" s="42">
        <v>0.49000000953674316</v>
      </c>
      <c r="EM311" s="42">
        <v>0.49000000953674316</v>
      </c>
      <c r="EN311" s="42">
        <v>0.49000000953674316</v>
      </c>
      <c r="EO311" s="42">
        <v>0.49000000953674316</v>
      </c>
      <c r="EP311" s="42">
        <v>0.49000000953674316</v>
      </c>
      <c r="EQ311" s="42"/>
      <c r="ER311" s="65">
        <v>18</v>
      </c>
      <c r="ES311" s="42">
        <v>0.68000000715255737</v>
      </c>
      <c r="ET311" s="42">
        <v>0.68000000715255737</v>
      </c>
      <c r="EU311" s="42">
        <v>0.68000000715255737</v>
      </c>
      <c r="EV311" s="42">
        <v>0.68000000715255737</v>
      </c>
      <c r="EW311" s="42">
        <v>0.68000000715255737</v>
      </c>
      <c r="EX311" s="42">
        <v>0.68000000715255737</v>
      </c>
      <c r="EY311" s="42"/>
      <c r="EZ311" s="42">
        <v>1.05</v>
      </c>
      <c r="FA311" s="42">
        <v>0.10000000149011612</v>
      </c>
      <c r="FB311" s="42">
        <v>0.10000000149011612</v>
      </c>
      <c r="FC311" s="42">
        <v>0.11999999731779099</v>
      </c>
      <c r="FD311" s="42">
        <v>0.11999999731779099</v>
      </c>
      <c r="FE311" s="42">
        <v>0.11999999731779099</v>
      </c>
      <c r="FF311" s="42">
        <v>0.11999999731779099</v>
      </c>
      <c r="FG311" s="42"/>
      <c r="FH311" s="42"/>
      <c r="FI311" s="42">
        <v>7.0000000298023224E-2</v>
      </c>
      <c r="FJ311" s="42">
        <v>7.0000000298023224E-2</v>
      </c>
      <c r="FK311" s="42">
        <v>9.0000003576278687E-2</v>
      </c>
      <c r="FL311" s="42">
        <v>9.0000003576278687E-2</v>
      </c>
      <c r="FM311" s="42">
        <v>7.9999998211860657E-2</v>
      </c>
      <c r="FN311" s="42">
        <v>7.9999998211860657E-2</v>
      </c>
      <c r="FO311" s="42"/>
      <c r="FP311" s="65">
        <v>30</v>
      </c>
      <c r="FQ311" s="42">
        <v>0.56999999284744263</v>
      </c>
      <c r="FR311" s="42">
        <v>0.56999999284744263</v>
      </c>
      <c r="FS311" s="42">
        <v>0.56999999284744263</v>
      </c>
      <c r="FT311" s="42">
        <v>0.56999999284744263</v>
      </c>
      <c r="FU311" s="42">
        <v>0.56999999284744263</v>
      </c>
      <c r="FV311" s="42">
        <v>0.56999999284744263</v>
      </c>
      <c r="FW311" s="42"/>
      <c r="FX311" s="65">
        <v>29</v>
      </c>
    </row>
    <row r="312" spans="1:180">
      <c r="A312" s="40">
        <v>38649</v>
      </c>
      <c r="B312" s="41"/>
      <c r="C312" s="41"/>
      <c r="D312" s="41"/>
      <c r="E312" s="42" t="s">
        <v>233</v>
      </c>
      <c r="F312" s="42" t="s">
        <v>233</v>
      </c>
      <c r="G312" s="42" t="s">
        <v>233</v>
      </c>
      <c r="H312" s="42" t="s">
        <v>233</v>
      </c>
      <c r="I312" s="42" t="s">
        <v>233</v>
      </c>
      <c r="J312" s="42" t="s">
        <v>233</v>
      </c>
      <c r="K312" s="54" t="str">
        <f t="shared" si="88"/>
        <v/>
      </c>
      <c r="L312" s="43">
        <v>8.5714282989501953</v>
      </c>
      <c r="M312" s="43">
        <v>8.5714282989501953</v>
      </c>
      <c r="N312" s="43">
        <v>8.1318683624267578</v>
      </c>
      <c r="O312" s="43">
        <v>8.5470085144042969</v>
      </c>
      <c r="P312" s="43">
        <v>9.1819295883178711</v>
      </c>
      <c r="Q312" s="43">
        <v>9.0598287582397461</v>
      </c>
      <c r="R312" s="54">
        <f t="shared" si="89"/>
        <v>8.6772486368815098</v>
      </c>
      <c r="S312" s="43">
        <v>35.531135559082031</v>
      </c>
      <c r="T312" s="43">
        <v>29.914529800415039</v>
      </c>
      <c r="U312" s="43">
        <v>24.175825119018555</v>
      </c>
      <c r="V312" s="43">
        <v>17.460317611694336</v>
      </c>
      <c r="W312" s="43">
        <v>14.774114608764648</v>
      </c>
      <c r="X312" s="43">
        <v>19.413919448852539</v>
      </c>
      <c r="Y312" s="43"/>
      <c r="Z312" s="42">
        <v>0.42735043168067932</v>
      </c>
      <c r="AA312" s="42">
        <v>-0.39804640412330627</v>
      </c>
      <c r="AB312" s="42">
        <v>-0.18315018713474274</v>
      </c>
      <c r="AC312" s="42">
        <v>5.6166056543588638E-2</v>
      </c>
      <c r="AD312" s="42">
        <v>-0.39804640412330627</v>
      </c>
      <c r="AE312" s="42">
        <v>-0.32478633522987366</v>
      </c>
      <c r="AF312" s="42"/>
      <c r="AG312" s="42">
        <v>6.5606837272644043</v>
      </c>
      <c r="AH312" s="42">
        <v>6.5811967849731445</v>
      </c>
      <c r="AI312" s="42">
        <v>6.5846152305603027</v>
      </c>
      <c r="AJ312" s="42">
        <v>6.5743589401245117</v>
      </c>
      <c r="AK312" s="42">
        <v>6.5880341529846191</v>
      </c>
      <c r="AL312" s="42">
        <v>6.5777778625488281</v>
      </c>
      <c r="AM312" s="54">
        <f t="shared" si="90"/>
        <v>6.5777777830759687</v>
      </c>
      <c r="AN312" s="44">
        <v>1.3675214052200317</v>
      </c>
      <c r="AO312" s="44">
        <v>1.1428571939468384</v>
      </c>
      <c r="AP312" s="44">
        <v>0.97435897588729858</v>
      </c>
      <c r="AQ312" s="44">
        <v>1.1306471824645996</v>
      </c>
      <c r="AR312" s="44">
        <v>1.2429792881011963</v>
      </c>
      <c r="AS312" s="44">
        <v>1.2136752605438232</v>
      </c>
      <c r="AT312" s="44"/>
      <c r="AU312" s="42">
        <v>1.1648352146148682</v>
      </c>
      <c r="AV312" s="42">
        <v>0.75824177265167236</v>
      </c>
      <c r="AW312" s="42">
        <v>0.80708181858062744</v>
      </c>
      <c r="AX312" s="42">
        <v>0.88034188747406006</v>
      </c>
      <c r="AY312" s="42">
        <v>1.2429792881011963</v>
      </c>
      <c r="AZ312" s="42">
        <v>1.196581244468689</v>
      </c>
      <c r="BA312" s="54">
        <f t="shared" si="91"/>
        <v>1.0083435376485188</v>
      </c>
      <c r="BB312" s="44"/>
      <c r="BC312" s="42">
        <v>0.48473748564720154</v>
      </c>
      <c r="BD312" s="42">
        <v>0.28327229619026184</v>
      </c>
      <c r="BE312" s="42">
        <v>0.21489621698856354</v>
      </c>
      <c r="BF312" s="42">
        <v>0.36874237656593323</v>
      </c>
      <c r="BG312" s="42">
        <v>0.64835166931152344</v>
      </c>
      <c r="BH312" s="42">
        <v>0.56898659467697144</v>
      </c>
      <c r="BI312" s="54">
        <f t="shared" si="92"/>
        <v>0.42816443989674252</v>
      </c>
      <c r="BJ312" s="51" t="s">
        <v>233</v>
      </c>
      <c r="BK312" s="69" t="s">
        <v>233</v>
      </c>
      <c r="BL312" s="69" t="s">
        <v>233</v>
      </c>
      <c r="BM312" s="69" t="s">
        <v>233</v>
      </c>
      <c r="BN312" s="69" t="s">
        <v>233</v>
      </c>
      <c r="BO312" s="69" t="s">
        <v>233</v>
      </c>
      <c r="BP312" s="70" t="str">
        <f t="shared" si="93"/>
        <v/>
      </c>
      <c r="BQ312" s="42">
        <v>1.5079364776611328</v>
      </c>
      <c r="BR312" s="42">
        <v>1.4798535108566284</v>
      </c>
      <c r="BS312" s="42">
        <v>1.3833943605422974</v>
      </c>
      <c r="BT312" s="42">
        <v>1.4688644409179687</v>
      </c>
      <c r="BU312" s="42">
        <v>1.672771692276001</v>
      </c>
      <c r="BV312" s="42">
        <v>1.7203906774520874</v>
      </c>
      <c r="BW312" s="54">
        <f t="shared" si="94"/>
        <v>1.538868526617686</v>
      </c>
      <c r="BX312" s="44">
        <v>3.7851039320230484E-2</v>
      </c>
      <c r="BY312" s="44">
        <v>5.128205195069313E-2</v>
      </c>
      <c r="BZ312" s="44">
        <v>4.3956045061349869E-2</v>
      </c>
      <c r="CA312" s="44">
        <v>4.5177046209573746E-2</v>
      </c>
      <c r="CB312" s="44">
        <v>4.5177046209573746E-2</v>
      </c>
      <c r="CC312" s="44">
        <v>4.5177046209573746E-2</v>
      </c>
      <c r="CD312" s="54">
        <f t="shared" si="95"/>
        <v>4.4770045826832451E-2</v>
      </c>
      <c r="CE312" s="42">
        <v>6.7931623458862305</v>
      </c>
      <c r="CF312" s="42">
        <v>6.7487177848815918</v>
      </c>
      <c r="CG312" s="42">
        <v>6.6974358558654785</v>
      </c>
      <c r="CH312" s="42">
        <v>6.6700854301452637</v>
      </c>
      <c r="CI312" s="42">
        <v>6.6700854301452637</v>
      </c>
      <c r="CJ312" s="42">
        <v>6.6632480621337891</v>
      </c>
      <c r="CK312" s="42"/>
      <c r="CL312" s="42"/>
      <c r="CM312" s="44"/>
      <c r="CN312" s="44">
        <v>1.6224664449691772</v>
      </c>
      <c r="CO312" s="44">
        <v>0.96898657083511353</v>
      </c>
      <c r="CP312" s="44">
        <v>0.96898657083511353</v>
      </c>
      <c r="CQ312" s="44">
        <v>1.8647130727767944</v>
      </c>
      <c r="CR312" s="44">
        <v>2.2446887493133545</v>
      </c>
      <c r="CS312" s="44">
        <v>2.0073261260986328</v>
      </c>
      <c r="CT312" s="54">
        <f t="shared" si="96"/>
        <v>1.6128612558046977</v>
      </c>
      <c r="CU312" s="44" t="s">
        <v>233</v>
      </c>
      <c r="CV312" s="44" t="s">
        <v>233</v>
      </c>
      <c r="CW312" s="44" t="s">
        <v>233</v>
      </c>
      <c r="CX312" s="44" t="s">
        <v>233</v>
      </c>
      <c r="CY312" s="44" t="s">
        <v>233</v>
      </c>
      <c r="CZ312" s="44" t="s">
        <v>233</v>
      </c>
      <c r="DA312" s="54" t="str">
        <f t="shared" si="97"/>
        <v/>
      </c>
      <c r="DB312" s="65">
        <v>1085.71435546875</v>
      </c>
      <c r="DC312" s="65">
        <v>673.99267578125</v>
      </c>
      <c r="DD312" s="65">
        <v>658.11962890625</v>
      </c>
      <c r="DE312" s="65">
        <v>1180.708251953125</v>
      </c>
      <c r="DF312" s="65">
        <v>1492.3077392578125</v>
      </c>
      <c r="DG312" s="65">
        <v>1426.4957275390625</v>
      </c>
      <c r="DH312" s="58">
        <f t="shared" si="98"/>
        <v>1.5641612109375</v>
      </c>
      <c r="DI312" s="65">
        <v>1142.857177734375</v>
      </c>
      <c r="DJ312" s="65">
        <v>687.17950439453125</v>
      </c>
      <c r="DK312" s="65">
        <v>700.85467529296875</v>
      </c>
      <c r="DL312" s="65">
        <v>1130.5738525390625</v>
      </c>
      <c r="DM312" s="65">
        <v>1416.5567626953125</v>
      </c>
      <c r="DN312" s="65">
        <v>1441.97802734375</v>
      </c>
      <c r="DO312" s="58">
        <f t="shared" si="99"/>
        <v>1.5648</v>
      </c>
      <c r="DP312" s="44">
        <v>24</v>
      </c>
      <c r="DQ312" s="44"/>
      <c r="DR312" s="65">
        <v>100</v>
      </c>
      <c r="DS312" s="65">
        <v>100</v>
      </c>
      <c r="DT312" s="65">
        <v>100</v>
      </c>
      <c r="DU312" s="65">
        <v>100</v>
      </c>
      <c r="DV312" s="65">
        <v>100</v>
      </c>
      <c r="DW312" s="65">
        <v>100</v>
      </c>
      <c r="DX312" s="58">
        <f t="shared" si="100"/>
        <v>0.14399999999999999</v>
      </c>
      <c r="DY312" s="43">
        <v>6.2729668617248535</v>
      </c>
      <c r="DZ312" s="43">
        <v>14.711687088012695</v>
      </c>
      <c r="EA312" s="43">
        <v>28.039749145507812</v>
      </c>
      <c r="EB312" s="44">
        <f t="shared" si="101"/>
        <v>1.575339363861084</v>
      </c>
      <c r="EC312" s="42">
        <v>75</v>
      </c>
      <c r="ED312" s="42">
        <v>70</v>
      </c>
      <c r="EE312" s="42">
        <v>70</v>
      </c>
      <c r="EF312" s="42">
        <v>70</v>
      </c>
      <c r="EG312" s="42">
        <v>65</v>
      </c>
      <c r="EH312" s="42">
        <v>65</v>
      </c>
      <c r="EI312" s="42"/>
      <c r="EJ312" s="65">
        <v>788</v>
      </c>
      <c r="EK312" s="42">
        <v>0.49000000953674316</v>
      </c>
      <c r="EL312" s="42">
        <v>0.49000000953674316</v>
      </c>
      <c r="EM312" s="42">
        <v>0.49000000953674316</v>
      </c>
      <c r="EN312" s="42">
        <v>0.49000000953674316</v>
      </c>
      <c r="EO312" s="42">
        <v>0.49000000953674316</v>
      </c>
      <c r="EP312" s="42">
        <v>0.49000000953674316</v>
      </c>
      <c r="EQ312" s="42"/>
      <c r="ER312" s="65">
        <v>22</v>
      </c>
      <c r="ES312" s="42">
        <v>0.68000000715255737</v>
      </c>
      <c r="ET312" s="42">
        <v>0.68000000715255737</v>
      </c>
      <c r="EU312" s="42">
        <v>0.68000000715255737</v>
      </c>
      <c r="EV312" s="42">
        <v>0.68000000715255737</v>
      </c>
      <c r="EW312" s="42">
        <v>0.68000000715255737</v>
      </c>
      <c r="EX312" s="42">
        <v>0.68000000715255737</v>
      </c>
      <c r="EY312" s="42"/>
      <c r="EZ312" s="42">
        <v>1.45</v>
      </c>
      <c r="FA312" s="42">
        <v>0.11999999731779099</v>
      </c>
      <c r="FB312" s="42">
        <v>0.11999999731779099</v>
      </c>
      <c r="FC312" s="42">
        <v>0.11999999731779099</v>
      </c>
      <c r="FD312" s="42">
        <v>0.10000000149011612</v>
      </c>
      <c r="FE312" s="42">
        <v>0.10000000149011612</v>
      </c>
      <c r="FF312" s="42">
        <v>0.10000000149011612</v>
      </c>
      <c r="FG312" s="42"/>
      <c r="FH312" s="42"/>
      <c r="FI312" s="42">
        <v>7.9999998211860657E-2</v>
      </c>
      <c r="FJ312" s="42">
        <v>7.9999998211860657E-2</v>
      </c>
      <c r="FK312" s="42">
        <v>7.9999998211860657E-2</v>
      </c>
      <c r="FL312" s="42">
        <v>7.9999998211860657E-2</v>
      </c>
      <c r="FM312" s="42">
        <v>7.9999998211860657E-2</v>
      </c>
      <c r="FN312" s="42">
        <v>7.9999998211860657E-2</v>
      </c>
      <c r="FO312" s="42"/>
      <c r="FP312" s="65">
        <v>37</v>
      </c>
      <c r="FQ312" s="42">
        <v>0.56999999284744263</v>
      </c>
      <c r="FR312" s="42">
        <v>0.56999999284744263</v>
      </c>
      <c r="FS312" s="42">
        <v>0.56999999284744263</v>
      </c>
      <c r="FT312" s="42">
        <v>0.56999999284744263</v>
      </c>
      <c r="FU312" s="42">
        <v>0.56999999284744263</v>
      </c>
      <c r="FV312" s="42">
        <v>0.56999999284744263</v>
      </c>
      <c r="FW312" s="42"/>
      <c r="FX312" s="65">
        <v>34</v>
      </c>
    </row>
    <row r="313" spans="1:180">
      <c r="A313" s="40">
        <v>38650</v>
      </c>
      <c r="B313" s="41"/>
      <c r="C313" s="41"/>
      <c r="D313" s="41"/>
      <c r="E313" s="42" t="s">
        <v>233</v>
      </c>
      <c r="F313" s="42" t="s">
        <v>233</v>
      </c>
      <c r="G313" s="42" t="s">
        <v>233</v>
      </c>
      <c r="H313" s="42" t="s">
        <v>233</v>
      </c>
      <c r="I313" s="42" t="s">
        <v>233</v>
      </c>
      <c r="J313" s="42" t="s">
        <v>233</v>
      </c>
      <c r="K313" s="54" t="str">
        <f t="shared" si="88"/>
        <v/>
      </c>
      <c r="L313" s="43">
        <v>9.0842494964599609</v>
      </c>
      <c r="M313" s="43">
        <v>9.0842494964599609</v>
      </c>
      <c r="N313" s="43">
        <v>8.7667884826660156</v>
      </c>
      <c r="O313" s="43">
        <v>8.9133090972900391</v>
      </c>
      <c r="P313" s="43">
        <v>8.9133090972900391</v>
      </c>
      <c r="Q313" s="43">
        <v>16.678876876831055</v>
      </c>
      <c r="R313" s="54">
        <f t="shared" si="89"/>
        <v>10.240130424499512</v>
      </c>
      <c r="S313" s="43">
        <v>15.873015403747559</v>
      </c>
      <c r="T313" s="43">
        <v>30.769229888916016</v>
      </c>
      <c r="U313" s="43">
        <v>42.490840911865234</v>
      </c>
      <c r="V313" s="43">
        <v>44.810745239257813</v>
      </c>
      <c r="W313" s="43">
        <v>112.45421600341797</v>
      </c>
      <c r="X313" s="43">
        <v>198.41270446777344</v>
      </c>
      <c r="Y313" s="43"/>
      <c r="Z313" s="42">
        <v>9.5238097012042999E-2</v>
      </c>
      <c r="AA313" s="42">
        <v>4.1514042764902115E-2</v>
      </c>
      <c r="AB313" s="42">
        <v>8.0586083233356476E-2</v>
      </c>
      <c r="AC313" s="42">
        <v>2.6862027123570442E-2</v>
      </c>
      <c r="AD313" s="42">
        <v>0.19780220091342926</v>
      </c>
      <c r="AE313" s="42">
        <v>-0.19291819632053375</v>
      </c>
      <c r="AF313" s="42"/>
      <c r="AG313" s="42">
        <v>6.5538463592529297</v>
      </c>
      <c r="AH313" s="42">
        <v>6.5538463592529297</v>
      </c>
      <c r="AI313" s="42">
        <v>6.5470085144042969</v>
      </c>
      <c r="AJ313" s="42">
        <v>6.5128207206726074</v>
      </c>
      <c r="AK313" s="42">
        <v>6.529914379119873</v>
      </c>
      <c r="AL313" s="42">
        <v>6.4615383148193359</v>
      </c>
      <c r="AM313" s="54">
        <f t="shared" si="90"/>
        <v>6.5264957745869951</v>
      </c>
      <c r="AN313" s="44">
        <v>1.1550672054290771</v>
      </c>
      <c r="AO313" s="44">
        <v>1.0842491388320923</v>
      </c>
      <c r="AP313" s="44">
        <v>1.6385836601257324</v>
      </c>
      <c r="AQ313" s="44">
        <v>10</v>
      </c>
      <c r="AR313" s="44">
        <v>1.3894994258880615</v>
      </c>
      <c r="AS313" s="44">
        <v>1.8754578828811646</v>
      </c>
      <c r="AT313" s="44"/>
      <c r="AU313" s="42">
        <v>1.0647131204605103</v>
      </c>
      <c r="AV313" s="42">
        <v>0.84004884958267212</v>
      </c>
      <c r="AW313" s="42">
        <v>1.0354090929031372</v>
      </c>
      <c r="AX313" s="42">
        <v>1.0122100114822388</v>
      </c>
      <c r="AY313" s="42">
        <v>1.0561660528182983</v>
      </c>
      <c r="AZ313" s="42">
        <v>0.45421245694160461</v>
      </c>
      <c r="BA313" s="54">
        <f t="shared" si="91"/>
        <v>0.91045993069807685</v>
      </c>
      <c r="BB313" s="44"/>
      <c r="BC313" s="42">
        <v>0.4444444477558136</v>
      </c>
      <c r="BD313" s="42">
        <v>0.33089134097099304</v>
      </c>
      <c r="BE313" s="42">
        <v>0.38339439034461975</v>
      </c>
      <c r="BF313" s="42">
        <v>0.40415140986442566</v>
      </c>
      <c r="BG313" s="42">
        <v>0.53968256711959839</v>
      </c>
      <c r="BH313" s="42">
        <v>0.54700857400894165</v>
      </c>
      <c r="BI313" s="54">
        <f t="shared" si="92"/>
        <v>0.441595455010732</v>
      </c>
      <c r="BJ313" s="51" t="s">
        <v>233</v>
      </c>
      <c r="BK313" s="69" t="s">
        <v>233</v>
      </c>
      <c r="BL313" s="69" t="s">
        <v>233</v>
      </c>
      <c r="BM313" s="69" t="s">
        <v>233</v>
      </c>
      <c r="BN313" s="69" t="s">
        <v>233</v>
      </c>
      <c r="BO313" s="69" t="s">
        <v>233</v>
      </c>
      <c r="BP313" s="70" t="str">
        <f t="shared" si="93"/>
        <v/>
      </c>
      <c r="BQ313" s="42">
        <v>1.6837606430053711</v>
      </c>
      <c r="BR313" s="42">
        <v>1.6031745672225952</v>
      </c>
      <c r="BS313" s="42">
        <v>1.4578754901885986</v>
      </c>
      <c r="BT313" s="42">
        <v>1.5567765235900879</v>
      </c>
      <c r="BU313" s="42">
        <v>1.6532356739044189</v>
      </c>
      <c r="BV313" s="42">
        <v>1.7167277336120605</v>
      </c>
      <c r="BW313" s="54">
        <f t="shared" si="94"/>
        <v>1.6119251052538555</v>
      </c>
      <c r="BX313" s="44">
        <v>3.4188035875558853E-2</v>
      </c>
      <c r="BY313" s="44">
        <v>3.4188035875558853E-2</v>
      </c>
      <c r="BZ313" s="44">
        <v>3.540903702378273E-2</v>
      </c>
      <c r="CA313" s="44">
        <v>4.6398047357797623E-2</v>
      </c>
      <c r="CB313" s="44">
        <v>3.540903702378273E-2</v>
      </c>
      <c r="CC313" s="44">
        <v>4.76190485060215E-2</v>
      </c>
      <c r="CD313" s="54">
        <f t="shared" si="95"/>
        <v>3.8868540277083717E-2</v>
      </c>
      <c r="CE313" s="42">
        <v>6.6666665077209473</v>
      </c>
      <c r="CF313" s="42">
        <v>6.6495728492736816</v>
      </c>
      <c r="CG313" s="42">
        <v>6.6495728492736816</v>
      </c>
      <c r="CH313" s="42">
        <v>6.6461539268493652</v>
      </c>
      <c r="CI313" s="42">
        <v>6.6324787139892578</v>
      </c>
      <c r="CJ313" s="42">
        <v>6.6222224235534668</v>
      </c>
      <c r="CK313" s="42"/>
      <c r="CL313" s="42"/>
      <c r="CM313" s="44"/>
      <c r="CN313" s="44">
        <v>1.620512843132019</v>
      </c>
      <c r="CO313" s="44">
        <v>1.6039072275161743</v>
      </c>
      <c r="CP313" s="44">
        <v>1.6078144311904907</v>
      </c>
      <c r="CQ313" s="44">
        <v>1.6302808523178101</v>
      </c>
      <c r="CR313" s="44">
        <v>2.057142972946167</v>
      </c>
      <c r="CS313" s="44">
        <v>1.428083062171936</v>
      </c>
      <c r="CT313" s="54">
        <f t="shared" si="96"/>
        <v>1.6579568982124329</v>
      </c>
      <c r="CU313" s="44" t="s">
        <v>233</v>
      </c>
      <c r="CV313" s="44" t="s">
        <v>233</v>
      </c>
      <c r="CW313" s="44" t="s">
        <v>233</v>
      </c>
      <c r="CX313" s="44" t="s">
        <v>233</v>
      </c>
      <c r="CY313" s="44" t="s">
        <v>233</v>
      </c>
      <c r="CZ313" s="44" t="s">
        <v>233</v>
      </c>
      <c r="DA313" s="54" t="str">
        <f t="shared" si="97"/>
        <v/>
      </c>
      <c r="DB313" s="65">
        <v>1108.669189453125</v>
      </c>
      <c r="DC313" s="65">
        <v>1082.05126953125</v>
      </c>
      <c r="DD313" s="65">
        <v>1136.874267578125</v>
      </c>
      <c r="DE313" s="65">
        <v>1110.989013671875</v>
      </c>
      <c r="DF313" s="65">
        <v>1391.086669921875</v>
      </c>
      <c r="DG313" s="65">
        <v>1007.6923217773437</v>
      </c>
      <c r="DH313" s="58">
        <f t="shared" si="98"/>
        <v>1.6409670556640625</v>
      </c>
      <c r="DI313" s="65">
        <v>1147.9609375</v>
      </c>
      <c r="DJ313" s="65">
        <v>1131.6727294921875</v>
      </c>
      <c r="DK313" s="65">
        <v>1159.8291015625</v>
      </c>
      <c r="DL313" s="65">
        <v>1173.3089599609375</v>
      </c>
      <c r="DM313" s="65">
        <v>1449.5238037109375</v>
      </c>
      <c r="DN313" s="65">
        <v>1043.296630859375</v>
      </c>
      <c r="DO313" s="58">
        <f t="shared" si="99"/>
        <v>1.7053421191406251</v>
      </c>
      <c r="DP313" s="44">
        <v>51</v>
      </c>
      <c r="DQ313" s="44"/>
      <c r="DR313" s="65">
        <v>100</v>
      </c>
      <c r="DS313" s="65">
        <v>100</v>
      </c>
      <c r="DT313" s="65">
        <v>100</v>
      </c>
      <c r="DU313" s="65">
        <v>100</v>
      </c>
      <c r="DV313" s="65">
        <v>100</v>
      </c>
      <c r="DW313" s="65">
        <v>100</v>
      </c>
      <c r="DX313" s="58">
        <f t="shared" si="100"/>
        <v>0.14399999999999999</v>
      </c>
      <c r="DY313" s="43">
        <v>6.407130241394043</v>
      </c>
      <c r="DZ313" s="43">
        <v>14.440983772277832</v>
      </c>
      <c r="EA313" s="43">
        <v>27.599403381347656</v>
      </c>
      <c r="EB313" s="44">
        <f t="shared" si="101"/>
        <v>1.744864803237915</v>
      </c>
      <c r="EC313" s="42">
        <v>70</v>
      </c>
      <c r="ED313" s="42">
        <v>70</v>
      </c>
      <c r="EE313" s="42">
        <v>70</v>
      </c>
      <c r="EF313" s="42">
        <v>70</v>
      </c>
      <c r="EG313" s="42">
        <v>70</v>
      </c>
      <c r="EH313" s="42">
        <v>70</v>
      </c>
      <c r="EI313" s="42"/>
      <c r="EJ313" s="65">
        <v>885</v>
      </c>
      <c r="EK313" s="42">
        <v>0.49000000953674316</v>
      </c>
      <c r="EL313" s="42">
        <v>0.49000000953674316</v>
      </c>
      <c r="EM313" s="42">
        <v>0.49000000953674316</v>
      </c>
      <c r="EN313" s="42">
        <v>0.49000000953674316</v>
      </c>
      <c r="EO313" s="42">
        <v>0.49000000953674316</v>
      </c>
      <c r="EP313" s="42">
        <v>0.49000000953674316</v>
      </c>
      <c r="EQ313" s="42"/>
      <c r="ER313" s="65">
        <v>21</v>
      </c>
      <c r="ES313" s="42">
        <v>0.68000000715255737</v>
      </c>
      <c r="ET313" s="42">
        <v>0.68000000715255737</v>
      </c>
      <c r="EU313" s="42">
        <v>0.68000000715255737</v>
      </c>
      <c r="EV313" s="42">
        <v>0.68000000715255737</v>
      </c>
      <c r="EW313" s="42">
        <v>0.68000000715255737</v>
      </c>
      <c r="EX313" s="42">
        <v>0.68000000715255737</v>
      </c>
      <c r="EY313" s="42"/>
      <c r="EZ313" s="42">
        <v>1.35</v>
      </c>
      <c r="FA313" s="42">
        <v>0.10000000149011612</v>
      </c>
      <c r="FB313" s="42">
        <v>9.0000003576278687E-2</v>
      </c>
      <c r="FC313" s="42">
        <v>0.10000000149011612</v>
      </c>
      <c r="FD313" s="42">
        <v>0.10000000149011612</v>
      </c>
      <c r="FE313" s="42">
        <v>0.10000000149011612</v>
      </c>
      <c r="FF313" s="42">
        <v>7.9999998211860657E-2</v>
      </c>
      <c r="FG313" s="42"/>
      <c r="FH313" s="42"/>
      <c r="FI313" s="42">
        <v>7.9999998211860657E-2</v>
      </c>
      <c r="FJ313" s="42">
        <v>7.9999998211860657E-2</v>
      </c>
      <c r="FK313" s="42">
        <v>7.9999998211860657E-2</v>
      </c>
      <c r="FL313" s="42">
        <v>7.9999998211860657E-2</v>
      </c>
      <c r="FM313" s="42">
        <v>7.9999998211860657E-2</v>
      </c>
      <c r="FN313" s="42">
        <v>7.9999998211860657E-2</v>
      </c>
      <c r="FO313" s="42"/>
      <c r="FP313" s="65">
        <v>34</v>
      </c>
      <c r="FQ313" s="42">
        <v>0.56999999284744263</v>
      </c>
      <c r="FR313" s="42">
        <v>0.56999999284744263</v>
      </c>
      <c r="FS313" s="42">
        <v>0.56999999284744263</v>
      </c>
      <c r="FT313" s="42">
        <v>0.56999999284744263</v>
      </c>
      <c r="FU313" s="42">
        <v>0.56999999284744263</v>
      </c>
      <c r="FV313" s="42">
        <v>0.56999999284744263</v>
      </c>
      <c r="FW313" s="42"/>
      <c r="FX313" s="65">
        <v>32</v>
      </c>
    </row>
    <row r="314" spans="1:180">
      <c r="A314" s="40">
        <v>38651</v>
      </c>
      <c r="B314" s="41"/>
      <c r="C314" s="41"/>
      <c r="D314" s="41"/>
      <c r="E314" s="42" t="s">
        <v>233</v>
      </c>
      <c r="F314" s="42" t="s">
        <v>233</v>
      </c>
      <c r="G314" s="42" t="s">
        <v>233</v>
      </c>
      <c r="H314" s="42" t="s">
        <v>233</v>
      </c>
      <c r="I314" s="42" t="s">
        <v>233</v>
      </c>
      <c r="J314" s="42" t="s">
        <v>233</v>
      </c>
      <c r="K314" s="54" t="str">
        <f t="shared" si="88"/>
        <v/>
      </c>
      <c r="L314" s="43">
        <v>18.315017700195313</v>
      </c>
      <c r="M314" s="43">
        <v>18.461538314819336</v>
      </c>
      <c r="N314" s="43">
        <v>18.388278961181641</v>
      </c>
      <c r="O314" s="43">
        <v>17.045177459716797</v>
      </c>
      <c r="P314" s="43">
        <v>17.973138809204102</v>
      </c>
      <c r="Q314" s="43">
        <v>18.485958099365234</v>
      </c>
      <c r="R314" s="54">
        <f t="shared" si="89"/>
        <v>18.111518224080402</v>
      </c>
      <c r="S314" s="43">
        <v>207.08180236816406</v>
      </c>
      <c r="T314" s="43">
        <v>269.59707641601562</v>
      </c>
      <c r="U314" s="43">
        <v>119.41391754150391</v>
      </c>
      <c r="V314" s="43">
        <v>77.411476135253906</v>
      </c>
      <c r="W314" s="43">
        <v>59.951160430908203</v>
      </c>
      <c r="X314" s="43">
        <v>54.456653594970703</v>
      </c>
      <c r="Y314" s="43"/>
      <c r="Z314" s="42">
        <v>-0.82783883810043335</v>
      </c>
      <c r="AA314" s="42">
        <v>-0.10989011079072952</v>
      </c>
      <c r="AB314" s="42">
        <v>0.58852261304855347</v>
      </c>
      <c r="AC314" s="42">
        <v>0.99877899885177612</v>
      </c>
      <c r="AD314" s="42">
        <v>0.52503055334091187</v>
      </c>
      <c r="AE314" s="42">
        <v>0.4761904776096344</v>
      </c>
      <c r="AF314" s="42"/>
      <c r="AG314" s="42">
        <v>6.5059828758239746</v>
      </c>
      <c r="AH314" s="42">
        <v>6.529914379119873</v>
      </c>
      <c r="AI314" s="42">
        <v>6.5743589401245117</v>
      </c>
      <c r="AJ314" s="42">
        <v>6.6632480621337891</v>
      </c>
      <c r="AK314" s="42">
        <v>6.6940169334411621</v>
      </c>
      <c r="AL314" s="42">
        <v>6.7282052040100098</v>
      </c>
      <c r="AM314" s="54">
        <f t="shared" si="90"/>
        <v>6.6159543991088867</v>
      </c>
      <c r="AN314" s="44">
        <v>1.0402930974960327</v>
      </c>
      <c r="AO314" s="44">
        <v>1.9023199081420898</v>
      </c>
      <c r="AP314" s="44">
        <v>1.7167277336120605</v>
      </c>
      <c r="AQ314" s="44">
        <v>1.8949939012527466</v>
      </c>
      <c r="AR314" s="44">
        <v>1.7435897588729858</v>
      </c>
      <c r="AS314" s="44">
        <v>1.2844933271408081</v>
      </c>
      <c r="AT314" s="44"/>
      <c r="AU314" s="42">
        <v>1.587301678955555E-2</v>
      </c>
      <c r="AV314" s="42">
        <v>0.75213676691055298</v>
      </c>
      <c r="AW314" s="42">
        <v>1.1440781354904175</v>
      </c>
      <c r="AX314" s="42">
        <v>0.97802197933197021</v>
      </c>
      <c r="AY314" s="42">
        <v>0.97557997703552246</v>
      </c>
      <c r="AZ314" s="42">
        <v>1.0061050653457642</v>
      </c>
      <c r="BA314" s="54">
        <f t="shared" si="91"/>
        <v>0.81196582348396384</v>
      </c>
      <c r="BB314" s="44"/>
      <c r="BC314" s="42">
        <v>0.95115995407104492</v>
      </c>
      <c r="BD314" s="42">
        <v>0.32478633522987366</v>
      </c>
      <c r="BE314" s="42">
        <v>0.533577561378479</v>
      </c>
      <c r="BF314" s="42">
        <v>0.33699634671211243</v>
      </c>
      <c r="BG314" s="42">
        <v>0.4285714328289032</v>
      </c>
      <c r="BH314" s="42">
        <v>0.51526254415512085</v>
      </c>
      <c r="BI314" s="54">
        <f t="shared" si="92"/>
        <v>0.51505902906258905</v>
      </c>
      <c r="BJ314" s="51" t="s">
        <v>233</v>
      </c>
      <c r="BK314" s="69" t="s">
        <v>233</v>
      </c>
      <c r="BL314" s="69" t="s">
        <v>233</v>
      </c>
      <c r="BM314" s="69" t="s">
        <v>233</v>
      </c>
      <c r="BN314" s="69" t="s">
        <v>233</v>
      </c>
      <c r="BO314" s="69" t="s">
        <v>233</v>
      </c>
      <c r="BP314" s="70" t="str">
        <f t="shared" si="93"/>
        <v/>
      </c>
      <c r="BQ314" s="42">
        <v>1.5763125419616699</v>
      </c>
      <c r="BR314" s="42">
        <v>1.5494505167007446</v>
      </c>
      <c r="BS314" s="42">
        <v>1.5445665121078491</v>
      </c>
      <c r="BT314" s="42">
        <v>1.605616569519043</v>
      </c>
      <c r="BU314" s="42">
        <v>1.4774115085601807</v>
      </c>
      <c r="BV314" s="42">
        <v>1.5201464891433716</v>
      </c>
      <c r="BW314" s="54">
        <f t="shared" si="94"/>
        <v>1.5455840229988098</v>
      </c>
      <c r="BX314" s="44">
        <v>3.7851039320230484E-2</v>
      </c>
      <c r="BY314" s="44">
        <v>3.1746033579111099E-2</v>
      </c>
      <c r="BZ314" s="44">
        <v>3.1746033579111099E-2</v>
      </c>
      <c r="CA314" s="44">
        <v>3.0525030568242073E-2</v>
      </c>
      <c r="CB314" s="44">
        <v>4.1514042764902115E-2</v>
      </c>
      <c r="CC314" s="44">
        <v>4.1514042764902115E-2</v>
      </c>
      <c r="CD314" s="54">
        <f t="shared" si="95"/>
        <v>3.5816037096083164E-2</v>
      </c>
      <c r="CE314" s="42">
        <v>6.6324787139892578</v>
      </c>
      <c r="CF314" s="42">
        <v>6.6358976364135742</v>
      </c>
      <c r="CG314" s="42">
        <v>6.6188035011291504</v>
      </c>
      <c r="CH314" s="42">
        <v>6.5914530754089355</v>
      </c>
      <c r="CI314" s="42">
        <v>6.5538463592529297</v>
      </c>
      <c r="CJ314" s="42">
        <v>6.5333333015441895</v>
      </c>
      <c r="CK314" s="42"/>
      <c r="CL314" s="42"/>
      <c r="CM314" s="44"/>
      <c r="CN314" s="44">
        <v>0.58901101350784302</v>
      </c>
      <c r="CO314" s="44">
        <v>1.4642246961593628</v>
      </c>
      <c r="CP314" s="44">
        <v>1.5374847650527954</v>
      </c>
      <c r="CQ314" s="44">
        <v>1.6468864679336548</v>
      </c>
      <c r="CR314" s="44">
        <v>1.6468864679336548</v>
      </c>
      <c r="CS314" s="44">
        <v>1.5726495981216431</v>
      </c>
      <c r="CT314" s="54">
        <f t="shared" si="96"/>
        <v>1.4095238347848256</v>
      </c>
      <c r="CU314" s="44" t="s">
        <v>233</v>
      </c>
      <c r="CV314" s="44" t="s">
        <v>233</v>
      </c>
      <c r="CW314" s="44" t="s">
        <v>233</v>
      </c>
      <c r="CX314" s="44" t="s">
        <v>233</v>
      </c>
      <c r="CY314" s="44" t="s">
        <v>233</v>
      </c>
      <c r="CZ314" s="44" t="s">
        <v>233</v>
      </c>
      <c r="DA314" s="54" t="str">
        <f t="shared" si="97"/>
        <v/>
      </c>
      <c r="DB314" s="65">
        <v>368.86447143554687</v>
      </c>
      <c r="DC314" s="65">
        <v>1002.8082885742187</v>
      </c>
      <c r="DD314" s="65">
        <v>1036.5079345703125</v>
      </c>
      <c r="DE314" s="65">
        <v>1115.018310546875</v>
      </c>
      <c r="DF314" s="65">
        <v>1120.3907470703125</v>
      </c>
      <c r="DG314" s="65">
        <v>1034.5543212890625</v>
      </c>
      <c r="DH314" s="58">
        <f t="shared" si="98"/>
        <v>1.3627545776367187</v>
      </c>
      <c r="DI314" s="65">
        <v>380.952392578125</v>
      </c>
      <c r="DJ314" s="65">
        <v>1036.5323486328125</v>
      </c>
      <c r="DK314" s="65">
        <v>1022.00244140625</v>
      </c>
      <c r="DL314" s="65">
        <v>1036.5323486328125</v>
      </c>
      <c r="DM314" s="65">
        <v>1047.4969482421875</v>
      </c>
      <c r="DN314" s="65">
        <v>1048.1806640625</v>
      </c>
      <c r="DO314" s="58">
        <f t="shared" si="99"/>
        <v>1.3372073144531249</v>
      </c>
      <c r="DP314" s="44">
        <v>0</v>
      </c>
      <c r="DQ314" s="44"/>
      <c r="DR314" s="65">
        <v>100</v>
      </c>
      <c r="DS314" s="65">
        <v>100</v>
      </c>
      <c r="DT314" s="65">
        <v>100</v>
      </c>
      <c r="DU314" s="65">
        <v>100</v>
      </c>
      <c r="DV314" s="65">
        <v>100</v>
      </c>
      <c r="DW314" s="65">
        <v>100</v>
      </c>
      <c r="DX314" s="58">
        <f t="shared" si="100"/>
        <v>0.14399999999999999</v>
      </c>
      <c r="DY314" s="43">
        <v>6.5020265579223633</v>
      </c>
      <c r="DZ314" s="43">
        <v>13.495327949523926</v>
      </c>
      <c r="EA314" s="43">
        <v>26.70428466796875</v>
      </c>
      <c r="EB314" s="44">
        <f t="shared" si="101"/>
        <v>1.4752730645751952</v>
      </c>
      <c r="EC314" s="42">
        <v>70</v>
      </c>
      <c r="ED314" s="42">
        <v>70</v>
      </c>
      <c r="EE314" s="42">
        <v>70</v>
      </c>
      <c r="EF314" s="42">
        <v>70</v>
      </c>
      <c r="EG314" s="42">
        <v>65</v>
      </c>
      <c r="EH314" s="42">
        <v>65</v>
      </c>
      <c r="EI314" s="42"/>
      <c r="EJ314" s="65">
        <v>793</v>
      </c>
      <c r="EK314" s="42">
        <v>0.49000000953674316</v>
      </c>
      <c r="EL314" s="42">
        <v>0.49000000953674316</v>
      </c>
      <c r="EM314" s="42">
        <v>0.49000000953674316</v>
      </c>
      <c r="EN314" s="42">
        <v>0.49000000953674316</v>
      </c>
      <c r="EO314" s="42">
        <v>0.49000000953674316</v>
      </c>
      <c r="EP314" s="42">
        <v>0.49000000953674316</v>
      </c>
      <c r="EQ314" s="42"/>
      <c r="ER314" s="65">
        <v>20</v>
      </c>
      <c r="ES314" s="42">
        <v>0.68000000715255737</v>
      </c>
      <c r="ET314" s="42">
        <v>0.68000000715255737</v>
      </c>
      <c r="EU314" s="42">
        <v>0.68000000715255737</v>
      </c>
      <c r="EV314" s="42">
        <v>0.68000000715255737</v>
      </c>
      <c r="EW314" s="42">
        <v>0.68000000715255737</v>
      </c>
      <c r="EX314" s="42">
        <v>0.68000000715255737</v>
      </c>
      <c r="EY314" s="42"/>
      <c r="EZ314" s="42">
        <v>1.2</v>
      </c>
      <c r="FA314" s="42">
        <v>3.9999999105930328E-2</v>
      </c>
      <c r="FB314" s="42">
        <v>3.9999999105930328E-2</v>
      </c>
      <c r="FC314" s="42">
        <v>9.0000003576278687E-2</v>
      </c>
      <c r="FD314" s="42">
        <v>9.0000003576278687E-2</v>
      </c>
      <c r="FE314" s="42">
        <v>7.9999998211860657E-2</v>
      </c>
      <c r="FF314" s="42">
        <v>7.9999998211860657E-2</v>
      </c>
      <c r="FG314" s="42"/>
      <c r="FH314" s="42"/>
      <c r="FI314" s="42">
        <v>7.9999998211860657E-2</v>
      </c>
      <c r="FJ314" s="42">
        <v>7.9999998211860657E-2</v>
      </c>
      <c r="FK314" s="42">
        <v>7.9999998211860657E-2</v>
      </c>
      <c r="FL314" s="42">
        <v>7.9999998211860657E-2</v>
      </c>
      <c r="FM314" s="42">
        <v>9.0000003576278687E-2</v>
      </c>
      <c r="FN314" s="42">
        <v>5.9999998658895493E-2</v>
      </c>
      <c r="FO314" s="42"/>
      <c r="FP314" s="65">
        <v>32</v>
      </c>
      <c r="FQ314" s="42">
        <v>0.56999999284744263</v>
      </c>
      <c r="FR314" s="42">
        <v>0.56999999284744263</v>
      </c>
      <c r="FS314" s="42">
        <v>0.56999999284744263</v>
      </c>
      <c r="FT314" s="42">
        <v>0.56999999284744263</v>
      </c>
      <c r="FU314" s="42">
        <v>0.56999999284744263</v>
      </c>
      <c r="FV314" s="42">
        <v>0.56999999284744263</v>
      </c>
      <c r="FW314" s="42"/>
      <c r="FX314" s="65">
        <v>30</v>
      </c>
    </row>
    <row r="315" spans="1:180">
      <c r="A315" s="40">
        <v>38652</v>
      </c>
      <c r="B315" s="41"/>
      <c r="C315" s="41"/>
      <c r="D315" s="41"/>
      <c r="E315" s="42" t="s">
        <v>233</v>
      </c>
      <c r="F315" s="42" t="s">
        <v>233</v>
      </c>
      <c r="G315" s="42" t="s">
        <v>233</v>
      </c>
      <c r="H315" s="42" t="s">
        <v>233</v>
      </c>
      <c r="I315" s="42" t="s">
        <v>233</v>
      </c>
      <c r="J315" s="42" t="s">
        <v>233</v>
      </c>
      <c r="K315" s="54" t="str">
        <f t="shared" si="88"/>
        <v/>
      </c>
      <c r="L315" s="43">
        <v>18.608058929443359</v>
      </c>
      <c r="M315" s="43">
        <v>18.608058929443359</v>
      </c>
      <c r="N315" s="43">
        <v>18.485958099365234</v>
      </c>
      <c r="O315" s="43">
        <v>18.632478713989258</v>
      </c>
      <c r="P315" s="43">
        <v>18.608058929443359</v>
      </c>
      <c r="Q315" s="43">
        <v>18.510377883911133</v>
      </c>
      <c r="R315" s="54">
        <f t="shared" si="89"/>
        <v>18.575498580932617</v>
      </c>
      <c r="S315" s="43">
        <v>53.601955413818359</v>
      </c>
      <c r="T315" s="43">
        <v>55.799755096435547</v>
      </c>
      <c r="U315" s="43">
        <v>31.379732131958008</v>
      </c>
      <c r="V315" s="43">
        <v>26.373626708984375</v>
      </c>
      <c r="W315" s="43">
        <v>26.373626708984375</v>
      </c>
      <c r="X315" s="43">
        <v>22.954822540283203</v>
      </c>
      <c r="Y315" s="43"/>
      <c r="Z315" s="42">
        <v>0.39804640412330627</v>
      </c>
      <c r="AA315" s="42">
        <v>0.81318682432174683</v>
      </c>
      <c r="AB315" s="42">
        <v>-0.14896215498447418</v>
      </c>
      <c r="AC315" s="42">
        <v>-0.43223443627357483</v>
      </c>
      <c r="AD315" s="42">
        <v>0.6080586314201355</v>
      </c>
      <c r="AE315" s="42">
        <v>-0.2222222238779068</v>
      </c>
      <c r="AF315" s="42"/>
      <c r="AG315" s="42">
        <v>6.7384614944458008</v>
      </c>
      <c r="AH315" s="42">
        <v>6.7658119201660156</v>
      </c>
      <c r="AI315" s="42">
        <v>6.7658119201660156</v>
      </c>
      <c r="AJ315" s="42">
        <v>6.7726497650146484</v>
      </c>
      <c r="AK315" s="42">
        <v>6.7829060554504395</v>
      </c>
      <c r="AL315" s="42">
        <v>6.758974552154541</v>
      </c>
      <c r="AM315" s="54">
        <f t="shared" si="90"/>
        <v>6.7641026178995771</v>
      </c>
      <c r="AN315" s="44">
        <v>1.2918193340301514</v>
      </c>
      <c r="AO315" s="44">
        <v>1.3797314167022705</v>
      </c>
      <c r="AP315" s="44">
        <v>1.4334554672241211</v>
      </c>
      <c r="AQ315" s="44">
        <v>1.2991453409194946</v>
      </c>
      <c r="AR315" s="44">
        <v>1.1746032238006592</v>
      </c>
      <c r="AS315" s="44">
        <v>1.1257631778717041</v>
      </c>
      <c r="AT315" s="44"/>
      <c r="AU315" s="42">
        <v>0.97802197933197021</v>
      </c>
      <c r="AV315" s="42">
        <v>0.920634925365448</v>
      </c>
      <c r="AW315" s="42">
        <v>0.83882784843444824</v>
      </c>
      <c r="AX315" s="42">
        <v>0.89499390125274658</v>
      </c>
      <c r="AY315" s="42">
        <v>0.99877899885177612</v>
      </c>
      <c r="AZ315" s="42">
        <v>0.90720391273498535</v>
      </c>
      <c r="BA315" s="54">
        <f t="shared" si="91"/>
        <v>0.92307692766189575</v>
      </c>
      <c r="BB315" s="44"/>
      <c r="BC315" s="42">
        <v>0.50793653726577759</v>
      </c>
      <c r="BD315" s="42">
        <v>0.43589743971824646</v>
      </c>
      <c r="BE315" s="42">
        <v>0.41147741675376892</v>
      </c>
      <c r="BF315" s="42">
        <v>0.3858363926410675</v>
      </c>
      <c r="BG315" s="42">
        <v>0.45299145579338074</v>
      </c>
      <c r="BH315" s="42">
        <v>0.40170940756797791</v>
      </c>
      <c r="BI315" s="54">
        <f t="shared" si="92"/>
        <v>0.43264144162336987</v>
      </c>
      <c r="BJ315" s="51" t="s">
        <v>233</v>
      </c>
      <c r="BK315" s="69" t="s">
        <v>233</v>
      </c>
      <c r="BL315" s="69" t="s">
        <v>233</v>
      </c>
      <c r="BM315" s="69" t="s">
        <v>233</v>
      </c>
      <c r="BN315" s="69" t="s">
        <v>233</v>
      </c>
      <c r="BO315" s="69" t="s">
        <v>233</v>
      </c>
      <c r="BP315" s="70" t="str">
        <f t="shared" si="93"/>
        <v/>
      </c>
      <c r="BQ315" s="42">
        <v>1.4420024156570435</v>
      </c>
      <c r="BR315" s="42">
        <v>1.5628815889358521</v>
      </c>
      <c r="BS315" s="42">
        <v>1.5592185258865356</v>
      </c>
      <c r="BT315" s="42">
        <v>1.4713064432144165</v>
      </c>
      <c r="BU315" s="42">
        <v>1.4945055246353149</v>
      </c>
      <c r="BV315" s="42">
        <v>1.5286935567855835</v>
      </c>
      <c r="BW315" s="54">
        <f t="shared" si="94"/>
        <v>1.509768009185791</v>
      </c>
      <c r="BX315" s="44">
        <v>4.1514042764902115E-2</v>
      </c>
      <c r="BY315" s="44">
        <v>4.1514042764902115E-2</v>
      </c>
      <c r="BZ315" s="44">
        <v>3.0525030568242073E-2</v>
      </c>
      <c r="CA315" s="44">
        <v>3.0525030568242073E-2</v>
      </c>
      <c r="CB315" s="44">
        <v>4.1514042764902115E-2</v>
      </c>
      <c r="CC315" s="44">
        <v>4.1514042764902115E-2</v>
      </c>
      <c r="CD315" s="54">
        <f t="shared" si="95"/>
        <v>3.785103869934877E-2</v>
      </c>
      <c r="CE315" s="42">
        <v>6.5128207206726074</v>
      </c>
      <c r="CF315" s="42">
        <v>6.5162391662597656</v>
      </c>
      <c r="CG315" s="42">
        <v>6.5162391662597656</v>
      </c>
      <c r="CH315" s="42">
        <v>6.5333333015441895</v>
      </c>
      <c r="CI315" s="42">
        <v>6.5641026496887207</v>
      </c>
      <c r="CJ315" s="42">
        <v>6.5982904434204102</v>
      </c>
      <c r="CK315" s="42"/>
      <c r="CL315" s="42"/>
      <c r="CM315" s="44"/>
      <c r="CN315" s="44">
        <v>2.0483517646789551</v>
      </c>
      <c r="CO315" s="44">
        <v>2.0112333297729492</v>
      </c>
      <c r="CP315" s="44">
        <v>2.028815746307373</v>
      </c>
      <c r="CQ315" s="44">
        <v>2.0405373573303223</v>
      </c>
      <c r="CR315" s="44">
        <v>2.1382174491882324</v>
      </c>
      <c r="CS315" s="44">
        <v>2.0522589683532715</v>
      </c>
      <c r="CT315" s="54">
        <f t="shared" si="96"/>
        <v>2.0532357692718506</v>
      </c>
      <c r="CU315" s="44" t="s">
        <v>233</v>
      </c>
      <c r="CV315" s="44" t="s">
        <v>233</v>
      </c>
      <c r="CW315" s="44" t="s">
        <v>233</v>
      </c>
      <c r="CX315" s="44" t="s">
        <v>233</v>
      </c>
      <c r="CY315" s="44" t="s">
        <v>233</v>
      </c>
      <c r="CZ315" s="44" t="s">
        <v>233</v>
      </c>
      <c r="DA315" s="54" t="str">
        <f t="shared" si="97"/>
        <v/>
      </c>
      <c r="DB315" s="65">
        <v>1463.8582763671875</v>
      </c>
      <c r="DC315" s="65">
        <v>1351.892578125</v>
      </c>
      <c r="DD315" s="65">
        <v>1416.7276611328125</v>
      </c>
      <c r="DE315" s="65">
        <v>1411.355224609375</v>
      </c>
      <c r="DF315" s="65">
        <v>1405.98291015625</v>
      </c>
      <c r="DG315" s="65">
        <v>1431.2576904296875</v>
      </c>
      <c r="DH315" s="58">
        <f t="shared" si="98"/>
        <v>2.0354578417968749</v>
      </c>
      <c r="DI315" s="65">
        <v>1432.4786376953125</v>
      </c>
      <c r="DJ315" s="65">
        <v>1410.4761962890625</v>
      </c>
      <c r="DK315" s="65">
        <v>1425.006103515625</v>
      </c>
      <c r="DL315" s="65">
        <v>1443.052490234375</v>
      </c>
      <c r="DM315" s="65">
        <v>1428.3515625</v>
      </c>
      <c r="DN315" s="65">
        <v>1405.5189208984375</v>
      </c>
      <c r="DO315" s="58">
        <f t="shared" si="99"/>
        <v>2.0507721386718751</v>
      </c>
      <c r="DP315" s="44">
        <v>48</v>
      </c>
      <c r="DQ315" s="44"/>
      <c r="DR315" s="65">
        <v>100</v>
      </c>
      <c r="DS315" s="65">
        <v>100</v>
      </c>
      <c r="DT315" s="65">
        <v>100</v>
      </c>
      <c r="DU315" s="65">
        <v>100</v>
      </c>
      <c r="DV315" s="65">
        <v>100</v>
      </c>
      <c r="DW315" s="65">
        <v>100</v>
      </c>
      <c r="DX315" s="58">
        <f t="shared" si="100"/>
        <v>0.14399999999999999</v>
      </c>
      <c r="DY315" s="43">
        <v>6.1518921852111816</v>
      </c>
      <c r="DZ315" s="43">
        <v>12.394468307495117</v>
      </c>
      <c r="EA315" s="43">
        <v>28.220222473144531</v>
      </c>
      <c r="EB315" s="44">
        <f t="shared" si="101"/>
        <v>2.2114976464080813</v>
      </c>
      <c r="EC315" s="42">
        <v>60</v>
      </c>
      <c r="ED315" s="42">
        <v>60</v>
      </c>
      <c r="EE315" s="42">
        <v>55</v>
      </c>
      <c r="EF315" s="42">
        <v>55</v>
      </c>
      <c r="EG315" s="42">
        <v>55</v>
      </c>
      <c r="EH315" s="42">
        <v>55</v>
      </c>
      <c r="EI315" s="42"/>
      <c r="EJ315" s="65">
        <v>961</v>
      </c>
      <c r="EK315" s="42">
        <v>0.49000000953674316</v>
      </c>
      <c r="EL315" s="42">
        <v>0.49000000953674316</v>
      </c>
      <c r="EM315" s="42">
        <v>0.49000000953674316</v>
      </c>
      <c r="EN315" s="42">
        <v>0.49000000953674316</v>
      </c>
      <c r="EO315" s="42">
        <v>0.49000000953674316</v>
      </c>
      <c r="EP315" s="42">
        <v>0.49000000953674316</v>
      </c>
      <c r="EQ315" s="42"/>
      <c r="ER315" s="65">
        <v>26</v>
      </c>
      <c r="ES315" s="42">
        <v>0.68000000715255737</v>
      </c>
      <c r="ET315" s="42">
        <v>0.68000000715255737</v>
      </c>
      <c r="EU315" s="42">
        <v>0.68000000715255737</v>
      </c>
      <c r="EV315" s="42">
        <v>0.68000000715255737</v>
      </c>
      <c r="EW315" s="42">
        <v>0.68000000715255737</v>
      </c>
      <c r="EX315" s="42">
        <v>0.68000000715255737</v>
      </c>
      <c r="EY315" s="42"/>
      <c r="EZ315" s="42">
        <v>1.75</v>
      </c>
      <c r="FA315" s="42">
        <v>7.9999998211860657E-2</v>
      </c>
      <c r="FB315" s="42">
        <v>7.0000000298023224E-2</v>
      </c>
      <c r="FC315" s="42">
        <v>7.0000000298023224E-2</v>
      </c>
      <c r="FD315" s="42">
        <v>7.0000000298023224E-2</v>
      </c>
      <c r="FE315" s="42">
        <v>7.0000000298023224E-2</v>
      </c>
      <c r="FF315" s="42">
        <v>7.0000000298023224E-2</v>
      </c>
      <c r="FG315" s="42"/>
      <c r="FH315" s="42"/>
      <c r="FI315" s="42">
        <v>7.0000000298023224E-2</v>
      </c>
      <c r="FJ315" s="42">
        <v>7.0000000298023224E-2</v>
      </c>
      <c r="FK315" s="42">
        <v>7.0000000298023224E-2</v>
      </c>
      <c r="FL315" s="42">
        <v>7.0000000298023224E-2</v>
      </c>
      <c r="FM315" s="42">
        <v>7.0000000298023224E-2</v>
      </c>
      <c r="FN315" s="42">
        <v>7.0000000298023224E-2</v>
      </c>
      <c r="FO315" s="42"/>
      <c r="FP315" s="65">
        <v>39</v>
      </c>
      <c r="FQ315" s="42">
        <v>0.56999999284744263</v>
      </c>
      <c r="FR315" s="42">
        <v>0.56999999284744263</v>
      </c>
      <c r="FS315" s="42">
        <v>0.56999999284744263</v>
      </c>
      <c r="FT315" s="42">
        <v>0.56999999284744263</v>
      </c>
      <c r="FU315" s="42">
        <v>0.56999999284744263</v>
      </c>
      <c r="FV315" s="42">
        <v>0.56999999284744263</v>
      </c>
      <c r="FW315" s="42"/>
      <c r="FX315" s="65">
        <v>42</v>
      </c>
    </row>
    <row r="316" spans="1:180">
      <c r="A316" s="40">
        <v>38653</v>
      </c>
      <c r="B316" s="41"/>
      <c r="C316" s="41"/>
      <c r="D316" s="41"/>
      <c r="E316" s="42" t="s">
        <v>233</v>
      </c>
      <c r="F316" s="42" t="s">
        <v>233</v>
      </c>
      <c r="G316" s="42" t="s">
        <v>233</v>
      </c>
      <c r="H316" s="42" t="s">
        <v>233</v>
      </c>
      <c r="I316" s="42" t="s">
        <v>233</v>
      </c>
      <c r="J316" s="42" t="s">
        <v>233</v>
      </c>
      <c r="K316" s="54" t="str">
        <f t="shared" si="88"/>
        <v/>
      </c>
      <c r="L316" s="43">
        <v>18.388278961181641</v>
      </c>
      <c r="M316" s="43">
        <v>18.388278961181641</v>
      </c>
      <c r="N316" s="43">
        <v>5.4456653594970703</v>
      </c>
      <c r="O316" s="43">
        <v>15.531135559082031</v>
      </c>
      <c r="P316" s="43">
        <v>18.19291877746582</v>
      </c>
      <c r="Q316" s="43">
        <v>6.1782660484313965</v>
      </c>
      <c r="R316" s="54">
        <f t="shared" si="89"/>
        <v>13.687423944473267</v>
      </c>
      <c r="S316" s="43">
        <v>19.413919448852539</v>
      </c>
      <c r="T316" s="43">
        <v>18.19291877746582</v>
      </c>
      <c r="U316" s="43">
        <v>16.727716445922852</v>
      </c>
      <c r="V316" s="43">
        <v>14.407814025878906</v>
      </c>
      <c r="W316" s="43">
        <v>10.866910934448242</v>
      </c>
      <c r="X316" s="43">
        <v>13.797313690185547</v>
      </c>
      <c r="Y316" s="43"/>
      <c r="Z316" s="42">
        <v>0.12942613661289215</v>
      </c>
      <c r="AA316" s="42">
        <v>-0.84249085187911987</v>
      </c>
      <c r="AB316" s="42">
        <v>-0.71062272787094116</v>
      </c>
      <c r="AC316" s="42">
        <v>0.13919414579868317</v>
      </c>
      <c r="AD316" s="42">
        <v>-0.97435897588729858</v>
      </c>
      <c r="AE316" s="42">
        <v>-0.44200244545936584</v>
      </c>
      <c r="AF316" s="42"/>
      <c r="AG316" s="42">
        <v>6.7760682106018066</v>
      </c>
      <c r="AH316" s="42">
        <v>6.769230842590332</v>
      </c>
      <c r="AI316" s="42">
        <v>6.3760685920715332</v>
      </c>
      <c r="AJ316" s="42">
        <v>6.4341878890991211</v>
      </c>
      <c r="AK316" s="42">
        <v>6.4683761596679687</v>
      </c>
      <c r="AL316" s="42">
        <v>6.5880341529846191</v>
      </c>
      <c r="AM316" s="54">
        <f t="shared" si="90"/>
        <v>6.5686609745025635</v>
      </c>
      <c r="AN316" s="44">
        <v>0.90598291158676147</v>
      </c>
      <c r="AO316" s="44">
        <v>0.64957267045974731</v>
      </c>
      <c r="AP316" s="44">
        <v>0.74969476461410522</v>
      </c>
      <c r="AQ316" s="44">
        <v>0.88644689321517944</v>
      </c>
      <c r="AR316" s="44">
        <v>0.94505494832992554</v>
      </c>
      <c r="AS316" s="44">
        <v>0.83760684728622437</v>
      </c>
      <c r="AT316" s="44"/>
      <c r="AU316" s="42">
        <v>0.90842491388320923</v>
      </c>
      <c r="AV316" s="42">
        <v>0.9365079402923584</v>
      </c>
      <c r="AW316" s="42">
        <v>0.87912088632583618</v>
      </c>
      <c r="AX316" s="42">
        <v>0.6874237060546875</v>
      </c>
      <c r="AY316" s="42">
        <v>0.60073262453079224</v>
      </c>
      <c r="AZ316" s="42">
        <v>0.78998780250549316</v>
      </c>
      <c r="BA316" s="54">
        <f t="shared" si="91"/>
        <v>0.80036631226539612</v>
      </c>
      <c r="BB316" s="44"/>
      <c r="BC316" s="42">
        <v>0.35653236508369446</v>
      </c>
      <c r="BD316" s="42">
        <v>0.35164836049079895</v>
      </c>
      <c r="BE316" s="42">
        <v>0.39926740527153015</v>
      </c>
      <c r="BF316" s="42">
        <v>0.34188035130500793</v>
      </c>
      <c r="BG316" s="42">
        <v>0.24908424913883209</v>
      </c>
      <c r="BH316" s="42">
        <v>0.40170940756797791</v>
      </c>
      <c r="BI316" s="54">
        <f t="shared" si="92"/>
        <v>0.35002035647630692</v>
      </c>
      <c r="BJ316" s="51" t="s">
        <v>233</v>
      </c>
      <c r="BK316" s="69" t="s">
        <v>233</v>
      </c>
      <c r="BL316" s="69" t="s">
        <v>233</v>
      </c>
      <c r="BM316" s="69" t="s">
        <v>233</v>
      </c>
      <c r="BN316" s="69" t="s">
        <v>233</v>
      </c>
      <c r="BO316" s="69" t="s">
        <v>233</v>
      </c>
      <c r="BP316" s="70" t="str">
        <f t="shared" si="93"/>
        <v/>
      </c>
      <c r="BQ316" s="42">
        <v>1.4578754901885986</v>
      </c>
      <c r="BR316" s="42">
        <v>1.4090354442596436</v>
      </c>
      <c r="BS316" s="42">
        <v>1.4053723812103271</v>
      </c>
      <c r="BT316" s="42">
        <v>1.6642246246337891</v>
      </c>
      <c r="BU316" s="42">
        <v>1.5299144983291626</v>
      </c>
      <c r="BV316" s="42">
        <v>1.4932844638824463</v>
      </c>
      <c r="BW316" s="54">
        <f t="shared" si="94"/>
        <v>1.4932844837506611</v>
      </c>
      <c r="BX316" s="44">
        <v>4.1514042764902115E-2</v>
      </c>
      <c r="BY316" s="44">
        <v>4.1514042764902115E-2</v>
      </c>
      <c r="BZ316" s="44">
        <v>0.40659341216087341</v>
      </c>
      <c r="CA316" s="44">
        <v>4.76190485060215E-2</v>
      </c>
      <c r="CB316" s="44">
        <v>3.6630038172006607E-2</v>
      </c>
      <c r="CC316" s="44">
        <v>3.6630038172006607E-2</v>
      </c>
      <c r="CD316" s="54">
        <f t="shared" si="95"/>
        <v>0.10175010375678539</v>
      </c>
      <c r="CE316" s="42">
        <v>6.605128288269043</v>
      </c>
      <c r="CF316" s="42">
        <v>6.6188035011291504</v>
      </c>
      <c r="CG316" s="42">
        <v>6.5880341529846191</v>
      </c>
      <c r="CH316" s="42">
        <v>6.6666665077209473</v>
      </c>
      <c r="CI316" s="42">
        <v>6.6837606430053711</v>
      </c>
      <c r="CJ316" s="42">
        <v>6.7076921463012695</v>
      </c>
      <c r="CK316" s="42"/>
      <c r="CL316" s="42"/>
      <c r="CM316" s="44"/>
      <c r="CN316" s="44">
        <v>1.6029304265975952</v>
      </c>
      <c r="CO316" s="44">
        <v>0.97777777910232544</v>
      </c>
      <c r="CP316" s="44">
        <v>0.98070818185806274</v>
      </c>
      <c r="CQ316" s="44">
        <v>1.7768009901046753</v>
      </c>
      <c r="CR316" s="44">
        <v>1.6722832918167114</v>
      </c>
      <c r="CS316" s="44">
        <v>1.6185592412948608</v>
      </c>
      <c r="CT316" s="54">
        <f t="shared" si="96"/>
        <v>1.4381766517957051</v>
      </c>
      <c r="CU316" s="44" t="s">
        <v>233</v>
      </c>
      <c r="CV316" s="44" t="s">
        <v>233</v>
      </c>
      <c r="CW316" s="44" t="s">
        <v>233</v>
      </c>
      <c r="CX316" s="44" t="s">
        <v>233</v>
      </c>
      <c r="CY316" s="44" t="s">
        <v>233</v>
      </c>
      <c r="CZ316" s="44" t="s">
        <v>233</v>
      </c>
      <c r="DA316" s="54" t="str">
        <f t="shared" si="97"/>
        <v/>
      </c>
      <c r="DB316" s="65">
        <v>1074.48095703125</v>
      </c>
      <c r="DC316" s="65">
        <v>650.18310546875</v>
      </c>
      <c r="DD316" s="65">
        <v>691.086669921875</v>
      </c>
      <c r="DE316" s="65">
        <v>1147.252685546875</v>
      </c>
      <c r="DF316" s="65">
        <v>1222.954833984375</v>
      </c>
      <c r="DG316" s="65">
        <v>1068.742431640625</v>
      </c>
      <c r="DH316" s="58">
        <f t="shared" si="98"/>
        <v>1.4051281640625</v>
      </c>
      <c r="DI316" s="65">
        <v>1134.2613525390625</v>
      </c>
      <c r="DJ316" s="65">
        <v>689.23077392578125</v>
      </c>
      <c r="DK316" s="65">
        <v>694.70086669921875</v>
      </c>
      <c r="DL316" s="65">
        <v>1151.9169921875</v>
      </c>
      <c r="DM316" s="65">
        <v>1173.3822021484375</v>
      </c>
      <c r="DN316" s="65">
        <v>1155.115966796875</v>
      </c>
      <c r="DO316" s="58">
        <f t="shared" si="99"/>
        <v>1.43966595703125</v>
      </c>
      <c r="DP316" s="44">
        <v>25</v>
      </c>
      <c r="DQ316" s="44"/>
      <c r="DR316" s="65">
        <v>100</v>
      </c>
      <c r="DS316" s="65">
        <v>100</v>
      </c>
      <c r="DT316" s="65">
        <v>100</v>
      </c>
      <c r="DU316" s="65">
        <v>100</v>
      </c>
      <c r="DV316" s="65">
        <v>100</v>
      </c>
      <c r="DW316" s="65">
        <v>100</v>
      </c>
      <c r="DX316" s="58">
        <f t="shared" si="100"/>
        <v>0.14399999999999999</v>
      </c>
      <c r="DY316" s="43">
        <v>6.4038581848144531</v>
      </c>
      <c r="DZ316" s="43">
        <v>15.058187484741211</v>
      </c>
      <c r="EA316" s="43">
        <v>26.920845031738281</v>
      </c>
      <c r="EB316" s="44">
        <f t="shared" si="101"/>
        <v>1.0507629571533204</v>
      </c>
      <c r="EC316" s="42">
        <v>55</v>
      </c>
      <c r="ED316" s="42">
        <v>55</v>
      </c>
      <c r="EE316" s="42">
        <v>55</v>
      </c>
      <c r="EF316" s="42">
        <v>55</v>
      </c>
      <c r="EG316" s="42">
        <v>50</v>
      </c>
      <c r="EH316" s="42">
        <v>50</v>
      </c>
      <c r="EI316" s="42"/>
      <c r="EJ316" s="65">
        <v>653</v>
      </c>
      <c r="EK316" s="42">
        <v>0.49000000953674316</v>
      </c>
      <c r="EL316" s="42">
        <v>0.49000000953674316</v>
      </c>
      <c r="EM316" s="42">
        <v>0.49000000953674316</v>
      </c>
      <c r="EN316" s="42">
        <v>0.49000000953674316</v>
      </c>
      <c r="EO316" s="42">
        <v>0.49000000953674316</v>
      </c>
      <c r="EP316" s="42">
        <v>0.49000000953674316</v>
      </c>
      <c r="EQ316" s="42"/>
      <c r="ER316" s="65">
        <v>22</v>
      </c>
      <c r="ES316" s="42">
        <v>0.68000000715255737</v>
      </c>
      <c r="ET316" s="42">
        <v>0.68000000715255737</v>
      </c>
      <c r="EU316" s="42">
        <v>0.68000000715255737</v>
      </c>
      <c r="EV316" s="42">
        <v>0.68000000715255737</v>
      </c>
      <c r="EW316" s="42">
        <v>0.68000000715255737</v>
      </c>
      <c r="EX316" s="42">
        <v>0.68000000715255737</v>
      </c>
      <c r="EY316" s="42"/>
      <c r="EZ316" s="42">
        <v>1.25</v>
      </c>
      <c r="FA316" s="42">
        <v>7.0000000298023224E-2</v>
      </c>
      <c r="FB316" s="42">
        <v>7.9999998211860657E-2</v>
      </c>
      <c r="FC316" s="42">
        <v>7.9999998211860657E-2</v>
      </c>
      <c r="FD316" s="42">
        <v>5.9999998658895493E-2</v>
      </c>
      <c r="FE316" s="42">
        <v>5.9999998658895493E-2</v>
      </c>
      <c r="FF316" s="42">
        <v>6.4999997615814209E-2</v>
      </c>
      <c r="FG316" s="42"/>
      <c r="FH316" s="42"/>
      <c r="FI316" s="42">
        <v>7.0000000298023224E-2</v>
      </c>
      <c r="FJ316" s="42">
        <v>7.9999998211860657E-2</v>
      </c>
      <c r="FK316" s="42">
        <v>7.9999998211860657E-2</v>
      </c>
      <c r="FL316" s="42">
        <v>7.9999998211860657E-2</v>
      </c>
      <c r="FM316" s="42">
        <v>7.9999998211860657E-2</v>
      </c>
      <c r="FN316" s="42">
        <v>7.9999998211860657E-2</v>
      </c>
      <c r="FO316" s="42"/>
      <c r="FP316" s="65">
        <v>28</v>
      </c>
      <c r="FQ316" s="42">
        <v>0.56999999284744263</v>
      </c>
      <c r="FR316" s="42">
        <v>0.56999999284744263</v>
      </c>
      <c r="FS316" s="42">
        <v>0.56999999284744263</v>
      </c>
      <c r="FT316" s="42">
        <v>0.56999999284744263</v>
      </c>
      <c r="FU316" s="42">
        <v>0.56999999284744263</v>
      </c>
      <c r="FV316" s="42">
        <v>0.56999999284744263</v>
      </c>
      <c r="FW316" s="42"/>
      <c r="FX316" s="65">
        <v>31</v>
      </c>
    </row>
    <row r="317" spans="1:180">
      <c r="A317" s="40">
        <v>38654</v>
      </c>
      <c r="B317" s="41"/>
      <c r="C317" s="41"/>
      <c r="D317" s="41"/>
      <c r="E317" s="42" t="s">
        <v>233</v>
      </c>
      <c r="F317" s="42" t="s">
        <v>233</v>
      </c>
      <c r="G317" s="42" t="s">
        <v>233</v>
      </c>
      <c r="H317" s="42" t="s">
        <v>233</v>
      </c>
      <c r="I317" s="42" t="s">
        <v>233</v>
      </c>
      <c r="J317" s="42" t="s">
        <v>233</v>
      </c>
      <c r="K317" s="54" t="str">
        <f t="shared" si="88"/>
        <v/>
      </c>
      <c r="L317" s="43">
        <v>6.0561661720275879</v>
      </c>
      <c r="M317" s="43">
        <v>5.8119659423828125</v>
      </c>
      <c r="N317" s="43">
        <v>5.6898655891418457</v>
      </c>
      <c r="O317" s="43">
        <v>6.3003664016723633</v>
      </c>
      <c r="P317" s="43">
        <v>6.9352869987487793</v>
      </c>
      <c r="Q317" s="43">
        <v>6.5689864158630371</v>
      </c>
      <c r="R317" s="54">
        <f t="shared" si="89"/>
        <v>6.2271062533060713</v>
      </c>
      <c r="S317" s="43">
        <v>12.210012435913086</v>
      </c>
      <c r="T317" s="43">
        <v>12.087912559509277</v>
      </c>
      <c r="U317" s="43">
        <v>11.721611976623535</v>
      </c>
      <c r="V317" s="43">
        <v>10.989010810852051</v>
      </c>
      <c r="W317" s="43">
        <v>9.8901100158691406</v>
      </c>
      <c r="X317" s="43">
        <v>10.989010810852051</v>
      </c>
      <c r="Y317" s="43"/>
      <c r="Z317" s="42">
        <v>-0.87179487943649292</v>
      </c>
      <c r="AA317" s="42">
        <v>-1.1306471824645996</v>
      </c>
      <c r="AB317" s="42">
        <v>-1.9560439586639404</v>
      </c>
      <c r="AC317" s="42">
        <v>-1.0134310722351074</v>
      </c>
      <c r="AD317" s="42">
        <v>-0.80830281972885132</v>
      </c>
      <c r="AE317" s="42">
        <v>-1.9365079402923584</v>
      </c>
      <c r="AF317" s="42"/>
      <c r="AG317" s="42">
        <v>6.6324787139892578</v>
      </c>
      <c r="AH317" s="42">
        <v>6.625640869140625</v>
      </c>
      <c r="AI317" s="42">
        <v>6.6871795654296875</v>
      </c>
      <c r="AJ317" s="42">
        <v>6.6564102172851562</v>
      </c>
      <c r="AK317" s="42">
        <v>6.6837606430053711</v>
      </c>
      <c r="AL317" s="42">
        <v>6.7316241264343262</v>
      </c>
      <c r="AM317" s="54">
        <f t="shared" si="90"/>
        <v>6.6695156892140703</v>
      </c>
      <c r="AN317" s="44">
        <v>0.87423688173294067</v>
      </c>
      <c r="AO317" s="44">
        <v>0.90354090929031372</v>
      </c>
      <c r="AP317" s="44">
        <v>0.73748475313186646</v>
      </c>
      <c r="AQ317" s="44">
        <v>0.74481076002120972</v>
      </c>
      <c r="AR317" s="44">
        <v>0.84249085187911987</v>
      </c>
      <c r="AS317" s="44">
        <v>0.82051283121109009</v>
      </c>
      <c r="AT317" s="44"/>
      <c r="AU317" s="42">
        <v>0.76800978183746338</v>
      </c>
      <c r="AV317" s="42">
        <v>0.8253968358039856</v>
      </c>
      <c r="AW317" s="42">
        <v>1.0561660528182983</v>
      </c>
      <c r="AX317" s="42">
        <v>1.1037851572036743</v>
      </c>
      <c r="AY317" s="42">
        <v>0.9365079402923584</v>
      </c>
      <c r="AZ317" s="42">
        <v>0.85347986221313477</v>
      </c>
      <c r="BA317" s="54">
        <f t="shared" si="91"/>
        <v>0.92389093836148584</v>
      </c>
      <c r="BB317" s="44"/>
      <c r="BC317" s="42">
        <v>0.37606838345527649</v>
      </c>
      <c r="BD317" s="42">
        <v>0.37606838345527649</v>
      </c>
      <c r="BE317" s="42">
        <v>0.33089134097099304</v>
      </c>
      <c r="BF317" s="42">
        <v>0.64102566242218018</v>
      </c>
      <c r="BG317" s="42">
        <v>0.46642246842384338</v>
      </c>
      <c r="BH317" s="42">
        <v>0.39072039723396301</v>
      </c>
      <c r="BI317" s="54">
        <f t="shared" si="92"/>
        <v>0.43019943932692212</v>
      </c>
      <c r="BJ317" s="51" t="s">
        <v>233</v>
      </c>
      <c r="BK317" s="69" t="s">
        <v>233</v>
      </c>
      <c r="BL317" s="69" t="s">
        <v>233</v>
      </c>
      <c r="BM317" s="69" t="s">
        <v>233</v>
      </c>
      <c r="BN317" s="69" t="s">
        <v>233</v>
      </c>
      <c r="BO317" s="69" t="s">
        <v>233</v>
      </c>
      <c r="BP317" s="70" t="str">
        <f t="shared" si="93"/>
        <v/>
      </c>
      <c r="BQ317" s="42">
        <v>1.5787545442581177</v>
      </c>
      <c r="BR317" s="42">
        <v>1.5457875728607178</v>
      </c>
      <c r="BS317" s="42">
        <v>1.4322344064712524</v>
      </c>
      <c r="BT317" s="42">
        <v>1.4945055246353149</v>
      </c>
      <c r="BU317" s="42">
        <v>1.6190476417541504</v>
      </c>
      <c r="BV317" s="42">
        <v>1.4786324501037598</v>
      </c>
      <c r="BW317" s="54">
        <f t="shared" si="94"/>
        <v>1.5248270233472188</v>
      </c>
      <c r="BX317" s="44">
        <v>3.6630038172006607E-2</v>
      </c>
      <c r="BY317" s="44">
        <v>4.2735043913125992E-2</v>
      </c>
      <c r="BZ317" s="44">
        <v>4.2735043913125992E-2</v>
      </c>
      <c r="CA317" s="44">
        <v>4.2735043913125992E-2</v>
      </c>
      <c r="CB317" s="44">
        <v>4.2735043913125992E-2</v>
      </c>
      <c r="CC317" s="44">
        <v>4.2735043913125992E-2</v>
      </c>
      <c r="CD317" s="54">
        <f t="shared" si="95"/>
        <v>4.1717542956272759E-2</v>
      </c>
      <c r="CE317" s="42">
        <v>6.7350425720214844</v>
      </c>
      <c r="CF317" s="42">
        <v>6.7247862815856934</v>
      </c>
      <c r="CG317" s="42">
        <v>6.7555556297302246</v>
      </c>
      <c r="CH317" s="42">
        <v>6.7658119201660156</v>
      </c>
      <c r="CI317" s="42">
        <v>6.7863249778747559</v>
      </c>
      <c r="CJ317" s="42">
        <v>6.8000001907348633</v>
      </c>
      <c r="CK317" s="42"/>
      <c r="CL317" s="42"/>
      <c r="CM317" s="44"/>
      <c r="CN317" s="44">
        <v>1.6117216348648071</v>
      </c>
      <c r="CO317" s="44">
        <v>1.6126984357833862</v>
      </c>
      <c r="CP317" s="44">
        <v>0.97484737634658813</v>
      </c>
      <c r="CQ317" s="44">
        <v>1.6273504495620728</v>
      </c>
      <c r="CR317" s="44">
        <v>1.6146520376205444</v>
      </c>
      <c r="CS317" s="44">
        <v>1.6136752367019653</v>
      </c>
      <c r="CT317" s="54">
        <f t="shared" si="96"/>
        <v>1.5091575284798939</v>
      </c>
      <c r="CU317" s="44" t="s">
        <v>233</v>
      </c>
      <c r="CV317" s="44" t="s">
        <v>233</v>
      </c>
      <c r="CW317" s="44" t="s">
        <v>233</v>
      </c>
      <c r="CX317" s="44" t="s">
        <v>233</v>
      </c>
      <c r="CY317" s="44" t="s">
        <v>233</v>
      </c>
      <c r="CZ317" s="44" t="s">
        <v>233</v>
      </c>
      <c r="DA317" s="54" t="str">
        <f t="shared" si="97"/>
        <v/>
      </c>
      <c r="DB317" s="65">
        <v>1126.7398681640625</v>
      </c>
      <c r="DC317" s="65">
        <v>1094.749755859375</v>
      </c>
      <c r="DD317" s="65">
        <v>640.65936279296875</v>
      </c>
      <c r="DE317" s="65">
        <v>1119.90234375</v>
      </c>
      <c r="DF317" s="65">
        <v>1128.571533203125</v>
      </c>
      <c r="DG317" s="65">
        <v>1060.6837158203125</v>
      </c>
      <c r="DH317" s="58">
        <f t="shared" si="98"/>
        <v>1.4811135791015626</v>
      </c>
      <c r="DI317" s="65">
        <v>1146.05615234375</v>
      </c>
      <c r="DJ317" s="65">
        <v>1138.6812744140625</v>
      </c>
      <c r="DK317" s="65">
        <v>694.01708984375</v>
      </c>
      <c r="DL317" s="65">
        <v>1155.042724609375</v>
      </c>
      <c r="DM317" s="65">
        <v>1149.93896484375</v>
      </c>
      <c r="DN317" s="65">
        <v>1142.10009765625</v>
      </c>
      <c r="DO317" s="58">
        <f t="shared" si="99"/>
        <v>1.542200712890625</v>
      </c>
      <c r="DP317" s="44">
        <v>49</v>
      </c>
      <c r="DQ317" s="44"/>
      <c r="DR317" s="65">
        <v>100</v>
      </c>
      <c r="DS317" s="65">
        <v>100</v>
      </c>
      <c r="DT317" s="65">
        <v>100</v>
      </c>
      <c r="DU317" s="65">
        <v>100</v>
      </c>
      <c r="DV317" s="65">
        <v>100</v>
      </c>
      <c r="DW317" s="65">
        <v>100</v>
      </c>
      <c r="DX317" s="58">
        <f t="shared" si="100"/>
        <v>0.14399999999999999</v>
      </c>
      <c r="DY317" s="43">
        <v>6.2860560417175293</v>
      </c>
      <c r="DZ317" s="43">
        <v>14.307436943054199</v>
      </c>
      <c r="EA317" s="43">
        <v>27.072441101074219</v>
      </c>
      <c r="EB317" s="44">
        <f t="shared" si="101"/>
        <v>1.6518102919769286</v>
      </c>
      <c r="EC317" s="42">
        <v>50</v>
      </c>
      <c r="ED317" s="42">
        <v>50</v>
      </c>
      <c r="EE317" s="42">
        <v>50</v>
      </c>
      <c r="EF317" s="42">
        <v>50</v>
      </c>
      <c r="EG317" s="42">
        <v>50</v>
      </c>
      <c r="EH317" s="42">
        <v>45</v>
      </c>
      <c r="EI317" s="42"/>
      <c r="EJ317" s="65">
        <v>589</v>
      </c>
      <c r="EK317" s="42">
        <v>0.49000000953674316</v>
      </c>
      <c r="EL317" s="42">
        <v>0.49000000953674316</v>
      </c>
      <c r="EM317" s="42">
        <v>0.49000000953674316</v>
      </c>
      <c r="EN317" s="42">
        <v>0.49000000953674316</v>
      </c>
      <c r="EO317" s="42">
        <v>0.49000000953674316</v>
      </c>
      <c r="EP317" s="42">
        <v>0.49000000953674316</v>
      </c>
      <c r="EQ317" s="42"/>
      <c r="ER317" s="65">
        <v>19</v>
      </c>
      <c r="ES317" s="42">
        <v>0.68000000715255737</v>
      </c>
      <c r="ET317" s="42">
        <v>0.68000000715255737</v>
      </c>
      <c r="EU317" s="42">
        <v>0.68000000715255737</v>
      </c>
      <c r="EV317" s="42">
        <v>0.68000000715255737</v>
      </c>
      <c r="EW317" s="42">
        <v>0.68000000715255737</v>
      </c>
      <c r="EX317" s="42">
        <v>0.68000000715255737</v>
      </c>
      <c r="EY317" s="42"/>
      <c r="EZ317" s="42">
        <v>1.4</v>
      </c>
      <c r="FA317" s="42">
        <v>6.4999997615814209E-2</v>
      </c>
      <c r="FB317" s="42">
        <v>6.4999997615814209E-2</v>
      </c>
      <c r="FC317" s="42">
        <v>7.9999998211860657E-2</v>
      </c>
      <c r="FD317" s="42">
        <v>7.9999998211860657E-2</v>
      </c>
      <c r="FE317" s="42">
        <v>7.0000000298023224E-2</v>
      </c>
      <c r="FF317" s="42">
        <v>6.4999997615814209E-2</v>
      </c>
      <c r="FG317" s="42"/>
      <c r="FH317" s="42"/>
      <c r="FI317" s="42">
        <v>7.9999998211860657E-2</v>
      </c>
      <c r="FJ317" s="42">
        <v>7.5000002980232239E-2</v>
      </c>
      <c r="FK317" s="42">
        <v>7.5000002980232239E-2</v>
      </c>
      <c r="FL317" s="42">
        <v>7.5000002980232239E-2</v>
      </c>
      <c r="FM317" s="42">
        <v>7.5000002980232239E-2</v>
      </c>
      <c r="FN317" s="42">
        <v>6.4999997615814209E-2</v>
      </c>
      <c r="FO317" s="42"/>
      <c r="FP317" s="65">
        <v>30</v>
      </c>
      <c r="FQ317" s="42">
        <v>0.56999999284744263</v>
      </c>
      <c r="FR317" s="42">
        <v>0.56999999284744263</v>
      </c>
      <c r="FS317" s="42">
        <v>0.56999999284744263</v>
      </c>
      <c r="FT317" s="42">
        <v>0.56999999284744263</v>
      </c>
      <c r="FU317" s="42">
        <v>0.56999999284744263</v>
      </c>
      <c r="FV317" s="42">
        <v>0.56999999284744263</v>
      </c>
      <c r="FW317" s="42"/>
      <c r="FX317" s="65">
        <v>29</v>
      </c>
    </row>
    <row r="318" spans="1:180">
      <c r="A318" s="40">
        <v>38655</v>
      </c>
      <c r="B318" s="41"/>
      <c r="C318" s="41"/>
      <c r="D318" s="41"/>
      <c r="E318" s="42" t="s">
        <v>233</v>
      </c>
      <c r="F318" s="42" t="s">
        <v>233</v>
      </c>
      <c r="G318" s="42" t="s">
        <v>233</v>
      </c>
      <c r="H318" s="42" t="s">
        <v>233</v>
      </c>
      <c r="I318" s="42" t="s">
        <v>233</v>
      </c>
      <c r="J318" s="42" t="s">
        <v>233</v>
      </c>
      <c r="K318" s="54" t="str">
        <f t="shared" si="88"/>
        <v/>
      </c>
      <c r="L318" s="43">
        <v>6.0805859565734863</v>
      </c>
      <c r="M318" s="43">
        <v>5.6898655891418457</v>
      </c>
      <c r="N318" s="43">
        <v>5.2014651298522949</v>
      </c>
      <c r="O318" s="43">
        <v>6.2026863098144531</v>
      </c>
      <c r="P318" s="43">
        <v>7.4725275039672852</v>
      </c>
      <c r="Q318" s="43">
        <v>7.2039070129394531</v>
      </c>
      <c r="R318" s="54">
        <f t="shared" si="89"/>
        <v>6.3085062503814697</v>
      </c>
      <c r="S318" s="43">
        <v>8.9133090972900391</v>
      </c>
      <c r="T318" s="43">
        <v>9.645909309387207</v>
      </c>
      <c r="U318" s="43">
        <v>9.768010139465332</v>
      </c>
      <c r="V318" s="43">
        <v>7.5702075958251953</v>
      </c>
      <c r="W318" s="43">
        <v>7.5702075958251953</v>
      </c>
      <c r="X318" s="43">
        <v>7.4481072425842285</v>
      </c>
      <c r="Y318" s="43"/>
      <c r="Z318" s="42">
        <v>-1.8730158805847168</v>
      </c>
      <c r="AA318" s="42">
        <v>-2.5177044868469238</v>
      </c>
      <c r="AB318" s="42">
        <v>-2.5079364776611328</v>
      </c>
      <c r="AC318" s="42">
        <v>-1.711843729019165</v>
      </c>
      <c r="AD318" s="42">
        <v>-1.672771692276001</v>
      </c>
      <c r="AE318" s="42">
        <v>-2.5079364776611328</v>
      </c>
      <c r="AF318" s="42"/>
      <c r="AG318" s="42">
        <v>6.769230842590332</v>
      </c>
      <c r="AH318" s="42">
        <v>6.8000001907348633</v>
      </c>
      <c r="AI318" s="42">
        <v>6.7863249778747559</v>
      </c>
      <c r="AJ318" s="42">
        <v>6.7863249778747559</v>
      </c>
      <c r="AK318" s="42">
        <v>6.7863249778747559</v>
      </c>
      <c r="AL318" s="42">
        <v>6.8478631973266602</v>
      </c>
      <c r="AM318" s="54">
        <f t="shared" si="90"/>
        <v>6.7960115273793535</v>
      </c>
      <c r="AN318" s="44">
        <v>0.78876680135726929</v>
      </c>
      <c r="AO318" s="44">
        <v>0.61294263601303101</v>
      </c>
      <c r="AP318" s="44">
        <v>0.59096461534500122</v>
      </c>
      <c r="AQ318" s="44">
        <v>0.70818072557449341</v>
      </c>
      <c r="AR318" s="44">
        <v>1.0305250883102417</v>
      </c>
      <c r="AS318" s="44">
        <v>0.95970696210861206</v>
      </c>
      <c r="AT318" s="44"/>
      <c r="AU318" s="42">
        <v>0.8095238208770752</v>
      </c>
      <c r="AV318" s="42">
        <v>0.89010989665985107</v>
      </c>
      <c r="AW318" s="42">
        <v>0.8095238208770752</v>
      </c>
      <c r="AX318" s="42">
        <v>0.90231990814208984</v>
      </c>
      <c r="AY318" s="42">
        <v>1.0146520137786865</v>
      </c>
      <c r="AZ318" s="42">
        <v>0.89010989665985107</v>
      </c>
      <c r="BA318" s="54">
        <f t="shared" si="91"/>
        <v>0.88603989283243811</v>
      </c>
      <c r="BB318" s="44"/>
      <c r="BC318" s="42">
        <v>0.37728938460350037</v>
      </c>
      <c r="BD318" s="42">
        <v>0.30525031685829163</v>
      </c>
      <c r="BE318" s="42">
        <v>0.32967033982276917</v>
      </c>
      <c r="BF318" s="42">
        <v>0.46398046612739563</v>
      </c>
      <c r="BG318" s="42">
        <v>0.42368742823600769</v>
      </c>
      <c r="BH318" s="42">
        <v>0.37362638115882874</v>
      </c>
      <c r="BI318" s="54">
        <f t="shared" si="92"/>
        <v>0.37891738613446552</v>
      </c>
      <c r="BJ318" s="51" t="s">
        <v>233</v>
      </c>
      <c r="BK318" s="69" t="s">
        <v>233</v>
      </c>
      <c r="BL318" s="69" t="s">
        <v>233</v>
      </c>
      <c r="BM318" s="69" t="s">
        <v>233</v>
      </c>
      <c r="BN318" s="69" t="s">
        <v>233</v>
      </c>
      <c r="BO318" s="69" t="s">
        <v>233</v>
      </c>
      <c r="BP318" s="70" t="str">
        <f t="shared" si="93"/>
        <v/>
      </c>
      <c r="BQ318" s="42">
        <v>1.4273504018783569</v>
      </c>
      <c r="BR318" s="42">
        <v>1.3760683536529541</v>
      </c>
      <c r="BS318" s="42">
        <v>1.3638583421707153</v>
      </c>
      <c r="BT318" s="42">
        <v>1.4676434993743896</v>
      </c>
      <c r="BU318" s="42">
        <v>1.5702075958251953</v>
      </c>
      <c r="BV318" s="42">
        <v>1.495726466178894</v>
      </c>
      <c r="BW318" s="54">
        <f t="shared" si="94"/>
        <v>1.4501424431800842</v>
      </c>
      <c r="BX318" s="44">
        <v>3.1746033579111099E-2</v>
      </c>
      <c r="BY318" s="44">
        <v>4.3956045061349869E-2</v>
      </c>
      <c r="BZ318" s="44">
        <v>4.3956045061349869E-2</v>
      </c>
      <c r="CA318" s="44">
        <v>4.2735043913125992E-2</v>
      </c>
      <c r="CB318" s="44">
        <v>4.5177046209573746E-2</v>
      </c>
      <c r="CC318" s="44">
        <v>3.4188035875558853E-2</v>
      </c>
      <c r="CD318" s="54">
        <f t="shared" si="95"/>
        <v>4.0293041616678238E-2</v>
      </c>
      <c r="CE318" s="42">
        <v>6.8239316940307617</v>
      </c>
      <c r="CF318" s="42">
        <v>6.8376069068908691</v>
      </c>
      <c r="CG318" s="42">
        <v>6.8376069068908691</v>
      </c>
      <c r="CH318" s="42">
        <v>6.864957332611084</v>
      </c>
      <c r="CI318" s="42">
        <v>6.875213623046875</v>
      </c>
      <c r="CJ318" s="42">
        <v>6.9059829711914062</v>
      </c>
      <c r="CK318" s="42"/>
      <c r="CL318" s="42"/>
      <c r="CM318" s="44"/>
      <c r="CN318" s="44">
        <v>1.5951160192489624</v>
      </c>
      <c r="CO318" s="44">
        <v>0.96410256624221802</v>
      </c>
      <c r="CP318" s="44">
        <v>0.96800976991653442</v>
      </c>
      <c r="CQ318" s="44">
        <v>1.6332112550735474</v>
      </c>
      <c r="CR318" s="44">
        <v>1.7035409212112427</v>
      </c>
      <c r="CS318" s="44">
        <v>1.6615384817123413</v>
      </c>
      <c r="CT318" s="54">
        <f t="shared" si="96"/>
        <v>1.4209198355674744</v>
      </c>
      <c r="CU318" s="44" t="s">
        <v>233</v>
      </c>
      <c r="CV318" s="44" t="s">
        <v>233</v>
      </c>
      <c r="CW318" s="44" t="s">
        <v>233</v>
      </c>
      <c r="CX318" s="44" t="s">
        <v>233</v>
      </c>
      <c r="CY318" s="44" t="s">
        <v>233</v>
      </c>
      <c r="CZ318" s="44" t="s">
        <v>233</v>
      </c>
      <c r="DA318" s="54" t="str">
        <f t="shared" si="97"/>
        <v/>
      </c>
      <c r="DB318" s="65">
        <v>1120.2685546875</v>
      </c>
      <c r="DC318" s="65">
        <v>636.26373291015625</v>
      </c>
      <c r="DD318" s="65">
        <v>667.5213623046875</v>
      </c>
      <c r="DE318" s="65">
        <v>1137.3626708984375</v>
      </c>
      <c r="DF318" s="65">
        <v>1119.291748046875</v>
      </c>
      <c r="DG318" s="65">
        <v>1163.6141357421875</v>
      </c>
      <c r="DH318" s="58">
        <f t="shared" si="98"/>
        <v>1.4026373291015626</v>
      </c>
      <c r="DI318" s="65">
        <v>1145.3724365234375</v>
      </c>
      <c r="DJ318" s="65">
        <v>694.70086669921875</v>
      </c>
      <c r="DK318" s="65">
        <v>697.36260986328125</v>
      </c>
      <c r="DL318" s="65">
        <v>1157.093994140625</v>
      </c>
      <c r="DM318" s="65">
        <v>1140.048828125</v>
      </c>
      <c r="DN318" s="65">
        <v>1143.931640625</v>
      </c>
      <c r="DO318" s="58">
        <f t="shared" si="99"/>
        <v>1.434842490234375</v>
      </c>
      <c r="DP318" s="44">
        <v>25</v>
      </c>
      <c r="DQ318" s="44"/>
      <c r="DR318" s="65">
        <v>100</v>
      </c>
      <c r="DS318" s="65">
        <v>100</v>
      </c>
      <c r="DT318" s="65">
        <v>100</v>
      </c>
      <c r="DU318" s="65">
        <v>100</v>
      </c>
      <c r="DV318" s="65">
        <v>100</v>
      </c>
      <c r="DW318" s="65">
        <v>100</v>
      </c>
      <c r="DX318" s="58">
        <f t="shared" si="100"/>
        <v>0.14399999999999999</v>
      </c>
      <c r="DY318" s="43">
        <v>6.2762389183044434</v>
      </c>
      <c r="DZ318" s="43">
        <v>15.069015502929687</v>
      </c>
      <c r="EA318" s="43">
        <v>27.13018798828125</v>
      </c>
      <c r="EB318" s="44">
        <f t="shared" si="101"/>
        <v>1.3236520204925537</v>
      </c>
      <c r="EC318" s="42">
        <v>45</v>
      </c>
      <c r="ED318" s="42">
        <v>45</v>
      </c>
      <c r="EE318" s="42">
        <v>45</v>
      </c>
      <c r="EF318" s="42">
        <v>45</v>
      </c>
      <c r="EG318" s="42">
        <v>45</v>
      </c>
      <c r="EH318" s="42">
        <v>40</v>
      </c>
      <c r="EI318" s="42"/>
      <c r="EJ318" s="65">
        <v>513</v>
      </c>
      <c r="EK318" s="42">
        <v>0.49000000953674316</v>
      </c>
      <c r="EL318" s="42">
        <v>0.49000000953674316</v>
      </c>
      <c r="EM318" s="42">
        <v>0.49000000953674316</v>
      </c>
      <c r="EN318" s="42">
        <v>0.49000000953674316</v>
      </c>
      <c r="EO318" s="42">
        <v>0.49000000953674316</v>
      </c>
      <c r="EP318" s="42">
        <v>0.49000000953674316</v>
      </c>
      <c r="EQ318" s="42"/>
      <c r="ER318" s="65">
        <v>19</v>
      </c>
      <c r="ES318" s="42">
        <v>0.68000000715255737</v>
      </c>
      <c r="ET318" s="42">
        <v>0.68000000715255737</v>
      </c>
      <c r="EU318" s="42">
        <v>0.68000000715255737</v>
      </c>
      <c r="EV318" s="42">
        <v>0.68000000715255737</v>
      </c>
      <c r="EW318" s="42">
        <v>0.68000000715255737</v>
      </c>
      <c r="EX318" s="42">
        <v>0.68000000715255737</v>
      </c>
      <c r="EY318" s="42"/>
      <c r="EZ318" s="42">
        <v>1.35</v>
      </c>
      <c r="FA318" s="42">
        <v>6.4999997615814209E-2</v>
      </c>
      <c r="FB318" s="42">
        <v>7.0000000298023224E-2</v>
      </c>
      <c r="FC318" s="42">
        <v>7.0000000298023224E-2</v>
      </c>
      <c r="FD318" s="42">
        <v>7.0000000298023224E-2</v>
      </c>
      <c r="FE318" s="42">
        <v>7.0000000298023224E-2</v>
      </c>
      <c r="FF318" s="42">
        <v>6.4999997615814209E-2</v>
      </c>
      <c r="FG318" s="42"/>
      <c r="FH318" s="42"/>
      <c r="FI318" s="42">
        <v>7.0000000298023224E-2</v>
      </c>
      <c r="FJ318" s="42">
        <v>7.9999998211860657E-2</v>
      </c>
      <c r="FK318" s="42">
        <v>7.9999998211860657E-2</v>
      </c>
      <c r="FL318" s="42">
        <v>7.9999998211860657E-2</v>
      </c>
      <c r="FM318" s="42">
        <v>7.0000000298023224E-2</v>
      </c>
      <c r="FN318" s="42">
        <v>6.4999997615814209E-2</v>
      </c>
      <c r="FO318" s="42"/>
      <c r="FP318" s="65">
        <v>25</v>
      </c>
      <c r="FQ318" s="42">
        <v>0.56999999284744263</v>
      </c>
      <c r="FR318" s="42">
        <v>0.56999999284744263</v>
      </c>
      <c r="FS318" s="42">
        <v>0.56999999284744263</v>
      </c>
      <c r="FT318" s="42">
        <v>0.56999999284744263</v>
      </c>
      <c r="FU318" s="42">
        <v>0.56999999284744263</v>
      </c>
      <c r="FV318" s="42">
        <v>0.56999999284744263</v>
      </c>
      <c r="FW318" s="42"/>
      <c r="FX318" s="65">
        <v>30</v>
      </c>
    </row>
    <row r="319" spans="1:180">
      <c r="A319" s="40">
        <v>38656</v>
      </c>
      <c r="B319" s="41"/>
      <c r="C319" s="41"/>
      <c r="D319" s="41"/>
      <c r="E319" s="42" t="s">
        <v>233</v>
      </c>
      <c r="F319" s="42" t="s">
        <v>233</v>
      </c>
      <c r="G319" s="42" t="s">
        <v>233</v>
      </c>
      <c r="H319" s="42" t="s">
        <v>233</v>
      </c>
      <c r="I319" s="42" t="s">
        <v>233</v>
      </c>
      <c r="J319" s="42" t="s">
        <v>233</v>
      </c>
      <c r="K319" s="54" t="str">
        <f t="shared" si="88"/>
        <v/>
      </c>
      <c r="L319" s="43">
        <v>7.2283272743225098</v>
      </c>
      <c r="M319" s="43">
        <v>5.9584860801696777</v>
      </c>
      <c r="N319" s="43">
        <v>5.5921854972839355</v>
      </c>
      <c r="O319" s="43">
        <v>6.5934066772460938</v>
      </c>
      <c r="P319" s="43">
        <v>7.8632478713989258</v>
      </c>
      <c r="Q319" s="43">
        <v>8.1074485778808594</v>
      </c>
      <c r="R319" s="54">
        <f t="shared" si="89"/>
        <v>6.890516996383667</v>
      </c>
      <c r="S319" s="43">
        <v>7.4481072425842285</v>
      </c>
      <c r="T319" s="43">
        <v>6.8376069068908691</v>
      </c>
      <c r="U319" s="43">
        <v>6.9597067832946777</v>
      </c>
      <c r="V319" s="43">
        <v>6.2271060943603516</v>
      </c>
      <c r="W319" s="43">
        <v>6.2271060943603516</v>
      </c>
      <c r="X319" s="43">
        <v>6.8376069068908691</v>
      </c>
      <c r="Y319" s="43"/>
      <c r="Z319" s="42">
        <v>-2.4688644409179687</v>
      </c>
      <c r="AA319" s="42">
        <v>-2.1562881469726562</v>
      </c>
      <c r="AB319" s="42">
        <v>-2.7326006889343262</v>
      </c>
      <c r="AC319" s="42">
        <v>-2.2783882617950439</v>
      </c>
      <c r="AD319" s="42">
        <v>-2.2832722663879395</v>
      </c>
      <c r="AE319" s="42">
        <v>-2.0879120826721191</v>
      </c>
      <c r="AF319" s="42"/>
      <c r="AG319" s="42">
        <v>6.8820514678955078</v>
      </c>
      <c r="AH319" s="42">
        <v>6.8170938491821289</v>
      </c>
      <c r="AI319" s="42">
        <v>6.864957332611084</v>
      </c>
      <c r="AJ319" s="42">
        <v>6.854701042175293</v>
      </c>
      <c r="AK319" s="42">
        <v>6.8717947006225586</v>
      </c>
      <c r="AL319" s="42">
        <v>6.8683762550354004</v>
      </c>
      <c r="AM319" s="54">
        <f t="shared" si="90"/>
        <v>6.8598291079203291</v>
      </c>
      <c r="AN319" s="44">
        <v>0.80830281972885132</v>
      </c>
      <c r="AO319" s="44">
        <v>0.78144079446792603</v>
      </c>
      <c r="AP319" s="44">
        <v>0.61294263601303101</v>
      </c>
      <c r="AQ319" s="44">
        <v>0.77899879217147827</v>
      </c>
      <c r="AR319" s="44">
        <v>1.1086691617965698</v>
      </c>
      <c r="AS319" s="44">
        <v>1.0329670906066895</v>
      </c>
      <c r="AT319" s="44"/>
      <c r="AU319" s="42">
        <v>0.8778998851776123</v>
      </c>
      <c r="AV319" s="42">
        <v>0.90231990814208984</v>
      </c>
      <c r="AW319" s="42">
        <v>1.0463980436325073</v>
      </c>
      <c r="AX319" s="42">
        <v>1.1648352146148682</v>
      </c>
      <c r="AY319" s="42">
        <v>0.11477411538362503</v>
      </c>
      <c r="AZ319" s="42">
        <v>0.8730158805847168</v>
      </c>
      <c r="BA319" s="54">
        <f t="shared" si="91"/>
        <v>0.82987384125590324</v>
      </c>
      <c r="BB319" s="44"/>
      <c r="BC319" s="42">
        <v>0.39072039723396301</v>
      </c>
      <c r="BD319" s="42">
        <v>0.37118437886238098</v>
      </c>
      <c r="BE319" s="42">
        <v>0.40781441330909729</v>
      </c>
      <c r="BF319" s="42">
        <v>0.71550673246383667</v>
      </c>
      <c r="BG319" s="42">
        <v>0.28205129504203796</v>
      </c>
      <c r="BH319" s="42">
        <v>0.58119660615921021</v>
      </c>
      <c r="BI319" s="54">
        <f t="shared" si="92"/>
        <v>0.45807897051175434</v>
      </c>
      <c r="BJ319" s="51" t="s">
        <v>233</v>
      </c>
      <c r="BK319" s="69" t="s">
        <v>233</v>
      </c>
      <c r="BL319" s="69" t="s">
        <v>233</v>
      </c>
      <c r="BM319" s="69" t="s">
        <v>233</v>
      </c>
      <c r="BN319" s="69" t="s">
        <v>233</v>
      </c>
      <c r="BO319" s="69" t="s">
        <v>233</v>
      </c>
      <c r="BP319" s="70" t="str">
        <f t="shared" si="93"/>
        <v/>
      </c>
      <c r="BQ319" s="42">
        <v>1.3882783651351929</v>
      </c>
      <c r="BR319" s="42">
        <v>1.3785103559494019</v>
      </c>
      <c r="BS319" s="42">
        <v>1.3772894144058228</v>
      </c>
      <c r="BT319" s="42">
        <v>1.6434676647186279</v>
      </c>
      <c r="BU319" s="42">
        <v>1.5946276187896729</v>
      </c>
      <c r="BV319" s="42">
        <v>1.7521367073059082</v>
      </c>
      <c r="BW319" s="54">
        <f t="shared" si="94"/>
        <v>1.522385021050771</v>
      </c>
      <c r="BX319" s="44">
        <v>3.4188035875558853E-2</v>
      </c>
      <c r="BY319" s="44">
        <v>4.5177046209573746E-2</v>
      </c>
      <c r="BZ319" s="44">
        <v>3.2967034727334976E-2</v>
      </c>
      <c r="CA319" s="44">
        <v>3.4188035875558853E-2</v>
      </c>
      <c r="CB319" s="44">
        <v>3.4188035875558853E-2</v>
      </c>
      <c r="CC319" s="44">
        <v>3.4188035875558853E-2</v>
      </c>
      <c r="CD319" s="54">
        <f t="shared" si="95"/>
        <v>3.5816037406524025E-2</v>
      </c>
      <c r="CE319" s="42">
        <v>6.9230771064758301</v>
      </c>
      <c r="CF319" s="42">
        <v>6.9538459777832031</v>
      </c>
      <c r="CG319" s="42">
        <v>6.9572649002075195</v>
      </c>
      <c r="CH319" s="42">
        <v>6.9743590354919434</v>
      </c>
      <c r="CI319" s="42">
        <v>6.9948716163635254</v>
      </c>
      <c r="CJ319" s="42">
        <v>7.018803596496582</v>
      </c>
      <c r="CK319" s="42"/>
      <c r="CL319" s="42"/>
      <c r="CM319" s="44"/>
      <c r="CN319" s="44">
        <v>1.5921856164932251</v>
      </c>
      <c r="CO319" s="44">
        <v>0.96605616807937622</v>
      </c>
      <c r="CP319" s="44">
        <v>0.96898657083511353</v>
      </c>
      <c r="CQ319" s="44">
        <v>1.5990232229232788</v>
      </c>
      <c r="CR319" s="44">
        <v>1.7240537405014038</v>
      </c>
      <c r="CS319" s="44">
        <v>1.7025641202926636</v>
      </c>
      <c r="CT319" s="54">
        <f t="shared" si="96"/>
        <v>1.4254782398541768</v>
      </c>
      <c r="CU319" s="44" t="s">
        <v>233</v>
      </c>
      <c r="CV319" s="44" t="s">
        <v>233</v>
      </c>
      <c r="CW319" s="44" t="s">
        <v>233</v>
      </c>
      <c r="CX319" s="44" t="s">
        <v>233</v>
      </c>
      <c r="CY319" s="44" t="s">
        <v>233</v>
      </c>
      <c r="CZ319" s="44" t="s">
        <v>233</v>
      </c>
      <c r="DA319" s="54" t="str">
        <f t="shared" si="97"/>
        <v/>
      </c>
      <c r="DB319" s="65">
        <v>1081.92919921875</v>
      </c>
      <c r="DC319" s="65">
        <v>694.3834228515625</v>
      </c>
      <c r="DD319" s="65">
        <v>674.3590087890625</v>
      </c>
      <c r="DE319" s="65">
        <v>1114.5299072265625</v>
      </c>
      <c r="DF319" s="65">
        <v>1164.1025390625</v>
      </c>
      <c r="DG319" s="65">
        <v>1179.4871826171875</v>
      </c>
      <c r="DH319" s="58">
        <f t="shared" si="98"/>
        <v>1.41810990234375</v>
      </c>
      <c r="DI319" s="65">
        <v>1137.386962890625</v>
      </c>
      <c r="DJ319" s="65">
        <v>690.5982666015625</v>
      </c>
      <c r="DK319" s="65">
        <v>691.9658203125</v>
      </c>
      <c r="DL319" s="65">
        <v>1163.4920654296875</v>
      </c>
      <c r="DM319" s="65">
        <v>1150.5494384765625</v>
      </c>
      <c r="DN319" s="65">
        <v>1152.5274658203125</v>
      </c>
      <c r="DO319" s="58">
        <f t="shared" si="99"/>
        <v>1.4367648046874999</v>
      </c>
      <c r="DP319" s="44">
        <v>24</v>
      </c>
      <c r="DQ319" s="44"/>
      <c r="DR319" s="65">
        <v>100</v>
      </c>
      <c r="DS319" s="65">
        <v>100</v>
      </c>
      <c r="DT319" s="65">
        <v>100</v>
      </c>
      <c r="DU319" s="65">
        <v>100</v>
      </c>
      <c r="DV319" s="65">
        <v>100</v>
      </c>
      <c r="DW319" s="65">
        <v>100</v>
      </c>
      <c r="DX319" s="58">
        <f t="shared" si="100"/>
        <v>0.14399999999999999</v>
      </c>
      <c r="DY319" s="43">
        <v>6.3351402282714844</v>
      </c>
      <c r="DZ319" s="43">
        <v>14.047562599182129</v>
      </c>
      <c r="EA319" s="43">
        <v>28.169685363769531</v>
      </c>
      <c r="EB319" s="44">
        <f t="shared" si="101"/>
        <v>1.5858969286346434</v>
      </c>
      <c r="EC319" s="42">
        <v>40</v>
      </c>
      <c r="ED319" s="42">
        <v>40</v>
      </c>
      <c r="EE319" s="42">
        <v>40</v>
      </c>
      <c r="EF319" s="42">
        <v>40</v>
      </c>
      <c r="EG319" s="42">
        <v>40</v>
      </c>
      <c r="EH319" s="42">
        <v>40</v>
      </c>
      <c r="EI319" s="42"/>
      <c r="EJ319" s="65">
        <v>468</v>
      </c>
      <c r="EK319" s="42">
        <v>0.49000000953674316</v>
      </c>
      <c r="EL319" s="42">
        <v>0.49000000953674316</v>
      </c>
      <c r="EM319" s="42">
        <v>0.49000000953674316</v>
      </c>
      <c r="EN319" s="42">
        <v>0.49000000953674316</v>
      </c>
      <c r="EO319" s="42">
        <v>0.49000000953674316</v>
      </c>
      <c r="EP319" s="42">
        <v>0.49000000953674316</v>
      </c>
      <c r="EQ319" s="42"/>
      <c r="ER319" s="65">
        <v>20</v>
      </c>
      <c r="ES319" s="42">
        <v>0.68000000715255737</v>
      </c>
      <c r="ET319" s="42">
        <v>0.68000000715255737</v>
      </c>
      <c r="EU319" s="42">
        <v>0.68000000715255737</v>
      </c>
      <c r="EV319" s="42">
        <v>0.68000000715255737</v>
      </c>
      <c r="EW319" s="42">
        <v>0.68000000715255737</v>
      </c>
      <c r="EX319" s="42">
        <v>0.68000000715255737</v>
      </c>
      <c r="EY319" s="42"/>
      <c r="EZ319" s="42">
        <v>1.35</v>
      </c>
      <c r="FA319" s="42">
        <v>6.4999997615814209E-2</v>
      </c>
      <c r="FB319" s="42">
        <v>6.4999997615814209E-2</v>
      </c>
      <c r="FC319" s="42">
        <v>7.9999998211860657E-2</v>
      </c>
      <c r="FD319" s="42">
        <v>7.9999998211860657E-2</v>
      </c>
      <c r="FE319" s="42">
        <v>0.10000000149011612</v>
      </c>
      <c r="FF319" s="42">
        <v>7.9999998211860657E-2</v>
      </c>
      <c r="FG319" s="42"/>
      <c r="FH319" s="42"/>
      <c r="FI319" s="42">
        <v>6.4999997615814209E-2</v>
      </c>
      <c r="FJ319" s="42">
        <v>7.0000000298023224E-2</v>
      </c>
      <c r="FK319" s="42">
        <v>9.0000003576278687E-2</v>
      </c>
      <c r="FL319" s="42">
        <v>5.000000074505806E-2</v>
      </c>
      <c r="FM319" s="42">
        <v>7.9999998211860657E-2</v>
      </c>
      <c r="FN319" s="42">
        <v>7.9999998211860657E-2</v>
      </c>
      <c r="FO319" s="42"/>
      <c r="FP319" s="65">
        <v>25</v>
      </c>
      <c r="FQ319" s="42">
        <v>0.56999999284744263</v>
      </c>
      <c r="FR319" s="42">
        <v>0.56999999284744263</v>
      </c>
      <c r="FS319" s="42">
        <v>0.56999999284744263</v>
      </c>
      <c r="FT319" s="42">
        <v>0.56999999284744263</v>
      </c>
      <c r="FU319" s="42">
        <v>0.56999999284744263</v>
      </c>
      <c r="FV319" s="42">
        <v>0.56999999284744263</v>
      </c>
      <c r="FW319" s="42"/>
      <c r="FX319" s="65">
        <v>31</v>
      </c>
    </row>
    <row r="320" spans="1:180">
      <c r="A320" s="40">
        <v>38657</v>
      </c>
      <c r="B320" s="41"/>
      <c r="C320" s="41"/>
      <c r="D320" s="41"/>
      <c r="E320" s="42" t="s">
        <v>233</v>
      </c>
      <c r="F320" s="42" t="s">
        <v>233</v>
      </c>
      <c r="G320" s="42" t="s">
        <v>233</v>
      </c>
      <c r="H320" s="42" t="s">
        <v>233</v>
      </c>
      <c r="I320" s="42" t="s">
        <v>233</v>
      </c>
      <c r="J320" s="42" t="s">
        <v>233</v>
      </c>
      <c r="K320" s="54" t="str">
        <f t="shared" si="88"/>
        <v/>
      </c>
      <c r="L320" s="43">
        <v>7.8632478713989258</v>
      </c>
      <c r="M320" s="43">
        <v>7.6190476417541504</v>
      </c>
      <c r="N320" s="43">
        <v>7.374847412109375</v>
      </c>
      <c r="O320" s="43">
        <v>8.3516483306884766</v>
      </c>
      <c r="P320" s="43">
        <v>9.4749698638916016</v>
      </c>
      <c r="Q320" s="43">
        <v>9.4505491256713867</v>
      </c>
      <c r="R320" s="54">
        <f t="shared" si="89"/>
        <v>8.3557183742523193</v>
      </c>
      <c r="S320" s="43">
        <v>6.9597067832946777</v>
      </c>
      <c r="T320" s="43">
        <v>6.8376069068908691</v>
      </c>
      <c r="U320" s="43">
        <v>6.2271060943603516</v>
      </c>
      <c r="V320" s="43">
        <v>5.4945054054260254</v>
      </c>
      <c r="W320" s="43">
        <v>5.4945054054260254</v>
      </c>
      <c r="X320" s="43">
        <v>14.04151439666748</v>
      </c>
      <c r="Y320" s="43"/>
      <c r="Z320" s="42">
        <v>-2.2197802066802979</v>
      </c>
      <c r="AA320" s="42">
        <v>-2.307692289352417</v>
      </c>
      <c r="AB320" s="42">
        <v>-2.4004883766174316</v>
      </c>
      <c r="AC320" s="42">
        <v>-2.1562881469726562</v>
      </c>
      <c r="AD320" s="42">
        <v>-1.9853479862213135</v>
      </c>
      <c r="AE320" s="42">
        <v>-1.9169719219207764</v>
      </c>
      <c r="AF320" s="42"/>
      <c r="AG320" s="42">
        <v>6.8717947006225586</v>
      </c>
      <c r="AH320" s="42">
        <v>6.885469913482666</v>
      </c>
      <c r="AI320" s="42">
        <v>6.9094018936157227</v>
      </c>
      <c r="AJ320" s="42">
        <v>6.9059829711914062</v>
      </c>
      <c r="AK320" s="42">
        <v>6.9230771064758301</v>
      </c>
      <c r="AL320" s="42">
        <v>6.8888888359069824</v>
      </c>
      <c r="AM320" s="54">
        <f t="shared" si="90"/>
        <v>6.8974359035491943</v>
      </c>
      <c r="AN320" s="44">
        <v>0.91819292306900024</v>
      </c>
      <c r="AO320" s="44">
        <v>0.80586081743240356</v>
      </c>
      <c r="AP320" s="44">
        <v>0.66422468423843384</v>
      </c>
      <c r="AQ320" s="44">
        <v>0.91086691617965698</v>
      </c>
      <c r="AR320" s="44">
        <v>1.2503052949905396</v>
      </c>
      <c r="AS320" s="44">
        <v>1.1526252031326294</v>
      </c>
      <c r="AT320" s="44"/>
      <c r="AU320" s="42">
        <v>2.384615421295166</v>
      </c>
      <c r="AV320" s="42">
        <v>0.65934067964553833</v>
      </c>
      <c r="AW320" s="42">
        <v>1.4652014710009098E-2</v>
      </c>
      <c r="AX320" s="42">
        <v>1.1807081699371338</v>
      </c>
      <c r="AY320" s="42">
        <v>1.1648352146148682</v>
      </c>
      <c r="AZ320" s="42">
        <v>1.0146520137786865</v>
      </c>
      <c r="BA320" s="54">
        <f t="shared" si="91"/>
        <v>1.0698005856635671</v>
      </c>
      <c r="BB320" s="44"/>
      <c r="BC320" s="42">
        <v>0.43833944201469421</v>
      </c>
      <c r="BD320" s="42">
        <v>0.46153846383094788</v>
      </c>
      <c r="BE320" s="42">
        <v>0.17704518139362335</v>
      </c>
      <c r="BF320" s="42">
        <v>0.57142859697341919</v>
      </c>
      <c r="BG320" s="42">
        <v>0.59706962108612061</v>
      </c>
      <c r="BH320" s="42">
        <v>0.38461539149284363</v>
      </c>
      <c r="BI320" s="54">
        <f t="shared" si="92"/>
        <v>0.43833944946527481</v>
      </c>
      <c r="BJ320" s="51" t="s">
        <v>233</v>
      </c>
      <c r="BK320" s="69" t="s">
        <v>233</v>
      </c>
      <c r="BL320" s="69" t="s">
        <v>233</v>
      </c>
      <c r="BM320" s="69" t="s">
        <v>233</v>
      </c>
      <c r="BN320" s="69" t="s">
        <v>233</v>
      </c>
      <c r="BO320" s="69" t="s">
        <v>233</v>
      </c>
      <c r="BP320" s="70" t="str">
        <f t="shared" si="93"/>
        <v/>
      </c>
      <c r="BQ320" s="42">
        <v>1.7289377450942993</v>
      </c>
      <c r="BR320" s="42">
        <v>1.672771692276001</v>
      </c>
      <c r="BS320" s="42">
        <v>1.5702075958251953</v>
      </c>
      <c r="BT320" s="42">
        <v>1.4725275039672852</v>
      </c>
      <c r="BU320" s="42">
        <v>1.7570207118988037</v>
      </c>
      <c r="BV320" s="42">
        <v>1.5628815889358521</v>
      </c>
      <c r="BW320" s="54">
        <f t="shared" si="94"/>
        <v>1.6273911396662395</v>
      </c>
      <c r="BX320" s="44">
        <v>3.2967034727334976E-2</v>
      </c>
      <c r="BY320" s="44">
        <v>3.2967034727334976E-2</v>
      </c>
      <c r="BZ320" s="44">
        <v>3.4188035875558853E-2</v>
      </c>
      <c r="CA320" s="44">
        <v>3.2967034727334976E-2</v>
      </c>
      <c r="CB320" s="44">
        <v>3.9072040468454361E-2</v>
      </c>
      <c r="CC320" s="44">
        <v>3.9072040468454361E-2</v>
      </c>
      <c r="CD320" s="54">
        <f t="shared" si="95"/>
        <v>3.5205536832412086E-2</v>
      </c>
      <c r="CE320" s="42">
        <v>7.0324788093566895</v>
      </c>
      <c r="CF320" s="42">
        <v>7.029059886932373</v>
      </c>
      <c r="CG320" s="42">
        <v>7.029059886932373</v>
      </c>
      <c r="CH320" s="42">
        <v>7.0222220420837402</v>
      </c>
      <c r="CI320" s="42">
        <v>7.0256409645080566</v>
      </c>
      <c r="CJ320" s="42">
        <v>7.0427350997924805</v>
      </c>
      <c r="CK320" s="42"/>
      <c r="CL320" s="42"/>
      <c r="CM320" s="44"/>
      <c r="CN320" s="44">
        <v>1.6156288385391235</v>
      </c>
      <c r="CO320" s="44">
        <v>1.6000000238418579</v>
      </c>
      <c r="CP320" s="44">
        <v>0.97387057542800903</v>
      </c>
      <c r="CQ320" s="44">
        <v>1.6126984357833862</v>
      </c>
      <c r="CR320" s="44">
        <v>2.0503053665161133</v>
      </c>
      <c r="CS320" s="44">
        <v>2.1186814308166504</v>
      </c>
      <c r="CT320" s="54">
        <f t="shared" si="96"/>
        <v>1.6618641118208568</v>
      </c>
      <c r="CU320" s="44" t="s">
        <v>233</v>
      </c>
      <c r="CV320" s="44" t="s">
        <v>233</v>
      </c>
      <c r="CW320" s="44" t="s">
        <v>233</v>
      </c>
      <c r="CX320" s="44" t="s">
        <v>233</v>
      </c>
      <c r="CY320" s="44" t="s">
        <v>233</v>
      </c>
      <c r="CZ320" s="44" t="s">
        <v>233</v>
      </c>
      <c r="DA320" s="54" t="str">
        <f t="shared" si="97"/>
        <v/>
      </c>
      <c r="DB320" s="65">
        <v>1108.5469970703125</v>
      </c>
      <c r="DC320" s="65">
        <v>1067.277099609375</v>
      </c>
      <c r="DD320" s="65">
        <v>671.9169921875</v>
      </c>
      <c r="DE320" s="65">
        <v>1090.4761962890625</v>
      </c>
      <c r="DF320" s="65">
        <v>1385.95849609375</v>
      </c>
      <c r="DG320" s="65">
        <v>1408.1807861328125</v>
      </c>
      <c r="DH320" s="58">
        <f t="shared" si="98"/>
        <v>1.615765576171875</v>
      </c>
      <c r="DI320" s="65">
        <v>1158.852294921875</v>
      </c>
      <c r="DJ320" s="65">
        <v>1134.871826171875</v>
      </c>
      <c r="DK320" s="65">
        <v>692.64959716796875</v>
      </c>
      <c r="DL320" s="65">
        <v>1152.4542236328125</v>
      </c>
      <c r="DM320" s="65">
        <v>1439.096435546875</v>
      </c>
      <c r="DN320" s="65">
        <v>1420.439453125</v>
      </c>
      <c r="DO320" s="58">
        <f t="shared" si="99"/>
        <v>1.6796073193359375</v>
      </c>
      <c r="DP320" s="44">
        <v>24</v>
      </c>
      <c r="DQ320" s="44"/>
      <c r="DR320" s="65">
        <v>100</v>
      </c>
      <c r="DS320" s="65">
        <v>100</v>
      </c>
      <c r="DT320" s="65">
        <v>100</v>
      </c>
      <c r="DU320" s="65">
        <v>100</v>
      </c>
      <c r="DV320" s="65">
        <v>100</v>
      </c>
      <c r="DW320" s="65">
        <v>100</v>
      </c>
      <c r="DX320" s="58">
        <f t="shared" si="100"/>
        <v>0.14399999999999999</v>
      </c>
      <c r="DY320" s="43">
        <v>5.9784612655639648</v>
      </c>
      <c r="DZ320" s="43">
        <v>14.758608818054199</v>
      </c>
      <c r="EA320" s="43">
        <v>26.083465576171875</v>
      </c>
      <c r="EB320" s="44">
        <f t="shared" si="101"/>
        <v>1.5757945713806152</v>
      </c>
      <c r="EC320" s="42">
        <v>40</v>
      </c>
      <c r="ED320" s="42">
        <v>40</v>
      </c>
      <c r="EE320" s="42">
        <v>40</v>
      </c>
      <c r="EF320" s="42">
        <v>40</v>
      </c>
      <c r="EG320" s="42">
        <v>40</v>
      </c>
      <c r="EH320" s="42">
        <v>40</v>
      </c>
      <c r="EI320" s="42"/>
      <c r="EJ320" s="65">
        <v>589</v>
      </c>
      <c r="EK320" s="42">
        <v>0.49000000953674316</v>
      </c>
      <c r="EL320" s="42">
        <v>0.49000000953674316</v>
      </c>
      <c r="EM320" s="42">
        <v>0.49000000953674316</v>
      </c>
      <c r="EN320" s="42">
        <v>0.49000000953674316</v>
      </c>
      <c r="EO320" s="42">
        <v>0.49000000953674316</v>
      </c>
      <c r="EP320" s="42">
        <v>0.49000000953674316</v>
      </c>
      <c r="EQ320" s="42"/>
      <c r="ER320" s="65">
        <v>22</v>
      </c>
      <c r="ES320" s="42">
        <v>0.68000000715255737</v>
      </c>
      <c r="ET320" s="42">
        <v>0.68000000715255737</v>
      </c>
      <c r="EU320" s="42">
        <v>0.68000000715255737</v>
      </c>
      <c r="EV320" s="42">
        <v>0.68000000715255737</v>
      </c>
      <c r="EW320" s="42">
        <v>0.68000000715255737</v>
      </c>
      <c r="EX320" s="42">
        <v>0.68000000715255737</v>
      </c>
      <c r="EY320" s="42"/>
      <c r="EZ320" s="42">
        <v>1.65</v>
      </c>
      <c r="FA320" s="42">
        <v>7.9999998211860657E-2</v>
      </c>
      <c r="FB320" s="42">
        <v>7.9999998211860657E-2</v>
      </c>
      <c r="FC320" s="42">
        <v>7.9999998211860657E-2</v>
      </c>
      <c r="FD320" s="42">
        <v>7.9999998211860657E-2</v>
      </c>
      <c r="FE320" s="42">
        <v>7.0000000298023224E-2</v>
      </c>
      <c r="FF320" s="42">
        <v>7.0000000298023224E-2</v>
      </c>
      <c r="FG320" s="42"/>
      <c r="FH320" s="42"/>
      <c r="FI320" s="42">
        <v>7.9999998211860657E-2</v>
      </c>
      <c r="FJ320" s="42">
        <v>7.9999998211860657E-2</v>
      </c>
      <c r="FK320" s="42">
        <v>7.9999998211860657E-2</v>
      </c>
      <c r="FL320" s="42">
        <v>7.9999998211860657E-2</v>
      </c>
      <c r="FM320" s="42">
        <v>7.0000000298023224E-2</v>
      </c>
      <c r="FN320" s="42">
        <v>7.0000000298023224E-2</v>
      </c>
      <c r="FO320" s="42"/>
      <c r="FP320" s="65">
        <v>32</v>
      </c>
      <c r="FQ320" s="42">
        <v>0.56999999284744263</v>
      </c>
      <c r="FR320" s="42">
        <v>0.56999999284744263</v>
      </c>
      <c r="FS320" s="42">
        <v>0.56999999284744263</v>
      </c>
      <c r="FT320" s="42">
        <v>0.56999999284744263</v>
      </c>
      <c r="FU320" s="42">
        <v>0.56999999284744263</v>
      </c>
      <c r="FV320" s="42">
        <v>0.56999999284744263</v>
      </c>
      <c r="FW320" s="42"/>
      <c r="FX320" s="65">
        <v>35</v>
      </c>
    </row>
    <row r="321" spans="1:180">
      <c r="A321" s="40">
        <v>38658</v>
      </c>
      <c r="B321" s="41"/>
      <c r="C321" s="41"/>
      <c r="D321" s="41"/>
      <c r="E321" s="42" t="s">
        <v>233</v>
      </c>
      <c r="F321" s="42" t="s">
        <v>233</v>
      </c>
      <c r="G321" s="42" t="s">
        <v>233</v>
      </c>
      <c r="H321" s="42" t="s">
        <v>233</v>
      </c>
      <c r="I321" s="42" t="s">
        <v>233</v>
      </c>
      <c r="J321" s="42" t="s">
        <v>233</v>
      </c>
      <c r="K321" s="54" t="str">
        <f t="shared" si="88"/>
        <v/>
      </c>
      <c r="L321" s="43">
        <v>8.9621486663818359</v>
      </c>
      <c r="M321" s="43">
        <v>8.6202688217163086</v>
      </c>
      <c r="N321" s="43">
        <v>8.376068115234375</v>
      </c>
      <c r="O321" s="43">
        <v>8.4981689453125</v>
      </c>
      <c r="P321" s="43">
        <v>8.9621486663818359</v>
      </c>
      <c r="Q321" s="43">
        <v>8.229548454284668</v>
      </c>
      <c r="R321" s="54">
        <f t="shared" si="89"/>
        <v>8.60805861155192</v>
      </c>
      <c r="S321" s="43">
        <v>11.721611976623535</v>
      </c>
      <c r="T321" s="43">
        <v>13.186813354492187</v>
      </c>
      <c r="U321" s="43">
        <v>17.94871711730957</v>
      </c>
      <c r="V321" s="43">
        <v>15.995116233825684</v>
      </c>
      <c r="W321" s="43">
        <v>13.064713478088379</v>
      </c>
      <c r="X321" s="43">
        <v>12.332112312316895</v>
      </c>
      <c r="Y321" s="43"/>
      <c r="Z321" s="42">
        <v>-1.5164835453033447</v>
      </c>
      <c r="AA321" s="42">
        <v>-1.8290598392486572</v>
      </c>
      <c r="AB321" s="42">
        <v>-2</v>
      </c>
      <c r="AC321" s="42">
        <v>-1.8290598392486572</v>
      </c>
      <c r="AD321" s="42">
        <v>-1.5995116233825684</v>
      </c>
      <c r="AE321" s="42">
        <v>-1.6385836601257324</v>
      </c>
      <c r="AF321" s="42"/>
      <c r="AG321" s="42">
        <v>6.8307690620422363</v>
      </c>
      <c r="AH321" s="42">
        <v>6.8239316940307617</v>
      </c>
      <c r="AI321" s="42">
        <v>6.8478631973266602</v>
      </c>
      <c r="AJ321" s="42">
        <v>6.8068375587463379</v>
      </c>
      <c r="AK321" s="42">
        <v>6.7965812683105469</v>
      </c>
      <c r="AL321" s="42">
        <v>6.7931623458862305</v>
      </c>
      <c r="AM321" s="54">
        <f t="shared" si="90"/>
        <v>6.8165241877237959</v>
      </c>
      <c r="AN321" s="44">
        <v>1.225885272026062</v>
      </c>
      <c r="AO321" s="44">
        <v>0.86691087484359741</v>
      </c>
      <c r="AP321" s="44">
        <v>0.69108670949935913</v>
      </c>
      <c r="AQ321" s="44">
        <v>1.1550672054290771</v>
      </c>
      <c r="AR321" s="44">
        <v>1.2405372858047485</v>
      </c>
      <c r="AS321" s="44">
        <v>0.8888888955116272</v>
      </c>
      <c r="AT321" s="44"/>
      <c r="AU321" s="42">
        <v>0.99145299196243286</v>
      </c>
      <c r="AV321" s="42">
        <v>0.84493285417556763</v>
      </c>
      <c r="AW321" s="42">
        <v>2.1916971206665039</v>
      </c>
      <c r="AX321" s="42">
        <v>1.2991453409194946</v>
      </c>
      <c r="AY321" s="42">
        <v>1.3711843490600586</v>
      </c>
      <c r="AZ321" s="42">
        <v>1.3467643260955811</v>
      </c>
      <c r="BA321" s="54">
        <f t="shared" si="91"/>
        <v>1.3408628304799397</v>
      </c>
      <c r="BB321" s="44"/>
      <c r="BC321" s="42">
        <v>0.36385837197303772</v>
      </c>
      <c r="BD321" s="42">
        <v>0.32967033982276917</v>
      </c>
      <c r="BE321" s="42">
        <v>4.8840050585567951E-3</v>
      </c>
      <c r="BF321" s="42">
        <v>0.5494505763053894</v>
      </c>
      <c r="BG321" s="42">
        <v>0.54700857400894165</v>
      </c>
      <c r="BH321" s="42">
        <v>0.2588522732257843</v>
      </c>
      <c r="BI321" s="54">
        <f t="shared" si="92"/>
        <v>0.34228735673241317</v>
      </c>
      <c r="BJ321" s="51" t="s">
        <v>233</v>
      </c>
      <c r="BK321" s="69" t="s">
        <v>233</v>
      </c>
      <c r="BL321" s="69" t="s">
        <v>233</v>
      </c>
      <c r="BM321" s="69" t="s">
        <v>233</v>
      </c>
      <c r="BN321" s="69" t="s">
        <v>233</v>
      </c>
      <c r="BO321" s="69" t="s">
        <v>233</v>
      </c>
      <c r="BP321" s="70" t="str">
        <f t="shared" si="93"/>
        <v/>
      </c>
      <c r="BQ321" s="42">
        <v>1.4993895292282104</v>
      </c>
      <c r="BR321" s="42">
        <v>1.4322344064712524</v>
      </c>
      <c r="BS321" s="42">
        <v>1.3406593799591064</v>
      </c>
      <c r="BT321" s="42">
        <v>1.7802197933197021</v>
      </c>
      <c r="BU321" s="42">
        <v>1.7692307233810425</v>
      </c>
      <c r="BV321" s="42">
        <v>1.6043956279754639</v>
      </c>
      <c r="BW321" s="54">
        <f t="shared" si="94"/>
        <v>1.5710215767224629</v>
      </c>
      <c r="BX321" s="44">
        <v>3.9072040468454361E-2</v>
      </c>
      <c r="BY321" s="44">
        <v>3.9072040468454361E-2</v>
      </c>
      <c r="BZ321" s="44">
        <v>3.0525030568242073E-2</v>
      </c>
      <c r="CA321" s="44">
        <v>2.9304029420018196E-2</v>
      </c>
      <c r="CB321" s="44">
        <v>3.2967034727334976E-2</v>
      </c>
      <c r="CC321" s="44">
        <v>4.3956045061349869E-2</v>
      </c>
      <c r="CD321" s="54">
        <f t="shared" si="95"/>
        <v>3.5816036785642304E-2</v>
      </c>
      <c r="CE321" s="42">
        <v>7.0529913902282715</v>
      </c>
      <c r="CF321" s="42">
        <v>7.0358972549438477</v>
      </c>
      <c r="CG321" s="42">
        <v>7.0085468292236328</v>
      </c>
      <c r="CH321" s="42">
        <v>7.018803596496582</v>
      </c>
      <c r="CI321" s="42">
        <v>7.0119657516479492</v>
      </c>
      <c r="CJ321" s="42">
        <v>6.9982905387878418</v>
      </c>
      <c r="CK321" s="42"/>
      <c r="CL321" s="42"/>
      <c r="CM321" s="44"/>
      <c r="CN321" s="44">
        <v>1.6918193101882935</v>
      </c>
      <c r="CO321" s="44">
        <v>1.5873016119003296</v>
      </c>
      <c r="CP321" s="44">
        <v>0.94065934419631958</v>
      </c>
      <c r="CQ321" s="44">
        <v>1.6175824403762817</v>
      </c>
      <c r="CR321" s="44">
        <v>1.6273504495620728</v>
      </c>
      <c r="CS321" s="44">
        <v>2.2603175640106201</v>
      </c>
      <c r="CT321" s="54">
        <f t="shared" si="96"/>
        <v>1.6208384533723195</v>
      </c>
      <c r="CU321" s="44" t="s">
        <v>233</v>
      </c>
      <c r="CV321" s="44" t="s">
        <v>233</v>
      </c>
      <c r="CW321" s="44" t="s">
        <v>233</v>
      </c>
      <c r="CX321" s="44" t="s">
        <v>233</v>
      </c>
      <c r="CY321" s="44" t="s">
        <v>233</v>
      </c>
      <c r="CZ321" s="44" t="s">
        <v>233</v>
      </c>
      <c r="DA321" s="54" t="str">
        <f t="shared" si="97"/>
        <v/>
      </c>
      <c r="DB321" s="65">
        <v>1142.3687744140625</v>
      </c>
      <c r="DC321" s="65">
        <v>1125.3968505859375</v>
      </c>
      <c r="DD321" s="65">
        <v>586.08062744140625</v>
      </c>
      <c r="DE321" s="65">
        <v>1136.630126953125</v>
      </c>
      <c r="DF321" s="65">
        <v>1133.5775146484375</v>
      </c>
      <c r="DG321" s="65">
        <v>1564.1025390625</v>
      </c>
      <c r="DH321" s="58">
        <f t="shared" si="98"/>
        <v>1.6051575439453125</v>
      </c>
      <c r="DI321" s="65">
        <v>1146.886474609375</v>
      </c>
      <c r="DJ321" s="65">
        <v>1136.0927734375</v>
      </c>
      <c r="DK321" s="65">
        <v>697.4359130859375</v>
      </c>
      <c r="DL321" s="65">
        <v>1151.7705078125</v>
      </c>
      <c r="DM321" s="65">
        <v>1166.5445556640625</v>
      </c>
      <c r="DN321" s="65">
        <v>1431.794921875</v>
      </c>
      <c r="DO321" s="58">
        <f t="shared" si="99"/>
        <v>1.61532603515625</v>
      </c>
      <c r="DP321" s="44">
        <v>2</v>
      </c>
      <c r="DQ321" s="44"/>
      <c r="DR321" s="65">
        <v>100</v>
      </c>
      <c r="DS321" s="65">
        <v>100</v>
      </c>
      <c r="DT321" s="65">
        <v>100</v>
      </c>
      <c r="DU321" s="65">
        <v>100</v>
      </c>
      <c r="DV321" s="65">
        <v>100</v>
      </c>
      <c r="DW321" s="65">
        <v>100</v>
      </c>
      <c r="DX321" s="58">
        <f t="shared" si="100"/>
        <v>0.14399999999999999</v>
      </c>
      <c r="DY321" s="43">
        <v>5.9293770790100098</v>
      </c>
      <c r="DZ321" s="43">
        <v>13.473671913146973</v>
      </c>
      <c r="EA321" s="43">
        <v>27.837623596191406</v>
      </c>
      <c r="EB321" s="44">
        <f t="shared" si="101"/>
        <v>1.8029268232727049</v>
      </c>
      <c r="EC321" s="42">
        <v>45</v>
      </c>
      <c r="ED321" s="42">
        <v>45</v>
      </c>
      <c r="EE321" s="42">
        <v>45</v>
      </c>
      <c r="EF321" s="42">
        <v>45</v>
      </c>
      <c r="EG321" s="42">
        <v>45</v>
      </c>
      <c r="EH321" s="42">
        <v>45</v>
      </c>
      <c r="EI321" s="42"/>
      <c r="EJ321" s="65">
        <v>513</v>
      </c>
      <c r="EK321" s="42">
        <v>0.49000000953674316</v>
      </c>
      <c r="EL321" s="42">
        <v>0.49000000953674316</v>
      </c>
      <c r="EM321" s="42">
        <v>0.49000000953674316</v>
      </c>
      <c r="EN321" s="42">
        <v>0.49000000953674316</v>
      </c>
      <c r="EO321" s="42">
        <v>0.49000000953674316</v>
      </c>
      <c r="EP321" s="42">
        <v>0.49000000953674316</v>
      </c>
      <c r="EQ321" s="42"/>
      <c r="ER321" s="65">
        <v>19</v>
      </c>
      <c r="ES321" s="42">
        <v>0.68000000715255737</v>
      </c>
      <c r="ET321" s="42">
        <v>0.68000000715255737</v>
      </c>
      <c r="EU321" s="42">
        <v>0.68000000715255737</v>
      </c>
      <c r="EV321" s="42">
        <v>0.68000000715255737</v>
      </c>
      <c r="EW321" s="42">
        <v>0.68000000715255737</v>
      </c>
      <c r="EX321" s="42">
        <v>0.68000000715255737</v>
      </c>
      <c r="EY321" s="42"/>
      <c r="EZ321" s="42">
        <v>1.2</v>
      </c>
      <c r="FA321" s="42">
        <v>7.0000000298023224E-2</v>
      </c>
      <c r="FB321" s="42">
        <v>7.0000000298023224E-2</v>
      </c>
      <c r="FC321" s="42">
        <v>0.11999999731779099</v>
      </c>
      <c r="FD321" s="42">
        <v>7.9999998211860657E-2</v>
      </c>
      <c r="FE321" s="42">
        <v>7.9999998211860657E-2</v>
      </c>
      <c r="FF321" s="42">
        <v>7.9999998211860657E-2</v>
      </c>
      <c r="FG321" s="42"/>
      <c r="FH321" s="42"/>
      <c r="FI321" s="42">
        <v>7.0000000298023224E-2</v>
      </c>
      <c r="FJ321" s="42">
        <v>7.0000000298023224E-2</v>
      </c>
      <c r="FK321" s="42">
        <v>0.10000000149011612</v>
      </c>
      <c r="FL321" s="42">
        <v>7.9999998211860657E-2</v>
      </c>
      <c r="FM321" s="42">
        <v>7.0000000298023224E-2</v>
      </c>
      <c r="FN321" s="42">
        <v>7.0000000298023224E-2</v>
      </c>
      <c r="FO321" s="42"/>
      <c r="FP321" s="65">
        <v>31</v>
      </c>
      <c r="FQ321" s="42">
        <v>0.56999999284744263</v>
      </c>
      <c r="FR321" s="42">
        <v>0.56999999284744263</v>
      </c>
      <c r="FS321" s="42">
        <v>0.56999999284744263</v>
      </c>
      <c r="FT321" s="42">
        <v>0.56999999284744263</v>
      </c>
      <c r="FU321" s="42">
        <v>0.56999999284744263</v>
      </c>
      <c r="FV321" s="42">
        <v>0.56999999284744263</v>
      </c>
      <c r="FW321" s="42"/>
      <c r="FX321" s="65">
        <v>30</v>
      </c>
    </row>
    <row r="322" spans="1:180">
      <c r="A322" s="40">
        <v>38659</v>
      </c>
      <c r="B322" s="41"/>
      <c r="C322" s="41"/>
      <c r="D322" s="41"/>
      <c r="E322" s="42" t="s">
        <v>233</v>
      </c>
      <c r="F322" s="42" t="s">
        <v>233</v>
      </c>
      <c r="G322" s="42" t="s">
        <v>233</v>
      </c>
      <c r="H322" s="42" t="s">
        <v>233</v>
      </c>
      <c r="I322" s="42" t="s">
        <v>233</v>
      </c>
      <c r="J322" s="42" t="s">
        <v>233</v>
      </c>
      <c r="K322" s="54" t="str">
        <f t="shared" si="88"/>
        <v/>
      </c>
      <c r="L322" s="43">
        <v>7.374847412109375</v>
      </c>
      <c r="M322" s="43">
        <v>6.7643465995788574</v>
      </c>
      <c r="N322" s="43">
        <v>6.6178264617919922</v>
      </c>
      <c r="O322" s="43">
        <v>7.5702075958251953</v>
      </c>
      <c r="P322" s="43">
        <v>8.9621486663818359</v>
      </c>
      <c r="Q322" s="43">
        <v>8.7179489135742187</v>
      </c>
      <c r="R322" s="54">
        <f t="shared" si="89"/>
        <v>7.6678876082102461</v>
      </c>
      <c r="S322" s="43">
        <v>10.378510475158691</v>
      </c>
      <c r="T322" s="43">
        <v>8.9133090972900391</v>
      </c>
      <c r="U322" s="43">
        <v>7.5702075958251953</v>
      </c>
      <c r="V322" s="43">
        <v>6.2271060943603516</v>
      </c>
      <c r="W322" s="43">
        <v>6.105006217956543</v>
      </c>
      <c r="X322" s="43">
        <v>6.105006217956543</v>
      </c>
      <c r="Y322" s="43"/>
      <c r="Z322" s="42">
        <v>-2.288156270980835</v>
      </c>
      <c r="AA322" s="42">
        <v>-2.0488400459289551</v>
      </c>
      <c r="AB322" s="42">
        <v>-2.4102563858032227</v>
      </c>
      <c r="AC322" s="42">
        <v>-2.2930402755737305</v>
      </c>
      <c r="AD322" s="42">
        <v>-2.1611721515655518</v>
      </c>
      <c r="AE322" s="42">
        <v>-2.2002441883087158</v>
      </c>
      <c r="AF322" s="42"/>
      <c r="AG322" s="42">
        <v>6.8581194877624512</v>
      </c>
      <c r="AH322" s="42">
        <v>6.8478631973266602</v>
      </c>
      <c r="AI322" s="42">
        <v>6.8512821197509766</v>
      </c>
      <c r="AJ322" s="42">
        <v>6.8717947006225586</v>
      </c>
      <c r="AK322" s="42">
        <v>6.8991451263427734</v>
      </c>
      <c r="AL322" s="42">
        <v>6.8683762550354004</v>
      </c>
      <c r="AM322" s="54">
        <f t="shared" si="90"/>
        <v>6.8660968144734698</v>
      </c>
      <c r="AN322" s="44">
        <v>1.0207570791244507</v>
      </c>
      <c r="AO322" s="44">
        <v>1.0231990814208984</v>
      </c>
      <c r="AP322" s="44">
        <v>0.90354090929031372</v>
      </c>
      <c r="AQ322" s="44">
        <v>0.89865690469741821</v>
      </c>
      <c r="AR322" s="44">
        <v>1.2380952835083008</v>
      </c>
      <c r="AS322" s="44">
        <v>1.057387113571167</v>
      </c>
      <c r="AT322" s="44"/>
      <c r="AU322" s="42">
        <v>1.1770452260971069</v>
      </c>
      <c r="AV322" s="42">
        <v>1.1269841194152832</v>
      </c>
      <c r="AW322" s="42">
        <v>0.96459096670150757</v>
      </c>
      <c r="AX322" s="42">
        <v>1.0537240505218506</v>
      </c>
      <c r="AY322" s="42">
        <v>1.0036630630493164</v>
      </c>
      <c r="AZ322" s="42">
        <v>1.0012210607528687</v>
      </c>
      <c r="BA322" s="54">
        <f t="shared" si="91"/>
        <v>1.0545380810896556</v>
      </c>
      <c r="BB322" s="44"/>
      <c r="BC322" s="42">
        <v>0.43589743971824646</v>
      </c>
      <c r="BD322" s="42">
        <v>0.40170940756797791</v>
      </c>
      <c r="BE322" s="42">
        <v>0.34188035130500793</v>
      </c>
      <c r="BF322" s="42">
        <v>0.46520146727561951</v>
      </c>
      <c r="BG322" s="42">
        <v>0.43467643857002258</v>
      </c>
      <c r="BH322" s="42">
        <v>0.43345543742179871</v>
      </c>
      <c r="BI322" s="54">
        <f t="shared" si="92"/>
        <v>0.41880342364311218</v>
      </c>
      <c r="BJ322" s="51" t="s">
        <v>233</v>
      </c>
      <c r="BK322" s="69" t="s">
        <v>233</v>
      </c>
      <c r="BL322" s="69" t="s">
        <v>233</v>
      </c>
      <c r="BM322" s="69" t="s">
        <v>233</v>
      </c>
      <c r="BN322" s="69" t="s">
        <v>233</v>
      </c>
      <c r="BO322" s="69" t="s">
        <v>233</v>
      </c>
      <c r="BP322" s="70" t="str">
        <f t="shared" si="93"/>
        <v/>
      </c>
      <c r="BQ322" s="42">
        <v>1.6568986177444458</v>
      </c>
      <c r="BR322" s="42">
        <v>1.5885225534439087</v>
      </c>
      <c r="BS322" s="42">
        <v>1.4835164546966553</v>
      </c>
      <c r="BT322" s="42">
        <v>1.4444444179534912</v>
      </c>
      <c r="BU322" s="42">
        <v>1.4590964317321777</v>
      </c>
      <c r="BV322" s="42">
        <v>1.3736263513565063</v>
      </c>
      <c r="BW322" s="54">
        <f t="shared" si="94"/>
        <v>1.5010174711545308</v>
      </c>
      <c r="BX322" s="44">
        <v>3.2967034727334976E-2</v>
      </c>
      <c r="BY322" s="44">
        <v>3.4188035875558853E-2</v>
      </c>
      <c r="BZ322" s="44">
        <v>4.5177046209573746E-2</v>
      </c>
      <c r="CA322" s="44">
        <v>4.5177046209573746E-2</v>
      </c>
      <c r="CB322" s="44">
        <v>4.5177046209573746E-2</v>
      </c>
      <c r="CC322" s="44">
        <v>4.5177046209573746E-2</v>
      </c>
      <c r="CD322" s="54">
        <f t="shared" si="95"/>
        <v>4.1310542573531471E-2</v>
      </c>
      <c r="CE322" s="42">
        <v>6.9914531707763672</v>
      </c>
      <c r="CF322" s="42">
        <v>6.9880342483520508</v>
      </c>
      <c r="CG322" s="42">
        <v>6.9914531707763672</v>
      </c>
      <c r="CH322" s="42">
        <v>6.981196403503418</v>
      </c>
      <c r="CI322" s="42">
        <v>7.0051283836364746</v>
      </c>
      <c r="CJ322" s="42">
        <v>7.0222220420837402</v>
      </c>
      <c r="CK322" s="42"/>
      <c r="CL322" s="42"/>
      <c r="CM322" s="44"/>
      <c r="CN322" s="44">
        <v>2.0307693481445312</v>
      </c>
      <c r="CO322" s="44">
        <v>2.0356533527374268</v>
      </c>
      <c r="CP322" s="44">
        <v>1.6156288385391235</v>
      </c>
      <c r="CQ322" s="44">
        <v>1.7201465368270874</v>
      </c>
      <c r="CR322" s="44">
        <v>1.7973138093948364</v>
      </c>
      <c r="CS322" s="44">
        <v>1.7308913469314575</v>
      </c>
      <c r="CT322" s="54">
        <f t="shared" si="96"/>
        <v>1.8217338720957439</v>
      </c>
      <c r="CU322" s="44" t="s">
        <v>233</v>
      </c>
      <c r="CV322" s="44" t="s">
        <v>233</v>
      </c>
      <c r="CW322" s="44" t="s">
        <v>233</v>
      </c>
      <c r="CX322" s="44" t="s">
        <v>233</v>
      </c>
      <c r="CY322" s="44" t="s">
        <v>233</v>
      </c>
      <c r="CZ322" s="44" t="s">
        <v>233</v>
      </c>
      <c r="DA322" s="54" t="str">
        <f t="shared" si="97"/>
        <v/>
      </c>
      <c r="DB322" s="65">
        <v>1420.7569580078125</v>
      </c>
      <c r="DC322" s="65">
        <v>1408.5469970703125</v>
      </c>
      <c r="DD322" s="65">
        <v>1116.4835205078125</v>
      </c>
      <c r="DE322" s="65">
        <v>1134.5543212890625</v>
      </c>
      <c r="DF322" s="65">
        <v>1197.68017578125</v>
      </c>
      <c r="DG322" s="65">
        <v>1200.732666015625</v>
      </c>
      <c r="DH322" s="58">
        <f t="shared" si="98"/>
        <v>1.79490111328125</v>
      </c>
      <c r="DI322" s="65">
        <v>1424.17578125</v>
      </c>
      <c r="DJ322" s="65">
        <v>1403.321044921875</v>
      </c>
      <c r="DK322" s="65">
        <v>1147.350341796875</v>
      </c>
      <c r="DL322" s="65">
        <v>1172.087890625</v>
      </c>
      <c r="DM322" s="65">
        <v>1149.3284912109375</v>
      </c>
      <c r="DN322" s="65">
        <v>1165.6165771484375</v>
      </c>
      <c r="DO322" s="58">
        <f t="shared" si="99"/>
        <v>1.7908512304687501</v>
      </c>
      <c r="DP322" s="44">
        <v>49</v>
      </c>
      <c r="DQ322" s="44"/>
      <c r="DR322" s="65">
        <v>100</v>
      </c>
      <c r="DS322" s="65">
        <v>100</v>
      </c>
      <c r="DT322" s="65">
        <v>100</v>
      </c>
      <c r="DU322" s="65">
        <v>100</v>
      </c>
      <c r="DV322" s="65">
        <v>100</v>
      </c>
      <c r="DW322" s="65">
        <v>100</v>
      </c>
      <c r="DX322" s="58">
        <f t="shared" si="100"/>
        <v>0.14399999999999999</v>
      </c>
      <c r="DY322" s="43">
        <v>6.3122344017028809</v>
      </c>
      <c r="DZ322" s="43">
        <v>13.816562652587891</v>
      </c>
      <c r="EA322" s="43">
        <v>29.194747924804687</v>
      </c>
      <c r="EB322" s="44">
        <f t="shared" si="101"/>
        <v>1.7407891825103761</v>
      </c>
      <c r="EC322" s="42">
        <v>40</v>
      </c>
      <c r="ED322" s="42">
        <v>40</v>
      </c>
      <c r="EE322" s="42">
        <v>40</v>
      </c>
      <c r="EF322" s="42">
        <v>40</v>
      </c>
      <c r="EG322" s="42">
        <v>40</v>
      </c>
      <c r="EH322" s="42">
        <v>40</v>
      </c>
      <c r="EI322" s="42"/>
      <c r="EJ322" s="65">
        <v>577</v>
      </c>
      <c r="EK322" s="42">
        <v>0.49000000953674316</v>
      </c>
      <c r="EL322" s="42">
        <v>0.49000000953674316</v>
      </c>
      <c r="EM322" s="42">
        <v>0.49000000953674316</v>
      </c>
      <c r="EN322" s="42">
        <v>0.49000000953674316</v>
      </c>
      <c r="EO322" s="42">
        <v>0.49000000953674316</v>
      </c>
      <c r="EP322" s="42">
        <v>0.49000000953674316</v>
      </c>
      <c r="EQ322" s="42"/>
      <c r="ER322" s="65">
        <v>24</v>
      </c>
      <c r="ES322" s="42">
        <v>0.68000000715255737</v>
      </c>
      <c r="ET322" s="42">
        <v>0.68000000715255737</v>
      </c>
      <c r="EU322" s="42">
        <v>0.68000000715255737</v>
      </c>
      <c r="EV322" s="42">
        <v>0.68000000715255737</v>
      </c>
      <c r="EW322" s="42">
        <v>0.68000000715255737</v>
      </c>
      <c r="EX322" s="42">
        <v>0.68000000715255737</v>
      </c>
      <c r="EY322" s="42"/>
      <c r="EZ322" s="42">
        <v>1</v>
      </c>
      <c r="FA322" s="42">
        <v>7.0000000298023224E-2</v>
      </c>
      <c r="FB322" s="42">
        <v>7.0000000298023224E-2</v>
      </c>
      <c r="FC322" s="42">
        <v>7.0000000298023224E-2</v>
      </c>
      <c r="FD322" s="42">
        <v>7.0000000298023224E-2</v>
      </c>
      <c r="FE322" s="42">
        <v>7.0000000298023224E-2</v>
      </c>
      <c r="FF322" s="42">
        <v>7.0000000298023224E-2</v>
      </c>
      <c r="FG322" s="42"/>
      <c r="FH322" s="42"/>
      <c r="FI322" s="42">
        <v>7.0000000298023224E-2</v>
      </c>
      <c r="FJ322" s="42">
        <v>7.0000000298023224E-2</v>
      </c>
      <c r="FK322" s="42">
        <v>7.0000000298023224E-2</v>
      </c>
      <c r="FL322" s="42">
        <v>7.0000000298023224E-2</v>
      </c>
      <c r="FM322" s="42">
        <v>7.0000000298023224E-2</v>
      </c>
      <c r="FN322" s="42">
        <v>5.9999998658895493E-2</v>
      </c>
      <c r="FO322" s="42"/>
      <c r="FP322" s="65">
        <v>31</v>
      </c>
      <c r="FQ322" s="42">
        <v>0.56999999284744263</v>
      </c>
      <c r="FR322" s="42">
        <v>0.56999999284744263</v>
      </c>
      <c r="FS322" s="42">
        <v>0.56999999284744263</v>
      </c>
      <c r="FT322" s="42">
        <v>0.56999999284744263</v>
      </c>
      <c r="FU322" s="42">
        <v>0.56999999284744263</v>
      </c>
      <c r="FV322" s="42">
        <v>0.56999999284744263</v>
      </c>
      <c r="FW322" s="42"/>
      <c r="FX322" s="65">
        <v>36</v>
      </c>
    </row>
    <row r="323" spans="1:180">
      <c r="A323" s="40">
        <v>38660</v>
      </c>
      <c r="B323" s="41"/>
      <c r="C323" s="41"/>
      <c r="D323" s="41"/>
      <c r="E323" s="42" t="s">
        <v>233</v>
      </c>
      <c r="F323" s="42" t="s">
        <v>233</v>
      </c>
      <c r="G323" s="42" t="s">
        <v>233</v>
      </c>
      <c r="H323" s="42" t="s">
        <v>233</v>
      </c>
      <c r="I323" s="42" t="s">
        <v>233</v>
      </c>
      <c r="J323" s="42" t="s">
        <v>233</v>
      </c>
      <c r="K323" s="54" t="str">
        <f t="shared" si="88"/>
        <v/>
      </c>
      <c r="L323" s="43">
        <v>8.1074485778808594</v>
      </c>
      <c r="M323" s="43">
        <v>7.6190476417541504</v>
      </c>
      <c r="N323" s="43">
        <v>7.2527470588684082</v>
      </c>
      <c r="O323" s="43">
        <v>8.0341882705688477</v>
      </c>
      <c r="P323" s="43">
        <v>9.0109891891479492</v>
      </c>
      <c r="Q323" s="43">
        <v>8.8888893127441406</v>
      </c>
      <c r="R323" s="54">
        <f t="shared" si="89"/>
        <v>8.1522183418273926</v>
      </c>
      <c r="S323" s="43">
        <v>6.7155065536499023</v>
      </c>
      <c r="T323" s="43">
        <v>5.9829058647155762</v>
      </c>
      <c r="U323" s="43">
        <v>5.3724055290222168</v>
      </c>
      <c r="V323" s="43">
        <v>4.5177044868469238</v>
      </c>
      <c r="W323" s="43">
        <v>4.7619047164916992</v>
      </c>
      <c r="X323" s="43">
        <v>5.25030517578125</v>
      </c>
      <c r="Y323" s="43"/>
      <c r="Z323" s="42">
        <v>-2.2637362480163574</v>
      </c>
      <c r="AA323" s="42">
        <v>-2.2490842342376709</v>
      </c>
      <c r="AB323" s="42">
        <v>-2.2295482158660889</v>
      </c>
      <c r="AC323" s="42">
        <v>-2.3467643260955811</v>
      </c>
      <c r="AD323" s="42">
        <v>-2.3809523582458496</v>
      </c>
      <c r="AE323" s="42">
        <v>-1.7264957427978516</v>
      </c>
      <c r="AF323" s="42"/>
      <c r="AG323" s="42">
        <v>6.875213623046875</v>
      </c>
      <c r="AH323" s="42">
        <v>6.8820514678955078</v>
      </c>
      <c r="AI323" s="42">
        <v>6.8820514678955078</v>
      </c>
      <c r="AJ323" s="42">
        <v>6.9128203392028809</v>
      </c>
      <c r="AK323" s="42">
        <v>6.9401707649230957</v>
      </c>
      <c r="AL323" s="42">
        <v>6.8512821197509766</v>
      </c>
      <c r="AM323" s="54">
        <f t="shared" si="90"/>
        <v>6.8905982971191406</v>
      </c>
      <c r="AN323" s="44">
        <v>0.91086691617965698</v>
      </c>
      <c r="AO323" s="44">
        <v>0.81318682432174683</v>
      </c>
      <c r="AP323" s="44">
        <v>0.76434677839279175</v>
      </c>
      <c r="AQ323" s="44">
        <v>0.78144079446792603</v>
      </c>
      <c r="AR323" s="44">
        <v>1.1159951686859131</v>
      </c>
      <c r="AS323" s="44">
        <v>1.0891331434249878</v>
      </c>
      <c r="AT323" s="44"/>
      <c r="AU323" s="42">
        <v>1.0354090929031372</v>
      </c>
      <c r="AV323" s="42">
        <v>1.0244200229644775</v>
      </c>
      <c r="AW323" s="42">
        <v>1.0048840045928955</v>
      </c>
      <c r="AX323" s="42">
        <v>0.73870575428009033</v>
      </c>
      <c r="AY323" s="42">
        <v>0.78876680135726929</v>
      </c>
      <c r="AZ323" s="42">
        <v>0.8095238208770752</v>
      </c>
      <c r="BA323" s="54">
        <f t="shared" si="91"/>
        <v>0.90028491616249084</v>
      </c>
      <c r="BB323" s="44"/>
      <c r="BC323" s="42">
        <v>0.43467643857002258</v>
      </c>
      <c r="BD323" s="42">
        <v>0.4444444477558136</v>
      </c>
      <c r="BE323" s="42">
        <v>0.43467643857002258</v>
      </c>
      <c r="BF323" s="42">
        <v>0.30158731341362</v>
      </c>
      <c r="BG323" s="42">
        <v>0.28571429848670959</v>
      </c>
      <c r="BH323" s="42">
        <v>0.27350428700447083</v>
      </c>
      <c r="BI323" s="54">
        <f t="shared" si="92"/>
        <v>0.36243387063344318</v>
      </c>
      <c r="BJ323" s="51" t="s">
        <v>233</v>
      </c>
      <c r="BK323" s="69" t="s">
        <v>233</v>
      </c>
      <c r="BL323" s="69" t="s">
        <v>233</v>
      </c>
      <c r="BM323" s="69" t="s">
        <v>233</v>
      </c>
      <c r="BN323" s="69" t="s">
        <v>233</v>
      </c>
      <c r="BO323" s="69" t="s">
        <v>233</v>
      </c>
      <c r="BP323" s="70" t="str">
        <f t="shared" si="93"/>
        <v/>
      </c>
      <c r="BQ323" s="42">
        <v>1.2539682388305664</v>
      </c>
      <c r="BR323" s="42">
        <v>1.2735042572021484</v>
      </c>
      <c r="BS323" s="42">
        <v>1.3980463743209839</v>
      </c>
      <c r="BT323" s="42">
        <v>1.2417582273483276</v>
      </c>
      <c r="BU323" s="42">
        <v>1.2271062135696411</v>
      </c>
      <c r="BV323" s="42">
        <v>1.4163614511489868</v>
      </c>
      <c r="BW323" s="54">
        <f t="shared" si="94"/>
        <v>1.3017907937367756</v>
      </c>
      <c r="BX323" s="44">
        <v>3.4188035875558853E-2</v>
      </c>
      <c r="BY323" s="44">
        <v>3.4188035875558853E-2</v>
      </c>
      <c r="BZ323" s="44">
        <v>3.4188035875558853E-2</v>
      </c>
      <c r="CA323" s="44">
        <v>3.4188035875558853E-2</v>
      </c>
      <c r="CB323" s="44">
        <v>3.4188035875558853E-2</v>
      </c>
      <c r="CC323" s="44">
        <v>3.4188035875558853E-2</v>
      </c>
      <c r="CD323" s="54">
        <f t="shared" si="95"/>
        <v>3.4188035875558853E-2</v>
      </c>
      <c r="CE323" s="42">
        <v>7.029059886932373</v>
      </c>
      <c r="CF323" s="42">
        <v>7.0153846740722656</v>
      </c>
      <c r="CG323" s="42">
        <v>7.029059886932373</v>
      </c>
      <c r="CH323" s="42">
        <v>7.029059886932373</v>
      </c>
      <c r="CI323" s="42">
        <v>7.0324788093566895</v>
      </c>
      <c r="CJ323" s="42">
        <v>7.0495724678039551</v>
      </c>
      <c r="CK323" s="42"/>
      <c r="CL323" s="42"/>
      <c r="CM323" s="44"/>
      <c r="CN323" s="44">
        <v>1.6253968477249146</v>
      </c>
      <c r="CO323" s="44">
        <v>1.610744833946228</v>
      </c>
      <c r="CP323" s="44">
        <v>1.620512843132019</v>
      </c>
      <c r="CQ323" s="44">
        <v>1.6136752367019653</v>
      </c>
      <c r="CR323" s="44">
        <v>1.6576312780380249</v>
      </c>
      <c r="CS323" s="44">
        <v>1.6351648569107056</v>
      </c>
      <c r="CT323" s="54">
        <f t="shared" si="96"/>
        <v>1.6271876494089763</v>
      </c>
      <c r="CU323" s="44" t="s">
        <v>233</v>
      </c>
      <c r="CV323" s="44" t="s">
        <v>233</v>
      </c>
      <c r="CW323" s="44" t="s">
        <v>233</v>
      </c>
      <c r="CX323" s="44" t="s">
        <v>233</v>
      </c>
      <c r="CY323" s="44" t="s">
        <v>233</v>
      </c>
      <c r="CZ323" s="44" t="s">
        <v>233</v>
      </c>
      <c r="DA323" s="54" t="str">
        <f t="shared" si="97"/>
        <v/>
      </c>
      <c r="DB323" s="65">
        <v>1066.5445556640625</v>
      </c>
      <c r="DC323" s="65">
        <v>1095.7264404296875</v>
      </c>
      <c r="DD323" s="65">
        <v>1130.891357421875</v>
      </c>
      <c r="DE323" s="65">
        <v>1100.854736328125</v>
      </c>
      <c r="DF323" s="65">
        <v>1118.3150634765625</v>
      </c>
      <c r="DG323" s="65">
        <v>1116.2392578125</v>
      </c>
      <c r="DH323" s="58">
        <f t="shared" si="98"/>
        <v>1.5908571386718751</v>
      </c>
      <c r="DI323" s="65">
        <v>1155.189208984375</v>
      </c>
      <c r="DJ323" s="65">
        <v>1134.11474609375</v>
      </c>
      <c r="DK323" s="65">
        <v>1150.842529296875</v>
      </c>
      <c r="DL323" s="65">
        <v>1168.4249267578125</v>
      </c>
      <c r="DM323" s="65">
        <v>1176.874267578125</v>
      </c>
      <c r="DN323" s="65">
        <v>1155.189208984375</v>
      </c>
      <c r="DO323" s="58">
        <f t="shared" si="99"/>
        <v>1.6657523730468751</v>
      </c>
      <c r="DP323" s="44">
        <v>0</v>
      </c>
      <c r="DQ323" s="44"/>
      <c r="DR323" s="65">
        <v>100</v>
      </c>
      <c r="DS323" s="65">
        <v>100</v>
      </c>
      <c r="DT323" s="65">
        <v>100</v>
      </c>
      <c r="DU323" s="65">
        <v>100</v>
      </c>
      <c r="DV323" s="65">
        <v>100</v>
      </c>
      <c r="DW323" s="65">
        <v>100</v>
      </c>
      <c r="DX323" s="58">
        <f t="shared" si="100"/>
        <v>0.14399999999999999</v>
      </c>
      <c r="DY323" s="43">
        <v>6.3842244148254395</v>
      </c>
      <c r="DZ323" s="43">
        <v>14.289390563964844</v>
      </c>
      <c r="EA323" s="43">
        <v>28.559501647949219</v>
      </c>
      <c r="EB323" s="44">
        <f t="shared" si="101"/>
        <v>1.5967194979858399</v>
      </c>
      <c r="EC323" s="42">
        <v>40</v>
      </c>
      <c r="ED323" s="42">
        <v>40</v>
      </c>
      <c r="EE323" s="42">
        <v>40</v>
      </c>
      <c r="EF323" s="42">
        <v>40</v>
      </c>
      <c r="EG323" s="42">
        <v>40</v>
      </c>
      <c r="EH323" s="42">
        <v>45</v>
      </c>
      <c r="EI323" s="42"/>
      <c r="EJ323" s="65">
        <v>550</v>
      </c>
      <c r="EK323" s="42">
        <v>0.49000000953674316</v>
      </c>
      <c r="EL323" s="42">
        <v>0.49000000953674316</v>
      </c>
      <c r="EM323" s="42">
        <v>0.49000000953674316</v>
      </c>
      <c r="EN323" s="42">
        <v>0.49000000953674316</v>
      </c>
      <c r="EO323" s="42">
        <v>0.49000000953674316</v>
      </c>
      <c r="EP323" s="42">
        <v>0.49000000953674316</v>
      </c>
      <c r="EQ323" s="42"/>
      <c r="ER323" s="65">
        <v>21</v>
      </c>
      <c r="ES323" s="42">
        <v>0.68000000715255737</v>
      </c>
      <c r="ET323" s="42">
        <v>0.68000000715255737</v>
      </c>
      <c r="EU323" s="42">
        <v>0.68000000715255737</v>
      </c>
      <c r="EV323" s="42">
        <v>0.68000000715255737</v>
      </c>
      <c r="EW323" s="42">
        <v>0.68000000715255737</v>
      </c>
      <c r="EX323" s="42">
        <v>0.68000000715255737</v>
      </c>
      <c r="EY323" s="42"/>
      <c r="EZ323" s="42">
        <v>1.8</v>
      </c>
      <c r="FA323" s="42">
        <v>7.0000000298023224E-2</v>
      </c>
      <c r="FB323" s="42">
        <v>7.0000000298023224E-2</v>
      </c>
      <c r="FC323" s="42">
        <v>7.0000000298023224E-2</v>
      </c>
      <c r="FD323" s="42">
        <v>5.9999998658895493E-2</v>
      </c>
      <c r="FE323" s="42">
        <v>5.9999998658895493E-2</v>
      </c>
      <c r="FF323" s="42">
        <v>5.9999998658895493E-2</v>
      </c>
      <c r="FG323" s="42"/>
      <c r="FH323" s="42"/>
      <c r="FI323" s="42">
        <v>5.9999998658895493E-2</v>
      </c>
      <c r="FJ323" s="42">
        <v>7.0000000298023224E-2</v>
      </c>
      <c r="FK323" s="42">
        <v>5.9999998658895493E-2</v>
      </c>
      <c r="FL323" s="42">
        <v>5.9999998658895493E-2</v>
      </c>
      <c r="FM323" s="42">
        <v>7.9999998211860657E-2</v>
      </c>
      <c r="FN323" s="42">
        <v>7.9999998211860657E-2</v>
      </c>
      <c r="FO323" s="42"/>
      <c r="FP323" s="65">
        <v>27</v>
      </c>
      <c r="FQ323" s="42">
        <v>0.56999999284744263</v>
      </c>
      <c r="FR323" s="42">
        <v>0.56999999284744263</v>
      </c>
      <c r="FS323" s="42">
        <v>0.56999999284744263</v>
      </c>
      <c r="FT323" s="42">
        <v>0.56999999284744263</v>
      </c>
      <c r="FU323" s="42">
        <v>0.56999999284744263</v>
      </c>
      <c r="FV323" s="42">
        <v>0.56999999284744263</v>
      </c>
      <c r="FW323" s="42"/>
      <c r="FX323" s="65">
        <v>33</v>
      </c>
    </row>
    <row r="324" spans="1:180">
      <c r="A324" s="40">
        <v>38661</v>
      </c>
      <c r="B324" s="41"/>
      <c r="C324" s="41"/>
      <c r="D324" s="41"/>
      <c r="E324" s="42" t="s">
        <v>233</v>
      </c>
      <c r="F324" s="42" t="s">
        <v>233</v>
      </c>
      <c r="G324" s="42" t="s">
        <v>233</v>
      </c>
      <c r="H324" s="42" t="s">
        <v>233</v>
      </c>
      <c r="I324" s="42" t="s">
        <v>233</v>
      </c>
      <c r="J324" s="42" t="s">
        <v>233</v>
      </c>
      <c r="K324" s="54" t="str">
        <f t="shared" si="88"/>
        <v/>
      </c>
      <c r="L324" s="43">
        <v>8.5225887298583984</v>
      </c>
      <c r="M324" s="43">
        <v>8.2783880233764648</v>
      </c>
      <c r="N324" s="43">
        <v>8.1562881469726563</v>
      </c>
      <c r="O324" s="43">
        <v>9.3772897720336914</v>
      </c>
      <c r="P324" s="43">
        <v>10.744811058044434</v>
      </c>
      <c r="Q324" s="43">
        <v>10.378510475158691</v>
      </c>
      <c r="R324" s="54">
        <f t="shared" si="89"/>
        <v>9.2429793675740566</v>
      </c>
      <c r="S324" s="43">
        <v>5.3724055290222168</v>
      </c>
      <c r="T324" s="43">
        <v>5.3724055290222168</v>
      </c>
      <c r="U324" s="43">
        <v>5.7387056350708008</v>
      </c>
      <c r="V324" s="43">
        <v>4.6398048400878906</v>
      </c>
      <c r="W324" s="43">
        <v>4.6398048400878906</v>
      </c>
      <c r="X324" s="43">
        <v>5.4945054054260254</v>
      </c>
      <c r="Y324" s="43"/>
      <c r="Z324" s="42">
        <v>-1.5799756050109863</v>
      </c>
      <c r="AA324" s="42">
        <v>-1.6874237060546875</v>
      </c>
      <c r="AB324" s="42">
        <v>-1.8681318759918213</v>
      </c>
      <c r="AC324" s="42">
        <v>-1.6141636371612549</v>
      </c>
      <c r="AD324" s="42">
        <v>-1.8095238208770752</v>
      </c>
      <c r="AE324" s="42">
        <v>-1.6483516693115234</v>
      </c>
      <c r="AF324" s="42"/>
      <c r="AG324" s="42">
        <v>6.8512821197509766</v>
      </c>
      <c r="AH324" s="42">
        <v>6.8444442749023438</v>
      </c>
      <c r="AI324" s="42">
        <v>6.9094018936157227</v>
      </c>
      <c r="AJ324" s="42">
        <v>6.8820514678955078</v>
      </c>
      <c r="AK324" s="42">
        <v>6.8991451263427734</v>
      </c>
      <c r="AL324" s="42">
        <v>6.8717947006225586</v>
      </c>
      <c r="AM324" s="54">
        <f t="shared" si="90"/>
        <v>6.8763532638549805</v>
      </c>
      <c r="AN324" s="44">
        <v>1.0158730745315552</v>
      </c>
      <c r="AO324" s="44">
        <v>0.96459096670150757</v>
      </c>
      <c r="AP324" s="44">
        <v>0.76190477609634399</v>
      </c>
      <c r="AQ324" s="44">
        <v>0.7350427508354187</v>
      </c>
      <c r="AR324" s="44">
        <v>1.1746032238006592</v>
      </c>
      <c r="AS324" s="44">
        <v>1.990231990814209</v>
      </c>
      <c r="AT324" s="44"/>
      <c r="AU324" s="42">
        <v>1.0354090929031372</v>
      </c>
      <c r="AV324" s="42">
        <v>0.82051283121109009</v>
      </c>
      <c r="AW324" s="42">
        <v>0.74603176116943359</v>
      </c>
      <c r="AX324" s="42">
        <v>0.76800978183746338</v>
      </c>
      <c r="AY324" s="42">
        <v>0.83150184154510498</v>
      </c>
      <c r="AZ324" s="42">
        <v>0.80097681283950806</v>
      </c>
      <c r="BA324" s="54">
        <f t="shared" si="91"/>
        <v>0.83374035358428955</v>
      </c>
      <c r="BB324" s="44"/>
      <c r="BC324" s="42">
        <v>0.35897436738014221</v>
      </c>
      <c r="BD324" s="42">
        <v>0.26984128355979919</v>
      </c>
      <c r="BE324" s="42">
        <v>0.16849817335605621</v>
      </c>
      <c r="BF324" s="42">
        <v>0.25396826863288879</v>
      </c>
      <c r="BG324" s="42">
        <v>0.32478633522987366</v>
      </c>
      <c r="BH324" s="42">
        <v>0.32722833752632141</v>
      </c>
      <c r="BI324" s="54">
        <f t="shared" si="92"/>
        <v>0.2838827942808469</v>
      </c>
      <c r="BJ324" s="51" t="s">
        <v>233</v>
      </c>
      <c r="BK324" s="69" t="s">
        <v>233</v>
      </c>
      <c r="BL324" s="69" t="s">
        <v>233</v>
      </c>
      <c r="BM324" s="69" t="s">
        <v>233</v>
      </c>
      <c r="BN324" s="69" t="s">
        <v>233</v>
      </c>
      <c r="BO324" s="69" t="s">
        <v>233</v>
      </c>
      <c r="BP324" s="70" t="str">
        <f t="shared" si="93"/>
        <v/>
      </c>
      <c r="BQ324" s="42">
        <v>1.1831501722335815</v>
      </c>
      <c r="BR324" s="42">
        <v>1.2771673202514648</v>
      </c>
      <c r="BS324" s="42">
        <v>1.225885272026062</v>
      </c>
      <c r="BT324" s="42">
        <v>1.327228307723999</v>
      </c>
      <c r="BU324" s="42">
        <v>1.374847412109375</v>
      </c>
      <c r="BV324" s="42">
        <v>1.3113553524017334</v>
      </c>
      <c r="BW324" s="54">
        <f t="shared" si="94"/>
        <v>1.2832723061243694</v>
      </c>
      <c r="BX324" s="44">
        <v>3.4188035875558853E-2</v>
      </c>
      <c r="BY324" s="44">
        <v>4.6398047357797623E-2</v>
      </c>
      <c r="BZ324" s="44">
        <v>4.5177046209573746E-2</v>
      </c>
      <c r="CA324" s="44">
        <v>4.2735043913125992E-2</v>
      </c>
      <c r="CB324" s="44">
        <v>4.2735043913125992E-2</v>
      </c>
      <c r="CC324" s="44">
        <v>4.2735043913125992E-2</v>
      </c>
      <c r="CD324" s="54">
        <f t="shared" si="95"/>
        <v>4.2328043530384697E-2</v>
      </c>
      <c r="CE324" s="42">
        <v>7.0324788093566895</v>
      </c>
      <c r="CF324" s="42">
        <v>7.018803596496582</v>
      </c>
      <c r="CG324" s="42">
        <v>7.0153846740722656</v>
      </c>
      <c r="CH324" s="42">
        <v>6.9982905387878418</v>
      </c>
      <c r="CI324" s="42">
        <v>7.018803596496582</v>
      </c>
      <c r="CJ324" s="42">
        <v>7.0256409645080566</v>
      </c>
      <c r="CK324" s="42"/>
      <c r="CL324" s="42"/>
      <c r="CM324" s="44"/>
      <c r="CN324" s="44">
        <v>1.6175824403762817</v>
      </c>
      <c r="CO324" s="44">
        <v>1.678144097328186</v>
      </c>
      <c r="CP324" s="44">
        <v>1.0129426717758179</v>
      </c>
      <c r="CQ324" s="44">
        <v>1.6449328660964966</v>
      </c>
      <c r="CR324" s="44">
        <v>1.6273504495620728</v>
      </c>
      <c r="CS324" s="44">
        <v>1.716239333152771</v>
      </c>
      <c r="CT324" s="54">
        <f t="shared" si="96"/>
        <v>1.5495319763819377</v>
      </c>
      <c r="CU324" s="44" t="s">
        <v>233</v>
      </c>
      <c r="CV324" s="44" t="s">
        <v>233</v>
      </c>
      <c r="CW324" s="44" t="s">
        <v>233</v>
      </c>
      <c r="CX324" s="44" t="s">
        <v>233</v>
      </c>
      <c r="CY324" s="44" t="s">
        <v>233</v>
      </c>
      <c r="CZ324" s="44" t="s">
        <v>233</v>
      </c>
      <c r="DA324" s="54" t="str">
        <f t="shared" si="97"/>
        <v/>
      </c>
      <c r="DB324" s="65">
        <v>1109.2796630859375</v>
      </c>
      <c r="DC324" s="65">
        <v>1128.937744140625</v>
      </c>
      <c r="DD324" s="65">
        <v>648.962158203125</v>
      </c>
      <c r="DE324" s="65">
        <v>1151.5262451171875</v>
      </c>
      <c r="DF324" s="65">
        <v>1080.341796875</v>
      </c>
      <c r="DG324" s="65">
        <v>1171.184326171875</v>
      </c>
      <c r="DH324" s="58">
        <f t="shared" si="98"/>
        <v>1.5096556640625001</v>
      </c>
      <c r="DI324" s="65">
        <v>1139.4383544921875</v>
      </c>
      <c r="DJ324" s="65">
        <v>1132.283203125</v>
      </c>
      <c r="DK324" s="65">
        <v>693.33331298828125</v>
      </c>
      <c r="DL324" s="65">
        <v>1159.145263671875</v>
      </c>
      <c r="DM324" s="65">
        <v>1155.189208984375</v>
      </c>
      <c r="DN324" s="65">
        <v>1136.166015625</v>
      </c>
      <c r="DO324" s="58">
        <f t="shared" si="99"/>
        <v>1.5397332861328126</v>
      </c>
      <c r="DP324" s="44">
        <v>49</v>
      </c>
      <c r="DQ324" s="44"/>
      <c r="DR324" s="65">
        <v>100</v>
      </c>
      <c r="DS324" s="65">
        <v>100</v>
      </c>
      <c r="DT324" s="65">
        <v>100</v>
      </c>
      <c r="DU324" s="65">
        <v>100</v>
      </c>
      <c r="DV324" s="65">
        <v>100</v>
      </c>
      <c r="DW324" s="65">
        <v>100</v>
      </c>
      <c r="DX324" s="58">
        <f t="shared" si="100"/>
        <v>0.14399999999999999</v>
      </c>
      <c r="DY324" s="43">
        <v>6.2991452217102051</v>
      </c>
      <c r="DZ324" s="43">
        <v>15.115937232971191</v>
      </c>
      <c r="EA324" s="43">
        <v>27.057998657226562</v>
      </c>
      <c r="EB324" s="44">
        <f t="shared" si="101"/>
        <v>1.4190574724578857</v>
      </c>
      <c r="EC324" s="42">
        <v>45</v>
      </c>
      <c r="ED324" s="42">
        <v>45</v>
      </c>
      <c r="EE324" s="42">
        <v>45</v>
      </c>
      <c r="EF324" s="42">
        <v>45</v>
      </c>
      <c r="EG324" s="42">
        <v>45</v>
      </c>
      <c r="EH324" s="42">
        <v>45</v>
      </c>
      <c r="EI324" s="42"/>
      <c r="EJ324" s="65">
        <v>588</v>
      </c>
      <c r="EK324" s="42">
        <v>0.49000000953674316</v>
      </c>
      <c r="EL324" s="42">
        <v>0.49000000953674316</v>
      </c>
      <c r="EM324" s="42">
        <v>0.49000000953674316</v>
      </c>
      <c r="EN324" s="42">
        <v>0.49000000953674316</v>
      </c>
      <c r="EO324" s="42">
        <v>0.49000000953674316</v>
      </c>
      <c r="EP324" s="42">
        <v>0.49000000953674316</v>
      </c>
      <c r="EQ324" s="42"/>
      <c r="ER324" s="65">
        <v>21</v>
      </c>
      <c r="ES324" s="42">
        <v>0.68000000715255737</v>
      </c>
      <c r="ET324" s="42">
        <v>0.68000000715255737</v>
      </c>
      <c r="EU324" s="42">
        <v>0.68000000715255737</v>
      </c>
      <c r="EV324" s="42">
        <v>0.68000000715255737</v>
      </c>
      <c r="EW324" s="42">
        <v>0.68000000715255737</v>
      </c>
      <c r="EX324" s="42">
        <v>0.68000000715255737</v>
      </c>
      <c r="EY324" s="42"/>
      <c r="EZ324" s="42">
        <v>1.2</v>
      </c>
      <c r="FA324" s="42">
        <v>5.9999998658895493E-2</v>
      </c>
      <c r="FB324" s="42">
        <v>5.9999998658895493E-2</v>
      </c>
      <c r="FC324" s="42">
        <v>5.9999998658895493E-2</v>
      </c>
      <c r="FD324" s="42">
        <v>5.9999998658895493E-2</v>
      </c>
      <c r="FE324" s="42">
        <v>5.9999998658895493E-2</v>
      </c>
      <c r="FF324" s="42">
        <v>5.9999998658895493E-2</v>
      </c>
      <c r="FG324" s="42"/>
      <c r="FH324" s="42"/>
      <c r="FI324" s="42">
        <v>7.0000000298023224E-2</v>
      </c>
      <c r="FJ324" s="42">
        <v>7.0000000298023224E-2</v>
      </c>
      <c r="FK324" s="42">
        <v>7.0000000298023224E-2</v>
      </c>
      <c r="FL324" s="42">
        <v>9.0000003576278687E-2</v>
      </c>
      <c r="FM324" s="42">
        <v>7.0000000298023224E-2</v>
      </c>
      <c r="FN324" s="42">
        <v>7.0000000298023224E-2</v>
      </c>
      <c r="FO324" s="42"/>
      <c r="FP324" s="65">
        <v>26</v>
      </c>
      <c r="FQ324" s="42">
        <v>0.56999999284744263</v>
      </c>
      <c r="FR324" s="42">
        <v>0.56999999284744263</v>
      </c>
      <c r="FS324" s="42">
        <v>0.56999999284744263</v>
      </c>
      <c r="FT324" s="42">
        <v>0.56999999284744263</v>
      </c>
      <c r="FU324" s="42">
        <v>0.56999999284744263</v>
      </c>
      <c r="FV324" s="42">
        <v>0.56999999284744263</v>
      </c>
      <c r="FW324" s="42"/>
      <c r="FX324" s="65">
        <v>31</v>
      </c>
    </row>
    <row r="325" spans="1:180">
      <c r="A325" s="40">
        <v>38662</v>
      </c>
      <c r="B325" s="41"/>
      <c r="C325" s="41"/>
      <c r="D325" s="41"/>
      <c r="E325" s="42" t="s">
        <v>233</v>
      </c>
      <c r="F325" s="42" t="s">
        <v>233</v>
      </c>
      <c r="G325" s="42" t="s">
        <v>233</v>
      </c>
      <c r="H325" s="42" t="s">
        <v>233</v>
      </c>
      <c r="I325" s="42" t="s">
        <v>233</v>
      </c>
      <c r="J325" s="42" t="s">
        <v>233</v>
      </c>
      <c r="K325" s="54" t="str">
        <f t="shared" si="88"/>
        <v/>
      </c>
      <c r="L325" s="43">
        <v>10.012209892272949</v>
      </c>
      <c r="M325" s="43">
        <v>9.645909309387207</v>
      </c>
      <c r="N325" s="43">
        <v>9.8901100158691406</v>
      </c>
      <c r="O325" s="43">
        <v>10.891330718994141</v>
      </c>
      <c r="P325" s="43">
        <v>12.136752128601074</v>
      </c>
      <c r="Q325" s="43">
        <v>11.770451545715332</v>
      </c>
      <c r="R325" s="54">
        <f t="shared" si="89"/>
        <v>10.724460601806641</v>
      </c>
      <c r="S325" s="43">
        <v>7.5702075958251953</v>
      </c>
      <c r="T325" s="43">
        <v>5.3724055290222168</v>
      </c>
      <c r="U325" s="43">
        <v>5.3724055290222168</v>
      </c>
      <c r="V325" s="43">
        <v>4.7619047164916992</v>
      </c>
      <c r="W325" s="43">
        <v>5.3724055290222168</v>
      </c>
      <c r="X325" s="43">
        <v>10.378510475158691</v>
      </c>
      <c r="Y325" s="43"/>
      <c r="Z325" s="42">
        <v>-1.5555555820465088</v>
      </c>
      <c r="AA325" s="42">
        <v>-1.7557997703552246</v>
      </c>
      <c r="AB325" s="42">
        <v>-1.8095238208770752</v>
      </c>
      <c r="AC325" s="42">
        <v>-1.8632478713989258</v>
      </c>
      <c r="AD325" s="42">
        <v>-1.9609279632568359</v>
      </c>
      <c r="AE325" s="42">
        <v>-1.8144078254699707</v>
      </c>
      <c r="AF325" s="42"/>
      <c r="AG325" s="42">
        <v>6.8683762550354004</v>
      </c>
      <c r="AH325" s="42">
        <v>6.8923077583312988</v>
      </c>
      <c r="AI325" s="42">
        <v>6.8991451263427734</v>
      </c>
      <c r="AJ325" s="42">
        <v>6.9299144744873047</v>
      </c>
      <c r="AK325" s="42">
        <v>6.9367523193359375</v>
      </c>
      <c r="AL325" s="42">
        <v>6.9059829711914062</v>
      </c>
      <c r="AM325" s="54">
        <f t="shared" si="90"/>
        <v>6.9054131507873535</v>
      </c>
      <c r="AN325" s="44">
        <v>0.97924298048019409</v>
      </c>
      <c r="AO325" s="44">
        <v>0.78876680135726929</v>
      </c>
      <c r="AP325" s="44">
        <v>0.79365080595016479</v>
      </c>
      <c r="AQ325" s="44">
        <v>0.83516484498977661</v>
      </c>
      <c r="AR325" s="44">
        <v>1.3064713478088379</v>
      </c>
      <c r="AS325" s="44">
        <v>1.3040293455123901</v>
      </c>
      <c r="AT325" s="44"/>
      <c r="AU325" s="42">
        <v>0.76068377494812012</v>
      </c>
      <c r="AV325" s="42">
        <v>1.0170940160751343</v>
      </c>
      <c r="AW325" s="42">
        <v>0.83638584613800049</v>
      </c>
      <c r="AX325" s="42">
        <v>1.0622711181640625</v>
      </c>
      <c r="AY325" s="42">
        <v>1.0366300344467163</v>
      </c>
      <c r="AZ325" s="42">
        <v>0.96459096670150757</v>
      </c>
      <c r="BA325" s="54">
        <f t="shared" si="91"/>
        <v>0.94627595941225684</v>
      </c>
      <c r="BB325" s="44"/>
      <c r="BC325" s="42">
        <v>0.27838829159736633</v>
      </c>
      <c r="BD325" s="42">
        <v>0.3174603283405304</v>
      </c>
      <c r="BE325" s="42">
        <v>0.30525031685829163</v>
      </c>
      <c r="BF325" s="42">
        <v>0.28449329733848572</v>
      </c>
      <c r="BG325" s="42">
        <v>0.42002442479133606</v>
      </c>
      <c r="BH325" s="42">
        <v>0.34554335474967957</v>
      </c>
      <c r="BI325" s="54">
        <f t="shared" si="92"/>
        <v>0.32519333561261493</v>
      </c>
      <c r="BJ325" s="51" t="s">
        <v>233</v>
      </c>
      <c r="BK325" s="69" t="s">
        <v>233</v>
      </c>
      <c r="BL325" s="69" t="s">
        <v>233</v>
      </c>
      <c r="BM325" s="69" t="s">
        <v>233</v>
      </c>
      <c r="BN325" s="69" t="s">
        <v>233</v>
      </c>
      <c r="BO325" s="69" t="s">
        <v>233</v>
      </c>
      <c r="BP325" s="70" t="str">
        <f t="shared" si="93"/>
        <v/>
      </c>
      <c r="BQ325" s="42">
        <v>1.3015873432159424</v>
      </c>
      <c r="BR325" s="42">
        <v>1.1868132352828979</v>
      </c>
      <c r="BS325" s="42">
        <v>1.2930402755737305</v>
      </c>
      <c r="BT325" s="42">
        <v>1.3003662824630737</v>
      </c>
      <c r="BU325" s="42">
        <v>1.5164835453033447</v>
      </c>
      <c r="BV325" s="42">
        <v>1.307692289352417</v>
      </c>
      <c r="BW325" s="54">
        <f t="shared" si="94"/>
        <v>1.3176638285319011</v>
      </c>
      <c r="BX325" s="44">
        <v>4.3956045061349869E-2</v>
      </c>
      <c r="BY325" s="44">
        <v>4.0293041616678238E-2</v>
      </c>
      <c r="BZ325" s="44">
        <v>4.8840049654245377E-2</v>
      </c>
      <c r="CA325" s="44">
        <v>6.2271062284708023E-2</v>
      </c>
      <c r="CB325" s="44">
        <v>3.9072040468454361E-2</v>
      </c>
      <c r="CC325" s="44">
        <v>3.9072040468454361E-2</v>
      </c>
      <c r="CD325" s="54">
        <f t="shared" si="95"/>
        <v>4.558404659231504E-2</v>
      </c>
      <c r="CE325" s="42">
        <v>7.0427350997924805</v>
      </c>
      <c r="CF325" s="42">
        <v>7.0256409645080566</v>
      </c>
      <c r="CG325" s="42">
        <v>7.029059886932373</v>
      </c>
      <c r="CH325" s="42">
        <v>7.029059886932373</v>
      </c>
      <c r="CI325" s="42">
        <v>7.0461540222167969</v>
      </c>
      <c r="CJ325" s="42">
        <v>7.0564103126525879</v>
      </c>
      <c r="CK325" s="42"/>
      <c r="CL325" s="42"/>
      <c r="CM325" s="44"/>
      <c r="CN325" s="44">
        <v>1.6263736486434937</v>
      </c>
      <c r="CO325" s="44">
        <v>1.0549451112747192</v>
      </c>
      <c r="CP325" s="44">
        <v>1.0021978616714478</v>
      </c>
      <c r="CQ325" s="44">
        <v>1.6478632688522339</v>
      </c>
      <c r="CR325" s="44">
        <v>1.6869353055953979</v>
      </c>
      <c r="CS325" s="44">
        <v>1.6068376302719116</v>
      </c>
      <c r="CT325" s="54">
        <f t="shared" si="96"/>
        <v>1.4375254710515339</v>
      </c>
      <c r="CU325" s="44" t="s">
        <v>233</v>
      </c>
      <c r="CV325" s="44" t="s">
        <v>233</v>
      </c>
      <c r="CW325" s="44" t="s">
        <v>233</v>
      </c>
      <c r="CX325" s="44" t="s">
        <v>233</v>
      </c>
      <c r="CY325" s="44" t="s">
        <v>233</v>
      </c>
      <c r="CZ325" s="44" t="s">
        <v>233</v>
      </c>
      <c r="DA325" s="54" t="str">
        <f t="shared" si="97"/>
        <v/>
      </c>
      <c r="DB325" s="65">
        <v>1142.00244140625</v>
      </c>
      <c r="DC325" s="65">
        <v>626.862060546875</v>
      </c>
      <c r="DD325" s="65">
        <v>748.3516845703125</v>
      </c>
      <c r="DE325" s="65">
        <v>1098.29052734375</v>
      </c>
      <c r="DF325" s="65">
        <v>1148.718017578125</v>
      </c>
      <c r="DG325" s="65">
        <v>1152.13671875</v>
      </c>
      <c r="DH325" s="58">
        <f t="shared" si="98"/>
        <v>1.4199267480468749</v>
      </c>
      <c r="DI325" s="65">
        <v>1145.98291015625</v>
      </c>
      <c r="DJ325" s="65">
        <v>689.91455078125</v>
      </c>
      <c r="DK325" s="65">
        <v>690.5250244140625</v>
      </c>
      <c r="DL325" s="65">
        <v>1154.822998046875</v>
      </c>
      <c r="DM325" s="65">
        <v>1161.73388671875</v>
      </c>
      <c r="DN325" s="65">
        <v>1159.072021484375</v>
      </c>
      <c r="DO325" s="58">
        <f t="shared" si="99"/>
        <v>1.4404923339843749</v>
      </c>
      <c r="DP325" s="44">
        <v>25</v>
      </c>
      <c r="DQ325" s="44"/>
      <c r="DR325" s="65">
        <v>100</v>
      </c>
      <c r="DS325" s="65">
        <v>100</v>
      </c>
      <c r="DT325" s="65">
        <v>100</v>
      </c>
      <c r="DU325" s="65">
        <v>100</v>
      </c>
      <c r="DV325" s="65">
        <v>100</v>
      </c>
      <c r="DW325" s="65">
        <v>100</v>
      </c>
      <c r="DX325" s="58">
        <f t="shared" si="100"/>
        <v>0.14399999999999999</v>
      </c>
      <c r="DY325" s="43">
        <v>6.3416848182678223</v>
      </c>
      <c r="DZ325" s="43">
        <v>14.679203033447266</v>
      </c>
      <c r="EA325" s="43">
        <v>29.0142822265625</v>
      </c>
      <c r="EB325" s="44">
        <f t="shared" si="101"/>
        <v>1.5042555271148681</v>
      </c>
      <c r="EC325" s="42">
        <v>45</v>
      </c>
      <c r="ED325" s="42">
        <v>45</v>
      </c>
      <c r="EE325" s="42">
        <v>45</v>
      </c>
      <c r="EF325" s="42">
        <v>45</v>
      </c>
      <c r="EG325" s="42">
        <v>45</v>
      </c>
      <c r="EH325" s="42">
        <v>45</v>
      </c>
      <c r="EI325" s="42"/>
      <c r="EJ325" s="65">
        <v>491</v>
      </c>
      <c r="EK325" s="42">
        <v>0.49000000953674316</v>
      </c>
      <c r="EL325" s="42">
        <v>0.49000000953674316</v>
      </c>
      <c r="EM325" s="42">
        <v>0.49000000953674316</v>
      </c>
      <c r="EN325" s="42">
        <v>0.49000000953674316</v>
      </c>
      <c r="EO325" s="42">
        <v>0.49000000953674316</v>
      </c>
      <c r="EP325" s="42">
        <v>0.49000000953674316</v>
      </c>
      <c r="EQ325" s="42"/>
      <c r="ER325" s="65">
        <v>18</v>
      </c>
      <c r="ES325" s="42">
        <v>0.68000000715255737</v>
      </c>
      <c r="ET325" s="42">
        <v>0.68000000715255737</v>
      </c>
      <c r="EU325" s="42">
        <v>0.68000000715255737</v>
      </c>
      <c r="EV325" s="42">
        <v>0.68000000715255737</v>
      </c>
      <c r="EW325" s="42">
        <v>0.68000000715255737</v>
      </c>
      <c r="EX325" s="42">
        <v>0.68000000715255737</v>
      </c>
      <c r="EY325" s="42"/>
      <c r="EZ325" s="42">
        <v>1.2</v>
      </c>
      <c r="FA325" s="42">
        <v>5.9999998658895493E-2</v>
      </c>
      <c r="FB325" s="42">
        <v>7.0000000298023224E-2</v>
      </c>
      <c r="FC325" s="42">
        <v>7.0000000298023224E-2</v>
      </c>
      <c r="FD325" s="42">
        <v>7.0000000298023224E-2</v>
      </c>
      <c r="FE325" s="42">
        <v>7.0000000298023224E-2</v>
      </c>
      <c r="FF325" s="42">
        <v>7.0000000298023224E-2</v>
      </c>
      <c r="FG325" s="42"/>
      <c r="FH325" s="42"/>
      <c r="FI325" s="42">
        <v>7.0000000298023224E-2</v>
      </c>
      <c r="FJ325" s="42">
        <v>7.9999998211860657E-2</v>
      </c>
      <c r="FK325" s="42">
        <v>7.9999998211860657E-2</v>
      </c>
      <c r="FL325" s="42">
        <v>7.9999998211860657E-2</v>
      </c>
      <c r="FM325" s="42">
        <v>7.0000000298023224E-2</v>
      </c>
      <c r="FN325" s="42">
        <v>5.9999998658895493E-2</v>
      </c>
      <c r="FO325" s="42"/>
      <c r="FP325" s="65">
        <v>24</v>
      </c>
      <c r="FQ325" s="42">
        <v>0.56999999284744263</v>
      </c>
      <c r="FR325" s="42">
        <v>0.56999999284744263</v>
      </c>
      <c r="FS325" s="42">
        <v>0.56999999284744263</v>
      </c>
      <c r="FT325" s="42">
        <v>0.56999999284744263</v>
      </c>
      <c r="FU325" s="42">
        <v>0.56999999284744263</v>
      </c>
      <c r="FV325" s="42">
        <v>0.56999999284744263</v>
      </c>
      <c r="FW325" s="42"/>
      <c r="FX325" s="65">
        <v>27</v>
      </c>
    </row>
    <row r="326" spans="1:180">
      <c r="A326" s="40">
        <v>38663</v>
      </c>
      <c r="B326" s="41"/>
      <c r="C326" s="41"/>
      <c r="D326" s="41"/>
      <c r="E326" s="42" t="s">
        <v>233</v>
      </c>
      <c r="F326" s="42" t="s">
        <v>233</v>
      </c>
      <c r="G326" s="42" t="s">
        <v>233</v>
      </c>
      <c r="H326" s="42" t="s">
        <v>233</v>
      </c>
      <c r="I326" s="42" t="s">
        <v>233</v>
      </c>
      <c r="J326" s="42" t="s">
        <v>233</v>
      </c>
      <c r="K326" s="54" t="str">
        <f t="shared" si="88"/>
        <v/>
      </c>
      <c r="L326" s="43">
        <v>11.037851333618164</v>
      </c>
      <c r="M326" s="43">
        <v>10.427350044250488</v>
      </c>
      <c r="N326" s="43">
        <v>9.8168497085571289</v>
      </c>
      <c r="O326" s="43">
        <v>10.158730506896973</v>
      </c>
      <c r="P326" s="43">
        <v>10.622710227966309</v>
      </c>
      <c r="Q326" s="43">
        <v>9.768010139465332</v>
      </c>
      <c r="R326" s="54">
        <f t="shared" si="89"/>
        <v>10.305250326792398</v>
      </c>
      <c r="S326" s="43">
        <v>6.7155065536499023</v>
      </c>
      <c r="T326" s="43">
        <v>7.0818071365356445</v>
      </c>
      <c r="U326" s="43">
        <v>8.3028087615966797</v>
      </c>
      <c r="V326" s="43">
        <v>8.3028087615966797</v>
      </c>
      <c r="W326" s="43">
        <v>6.2271060943603516</v>
      </c>
      <c r="X326" s="43">
        <v>6.8376069068908691</v>
      </c>
      <c r="Y326" s="43"/>
      <c r="Z326" s="42">
        <v>-1.7460317611694336</v>
      </c>
      <c r="AA326" s="42">
        <v>-1.8925518989562988</v>
      </c>
      <c r="AB326" s="42">
        <v>-1.9169719219207764</v>
      </c>
      <c r="AC326" s="42">
        <v>-1.7851037979125977</v>
      </c>
      <c r="AD326" s="42">
        <v>-1.7557997703552246</v>
      </c>
      <c r="AE326" s="42">
        <v>-1.5604395866394043</v>
      </c>
      <c r="AF326" s="42"/>
      <c r="AG326" s="42">
        <v>6.8820514678955078</v>
      </c>
      <c r="AH326" s="42">
        <v>6.9128203392028809</v>
      </c>
      <c r="AI326" s="42">
        <v>6.9094018936157227</v>
      </c>
      <c r="AJ326" s="42">
        <v>6.9196581840515137</v>
      </c>
      <c r="AK326" s="42">
        <v>6.9401707649230957</v>
      </c>
      <c r="AL326" s="42">
        <v>6.8923077583312988</v>
      </c>
      <c r="AM326" s="54">
        <f t="shared" si="90"/>
        <v>6.909401734670003</v>
      </c>
      <c r="AN326" s="44">
        <v>1.0842491388320923</v>
      </c>
      <c r="AO326" s="44">
        <v>1.841269850730896</v>
      </c>
      <c r="AP326" s="44">
        <v>0.97680097818374634</v>
      </c>
      <c r="AQ326" s="44">
        <v>1.0451771020889282</v>
      </c>
      <c r="AR326" s="44">
        <v>1.4212454557418823</v>
      </c>
      <c r="AS326" s="44">
        <v>1.216117262840271</v>
      </c>
      <c r="AT326" s="44"/>
      <c r="AU326" s="42">
        <v>1.1196581125259399</v>
      </c>
      <c r="AV326" s="42">
        <v>0.98778998851776123</v>
      </c>
      <c r="AW326" s="42">
        <v>0.96459096670150757</v>
      </c>
      <c r="AX326" s="42">
        <v>0.8888888955116272</v>
      </c>
      <c r="AY326" s="42">
        <v>0.91452991962432861</v>
      </c>
      <c r="AZ326" s="42">
        <v>0.87179487943649292</v>
      </c>
      <c r="BA326" s="54">
        <f t="shared" si="91"/>
        <v>0.95787546038627625</v>
      </c>
      <c r="BB326" s="44"/>
      <c r="BC326" s="42">
        <v>0.36141636967658997</v>
      </c>
      <c r="BD326" s="42">
        <v>0.30525031685829163</v>
      </c>
      <c r="BE326" s="42">
        <v>0.24908424913883209</v>
      </c>
      <c r="BF326" s="42">
        <v>0.29426130652427673</v>
      </c>
      <c r="BG326" s="42">
        <v>0.28571429848670959</v>
      </c>
      <c r="BH326" s="42">
        <v>0.26739928126335144</v>
      </c>
      <c r="BI326" s="54">
        <f t="shared" si="92"/>
        <v>0.29385430365800858</v>
      </c>
      <c r="BJ326" s="51" t="s">
        <v>233</v>
      </c>
      <c r="BK326" s="69" t="s">
        <v>233</v>
      </c>
      <c r="BL326" s="69" t="s">
        <v>233</v>
      </c>
      <c r="BM326" s="69" t="s">
        <v>233</v>
      </c>
      <c r="BN326" s="69" t="s">
        <v>233</v>
      </c>
      <c r="BO326" s="69" t="s">
        <v>233</v>
      </c>
      <c r="BP326" s="70" t="str">
        <f t="shared" si="93"/>
        <v/>
      </c>
      <c r="BQ326" s="42">
        <v>1.2429792881011963</v>
      </c>
      <c r="BR326" s="42">
        <v>1.2735042572021484</v>
      </c>
      <c r="BS326" s="42">
        <v>1.2246642112731934</v>
      </c>
      <c r="BT326" s="42">
        <v>1.4383394718170166</v>
      </c>
      <c r="BU326" s="42">
        <v>1.374847412109375</v>
      </c>
      <c r="BV326" s="42">
        <v>1.3418803215026855</v>
      </c>
      <c r="BW326" s="54">
        <f t="shared" si="94"/>
        <v>1.3160358270009358</v>
      </c>
      <c r="BX326" s="44">
        <v>3.9072040468454361E-2</v>
      </c>
      <c r="BY326" s="44">
        <v>4.1514042764902115E-2</v>
      </c>
      <c r="BZ326" s="44">
        <v>4.1514042764902115E-2</v>
      </c>
      <c r="CA326" s="44">
        <v>3.7851039320230484E-2</v>
      </c>
      <c r="CB326" s="44">
        <v>3.7851039320230484E-2</v>
      </c>
      <c r="CC326" s="44">
        <v>4.8840049654245377E-2</v>
      </c>
      <c r="CD326" s="54">
        <f t="shared" si="95"/>
        <v>4.110704238216082E-2</v>
      </c>
      <c r="CE326" s="42">
        <v>7.0632476806640625</v>
      </c>
      <c r="CF326" s="42">
        <v>7.0632476806640625</v>
      </c>
      <c r="CG326" s="42">
        <v>7.0598292350769043</v>
      </c>
      <c r="CH326" s="42">
        <v>7.0564103126525879</v>
      </c>
      <c r="CI326" s="42">
        <v>7.0564103126525879</v>
      </c>
      <c r="CJ326" s="42">
        <v>7.0598292350769043</v>
      </c>
      <c r="CK326" s="42"/>
      <c r="CL326" s="42"/>
      <c r="CM326" s="44"/>
      <c r="CN326" s="44">
        <v>1.5902320146560669</v>
      </c>
      <c r="CO326" s="44">
        <v>0.98559218645095825</v>
      </c>
      <c r="CP326" s="44">
        <v>0.94554334878921509</v>
      </c>
      <c r="CQ326" s="44">
        <v>1.6029304265975952</v>
      </c>
      <c r="CR326" s="44">
        <v>2.037606954574585</v>
      </c>
      <c r="CS326" s="44">
        <v>2.1069598197937012</v>
      </c>
      <c r="CT326" s="54">
        <f t="shared" si="96"/>
        <v>1.5448107918103535</v>
      </c>
      <c r="CU326" s="44" t="s">
        <v>233</v>
      </c>
      <c r="CV326" s="44" t="s">
        <v>233</v>
      </c>
      <c r="CW326" s="44" t="s">
        <v>233</v>
      </c>
      <c r="CX326" s="44" t="s">
        <v>233</v>
      </c>
      <c r="CY326" s="44" t="s">
        <v>233</v>
      </c>
      <c r="CZ326" s="44" t="s">
        <v>233</v>
      </c>
      <c r="DA326" s="54" t="str">
        <f t="shared" si="97"/>
        <v/>
      </c>
      <c r="DB326" s="65">
        <v>1057.87548828125</v>
      </c>
      <c r="DC326" s="65">
        <v>682.05126953125</v>
      </c>
      <c r="DD326" s="65">
        <v>666.788818359375</v>
      </c>
      <c r="DE326" s="65">
        <v>1077.411376953125</v>
      </c>
      <c r="DF326" s="65">
        <v>1408.669189453125</v>
      </c>
      <c r="DG326" s="65">
        <v>1421.4896240234375</v>
      </c>
      <c r="DH326" s="58">
        <f t="shared" si="98"/>
        <v>1.5154285839843751</v>
      </c>
      <c r="DI326" s="65">
        <v>1157.020751953125</v>
      </c>
      <c r="DJ326" s="65">
        <v>696.75213623046875</v>
      </c>
      <c r="DK326" s="65">
        <v>698.11962890625</v>
      </c>
      <c r="DL326" s="65">
        <v>1179.316162109375</v>
      </c>
      <c r="DM326" s="65">
        <v>1427.66796875</v>
      </c>
      <c r="DN326" s="65">
        <v>1419.9755859375</v>
      </c>
      <c r="DO326" s="58">
        <f t="shared" si="99"/>
        <v>1.5789245361328126</v>
      </c>
      <c r="DP326" s="44">
        <v>25</v>
      </c>
      <c r="DQ326" s="44"/>
      <c r="DR326" s="65">
        <v>100</v>
      </c>
      <c r="DS326" s="65">
        <v>100</v>
      </c>
      <c r="DT326" s="65">
        <v>100</v>
      </c>
      <c r="DU326" s="65">
        <v>100</v>
      </c>
      <c r="DV326" s="65">
        <v>100</v>
      </c>
      <c r="DW326" s="65">
        <v>100</v>
      </c>
      <c r="DX326" s="58">
        <f t="shared" si="100"/>
        <v>0.14399999999999999</v>
      </c>
      <c r="DY326" s="43">
        <v>6.1093525886535645</v>
      </c>
      <c r="DZ326" s="43">
        <v>14.404890060424805</v>
      </c>
      <c r="EA326" s="43">
        <v>28.342941284179688</v>
      </c>
      <c r="EB326" s="44">
        <f t="shared" si="101"/>
        <v>1.6189742301940919</v>
      </c>
      <c r="EC326" s="42">
        <v>45</v>
      </c>
      <c r="ED326" s="42">
        <v>45</v>
      </c>
      <c r="EE326" s="42">
        <v>45</v>
      </c>
      <c r="EF326" s="42">
        <v>45</v>
      </c>
      <c r="EG326" s="42">
        <v>45</v>
      </c>
      <c r="EH326" s="42">
        <v>45</v>
      </c>
      <c r="EI326" s="42"/>
      <c r="EJ326" s="65">
        <v>594</v>
      </c>
      <c r="EK326" s="42">
        <v>0.49000000953674316</v>
      </c>
      <c r="EL326" s="42">
        <v>0.49000000953674316</v>
      </c>
      <c r="EM326" s="42">
        <v>0.49000000953674316</v>
      </c>
      <c r="EN326" s="42">
        <v>0.49000000953674316</v>
      </c>
      <c r="EO326" s="42">
        <v>0.49000000953674316</v>
      </c>
      <c r="EP326" s="42">
        <v>0.49000000953674316</v>
      </c>
      <c r="EQ326" s="42"/>
      <c r="ER326" s="65">
        <v>22</v>
      </c>
      <c r="ES326" s="42">
        <v>0.68000000715255737</v>
      </c>
      <c r="ET326" s="42">
        <v>0.68000000715255737</v>
      </c>
      <c r="EU326" s="42">
        <v>0.68000000715255737</v>
      </c>
      <c r="EV326" s="42">
        <v>0.68000000715255737</v>
      </c>
      <c r="EW326" s="42">
        <v>0.68000000715255737</v>
      </c>
      <c r="EX326" s="42">
        <v>0.68000000715255737</v>
      </c>
      <c r="EY326" s="42"/>
      <c r="EZ326" s="42">
        <v>1.35</v>
      </c>
      <c r="FA326" s="42">
        <v>7.0000000298023224E-2</v>
      </c>
      <c r="FB326" s="42">
        <v>7.0000000298023224E-2</v>
      </c>
      <c r="FC326" s="42">
        <v>7.0000000298023224E-2</v>
      </c>
      <c r="FD326" s="42">
        <v>5.9999998658895493E-2</v>
      </c>
      <c r="FE326" s="42">
        <v>5.9999998658895493E-2</v>
      </c>
      <c r="FF326" s="42">
        <v>5.9999998658895493E-2</v>
      </c>
      <c r="FG326" s="42"/>
      <c r="FH326" s="42"/>
      <c r="FI326" s="42">
        <v>7.0000000298023224E-2</v>
      </c>
      <c r="FJ326" s="42">
        <v>7.0000000298023224E-2</v>
      </c>
      <c r="FK326" s="42">
        <v>7.0000000298023224E-2</v>
      </c>
      <c r="FL326" s="42">
        <v>7.9999998211860657E-2</v>
      </c>
      <c r="FM326" s="42">
        <v>7.0000000298023224E-2</v>
      </c>
      <c r="FN326" s="42">
        <v>7.0000000298023224E-2</v>
      </c>
      <c r="FO326" s="42"/>
      <c r="FP326" s="65">
        <v>28</v>
      </c>
      <c r="FQ326" s="42">
        <v>0.56999999284744263</v>
      </c>
      <c r="FR326" s="42">
        <v>0.56999999284744263</v>
      </c>
      <c r="FS326" s="42">
        <v>0.56999999284744263</v>
      </c>
      <c r="FT326" s="42">
        <v>0.56999999284744263</v>
      </c>
      <c r="FU326" s="42">
        <v>0.56999999284744263</v>
      </c>
      <c r="FV326" s="42">
        <v>0.56999999284744263</v>
      </c>
      <c r="FW326" s="42"/>
      <c r="FX326" s="65">
        <v>32</v>
      </c>
    </row>
    <row r="327" spans="1:180">
      <c r="A327" s="40">
        <v>38664</v>
      </c>
      <c r="B327" s="41"/>
      <c r="C327" s="41"/>
      <c r="D327" s="41"/>
      <c r="E327" s="42" t="s">
        <v>233</v>
      </c>
      <c r="F327" s="42" t="s">
        <v>233</v>
      </c>
      <c r="G327" s="42" t="s">
        <v>233</v>
      </c>
      <c r="H327" s="42" t="s">
        <v>233</v>
      </c>
      <c r="I327" s="42" t="s">
        <v>233</v>
      </c>
      <c r="J327" s="42" t="s">
        <v>233</v>
      </c>
      <c r="K327" s="54" t="str">
        <f t="shared" si="88"/>
        <v/>
      </c>
      <c r="L327" s="43">
        <v>9.0354089736938477</v>
      </c>
      <c r="M327" s="43">
        <v>8.5470085144042969</v>
      </c>
      <c r="N327" s="43">
        <v>8.3028087615966797</v>
      </c>
      <c r="O327" s="43">
        <v>8.8156290054321289</v>
      </c>
      <c r="P327" s="43">
        <v>9.4261293411254883</v>
      </c>
      <c r="Q327" s="43">
        <v>8.6691083908081055</v>
      </c>
      <c r="R327" s="54">
        <f t="shared" si="89"/>
        <v>8.7993488311767578</v>
      </c>
      <c r="S327" s="43">
        <v>6.2271060943603516</v>
      </c>
      <c r="T327" s="43">
        <v>6.2271060943603516</v>
      </c>
      <c r="U327" s="43">
        <v>5.3724055290222168</v>
      </c>
      <c r="V327" s="43">
        <v>4.7619047164916992</v>
      </c>
      <c r="W327" s="43">
        <v>4.5177044868469238</v>
      </c>
      <c r="X327" s="43">
        <v>4.5177044868469238</v>
      </c>
      <c r="Y327" s="43"/>
      <c r="Z327" s="42">
        <v>-1.692307710647583</v>
      </c>
      <c r="AA327" s="42">
        <v>-1.7802197933197021</v>
      </c>
      <c r="AB327" s="42">
        <v>-2.009768009185791</v>
      </c>
      <c r="AC327" s="42">
        <v>-1.6776556968688965</v>
      </c>
      <c r="AD327" s="42">
        <v>-1.7606837749481201</v>
      </c>
      <c r="AE327" s="42">
        <v>-1.66300368309021</v>
      </c>
      <c r="AF327" s="42"/>
      <c r="AG327" s="42">
        <v>6.8820514678955078</v>
      </c>
      <c r="AH327" s="42">
        <v>6.8717947006225586</v>
      </c>
      <c r="AI327" s="42">
        <v>6.8923077583312988</v>
      </c>
      <c r="AJ327" s="42">
        <v>6.9128203392028809</v>
      </c>
      <c r="AK327" s="42">
        <v>6.9401707649230957</v>
      </c>
      <c r="AL327" s="42">
        <v>6.9094018936157227</v>
      </c>
      <c r="AM327" s="54">
        <f t="shared" si="90"/>
        <v>6.9014244874318438</v>
      </c>
      <c r="AN327" s="44">
        <v>1.1233211755752563</v>
      </c>
      <c r="AO327" s="44">
        <v>1.076923131942749</v>
      </c>
      <c r="AP327" s="44">
        <v>0.95970696210861206</v>
      </c>
      <c r="AQ327" s="44">
        <v>1.0891331434249878</v>
      </c>
      <c r="AR327" s="44">
        <v>1.4358974695205688</v>
      </c>
      <c r="AS327" s="44">
        <v>1.3284493684768677</v>
      </c>
      <c r="AT327" s="44"/>
      <c r="AU327" s="42">
        <v>1.3736263513565063</v>
      </c>
      <c r="AV327" s="42">
        <v>1.2564102411270142</v>
      </c>
      <c r="AW327" s="42">
        <v>0.95848596096038818</v>
      </c>
      <c r="AX327" s="42">
        <v>0.99145299196243286</v>
      </c>
      <c r="AY327" s="42">
        <v>1.1135531663894653</v>
      </c>
      <c r="AZ327" s="42">
        <v>1.047619104385376</v>
      </c>
      <c r="BA327" s="54">
        <f t="shared" si="91"/>
        <v>1.1235246360301971</v>
      </c>
      <c r="BB327" s="44"/>
      <c r="BC327" s="42">
        <v>0.77289378643035889</v>
      </c>
      <c r="BD327" s="42">
        <v>0.46275946497917175</v>
      </c>
      <c r="BE327" s="42">
        <v>0.27106228470802307</v>
      </c>
      <c r="BF327" s="42">
        <v>0.36141636967658997</v>
      </c>
      <c r="BG327" s="42">
        <v>0.3540903627872467</v>
      </c>
      <c r="BH327" s="42">
        <v>0.31135532259941101</v>
      </c>
      <c r="BI327" s="54">
        <f t="shared" si="92"/>
        <v>0.42226293186346692</v>
      </c>
      <c r="BJ327" s="51" t="s">
        <v>233</v>
      </c>
      <c r="BK327" s="69" t="s">
        <v>233</v>
      </c>
      <c r="BL327" s="69" t="s">
        <v>233</v>
      </c>
      <c r="BM327" s="69" t="s">
        <v>233</v>
      </c>
      <c r="BN327" s="69" t="s">
        <v>233</v>
      </c>
      <c r="BO327" s="69" t="s">
        <v>233</v>
      </c>
      <c r="BP327" s="70" t="str">
        <f t="shared" si="93"/>
        <v/>
      </c>
      <c r="BQ327" s="42">
        <v>1.4175823926925659</v>
      </c>
      <c r="BR327" s="42">
        <v>1.625152587890625</v>
      </c>
      <c r="BS327" s="42">
        <v>1.3833943605422974</v>
      </c>
      <c r="BT327" s="42">
        <v>1.3015873432159424</v>
      </c>
      <c r="BU327" s="42">
        <v>1.3101342916488647</v>
      </c>
      <c r="BV327" s="42">
        <v>1.2857142686843872</v>
      </c>
      <c r="BW327" s="54">
        <f t="shared" si="94"/>
        <v>1.387260874112447</v>
      </c>
      <c r="BX327" s="44">
        <v>3.7851039320230484E-2</v>
      </c>
      <c r="BY327" s="44">
        <v>3.7851039320230484E-2</v>
      </c>
      <c r="BZ327" s="44">
        <v>4.76190485060215E-2</v>
      </c>
      <c r="CA327" s="44">
        <v>5.128205195069313E-2</v>
      </c>
      <c r="CB327" s="44">
        <v>5.0061050802469254E-2</v>
      </c>
      <c r="CC327" s="44">
        <v>5.0061050802469254E-2</v>
      </c>
      <c r="CD327" s="54">
        <f t="shared" si="95"/>
        <v>4.5787546783685684E-2</v>
      </c>
      <c r="CE327" s="42">
        <v>7.0666666030883789</v>
      </c>
      <c r="CF327" s="42">
        <v>7.0598292350769043</v>
      </c>
      <c r="CG327" s="42">
        <v>7.0529913902282715</v>
      </c>
      <c r="CH327" s="42">
        <v>7.0427350997924805</v>
      </c>
      <c r="CI327" s="42">
        <v>7.0358972549438477</v>
      </c>
      <c r="CJ327" s="42">
        <v>7.0564103126525879</v>
      </c>
      <c r="CK327" s="42"/>
      <c r="CL327" s="42"/>
      <c r="CM327" s="44"/>
      <c r="CN327" s="44">
        <v>1.6556776762008667</v>
      </c>
      <c r="CO327" s="44">
        <v>1.5970696210861206</v>
      </c>
      <c r="CP327" s="44">
        <v>0.99731379747390747</v>
      </c>
      <c r="CQ327" s="44">
        <v>1.9028083086013794</v>
      </c>
      <c r="CR327" s="44">
        <v>2.2710623741149902</v>
      </c>
      <c r="CS327" s="44">
        <v>2.0923078060150146</v>
      </c>
      <c r="CT327" s="54">
        <f t="shared" si="96"/>
        <v>1.7527065972487132</v>
      </c>
      <c r="CU327" s="44" t="s">
        <v>233</v>
      </c>
      <c r="CV327" s="44" t="s">
        <v>233</v>
      </c>
      <c r="CW327" s="44" t="s">
        <v>233</v>
      </c>
      <c r="CX327" s="44" t="s">
        <v>233</v>
      </c>
      <c r="CY327" s="44" t="s">
        <v>233</v>
      </c>
      <c r="CZ327" s="44" t="s">
        <v>233</v>
      </c>
      <c r="DA327" s="54" t="str">
        <f t="shared" si="97"/>
        <v/>
      </c>
      <c r="DB327" s="65">
        <v>1108.669189453125</v>
      </c>
      <c r="DC327" s="65">
        <v>1131.013427734375</v>
      </c>
      <c r="DD327" s="65">
        <v>650.4273681640625</v>
      </c>
      <c r="DE327" s="65">
        <v>1297.313720703125</v>
      </c>
      <c r="DF327" s="65">
        <v>1598.534912109375</v>
      </c>
      <c r="DG327" s="65">
        <v>1434.676513671875</v>
      </c>
      <c r="DH327" s="58">
        <f t="shared" si="98"/>
        <v>1.7329524316406251</v>
      </c>
      <c r="DI327" s="65">
        <v>1148.6446533203125</v>
      </c>
      <c r="DJ327" s="65">
        <v>1128.791259765625</v>
      </c>
      <c r="DK327" s="65">
        <v>698.80340576171875</v>
      </c>
      <c r="DL327" s="65">
        <v>1153.82177734375</v>
      </c>
      <c r="DM327" s="65">
        <v>1428.595947265625</v>
      </c>
      <c r="DN327" s="65">
        <v>1425.6165771484375</v>
      </c>
      <c r="DO327" s="58">
        <f t="shared" si="99"/>
        <v>1.6762256689453126</v>
      </c>
      <c r="DP327" s="44">
        <v>88</v>
      </c>
      <c r="DQ327" s="44"/>
      <c r="DR327" s="65">
        <v>100</v>
      </c>
      <c r="DS327" s="65">
        <v>100</v>
      </c>
      <c r="DT327" s="65">
        <v>100</v>
      </c>
      <c r="DU327" s="65">
        <v>100</v>
      </c>
      <c r="DV327" s="65">
        <v>100</v>
      </c>
      <c r="DW327" s="65">
        <v>100</v>
      </c>
      <c r="DX327" s="58">
        <f t="shared" si="100"/>
        <v>0.14399999999999999</v>
      </c>
      <c r="DY327" s="43">
        <v>5.2618312835693359</v>
      </c>
      <c r="DZ327" s="43">
        <v>14.675593376159668</v>
      </c>
      <c r="EA327" s="43">
        <v>27.361190795898438</v>
      </c>
      <c r="EB327" s="44">
        <f t="shared" si="101"/>
        <v>1.6367029848480226</v>
      </c>
      <c r="EC327" s="42">
        <v>45</v>
      </c>
      <c r="ED327" s="42">
        <v>45</v>
      </c>
      <c r="EE327" s="42">
        <v>45</v>
      </c>
      <c r="EF327" s="42">
        <v>45</v>
      </c>
      <c r="EG327" s="42">
        <v>45</v>
      </c>
      <c r="EH327" s="42">
        <v>45</v>
      </c>
      <c r="EI327" s="42"/>
      <c r="EJ327" s="65">
        <v>626</v>
      </c>
      <c r="EK327" s="42">
        <v>0.49000000953674316</v>
      </c>
      <c r="EL327" s="42">
        <v>0.49000000953674316</v>
      </c>
      <c r="EM327" s="42">
        <v>0.49000000953674316</v>
      </c>
      <c r="EN327" s="42">
        <v>0.49000000953674316</v>
      </c>
      <c r="EO327" s="42">
        <v>0.49000000953674316</v>
      </c>
      <c r="EP327" s="42">
        <v>0.49000000953674316</v>
      </c>
      <c r="EQ327" s="42"/>
      <c r="ER327" s="65">
        <v>24</v>
      </c>
      <c r="ES327" s="42">
        <v>0.68000000715255737</v>
      </c>
      <c r="ET327" s="42">
        <v>0.68000000715255737</v>
      </c>
      <c r="EU327" s="42">
        <v>0.68000000715255737</v>
      </c>
      <c r="EV327" s="42">
        <v>0.68000000715255737</v>
      </c>
      <c r="EW327" s="42">
        <v>0.68000000715255737</v>
      </c>
      <c r="EX327" s="42">
        <v>0.68000000715255737</v>
      </c>
      <c r="EY327" s="42"/>
      <c r="EZ327" s="42">
        <v>1.35</v>
      </c>
      <c r="FA327" s="42">
        <v>7.9999998211860657E-2</v>
      </c>
      <c r="FB327" s="42">
        <v>7.9999998211860657E-2</v>
      </c>
      <c r="FC327" s="42">
        <v>7.0000000298023224E-2</v>
      </c>
      <c r="FD327" s="42">
        <v>7.0000000298023224E-2</v>
      </c>
      <c r="FE327" s="42">
        <v>7.0000000298023224E-2</v>
      </c>
      <c r="FF327" s="42">
        <v>7.0000000298023224E-2</v>
      </c>
      <c r="FG327" s="42"/>
      <c r="FH327" s="42"/>
      <c r="FI327" s="42">
        <v>7.9999998211860657E-2</v>
      </c>
      <c r="FJ327" s="42">
        <v>7.0000000298023224E-2</v>
      </c>
      <c r="FK327" s="42">
        <v>5.9999998658895493E-2</v>
      </c>
      <c r="FL327" s="42">
        <v>5.9999998658895493E-2</v>
      </c>
      <c r="FM327" s="42">
        <v>5.9999998658895493E-2</v>
      </c>
      <c r="FN327" s="42">
        <v>5.9999998658895493E-2</v>
      </c>
      <c r="FO327" s="42"/>
      <c r="FP327" s="65">
        <v>29</v>
      </c>
      <c r="FQ327" s="42">
        <v>0.56999999284744263</v>
      </c>
      <c r="FR327" s="42">
        <v>0.56999999284744263</v>
      </c>
      <c r="FS327" s="42">
        <v>0.56999999284744263</v>
      </c>
      <c r="FT327" s="42">
        <v>0.56999999284744263</v>
      </c>
      <c r="FU327" s="42">
        <v>0.56999999284744263</v>
      </c>
      <c r="FV327" s="42">
        <v>0.56999999284744263</v>
      </c>
      <c r="FW327" s="42"/>
      <c r="FX327" s="65">
        <v>35</v>
      </c>
    </row>
    <row r="328" spans="1:180">
      <c r="A328" s="40">
        <v>38665</v>
      </c>
      <c r="B328" s="41"/>
      <c r="C328" s="41"/>
      <c r="D328" s="41"/>
      <c r="E328" s="42" t="s">
        <v>233</v>
      </c>
      <c r="F328" s="42" t="s">
        <v>233</v>
      </c>
      <c r="G328" s="42" t="s">
        <v>233</v>
      </c>
      <c r="H328" s="42" t="s">
        <v>233</v>
      </c>
      <c r="I328" s="42" t="s">
        <v>233</v>
      </c>
      <c r="J328" s="42" t="s">
        <v>233</v>
      </c>
      <c r="K328" s="54" t="str">
        <f t="shared" si="88"/>
        <v/>
      </c>
      <c r="L328" s="43">
        <v>7.6923074722290039</v>
      </c>
      <c r="M328" s="43">
        <v>6.8131866455078125</v>
      </c>
      <c r="N328" s="43">
        <v>6.5689864158630371</v>
      </c>
      <c r="O328" s="43">
        <v>6.6910867691040039</v>
      </c>
      <c r="P328" s="43">
        <v>7.0573868751525879</v>
      </c>
      <c r="Q328" s="43">
        <v>7.4236874580383301</v>
      </c>
      <c r="R328" s="54">
        <f t="shared" si="89"/>
        <v>7.0411069393157959</v>
      </c>
      <c r="S328" s="43">
        <v>5.0061049461364746</v>
      </c>
      <c r="T328" s="43">
        <v>4.7619047164916992</v>
      </c>
      <c r="U328" s="43">
        <v>4.7619047164916992</v>
      </c>
      <c r="V328" s="43">
        <v>3.0525031089782715</v>
      </c>
      <c r="W328" s="43">
        <v>4.1514043807983398</v>
      </c>
      <c r="X328" s="43">
        <v>6.105006217956543</v>
      </c>
      <c r="Y328" s="43"/>
      <c r="Z328" s="42">
        <v>-1.7264957427978516</v>
      </c>
      <c r="AA328" s="42">
        <v>-1.8583638668060303</v>
      </c>
      <c r="AB328" s="42">
        <v>-1.9609279632568359</v>
      </c>
      <c r="AC328" s="42">
        <v>-1.7997558116912842</v>
      </c>
      <c r="AD328" s="42">
        <v>-1.5067155361175537</v>
      </c>
      <c r="AE328" s="42">
        <v>-1.5360195636749268</v>
      </c>
      <c r="AF328" s="42"/>
      <c r="AG328" s="42">
        <v>6.8923077583312988</v>
      </c>
      <c r="AH328" s="42">
        <v>6.9128203392028809</v>
      </c>
      <c r="AI328" s="42">
        <v>6.9367523193359375</v>
      </c>
      <c r="AJ328" s="42">
        <v>6.9264955520629883</v>
      </c>
      <c r="AK328" s="42">
        <v>6.9264955520629883</v>
      </c>
      <c r="AL328" s="42">
        <v>6.8888888359069824</v>
      </c>
      <c r="AM328" s="54">
        <f t="shared" si="90"/>
        <v>6.9139600594838457</v>
      </c>
      <c r="AN328" s="44">
        <v>1.2527472972869873</v>
      </c>
      <c r="AO328" s="44">
        <v>1.0915751457214355</v>
      </c>
      <c r="AP328" s="44">
        <v>0.97924298048019409</v>
      </c>
      <c r="AQ328" s="44">
        <v>0.72527474164962769</v>
      </c>
      <c r="AR328" s="44">
        <v>0.82295483350753784</v>
      </c>
      <c r="AS328" s="44">
        <v>0.96703296899795532</v>
      </c>
      <c r="AT328" s="44"/>
      <c r="AU328" s="42">
        <v>0.87545788288116455</v>
      </c>
      <c r="AV328" s="42">
        <v>0.24297924339771271</v>
      </c>
      <c r="AW328" s="42">
        <v>0.39560440182685852</v>
      </c>
      <c r="AX328" s="42">
        <v>0.58241760730743408</v>
      </c>
      <c r="AY328" s="42">
        <v>0.71062272787094116</v>
      </c>
      <c r="AZ328" s="42">
        <v>0.55189257860183716</v>
      </c>
      <c r="BA328" s="54">
        <f t="shared" si="91"/>
        <v>0.55982907364765799</v>
      </c>
      <c r="BB328" s="44"/>
      <c r="BC328" s="42">
        <v>0.43101343512535095</v>
      </c>
      <c r="BD328" s="42">
        <v>0.1428571492433548</v>
      </c>
      <c r="BE328" s="42">
        <v>0.24175824224948883</v>
      </c>
      <c r="BF328" s="42">
        <v>0.18559218943119049</v>
      </c>
      <c r="BG328" s="42">
        <v>0.27838829159736633</v>
      </c>
      <c r="BH328" s="42">
        <v>0.23076923191547394</v>
      </c>
      <c r="BI328" s="54">
        <f t="shared" si="92"/>
        <v>0.25172975659370422</v>
      </c>
      <c r="BJ328" s="51" t="s">
        <v>233</v>
      </c>
      <c r="BK328" s="69" t="s">
        <v>233</v>
      </c>
      <c r="BL328" s="69" t="s">
        <v>233</v>
      </c>
      <c r="BM328" s="69" t="s">
        <v>233</v>
      </c>
      <c r="BN328" s="69" t="s">
        <v>233</v>
      </c>
      <c r="BO328" s="69" t="s">
        <v>233</v>
      </c>
      <c r="BP328" s="70" t="str">
        <f t="shared" si="93"/>
        <v/>
      </c>
      <c r="BQ328" s="42">
        <v>1.3467643260955811</v>
      </c>
      <c r="BR328" s="42">
        <v>1.1892552375793457</v>
      </c>
      <c r="BS328" s="42">
        <v>1.1733821630477905</v>
      </c>
      <c r="BT328" s="42">
        <v>1.08669114112854</v>
      </c>
      <c r="BU328" s="42">
        <v>1.2368742227554321</v>
      </c>
      <c r="BV328" s="42">
        <v>1.288156270980835</v>
      </c>
      <c r="BW328" s="54">
        <f t="shared" si="94"/>
        <v>1.2201872269312541</v>
      </c>
      <c r="BX328" s="44">
        <v>5.0061050802469254E-2</v>
      </c>
      <c r="BY328" s="44">
        <v>5.0061050802469254E-2</v>
      </c>
      <c r="BZ328" s="44">
        <v>5.128205195069313E-2</v>
      </c>
      <c r="CA328" s="44">
        <v>4.76190485060215E-2</v>
      </c>
      <c r="CB328" s="44">
        <v>4.76190485060215E-2</v>
      </c>
      <c r="CC328" s="44">
        <v>3.6630038172006607E-2</v>
      </c>
      <c r="CD328" s="54">
        <f t="shared" si="95"/>
        <v>4.7212048123280205E-2</v>
      </c>
      <c r="CE328" s="42">
        <v>7.0598292350769043</v>
      </c>
      <c r="CF328" s="42">
        <v>7.0495724678039551</v>
      </c>
      <c r="CG328" s="42">
        <v>7.0358972549438477</v>
      </c>
      <c r="CH328" s="42">
        <v>7.0358972549438477</v>
      </c>
      <c r="CI328" s="42">
        <v>7.0529913902282715</v>
      </c>
      <c r="CJ328" s="42">
        <v>7.0461540222167969</v>
      </c>
      <c r="CK328" s="42"/>
      <c r="CL328" s="42"/>
      <c r="CM328" s="44"/>
      <c r="CN328" s="44">
        <v>1.8275946378707886</v>
      </c>
      <c r="CO328" s="44">
        <v>1.5873016119003296</v>
      </c>
      <c r="CP328" s="44">
        <v>1.0354090929031372</v>
      </c>
      <c r="CQ328" s="44">
        <v>1.6595848798751831</v>
      </c>
      <c r="CR328" s="44">
        <v>1.7465201616287231</v>
      </c>
      <c r="CS328" s="44">
        <v>1.726007342338562</v>
      </c>
      <c r="CT328" s="54">
        <f t="shared" si="96"/>
        <v>1.5970696210861206</v>
      </c>
      <c r="CU328" s="44" t="s">
        <v>233</v>
      </c>
      <c r="CV328" s="44" t="s">
        <v>233</v>
      </c>
      <c r="CW328" s="44" t="s">
        <v>233</v>
      </c>
      <c r="CX328" s="44" t="s">
        <v>233</v>
      </c>
      <c r="CY328" s="44" t="s">
        <v>233</v>
      </c>
      <c r="CZ328" s="44" t="s">
        <v>233</v>
      </c>
      <c r="DA328" s="54" t="str">
        <f t="shared" si="97"/>
        <v/>
      </c>
      <c r="DB328" s="65">
        <v>1356.7764892578125</v>
      </c>
      <c r="DC328" s="65">
        <v>1069.3529052734375</v>
      </c>
      <c r="DD328" s="65">
        <v>633.5775146484375</v>
      </c>
      <c r="DE328" s="65">
        <v>1235.286865234375</v>
      </c>
      <c r="DF328" s="65">
        <v>1079.853515625</v>
      </c>
      <c r="DG328" s="65">
        <v>1208.913330078125</v>
      </c>
      <c r="DH328" s="58">
        <f t="shared" si="98"/>
        <v>1.5801025488281251</v>
      </c>
      <c r="DI328" s="65">
        <v>1140.048828125</v>
      </c>
      <c r="DJ328" s="65">
        <v>1141.4163818359375</v>
      </c>
      <c r="DK328" s="65">
        <v>698.65692138671875</v>
      </c>
      <c r="DL328" s="65">
        <v>1178.6324462890625</v>
      </c>
      <c r="DM328" s="65">
        <v>1159.6826171875</v>
      </c>
      <c r="DN328" s="65">
        <v>1160.4395751953125</v>
      </c>
      <c r="DO328" s="58">
        <f t="shared" si="99"/>
        <v>1.5549304248046876</v>
      </c>
      <c r="DP328" s="44">
        <v>25</v>
      </c>
      <c r="DQ328" s="44"/>
      <c r="DR328" s="65">
        <v>100</v>
      </c>
      <c r="DS328" s="65">
        <v>100</v>
      </c>
      <c r="DT328" s="65">
        <v>100</v>
      </c>
      <c r="DU328" s="65">
        <v>100</v>
      </c>
      <c r="DV328" s="65">
        <v>100</v>
      </c>
      <c r="DW328" s="65">
        <v>100</v>
      </c>
      <c r="DX328" s="58">
        <f t="shared" si="100"/>
        <v>0.14399999999999999</v>
      </c>
      <c r="DY328" s="43">
        <v>6.5674724578857422</v>
      </c>
      <c r="DZ328" s="43">
        <v>13.867093086242676</v>
      </c>
      <c r="EA328" s="43">
        <v>28.494529724121094</v>
      </c>
      <c r="EB328" s="44">
        <f t="shared" si="101"/>
        <v>1.6729714671325684</v>
      </c>
      <c r="EC328" s="42">
        <v>45</v>
      </c>
      <c r="ED328" s="42">
        <v>45</v>
      </c>
      <c r="EE328" s="42">
        <v>45</v>
      </c>
      <c r="EF328" s="42">
        <v>45</v>
      </c>
      <c r="EG328" s="42">
        <v>45</v>
      </c>
      <c r="EH328" s="42">
        <v>45</v>
      </c>
      <c r="EI328" s="42"/>
      <c r="EJ328" s="65">
        <v>567</v>
      </c>
      <c r="EK328" s="42">
        <v>0.49000000953674316</v>
      </c>
      <c r="EL328" s="42">
        <v>0.49000000953674316</v>
      </c>
      <c r="EM328" s="42">
        <v>0.49000000953674316</v>
      </c>
      <c r="EN328" s="42">
        <v>0.49000000953674316</v>
      </c>
      <c r="EO328" s="42">
        <v>0.49000000953674316</v>
      </c>
      <c r="EP328" s="42">
        <v>0.49000000953674316</v>
      </c>
      <c r="EQ328" s="42"/>
      <c r="ER328" s="65">
        <v>20</v>
      </c>
      <c r="ES328" s="42">
        <v>0.68000000715255737</v>
      </c>
      <c r="ET328" s="42">
        <v>0.68000000715255737</v>
      </c>
      <c r="EU328" s="42">
        <v>0.68000000715255737</v>
      </c>
      <c r="EV328" s="42">
        <v>0.68000000715255737</v>
      </c>
      <c r="EW328" s="42">
        <v>0.68000000715255737</v>
      </c>
      <c r="EX328" s="42">
        <v>0.68000000715255737</v>
      </c>
      <c r="EY328" s="42"/>
      <c r="EZ328" s="42">
        <v>1.25</v>
      </c>
      <c r="FA328" s="42">
        <v>7.0000000298023224E-2</v>
      </c>
      <c r="FB328" s="42">
        <v>7.0000000298023224E-2</v>
      </c>
      <c r="FC328" s="42">
        <v>9.0000003576278687E-2</v>
      </c>
      <c r="FD328" s="42">
        <v>0.10000000149011612</v>
      </c>
      <c r="FE328" s="42">
        <v>5.9999998658895493E-2</v>
      </c>
      <c r="FF328" s="42">
        <v>5.9999998658895493E-2</v>
      </c>
      <c r="FG328" s="42"/>
      <c r="FH328" s="42"/>
      <c r="FI328" s="42">
        <v>5.9999998658895493E-2</v>
      </c>
      <c r="FJ328" s="42">
        <v>5.9999998658895493E-2</v>
      </c>
      <c r="FK328" s="42">
        <v>9.0000003576278687E-2</v>
      </c>
      <c r="FL328" s="42">
        <v>0.99000000953674316</v>
      </c>
      <c r="FM328" s="42">
        <v>7.0000000298023224E-2</v>
      </c>
      <c r="FN328" s="42">
        <v>7.0000000298023224E-2</v>
      </c>
      <c r="FO328" s="42"/>
      <c r="FP328" s="65">
        <v>25</v>
      </c>
      <c r="FQ328" s="42">
        <v>0.56999999284744263</v>
      </c>
      <c r="FR328" s="42">
        <v>0.56999999284744263</v>
      </c>
      <c r="FS328" s="42">
        <v>0.56999999284744263</v>
      </c>
      <c r="FT328" s="42">
        <v>0.56999999284744263</v>
      </c>
      <c r="FU328" s="42">
        <v>0.56999999284744263</v>
      </c>
      <c r="FV328" s="42">
        <v>0.56999999284744263</v>
      </c>
      <c r="FW328" s="42"/>
      <c r="FX328" s="65">
        <v>32</v>
      </c>
    </row>
    <row r="329" spans="1:180">
      <c r="A329" s="40">
        <v>38666</v>
      </c>
      <c r="B329" s="41"/>
      <c r="C329" s="41"/>
      <c r="D329" s="41"/>
      <c r="E329" s="42" t="s">
        <v>233</v>
      </c>
      <c r="F329" s="42" t="s">
        <v>233</v>
      </c>
      <c r="G329" s="42" t="s">
        <v>233</v>
      </c>
      <c r="H329" s="42" t="s">
        <v>233</v>
      </c>
      <c r="I329" s="42" t="s">
        <v>233</v>
      </c>
      <c r="J329" s="42" t="s">
        <v>233</v>
      </c>
      <c r="K329" s="54" t="str">
        <f t="shared" si="88"/>
        <v/>
      </c>
      <c r="L329" s="43">
        <v>7.7899875640869141</v>
      </c>
      <c r="M329" s="43">
        <v>7.5213675498962402</v>
      </c>
      <c r="N329" s="43">
        <v>7.2527470588684082</v>
      </c>
      <c r="O329" s="43">
        <v>7.1306471824645996</v>
      </c>
      <c r="P329" s="43">
        <v>6.8620266914367676</v>
      </c>
      <c r="Q329" s="43">
        <v>6.4468865394592285</v>
      </c>
      <c r="R329" s="54">
        <f t="shared" si="89"/>
        <v>7.1672770977020264</v>
      </c>
      <c r="S329" s="43">
        <v>20.268619537353516</v>
      </c>
      <c r="T329" s="43">
        <v>33.455432891845703</v>
      </c>
      <c r="U329" s="43">
        <v>52.380950927734375</v>
      </c>
      <c r="V329" s="43">
        <v>56.654457092285156</v>
      </c>
      <c r="W329" s="43">
        <v>24.297924041748047</v>
      </c>
      <c r="X329" s="43">
        <v>19.413919448852539</v>
      </c>
      <c r="Y329" s="43"/>
      <c r="Z329" s="42">
        <v>-0.3540903627872467</v>
      </c>
      <c r="AA329" s="42">
        <v>-0.33455434441566467</v>
      </c>
      <c r="AB329" s="42">
        <v>-0.53479856252670288</v>
      </c>
      <c r="AC329" s="42">
        <v>-0.30525031685829163</v>
      </c>
      <c r="AD329" s="42">
        <v>-1.7094017937779427E-2</v>
      </c>
      <c r="AE329" s="42">
        <v>-3.1770451068878174</v>
      </c>
      <c r="AF329" s="42"/>
      <c r="AG329" s="42">
        <v>6.7282052040100098</v>
      </c>
      <c r="AH329" s="42">
        <v>6.721367359161377</v>
      </c>
      <c r="AI329" s="42">
        <v>6.721367359161377</v>
      </c>
      <c r="AJ329" s="42">
        <v>6.6632480621337891</v>
      </c>
      <c r="AK329" s="42">
        <v>6.6222224235534668</v>
      </c>
      <c r="AL329" s="42">
        <v>6.8820514678955078</v>
      </c>
      <c r="AM329" s="54">
        <f t="shared" si="90"/>
        <v>6.7230769793192549</v>
      </c>
      <c r="AN329" s="44">
        <v>1.4725275039672852</v>
      </c>
      <c r="AO329" s="44">
        <v>1.2625153064727783</v>
      </c>
      <c r="AP329" s="44">
        <v>1.3211233615875244</v>
      </c>
      <c r="AQ329" s="44">
        <v>1.4700855016708374</v>
      </c>
      <c r="AR329" s="44">
        <v>1.5653235912322998</v>
      </c>
      <c r="AS329" s="44">
        <v>1.5921856164932251</v>
      </c>
      <c r="AT329" s="44"/>
      <c r="AU329" s="42">
        <v>0.83394384384155273</v>
      </c>
      <c r="AV329" s="42">
        <v>0.98168498277664185</v>
      </c>
      <c r="AW329" s="42">
        <v>0.87912088632583618</v>
      </c>
      <c r="AX329" s="42">
        <v>0.81562882661819458</v>
      </c>
      <c r="AY329" s="42">
        <v>0.97802197933197021</v>
      </c>
      <c r="AZ329" s="42">
        <v>0.68376070261001587</v>
      </c>
      <c r="BA329" s="54">
        <f t="shared" si="91"/>
        <v>0.8620268702507019</v>
      </c>
      <c r="BB329" s="44"/>
      <c r="BC329" s="42">
        <v>0.25518926978111267</v>
      </c>
      <c r="BD329" s="42">
        <v>0.55555558204650879</v>
      </c>
      <c r="BE329" s="42">
        <v>0.39194139838218689</v>
      </c>
      <c r="BF329" s="42">
        <v>0.37606838345527649</v>
      </c>
      <c r="BG329" s="42">
        <v>0.4444444477558136</v>
      </c>
      <c r="BH329" s="42">
        <v>0.29548230767250061</v>
      </c>
      <c r="BI329" s="54">
        <f t="shared" si="92"/>
        <v>0.38644689818223316</v>
      </c>
      <c r="BJ329" s="51" t="s">
        <v>233</v>
      </c>
      <c r="BK329" s="69" t="s">
        <v>233</v>
      </c>
      <c r="BL329" s="69" t="s">
        <v>233</v>
      </c>
      <c r="BM329" s="69" t="s">
        <v>233</v>
      </c>
      <c r="BN329" s="69" t="s">
        <v>233</v>
      </c>
      <c r="BO329" s="69" t="s">
        <v>233</v>
      </c>
      <c r="BP329" s="70" t="str">
        <f t="shared" si="93"/>
        <v/>
      </c>
      <c r="BQ329" s="42">
        <v>1.2148962020874023</v>
      </c>
      <c r="BR329" s="42">
        <v>1.374847412109375</v>
      </c>
      <c r="BS329" s="42">
        <v>1.4346764087677002</v>
      </c>
      <c r="BT329" s="42">
        <v>1.4212454557418823</v>
      </c>
      <c r="BU329" s="42">
        <v>1.4175823926925659</v>
      </c>
      <c r="BV329" s="42">
        <v>1.4139194488525391</v>
      </c>
      <c r="BW329" s="54">
        <f t="shared" si="94"/>
        <v>1.3795278867085774</v>
      </c>
      <c r="BX329" s="44">
        <v>4.2735043913125992E-2</v>
      </c>
      <c r="BY329" s="44">
        <v>4.2735043913125992E-2</v>
      </c>
      <c r="BZ329" s="44">
        <v>3.6630038172006607E-2</v>
      </c>
      <c r="CA329" s="44">
        <v>3.540903702378273E-2</v>
      </c>
      <c r="CB329" s="44">
        <v>3.540903702378273E-2</v>
      </c>
      <c r="CC329" s="44">
        <v>3.540903702378273E-2</v>
      </c>
      <c r="CD329" s="54">
        <f t="shared" si="95"/>
        <v>3.8054539511601128E-2</v>
      </c>
      <c r="CE329" s="42">
        <v>7.0393161773681641</v>
      </c>
      <c r="CF329" s="42">
        <v>7.0256409645080566</v>
      </c>
      <c r="CG329" s="42">
        <v>6.9777779579162598</v>
      </c>
      <c r="CH329" s="42">
        <v>6.9333333969116211</v>
      </c>
      <c r="CI329" s="42">
        <v>6.8957266807556152</v>
      </c>
      <c r="CJ329" s="42">
        <v>6.8478631973266602</v>
      </c>
      <c r="CK329" s="42"/>
      <c r="CL329" s="42"/>
      <c r="CM329" s="44"/>
      <c r="CN329" s="44">
        <v>1.6136752367019653</v>
      </c>
      <c r="CO329" s="44">
        <v>1.7094017267227173</v>
      </c>
      <c r="CP329" s="44">
        <v>0.98266178369522095</v>
      </c>
      <c r="CQ329" s="44">
        <v>1.6459096670150757</v>
      </c>
      <c r="CR329" s="44">
        <v>2.0542125701904297</v>
      </c>
      <c r="CS329" s="44">
        <v>2.0317461490631104</v>
      </c>
      <c r="CT329" s="54">
        <f t="shared" si="96"/>
        <v>1.6729345222314198</v>
      </c>
      <c r="CU329" s="44" t="s">
        <v>233</v>
      </c>
      <c r="CV329" s="44" t="s">
        <v>233</v>
      </c>
      <c r="CW329" s="44" t="s">
        <v>233</v>
      </c>
      <c r="CX329" s="44" t="s">
        <v>233</v>
      </c>
      <c r="CY329" s="44" t="s">
        <v>233</v>
      </c>
      <c r="CZ329" s="44" t="s">
        <v>233</v>
      </c>
      <c r="DA329" s="54" t="str">
        <f t="shared" si="97"/>
        <v/>
      </c>
      <c r="DB329" s="65">
        <v>1120.2686767578125</v>
      </c>
      <c r="DC329" s="65">
        <v>1103.78515625</v>
      </c>
      <c r="DD329" s="65">
        <v>656.77655029296875</v>
      </c>
      <c r="DE329" s="65">
        <v>1130.7691650390625</v>
      </c>
      <c r="DF329" s="65">
        <v>1415.5067138671875</v>
      </c>
      <c r="DG329" s="65">
        <v>1373.5042724609375</v>
      </c>
      <c r="DH329" s="58">
        <f t="shared" si="98"/>
        <v>1.6321465283203125</v>
      </c>
      <c r="DI329" s="65">
        <v>1158.5347900390625</v>
      </c>
      <c r="DJ329" s="65">
        <v>1139.218505859375</v>
      </c>
      <c r="DK329" s="65">
        <v>697.97314453125</v>
      </c>
      <c r="DL329" s="65">
        <v>1163.7119140625</v>
      </c>
      <c r="DM329" s="65">
        <v>1441.220947265625</v>
      </c>
      <c r="DN329" s="65">
        <v>1439.169677734375</v>
      </c>
      <c r="DO329" s="58">
        <f t="shared" si="99"/>
        <v>1.6895589550781249</v>
      </c>
      <c r="DP329" s="44">
        <v>25</v>
      </c>
      <c r="DQ329" s="44"/>
      <c r="DR329" s="65">
        <v>100</v>
      </c>
      <c r="DS329" s="65">
        <v>100</v>
      </c>
      <c r="DT329" s="65">
        <v>100</v>
      </c>
      <c r="DU329" s="65">
        <v>100</v>
      </c>
      <c r="DV329" s="65">
        <v>100</v>
      </c>
      <c r="DW329" s="65">
        <v>100</v>
      </c>
      <c r="DX329" s="58">
        <f t="shared" si="100"/>
        <v>0.14399999999999999</v>
      </c>
      <c r="DY329" s="43">
        <v>6.2566056251525879</v>
      </c>
      <c r="DZ329" s="43">
        <v>14.809140205383301</v>
      </c>
      <c r="EA329" s="43">
        <v>26.119560241699219</v>
      </c>
      <c r="EB329" s="44">
        <f t="shared" si="101"/>
        <v>1.5520200756835938</v>
      </c>
      <c r="EC329" s="42">
        <v>60</v>
      </c>
      <c r="ED329" s="42">
        <v>60</v>
      </c>
      <c r="EE329" s="42">
        <v>60</v>
      </c>
      <c r="EF329" s="42">
        <v>60</v>
      </c>
      <c r="EG329" s="42">
        <v>60</v>
      </c>
      <c r="EH329" s="42">
        <v>55</v>
      </c>
      <c r="EI329" s="42"/>
      <c r="EJ329" s="65">
        <v>740</v>
      </c>
      <c r="EK329" s="42">
        <v>0.49000000953674316</v>
      </c>
      <c r="EL329" s="42">
        <v>0.49000000953674316</v>
      </c>
      <c r="EM329" s="42">
        <v>0.49000000953674316</v>
      </c>
      <c r="EN329" s="42">
        <v>0.49000000953674316</v>
      </c>
      <c r="EO329" s="42">
        <v>0.49000000953674316</v>
      </c>
      <c r="EP329" s="42">
        <v>0.49000000953674316</v>
      </c>
      <c r="EQ329" s="42"/>
      <c r="ER329" s="65">
        <v>24</v>
      </c>
      <c r="ES329" s="42">
        <v>0.68000000715255737</v>
      </c>
      <c r="ET329" s="42">
        <v>0.68000000715255737</v>
      </c>
      <c r="EU329" s="42">
        <v>0.68000000715255737</v>
      </c>
      <c r="EV329" s="42">
        <v>0.68000000715255737</v>
      </c>
      <c r="EW329" s="42">
        <v>0.68000000715255737</v>
      </c>
      <c r="EX329" s="42">
        <v>0.68000000715255737</v>
      </c>
      <c r="EY329" s="42"/>
      <c r="EZ329" s="42">
        <v>1.4</v>
      </c>
      <c r="FA329" s="42">
        <v>7.9999998211860657E-2</v>
      </c>
      <c r="FB329" s="42">
        <v>7.9999998211860657E-2</v>
      </c>
      <c r="FC329" s="42">
        <v>7.9999998211860657E-2</v>
      </c>
      <c r="FD329" s="42">
        <v>7.0000000298023224E-2</v>
      </c>
      <c r="FE329" s="42">
        <v>7.0000000298023224E-2</v>
      </c>
      <c r="FF329" s="42">
        <v>5.9999998658895493E-2</v>
      </c>
      <c r="FG329" s="42"/>
      <c r="FH329" s="42"/>
      <c r="FI329" s="42">
        <v>7.0000000298023224E-2</v>
      </c>
      <c r="FJ329" s="42">
        <v>7.0000000298023224E-2</v>
      </c>
      <c r="FK329" s="42">
        <v>7.0000000298023224E-2</v>
      </c>
      <c r="FL329" s="42">
        <v>7.0000000298023224E-2</v>
      </c>
      <c r="FM329" s="42">
        <v>7.0000000298023224E-2</v>
      </c>
      <c r="FN329" s="42">
        <v>7.0000000298023224E-2</v>
      </c>
      <c r="FO329" s="42"/>
      <c r="FP329" s="65">
        <v>31</v>
      </c>
      <c r="FQ329" s="42">
        <v>0.56999999284744263</v>
      </c>
      <c r="FR329" s="42">
        <v>0.56999999284744263</v>
      </c>
      <c r="FS329" s="42">
        <v>0.56999999284744263</v>
      </c>
      <c r="FT329" s="42">
        <v>0.56999999284744263</v>
      </c>
      <c r="FU329" s="42">
        <v>0.56999999284744263</v>
      </c>
      <c r="FV329" s="42">
        <v>0.56999999284744263</v>
      </c>
      <c r="FW329" s="42"/>
      <c r="FX329" s="65">
        <v>34</v>
      </c>
    </row>
    <row r="330" spans="1:180">
      <c r="A330" s="40">
        <v>38667</v>
      </c>
      <c r="B330" s="41"/>
      <c r="C330" s="41"/>
      <c r="D330" s="41"/>
      <c r="E330" s="42" t="s">
        <v>233</v>
      </c>
      <c r="F330" s="42" t="s">
        <v>233</v>
      </c>
      <c r="G330" s="42" t="s">
        <v>233</v>
      </c>
      <c r="H330" s="42" t="s">
        <v>233</v>
      </c>
      <c r="I330" s="42" t="s">
        <v>233</v>
      </c>
      <c r="J330" s="42" t="s">
        <v>233</v>
      </c>
      <c r="K330" s="54" t="str">
        <f t="shared" si="88"/>
        <v/>
      </c>
      <c r="L330" s="43">
        <v>6.105006217956543</v>
      </c>
      <c r="M330" s="43">
        <v>5.7387056350708008</v>
      </c>
      <c r="N330" s="43">
        <v>5.4456653594970703</v>
      </c>
      <c r="O330" s="43">
        <v>5.5921854972839355</v>
      </c>
      <c r="P330" s="43">
        <v>6.105006217956543</v>
      </c>
      <c r="Q330" s="43">
        <v>5.5921854972839355</v>
      </c>
      <c r="R330" s="54">
        <f t="shared" si="89"/>
        <v>5.7631257375081377</v>
      </c>
      <c r="S330" s="43">
        <v>15.018315315246582</v>
      </c>
      <c r="T330" s="43">
        <v>13.797313690185547</v>
      </c>
      <c r="U330" s="43">
        <v>12.332112312316895</v>
      </c>
      <c r="V330" s="43">
        <v>9.645909309387207</v>
      </c>
      <c r="W330" s="43">
        <v>9.645909309387207</v>
      </c>
      <c r="X330" s="43">
        <v>9.5238094329833984</v>
      </c>
      <c r="Y330" s="43"/>
      <c r="Z330" s="42">
        <v>-2.0683760643005371</v>
      </c>
      <c r="AA330" s="42">
        <v>-2.2735042572021484</v>
      </c>
      <c r="AB330" s="42">
        <v>-3.3382172584533691</v>
      </c>
      <c r="AC330" s="42">
        <v>-1.5946276187896729</v>
      </c>
      <c r="AD330" s="42">
        <v>-1.7362637519836426</v>
      </c>
      <c r="AE330" s="42">
        <v>-2.009768009185791</v>
      </c>
      <c r="AF330" s="42"/>
      <c r="AG330" s="42">
        <v>6.7829060554504395</v>
      </c>
      <c r="AH330" s="42">
        <v>6.8102564811706543</v>
      </c>
      <c r="AI330" s="42">
        <v>6.9059829711914062</v>
      </c>
      <c r="AJ330" s="42">
        <v>6.7760682106018066</v>
      </c>
      <c r="AK330" s="42">
        <v>6.8000001907348633</v>
      </c>
      <c r="AL330" s="42">
        <v>6.8376069068908691</v>
      </c>
      <c r="AM330" s="54">
        <f t="shared" si="90"/>
        <v>6.8188034693400068</v>
      </c>
      <c r="AN330" s="44">
        <v>1.3308913707733154</v>
      </c>
      <c r="AO330" s="44">
        <v>1.2503052949905396</v>
      </c>
      <c r="AP330" s="44">
        <v>0.97924298048019409</v>
      </c>
      <c r="AQ330" s="44">
        <v>1.1599512100219727</v>
      </c>
      <c r="AR330" s="44">
        <v>1.2332112789154053</v>
      </c>
      <c r="AS330" s="44">
        <v>1.2771673202514648</v>
      </c>
      <c r="AT330" s="44"/>
      <c r="AU330" s="42">
        <v>0.66544568538665771</v>
      </c>
      <c r="AV330" s="42">
        <v>0.64957267045974731</v>
      </c>
      <c r="AW330" s="42">
        <v>0.97069597244262695</v>
      </c>
      <c r="AX330" s="42">
        <v>0.65689867734909058</v>
      </c>
      <c r="AY330" s="42">
        <v>0.49084249138832092</v>
      </c>
      <c r="AZ330" s="42">
        <v>0.74481076002120972</v>
      </c>
      <c r="BA330" s="54">
        <f t="shared" si="91"/>
        <v>0.6963777095079422</v>
      </c>
      <c r="BB330" s="44"/>
      <c r="BC330" s="42">
        <v>0.22588522732257843</v>
      </c>
      <c r="BD330" s="42">
        <v>0.21123321354389191</v>
      </c>
      <c r="BE330" s="42">
        <v>0.19902320206165314</v>
      </c>
      <c r="BF330" s="42">
        <v>0.25518926978111267</v>
      </c>
      <c r="BG330" s="42">
        <v>0.21245421469211578</v>
      </c>
      <c r="BH330" s="42">
        <v>0.27838829159736633</v>
      </c>
      <c r="BI330" s="54">
        <f t="shared" si="92"/>
        <v>0.23036223649978638</v>
      </c>
      <c r="BJ330" s="51" t="s">
        <v>233</v>
      </c>
      <c r="BK330" s="69" t="s">
        <v>233</v>
      </c>
      <c r="BL330" s="69" t="s">
        <v>233</v>
      </c>
      <c r="BM330" s="69" t="s">
        <v>233</v>
      </c>
      <c r="BN330" s="69" t="s">
        <v>233</v>
      </c>
      <c r="BO330" s="69" t="s">
        <v>233</v>
      </c>
      <c r="BP330" s="70" t="str">
        <f t="shared" si="93"/>
        <v/>
      </c>
      <c r="BQ330" s="42">
        <v>1.2942613363265991</v>
      </c>
      <c r="BR330" s="42">
        <v>1.2283272743225098</v>
      </c>
      <c r="BS330" s="42">
        <v>1.1269841194152832</v>
      </c>
      <c r="BT330" s="42">
        <v>1.4200243949890137</v>
      </c>
      <c r="BU330" s="42">
        <v>1.4078143835067749</v>
      </c>
      <c r="BV330" s="42">
        <v>1.476190447807312</v>
      </c>
      <c r="BW330" s="54">
        <f t="shared" si="94"/>
        <v>1.3256003260612488</v>
      </c>
      <c r="BX330" s="44">
        <v>3.2967034727334976E-2</v>
      </c>
      <c r="BY330" s="44">
        <v>3.1746033579111099E-2</v>
      </c>
      <c r="BZ330" s="44">
        <v>3.2967034727334976E-2</v>
      </c>
      <c r="CA330" s="44">
        <v>3.2967034727334976E-2</v>
      </c>
      <c r="CB330" s="44">
        <v>3.2967034727334976E-2</v>
      </c>
      <c r="CC330" s="44">
        <v>3.4188035875558853E-2</v>
      </c>
      <c r="CD330" s="54">
        <f t="shared" si="95"/>
        <v>3.2967034727334976E-2</v>
      </c>
      <c r="CE330" s="42">
        <v>6.8581194877624512</v>
      </c>
      <c r="CF330" s="42">
        <v>6.885469913482666</v>
      </c>
      <c r="CG330" s="42">
        <v>6.8820514678955078</v>
      </c>
      <c r="CH330" s="42">
        <v>6.9196581840515137</v>
      </c>
      <c r="CI330" s="42">
        <v>6.9299144744873047</v>
      </c>
      <c r="CJ330" s="42">
        <v>6.9264955520629883</v>
      </c>
      <c r="CK330" s="42"/>
      <c r="CL330" s="42"/>
      <c r="CM330" s="44"/>
      <c r="CN330" s="44">
        <v>1.6322344541549683</v>
      </c>
      <c r="CO330" s="44">
        <v>1.5794872045516968</v>
      </c>
      <c r="CP330" s="44">
        <v>0.95628815889358521</v>
      </c>
      <c r="CQ330" s="44">
        <v>1.6547008752822876</v>
      </c>
      <c r="CR330" s="44">
        <v>1.6478632688522339</v>
      </c>
      <c r="CS330" s="44">
        <v>2.16263747215271</v>
      </c>
      <c r="CT330" s="54">
        <f t="shared" si="96"/>
        <v>1.6055352389812469</v>
      </c>
      <c r="CU330" s="44" t="s">
        <v>233</v>
      </c>
      <c r="CV330" s="44" t="s">
        <v>233</v>
      </c>
      <c r="CW330" s="44" t="s">
        <v>233</v>
      </c>
      <c r="CX330" s="44" t="s">
        <v>233</v>
      </c>
      <c r="CY330" s="44" t="s">
        <v>233</v>
      </c>
      <c r="CZ330" s="44" t="s">
        <v>233</v>
      </c>
      <c r="DA330" s="54" t="str">
        <f t="shared" si="97"/>
        <v/>
      </c>
      <c r="DB330" s="65">
        <v>1114.6519775390625</v>
      </c>
      <c r="DC330" s="65">
        <v>1108.913330078125</v>
      </c>
      <c r="DD330" s="65">
        <v>654.21240234375</v>
      </c>
      <c r="DE330" s="65">
        <v>1130.03662109375</v>
      </c>
      <c r="DF330" s="65">
        <v>1125.030517578125</v>
      </c>
      <c r="DG330" s="65">
        <v>1430.28076171875</v>
      </c>
      <c r="DH330" s="58">
        <f t="shared" si="98"/>
        <v>1.5751501464843749</v>
      </c>
      <c r="DI330" s="65">
        <v>1154.5054931640625</v>
      </c>
      <c r="DJ330" s="65">
        <v>1148.6446533203125</v>
      </c>
      <c r="DK330" s="65">
        <v>702.75946044921875</v>
      </c>
      <c r="DL330" s="65">
        <v>1168.205078125</v>
      </c>
      <c r="DM330" s="65">
        <v>1159.755859375</v>
      </c>
      <c r="DN330" s="65">
        <v>1428.742431640625</v>
      </c>
      <c r="DO330" s="58">
        <f t="shared" si="99"/>
        <v>1.6230271142578125</v>
      </c>
      <c r="DP330" s="44">
        <v>24</v>
      </c>
      <c r="DQ330" s="44"/>
      <c r="DR330" s="65">
        <v>100</v>
      </c>
      <c r="DS330" s="65">
        <v>100</v>
      </c>
      <c r="DT330" s="65">
        <v>100</v>
      </c>
      <c r="DU330" s="65">
        <v>100</v>
      </c>
      <c r="DV330" s="65">
        <v>100</v>
      </c>
      <c r="DW330" s="65">
        <v>100</v>
      </c>
      <c r="DX330" s="58">
        <f t="shared" si="100"/>
        <v>0.14399999999999999</v>
      </c>
      <c r="DY330" s="43">
        <v>6.0144562721252441</v>
      </c>
      <c r="DZ330" s="43">
        <v>14.621453285217285</v>
      </c>
      <c r="EA330" s="43">
        <v>27.902595520019531</v>
      </c>
      <c r="EB330" s="44">
        <f t="shared" si="101"/>
        <v>1.6504294046020509</v>
      </c>
      <c r="EC330" s="42">
        <v>45</v>
      </c>
      <c r="ED330" s="42">
        <v>45</v>
      </c>
      <c r="EE330" s="42">
        <v>50</v>
      </c>
      <c r="EF330" s="42">
        <v>45</v>
      </c>
      <c r="EG330" s="42">
        <v>45</v>
      </c>
      <c r="EH330" s="42">
        <v>40</v>
      </c>
      <c r="EI330" s="42"/>
      <c r="EJ330" s="65">
        <v>556</v>
      </c>
      <c r="EK330" s="42">
        <v>0.49000000953674316</v>
      </c>
      <c r="EL330" s="42">
        <v>0.49000000953674316</v>
      </c>
      <c r="EM330" s="42">
        <v>0.49000000953674316</v>
      </c>
      <c r="EN330" s="42">
        <v>0.49000000953674316</v>
      </c>
      <c r="EO330" s="42">
        <v>0.49000000953674316</v>
      </c>
      <c r="EP330" s="42">
        <v>0.49000000953674316</v>
      </c>
      <c r="EQ330" s="42"/>
      <c r="ER330" s="65">
        <v>22</v>
      </c>
      <c r="ES330" s="42">
        <v>0.68000000715255737</v>
      </c>
      <c r="ET330" s="42">
        <v>0.68000000715255737</v>
      </c>
      <c r="EU330" s="42">
        <v>0.68000000715255737</v>
      </c>
      <c r="EV330" s="42">
        <v>0.68000000715255737</v>
      </c>
      <c r="EW330" s="42">
        <v>0.68000000715255737</v>
      </c>
      <c r="EX330" s="42">
        <v>0.68000000715255737</v>
      </c>
      <c r="EY330" s="42"/>
      <c r="EZ330" s="42">
        <v>1.35</v>
      </c>
      <c r="FA330" s="42">
        <v>5.9999998658895493E-2</v>
      </c>
      <c r="FB330" s="42">
        <v>5.9999998658895493E-2</v>
      </c>
      <c r="FC330" s="42">
        <v>7.9999998211860657E-2</v>
      </c>
      <c r="FD330" s="42">
        <v>5.9999998658895493E-2</v>
      </c>
      <c r="FE330" s="42">
        <v>5.9999998658895493E-2</v>
      </c>
      <c r="FF330" s="42">
        <v>5.9999998658895493E-2</v>
      </c>
      <c r="FG330" s="42"/>
      <c r="FH330" s="42"/>
      <c r="FI330" s="42">
        <v>7.0000000298023224E-2</v>
      </c>
      <c r="FJ330" s="42">
        <v>7.0000000298023224E-2</v>
      </c>
      <c r="FK330" s="42">
        <v>7.9999998211860657E-2</v>
      </c>
      <c r="FL330" s="42">
        <v>7.9999998211860657E-2</v>
      </c>
      <c r="FM330" s="42">
        <v>7.9999998211860657E-2</v>
      </c>
      <c r="FN330" s="42">
        <v>7.9999998211860657E-2</v>
      </c>
      <c r="FO330" s="42"/>
      <c r="FP330" s="65">
        <v>29</v>
      </c>
      <c r="FQ330" s="42">
        <v>0.56999999284744263</v>
      </c>
      <c r="FR330" s="42">
        <v>0.56999999284744263</v>
      </c>
      <c r="FS330" s="42">
        <v>0.56999999284744263</v>
      </c>
      <c r="FT330" s="42">
        <v>0.56999999284744263</v>
      </c>
      <c r="FU330" s="42">
        <v>0.56999999284744263</v>
      </c>
      <c r="FV330" s="42">
        <v>0.56999999284744263</v>
      </c>
      <c r="FW330" s="42"/>
      <c r="FX330" s="65">
        <v>33</v>
      </c>
    </row>
    <row r="331" spans="1:180">
      <c r="A331" s="40">
        <v>38668</v>
      </c>
      <c r="B331" s="41"/>
      <c r="C331" s="41"/>
      <c r="D331" s="41"/>
      <c r="E331" s="42" t="s">
        <v>233</v>
      </c>
      <c r="F331" s="42" t="s">
        <v>233</v>
      </c>
      <c r="G331" s="42" t="s">
        <v>233</v>
      </c>
      <c r="H331" s="42" t="s">
        <v>233</v>
      </c>
      <c r="I331" s="42" t="s">
        <v>233</v>
      </c>
      <c r="J331" s="42" t="s">
        <v>233</v>
      </c>
      <c r="K331" s="54" t="str">
        <f t="shared" si="88"/>
        <v/>
      </c>
      <c r="L331" s="43">
        <v>5.1037850379943848</v>
      </c>
      <c r="M331" s="43">
        <v>4.615384578704834</v>
      </c>
      <c r="N331" s="43">
        <v>4.1269841194152832</v>
      </c>
      <c r="O331" s="43">
        <v>4.7619047164916992</v>
      </c>
      <c r="P331" s="43">
        <v>5.8608059883117676</v>
      </c>
      <c r="Q331" s="43">
        <v>5.7631258964538574</v>
      </c>
      <c r="R331" s="54">
        <f t="shared" si="89"/>
        <v>5.0386650562286377</v>
      </c>
      <c r="S331" s="43">
        <v>8.1807079315185547</v>
      </c>
      <c r="T331" s="43">
        <v>8.3028087615966797</v>
      </c>
      <c r="U331" s="43">
        <v>7.5702075958251953</v>
      </c>
      <c r="V331" s="43">
        <v>6.9597067832946777</v>
      </c>
      <c r="W331" s="43">
        <v>6.8376069068908691</v>
      </c>
      <c r="X331" s="43">
        <v>6.7155065536499023</v>
      </c>
      <c r="Y331" s="43"/>
      <c r="Z331" s="42">
        <v>-2.1855921745300293</v>
      </c>
      <c r="AA331" s="42">
        <v>-2.1172161102294922</v>
      </c>
      <c r="AB331" s="42">
        <v>-2.8107447624206543</v>
      </c>
      <c r="AC331" s="42">
        <v>-2.8986568450927734</v>
      </c>
      <c r="AD331" s="42">
        <v>-2.4004883766174316</v>
      </c>
      <c r="AE331" s="42">
        <v>-2.3956043720245361</v>
      </c>
      <c r="AF331" s="42"/>
      <c r="AG331" s="42">
        <v>6.8581194877624512</v>
      </c>
      <c r="AH331" s="42">
        <v>6.8478631973266602</v>
      </c>
      <c r="AI331" s="42">
        <v>6.8957266807556152</v>
      </c>
      <c r="AJ331" s="42">
        <v>6.9196581840515137</v>
      </c>
      <c r="AK331" s="42">
        <v>6.9196581840515137</v>
      </c>
      <c r="AL331" s="42">
        <v>6.9470086097717285</v>
      </c>
      <c r="AM331" s="54">
        <f t="shared" si="90"/>
        <v>6.8980057239532471</v>
      </c>
      <c r="AN331" s="44">
        <v>1.2039072513580322</v>
      </c>
      <c r="AO331" s="44">
        <v>1.2112332582473755</v>
      </c>
      <c r="AP331" s="44">
        <v>0.89621490240097046</v>
      </c>
      <c r="AQ331" s="44">
        <v>1.2478632926940918</v>
      </c>
      <c r="AR331" s="44">
        <v>1.1257631778717041</v>
      </c>
      <c r="AS331" s="44">
        <v>1.4065934419631958</v>
      </c>
      <c r="AT331" s="44"/>
      <c r="AU331" s="42">
        <v>0.66544568538665771</v>
      </c>
      <c r="AV331" s="42">
        <v>2.1904761791229248</v>
      </c>
      <c r="AW331" s="42">
        <v>0.68498170375823975</v>
      </c>
      <c r="AX331" s="42">
        <v>0.75946277379989624</v>
      </c>
      <c r="AY331" s="42">
        <v>0.94993895292282104</v>
      </c>
      <c r="AZ331" s="42">
        <v>0.7667887806892395</v>
      </c>
      <c r="BA331" s="54">
        <f t="shared" si="91"/>
        <v>1.0028490126132965</v>
      </c>
      <c r="BB331" s="44"/>
      <c r="BC331" s="42">
        <v>0.24175824224948883</v>
      </c>
      <c r="BD331" s="42">
        <v>8.5470087826251984E-2</v>
      </c>
      <c r="BE331" s="42">
        <v>0.13064713776111603</v>
      </c>
      <c r="BF331" s="42">
        <v>0.24053724110126495</v>
      </c>
      <c r="BG331" s="42">
        <v>0.36385837197303772</v>
      </c>
      <c r="BH331" s="42">
        <v>0.26739928126335144</v>
      </c>
      <c r="BI331" s="54">
        <f t="shared" si="92"/>
        <v>0.22161172702908516</v>
      </c>
      <c r="BJ331" s="51" t="s">
        <v>233</v>
      </c>
      <c r="BK331" s="69" t="s">
        <v>233</v>
      </c>
      <c r="BL331" s="69" t="s">
        <v>233</v>
      </c>
      <c r="BM331" s="69" t="s">
        <v>233</v>
      </c>
      <c r="BN331" s="69" t="s">
        <v>233</v>
      </c>
      <c r="BO331" s="69" t="s">
        <v>233</v>
      </c>
      <c r="BP331" s="70" t="str">
        <f t="shared" si="93"/>
        <v/>
      </c>
      <c r="BQ331" s="42">
        <v>1.4920635223388672</v>
      </c>
      <c r="BR331" s="42">
        <v>1.3040293455123901</v>
      </c>
      <c r="BS331" s="42">
        <v>1.1550672054290771</v>
      </c>
      <c r="BT331" s="42">
        <v>1.1428571939468384</v>
      </c>
      <c r="BU331" s="42">
        <v>1.3284493684768677</v>
      </c>
      <c r="BV331" s="42">
        <v>1.3760683536529541</v>
      </c>
      <c r="BW331" s="54">
        <f t="shared" si="94"/>
        <v>1.299755831559499</v>
      </c>
      <c r="BX331" s="44">
        <v>3.4188035875558853E-2</v>
      </c>
      <c r="BY331" s="44">
        <v>3.4188035875558853E-2</v>
      </c>
      <c r="BZ331" s="44">
        <v>3.6630038172006607E-2</v>
      </c>
      <c r="CA331" s="44">
        <v>3.6630038172006607E-2</v>
      </c>
      <c r="CB331" s="44">
        <v>3.540903702378273E-2</v>
      </c>
      <c r="CC331" s="44">
        <v>3.540903702378273E-2</v>
      </c>
      <c r="CD331" s="54">
        <f t="shared" si="95"/>
        <v>3.540903702378273E-2</v>
      </c>
      <c r="CE331" s="42">
        <v>6.9435896873474121</v>
      </c>
      <c r="CF331" s="42">
        <v>6.9538459777832031</v>
      </c>
      <c r="CG331" s="42">
        <v>6.9538459777832031</v>
      </c>
      <c r="CH331" s="42">
        <v>6.9572649002075195</v>
      </c>
      <c r="CI331" s="42">
        <v>6.981196403503418</v>
      </c>
      <c r="CJ331" s="42">
        <v>6.9846153259277344</v>
      </c>
      <c r="CK331" s="42"/>
      <c r="CL331" s="42"/>
      <c r="CM331" s="44"/>
      <c r="CN331" s="44">
        <v>1.6742368936538696</v>
      </c>
      <c r="CO331" s="44">
        <v>1.5921856164932251</v>
      </c>
      <c r="CP331" s="44">
        <v>0.9523809552192688</v>
      </c>
      <c r="CQ331" s="44">
        <v>0.97777777910232544</v>
      </c>
      <c r="CR331" s="44">
        <v>1.6175824403762817</v>
      </c>
      <c r="CS331" s="44">
        <v>1.6478632688522339</v>
      </c>
      <c r="CT331" s="54">
        <f t="shared" si="96"/>
        <v>1.4103378256162007</v>
      </c>
      <c r="CU331" s="44" t="s">
        <v>233</v>
      </c>
      <c r="CV331" s="44" t="s">
        <v>233</v>
      </c>
      <c r="CW331" s="44" t="s">
        <v>233</v>
      </c>
      <c r="CX331" s="44" t="s">
        <v>233</v>
      </c>
      <c r="CY331" s="44" t="s">
        <v>233</v>
      </c>
      <c r="CZ331" s="44" t="s">
        <v>233</v>
      </c>
      <c r="DA331" s="54" t="str">
        <f t="shared" si="97"/>
        <v/>
      </c>
      <c r="DB331" s="65">
        <v>1154.21240234375</v>
      </c>
      <c r="DC331" s="65">
        <v>1120.0244140625</v>
      </c>
      <c r="DD331" s="65">
        <v>625.76312255859375</v>
      </c>
      <c r="DE331" s="65">
        <v>689.98779296875</v>
      </c>
      <c r="DF331" s="65">
        <v>1096.947509765625</v>
      </c>
      <c r="DG331" s="65">
        <v>1117.093994140625</v>
      </c>
      <c r="DH331" s="58">
        <f t="shared" si="98"/>
        <v>1.3929670166015624</v>
      </c>
      <c r="DI331" s="65">
        <v>1133.040283203125</v>
      </c>
      <c r="DJ331" s="65">
        <v>1134.871826171875</v>
      </c>
      <c r="DK331" s="65">
        <v>690.5982666015625</v>
      </c>
      <c r="DL331" s="65">
        <v>699.4871826171875</v>
      </c>
      <c r="DM331" s="65">
        <v>1152.4542236328125</v>
      </c>
      <c r="DN331" s="65">
        <v>1162.05126953125</v>
      </c>
      <c r="DO331" s="58">
        <f t="shared" si="99"/>
        <v>1.4334007324218749</v>
      </c>
      <c r="DP331" s="44">
        <v>1</v>
      </c>
      <c r="DQ331" s="44"/>
      <c r="DR331" s="65">
        <v>100</v>
      </c>
      <c r="DS331" s="65">
        <v>100</v>
      </c>
      <c r="DT331" s="65">
        <v>100</v>
      </c>
      <c r="DU331" s="65">
        <v>100</v>
      </c>
      <c r="DV331" s="65">
        <v>100</v>
      </c>
      <c r="DW331" s="65">
        <v>100</v>
      </c>
      <c r="DX331" s="58">
        <f t="shared" si="100"/>
        <v>0.14399999999999999</v>
      </c>
      <c r="DY331" s="43">
        <v>6.3645906448364258</v>
      </c>
      <c r="DZ331" s="43">
        <v>14.874109268188477</v>
      </c>
      <c r="EA331" s="43">
        <v>28.083061218261719</v>
      </c>
      <c r="EB331" s="44">
        <f t="shared" si="101"/>
        <v>1.3965129589080809</v>
      </c>
      <c r="EC331" s="42">
        <v>40</v>
      </c>
      <c r="ED331" s="42">
        <v>40</v>
      </c>
      <c r="EE331" s="42">
        <v>40</v>
      </c>
      <c r="EF331" s="42">
        <v>40</v>
      </c>
      <c r="EG331" s="42">
        <v>40</v>
      </c>
      <c r="EH331" s="42">
        <v>40</v>
      </c>
      <c r="EI331" s="42"/>
      <c r="EJ331" s="65">
        <v>502</v>
      </c>
      <c r="EK331" s="42">
        <v>0.49000000953674316</v>
      </c>
      <c r="EL331" s="42">
        <v>0.49000000953674316</v>
      </c>
      <c r="EM331" s="42">
        <v>0.49000000953674316</v>
      </c>
      <c r="EN331" s="42">
        <v>0.49000000953674316</v>
      </c>
      <c r="EO331" s="42">
        <v>0.49000000953674316</v>
      </c>
      <c r="EP331" s="42">
        <v>0.49000000953674316</v>
      </c>
      <c r="EQ331" s="42"/>
      <c r="ER331" s="65">
        <v>18</v>
      </c>
      <c r="ES331" s="42">
        <v>0.68000000715255737</v>
      </c>
      <c r="ET331" s="42">
        <v>0.68000000715255737</v>
      </c>
      <c r="EU331" s="42">
        <v>0.68000000715255737</v>
      </c>
      <c r="EV331" s="42">
        <v>0.68000000715255737</v>
      </c>
      <c r="EW331" s="42">
        <v>0.68000000715255737</v>
      </c>
      <c r="EX331" s="42">
        <v>0.68000000715255737</v>
      </c>
      <c r="EY331" s="42"/>
      <c r="EZ331" s="42">
        <v>1.05</v>
      </c>
      <c r="FA331" s="42">
        <v>5.9999998658895493E-2</v>
      </c>
      <c r="FB331" s="42">
        <v>5.000000074505806E-2</v>
      </c>
      <c r="FC331" s="42">
        <v>5.9999998658895493E-2</v>
      </c>
      <c r="FD331" s="42">
        <v>7.0000000298023224E-2</v>
      </c>
      <c r="FE331" s="42">
        <v>7.0000000298023224E-2</v>
      </c>
      <c r="FF331" s="42">
        <v>5.9999998658895493E-2</v>
      </c>
      <c r="FG331" s="42"/>
      <c r="FH331" s="42"/>
      <c r="FI331" s="42">
        <v>7.9999998211860657E-2</v>
      </c>
      <c r="FJ331" s="42">
        <v>7.0000000298023224E-2</v>
      </c>
      <c r="FK331" s="42">
        <v>7.0000000298023224E-2</v>
      </c>
      <c r="FL331" s="42">
        <v>7.0000000298023224E-2</v>
      </c>
      <c r="FM331" s="42">
        <v>7.0000000298023224E-2</v>
      </c>
      <c r="FN331" s="42">
        <v>7.0000000298023224E-2</v>
      </c>
      <c r="FO331" s="42"/>
      <c r="FP331" s="65">
        <v>26</v>
      </c>
      <c r="FQ331" s="42">
        <v>0.56999999284744263</v>
      </c>
      <c r="FR331" s="42">
        <v>0.56999999284744263</v>
      </c>
      <c r="FS331" s="42">
        <v>0.56999999284744263</v>
      </c>
      <c r="FT331" s="42">
        <v>0.56999999284744263</v>
      </c>
      <c r="FU331" s="42">
        <v>0.56999999284744263</v>
      </c>
      <c r="FV331" s="42">
        <v>0.56999999284744263</v>
      </c>
      <c r="FW331" s="42"/>
      <c r="FX331" s="65">
        <v>30</v>
      </c>
    </row>
    <row r="332" spans="1:180">
      <c r="A332" s="40">
        <v>38669</v>
      </c>
      <c r="B332" s="41"/>
      <c r="C332" s="41"/>
      <c r="D332" s="41"/>
      <c r="E332" s="42" t="s">
        <v>233</v>
      </c>
      <c r="F332" s="42" t="s">
        <v>233</v>
      </c>
      <c r="G332" s="42" t="s">
        <v>233</v>
      </c>
      <c r="H332" s="42" t="s">
        <v>233</v>
      </c>
      <c r="I332" s="42" t="s">
        <v>233</v>
      </c>
      <c r="J332" s="42" t="s">
        <v>233</v>
      </c>
      <c r="K332" s="54" t="str">
        <f t="shared" si="88"/>
        <v/>
      </c>
      <c r="L332" s="43">
        <v>5.3479852676391602</v>
      </c>
      <c r="M332" s="43">
        <v>5.3479852676391602</v>
      </c>
      <c r="N332" s="43">
        <v>5.2258853912353516</v>
      </c>
      <c r="O332" s="43">
        <v>6.105006217956543</v>
      </c>
      <c r="P332" s="43">
        <v>7.0818071365356445</v>
      </c>
      <c r="Q332" s="43">
        <v>7.2039070129394531</v>
      </c>
      <c r="R332" s="54">
        <f t="shared" si="89"/>
        <v>6.0520960489908857</v>
      </c>
      <c r="S332" s="43">
        <v>5.9829058647155762</v>
      </c>
      <c r="T332" s="43">
        <v>6.8376069068908691</v>
      </c>
      <c r="U332" s="43">
        <v>6.8376069068908691</v>
      </c>
      <c r="V332" s="43">
        <v>6.8376069068908691</v>
      </c>
      <c r="W332" s="43">
        <v>6.105006217956543</v>
      </c>
      <c r="X332" s="43">
        <v>6.8376069068908691</v>
      </c>
      <c r="Y332" s="43"/>
      <c r="Z332" s="42">
        <v>-4.0463981628417969</v>
      </c>
      <c r="AA332" s="42">
        <v>-4.3052501678466797</v>
      </c>
      <c r="AB332" s="42">
        <v>-4.3199024200439453</v>
      </c>
      <c r="AC332" s="42">
        <v>-4.3052501678466797</v>
      </c>
      <c r="AD332" s="42">
        <v>-3.8608057498931885</v>
      </c>
      <c r="AE332" s="42">
        <v>-4.105006217956543</v>
      </c>
      <c r="AF332" s="42"/>
      <c r="AG332" s="42">
        <v>7.0564103126525879</v>
      </c>
      <c r="AH332" s="42">
        <v>7.0837607383728027</v>
      </c>
      <c r="AI332" s="42">
        <v>7.0871796607971191</v>
      </c>
      <c r="AJ332" s="42">
        <v>7.1282052993774414</v>
      </c>
      <c r="AK332" s="42">
        <v>7.1589741706848145</v>
      </c>
      <c r="AL332" s="42">
        <v>7.145298957824707</v>
      </c>
      <c r="AM332" s="54">
        <f t="shared" si="90"/>
        <v>7.1099715232849121</v>
      </c>
      <c r="AN332" s="44">
        <v>1.3894994258880615</v>
      </c>
      <c r="AO332" s="44">
        <v>0.94505494832992554</v>
      </c>
      <c r="AP332" s="44">
        <v>0.78388279676437378</v>
      </c>
      <c r="AQ332" s="44">
        <v>0.82783883810043335</v>
      </c>
      <c r="AR332" s="44">
        <v>1.2967033386230469</v>
      </c>
      <c r="AS332" s="44">
        <v>1.3113553524017334</v>
      </c>
      <c r="AT332" s="44"/>
      <c r="AU332" s="42">
        <v>0.71550673246383667</v>
      </c>
      <c r="AV332" s="42">
        <v>0.62881565093994141</v>
      </c>
      <c r="AW332" s="42">
        <v>0.73870575428009033</v>
      </c>
      <c r="AX332" s="42">
        <v>0.60927963256835938</v>
      </c>
      <c r="AY332" s="42">
        <v>0.71062272787094116</v>
      </c>
      <c r="AZ332" s="42">
        <v>0.77167278528213501</v>
      </c>
      <c r="BA332" s="54">
        <f t="shared" si="91"/>
        <v>0.69576721390088403</v>
      </c>
      <c r="BB332" s="44"/>
      <c r="BC332" s="42">
        <v>0.23443223536014557</v>
      </c>
      <c r="BD332" s="42">
        <v>0.10134310275316238</v>
      </c>
      <c r="BE332" s="42">
        <v>0.13675214350223541</v>
      </c>
      <c r="BF332" s="42">
        <v>0.12332112342119217</v>
      </c>
      <c r="BG332" s="42">
        <v>0.15628816187381744</v>
      </c>
      <c r="BH332" s="42">
        <v>0.19780220091342926</v>
      </c>
      <c r="BI332" s="54">
        <f t="shared" si="92"/>
        <v>0.15832316130399704</v>
      </c>
      <c r="BJ332" s="51" t="s">
        <v>233</v>
      </c>
      <c r="BK332" s="69" t="s">
        <v>233</v>
      </c>
      <c r="BL332" s="69" t="s">
        <v>233</v>
      </c>
      <c r="BM332" s="69" t="s">
        <v>233</v>
      </c>
      <c r="BN332" s="69" t="s">
        <v>233</v>
      </c>
      <c r="BO332" s="69" t="s">
        <v>233</v>
      </c>
      <c r="BP332" s="70" t="str">
        <f t="shared" si="93"/>
        <v/>
      </c>
      <c r="BQ332" s="42">
        <v>1.2808302640914917</v>
      </c>
      <c r="BR332" s="42">
        <v>1.1978021860122681</v>
      </c>
      <c r="BS332" s="42">
        <v>1.1037851572036743</v>
      </c>
      <c r="BT332" s="42">
        <v>1.076923131942749</v>
      </c>
      <c r="BU332" s="42">
        <v>1.2271062135696411</v>
      </c>
      <c r="BV332" s="42">
        <v>1.2698413133621216</v>
      </c>
      <c r="BW332" s="54">
        <f t="shared" si="94"/>
        <v>1.1927147110303242</v>
      </c>
      <c r="BX332" s="44">
        <v>4.6398047357797623E-2</v>
      </c>
      <c r="BY332" s="44">
        <v>4.1514042764902115E-2</v>
      </c>
      <c r="BZ332" s="44">
        <v>4.1514042764902115E-2</v>
      </c>
      <c r="CA332" s="44">
        <v>5.3724054247140884E-2</v>
      </c>
      <c r="CB332" s="44">
        <v>4.2735043913125992E-2</v>
      </c>
      <c r="CC332" s="44">
        <v>5.4945055395364761E-2</v>
      </c>
      <c r="CD332" s="54">
        <f t="shared" si="95"/>
        <v>4.6805047740538917E-2</v>
      </c>
      <c r="CE332" s="42">
        <v>6.9982905387878418</v>
      </c>
      <c r="CF332" s="42">
        <v>7.029059886932373</v>
      </c>
      <c r="CG332" s="42">
        <v>7.0495724678039551</v>
      </c>
      <c r="CH332" s="42">
        <v>7.0769228935241699</v>
      </c>
      <c r="CI332" s="42">
        <v>7.1521368026733398</v>
      </c>
      <c r="CJ332" s="42">
        <v>7.1829061508178711</v>
      </c>
      <c r="CK332" s="42"/>
      <c r="CL332" s="42"/>
      <c r="CM332" s="44"/>
      <c r="CN332" s="44">
        <v>1.6302808523178101</v>
      </c>
      <c r="CO332" s="44">
        <v>0.97973138093948364</v>
      </c>
      <c r="CP332" s="44">
        <v>1.0393162965774536</v>
      </c>
      <c r="CQ332" s="44">
        <v>1.0197802782058716</v>
      </c>
      <c r="CR332" s="44">
        <v>1.7465201616287231</v>
      </c>
      <c r="CS332" s="44">
        <v>1.7289377450942993</v>
      </c>
      <c r="CT332" s="54">
        <f t="shared" si="96"/>
        <v>1.3574277857939403</v>
      </c>
      <c r="CU332" s="44" t="s">
        <v>233</v>
      </c>
      <c r="CV332" s="44" t="s">
        <v>233</v>
      </c>
      <c r="CW332" s="44" t="s">
        <v>233</v>
      </c>
      <c r="CX332" s="44" t="s">
        <v>233</v>
      </c>
      <c r="CY332" s="44" t="s">
        <v>233</v>
      </c>
      <c r="CZ332" s="44" t="s">
        <v>233</v>
      </c>
      <c r="DA332" s="54" t="str">
        <f t="shared" si="97"/>
        <v/>
      </c>
      <c r="DB332" s="65">
        <v>1130.03662109375</v>
      </c>
      <c r="DC332" s="65">
        <v>669.84130859375</v>
      </c>
      <c r="DD332" s="65">
        <v>651.892578125</v>
      </c>
      <c r="DE332" s="65">
        <v>750.793701171875</v>
      </c>
      <c r="DF332" s="65">
        <v>1153.96826171875</v>
      </c>
      <c r="DG332" s="65">
        <v>1154.8228759765625</v>
      </c>
      <c r="DH332" s="58">
        <f t="shared" si="98"/>
        <v>1.3227252832031251</v>
      </c>
      <c r="DI332" s="65">
        <v>1132.893798828125</v>
      </c>
      <c r="DJ332" s="65">
        <v>691.9658203125</v>
      </c>
      <c r="DK332" s="65">
        <v>691.9658203125</v>
      </c>
      <c r="DL332" s="65">
        <v>695.23809814453125</v>
      </c>
      <c r="DM332" s="65">
        <v>1131.5262451171875</v>
      </c>
      <c r="DN332" s="65">
        <v>1139.120849609375</v>
      </c>
      <c r="DO332" s="58">
        <f t="shared" si="99"/>
        <v>1.3158505517578125</v>
      </c>
      <c r="DP332" s="44">
        <v>49</v>
      </c>
      <c r="DQ332" s="44"/>
      <c r="DR332" s="65">
        <v>100</v>
      </c>
      <c r="DS332" s="65">
        <v>100</v>
      </c>
      <c r="DT332" s="65">
        <v>100</v>
      </c>
      <c r="DU332" s="65">
        <v>100</v>
      </c>
      <c r="DV332" s="65">
        <v>100</v>
      </c>
      <c r="DW332" s="65">
        <v>100</v>
      </c>
      <c r="DX332" s="58">
        <f t="shared" si="100"/>
        <v>0.14399999999999999</v>
      </c>
      <c r="DY332" s="43">
        <v>5.7003173828125</v>
      </c>
      <c r="DZ332" s="43">
        <v>15.191734313964844</v>
      </c>
      <c r="EA332" s="43">
        <v>26.78369140625</v>
      </c>
      <c r="EB332" s="44">
        <f t="shared" si="101"/>
        <v>1.2694772950744628</v>
      </c>
      <c r="EC332" s="42">
        <v>28</v>
      </c>
      <c r="ED332" s="42">
        <v>28</v>
      </c>
      <c r="EE332" s="42">
        <v>28</v>
      </c>
      <c r="EF332" s="42">
        <v>28</v>
      </c>
      <c r="EG332" s="42">
        <v>28</v>
      </c>
      <c r="EH332" s="42">
        <v>25</v>
      </c>
      <c r="EI332" s="42"/>
      <c r="EJ332" s="65">
        <v>362</v>
      </c>
      <c r="EK332" s="42">
        <v>0.49000000953674316</v>
      </c>
      <c r="EL332" s="42">
        <v>0.49000000953674316</v>
      </c>
      <c r="EM332" s="42">
        <v>0.49000000953674316</v>
      </c>
      <c r="EN332" s="42">
        <v>0.49000000953674316</v>
      </c>
      <c r="EO332" s="42">
        <v>0.49000000953674316</v>
      </c>
      <c r="EP332" s="42">
        <v>0.49000000953674316</v>
      </c>
      <c r="EQ332" s="42"/>
      <c r="ER332" s="65">
        <v>19</v>
      </c>
      <c r="ES332" s="42">
        <v>0.68000000715255737</v>
      </c>
      <c r="ET332" s="42">
        <v>0.68000000715255737</v>
      </c>
      <c r="EU332" s="42">
        <v>0.68000000715255737</v>
      </c>
      <c r="EV332" s="42">
        <v>0.68000000715255737</v>
      </c>
      <c r="EW332" s="42">
        <v>0.68000000715255737</v>
      </c>
      <c r="EX332" s="42">
        <v>0.68000000715255737</v>
      </c>
      <c r="EY332" s="42"/>
      <c r="EZ332" s="42">
        <v>1.2</v>
      </c>
      <c r="FA332" s="42">
        <v>5.9999998658895493E-2</v>
      </c>
      <c r="FB332" s="42">
        <v>5.9999998658895493E-2</v>
      </c>
      <c r="FC332" s="42">
        <v>5.9999998658895493E-2</v>
      </c>
      <c r="FD332" s="42">
        <v>5.9999998658895493E-2</v>
      </c>
      <c r="FE332" s="42">
        <v>5.9999998658895493E-2</v>
      </c>
      <c r="FF332" s="42">
        <v>5.9999998658895493E-2</v>
      </c>
      <c r="FG332" s="42"/>
      <c r="FH332" s="42"/>
      <c r="FI332" s="42">
        <v>7.0000000298023224E-2</v>
      </c>
      <c r="FJ332" s="42">
        <v>7.0000000298023224E-2</v>
      </c>
      <c r="FK332" s="42">
        <v>7.0000000298023224E-2</v>
      </c>
      <c r="FL332" s="42">
        <v>7.0000000298023224E-2</v>
      </c>
      <c r="FM332" s="42">
        <v>7.0000000298023224E-2</v>
      </c>
      <c r="FN332" s="42">
        <v>7.0000000298023224E-2</v>
      </c>
      <c r="FO332" s="42"/>
      <c r="FP332" s="65">
        <v>18</v>
      </c>
      <c r="FQ332" s="42">
        <v>0.56999999284744263</v>
      </c>
      <c r="FR332" s="42">
        <v>0.56999999284744263</v>
      </c>
      <c r="FS332" s="42">
        <v>0.56999999284744263</v>
      </c>
      <c r="FT332" s="42">
        <v>0.56999999284744263</v>
      </c>
      <c r="FU332" s="42">
        <v>0.56999999284744263</v>
      </c>
      <c r="FV332" s="42">
        <v>0.56999999284744263</v>
      </c>
      <c r="FW332" s="42"/>
      <c r="FX332" s="65">
        <v>29</v>
      </c>
    </row>
    <row r="333" spans="1:180">
      <c r="A333" s="40">
        <v>38670</v>
      </c>
      <c r="B333" s="41"/>
      <c r="C333" s="41"/>
      <c r="D333" s="41"/>
      <c r="E333" s="42" t="s">
        <v>233</v>
      </c>
      <c r="F333" s="42" t="s">
        <v>233</v>
      </c>
      <c r="G333" s="42" t="s">
        <v>233</v>
      </c>
      <c r="H333" s="42" t="s">
        <v>233</v>
      </c>
      <c r="I333" s="42" t="s">
        <v>233</v>
      </c>
      <c r="J333" s="42" t="s">
        <v>233</v>
      </c>
      <c r="K333" s="54" t="str">
        <f t="shared" si="88"/>
        <v/>
      </c>
      <c r="L333" s="43">
        <v>7.0818071365356445</v>
      </c>
      <c r="M333" s="43">
        <v>7.2039070129394531</v>
      </c>
      <c r="N333" s="43">
        <v>7.0818071365356445</v>
      </c>
      <c r="O333" s="43">
        <v>7.2039070129394531</v>
      </c>
      <c r="P333" s="43">
        <v>7.9365077018737793</v>
      </c>
      <c r="Q333" s="43">
        <v>7.3260073661804199</v>
      </c>
      <c r="R333" s="54">
        <f t="shared" si="89"/>
        <v>7.3056572278340655</v>
      </c>
      <c r="S333" s="43">
        <v>7.0818071365356445</v>
      </c>
      <c r="T333" s="43">
        <v>6.7155065536499023</v>
      </c>
      <c r="U333" s="43">
        <v>5.1282052993774414</v>
      </c>
      <c r="V333" s="43">
        <v>4.7619047164916992</v>
      </c>
      <c r="W333" s="43">
        <v>4.7619047164916992</v>
      </c>
      <c r="X333" s="43">
        <v>5.4945054054260254</v>
      </c>
      <c r="Y333" s="43"/>
      <c r="Z333" s="42">
        <v>-3.9877898693084717</v>
      </c>
      <c r="AA333" s="42">
        <v>-4.2661781311035156</v>
      </c>
      <c r="AB333" s="42">
        <v>-4.3540902137756348</v>
      </c>
      <c r="AC333" s="42">
        <v>-4.1636142730712891</v>
      </c>
      <c r="AD333" s="42">
        <v>-4.0854701995849609</v>
      </c>
      <c r="AE333" s="42">
        <v>-3.7582416534423828</v>
      </c>
      <c r="AF333" s="42"/>
      <c r="AG333" s="42">
        <v>7.1487178802490234</v>
      </c>
      <c r="AH333" s="42">
        <v>7.1829061508178711</v>
      </c>
      <c r="AI333" s="42">
        <v>7.1931624412536621</v>
      </c>
      <c r="AJ333" s="42">
        <v>7.220512866973877</v>
      </c>
      <c r="AK333" s="42">
        <v>7.3094015121459961</v>
      </c>
      <c r="AL333" s="42">
        <v>7.230769157409668</v>
      </c>
      <c r="AM333" s="54">
        <f t="shared" si="90"/>
        <v>7.2142450014750166</v>
      </c>
      <c r="AN333" s="44">
        <v>1.3699634075164795</v>
      </c>
      <c r="AO333" s="44">
        <v>0.82783883810043335</v>
      </c>
      <c r="AP333" s="44">
        <v>0.81807082891464233</v>
      </c>
      <c r="AQ333" s="44">
        <v>0.94505494832992554</v>
      </c>
      <c r="AR333" s="44">
        <v>1.0036630630493164</v>
      </c>
      <c r="AS333" s="44">
        <v>0.88400489091873169</v>
      </c>
      <c r="AT333" s="44"/>
      <c r="AU333" s="42">
        <v>0.66300368309020996</v>
      </c>
      <c r="AV333" s="42">
        <v>0.8095238208770752</v>
      </c>
      <c r="AW333" s="42">
        <v>0.46153846383094788</v>
      </c>
      <c r="AX333" s="42">
        <v>0.68253970146179199</v>
      </c>
      <c r="AY333" s="42">
        <v>0.71062272787094116</v>
      </c>
      <c r="AZ333" s="42">
        <v>0.71794873476028442</v>
      </c>
      <c r="BA333" s="54">
        <f t="shared" si="91"/>
        <v>0.67419618864854181</v>
      </c>
      <c r="BB333" s="44"/>
      <c r="BC333" s="42">
        <v>0.25396826863288879</v>
      </c>
      <c r="BD333" s="42">
        <v>0.26984128355979919</v>
      </c>
      <c r="BE333" s="42">
        <v>0.15018315613269806</v>
      </c>
      <c r="BF333" s="42">
        <v>0.28083029389381409</v>
      </c>
      <c r="BG333" s="42">
        <v>0.35775336623191833</v>
      </c>
      <c r="BH333" s="42">
        <v>0.29548230767250061</v>
      </c>
      <c r="BI333" s="54">
        <f t="shared" si="92"/>
        <v>0.26800977935393649</v>
      </c>
      <c r="BJ333" s="51" t="s">
        <v>233</v>
      </c>
      <c r="BK333" s="69" t="s">
        <v>233</v>
      </c>
      <c r="BL333" s="69" t="s">
        <v>233</v>
      </c>
      <c r="BM333" s="69" t="s">
        <v>233</v>
      </c>
      <c r="BN333" s="69" t="s">
        <v>233</v>
      </c>
      <c r="BO333" s="69" t="s">
        <v>233</v>
      </c>
      <c r="BP333" s="70" t="str">
        <f t="shared" si="93"/>
        <v/>
      </c>
      <c r="BQ333" s="42">
        <v>1.2564102411270142</v>
      </c>
      <c r="BR333" s="42">
        <v>1.1037851572036743</v>
      </c>
      <c r="BS333" s="42">
        <v>1.1221001148223877</v>
      </c>
      <c r="BT333" s="42">
        <v>1.3284493684768677</v>
      </c>
      <c r="BU333" s="42">
        <v>1.4786324501037598</v>
      </c>
      <c r="BV333" s="42">
        <v>1.5091575384140015</v>
      </c>
      <c r="BW333" s="54">
        <f t="shared" si="94"/>
        <v>1.2997558116912842</v>
      </c>
      <c r="BX333" s="44">
        <v>5.2503053098917007E-2</v>
      </c>
      <c r="BY333" s="44">
        <v>5.3724054247140884E-2</v>
      </c>
      <c r="BZ333" s="44">
        <v>5.6166056543588638E-2</v>
      </c>
      <c r="CA333" s="44">
        <v>4.3956045061349869E-2</v>
      </c>
      <c r="CB333" s="44">
        <v>4.3956045061349869E-2</v>
      </c>
      <c r="CC333" s="44">
        <v>4.3956045061349869E-2</v>
      </c>
      <c r="CD333" s="54">
        <f t="shared" si="95"/>
        <v>4.904354984561602E-2</v>
      </c>
      <c r="CE333" s="42">
        <v>7.2376070022583008</v>
      </c>
      <c r="CF333" s="42">
        <v>7.2273502349853516</v>
      </c>
      <c r="CG333" s="42">
        <v>7.2341880798339844</v>
      </c>
      <c r="CH333" s="42">
        <v>7.2649574279785156</v>
      </c>
      <c r="CI333" s="42">
        <v>7.2854700088500977</v>
      </c>
      <c r="CJ333" s="42">
        <v>7.3299145698547363</v>
      </c>
      <c r="CK333" s="42"/>
      <c r="CL333" s="42"/>
      <c r="CM333" s="44"/>
      <c r="CN333" s="44">
        <v>1.7211233377456665</v>
      </c>
      <c r="CO333" s="44">
        <v>1.0656899213790894</v>
      </c>
      <c r="CP333" s="44">
        <v>0.99438339471817017</v>
      </c>
      <c r="CQ333" s="44">
        <v>1.6185592412948608</v>
      </c>
      <c r="CR333" s="44">
        <v>1.6664224863052368</v>
      </c>
      <c r="CS333" s="44">
        <v>2.0112333297729492</v>
      </c>
      <c r="CT333" s="54">
        <f t="shared" si="96"/>
        <v>1.5129019518693287</v>
      </c>
      <c r="CU333" s="44" t="s">
        <v>233</v>
      </c>
      <c r="CV333" s="44" t="s">
        <v>233</v>
      </c>
      <c r="CW333" s="44" t="s">
        <v>233</v>
      </c>
      <c r="CX333" s="44" t="s">
        <v>233</v>
      </c>
      <c r="CY333" s="44" t="s">
        <v>233</v>
      </c>
      <c r="CZ333" s="44" t="s">
        <v>233</v>
      </c>
      <c r="DA333" s="54" t="str">
        <f t="shared" si="97"/>
        <v/>
      </c>
      <c r="DB333" s="65">
        <v>1237.97314453125</v>
      </c>
      <c r="DC333" s="65">
        <v>624.78631591796875</v>
      </c>
      <c r="DD333" s="65">
        <v>752.0146484375</v>
      </c>
      <c r="DE333" s="65">
        <v>1065.5677490234375</v>
      </c>
      <c r="DF333" s="65">
        <v>1155.7998046875</v>
      </c>
      <c r="DG333" s="65">
        <v>1385.95849609375</v>
      </c>
      <c r="DH333" s="58">
        <f t="shared" si="98"/>
        <v>1.4933040380859375</v>
      </c>
      <c r="DI333" s="65">
        <v>1136.0927734375</v>
      </c>
      <c r="DJ333" s="65">
        <v>693.33331298828125</v>
      </c>
      <c r="DK333" s="65">
        <v>696.75213623046875</v>
      </c>
      <c r="DL333" s="65">
        <v>1181.2943115234375</v>
      </c>
      <c r="DM333" s="65">
        <v>1177.4114990234375</v>
      </c>
      <c r="DN333" s="65">
        <v>1446.4713134765625</v>
      </c>
      <c r="DO333" s="58">
        <f t="shared" si="99"/>
        <v>1.519525283203125</v>
      </c>
      <c r="DP333" s="44">
        <v>25</v>
      </c>
      <c r="DQ333" s="44"/>
      <c r="DR333" s="65">
        <v>100</v>
      </c>
      <c r="DS333" s="65">
        <v>100</v>
      </c>
      <c r="DT333" s="65">
        <v>100</v>
      </c>
      <c r="DU333" s="65">
        <v>100</v>
      </c>
      <c r="DV333" s="65">
        <v>100</v>
      </c>
      <c r="DW333" s="65">
        <v>100</v>
      </c>
      <c r="DX333" s="58">
        <f t="shared" si="100"/>
        <v>0.14399999999999999</v>
      </c>
      <c r="DY333" s="43">
        <v>6.2893280982971191</v>
      </c>
      <c r="DZ333" s="43">
        <v>14.354358673095703</v>
      </c>
      <c r="EA333" s="43">
        <v>29.209190368652344</v>
      </c>
      <c r="EB333" s="44">
        <f t="shared" si="101"/>
        <v>1.6417821267700194</v>
      </c>
      <c r="EC333" s="42">
        <v>25</v>
      </c>
      <c r="ED333" s="42">
        <v>25</v>
      </c>
      <c r="EE333" s="42">
        <v>25</v>
      </c>
      <c r="EF333" s="42">
        <v>25</v>
      </c>
      <c r="EG333" s="42">
        <v>25</v>
      </c>
      <c r="EH333" s="42">
        <v>25</v>
      </c>
      <c r="EI333" s="42"/>
      <c r="EJ333" s="65">
        <v>297</v>
      </c>
      <c r="EK333" s="42">
        <v>0.49000000953674316</v>
      </c>
      <c r="EL333" s="42">
        <v>0.49000000953674316</v>
      </c>
      <c r="EM333" s="42">
        <v>0.49000000953674316</v>
      </c>
      <c r="EN333" s="42">
        <v>0.49000000953674316</v>
      </c>
      <c r="EO333" s="42">
        <v>0.49000000953674316</v>
      </c>
      <c r="EP333" s="42">
        <v>0.49000000953674316</v>
      </c>
      <c r="EQ333" s="42"/>
      <c r="ER333" s="65">
        <v>21</v>
      </c>
      <c r="ES333" s="42">
        <v>0.68000000715255737</v>
      </c>
      <c r="ET333" s="42">
        <v>0.68000000715255737</v>
      </c>
      <c r="EU333" s="42">
        <v>0.68000000715255737</v>
      </c>
      <c r="EV333" s="42">
        <v>0.68000000715255737</v>
      </c>
      <c r="EW333" s="42">
        <v>0.68000000715255737</v>
      </c>
      <c r="EX333" s="42">
        <v>0.68000000715255737</v>
      </c>
      <c r="EY333" s="42"/>
      <c r="EZ333" s="42">
        <v>1.3</v>
      </c>
      <c r="FA333" s="42">
        <v>5.9999998658895493E-2</v>
      </c>
      <c r="FB333" s="42">
        <v>5.9999998658895493E-2</v>
      </c>
      <c r="FC333" s="42">
        <v>5.9999998658895493E-2</v>
      </c>
      <c r="FD333" s="42">
        <v>5.9999998658895493E-2</v>
      </c>
      <c r="FE333" s="42">
        <v>5.9999998658895493E-2</v>
      </c>
      <c r="FF333" s="42">
        <v>5.9999998658895493E-2</v>
      </c>
      <c r="FG333" s="42"/>
      <c r="FH333" s="42"/>
      <c r="FI333" s="42">
        <v>7.0000000298023224E-2</v>
      </c>
      <c r="FJ333" s="42">
        <v>7.0000000298023224E-2</v>
      </c>
      <c r="FK333" s="42">
        <v>7.9999998211860657E-2</v>
      </c>
      <c r="FL333" s="42">
        <v>7.9999998211860657E-2</v>
      </c>
      <c r="FM333" s="42">
        <v>7.9999998211860657E-2</v>
      </c>
      <c r="FN333" s="42">
        <v>7.9999998211860657E-2</v>
      </c>
      <c r="FO333" s="42"/>
      <c r="FP333" s="65">
        <v>29</v>
      </c>
      <c r="FQ333" s="42">
        <v>0.56999999284744263</v>
      </c>
      <c r="FR333" s="42">
        <v>0.56999999284744263</v>
      </c>
      <c r="FS333" s="42">
        <v>0.56999999284744263</v>
      </c>
      <c r="FT333" s="42">
        <v>0.56999999284744263</v>
      </c>
      <c r="FU333" s="42">
        <v>0.56999999284744263</v>
      </c>
      <c r="FV333" s="42">
        <v>0.56999999284744263</v>
      </c>
      <c r="FW333" s="42"/>
      <c r="FX333" s="65">
        <v>32</v>
      </c>
    </row>
    <row r="334" spans="1:180">
      <c r="A334" s="40">
        <v>38671</v>
      </c>
      <c r="B334" s="41"/>
      <c r="C334" s="41"/>
      <c r="D334" s="41"/>
      <c r="E334" s="42" t="s">
        <v>233</v>
      </c>
      <c r="F334" s="42" t="s">
        <v>233</v>
      </c>
      <c r="G334" s="42" t="s">
        <v>233</v>
      </c>
      <c r="H334" s="42" t="s">
        <v>233</v>
      </c>
      <c r="I334" s="42" t="s">
        <v>233</v>
      </c>
      <c r="J334" s="42" t="s">
        <v>233</v>
      </c>
      <c r="K334" s="54" t="str">
        <f t="shared" si="88"/>
        <v/>
      </c>
      <c r="L334" s="43">
        <v>6.6910867691040039</v>
      </c>
      <c r="M334" s="43">
        <v>6.471306324005127</v>
      </c>
      <c r="N334" s="43">
        <v>6.471306324005127</v>
      </c>
      <c r="O334" s="43">
        <v>6.5934066772460938</v>
      </c>
      <c r="P334" s="43">
        <v>7.0818071365356445</v>
      </c>
      <c r="Q334" s="43">
        <v>7.5702075958251953</v>
      </c>
      <c r="R334" s="54">
        <f t="shared" si="89"/>
        <v>6.8131868044535322</v>
      </c>
      <c r="S334" s="43">
        <v>5.3724055290222168</v>
      </c>
      <c r="T334" s="43">
        <v>5.3724055290222168</v>
      </c>
      <c r="U334" s="43">
        <v>6.9597067832946777</v>
      </c>
      <c r="V334" s="43">
        <v>5.8608059883117676</v>
      </c>
      <c r="W334" s="43">
        <v>8.3028087615966797</v>
      </c>
      <c r="X334" s="43">
        <v>13.919413566589355</v>
      </c>
      <c r="Y334" s="43"/>
      <c r="Z334" s="42">
        <v>-3.8168497085571289</v>
      </c>
      <c r="AA334" s="42">
        <v>-3.904761791229248</v>
      </c>
      <c r="AB334" s="42">
        <v>-4.1782660484313965</v>
      </c>
      <c r="AC334" s="42">
        <v>-3.8608057498931885</v>
      </c>
      <c r="AD334" s="42">
        <v>-3.6752135753631592</v>
      </c>
      <c r="AE334" s="42">
        <v>-3.2942612171173096</v>
      </c>
      <c r="AF334" s="42"/>
      <c r="AG334" s="42">
        <v>7.1999998092651367</v>
      </c>
      <c r="AH334" s="42">
        <v>7.1863245964050293</v>
      </c>
      <c r="AI334" s="42">
        <v>7.220512866973877</v>
      </c>
      <c r="AJ334" s="42">
        <v>7.2068376541137695</v>
      </c>
      <c r="AK334" s="42">
        <v>7.2170939445495605</v>
      </c>
      <c r="AL334" s="42">
        <v>7.1282052993774414</v>
      </c>
      <c r="AM334" s="54">
        <f t="shared" si="90"/>
        <v>7.1931623617808027</v>
      </c>
      <c r="AN334" s="44">
        <v>0.84981685876846313</v>
      </c>
      <c r="AO334" s="44">
        <v>0.78388279676437378</v>
      </c>
      <c r="AP334" s="44">
        <v>0.63736265897750854</v>
      </c>
      <c r="AQ334" s="44">
        <v>0.8253968358039856</v>
      </c>
      <c r="AR334" s="44">
        <v>0.84493285417556763</v>
      </c>
      <c r="AS334" s="44">
        <v>0.96459096670150757</v>
      </c>
      <c r="AT334" s="44"/>
      <c r="AU334" s="42">
        <v>0.72527474164962769</v>
      </c>
      <c r="AV334" s="42">
        <v>0.68620270490646362</v>
      </c>
      <c r="AW334" s="42">
        <v>3.6178267002105713</v>
      </c>
      <c r="AX334" s="42">
        <v>0.85958486795425415</v>
      </c>
      <c r="AY334" s="42">
        <v>0.75335776805877686</v>
      </c>
      <c r="AZ334" s="42">
        <v>0.73015874624252319</v>
      </c>
      <c r="BA334" s="54">
        <f t="shared" si="91"/>
        <v>1.2287342548370361</v>
      </c>
      <c r="BB334" s="44"/>
      <c r="BC334" s="42">
        <v>0.29670330882072449</v>
      </c>
      <c r="BD334" s="42">
        <v>0.24053724110126495</v>
      </c>
      <c r="BE334" s="42">
        <v>0.12210012227296829</v>
      </c>
      <c r="BF334" s="42">
        <v>0.37728938460350037</v>
      </c>
      <c r="BG334" s="42">
        <v>0.25274726748466492</v>
      </c>
      <c r="BH334" s="42">
        <v>0.20757021009922028</v>
      </c>
      <c r="BI334" s="54">
        <f t="shared" si="92"/>
        <v>0.24949125573039055</v>
      </c>
      <c r="BJ334" s="51" t="s">
        <v>233</v>
      </c>
      <c r="BK334" s="69" t="s">
        <v>233</v>
      </c>
      <c r="BL334" s="69" t="s">
        <v>233</v>
      </c>
      <c r="BM334" s="69" t="s">
        <v>233</v>
      </c>
      <c r="BN334" s="69" t="s">
        <v>233</v>
      </c>
      <c r="BO334" s="69" t="s">
        <v>233</v>
      </c>
      <c r="BP334" s="70" t="str">
        <f t="shared" si="93"/>
        <v/>
      </c>
      <c r="BQ334" s="42">
        <v>1.4505494832992554</v>
      </c>
      <c r="BR334" s="42">
        <v>1.3907203674316406</v>
      </c>
      <c r="BS334" s="42">
        <v>1.2673993110656738</v>
      </c>
      <c r="BT334" s="42">
        <v>1.4676434993743896</v>
      </c>
      <c r="BU334" s="42">
        <v>1.495726466178894</v>
      </c>
      <c r="BV334" s="42">
        <v>1.288156270980835</v>
      </c>
      <c r="BW334" s="54">
        <f t="shared" si="94"/>
        <v>1.3933658997217815</v>
      </c>
      <c r="BX334" s="44">
        <v>4.3956045061349869E-2</v>
      </c>
      <c r="BY334" s="44">
        <v>4.3956045061349869E-2</v>
      </c>
      <c r="BZ334" s="44">
        <v>4.3956045061349869E-2</v>
      </c>
      <c r="CA334" s="44">
        <v>4.3956045061349869E-2</v>
      </c>
      <c r="CB334" s="44">
        <v>4.3956045061349869E-2</v>
      </c>
      <c r="CC334" s="44">
        <v>4.3956045061349869E-2</v>
      </c>
      <c r="CD334" s="54">
        <f t="shared" si="95"/>
        <v>4.3956045061349869E-2</v>
      </c>
      <c r="CE334" s="42">
        <v>7.3538460731506348</v>
      </c>
      <c r="CF334" s="42">
        <v>7.3367519378662109</v>
      </c>
      <c r="CG334" s="42">
        <v>7.3367519378662109</v>
      </c>
      <c r="CH334" s="42">
        <v>7.3333334922790527</v>
      </c>
      <c r="CI334" s="42">
        <v>7.3367519378662109</v>
      </c>
      <c r="CJ334" s="42">
        <v>7.3333334922790527</v>
      </c>
      <c r="CK334" s="42"/>
      <c r="CL334" s="42"/>
      <c r="CM334" s="44"/>
      <c r="CN334" s="44">
        <v>2.019047737121582</v>
      </c>
      <c r="CO334" s="44">
        <v>1.4818071126937866</v>
      </c>
      <c r="CP334" s="44">
        <v>0.88595849275588989</v>
      </c>
      <c r="CQ334" s="44">
        <v>1.5648351907730103</v>
      </c>
      <c r="CR334" s="44">
        <v>1.9672771692276001</v>
      </c>
      <c r="CS334" s="44">
        <v>1.9545787572860718</v>
      </c>
      <c r="CT334" s="54">
        <f t="shared" si="96"/>
        <v>1.6455840766429901</v>
      </c>
      <c r="CU334" s="44" t="s">
        <v>233</v>
      </c>
      <c r="CV334" s="44" t="s">
        <v>233</v>
      </c>
      <c r="CW334" s="44" t="s">
        <v>233</v>
      </c>
      <c r="CX334" s="44" t="s">
        <v>233</v>
      </c>
      <c r="CY334" s="44" t="s">
        <v>233</v>
      </c>
      <c r="CZ334" s="44" t="s">
        <v>233</v>
      </c>
      <c r="DA334" s="54" t="str">
        <f t="shared" si="97"/>
        <v/>
      </c>
      <c r="DB334" s="65">
        <v>1367.7655029296875</v>
      </c>
      <c r="DC334" s="65">
        <v>1011.2332153320312</v>
      </c>
      <c r="DD334" s="65">
        <v>626.4957275390625</v>
      </c>
      <c r="DE334" s="65">
        <v>1084.7374267578125</v>
      </c>
      <c r="DF334" s="65">
        <v>1344.9327392578125</v>
      </c>
      <c r="DG334" s="65">
        <v>1347.3748779296875</v>
      </c>
      <c r="DH334" s="58">
        <f t="shared" si="98"/>
        <v>1.6278094775390626</v>
      </c>
      <c r="DI334" s="65">
        <v>1421.196533203125</v>
      </c>
      <c r="DJ334" s="65">
        <v>1049.352783203125</v>
      </c>
      <c r="DK334" s="65">
        <v>615.31134033203125</v>
      </c>
      <c r="DL334" s="65">
        <v>1082.14892578125</v>
      </c>
      <c r="DM334" s="65">
        <v>1361.73388671875</v>
      </c>
      <c r="DN334" s="65">
        <v>1361.025634765625</v>
      </c>
      <c r="DO334" s="58">
        <f t="shared" si="99"/>
        <v>1.6537845849609376</v>
      </c>
      <c r="DP334" s="44">
        <v>0</v>
      </c>
      <c r="DQ334" s="44"/>
      <c r="DR334" s="65">
        <v>100</v>
      </c>
      <c r="DS334" s="65">
        <v>100</v>
      </c>
      <c r="DT334" s="65">
        <v>100</v>
      </c>
      <c r="DU334" s="65">
        <v>100</v>
      </c>
      <c r="DV334" s="65">
        <v>100</v>
      </c>
      <c r="DW334" s="65">
        <v>100</v>
      </c>
      <c r="DX334" s="58">
        <f t="shared" si="100"/>
        <v>0.14399999999999999</v>
      </c>
      <c r="DY334" s="43">
        <v>6.2140655517578125</v>
      </c>
      <c r="DZ334" s="43">
        <v>14.282171249389648</v>
      </c>
      <c r="EA334" s="43">
        <v>28.415122985839844</v>
      </c>
      <c r="EB334" s="44">
        <f t="shared" si="101"/>
        <v>1.6643239488220216</v>
      </c>
      <c r="EC334" s="42">
        <v>25</v>
      </c>
      <c r="ED334" s="42">
        <v>25</v>
      </c>
      <c r="EE334" s="42">
        <v>25</v>
      </c>
      <c r="EF334" s="42">
        <v>25</v>
      </c>
      <c r="EG334" s="42">
        <v>25</v>
      </c>
      <c r="EH334" s="42">
        <v>28</v>
      </c>
      <c r="EI334" s="42"/>
      <c r="EJ334" s="65">
        <v>319</v>
      </c>
      <c r="EK334" s="42">
        <v>0.49000000953674316</v>
      </c>
      <c r="EL334" s="42">
        <v>0.49000000953674316</v>
      </c>
      <c r="EM334" s="42">
        <v>0.49000000953674316</v>
      </c>
      <c r="EN334" s="42">
        <v>0.49000000953674316</v>
      </c>
      <c r="EO334" s="42">
        <v>0.49000000953674316</v>
      </c>
      <c r="EP334" s="42">
        <v>0.49000000953674316</v>
      </c>
      <c r="EQ334" s="42"/>
      <c r="ER334" s="65">
        <v>21</v>
      </c>
      <c r="ES334" s="42">
        <v>0.68000000715255737</v>
      </c>
      <c r="ET334" s="42">
        <v>0.68000000715255737</v>
      </c>
      <c r="EU334" s="42">
        <v>0.68000000715255737</v>
      </c>
      <c r="EV334" s="42">
        <v>0.68000000715255737</v>
      </c>
      <c r="EW334" s="42">
        <v>0.68000000715255737</v>
      </c>
      <c r="EX334" s="42">
        <v>0.68000000715255737</v>
      </c>
      <c r="EY334" s="42"/>
      <c r="EZ334" s="42">
        <v>1.25</v>
      </c>
      <c r="FA334" s="42">
        <v>5.9999998658895493E-2</v>
      </c>
      <c r="FB334" s="42">
        <v>5.9999998658895493E-2</v>
      </c>
      <c r="FC334" s="42">
        <v>7.0000000298023224E-2</v>
      </c>
      <c r="FD334" s="42">
        <v>7.0000000298023224E-2</v>
      </c>
      <c r="FE334" s="42">
        <v>7.0000000298023224E-2</v>
      </c>
      <c r="FF334" s="42">
        <v>7.0000000298023224E-2</v>
      </c>
      <c r="FG334" s="42"/>
      <c r="FH334" s="42"/>
      <c r="FI334" s="42">
        <v>7.9999998211860657E-2</v>
      </c>
      <c r="FJ334" s="42">
        <v>7.9999998211860657E-2</v>
      </c>
      <c r="FK334" s="42">
        <v>7.9999998211860657E-2</v>
      </c>
      <c r="FL334" s="42">
        <v>0.25</v>
      </c>
      <c r="FM334" s="42">
        <v>7.0000000298023224E-2</v>
      </c>
      <c r="FN334" s="42">
        <v>7.0000000298023224E-2</v>
      </c>
      <c r="FO334" s="42"/>
      <c r="FP334" s="65">
        <v>30</v>
      </c>
      <c r="FQ334" s="42">
        <v>0.56999999284744263</v>
      </c>
      <c r="FR334" s="42">
        <v>0.56999999284744263</v>
      </c>
      <c r="FS334" s="42">
        <v>0.56999999284744263</v>
      </c>
      <c r="FT334" s="42">
        <v>0.56999999284744263</v>
      </c>
      <c r="FU334" s="42">
        <v>0.56999999284744263</v>
      </c>
      <c r="FV334" s="42">
        <v>0.56999999284744263</v>
      </c>
      <c r="FW334" s="42"/>
      <c r="FX334" s="65">
        <v>32</v>
      </c>
    </row>
    <row r="335" spans="1:180">
      <c r="A335" s="40">
        <v>38672</v>
      </c>
      <c r="B335" s="41"/>
      <c r="C335" s="41"/>
      <c r="D335" s="41"/>
      <c r="E335" s="42" t="s">
        <v>233</v>
      </c>
      <c r="F335" s="42" t="s">
        <v>233</v>
      </c>
      <c r="G335" s="42" t="s">
        <v>233</v>
      </c>
      <c r="H335" s="42" t="s">
        <v>233</v>
      </c>
      <c r="I335" s="42" t="s">
        <v>233</v>
      </c>
      <c r="J335" s="42" t="s">
        <v>233</v>
      </c>
      <c r="K335" s="54" t="str">
        <f t="shared" si="88"/>
        <v/>
      </c>
      <c r="L335" s="43">
        <v>7.9365077018737793</v>
      </c>
      <c r="M335" s="43">
        <v>8.4493284225463867</v>
      </c>
      <c r="N335" s="43">
        <v>9.0598287582397461</v>
      </c>
      <c r="O335" s="43">
        <v>9.8412694931030273</v>
      </c>
      <c r="P335" s="43">
        <v>9.6703300476074219</v>
      </c>
      <c r="Q335" s="43">
        <v>9.4261293411254883</v>
      </c>
      <c r="R335" s="54">
        <f t="shared" si="89"/>
        <v>9.0638989607493077</v>
      </c>
      <c r="S335" s="43">
        <v>15.75091552734375</v>
      </c>
      <c r="T335" s="43">
        <v>14.04151439666748</v>
      </c>
      <c r="U335" s="43">
        <v>12.332112312316895</v>
      </c>
      <c r="V335" s="43">
        <v>18.315017700195313</v>
      </c>
      <c r="W335" s="43">
        <v>40.537239074707031</v>
      </c>
      <c r="X335" s="43">
        <v>47.985347747802734</v>
      </c>
      <c r="Y335" s="43"/>
      <c r="Z335" s="42">
        <v>-2.6202685832977295</v>
      </c>
      <c r="AA335" s="42">
        <v>-3.3137972354888916</v>
      </c>
      <c r="AB335" s="42">
        <v>-3.6703295707702637</v>
      </c>
      <c r="AC335" s="42">
        <v>-1.0134310722351074</v>
      </c>
      <c r="AD335" s="42">
        <v>-0.67643469572067261</v>
      </c>
      <c r="AE335" s="42">
        <v>-0.80830281972885132</v>
      </c>
      <c r="AF335" s="42"/>
      <c r="AG335" s="42">
        <v>6.9948716163635254</v>
      </c>
      <c r="AH335" s="42">
        <v>7.0871796607971191</v>
      </c>
      <c r="AI335" s="42">
        <v>7.0769228935241699</v>
      </c>
      <c r="AJ335" s="42">
        <v>6.864957332611084</v>
      </c>
      <c r="AK335" s="42">
        <v>6.7418804168701172</v>
      </c>
      <c r="AL335" s="42">
        <v>6.769230842590332</v>
      </c>
      <c r="AM335" s="54">
        <f t="shared" si="90"/>
        <v>6.9225071271260576</v>
      </c>
      <c r="AN335" s="44">
        <v>0.95726495981216431</v>
      </c>
      <c r="AO335" s="44">
        <v>0.78144079446792603</v>
      </c>
      <c r="AP335" s="44">
        <v>0.63492065668106079</v>
      </c>
      <c r="AQ335" s="44">
        <v>0.93528693914413452</v>
      </c>
      <c r="AR335" s="44">
        <v>1.1257631778717041</v>
      </c>
      <c r="AS335" s="44">
        <v>0.66910868883132935</v>
      </c>
      <c r="AT335" s="44"/>
      <c r="AU335" s="42">
        <v>0.7191697359085083</v>
      </c>
      <c r="AV335" s="42">
        <v>0.84493285417556763</v>
      </c>
      <c r="AW335" s="42">
        <v>0.83150184154510498</v>
      </c>
      <c r="AX335" s="42">
        <v>1.0610500574111938</v>
      </c>
      <c r="AY335" s="42">
        <v>1.1282051801681519</v>
      </c>
      <c r="AZ335" s="42">
        <v>0.90842491388320923</v>
      </c>
      <c r="BA335" s="54">
        <f t="shared" si="91"/>
        <v>0.91554743051528931</v>
      </c>
      <c r="BB335" s="44"/>
      <c r="BC335" s="42">
        <v>0.21489621698856354</v>
      </c>
      <c r="BD335" s="42">
        <v>0.28083029389381409</v>
      </c>
      <c r="BE335" s="42">
        <v>0.21001221239566803</v>
      </c>
      <c r="BF335" s="42">
        <v>0.39194139838218689</v>
      </c>
      <c r="BG335" s="42">
        <v>0.51892554759979248</v>
      </c>
      <c r="BH335" s="42">
        <v>0.39926740527153015</v>
      </c>
      <c r="BI335" s="54">
        <f t="shared" si="92"/>
        <v>0.33597884575525921</v>
      </c>
      <c r="BJ335" s="51" t="s">
        <v>233</v>
      </c>
      <c r="BK335" s="69" t="s">
        <v>233</v>
      </c>
      <c r="BL335" s="69" t="s">
        <v>233</v>
      </c>
      <c r="BM335" s="69" t="s">
        <v>233</v>
      </c>
      <c r="BN335" s="69" t="s">
        <v>233</v>
      </c>
      <c r="BO335" s="69" t="s">
        <v>233</v>
      </c>
      <c r="BP335" s="70" t="str">
        <f t="shared" si="93"/>
        <v/>
      </c>
      <c r="BQ335" s="42">
        <v>1.2185592651367187</v>
      </c>
      <c r="BR335" s="42">
        <v>1.1868132352828979</v>
      </c>
      <c r="BS335" s="42">
        <v>1.1868132352828979</v>
      </c>
      <c r="BT335" s="42">
        <v>1.3638583421707153</v>
      </c>
      <c r="BU335" s="42">
        <v>1.5726495981216431</v>
      </c>
      <c r="BV335" s="42">
        <v>1.6239316463470459</v>
      </c>
      <c r="BW335" s="54">
        <f t="shared" si="94"/>
        <v>1.3587708870569866</v>
      </c>
      <c r="BX335" s="44">
        <v>4.3956045061349869E-2</v>
      </c>
      <c r="BY335" s="44">
        <v>4.3956045061349869E-2</v>
      </c>
      <c r="BZ335" s="44">
        <v>4.3956045061349869E-2</v>
      </c>
      <c r="CA335" s="44">
        <v>4.3956045061349869E-2</v>
      </c>
      <c r="CB335" s="44">
        <v>4.2735043913125992E-2</v>
      </c>
      <c r="CC335" s="44">
        <v>4.1514042764902115E-2</v>
      </c>
      <c r="CD335" s="54">
        <f t="shared" si="95"/>
        <v>4.334554448723793E-2</v>
      </c>
      <c r="CE335" s="42">
        <v>7.3128204345703125</v>
      </c>
      <c r="CF335" s="42">
        <v>7.2752137184143066</v>
      </c>
      <c r="CG335" s="42">
        <v>7.2615385055541992</v>
      </c>
      <c r="CH335" s="42">
        <v>7.2239317893981934</v>
      </c>
      <c r="CI335" s="42">
        <v>7.1965813636779785</v>
      </c>
      <c r="CJ335" s="42">
        <v>7.0974359512329102</v>
      </c>
      <c r="CK335" s="42"/>
      <c r="CL335" s="42"/>
      <c r="CM335" s="44"/>
      <c r="CN335" s="44">
        <v>1.9008547067642212</v>
      </c>
      <c r="CO335" s="44">
        <v>1.495482325553894</v>
      </c>
      <c r="CP335" s="44">
        <v>0.88302809000015259</v>
      </c>
      <c r="CQ335" s="44">
        <v>1.5970696210861206</v>
      </c>
      <c r="CR335" s="44">
        <v>2.0581197738647461</v>
      </c>
      <c r="CS335" s="44">
        <v>2.0942614078521729</v>
      </c>
      <c r="CT335" s="54">
        <f t="shared" si="96"/>
        <v>1.6714693208535512</v>
      </c>
      <c r="CU335" s="44" t="s">
        <v>233</v>
      </c>
      <c r="CV335" s="44" t="s">
        <v>233</v>
      </c>
      <c r="CW335" s="44" t="s">
        <v>233</v>
      </c>
      <c r="CX335" s="44" t="s">
        <v>233</v>
      </c>
      <c r="CY335" s="44" t="s">
        <v>233</v>
      </c>
      <c r="CZ335" s="44" t="s">
        <v>233</v>
      </c>
      <c r="DA335" s="54" t="str">
        <f t="shared" si="97"/>
        <v/>
      </c>
      <c r="DB335" s="65">
        <v>1308.913330078125</v>
      </c>
      <c r="DC335" s="65">
        <v>1012.5762939453125</v>
      </c>
      <c r="DD335" s="65">
        <v>603.4188232421875</v>
      </c>
      <c r="DE335" s="65">
        <v>1089.4993896484375</v>
      </c>
      <c r="DF335" s="65">
        <v>1395.6044921875</v>
      </c>
      <c r="DG335" s="65">
        <v>1446.27587890625</v>
      </c>
      <c r="DH335" s="58">
        <f t="shared" si="98"/>
        <v>1.6455091699218749</v>
      </c>
      <c r="DI335" s="65">
        <v>1360.879150390625</v>
      </c>
      <c r="DJ335" s="65">
        <v>1058.02197265625</v>
      </c>
      <c r="DK335" s="65">
        <v>629.059814453125</v>
      </c>
      <c r="DL335" s="65">
        <v>1078.4859619140625</v>
      </c>
      <c r="DM335" s="65">
        <v>1346.27587890625</v>
      </c>
      <c r="DN335" s="65">
        <v>1444.6885986328125</v>
      </c>
      <c r="DO335" s="58">
        <f t="shared" si="99"/>
        <v>1.6601787304687501</v>
      </c>
      <c r="DP335" s="44">
        <v>25</v>
      </c>
      <c r="DQ335" s="44"/>
      <c r="DR335" s="65">
        <v>100</v>
      </c>
      <c r="DS335" s="65">
        <v>100</v>
      </c>
      <c r="DT335" s="65">
        <v>100</v>
      </c>
      <c r="DU335" s="65">
        <v>100</v>
      </c>
      <c r="DV335" s="65">
        <v>100</v>
      </c>
      <c r="DW335" s="65">
        <v>100</v>
      </c>
      <c r="DX335" s="58">
        <f t="shared" si="100"/>
        <v>0.14399999999999999</v>
      </c>
      <c r="DY335" s="43">
        <v>6.2729668617248535</v>
      </c>
      <c r="DZ335" s="43">
        <v>14.643109321594238</v>
      </c>
      <c r="EA335" s="43">
        <v>26.191749572753906</v>
      </c>
      <c r="EB335" s="44">
        <f t="shared" si="101"/>
        <v>1.6074817719268799</v>
      </c>
      <c r="EC335" s="42">
        <v>35</v>
      </c>
      <c r="ED335" s="42">
        <v>30</v>
      </c>
      <c r="EE335" s="42">
        <v>30</v>
      </c>
      <c r="EF335" s="42">
        <v>40</v>
      </c>
      <c r="EG335" s="42">
        <v>45</v>
      </c>
      <c r="EH335" s="42">
        <v>45</v>
      </c>
      <c r="EI335" s="42"/>
      <c r="EJ335" s="65">
        <v>545</v>
      </c>
      <c r="EK335" s="42">
        <v>0.49000000953674316</v>
      </c>
      <c r="EL335" s="42">
        <v>0.49000000953674316</v>
      </c>
      <c r="EM335" s="42">
        <v>0.49000000953674316</v>
      </c>
      <c r="EN335" s="42">
        <v>0.49000000953674316</v>
      </c>
      <c r="EO335" s="42">
        <v>0.49000000953674316</v>
      </c>
      <c r="EP335" s="42">
        <v>0.49000000953674316</v>
      </c>
      <c r="EQ335" s="42"/>
      <c r="ER335" s="65">
        <v>23</v>
      </c>
      <c r="ES335" s="42">
        <v>0.68000000715255737</v>
      </c>
      <c r="ET335" s="42">
        <v>0.68000000715255737</v>
      </c>
      <c r="EU335" s="42">
        <v>0.68000000715255737</v>
      </c>
      <c r="EV335" s="42">
        <v>0.68000000715255737</v>
      </c>
      <c r="EW335" s="42">
        <v>0.68000000715255737</v>
      </c>
      <c r="EX335" s="42">
        <v>0.68000000715255737</v>
      </c>
      <c r="EY335" s="42"/>
      <c r="EZ335" s="42">
        <v>1.4</v>
      </c>
      <c r="FA335" s="42">
        <v>7.0000000298023224E-2</v>
      </c>
      <c r="FB335" s="42">
        <v>7.5000002980232239E-2</v>
      </c>
      <c r="FC335" s="42">
        <v>7.5000002980232239E-2</v>
      </c>
      <c r="FD335" s="42">
        <v>7.5000002980232239E-2</v>
      </c>
      <c r="FE335" s="42">
        <v>7.5000002980232239E-2</v>
      </c>
      <c r="FF335" s="42">
        <v>6.4999997615814209E-2</v>
      </c>
      <c r="FG335" s="42"/>
      <c r="FH335" s="42"/>
      <c r="FI335" s="42">
        <v>7.0000000298023224E-2</v>
      </c>
      <c r="FJ335" s="42">
        <v>7.9999998211860657E-2</v>
      </c>
      <c r="FK335" s="42">
        <v>7.9999998211860657E-2</v>
      </c>
      <c r="FL335" s="42">
        <v>7.9999998211860657E-2</v>
      </c>
      <c r="FM335" s="42">
        <v>7.9999998211860657E-2</v>
      </c>
      <c r="FN335" s="42">
        <v>7.5000002980232239E-2</v>
      </c>
      <c r="FO335" s="42"/>
      <c r="FP335" s="65">
        <v>35</v>
      </c>
      <c r="FQ335" s="42">
        <v>0.56999999284744263</v>
      </c>
      <c r="FR335" s="42">
        <v>0.56999999284744263</v>
      </c>
      <c r="FS335" s="42">
        <v>0.56999999284744263</v>
      </c>
      <c r="FT335" s="42">
        <v>0.56999999284744263</v>
      </c>
      <c r="FU335" s="42">
        <v>0.56999999284744263</v>
      </c>
      <c r="FV335" s="42">
        <v>0.56999999284744263</v>
      </c>
      <c r="FW335" s="42"/>
      <c r="FX335" s="65">
        <v>34</v>
      </c>
    </row>
    <row r="336" spans="1:180">
      <c r="A336" s="40">
        <v>38673</v>
      </c>
      <c r="B336" s="41"/>
      <c r="C336" s="41"/>
      <c r="D336" s="41"/>
      <c r="E336" s="42" t="s">
        <v>233</v>
      </c>
      <c r="F336" s="42" t="s">
        <v>233</v>
      </c>
      <c r="G336" s="42" t="s">
        <v>233</v>
      </c>
      <c r="H336" s="42" t="s">
        <v>233</v>
      </c>
      <c r="I336" s="42" t="s">
        <v>233</v>
      </c>
      <c r="J336" s="42" t="s">
        <v>233</v>
      </c>
      <c r="K336" s="54" t="str">
        <f t="shared" si="88"/>
        <v/>
      </c>
      <c r="L336" s="43">
        <v>9.0598287582397461</v>
      </c>
      <c r="M336" s="43">
        <v>8.2051286697387695</v>
      </c>
      <c r="N336" s="43">
        <v>7.3504271507263184</v>
      </c>
      <c r="O336" s="43">
        <v>6.8620266914367676</v>
      </c>
      <c r="P336" s="43">
        <v>6.4957265853881836</v>
      </c>
      <c r="Q336" s="43">
        <v>5.7631258964538574</v>
      </c>
      <c r="R336" s="54">
        <f t="shared" si="89"/>
        <v>7.2893772919972735</v>
      </c>
      <c r="S336" s="43">
        <v>71.306472778320313</v>
      </c>
      <c r="T336" s="43">
        <v>51.037849426269531</v>
      </c>
      <c r="U336" s="43">
        <v>50.183151245117188</v>
      </c>
      <c r="V336" s="43">
        <v>25.030525207519531</v>
      </c>
      <c r="W336" s="43">
        <v>19.536020278930664</v>
      </c>
      <c r="X336" s="43">
        <v>17.94871711730957</v>
      </c>
      <c r="Y336" s="43"/>
      <c r="Z336" s="42">
        <v>-0.86691087484359741</v>
      </c>
      <c r="AA336" s="42">
        <v>-0.79365080595016479</v>
      </c>
      <c r="AB336" s="42">
        <v>-0.48595848679542542</v>
      </c>
      <c r="AC336" s="42">
        <v>7.5702078640460968E-2</v>
      </c>
      <c r="AD336" s="42">
        <v>0.18315018713474274</v>
      </c>
      <c r="AE336" s="42">
        <v>0.42735043168067932</v>
      </c>
      <c r="AF336" s="42"/>
      <c r="AG336" s="42">
        <v>6.721367359161377</v>
      </c>
      <c r="AH336" s="42">
        <v>6.6735043525695801</v>
      </c>
      <c r="AI336" s="42">
        <v>6.6119656562805176</v>
      </c>
      <c r="AJ336" s="42">
        <v>6.5743589401245117</v>
      </c>
      <c r="AK336" s="42">
        <v>6.5880341529846191</v>
      </c>
      <c r="AL336" s="42">
        <v>6.5777778625488281</v>
      </c>
      <c r="AM336" s="54">
        <f t="shared" si="90"/>
        <v>6.6245013872782392</v>
      </c>
      <c r="AN336" s="44">
        <v>0.59096461534500122</v>
      </c>
      <c r="AO336" s="44">
        <v>0.9523809552192688</v>
      </c>
      <c r="AP336" s="44">
        <v>0.81562882661819458</v>
      </c>
      <c r="AQ336" s="44">
        <v>0.82783883810043335</v>
      </c>
      <c r="AR336" s="44">
        <v>0.72771674394607544</v>
      </c>
      <c r="AS336" s="44">
        <v>0.73260074853897095</v>
      </c>
      <c r="AT336" s="44"/>
      <c r="AU336" s="42">
        <v>0.90231990814208984</v>
      </c>
      <c r="AV336" s="42">
        <v>0.83882784843444824</v>
      </c>
      <c r="AW336" s="42">
        <v>1.2283272743225098</v>
      </c>
      <c r="AX336" s="42">
        <v>1.225885272026062</v>
      </c>
      <c r="AY336" s="42">
        <v>1.1794872283935547</v>
      </c>
      <c r="AZ336" s="42">
        <v>1.2991453409194946</v>
      </c>
      <c r="BA336" s="54">
        <f t="shared" si="91"/>
        <v>1.1123321453730266</v>
      </c>
      <c r="BB336" s="44"/>
      <c r="BC336" s="42">
        <v>0.32844933867454529</v>
      </c>
      <c r="BD336" s="42">
        <v>0.31257632374763489</v>
      </c>
      <c r="BE336" s="42">
        <v>0.29670330882072449</v>
      </c>
      <c r="BF336" s="42">
        <v>0.57997560501098633</v>
      </c>
      <c r="BG336" s="42">
        <v>0.55311357975006104</v>
      </c>
      <c r="BH336" s="42">
        <v>0.62515264749526978</v>
      </c>
      <c r="BI336" s="54">
        <f t="shared" si="92"/>
        <v>0.4493284672498703</v>
      </c>
      <c r="BJ336" s="51" t="s">
        <v>233</v>
      </c>
      <c r="BK336" s="69" t="s">
        <v>233</v>
      </c>
      <c r="BL336" s="69" t="s">
        <v>233</v>
      </c>
      <c r="BM336" s="69" t="s">
        <v>233</v>
      </c>
      <c r="BN336" s="69" t="s">
        <v>233</v>
      </c>
      <c r="BO336" s="69" t="s">
        <v>233</v>
      </c>
      <c r="BP336" s="70" t="str">
        <f t="shared" si="93"/>
        <v/>
      </c>
      <c r="BQ336" s="42">
        <v>1.4725275039672852</v>
      </c>
      <c r="BR336" s="42">
        <v>1.3992674350738525</v>
      </c>
      <c r="BS336" s="42">
        <v>1.2661782503128052</v>
      </c>
      <c r="BT336" s="42">
        <v>1.5006104707717896</v>
      </c>
      <c r="BU336" s="42">
        <v>1.5494505167007446</v>
      </c>
      <c r="BV336" s="42">
        <v>1.4993895292282104</v>
      </c>
      <c r="BW336" s="54">
        <f t="shared" si="94"/>
        <v>1.4479039510091145</v>
      </c>
      <c r="BX336" s="44">
        <v>4.1514042764902115E-2</v>
      </c>
      <c r="BY336" s="44">
        <v>4.1514042764902115E-2</v>
      </c>
      <c r="BZ336" s="44">
        <v>4.1514042764902115E-2</v>
      </c>
      <c r="CA336" s="44">
        <v>4.6398047357797623E-2</v>
      </c>
      <c r="CB336" s="44">
        <v>3.540903702378273E-2</v>
      </c>
      <c r="CC336" s="44">
        <v>4.6398047357797623E-2</v>
      </c>
      <c r="CD336" s="54">
        <f t="shared" si="95"/>
        <v>4.2124543339014053E-2</v>
      </c>
      <c r="CE336" s="42">
        <v>7.0256409645080566</v>
      </c>
      <c r="CF336" s="42">
        <v>6.9846153259277344</v>
      </c>
      <c r="CG336" s="42">
        <v>6.9606838226318359</v>
      </c>
      <c r="CH336" s="42">
        <v>6.9264955520629883</v>
      </c>
      <c r="CI336" s="42">
        <v>6.854701042175293</v>
      </c>
      <c r="CJ336" s="42">
        <v>6.779487133026123</v>
      </c>
      <c r="CK336" s="42"/>
      <c r="CL336" s="42"/>
      <c r="CM336" s="44"/>
      <c r="CN336" s="44">
        <v>1.6351648569107056</v>
      </c>
      <c r="CO336" s="44">
        <v>1.6693528890609741</v>
      </c>
      <c r="CP336" s="44">
        <v>0.88595849275588989</v>
      </c>
      <c r="CQ336" s="44">
        <v>1.7885226011276245</v>
      </c>
      <c r="CR336" s="44">
        <v>1.7719169855117798</v>
      </c>
      <c r="CS336" s="44">
        <v>2.0991454124450684</v>
      </c>
      <c r="CT336" s="54">
        <f t="shared" si="96"/>
        <v>1.6416768729686737</v>
      </c>
      <c r="CU336" s="44" t="s">
        <v>233</v>
      </c>
      <c r="CV336" s="44" t="s">
        <v>233</v>
      </c>
      <c r="CW336" s="44" t="s">
        <v>233</v>
      </c>
      <c r="CX336" s="44" t="s">
        <v>233</v>
      </c>
      <c r="CY336" s="44" t="s">
        <v>233</v>
      </c>
      <c r="CZ336" s="44" t="s">
        <v>233</v>
      </c>
      <c r="DA336" s="54" t="str">
        <f t="shared" si="97"/>
        <v/>
      </c>
      <c r="DB336" s="65">
        <v>1095.3602294921875</v>
      </c>
      <c r="DC336" s="65">
        <v>1155.921875</v>
      </c>
      <c r="DD336" s="65">
        <v>609.035400390625</v>
      </c>
      <c r="DE336" s="65">
        <v>1207.081787109375</v>
      </c>
      <c r="DF336" s="65">
        <v>1248.7178955078125</v>
      </c>
      <c r="DG336" s="65">
        <v>1428.9376220703125</v>
      </c>
      <c r="DH336" s="58">
        <f t="shared" si="98"/>
        <v>1.6188131542968749</v>
      </c>
      <c r="DI336" s="65">
        <v>1173.284423828125</v>
      </c>
      <c r="DJ336" s="65">
        <v>1148.0341796875</v>
      </c>
      <c r="DK336" s="65">
        <v>633.84613037109375</v>
      </c>
      <c r="DL336" s="65">
        <v>1173.211181640625</v>
      </c>
      <c r="DM336" s="65">
        <v>1193.284423828125</v>
      </c>
      <c r="DN336" s="65">
        <v>1451.6240234375</v>
      </c>
      <c r="DO336" s="58">
        <f t="shared" si="99"/>
        <v>1.6255882470703125</v>
      </c>
      <c r="DP336" s="44">
        <v>31</v>
      </c>
      <c r="DQ336" s="44"/>
      <c r="DR336" s="65">
        <v>100</v>
      </c>
      <c r="DS336" s="65">
        <v>100</v>
      </c>
      <c r="DT336" s="65">
        <v>100</v>
      </c>
      <c r="DU336" s="65">
        <v>100</v>
      </c>
      <c r="DV336" s="65">
        <v>100</v>
      </c>
      <c r="DW336" s="65">
        <v>100</v>
      </c>
      <c r="DX336" s="58">
        <f t="shared" si="100"/>
        <v>0.14399999999999999</v>
      </c>
      <c r="DY336" s="43">
        <v>5.5563368797302246</v>
      </c>
      <c r="DZ336" s="43">
        <v>14.560093879699707</v>
      </c>
      <c r="EA336" s="43">
        <v>28.342941284179688</v>
      </c>
      <c r="EB336" s="44">
        <f t="shared" si="101"/>
        <v>1.6377085015869139</v>
      </c>
      <c r="EC336" s="42">
        <v>50</v>
      </c>
      <c r="ED336" s="42">
        <v>50</v>
      </c>
      <c r="EE336" s="42">
        <v>60</v>
      </c>
      <c r="EF336" s="42">
        <v>60</v>
      </c>
      <c r="EG336" s="42">
        <v>60</v>
      </c>
      <c r="EH336" s="42">
        <v>60</v>
      </c>
      <c r="EI336" s="42"/>
      <c r="EJ336" s="65">
        <v>793</v>
      </c>
      <c r="EK336" s="42">
        <v>0.49000000953674316</v>
      </c>
      <c r="EL336" s="42">
        <v>0.49000000953674316</v>
      </c>
      <c r="EM336" s="42">
        <v>0.49000000953674316</v>
      </c>
      <c r="EN336" s="42">
        <v>0.49000000953674316</v>
      </c>
      <c r="EO336" s="42">
        <v>0.49000000953674316</v>
      </c>
      <c r="EP336" s="42">
        <v>0.49000000953674316</v>
      </c>
      <c r="EQ336" s="42"/>
      <c r="ER336" s="65">
        <v>23</v>
      </c>
      <c r="ES336" s="42">
        <v>0.68000000715255737</v>
      </c>
      <c r="ET336" s="42">
        <v>0.68000000715255737</v>
      </c>
      <c r="EU336" s="42">
        <v>0.68000000715255737</v>
      </c>
      <c r="EV336" s="42">
        <v>0.68000000715255737</v>
      </c>
      <c r="EW336" s="42">
        <v>0.68000000715255737</v>
      </c>
      <c r="EX336" s="42">
        <v>0.68000000715255737</v>
      </c>
      <c r="EY336" s="42"/>
      <c r="EZ336" s="42">
        <v>1.25</v>
      </c>
      <c r="FA336" s="42">
        <v>6.4999997615814209E-2</v>
      </c>
      <c r="FB336" s="42">
        <v>6.4999997615814209E-2</v>
      </c>
      <c r="FC336" s="42">
        <v>9.0000003576278687E-2</v>
      </c>
      <c r="FD336" s="42">
        <v>7.9999998211860657E-2</v>
      </c>
      <c r="FE336" s="42">
        <v>7.9999998211860657E-2</v>
      </c>
      <c r="FF336" s="42">
        <v>7.9999998211860657E-2</v>
      </c>
      <c r="FG336" s="42"/>
      <c r="FH336" s="42"/>
      <c r="FI336" s="42">
        <v>7.5000002980232239E-2</v>
      </c>
      <c r="FJ336" s="42">
        <v>7.5000002980232239E-2</v>
      </c>
      <c r="FK336" s="42">
        <v>7.9999998211860657E-2</v>
      </c>
      <c r="FL336" s="42">
        <v>7.0000000298023224E-2</v>
      </c>
      <c r="FM336" s="42">
        <v>5.9999998658895493E-2</v>
      </c>
      <c r="FN336" s="42">
        <v>5.9999998658895493E-2</v>
      </c>
      <c r="FO336" s="42"/>
      <c r="FP336" s="65">
        <v>28</v>
      </c>
      <c r="FQ336" s="42">
        <v>0.56999999284744263</v>
      </c>
      <c r="FR336" s="42">
        <v>0.56999999284744263</v>
      </c>
      <c r="FS336" s="42">
        <v>0.56999999284744263</v>
      </c>
      <c r="FT336" s="42">
        <v>0.56999999284744263</v>
      </c>
      <c r="FU336" s="42">
        <v>0.56999999284744263</v>
      </c>
      <c r="FV336" s="42">
        <v>0.56999999284744263</v>
      </c>
      <c r="FW336" s="42"/>
      <c r="FX336" s="65">
        <v>35</v>
      </c>
    </row>
    <row r="337" spans="1:180">
      <c r="A337" s="40">
        <v>38674</v>
      </c>
      <c r="B337" s="41"/>
      <c r="C337" s="41"/>
      <c r="D337" s="41"/>
      <c r="E337" s="42" t="s">
        <v>233</v>
      </c>
      <c r="F337" s="42" t="s">
        <v>233</v>
      </c>
      <c r="G337" s="42" t="s">
        <v>233</v>
      </c>
      <c r="H337" s="42" t="s">
        <v>233</v>
      </c>
      <c r="I337" s="42" t="s">
        <v>233</v>
      </c>
      <c r="J337" s="42" t="s">
        <v>233</v>
      </c>
      <c r="K337" s="54" t="str">
        <f t="shared" ref="K337:K380" si="102">IF(SUM(E337:J337)&gt;0,AVERAGE(E337:J337),"")</f>
        <v/>
      </c>
      <c r="L337" s="43">
        <v>5.0305252075195313</v>
      </c>
      <c r="M337" s="43">
        <v>4.3711843490600586</v>
      </c>
      <c r="N337" s="43">
        <v>3.7606837749481201</v>
      </c>
      <c r="O337" s="43">
        <v>3.8095238208770752</v>
      </c>
      <c r="P337" s="43">
        <v>3.9316239356994629</v>
      </c>
      <c r="Q337" s="43">
        <v>3.6874237060546875</v>
      </c>
      <c r="R337" s="54">
        <f t="shared" ref="R337:R380" si="103">IF(SUM(L337:Q337)&gt;0,AVERAGE(L337:Q337),"")</f>
        <v>4.0984941323598223</v>
      </c>
      <c r="S337" s="43">
        <v>17.94871711730957</v>
      </c>
      <c r="T337" s="43">
        <v>15.75091552734375</v>
      </c>
      <c r="U337" s="43">
        <v>9.5238094329833984</v>
      </c>
      <c r="V337" s="43">
        <v>8.7912092208862305</v>
      </c>
      <c r="W337" s="43">
        <v>17.460317611694336</v>
      </c>
      <c r="X337" s="43">
        <v>11.721611976623535</v>
      </c>
      <c r="Y337" s="43"/>
      <c r="Z337" s="42">
        <v>0.34432235360145569</v>
      </c>
      <c r="AA337" s="42">
        <v>0.41758242249488831</v>
      </c>
      <c r="AB337" s="42">
        <v>-0.28083029389381409</v>
      </c>
      <c r="AC337" s="42">
        <v>0.18803419172763824</v>
      </c>
      <c r="AD337" s="42">
        <v>-0.38827839493751526</v>
      </c>
      <c r="AE337" s="42">
        <v>-0.45665445923805237</v>
      </c>
      <c r="AF337" s="42"/>
      <c r="AG337" s="42">
        <v>6.594871997833252</v>
      </c>
      <c r="AH337" s="42">
        <v>6.615384578704834</v>
      </c>
      <c r="AI337" s="42">
        <v>6.7008547782897949</v>
      </c>
      <c r="AJ337" s="42">
        <v>6.6837606430053711</v>
      </c>
      <c r="AK337" s="42">
        <v>6.8170938491821289</v>
      </c>
      <c r="AL337" s="42">
        <v>6.8000001907348633</v>
      </c>
      <c r="AM337" s="54">
        <f t="shared" ref="AM337:AM380" si="104">IF(SUM(AG337:AL337)&gt;0,AVERAGE(AG337:AL337),"")</f>
        <v>6.701994339625041</v>
      </c>
      <c r="AN337" s="44">
        <v>1.0109890699386597</v>
      </c>
      <c r="AO337" s="44">
        <v>0.90842491388320923</v>
      </c>
      <c r="AP337" s="44">
        <v>0.69841271638870239</v>
      </c>
      <c r="AQ337" s="44">
        <v>0.93528693914413452</v>
      </c>
      <c r="AR337" s="44">
        <v>1.1086691617965698</v>
      </c>
      <c r="AS337" s="44">
        <v>0.83272284269332886</v>
      </c>
      <c r="AT337" s="44"/>
      <c r="AU337" s="42">
        <v>0.81074482202529907</v>
      </c>
      <c r="AV337" s="42">
        <v>1.0268620252609253</v>
      </c>
      <c r="AW337" s="42">
        <v>0.42612943053245544</v>
      </c>
      <c r="AX337" s="42">
        <v>0.89010989665985107</v>
      </c>
      <c r="AY337" s="42">
        <v>0.86935287714004517</v>
      </c>
      <c r="AZ337" s="42">
        <v>0.85836386680603027</v>
      </c>
      <c r="BA337" s="54">
        <f t="shared" ref="BA337:BA380" si="105">IF(SUM(AU337:AZ337)&gt;0,AVERAGE(AU337:AZ337),"")</f>
        <v>0.81359381973743439</v>
      </c>
      <c r="BB337" s="44"/>
      <c r="BC337" s="42">
        <v>0.49938949942588806</v>
      </c>
      <c r="BD337" s="42">
        <v>0.49938949942588806</v>
      </c>
      <c r="BE337" s="42">
        <v>0.26984128355979919</v>
      </c>
      <c r="BF337" s="42">
        <v>0.46886447072029114</v>
      </c>
      <c r="BG337" s="42">
        <v>0.42124542593955994</v>
      </c>
      <c r="BH337" s="42">
        <v>0.39194139838218689</v>
      </c>
      <c r="BI337" s="54">
        <f t="shared" ref="BI337:BI380" si="106">IF(SUM(BC337:BH337)&gt;0,AVERAGE(BC337:BH337),"")</f>
        <v>0.42511192957560223</v>
      </c>
      <c r="BJ337" s="51" t="s">
        <v>233</v>
      </c>
      <c r="BK337" s="69" t="s">
        <v>233</v>
      </c>
      <c r="BL337" s="69" t="s">
        <v>233</v>
      </c>
      <c r="BM337" s="69" t="s">
        <v>233</v>
      </c>
      <c r="BN337" s="69" t="s">
        <v>233</v>
      </c>
      <c r="BO337" s="69" t="s">
        <v>233</v>
      </c>
      <c r="BP337" s="70" t="str">
        <f t="shared" ref="BP337:BP380" si="107">IF(SUM(BJ337:BO337)&gt;0,AVERAGE(BJ337:BO337),"")</f>
        <v/>
      </c>
      <c r="BQ337" s="42">
        <v>1.3614163398742676</v>
      </c>
      <c r="BR337" s="42">
        <v>1.4151403903961182</v>
      </c>
      <c r="BS337" s="42">
        <v>1.2783882617950439</v>
      </c>
      <c r="BT337" s="42">
        <v>1.3687423467636108</v>
      </c>
      <c r="BU337" s="42">
        <v>1.404151439666748</v>
      </c>
      <c r="BV337" s="42">
        <v>1.3235653638839722</v>
      </c>
      <c r="BW337" s="54">
        <f t="shared" ref="BW337:BW380" si="108">IF(SUM(BQ337:BV337)&gt;0,AVERAGE(BQ337:BV337),"")</f>
        <v>1.3585673570632935</v>
      </c>
      <c r="BX337" s="44">
        <v>3.540903702378273E-2</v>
      </c>
      <c r="BY337" s="44">
        <v>4.6398047357797623E-2</v>
      </c>
      <c r="BZ337" s="44">
        <v>4.6398047357797623E-2</v>
      </c>
      <c r="CA337" s="44">
        <v>4.0293041616678238E-2</v>
      </c>
      <c r="CB337" s="44">
        <v>4.0293041616678238E-2</v>
      </c>
      <c r="CC337" s="44">
        <v>3.7851039320230484E-2</v>
      </c>
      <c r="CD337" s="54">
        <f t="shared" ref="CD337:CD380" si="109">IF(SUM(BX337:CC337)&gt;0,AVERAGE(BX337:CC337),"")</f>
        <v>4.110704238216082E-2</v>
      </c>
      <c r="CE337" s="42">
        <v>6.7487177848815918</v>
      </c>
      <c r="CF337" s="42">
        <v>6.7247862815856934</v>
      </c>
      <c r="CG337" s="42">
        <v>6.7179489135742188</v>
      </c>
      <c r="CH337" s="42">
        <v>6.7076921463012695</v>
      </c>
      <c r="CI337" s="42">
        <v>6.7384614944458008</v>
      </c>
      <c r="CJ337" s="42">
        <v>6.7760682106018066</v>
      </c>
      <c r="CK337" s="42"/>
      <c r="CL337" s="42"/>
      <c r="CM337" s="44"/>
      <c r="CN337" s="44">
        <v>1.754334568977356</v>
      </c>
      <c r="CO337" s="44">
        <v>1.6937729120254517</v>
      </c>
      <c r="CP337" s="44">
        <v>0.8888888955116272</v>
      </c>
      <c r="CQ337" s="44">
        <v>1.8324786424636841</v>
      </c>
      <c r="CR337" s="44">
        <v>1.821733832359314</v>
      </c>
      <c r="CS337" s="44">
        <v>1.6800976991653442</v>
      </c>
      <c r="CT337" s="54">
        <f t="shared" ref="CT337:CT380" si="110">IF(SUM(CN337:CS337)&gt;0,AVERAGE(CN337:CS337),"")</f>
        <v>1.6118844250837963</v>
      </c>
      <c r="CU337" s="44" t="s">
        <v>233</v>
      </c>
      <c r="CV337" s="44" t="s">
        <v>233</v>
      </c>
      <c r="CW337" s="44" t="s">
        <v>233</v>
      </c>
      <c r="CX337" s="44" t="s">
        <v>233</v>
      </c>
      <c r="CY337" s="44" t="s">
        <v>233</v>
      </c>
      <c r="CZ337" s="44" t="s">
        <v>233</v>
      </c>
      <c r="DA337" s="54" t="str">
        <f t="shared" ref="DA337:DA380" si="111">IF(SUM(CU337:CZ337)&gt;0,AVERAGE(CU337:CZ337),"")</f>
        <v/>
      </c>
      <c r="DB337" s="65">
        <v>1147.008544921875</v>
      </c>
      <c r="DC337" s="65">
        <v>1165.201416015625</v>
      </c>
      <c r="DD337" s="65">
        <v>611.84375</v>
      </c>
      <c r="DE337" s="65">
        <v>1195.2381591796875</v>
      </c>
      <c r="DF337" s="65">
        <v>1243.7119140625</v>
      </c>
      <c r="DG337" s="65">
        <v>1167.277099609375</v>
      </c>
      <c r="DH337" s="58">
        <f t="shared" ref="DH337:DH380" si="112">IF(SUM(DB337:DG337)&gt;0,(AVERAGE(DB337:DG337)*1440)/1000000,"")</f>
        <v>1.567267412109375</v>
      </c>
      <c r="DI337" s="65">
        <v>1156.01953125</v>
      </c>
      <c r="DJ337" s="65">
        <v>1155.335693359375</v>
      </c>
      <c r="DK337" s="65">
        <v>638.63250732421875</v>
      </c>
      <c r="DL337" s="65">
        <v>1191.4530029296875</v>
      </c>
      <c r="DM337" s="65">
        <v>1177.3870849609375</v>
      </c>
      <c r="DN337" s="65">
        <v>1165.6165771484375</v>
      </c>
      <c r="DO337" s="58">
        <f t="shared" ref="DO337:DO380" si="113">IF(SUM(DI337:DN337)&gt;0,(AVERAGE(DI337:DN337)*1440)/1000000,"")</f>
        <v>1.5562666552734374</v>
      </c>
      <c r="DP337" s="44">
        <v>74</v>
      </c>
      <c r="DQ337" s="44"/>
      <c r="DR337" s="65">
        <v>100</v>
      </c>
      <c r="DS337" s="65">
        <v>100</v>
      </c>
      <c r="DT337" s="65">
        <v>100</v>
      </c>
      <c r="DU337" s="65">
        <v>100</v>
      </c>
      <c r="DV337" s="65">
        <v>100</v>
      </c>
      <c r="DW337" s="65">
        <v>100</v>
      </c>
      <c r="DX337" s="58">
        <f t="shared" ref="DX337:DX380" si="114">IF(SUM(DR337:DW337)&gt;0,(AVERAGE(DR337:DW337)*1440)/1000000,"")</f>
        <v>0.14399999999999999</v>
      </c>
      <c r="DY337" s="43">
        <v>6.2435164451599121</v>
      </c>
      <c r="DZ337" s="43">
        <v>14.029515266418457</v>
      </c>
      <c r="EA337" s="43">
        <v>28.985404968261719</v>
      </c>
      <c r="EB337" s="44">
        <f t="shared" si="101"/>
        <v>1.6337311328124999</v>
      </c>
      <c r="EC337" s="42">
        <v>60</v>
      </c>
      <c r="ED337" s="42">
        <v>60</v>
      </c>
      <c r="EE337" s="42">
        <v>55</v>
      </c>
      <c r="EF337" s="42">
        <v>50</v>
      </c>
      <c r="EG337" s="42">
        <v>45</v>
      </c>
      <c r="EH337" s="42">
        <v>45</v>
      </c>
      <c r="EI337" s="42"/>
      <c r="EJ337" s="65">
        <v>534</v>
      </c>
      <c r="EK337" s="42">
        <v>0.49000000953674316</v>
      </c>
      <c r="EL337" s="42">
        <v>0.49000000953674316</v>
      </c>
      <c r="EM337" s="42">
        <v>0.49000000953674316</v>
      </c>
      <c r="EN337" s="42">
        <v>0.49000000953674316</v>
      </c>
      <c r="EO337" s="42">
        <v>0.49000000953674316</v>
      </c>
      <c r="EP337" s="42">
        <v>0.49000000953674316</v>
      </c>
      <c r="EQ337" s="42"/>
      <c r="ER337" s="65">
        <v>21</v>
      </c>
      <c r="ES337" s="42">
        <v>0.68000000715255737</v>
      </c>
      <c r="ET337" s="42">
        <v>0.68000000715255737</v>
      </c>
      <c r="EU337" s="42">
        <v>0.68000000715255737</v>
      </c>
      <c r="EV337" s="42">
        <v>0.68000000715255737</v>
      </c>
      <c r="EW337" s="42">
        <v>0.68000000715255737</v>
      </c>
      <c r="EX337" s="42">
        <v>0.68000000715255737</v>
      </c>
      <c r="EY337" s="42"/>
      <c r="EZ337" s="42">
        <v>1.2</v>
      </c>
      <c r="FA337" s="42">
        <v>7.0000000298023224E-2</v>
      </c>
      <c r="FB337" s="42">
        <v>7.0000000298023224E-2</v>
      </c>
      <c r="FC337" s="42">
        <v>7.0000000298023224E-2</v>
      </c>
      <c r="FD337" s="42">
        <v>6.4999997615814209E-2</v>
      </c>
      <c r="FE337" s="42">
        <v>6.4999997615814209E-2</v>
      </c>
      <c r="FF337" s="42">
        <v>6.4999997615814209E-2</v>
      </c>
      <c r="FG337" s="42"/>
      <c r="FH337" s="42"/>
      <c r="FI337" s="42">
        <v>5.000000074505806E-2</v>
      </c>
      <c r="FJ337" s="42">
        <v>5.9999998658895493E-2</v>
      </c>
      <c r="FK337" s="42">
        <v>5.9999998658895493E-2</v>
      </c>
      <c r="FL337" s="42">
        <v>5.9999998658895493E-2</v>
      </c>
      <c r="FM337" s="42">
        <v>5.9999998658895493E-2</v>
      </c>
      <c r="FN337" s="42">
        <v>5.4999999701976776E-2</v>
      </c>
      <c r="FO337" s="42"/>
      <c r="FP337" s="65">
        <v>27</v>
      </c>
      <c r="FQ337" s="42">
        <v>0.56999999284744263</v>
      </c>
      <c r="FR337" s="42">
        <v>0.56999999284744263</v>
      </c>
      <c r="FS337" s="42">
        <v>0.56999999284744263</v>
      </c>
      <c r="FT337" s="42">
        <v>0.56999999284744263</v>
      </c>
      <c r="FU337" s="42">
        <v>0.56999999284744263</v>
      </c>
      <c r="FV337" s="42">
        <v>0.56999999284744263</v>
      </c>
      <c r="FW337" s="42"/>
      <c r="FX337" s="65">
        <v>32</v>
      </c>
    </row>
    <row r="338" spans="1:180">
      <c r="A338" s="40">
        <v>38675</v>
      </c>
      <c r="B338" s="41"/>
      <c r="C338" s="41"/>
      <c r="D338" s="41"/>
      <c r="E338" s="42" t="s">
        <v>233</v>
      </c>
      <c r="F338" s="42" t="s">
        <v>233</v>
      </c>
      <c r="G338" s="42" t="s">
        <v>233</v>
      </c>
      <c r="H338" s="42" t="s">
        <v>233</v>
      </c>
      <c r="I338" s="42" t="s">
        <v>233</v>
      </c>
      <c r="J338" s="42" t="s">
        <v>233</v>
      </c>
      <c r="K338" s="54" t="str">
        <f t="shared" si="102"/>
        <v/>
      </c>
      <c r="L338" s="43">
        <v>3.4432234764099121</v>
      </c>
      <c r="M338" s="43">
        <v>3.076923131942749</v>
      </c>
      <c r="N338" s="43">
        <v>2.9548230171203613</v>
      </c>
      <c r="O338" s="43">
        <v>3.4676434993743896</v>
      </c>
      <c r="P338" s="43">
        <v>4.0781440734863281</v>
      </c>
      <c r="Q338" s="43">
        <v>3.5897436141967773</v>
      </c>
      <c r="R338" s="54">
        <f t="shared" si="103"/>
        <v>3.4350834687550864</v>
      </c>
      <c r="S338" s="43">
        <v>8.9133090972900391</v>
      </c>
      <c r="T338" s="43">
        <v>8.9133090972900391</v>
      </c>
      <c r="U338" s="43">
        <v>8.7912092208862305</v>
      </c>
      <c r="V338" s="43">
        <v>8.9133090972900391</v>
      </c>
      <c r="W338" s="43">
        <v>10.378510475158691</v>
      </c>
      <c r="X338" s="43">
        <v>7.5702075958251953</v>
      </c>
      <c r="Y338" s="43"/>
      <c r="Z338" s="42">
        <v>-0.43223443627357483</v>
      </c>
      <c r="AA338" s="42">
        <v>-0.38827839493751526</v>
      </c>
      <c r="AB338" s="42">
        <v>-1.6092796325683594</v>
      </c>
      <c r="AC338" s="42">
        <v>-1.6971917152404785</v>
      </c>
      <c r="AD338" s="42">
        <v>-1.4090354442596436</v>
      </c>
      <c r="AE338" s="42">
        <v>-1.3601953983306885</v>
      </c>
      <c r="AF338" s="42"/>
      <c r="AG338" s="42">
        <v>6.8170938491821289</v>
      </c>
      <c r="AH338" s="42">
        <v>6.8170938491821289</v>
      </c>
      <c r="AI338" s="42">
        <v>6.9572649002075195</v>
      </c>
      <c r="AJ338" s="42">
        <v>7.0358972549438477</v>
      </c>
      <c r="AK338" s="42">
        <v>7.0393161773681641</v>
      </c>
      <c r="AL338" s="42">
        <v>7.0119657516479492</v>
      </c>
      <c r="AM338" s="54">
        <f t="shared" si="104"/>
        <v>6.9464386304219561</v>
      </c>
      <c r="AN338" s="44">
        <v>0.8302808403968811</v>
      </c>
      <c r="AO338" s="44">
        <v>0.91086691617965698</v>
      </c>
      <c r="AP338" s="44">
        <v>0.82783883810043335</v>
      </c>
      <c r="AQ338" s="44">
        <v>0.71306473016738892</v>
      </c>
      <c r="AR338" s="44">
        <v>0.90598291158676147</v>
      </c>
      <c r="AS338" s="44">
        <v>0.90842491388320923</v>
      </c>
      <c r="AT338" s="44"/>
      <c r="AU338" s="42">
        <v>0.87179487943649292</v>
      </c>
      <c r="AV338" s="42">
        <v>0.8461538553237915</v>
      </c>
      <c r="AW338" s="42">
        <v>0.87179487943649292</v>
      </c>
      <c r="AX338" s="42">
        <v>0.70573872327804565</v>
      </c>
      <c r="AY338" s="42">
        <v>0.81684982776641846</v>
      </c>
      <c r="AZ338" s="42">
        <v>0.89499390125274658</v>
      </c>
      <c r="BA338" s="54">
        <f t="shared" si="105"/>
        <v>0.83455434441566467</v>
      </c>
      <c r="BB338" s="44"/>
      <c r="BC338" s="42">
        <v>0.38949939608573914</v>
      </c>
      <c r="BD338" s="42">
        <v>0.39804640412330627</v>
      </c>
      <c r="BE338" s="42">
        <v>0.42979243397712708</v>
      </c>
      <c r="BF338" s="42">
        <v>0.42979243397712708</v>
      </c>
      <c r="BG338" s="42">
        <v>0.49450549483299255</v>
      </c>
      <c r="BH338" s="42">
        <v>0.54700857400894165</v>
      </c>
      <c r="BI338" s="54">
        <f t="shared" si="106"/>
        <v>0.44810745616753894</v>
      </c>
      <c r="BJ338" s="51" t="s">
        <v>233</v>
      </c>
      <c r="BK338" s="69" t="s">
        <v>233</v>
      </c>
      <c r="BL338" s="69" t="s">
        <v>233</v>
      </c>
      <c r="BM338" s="69" t="s">
        <v>233</v>
      </c>
      <c r="BN338" s="69" t="s">
        <v>233</v>
      </c>
      <c r="BO338" s="69" t="s">
        <v>233</v>
      </c>
      <c r="BP338" s="70" t="str">
        <f t="shared" si="107"/>
        <v/>
      </c>
      <c r="BQ338" s="42">
        <v>1.2576313018798828</v>
      </c>
      <c r="BR338" s="42">
        <v>1.2625153064727783</v>
      </c>
      <c r="BS338" s="42">
        <v>1.1929181814193726</v>
      </c>
      <c r="BT338" s="42">
        <v>1.1282051801681519</v>
      </c>
      <c r="BU338" s="42">
        <v>1.168498158454895</v>
      </c>
      <c r="BV338" s="42">
        <v>1.2490842342376709</v>
      </c>
      <c r="BW338" s="54">
        <f t="shared" si="108"/>
        <v>1.2098087271054585</v>
      </c>
      <c r="BX338" s="44">
        <v>3.9072040468454361E-2</v>
      </c>
      <c r="BY338" s="44">
        <v>3.6630038172006607E-2</v>
      </c>
      <c r="BZ338" s="44">
        <v>5.9829059988260269E-2</v>
      </c>
      <c r="CA338" s="44">
        <v>6.4713068306446075E-2</v>
      </c>
      <c r="CB338" s="44">
        <v>3.7851039320230484E-2</v>
      </c>
      <c r="CC338" s="44">
        <v>3.7851039320230484E-2</v>
      </c>
      <c r="CD338" s="54">
        <f t="shared" si="109"/>
        <v>4.5991047595938049E-2</v>
      </c>
      <c r="CE338" s="42">
        <v>6.8170938491821289</v>
      </c>
      <c r="CF338" s="42">
        <v>6.854701042175293</v>
      </c>
      <c r="CG338" s="42">
        <v>6.864957332611084</v>
      </c>
      <c r="CH338" s="42">
        <v>6.875213623046875</v>
      </c>
      <c r="CI338" s="42">
        <v>6.9162392616271973</v>
      </c>
      <c r="CJ338" s="42">
        <v>6.9777779579162598</v>
      </c>
      <c r="CK338" s="42"/>
      <c r="CL338" s="42"/>
      <c r="CM338" s="44"/>
      <c r="CN338" s="44">
        <v>1.6576312780380249</v>
      </c>
      <c r="CO338" s="44">
        <v>1.6703296899795532</v>
      </c>
      <c r="CP338" s="44">
        <v>1.0373626947402954</v>
      </c>
      <c r="CQ338" s="44">
        <v>1.033455491065979</v>
      </c>
      <c r="CR338" s="44">
        <v>1.6224664449691772</v>
      </c>
      <c r="CS338" s="44">
        <v>1.6527472734451294</v>
      </c>
      <c r="CT338" s="54">
        <f t="shared" si="110"/>
        <v>1.4456654787063599</v>
      </c>
      <c r="CU338" s="44" t="s">
        <v>233</v>
      </c>
      <c r="CV338" s="44" t="s">
        <v>233</v>
      </c>
      <c r="CW338" s="44" t="s">
        <v>233</v>
      </c>
      <c r="CX338" s="44" t="s">
        <v>233</v>
      </c>
      <c r="CY338" s="44" t="s">
        <v>233</v>
      </c>
      <c r="CZ338" s="44" t="s">
        <v>233</v>
      </c>
      <c r="DA338" s="54" t="str">
        <f t="shared" si="111"/>
        <v/>
      </c>
      <c r="DB338" s="65">
        <v>1129.79248046875</v>
      </c>
      <c r="DC338" s="65">
        <v>1089.7435302734375</v>
      </c>
      <c r="DD338" s="65">
        <v>656.4102783203125</v>
      </c>
      <c r="DE338" s="65">
        <v>743.22344970703125</v>
      </c>
      <c r="DF338" s="65">
        <v>1130.891357421875</v>
      </c>
      <c r="DG338" s="65">
        <v>1098.7789306640625</v>
      </c>
      <c r="DH338" s="58">
        <f t="shared" si="112"/>
        <v>1.4037216064453124</v>
      </c>
      <c r="DI338" s="65">
        <v>1151.990234375</v>
      </c>
      <c r="DJ338" s="65">
        <v>1140.805908203125</v>
      </c>
      <c r="DK338" s="65">
        <v>689.23077392578125</v>
      </c>
      <c r="DL338" s="65">
        <v>699.4871826171875</v>
      </c>
      <c r="DM338" s="65">
        <v>1170.793701171875</v>
      </c>
      <c r="DN338" s="65">
        <v>1154.5787353515625</v>
      </c>
      <c r="DO338" s="58">
        <f t="shared" si="113"/>
        <v>1.4416527685546876</v>
      </c>
      <c r="DP338" s="44">
        <v>25</v>
      </c>
      <c r="DQ338" s="44"/>
      <c r="DR338" s="65">
        <v>100</v>
      </c>
      <c r="DS338" s="65">
        <v>100</v>
      </c>
      <c r="DT338" s="65">
        <v>100</v>
      </c>
      <c r="DU338" s="65">
        <v>100</v>
      </c>
      <c r="DV338" s="65">
        <v>100</v>
      </c>
      <c r="DW338" s="65">
        <v>100</v>
      </c>
      <c r="DX338" s="58">
        <f t="shared" si="114"/>
        <v>0.14399999999999999</v>
      </c>
      <c r="DY338" s="43">
        <v>6.3318681716918945</v>
      </c>
      <c r="DZ338" s="43">
        <v>14.931859016418457</v>
      </c>
      <c r="EA338" s="43">
        <v>26.81256103515625</v>
      </c>
      <c r="EB338" s="44">
        <f t="shared" ref="EB338:EB380" si="115">IF(DZ338&gt;0,DO338-((DZ338-DZ337)*0.146),"")</f>
        <v>1.3099105810546876</v>
      </c>
      <c r="EC338" s="42">
        <v>45</v>
      </c>
      <c r="ED338" s="42">
        <v>45</v>
      </c>
      <c r="EE338" s="42">
        <v>35</v>
      </c>
      <c r="EF338" s="42">
        <v>35</v>
      </c>
      <c r="EG338" s="42">
        <v>35</v>
      </c>
      <c r="EH338" s="42">
        <v>35</v>
      </c>
      <c r="EI338" s="42"/>
      <c r="EJ338" s="65">
        <v>459</v>
      </c>
      <c r="EK338" s="42">
        <v>0.49000000953674316</v>
      </c>
      <c r="EL338" s="42">
        <v>0.49000000953674316</v>
      </c>
      <c r="EM338" s="42">
        <v>0.49000000953674316</v>
      </c>
      <c r="EN338" s="42">
        <v>0.49000000953674316</v>
      </c>
      <c r="EO338" s="42">
        <v>0.49000000953674316</v>
      </c>
      <c r="EP338" s="42">
        <v>0.49000000953674316</v>
      </c>
      <c r="EQ338" s="42"/>
      <c r="ER338" s="65">
        <v>19</v>
      </c>
      <c r="ES338" s="42">
        <v>0.68000000715255737</v>
      </c>
      <c r="ET338" s="42">
        <v>0.68000000715255737</v>
      </c>
      <c r="EU338" s="42">
        <v>0.68000000715255737</v>
      </c>
      <c r="EV338" s="42">
        <v>0.68000000715255737</v>
      </c>
      <c r="EW338" s="42">
        <v>0.68000000715255737</v>
      </c>
      <c r="EX338" s="42">
        <v>0.68000000715255737</v>
      </c>
      <c r="EY338" s="42"/>
      <c r="EZ338" s="42">
        <v>1.25</v>
      </c>
      <c r="FA338" s="42">
        <v>6.4999997615814209E-2</v>
      </c>
      <c r="FB338" s="42">
        <v>6.4999997615814209E-2</v>
      </c>
      <c r="FC338" s="42">
        <v>6.4999997615814209E-2</v>
      </c>
      <c r="FD338" s="42">
        <v>6.4999997615814209E-2</v>
      </c>
      <c r="FE338" s="42">
        <v>6.4999997615814209E-2</v>
      </c>
      <c r="FF338" s="42">
        <v>6.4999997615814209E-2</v>
      </c>
      <c r="FG338" s="42"/>
      <c r="FH338" s="42"/>
      <c r="FI338" s="42">
        <v>5.4999999701976776E-2</v>
      </c>
      <c r="FJ338" s="42">
        <v>5.4999999701976776E-2</v>
      </c>
      <c r="FK338" s="42">
        <v>5.4999999701976776E-2</v>
      </c>
      <c r="FL338" s="42">
        <v>5.4999999701976776E-2</v>
      </c>
      <c r="FM338" s="42">
        <v>5.4999999701976776E-2</v>
      </c>
      <c r="FN338" s="42">
        <v>5.4999999701976776E-2</v>
      </c>
      <c r="FO338" s="42"/>
      <c r="FP338" s="65">
        <v>21</v>
      </c>
      <c r="FQ338" s="42">
        <v>0.56999999284744263</v>
      </c>
      <c r="FR338" s="42">
        <v>0.56999999284744263</v>
      </c>
      <c r="FS338" s="42">
        <v>0.56999999284744263</v>
      </c>
      <c r="FT338" s="42">
        <v>0.56999999284744263</v>
      </c>
      <c r="FU338" s="42">
        <v>0.56999999284744263</v>
      </c>
      <c r="FV338" s="42">
        <v>0.56999999284744263</v>
      </c>
      <c r="FW338" s="42"/>
      <c r="FX338" s="65">
        <v>30</v>
      </c>
    </row>
    <row r="339" spans="1:180">
      <c r="A339" s="40">
        <v>38676</v>
      </c>
      <c r="B339" s="41"/>
      <c r="C339" s="41"/>
      <c r="D339" s="41"/>
      <c r="E339" s="42" t="s">
        <v>233</v>
      </c>
      <c r="F339" s="42" t="s">
        <v>233</v>
      </c>
      <c r="G339" s="42" t="s">
        <v>233</v>
      </c>
      <c r="H339" s="42" t="s">
        <v>233</v>
      </c>
      <c r="I339" s="42" t="s">
        <v>233</v>
      </c>
      <c r="J339" s="42" t="s">
        <v>233</v>
      </c>
      <c r="K339" s="54" t="str">
        <f t="shared" si="102"/>
        <v/>
      </c>
      <c r="L339" s="43">
        <v>3.345543384552002</v>
      </c>
      <c r="M339" s="43">
        <v>3.1013431549072266</v>
      </c>
      <c r="N339" s="43">
        <v>2.8571429252624512</v>
      </c>
      <c r="O339" s="43">
        <v>3.5164835453033447</v>
      </c>
      <c r="P339" s="43">
        <v>4.3956046104431152</v>
      </c>
      <c r="Q339" s="43">
        <v>4.1514043807983398</v>
      </c>
      <c r="R339" s="54">
        <f t="shared" si="103"/>
        <v>3.5612536668777466</v>
      </c>
      <c r="S339" s="43">
        <v>8.3028087615966797</v>
      </c>
      <c r="T339" s="43">
        <v>7.4481072425842285</v>
      </c>
      <c r="U339" s="43">
        <v>6.9597067832946777</v>
      </c>
      <c r="V339" s="43">
        <v>6.3492064476013184</v>
      </c>
      <c r="W339" s="43">
        <v>6.105006217956543</v>
      </c>
      <c r="X339" s="43">
        <v>6.8376069068908691</v>
      </c>
      <c r="Y339" s="43"/>
      <c r="Z339" s="42">
        <v>-1.2478632926940918</v>
      </c>
      <c r="AA339" s="42">
        <v>-1.6971917152404785</v>
      </c>
      <c r="AB339" s="42">
        <v>-2.1025640964508057</v>
      </c>
      <c r="AC339" s="42">
        <v>-2.0439560413360596</v>
      </c>
      <c r="AD339" s="42">
        <v>-1.7216117382049561</v>
      </c>
      <c r="AE339" s="42">
        <v>-1.4969475269317627</v>
      </c>
      <c r="AF339" s="42"/>
      <c r="AG339" s="42">
        <v>7.0358972549438477</v>
      </c>
      <c r="AH339" s="42">
        <v>7.0324788093566895</v>
      </c>
      <c r="AI339" s="42">
        <v>7.1076922416687012</v>
      </c>
      <c r="AJ339" s="42">
        <v>7.1589741706848145</v>
      </c>
      <c r="AK339" s="42">
        <v>7.1760683059692383</v>
      </c>
      <c r="AL339" s="42">
        <v>7.114530086517334</v>
      </c>
      <c r="AM339" s="54">
        <f t="shared" si="104"/>
        <v>7.1042734781901045</v>
      </c>
      <c r="AN339" s="44">
        <v>0.87179487943649292</v>
      </c>
      <c r="AO339" s="44">
        <v>0.79609280824661255</v>
      </c>
      <c r="AP339" s="44">
        <v>0.67643469572067261</v>
      </c>
      <c r="AQ339" s="44">
        <v>0.67399269342422485</v>
      </c>
      <c r="AR339" s="44">
        <v>0.84004884958267212</v>
      </c>
      <c r="AS339" s="44">
        <v>0.84981685876846313</v>
      </c>
      <c r="AT339" s="44"/>
      <c r="AU339" s="42">
        <v>0.70573872327804565</v>
      </c>
      <c r="AV339" s="42">
        <v>0.67277169227600098</v>
      </c>
      <c r="AW339" s="42">
        <v>0.64346766471862793</v>
      </c>
      <c r="AX339" s="42">
        <v>0.62148964405059814</v>
      </c>
      <c r="AY339" s="42">
        <v>0.68253970146179199</v>
      </c>
      <c r="AZ339" s="42">
        <v>0.64957267045974731</v>
      </c>
      <c r="BA339" s="54">
        <f t="shared" si="105"/>
        <v>0.66259668270746863</v>
      </c>
      <c r="BB339" s="44"/>
      <c r="BC339" s="42">
        <v>0.40903541445732117</v>
      </c>
      <c r="BD339" s="42">
        <v>0.28937730193138123</v>
      </c>
      <c r="BE339" s="42">
        <v>0.31013432145118713</v>
      </c>
      <c r="BF339" s="42">
        <v>0.27106228470802307</v>
      </c>
      <c r="BG339" s="42">
        <v>0.3064713180065155</v>
      </c>
      <c r="BH339" s="42">
        <v>0.31501832604408264</v>
      </c>
      <c r="BI339" s="54">
        <f t="shared" si="106"/>
        <v>0.31684982776641846</v>
      </c>
      <c r="BJ339" s="51" t="s">
        <v>233</v>
      </c>
      <c r="BK339" s="69" t="s">
        <v>233</v>
      </c>
      <c r="BL339" s="69" t="s">
        <v>233</v>
      </c>
      <c r="BM339" s="69" t="s">
        <v>233</v>
      </c>
      <c r="BN339" s="69" t="s">
        <v>233</v>
      </c>
      <c r="BO339" s="69" t="s">
        <v>233</v>
      </c>
      <c r="BP339" s="70" t="str">
        <f t="shared" si="107"/>
        <v/>
      </c>
      <c r="BQ339" s="42">
        <v>1.2344322204589844</v>
      </c>
      <c r="BR339" s="42">
        <v>1.1245421171188354</v>
      </c>
      <c r="BS339" s="42">
        <v>1.1404151916503906</v>
      </c>
      <c r="BT339" s="42">
        <v>1.216117262840271</v>
      </c>
      <c r="BU339" s="42">
        <v>1.345543384552002</v>
      </c>
      <c r="BV339" s="42">
        <v>1.2551892995834351</v>
      </c>
      <c r="BW339" s="54">
        <f t="shared" si="108"/>
        <v>1.2193732460339863</v>
      </c>
      <c r="BX339" s="44">
        <v>3.9072040468454361E-2</v>
      </c>
      <c r="BY339" s="44">
        <v>3.9072040468454361E-2</v>
      </c>
      <c r="BZ339" s="44">
        <v>4.0293041616678238E-2</v>
      </c>
      <c r="CA339" s="44">
        <v>5.9829059988260269E-2</v>
      </c>
      <c r="CB339" s="44">
        <v>3.1746033579111099E-2</v>
      </c>
      <c r="CC339" s="44">
        <v>4.3956045061349869E-2</v>
      </c>
      <c r="CD339" s="54">
        <f t="shared" si="109"/>
        <v>4.2328043530384697E-2</v>
      </c>
      <c r="CE339" s="42">
        <v>7.0256409645080566</v>
      </c>
      <c r="CF339" s="42">
        <v>7.0495724678039551</v>
      </c>
      <c r="CG339" s="42">
        <v>7.0564103126525879</v>
      </c>
      <c r="CH339" s="42">
        <v>7.0632476806640625</v>
      </c>
      <c r="CI339" s="42">
        <v>7.0940170288085938</v>
      </c>
      <c r="CJ339" s="42">
        <v>7.1384615898132324</v>
      </c>
      <c r="CK339" s="42"/>
      <c r="CL339" s="42"/>
      <c r="CM339" s="44"/>
      <c r="CN339" s="44">
        <v>1.5892552137374878</v>
      </c>
      <c r="CO339" s="44">
        <v>0.97191697359085083</v>
      </c>
      <c r="CP339" s="44">
        <v>0.97582417726516724</v>
      </c>
      <c r="CQ339" s="44">
        <v>0.96117216348648071</v>
      </c>
      <c r="CR339" s="44">
        <v>1.6654456853866577</v>
      </c>
      <c r="CS339" s="44">
        <v>1.6576312780380249</v>
      </c>
      <c r="CT339" s="54">
        <f t="shared" si="110"/>
        <v>1.3035409152507782</v>
      </c>
      <c r="CU339" s="44" t="s">
        <v>233</v>
      </c>
      <c r="CV339" s="44" t="s">
        <v>233</v>
      </c>
      <c r="CW339" s="44" t="s">
        <v>233</v>
      </c>
      <c r="CX339" s="44" t="s">
        <v>233</v>
      </c>
      <c r="CY339" s="44" t="s">
        <v>233</v>
      </c>
      <c r="CZ339" s="44" t="s">
        <v>233</v>
      </c>
      <c r="DA339" s="54" t="str">
        <f t="shared" si="111"/>
        <v/>
      </c>
      <c r="DB339" s="65">
        <v>1131.013427734375</v>
      </c>
      <c r="DC339" s="65">
        <v>632.967041015625</v>
      </c>
      <c r="DD339" s="65">
        <v>665.079345703125</v>
      </c>
      <c r="DE339" s="65">
        <v>678.3883056640625</v>
      </c>
      <c r="DF339" s="65">
        <v>1136.630126953125</v>
      </c>
      <c r="DG339" s="65">
        <v>1138.9498291015625</v>
      </c>
      <c r="DH339" s="58">
        <f t="shared" si="112"/>
        <v>1.29192673828125</v>
      </c>
      <c r="DI339" s="65">
        <v>1140.7325439453125</v>
      </c>
      <c r="DJ339" s="65">
        <v>694.70086669921875</v>
      </c>
      <c r="DK339" s="65">
        <v>695.3846435546875</v>
      </c>
      <c r="DL339" s="65">
        <v>698.11962890625</v>
      </c>
      <c r="DM339" s="65">
        <v>1154.35888671875</v>
      </c>
      <c r="DN339" s="65">
        <v>1150.15869140625</v>
      </c>
      <c r="DO339" s="58">
        <f t="shared" si="113"/>
        <v>1.3280292626953125</v>
      </c>
      <c r="DP339" s="44">
        <v>25</v>
      </c>
      <c r="DQ339" s="44"/>
      <c r="DR339" s="65">
        <v>100</v>
      </c>
      <c r="DS339" s="65">
        <v>100</v>
      </c>
      <c r="DT339" s="65">
        <v>100</v>
      </c>
      <c r="DU339" s="65">
        <v>100</v>
      </c>
      <c r="DV339" s="65">
        <v>100</v>
      </c>
      <c r="DW339" s="65">
        <v>100</v>
      </c>
      <c r="DX339" s="58">
        <f t="shared" si="114"/>
        <v>0.14399999999999999</v>
      </c>
      <c r="DY339" s="43">
        <v>5.7068619728088379</v>
      </c>
      <c r="DZ339" s="43">
        <v>14.931859016418457</v>
      </c>
      <c r="EA339" s="43">
        <v>28.905998229980469</v>
      </c>
      <c r="EB339" s="44">
        <f t="shared" si="115"/>
        <v>1.3280292626953125</v>
      </c>
      <c r="EC339" s="42">
        <v>35</v>
      </c>
      <c r="ED339" s="42">
        <v>35</v>
      </c>
      <c r="EE339" s="42">
        <v>30</v>
      </c>
      <c r="EF339" s="42">
        <v>30</v>
      </c>
      <c r="EG339" s="42">
        <v>30</v>
      </c>
      <c r="EH339" s="42">
        <v>30</v>
      </c>
      <c r="EI339" s="42"/>
      <c r="EJ339" s="65">
        <v>351</v>
      </c>
      <c r="EK339" s="42">
        <v>0.49000000953674316</v>
      </c>
      <c r="EL339" s="42">
        <v>0.49000000953674316</v>
      </c>
      <c r="EM339" s="42">
        <v>0.49000000953674316</v>
      </c>
      <c r="EN339" s="42">
        <v>0.49000000953674316</v>
      </c>
      <c r="EO339" s="42">
        <v>0.49000000953674316</v>
      </c>
      <c r="EP339" s="42">
        <v>0.49000000953674316</v>
      </c>
      <c r="EQ339" s="42"/>
      <c r="ER339" s="65">
        <v>18</v>
      </c>
      <c r="ES339" s="42">
        <v>0.68000000715255737</v>
      </c>
      <c r="ET339" s="42">
        <v>0.68000000715255737</v>
      </c>
      <c r="EU339" s="42">
        <v>0.68000000715255737</v>
      </c>
      <c r="EV339" s="42">
        <v>0.68000000715255737</v>
      </c>
      <c r="EW339" s="42">
        <v>0.68000000715255737</v>
      </c>
      <c r="EX339" s="42">
        <v>0.68000000715255737</v>
      </c>
      <c r="EY339" s="42"/>
      <c r="EZ339" s="42">
        <v>1.05</v>
      </c>
      <c r="FA339" s="42">
        <v>5.9999998658895493E-2</v>
      </c>
      <c r="FB339" s="42">
        <v>5.9999998658895493E-2</v>
      </c>
      <c r="FC339" s="42">
        <v>5.9999998658895493E-2</v>
      </c>
      <c r="FD339" s="42">
        <v>5.9999998658895493E-2</v>
      </c>
      <c r="FE339" s="42">
        <v>5.4999999701976776E-2</v>
      </c>
      <c r="FF339" s="42">
        <v>5.4999999701976776E-2</v>
      </c>
      <c r="FG339" s="42"/>
      <c r="FH339" s="42"/>
      <c r="FI339" s="42">
        <v>5.4999999701976776E-2</v>
      </c>
      <c r="FJ339" s="42">
        <v>5.4999999701976776E-2</v>
      </c>
      <c r="FK339" s="42">
        <v>7.9999998211860657E-2</v>
      </c>
      <c r="FL339" s="42">
        <v>7.9999998211860657E-2</v>
      </c>
      <c r="FM339" s="42">
        <v>7.0000000298023224E-2</v>
      </c>
      <c r="FN339" s="42">
        <v>5.9999998658895493E-2</v>
      </c>
      <c r="FO339" s="42"/>
      <c r="FP339" s="65">
        <v>21</v>
      </c>
      <c r="FQ339" s="42">
        <v>0.56999999284744263</v>
      </c>
      <c r="FR339" s="42">
        <v>0.56999999284744263</v>
      </c>
      <c r="FS339" s="42">
        <v>0.56999999284744263</v>
      </c>
      <c r="FT339" s="42">
        <v>0.56999999284744263</v>
      </c>
      <c r="FU339" s="42">
        <v>0.56999999284744263</v>
      </c>
      <c r="FV339" s="42">
        <v>0.56999999284744263</v>
      </c>
      <c r="FW339" s="42"/>
      <c r="FX339" s="65">
        <v>28</v>
      </c>
    </row>
    <row r="340" spans="1:180">
      <c r="A340" s="40">
        <v>38677</v>
      </c>
      <c r="B340" s="41"/>
      <c r="C340" s="41"/>
      <c r="D340" s="41"/>
      <c r="E340" s="42" t="s">
        <v>233</v>
      </c>
      <c r="F340" s="42" t="s">
        <v>233</v>
      </c>
      <c r="G340" s="42" t="s">
        <v>233</v>
      </c>
      <c r="H340" s="42" t="s">
        <v>233</v>
      </c>
      <c r="I340" s="42" t="s">
        <v>233</v>
      </c>
      <c r="J340" s="42" t="s">
        <v>233</v>
      </c>
      <c r="K340" s="54" t="str">
        <f t="shared" si="102"/>
        <v/>
      </c>
      <c r="L340" s="43">
        <v>3.5409035682678223</v>
      </c>
      <c r="M340" s="43">
        <v>3.2967033386230469</v>
      </c>
      <c r="N340" s="43">
        <v>3.1990232467651367</v>
      </c>
      <c r="O340" s="43">
        <v>3.711843729019165</v>
      </c>
      <c r="P340" s="43">
        <v>4.615384578704834</v>
      </c>
      <c r="Q340" s="43">
        <v>4.615384578704834</v>
      </c>
      <c r="R340" s="54">
        <f t="shared" si="103"/>
        <v>3.8298738400141397</v>
      </c>
      <c r="S340" s="43">
        <v>6.7155065536499023</v>
      </c>
      <c r="T340" s="43">
        <v>6.8376069068908691</v>
      </c>
      <c r="U340" s="43">
        <v>4.884005069732666</v>
      </c>
      <c r="V340" s="43">
        <v>4.884005069732666</v>
      </c>
      <c r="W340" s="43">
        <v>4.7619047164916992</v>
      </c>
      <c r="X340" s="43">
        <v>4.884005069732666</v>
      </c>
      <c r="Y340" s="43"/>
      <c r="Z340" s="42">
        <v>-1.5604395866394043</v>
      </c>
      <c r="AA340" s="42">
        <v>-1.9316239356994629</v>
      </c>
      <c r="AB340" s="42">
        <v>-1.980463981628418</v>
      </c>
      <c r="AC340" s="42">
        <v>-1.682539701461792</v>
      </c>
      <c r="AD340" s="42">
        <v>-1.7264957427978516</v>
      </c>
      <c r="AE340" s="42">
        <v>-1.4529914855957031</v>
      </c>
      <c r="AF340" s="42"/>
      <c r="AG340" s="42">
        <v>7.0940170288085938</v>
      </c>
      <c r="AH340" s="42">
        <v>7.1213674545288086</v>
      </c>
      <c r="AI340" s="42">
        <v>7.1282052993774414</v>
      </c>
      <c r="AJ340" s="42">
        <v>7.1418805122375488</v>
      </c>
      <c r="AK340" s="42">
        <v>7.2034187316894531</v>
      </c>
      <c r="AL340" s="42">
        <v>7.1487178802490234</v>
      </c>
      <c r="AM340" s="54">
        <f t="shared" si="104"/>
        <v>7.1396011511484785</v>
      </c>
      <c r="AN340" s="44">
        <v>0.85225886106491089</v>
      </c>
      <c r="AO340" s="44">
        <v>0.78876680135726929</v>
      </c>
      <c r="AP340" s="44">
        <v>0.92551892995834351</v>
      </c>
      <c r="AQ340" s="44">
        <v>0.96214896440505981</v>
      </c>
      <c r="AR340" s="44">
        <v>0.86935287714004517</v>
      </c>
      <c r="AS340" s="44">
        <v>1.0647131204605103</v>
      </c>
      <c r="AT340" s="44"/>
      <c r="AU340" s="42">
        <v>0.67887669801712036</v>
      </c>
      <c r="AV340" s="42">
        <v>0.60195362567901611</v>
      </c>
      <c r="AW340" s="42">
        <v>0.7985348105430603</v>
      </c>
      <c r="AX340" s="42">
        <v>1.0158730745315552</v>
      </c>
      <c r="AY340" s="42">
        <v>0.77167278528213501</v>
      </c>
      <c r="AZ340" s="42">
        <v>0.77167278528213501</v>
      </c>
      <c r="BA340" s="54">
        <f t="shared" si="105"/>
        <v>0.77309729655583703</v>
      </c>
      <c r="BB340" s="44"/>
      <c r="BC340" s="42">
        <v>0.34188035130500793</v>
      </c>
      <c r="BD340" s="42">
        <v>0.25396826863288879</v>
      </c>
      <c r="BE340" s="42">
        <v>0.40659341216087341</v>
      </c>
      <c r="BF340" s="42">
        <v>0.63247865438461304</v>
      </c>
      <c r="BG340" s="42">
        <v>0.45421245694160461</v>
      </c>
      <c r="BH340" s="42">
        <v>0.43711844086647034</v>
      </c>
      <c r="BI340" s="54">
        <f t="shared" si="106"/>
        <v>0.42104193071524304</v>
      </c>
      <c r="BJ340" s="51" t="s">
        <v>233</v>
      </c>
      <c r="BK340" s="69" t="s">
        <v>233</v>
      </c>
      <c r="BL340" s="69" t="s">
        <v>233</v>
      </c>
      <c r="BM340" s="69" t="s">
        <v>233</v>
      </c>
      <c r="BN340" s="69" t="s">
        <v>233</v>
      </c>
      <c r="BO340" s="69" t="s">
        <v>233</v>
      </c>
      <c r="BP340" s="70" t="str">
        <f t="shared" si="107"/>
        <v/>
      </c>
      <c r="BQ340" s="42">
        <v>1.1770452260971069</v>
      </c>
      <c r="BR340" s="42">
        <v>1.0940171480178833</v>
      </c>
      <c r="BS340" s="42">
        <v>1.1013431549072266</v>
      </c>
      <c r="BT340" s="42">
        <v>1.3687423467636108</v>
      </c>
      <c r="BU340" s="42">
        <v>1.5213675498962402</v>
      </c>
      <c r="BV340" s="42">
        <v>1.2661782503128052</v>
      </c>
      <c r="BW340" s="54">
        <f t="shared" si="108"/>
        <v>1.2547822793324788</v>
      </c>
      <c r="BX340" s="44">
        <v>3.9072040468454361E-2</v>
      </c>
      <c r="BY340" s="44">
        <v>7.3260076344013214E-2</v>
      </c>
      <c r="BZ340" s="44">
        <v>6.3492067158222198E-2</v>
      </c>
      <c r="CA340" s="44">
        <v>4.0293041616678238E-2</v>
      </c>
      <c r="CB340" s="44">
        <v>4.0293041616678238E-2</v>
      </c>
      <c r="CC340" s="44">
        <v>4.0293041616678238E-2</v>
      </c>
      <c r="CD340" s="54">
        <f t="shared" si="109"/>
        <v>4.945055147012075E-2</v>
      </c>
      <c r="CE340" s="42">
        <v>7.1726493835449219</v>
      </c>
      <c r="CF340" s="42">
        <v>7.1692309379577637</v>
      </c>
      <c r="CG340" s="42">
        <v>7.1726493835449219</v>
      </c>
      <c r="CH340" s="42">
        <v>7.1931624412536621</v>
      </c>
      <c r="CI340" s="42">
        <v>7.2034187316894531</v>
      </c>
      <c r="CJ340" s="42">
        <v>7.2273502349853516</v>
      </c>
      <c r="CK340" s="42"/>
      <c r="CL340" s="42"/>
      <c r="CM340" s="44"/>
      <c r="CN340" s="44">
        <v>1.7269841432571411</v>
      </c>
      <c r="CO340" s="44">
        <v>1.0227106809616089</v>
      </c>
      <c r="CP340" s="44">
        <v>0.97680097818374634</v>
      </c>
      <c r="CQ340" s="44">
        <v>1.6761904954910278</v>
      </c>
      <c r="CR340" s="44">
        <v>1.6761904954910278</v>
      </c>
      <c r="CS340" s="44">
        <v>2.0161173343658447</v>
      </c>
      <c r="CT340" s="54">
        <f t="shared" si="110"/>
        <v>1.515832354625066</v>
      </c>
      <c r="CU340" s="44" t="s">
        <v>233</v>
      </c>
      <c r="CV340" s="44" t="s">
        <v>233</v>
      </c>
      <c r="CW340" s="44" t="s">
        <v>233</v>
      </c>
      <c r="CX340" s="44" t="s">
        <v>233</v>
      </c>
      <c r="CY340" s="44" t="s">
        <v>233</v>
      </c>
      <c r="CZ340" s="44" t="s">
        <v>233</v>
      </c>
      <c r="DA340" s="54" t="str">
        <f t="shared" si="111"/>
        <v/>
      </c>
      <c r="DB340" s="65">
        <v>1153.4798583984375</v>
      </c>
      <c r="DC340" s="65">
        <v>671.4285888671875</v>
      </c>
      <c r="DD340" s="65">
        <v>705.250244140625</v>
      </c>
      <c r="DE340" s="65">
        <v>1120.879150390625</v>
      </c>
      <c r="DF340" s="65">
        <v>1141.269775390625</v>
      </c>
      <c r="DG340" s="65">
        <v>1396.0927734375</v>
      </c>
      <c r="DH340" s="58">
        <f t="shared" si="112"/>
        <v>1.4852160937500001</v>
      </c>
      <c r="DI340" s="65">
        <v>1142.857177734375</v>
      </c>
      <c r="DJ340" s="65">
        <v>698.80340576171875</v>
      </c>
      <c r="DK340" s="65">
        <v>706.32476806640625</v>
      </c>
      <c r="DL340" s="65">
        <v>1154.969482421875</v>
      </c>
      <c r="DM340" s="65">
        <v>1174.822998046875</v>
      </c>
      <c r="DN340" s="65">
        <v>1426.05615234375</v>
      </c>
      <c r="DO340" s="58">
        <f t="shared" si="113"/>
        <v>1.5129201562500001</v>
      </c>
      <c r="DP340" s="44">
        <v>0</v>
      </c>
      <c r="DQ340" s="44"/>
      <c r="DR340" s="65">
        <v>100</v>
      </c>
      <c r="DS340" s="65">
        <v>100</v>
      </c>
      <c r="DT340" s="65">
        <v>100</v>
      </c>
      <c r="DU340" s="65">
        <v>100</v>
      </c>
      <c r="DV340" s="65">
        <v>100</v>
      </c>
      <c r="DW340" s="65">
        <v>100</v>
      </c>
      <c r="DX340" s="58">
        <f t="shared" si="114"/>
        <v>0.14399999999999999</v>
      </c>
      <c r="DY340" s="43">
        <v>6.354773998260498</v>
      </c>
      <c r="DZ340" s="43">
        <v>14.755000114440918</v>
      </c>
      <c r="EA340" s="43">
        <v>27.079658508300781</v>
      </c>
      <c r="EB340" s="44">
        <f t="shared" si="115"/>
        <v>1.5387415559387208</v>
      </c>
      <c r="EC340" s="42">
        <v>30</v>
      </c>
      <c r="ED340" s="42">
        <v>30</v>
      </c>
      <c r="EE340" s="42">
        <v>30</v>
      </c>
      <c r="EF340" s="42">
        <v>30</v>
      </c>
      <c r="EG340" s="42">
        <v>30</v>
      </c>
      <c r="EH340" s="42">
        <v>30</v>
      </c>
      <c r="EI340" s="42"/>
      <c r="EJ340" s="65">
        <v>388</v>
      </c>
      <c r="EK340" s="42">
        <v>0.49000000953674316</v>
      </c>
      <c r="EL340" s="42">
        <v>0.49000000953674316</v>
      </c>
      <c r="EM340" s="42">
        <v>0.49000000953674316</v>
      </c>
      <c r="EN340" s="42">
        <v>0.49000000953674316</v>
      </c>
      <c r="EO340" s="42">
        <v>0.49000000953674316</v>
      </c>
      <c r="EP340" s="42">
        <v>0.49000000953674316</v>
      </c>
      <c r="EQ340" s="42"/>
      <c r="ER340" s="65">
        <v>21</v>
      </c>
      <c r="ES340" s="42">
        <v>0.68000000715255737</v>
      </c>
      <c r="ET340" s="42">
        <v>0.68000000715255737</v>
      </c>
      <c r="EU340" s="42">
        <v>0.68000000715255737</v>
      </c>
      <c r="EV340" s="42">
        <v>0.68000000715255737</v>
      </c>
      <c r="EW340" s="42">
        <v>0.68000000715255737</v>
      </c>
      <c r="EX340" s="42">
        <v>0.68000000715255737</v>
      </c>
      <c r="EY340" s="42"/>
      <c r="EZ340" s="42">
        <v>1.3</v>
      </c>
      <c r="FA340" s="42">
        <v>5.4999999701976776E-2</v>
      </c>
      <c r="FB340" s="42">
        <v>5.4999999701976776E-2</v>
      </c>
      <c r="FC340" s="42">
        <v>7.0000000298023224E-2</v>
      </c>
      <c r="FD340" s="42">
        <v>7.0000000298023224E-2</v>
      </c>
      <c r="FE340" s="42">
        <v>5.9999998658895493E-2</v>
      </c>
      <c r="FF340" s="42">
        <v>5.9999998658895493E-2</v>
      </c>
      <c r="FG340" s="42"/>
      <c r="FH340" s="42"/>
      <c r="FI340" s="42">
        <v>5.9999998658895493E-2</v>
      </c>
      <c r="FJ340" s="42">
        <v>5.9999998658895493E-2</v>
      </c>
      <c r="FK340" s="42">
        <v>7.0000000298023224E-2</v>
      </c>
      <c r="FL340" s="42">
        <v>7.0000000298023224E-2</v>
      </c>
      <c r="FM340" s="42">
        <v>5.9999998658895493E-2</v>
      </c>
      <c r="FN340" s="42">
        <v>5.000000074505806E-2</v>
      </c>
      <c r="FO340" s="42"/>
      <c r="FP340" s="65">
        <v>22</v>
      </c>
      <c r="FQ340" s="42">
        <v>0.56999999284744263</v>
      </c>
      <c r="FR340" s="42">
        <v>0.56999999284744263</v>
      </c>
      <c r="FS340" s="42">
        <v>0.56999999284744263</v>
      </c>
      <c r="FT340" s="42">
        <v>0.56999999284744263</v>
      </c>
      <c r="FU340" s="42">
        <v>0.56999999284744263</v>
      </c>
      <c r="FV340" s="42">
        <v>0.56999999284744263</v>
      </c>
      <c r="FW340" s="42"/>
      <c r="FX340" s="65">
        <v>33</v>
      </c>
    </row>
    <row r="341" spans="1:180">
      <c r="A341" s="40">
        <v>38678</v>
      </c>
      <c r="B341" s="41"/>
      <c r="C341" s="41"/>
      <c r="D341" s="41"/>
      <c r="E341" s="42" t="s">
        <v>233</v>
      </c>
      <c r="F341" s="42" t="s">
        <v>233</v>
      </c>
      <c r="G341" s="42" t="s">
        <v>233</v>
      </c>
      <c r="H341" s="42" t="s">
        <v>233</v>
      </c>
      <c r="I341" s="42" t="s">
        <v>233</v>
      </c>
      <c r="J341" s="42" t="s">
        <v>233</v>
      </c>
      <c r="K341" s="54" t="str">
        <f t="shared" si="102"/>
        <v/>
      </c>
      <c r="L341" s="43">
        <v>4.3711843490600586</v>
      </c>
      <c r="M341" s="43">
        <v>4.4932847023010254</v>
      </c>
      <c r="N341" s="43">
        <v>4.615384578704834</v>
      </c>
      <c r="O341" s="43">
        <v>4.615384578704834</v>
      </c>
      <c r="P341" s="43">
        <v>4.3711843490600586</v>
      </c>
      <c r="Q341" s="43">
        <v>3.7606837749481201</v>
      </c>
      <c r="R341" s="54">
        <f t="shared" si="103"/>
        <v>4.3711843887964887</v>
      </c>
      <c r="S341" s="43">
        <v>4.6398048400878906</v>
      </c>
      <c r="T341" s="43">
        <v>4.7619047164916992</v>
      </c>
      <c r="U341" s="43">
        <v>4.6398048400878906</v>
      </c>
      <c r="V341" s="43">
        <v>4.884005069732666</v>
      </c>
      <c r="W341" s="43">
        <v>4.7619047164916992</v>
      </c>
      <c r="X341" s="43">
        <v>5.3724055290222168</v>
      </c>
      <c r="Y341" s="43"/>
      <c r="Z341" s="42">
        <v>-1.5848596096038818</v>
      </c>
      <c r="AA341" s="42">
        <v>-1.5360195636749268</v>
      </c>
      <c r="AB341" s="42">
        <v>-1.7753357887268066</v>
      </c>
      <c r="AC341" s="42">
        <v>-1.4969475269317627</v>
      </c>
      <c r="AD341" s="42">
        <v>-1.404151439666748</v>
      </c>
      <c r="AE341" s="42">
        <v>-1.2380952835083008</v>
      </c>
      <c r="AF341" s="42"/>
      <c r="AG341" s="42">
        <v>7.1316237449645996</v>
      </c>
      <c r="AH341" s="42">
        <v>7.1111111640930176</v>
      </c>
      <c r="AI341" s="42">
        <v>7.1521368026733398</v>
      </c>
      <c r="AJ341" s="42">
        <v>7.1521368026733398</v>
      </c>
      <c r="AK341" s="42">
        <v>7.1829061508178711</v>
      </c>
      <c r="AL341" s="42">
        <v>7.1658120155334473</v>
      </c>
      <c r="AM341" s="54">
        <f t="shared" si="104"/>
        <v>7.1492877801259356</v>
      </c>
      <c r="AN341" s="44">
        <v>0.91086691617965698</v>
      </c>
      <c r="AO341" s="44">
        <v>0.81318682432174683</v>
      </c>
      <c r="AP341" s="44">
        <v>0.76923078298568726</v>
      </c>
      <c r="AQ341" s="44">
        <v>0.90354090929031372</v>
      </c>
      <c r="AR341" s="44">
        <v>1.0818071365356445</v>
      </c>
      <c r="AS341" s="44">
        <v>1.0158730745315552</v>
      </c>
      <c r="AT341" s="44"/>
      <c r="AU341" s="42">
        <v>1.0402930974960327</v>
      </c>
      <c r="AV341" s="42">
        <v>1.0122100114822388</v>
      </c>
      <c r="AW341" s="42">
        <v>0.94871795177459717</v>
      </c>
      <c r="AX341" s="42">
        <v>0.77655678987503052</v>
      </c>
      <c r="AY341" s="42">
        <v>0.8144078254699707</v>
      </c>
      <c r="AZ341" s="42">
        <v>0.83150184154510498</v>
      </c>
      <c r="BA341" s="54">
        <f t="shared" si="105"/>
        <v>0.90394791960716248</v>
      </c>
      <c r="BB341" s="44"/>
      <c r="BC341" s="42">
        <v>0.55311357975006104</v>
      </c>
      <c r="BD341" s="42">
        <v>0.56654459238052368</v>
      </c>
      <c r="BE341" s="42">
        <v>0.40537241101264954</v>
      </c>
      <c r="BF341" s="42">
        <v>0.41025641560554504</v>
      </c>
      <c r="BG341" s="42">
        <v>0.36752137541770935</v>
      </c>
      <c r="BH341" s="42">
        <v>0.44322344660758972</v>
      </c>
      <c r="BI341" s="54">
        <f t="shared" si="106"/>
        <v>0.45767197012901306</v>
      </c>
      <c r="BJ341" s="51" t="s">
        <v>233</v>
      </c>
      <c r="BK341" s="69" t="s">
        <v>233</v>
      </c>
      <c r="BL341" s="69" t="s">
        <v>233</v>
      </c>
      <c r="BM341" s="69" t="s">
        <v>233</v>
      </c>
      <c r="BN341" s="69" t="s">
        <v>233</v>
      </c>
      <c r="BO341" s="69" t="s">
        <v>233</v>
      </c>
      <c r="BP341" s="70" t="str">
        <f t="shared" si="107"/>
        <v/>
      </c>
      <c r="BQ341" s="42">
        <v>1.245421290397644</v>
      </c>
      <c r="BR341" s="42">
        <v>1.2539682388305664</v>
      </c>
      <c r="BS341" s="42">
        <v>1.148962140083313</v>
      </c>
      <c r="BT341" s="42">
        <v>1.2100121974945068</v>
      </c>
      <c r="BU341" s="42">
        <v>1.2918193340301514</v>
      </c>
      <c r="BV341" s="42">
        <v>1.3382173776626587</v>
      </c>
      <c r="BW341" s="54">
        <f t="shared" si="108"/>
        <v>1.2480667630831401</v>
      </c>
      <c r="BX341" s="44">
        <v>4.0293041616678238E-2</v>
      </c>
      <c r="BY341" s="44">
        <v>2.8083028271794319E-2</v>
      </c>
      <c r="BZ341" s="44">
        <v>3.9072040468454361E-2</v>
      </c>
      <c r="CA341" s="44">
        <v>3.9072040468454361E-2</v>
      </c>
      <c r="CB341" s="44">
        <v>3.9072040468454361E-2</v>
      </c>
      <c r="CC341" s="44">
        <v>3.9072040468454361E-2</v>
      </c>
      <c r="CD341" s="54">
        <f t="shared" si="109"/>
        <v>3.7444038627048336E-2</v>
      </c>
      <c r="CE341" s="42">
        <v>7.2478632926940918</v>
      </c>
      <c r="CF341" s="42">
        <v>7.2341880798339844</v>
      </c>
      <c r="CG341" s="42">
        <v>7.230769157409668</v>
      </c>
      <c r="CH341" s="42">
        <v>7.220512866973877</v>
      </c>
      <c r="CI341" s="42">
        <v>7.2273502349853516</v>
      </c>
      <c r="CJ341" s="42">
        <v>7.2444443702697754</v>
      </c>
      <c r="CK341" s="42"/>
      <c r="CL341" s="42"/>
      <c r="CM341" s="44"/>
      <c r="CN341" s="44">
        <v>1.6351648569107056</v>
      </c>
      <c r="CO341" s="44">
        <v>1.6722832918167114</v>
      </c>
      <c r="CP341" s="44">
        <v>0.97680097818374634</v>
      </c>
      <c r="CQ341" s="44">
        <v>1.6937729120254517</v>
      </c>
      <c r="CR341" s="44">
        <v>1.7445665597915649</v>
      </c>
      <c r="CS341" s="44">
        <v>1.7084249258041382</v>
      </c>
      <c r="CT341" s="54">
        <f t="shared" si="110"/>
        <v>1.5718355874220531</v>
      </c>
      <c r="CU341" s="44" t="s">
        <v>233</v>
      </c>
      <c r="CV341" s="44" t="s">
        <v>233</v>
      </c>
      <c r="CW341" s="44" t="s">
        <v>233</v>
      </c>
      <c r="CX341" s="44" t="s">
        <v>233</v>
      </c>
      <c r="CY341" s="44" t="s">
        <v>233</v>
      </c>
      <c r="CZ341" s="44" t="s">
        <v>233</v>
      </c>
      <c r="DA341" s="54" t="str">
        <f t="shared" si="111"/>
        <v/>
      </c>
      <c r="DB341" s="65">
        <v>1078.754638671875</v>
      </c>
      <c r="DC341" s="65">
        <v>1131.6240234375</v>
      </c>
      <c r="DD341" s="65">
        <v>678.998779296875</v>
      </c>
      <c r="DE341" s="65">
        <v>1160.5615234375</v>
      </c>
      <c r="DF341" s="65">
        <v>1148.2294921875</v>
      </c>
      <c r="DG341" s="65">
        <v>1147.3748779296875</v>
      </c>
      <c r="DH341" s="58">
        <f t="shared" si="112"/>
        <v>1.522930400390625</v>
      </c>
      <c r="DI341" s="65">
        <v>1154.5054931640625</v>
      </c>
      <c r="DJ341" s="65">
        <v>1134.18798828125</v>
      </c>
      <c r="DK341" s="65">
        <v>694.70086669921875</v>
      </c>
      <c r="DL341" s="65">
        <v>1151.233154296875</v>
      </c>
      <c r="DM341" s="65">
        <v>1176.5811767578125</v>
      </c>
      <c r="DN341" s="65">
        <v>1151.159912109375</v>
      </c>
      <c r="DO341" s="58">
        <f t="shared" si="113"/>
        <v>1.5509684619140625</v>
      </c>
      <c r="DP341" s="44">
        <v>49</v>
      </c>
      <c r="DQ341" s="44"/>
      <c r="DR341" s="65">
        <v>100</v>
      </c>
      <c r="DS341" s="65">
        <v>100</v>
      </c>
      <c r="DT341" s="65">
        <v>100</v>
      </c>
      <c r="DU341" s="65">
        <v>100</v>
      </c>
      <c r="DV341" s="65">
        <v>100</v>
      </c>
      <c r="DW341" s="65">
        <v>100</v>
      </c>
      <c r="DX341" s="58">
        <f t="shared" si="114"/>
        <v>0.14399999999999999</v>
      </c>
      <c r="DY341" s="43">
        <v>6.3351402282714844</v>
      </c>
      <c r="DZ341" s="43">
        <v>14.426547050476074</v>
      </c>
      <c r="EA341" s="43">
        <v>27.173500061035156</v>
      </c>
      <c r="EB341" s="44">
        <f t="shared" si="115"/>
        <v>1.5989226092529296</v>
      </c>
      <c r="EC341" s="42">
        <v>30</v>
      </c>
      <c r="ED341" s="42">
        <v>30</v>
      </c>
      <c r="EE341" s="42">
        <v>30</v>
      </c>
      <c r="EF341" s="42">
        <v>30</v>
      </c>
      <c r="EG341" s="42">
        <v>30</v>
      </c>
      <c r="EH341" s="42">
        <v>30</v>
      </c>
      <c r="EI341" s="42"/>
      <c r="EJ341" s="65">
        <v>356</v>
      </c>
      <c r="EK341" s="42">
        <v>0.49000000953674316</v>
      </c>
      <c r="EL341" s="42">
        <v>0.49000000953674316</v>
      </c>
      <c r="EM341" s="42">
        <v>0.49000000953674316</v>
      </c>
      <c r="EN341" s="42">
        <v>0.49000000953674316</v>
      </c>
      <c r="EO341" s="42">
        <v>0.49000000953674316</v>
      </c>
      <c r="EP341" s="42">
        <v>0.49000000953674316</v>
      </c>
      <c r="EQ341" s="42"/>
      <c r="ER341" s="65">
        <v>20</v>
      </c>
      <c r="ES341" s="42">
        <v>0.68000000715255737</v>
      </c>
      <c r="ET341" s="42">
        <v>0.68000000715255737</v>
      </c>
      <c r="EU341" s="42">
        <v>0.68000000715255737</v>
      </c>
      <c r="EV341" s="42">
        <v>0.68000000715255737</v>
      </c>
      <c r="EW341" s="42">
        <v>0.68000000715255737</v>
      </c>
      <c r="EX341" s="42">
        <v>0.68000000715255737</v>
      </c>
      <c r="EY341" s="42"/>
      <c r="EZ341" s="42">
        <v>1.1499999999999999</v>
      </c>
      <c r="FA341" s="42">
        <v>7.0000000298023224E-2</v>
      </c>
      <c r="FB341" s="42">
        <v>7.0000000298023224E-2</v>
      </c>
      <c r="FC341" s="42">
        <v>7.0000000298023224E-2</v>
      </c>
      <c r="FD341" s="42">
        <v>5.9999998658895493E-2</v>
      </c>
      <c r="FE341" s="42">
        <v>5.9999998658895493E-2</v>
      </c>
      <c r="FF341" s="42">
        <v>5.9999998658895493E-2</v>
      </c>
      <c r="FG341" s="42"/>
      <c r="FH341" s="42"/>
      <c r="FI341" s="42">
        <v>5.000000074505806E-2</v>
      </c>
      <c r="FJ341" s="42">
        <v>5.000000074505806E-2</v>
      </c>
      <c r="FK341" s="42">
        <v>5.000000074505806E-2</v>
      </c>
      <c r="FL341" s="42">
        <v>5.9999998658895493E-2</v>
      </c>
      <c r="FM341" s="42">
        <v>5.9999998658895493E-2</v>
      </c>
      <c r="FN341" s="42">
        <v>5.9999998658895493E-2</v>
      </c>
      <c r="FO341" s="42"/>
      <c r="FP341" s="65">
        <v>25</v>
      </c>
      <c r="FQ341" s="42">
        <v>0.56999999284744263</v>
      </c>
      <c r="FR341" s="42">
        <v>0.56999999284744263</v>
      </c>
      <c r="FS341" s="42">
        <v>0.56999999284744263</v>
      </c>
      <c r="FT341" s="42">
        <v>0.56999999284744263</v>
      </c>
      <c r="FU341" s="42">
        <v>0.56999999284744263</v>
      </c>
      <c r="FV341" s="42">
        <v>0.56999999284744263</v>
      </c>
      <c r="FW341" s="42"/>
      <c r="FX341" s="65">
        <v>25</v>
      </c>
    </row>
    <row r="342" spans="1:180">
      <c r="A342" s="40">
        <v>38679</v>
      </c>
      <c r="B342" s="41"/>
      <c r="C342" s="41"/>
      <c r="D342" s="41"/>
      <c r="E342" s="42" t="s">
        <v>233</v>
      </c>
      <c r="F342" s="42" t="s">
        <v>233</v>
      </c>
      <c r="G342" s="42" t="s">
        <v>233</v>
      </c>
      <c r="H342" s="42" t="s">
        <v>233</v>
      </c>
      <c r="I342" s="42" t="s">
        <v>233</v>
      </c>
      <c r="J342" s="42" t="s">
        <v>233</v>
      </c>
      <c r="K342" s="54" t="str">
        <f t="shared" si="102"/>
        <v/>
      </c>
      <c r="L342" s="43">
        <v>3.0280830860137939</v>
      </c>
      <c r="M342" s="43">
        <v>2.0268621444702148</v>
      </c>
      <c r="N342" s="43">
        <v>1.6605616807937622</v>
      </c>
      <c r="O342" s="43">
        <v>1.514041543006897</v>
      </c>
      <c r="P342" s="43">
        <v>1.7582417726516724</v>
      </c>
      <c r="Q342" s="43">
        <v>1.245421290397644</v>
      </c>
      <c r="R342" s="54">
        <f t="shared" si="103"/>
        <v>1.8722019195556641</v>
      </c>
      <c r="S342" s="43">
        <v>4.7619047164916992</v>
      </c>
      <c r="T342" s="43">
        <v>4.6398048400878906</v>
      </c>
      <c r="U342" s="43">
        <v>5.0061049461364746</v>
      </c>
      <c r="V342" s="43">
        <v>4.7619047164916992</v>
      </c>
      <c r="W342" s="43">
        <v>4.5177044868469238</v>
      </c>
      <c r="X342" s="43">
        <v>4.7619047164916992</v>
      </c>
      <c r="Y342" s="43"/>
      <c r="Z342" s="42">
        <v>-1.3797314167022705</v>
      </c>
      <c r="AA342" s="42">
        <v>-1.8144078254699707</v>
      </c>
      <c r="AB342" s="42">
        <v>-2.0244200229644775</v>
      </c>
      <c r="AC342" s="42">
        <v>-1.1892552375793457</v>
      </c>
      <c r="AD342" s="42">
        <v>-1.0964591503143311</v>
      </c>
      <c r="AE342" s="42">
        <v>-1.6874237060546875</v>
      </c>
      <c r="AF342" s="42"/>
      <c r="AG342" s="42">
        <v>7.145298957824707</v>
      </c>
      <c r="AH342" s="42">
        <v>7.1692309379577637</v>
      </c>
      <c r="AI342" s="42">
        <v>7.2615385055541992</v>
      </c>
      <c r="AJ342" s="42">
        <v>7.2854700088500977</v>
      </c>
      <c r="AK342" s="42">
        <v>7.3709402084350586</v>
      </c>
      <c r="AL342" s="42">
        <v>7.3025641441345215</v>
      </c>
      <c r="AM342" s="54">
        <f t="shared" si="104"/>
        <v>7.2558404604593916</v>
      </c>
      <c r="AN342" s="44">
        <v>1.0427350997924805</v>
      </c>
      <c r="AO342" s="44">
        <v>1.0695971250534058</v>
      </c>
      <c r="AP342" s="44">
        <v>1.0989011526107788</v>
      </c>
      <c r="AQ342" s="44">
        <v>0.85225886106491089</v>
      </c>
      <c r="AR342" s="44">
        <v>0.83272284269332886</v>
      </c>
      <c r="AS342" s="44">
        <v>0.74236875772476196</v>
      </c>
      <c r="AT342" s="44"/>
      <c r="AU342" s="42">
        <v>0.94261294603347778</v>
      </c>
      <c r="AV342" s="42">
        <v>0.66422468423843384</v>
      </c>
      <c r="AW342" s="42">
        <v>0.47374847531318665</v>
      </c>
      <c r="AX342" s="42">
        <v>0.69230771064758301</v>
      </c>
      <c r="AY342" s="42">
        <v>0.70818072557449341</v>
      </c>
      <c r="AZ342" s="42">
        <v>0.83150184154510498</v>
      </c>
      <c r="BA342" s="54">
        <f t="shared" si="105"/>
        <v>0.71876273055871331</v>
      </c>
      <c r="BB342" s="44"/>
      <c r="BC342" s="42">
        <v>0.47374847531318665</v>
      </c>
      <c r="BD342" s="42">
        <v>0.42735043168067932</v>
      </c>
      <c r="BE342" s="42">
        <v>0.40781441330909729</v>
      </c>
      <c r="BF342" s="42">
        <v>0.24053724110126495</v>
      </c>
      <c r="BG342" s="42">
        <v>0.1428571492433548</v>
      </c>
      <c r="BH342" s="42">
        <v>0.20024420320987701</v>
      </c>
      <c r="BI342" s="54">
        <f t="shared" si="106"/>
        <v>0.31542531897624332</v>
      </c>
      <c r="BJ342" s="51" t="s">
        <v>233</v>
      </c>
      <c r="BK342" s="69" t="s">
        <v>233</v>
      </c>
      <c r="BL342" s="69" t="s">
        <v>233</v>
      </c>
      <c r="BM342" s="69" t="s">
        <v>233</v>
      </c>
      <c r="BN342" s="69" t="s">
        <v>233</v>
      </c>
      <c r="BO342" s="69" t="s">
        <v>233</v>
      </c>
      <c r="BP342" s="70" t="str">
        <f t="shared" si="107"/>
        <v/>
      </c>
      <c r="BQ342" s="42">
        <v>1.3321123123168945</v>
      </c>
      <c r="BR342" s="42">
        <v>1.3931623697280884</v>
      </c>
      <c r="BS342" s="42">
        <v>1.2796093225479126</v>
      </c>
      <c r="BT342" s="42">
        <v>1.2246642112731934</v>
      </c>
      <c r="BU342" s="42">
        <v>1.1746032238006592</v>
      </c>
      <c r="BV342" s="42">
        <v>1.1770452260971069</v>
      </c>
      <c r="BW342" s="54">
        <f t="shared" si="108"/>
        <v>1.2635327776273091</v>
      </c>
      <c r="BX342" s="44">
        <v>3.9072040468454361E-2</v>
      </c>
      <c r="BY342" s="44">
        <v>3.9072040468454361E-2</v>
      </c>
      <c r="BZ342" s="44">
        <v>3.9072040468454361E-2</v>
      </c>
      <c r="CA342" s="44">
        <v>3.4188035875558853E-2</v>
      </c>
      <c r="CB342" s="44">
        <v>3.4188035875558853E-2</v>
      </c>
      <c r="CC342" s="44">
        <v>4.3956045061349869E-2</v>
      </c>
      <c r="CD342" s="54">
        <f t="shared" si="109"/>
        <v>3.8258039702971779E-2</v>
      </c>
      <c r="CE342" s="42">
        <v>7.2581195831298828</v>
      </c>
      <c r="CF342" s="42">
        <v>7.2512822151184082</v>
      </c>
      <c r="CG342" s="42">
        <v>7.2581195831298828</v>
      </c>
      <c r="CH342" s="42">
        <v>7.3401708602905273</v>
      </c>
      <c r="CI342" s="42">
        <v>7.3299145698547363</v>
      </c>
      <c r="CJ342" s="42">
        <v>7.3504271507263184</v>
      </c>
      <c r="CK342" s="42"/>
      <c r="CL342" s="42"/>
      <c r="CM342" s="44"/>
      <c r="CN342" s="44">
        <v>1.6029304265975952</v>
      </c>
      <c r="CO342" s="44">
        <v>0.96703296899795532</v>
      </c>
      <c r="CP342" s="44">
        <v>1.052991509437561</v>
      </c>
      <c r="CQ342" s="44">
        <v>0.59877902269363403</v>
      </c>
      <c r="CR342" s="44">
        <v>0.59975582361221313</v>
      </c>
      <c r="CS342" s="44">
        <v>0.61831504106521606</v>
      </c>
      <c r="CT342" s="54">
        <f t="shared" si="110"/>
        <v>0.90663413206736243</v>
      </c>
      <c r="CU342" s="44" t="s">
        <v>233</v>
      </c>
      <c r="CV342" s="44" t="s">
        <v>233</v>
      </c>
      <c r="CW342" s="44" t="s">
        <v>233</v>
      </c>
      <c r="CX342" s="44" t="s">
        <v>233</v>
      </c>
      <c r="CY342" s="44" t="s">
        <v>233</v>
      </c>
      <c r="CZ342" s="44" t="s">
        <v>233</v>
      </c>
      <c r="DA342" s="54" t="str">
        <f t="shared" si="111"/>
        <v/>
      </c>
      <c r="DB342" s="65">
        <v>1141.147705078125</v>
      </c>
      <c r="DC342" s="65">
        <v>611.23321533203125</v>
      </c>
      <c r="DD342" s="65">
        <v>733.4554443359375</v>
      </c>
      <c r="DE342" s="65">
        <v>382.90597534179687</v>
      </c>
      <c r="DF342" s="65">
        <v>423.4432373046875</v>
      </c>
      <c r="DG342" s="65">
        <v>360.31747436523437</v>
      </c>
      <c r="DH342" s="58">
        <f t="shared" si="112"/>
        <v>0.87660073242187497</v>
      </c>
      <c r="DI342" s="65">
        <v>1159.072021484375</v>
      </c>
      <c r="DJ342" s="65">
        <v>693.33331298828125</v>
      </c>
      <c r="DK342" s="65">
        <v>694.01708984375</v>
      </c>
      <c r="DL342" s="65">
        <v>381.63613891601562</v>
      </c>
      <c r="DM342" s="65">
        <v>381.63613891601562</v>
      </c>
      <c r="DN342" s="65">
        <v>384.078125</v>
      </c>
      <c r="DO342" s="58">
        <f t="shared" si="113"/>
        <v>0.886505478515625</v>
      </c>
      <c r="DP342" s="44">
        <v>25</v>
      </c>
      <c r="DQ342" s="44"/>
      <c r="DR342" s="65">
        <v>100</v>
      </c>
      <c r="DS342" s="65">
        <v>100</v>
      </c>
      <c r="DT342" s="65">
        <v>100</v>
      </c>
      <c r="DU342" s="65">
        <v>100</v>
      </c>
      <c r="DV342" s="65">
        <v>100</v>
      </c>
      <c r="DW342" s="65">
        <v>100</v>
      </c>
      <c r="DX342" s="58">
        <f t="shared" si="114"/>
        <v>0.14399999999999999</v>
      </c>
      <c r="DY342" s="43">
        <v>5.805030345916748</v>
      </c>
      <c r="DZ342" s="43">
        <v>12.069624900817871</v>
      </c>
      <c r="EA342" s="43">
        <v>28.516189575195313</v>
      </c>
      <c r="EB342" s="44">
        <f t="shared" si="115"/>
        <v>1.2306161123657227</v>
      </c>
      <c r="EC342" s="42">
        <v>30</v>
      </c>
      <c r="ED342" s="42">
        <v>30</v>
      </c>
      <c r="EE342" s="42">
        <v>25</v>
      </c>
      <c r="EF342" s="42">
        <v>25</v>
      </c>
      <c r="EG342" s="42">
        <v>25</v>
      </c>
      <c r="EH342" s="42">
        <v>25</v>
      </c>
      <c r="EI342" s="42"/>
      <c r="EJ342" s="65">
        <v>210</v>
      </c>
      <c r="EK342" s="42">
        <v>0.49000000953674316</v>
      </c>
      <c r="EL342" s="42">
        <v>0.49000000953674316</v>
      </c>
      <c r="EM342" s="42">
        <v>0.49000000953674316</v>
      </c>
      <c r="EN342" s="42">
        <v>0.49000000953674316</v>
      </c>
      <c r="EO342" s="42">
        <v>0.49000000953674316</v>
      </c>
      <c r="EP342" s="42">
        <v>0.49000000953674316</v>
      </c>
      <c r="EQ342" s="42"/>
      <c r="ER342" s="65">
        <v>20</v>
      </c>
      <c r="ES342" s="42">
        <v>0.68000000715255737</v>
      </c>
      <c r="ET342" s="42">
        <v>0.68000000715255737</v>
      </c>
      <c r="EU342" s="42">
        <v>0.68000000715255737</v>
      </c>
      <c r="EV342" s="42">
        <v>0.68000000715255737</v>
      </c>
      <c r="EW342" s="42">
        <v>0.68000000715255737</v>
      </c>
      <c r="EX342" s="42">
        <v>0.68000000715255737</v>
      </c>
      <c r="EY342" s="42"/>
      <c r="EZ342" s="42">
        <v>0.75</v>
      </c>
      <c r="FA342" s="42">
        <v>7.0000000298023224E-2</v>
      </c>
      <c r="FB342" s="42">
        <v>5.9999998658895493E-2</v>
      </c>
      <c r="FC342" s="42">
        <v>7.0000000298023224E-2</v>
      </c>
      <c r="FD342" s="42">
        <v>5.9999998658895493E-2</v>
      </c>
      <c r="FE342" s="42">
        <v>7.0000000298023224E-2</v>
      </c>
      <c r="FF342" s="42">
        <v>7.0000000298023224E-2</v>
      </c>
      <c r="FG342" s="42"/>
      <c r="FH342" s="42"/>
      <c r="FI342" s="42">
        <v>5.9999998658895493E-2</v>
      </c>
      <c r="FJ342" s="42">
        <v>5.9999998658895493E-2</v>
      </c>
      <c r="FK342" s="42">
        <v>5.9999998658895493E-2</v>
      </c>
      <c r="FL342" s="42">
        <v>7.0000000298023224E-2</v>
      </c>
      <c r="FM342" s="42">
        <v>7.9999998211860657E-2</v>
      </c>
      <c r="FN342" s="42">
        <v>7.9999998211860657E-2</v>
      </c>
      <c r="FO342" s="42"/>
      <c r="FP342" s="65">
        <v>19</v>
      </c>
      <c r="FQ342" s="42">
        <v>0.56999999284744263</v>
      </c>
      <c r="FR342" s="42">
        <v>0.56999999284744263</v>
      </c>
      <c r="FS342" s="42">
        <v>0.56999999284744263</v>
      </c>
      <c r="FT342" s="42">
        <v>0.56999999284744263</v>
      </c>
      <c r="FU342" s="42">
        <v>0.56999999284744263</v>
      </c>
      <c r="FV342" s="42">
        <v>0.56999999284744263</v>
      </c>
      <c r="FW342" s="42"/>
      <c r="FX342" s="65">
        <v>23</v>
      </c>
    </row>
    <row r="343" spans="1:180">
      <c r="A343" s="40">
        <v>38680</v>
      </c>
      <c r="B343" s="41"/>
      <c r="C343" s="41"/>
      <c r="D343" s="41"/>
      <c r="E343" s="42" t="s">
        <v>233</v>
      </c>
      <c r="F343" s="42" t="s">
        <v>233</v>
      </c>
      <c r="G343" s="42" t="s">
        <v>233</v>
      </c>
      <c r="H343" s="42" t="s">
        <v>233</v>
      </c>
      <c r="I343" s="42" t="s">
        <v>233</v>
      </c>
      <c r="J343" s="42" t="s">
        <v>233</v>
      </c>
      <c r="K343" s="54" t="str">
        <f t="shared" si="102"/>
        <v/>
      </c>
      <c r="L343" s="43">
        <v>0.75702077150344849</v>
      </c>
      <c r="M343" s="43">
        <v>0.48840048909187317</v>
      </c>
      <c r="N343" s="43">
        <v>0.48840048909187317</v>
      </c>
      <c r="O343" s="43">
        <v>1.245421290397644</v>
      </c>
      <c r="P343" s="43">
        <v>0.8302808403968811</v>
      </c>
      <c r="Q343" s="43">
        <v>9.7680099308490753E-2</v>
      </c>
      <c r="R343" s="54">
        <f t="shared" si="103"/>
        <v>0.65120066329836845</v>
      </c>
      <c r="S343" s="43">
        <v>4.7619047164916992</v>
      </c>
      <c r="T343" s="43">
        <v>4.7619047164916992</v>
      </c>
      <c r="U343" s="43">
        <v>4.884005069732666</v>
      </c>
      <c r="V343" s="43">
        <v>4.5177044868469238</v>
      </c>
      <c r="W343" s="43">
        <v>4.6398048400878906</v>
      </c>
      <c r="X343" s="43">
        <v>4.6398048400878906</v>
      </c>
      <c r="Y343" s="43"/>
      <c r="Z343" s="42">
        <v>-1.6678876876831055</v>
      </c>
      <c r="AA343" s="42">
        <v>-1.6581196784973145</v>
      </c>
      <c r="AB343" s="42">
        <v>-1.6092796325683594</v>
      </c>
      <c r="AC343" s="42">
        <v>-1.6043956279754639</v>
      </c>
      <c r="AD343" s="42">
        <v>-1.4578754901885986</v>
      </c>
      <c r="AE343" s="42">
        <v>-1.8534798622131348</v>
      </c>
      <c r="AF343" s="42"/>
      <c r="AG343" s="42">
        <v>7.2444443702697754</v>
      </c>
      <c r="AH343" s="42">
        <v>7.2444443702697754</v>
      </c>
      <c r="AI343" s="42">
        <v>7.2478632926940918</v>
      </c>
      <c r="AJ343" s="42">
        <v>7.3333334922790527</v>
      </c>
      <c r="AK343" s="42">
        <v>7.2444443702697754</v>
      </c>
      <c r="AL343" s="42">
        <v>7.4188032150268555</v>
      </c>
      <c r="AM343" s="54">
        <f t="shared" si="104"/>
        <v>7.2888888518015547</v>
      </c>
      <c r="AN343" s="44">
        <v>0.81074482202529907</v>
      </c>
      <c r="AO343" s="44">
        <v>0.83272284269332886</v>
      </c>
      <c r="AP343" s="44">
        <v>0.85470086336135864</v>
      </c>
      <c r="AQ343" s="44">
        <v>0.97435897588729858</v>
      </c>
      <c r="AR343" s="44">
        <v>1.0525031089782715</v>
      </c>
      <c r="AS343" s="44">
        <v>1.0647131204605103</v>
      </c>
      <c r="AT343" s="44"/>
      <c r="AU343" s="42">
        <v>0.77289378643035889</v>
      </c>
      <c r="AV343" s="42">
        <v>0.66544568538665771</v>
      </c>
      <c r="AW343" s="42">
        <v>0.78632479906082153</v>
      </c>
      <c r="AX343" s="42">
        <v>0.76800978183746338</v>
      </c>
      <c r="AY343" s="42">
        <v>0.96947497129440308</v>
      </c>
      <c r="AZ343" s="42">
        <v>0.78876680135726929</v>
      </c>
      <c r="BA343" s="54">
        <f t="shared" si="105"/>
        <v>0.79181930422782898</v>
      </c>
      <c r="BB343" s="44"/>
      <c r="BC343" s="42">
        <v>0.26862028241157532</v>
      </c>
      <c r="BD343" s="42">
        <v>0.23443223536014557</v>
      </c>
      <c r="BE343" s="42">
        <v>0.22954823076725006</v>
      </c>
      <c r="BF343" s="42">
        <v>0.24786324799060822</v>
      </c>
      <c r="BG343" s="42">
        <v>0.4920634925365448</v>
      </c>
      <c r="BH343" s="42">
        <v>0.43711844086647034</v>
      </c>
      <c r="BI343" s="54">
        <f t="shared" si="106"/>
        <v>0.3182743216554324</v>
      </c>
      <c r="BJ343" s="51" t="s">
        <v>233</v>
      </c>
      <c r="BK343" s="69" t="s">
        <v>233</v>
      </c>
      <c r="BL343" s="69" t="s">
        <v>233</v>
      </c>
      <c r="BM343" s="69" t="s">
        <v>233</v>
      </c>
      <c r="BN343" s="69" t="s">
        <v>233</v>
      </c>
      <c r="BO343" s="69" t="s">
        <v>233</v>
      </c>
      <c r="BP343" s="70" t="str">
        <f t="shared" si="107"/>
        <v/>
      </c>
      <c r="BQ343" s="42">
        <v>1.1428571939468384</v>
      </c>
      <c r="BR343" s="42">
        <v>1.1746032238006592</v>
      </c>
      <c r="BS343" s="42">
        <v>1.1868132352828979</v>
      </c>
      <c r="BT343" s="42">
        <v>1.1904761791229248</v>
      </c>
      <c r="BU343" s="42">
        <v>1.2380952835083008</v>
      </c>
      <c r="BV343" s="42">
        <v>1.2844933271408081</v>
      </c>
      <c r="BW343" s="54">
        <f t="shared" si="108"/>
        <v>1.2028897404670715</v>
      </c>
      <c r="BX343" s="44">
        <v>4.3956045061349869E-2</v>
      </c>
      <c r="BY343" s="44">
        <v>4.5177046209573746E-2</v>
      </c>
      <c r="BZ343" s="44">
        <v>0.12332112342119217</v>
      </c>
      <c r="CA343" s="44">
        <v>4.3956045061349869E-2</v>
      </c>
      <c r="CB343" s="44">
        <v>6.2271062284708023E-2</v>
      </c>
      <c r="CC343" s="44">
        <v>4.1514042764902115E-2</v>
      </c>
      <c r="CD343" s="54">
        <f t="shared" si="109"/>
        <v>6.0032560800512634E-2</v>
      </c>
      <c r="CE343" s="42">
        <v>7.3504271507263184</v>
      </c>
      <c r="CF343" s="42">
        <v>7.3641023635864258</v>
      </c>
      <c r="CG343" s="42">
        <v>7.3811964988708496</v>
      </c>
      <c r="CH343" s="42">
        <v>7.4119658470153809</v>
      </c>
      <c r="CI343" s="42">
        <v>7.4290599822998047</v>
      </c>
      <c r="CJ343" s="42">
        <v>7.4495725631713867</v>
      </c>
      <c r="CK343" s="42"/>
      <c r="CL343" s="42"/>
      <c r="CM343" s="44"/>
      <c r="CN343" s="44">
        <v>0.53431016206741333</v>
      </c>
      <c r="CO343" s="44">
        <v>0.54700857400894165</v>
      </c>
      <c r="CP343" s="44">
        <v>0.55677658319473267</v>
      </c>
      <c r="CQ343" s="44">
        <v>0.54310137033462524</v>
      </c>
      <c r="CR343" s="44">
        <v>1.033455491065979</v>
      </c>
      <c r="CS343" s="44">
        <v>0.59682542085647583</v>
      </c>
      <c r="CT343" s="54">
        <f t="shared" si="110"/>
        <v>0.63524626692136132</v>
      </c>
      <c r="CU343" s="44" t="s">
        <v>233</v>
      </c>
      <c r="CV343" s="44" t="s">
        <v>233</v>
      </c>
      <c r="CW343" s="44" t="s">
        <v>233</v>
      </c>
      <c r="CX343" s="44" t="s">
        <v>233</v>
      </c>
      <c r="CY343" s="44" t="s">
        <v>233</v>
      </c>
      <c r="CZ343" s="44" t="s">
        <v>233</v>
      </c>
      <c r="DA343" s="54" t="str">
        <f t="shared" si="111"/>
        <v/>
      </c>
      <c r="DB343" s="65">
        <v>407.20391845703125</v>
      </c>
      <c r="DC343" s="65">
        <v>396.70330810546875</v>
      </c>
      <c r="DD343" s="65">
        <v>359.34063720703125</v>
      </c>
      <c r="DE343" s="65">
        <v>374.23687744140625</v>
      </c>
      <c r="DF343" s="65">
        <v>680.4639892578125</v>
      </c>
      <c r="DG343" s="65">
        <v>400.12210083007812</v>
      </c>
      <c r="DH343" s="58">
        <f t="shared" si="112"/>
        <v>0.62833699951171873</v>
      </c>
      <c r="DI343" s="65">
        <v>381.63613891601562</v>
      </c>
      <c r="DJ343" s="65">
        <v>381.56289672851562</v>
      </c>
      <c r="DK343" s="65">
        <v>381.63613891601562</v>
      </c>
      <c r="DL343" s="65">
        <v>384.078125</v>
      </c>
      <c r="DM343" s="65">
        <v>649.5726318359375</v>
      </c>
      <c r="DN343" s="65">
        <v>387.88766479492187</v>
      </c>
      <c r="DO343" s="58">
        <f t="shared" si="113"/>
        <v>0.61592966308593755</v>
      </c>
      <c r="DP343" s="44">
        <v>25</v>
      </c>
      <c r="DQ343" s="44"/>
      <c r="DR343" s="65">
        <v>100</v>
      </c>
      <c r="DS343" s="65">
        <v>100</v>
      </c>
      <c r="DT343" s="65">
        <v>100</v>
      </c>
      <c r="DU343" s="65">
        <v>100</v>
      </c>
      <c r="DV343" s="65">
        <v>100</v>
      </c>
      <c r="DW343" s="65">
        <v>100</v>
      </c>
      <c r="DX343" s="58">
        <f t="shared" si="114"/>
        <v>0.14399999999999999</v>
      </c>
      <c r="DY343" s="43">
        <v>5.7199511528015137</v>
      </c>
      <c r="DZ343" s="43">
        <v>10.329906463623047</v>
      </c>
      <c r="EA343" s="43">
        <v>28.054191589355469</v>
      </c>
      <c r="EB343" s="44">
        <f t="shared" si="115"/>
        <v>0.86992855491638188</v>
      </c>
      <c r="EC343" s="42">
        <v>25</v>
      </c>
      <c r="ED343" s="42">
        <v>25</v>
      </c>
      <c r="EE343" s="42">
        <v>25</v>
      </c>
      <c r="EF343" s="42">
        <v>25</v>
      </c>
      <c r="EG343" s="42">
        <v>25</v>
      </c>
      <c r="EH343" s="42">
        <v>20</v>
      </c>
      <c r="EI343" s="42"/>
      <c r="EJ343" s="65">
        <v>102</v>
      </c>
      <c r="EK343" s="42">
        <v>0.49000000953674316</v>
      </c>
      <c r="EL343" s="42">
        <v>0.49000000953674316</v>
      </c>
      <c r="EM343" s="42">
        <v>0.49000000953674316</v>
      </c>
      <c r="EN343" s="42">
        <v>0.49000000953674316</v>
      </c>
      <c r="EO343" s="42">
        <v>0.49000000953674316</v>
      </c>
      <c r="EP343" s="42">
        <v>0.49000000953674316</v>
      </c>
      <c r="EQ343" s="42"/>
      <c r="ER343" s="65">
        <v>8</v>
      </c>
      <c r="ES343" s="42">
        <v>0.68000000715255737</v>
      </c>
      <c r="ET343" s="42">
        <v>0.68000000715255737</v>
      </c>
      <c r="EU343" s="42">
        <v>0.68000000715255737</v>
      </c>
      <c r="EV343" s="42">
        <v>0.68000000715255737</v>
      </c>
      <c r="EW343" s="42">
        <v>0.68000000715255737</v>
      </c>
      <c r="EX343" s="42">
        <v>0.68000000715255737</v>
      </c>
      <c r="EY343" s="42"/>
      <c r="EZ343" s="42">
        <v>0.5</v>
      </c>
      <c r="FA343" s="42">
        <v>7.0000000298023224E-2</v>
      </c>
      <c r="FB343" s="42">
        <v>7.0000000298023224E-2</v>
      </c>
      <c r="FC343" s="42">
        <v>7.0000000298023224E-2</v>
      </c>
      <c r="FD343" s="42">
        <v>7.0000000298023224E-2</v>
      </c>
      <c r="FE343" s="42">
        <v>7.0000000298023224E-2</v>
      </c>
      <c r="FF343" s="42">
        <v>7.0000000298023224E-2</v>
      </c>
      <c r="FG343" s="42"/>
      <c r="FH343" s="42"/>
      <c r="FI343" s="42">
        <v>7.9999998211860657E-2</v>
      </c>
      <c r="FJ343" s="42">
        <v>7.9999998211860657E-2</v>
      </c>
      <c r="FK343" s="42">
        <v>7.9999998211860657E-2</v>
      </c>
      <c r="FL343" s="42">
        <v>7.9999998211860657E-2</v>
      </c>
      <c r="FM343" s="42">
        <v>7.9999998211860657E-2</v>
      </c>
      <c r="FN343" s="42">
        <v>7.9999998211860657E-2</v>
      </c>
      <c r="FO343" s="42"/>
      <c r="FP343" s="65">
        <v>11</v>
      </c>
      <c r="FQ343" s="42">
        <v>0.56999999284744263</v>
      </c>
      <c r="FR343" s="42">
        <v>0.56999999284744263</v>
      </c>
      <c r="FS343" s="42">
        <v>0.56999999284744263</v>
      </c>
      <c r="FT343" s="42">
        <v>0.56999999284744263</v>
      </c>
      <c r="FU343" s="42">
        <v>0.56999999284744263</v>
      </c>
      <c r="FV343" s="42">
        <v>0.56999999284744263</v>
      </c>
      <c r="FW343" s="42"/>
      <c r="FX343" s="65">
        <v>13</v>
      </c>
    </row>
    <row r="344" spans="1:180">
      <c r="A344" s="40">
        <v>38681</v>
      </c>
      <c r="B344" s="41"/>
      <c r="C344" s="41"/>
      <c r="D344" s="41"/>
      <c r="E344" s="42" t="s">
        <v>233</v>
      </c>
      <c r="F344" s="42" t="s">
        <v>233</v>
      </c>
      <c r="G344" s="42" t="s">
        <v>233</v>
      </c>
      <c r="H344" s="42" t="s">
        <v>233</v>
      </c>
      <c r="I344" s="42" t="s">
        <v>233</v>
      </c>
      <c r="J344" s="42" t="s">
        <v>233</v>
      </c>
      <c r="K344" s="54" t="str">
        <f t="shared" si="102"/>
        <v/>
      </c>
      <c r="L344" s="43">
        <v>9.7680099308490753E-2</v>
      </c>
      <c r="M344" s="43">
        <v>9.7680099308490753E-2</v>
      </c>
      <c r="N344" s="43">
        <v>9.7680099308490753E-2</v>
      </c>
      <c r="O344" s="43">
        <v>9.7680099308490753E-2</v>
      </c>
      <c r="P344" s="43">
        <v>9.7680099308490753E-2</v>
      </c>
      <c r="Q344" s="43">
        <v>9.7680099308490753E-2</v>
      </c>
      <c r="R344" s="54">
        <f t="shared" si="103"/>
        <v>9.7680099308490753E-2</v>
      </c>
      <c r="S344" s="43">
        <v>8.3028087615966797</v>
      </c>
      <c r="T344" s="43">
        <v>9.5238094329833984</v>
      </c>
      <c r="U344" s="43">
        <v>13.919413566589355</v>
      </c>
      <c r="V344" s="43">
        <v>11.721611976623535</v>
      </c>
      <c r="W344" s="43">
        <v>9.645909309387207</v>
      </c>
      <c r="X344" s="43">
        <v>5.8608059883117676</v>
      </c>
      <c r="Y344" s="43"/>
      <c r="Z344" s="42">
        <v>-1.8778998851776123</v>
      </c>
      <c r="AA344" s="42">
        <v>-1.8632478713989258</v>
      </c>
      <c r="AB344" s="42">
        <v>-1.6776556968688965</v>
      </c>
      <c r="AC344" s="42">
        <v>-1.374847412109375</v>
      </c>
      <c r="AD344" s="42">
        <v>-1.047619104385376</v>
      </c>
      <c r="AE344" s="42">
        <v>-1.2673993110656738</v>
      </c>
      <c r="AF344" s="42"/>
      <c r="AG344" s="42">
        <v>7.3914527893066406</v>
      </c>
      <c r="AH344" s="42">
        <v>7.3914527893066406</v>
      </c>
      <c r="AI344" s="42">
        <v>7.3709402084350586</v>
      </c>
      <c r="AJ344" s="42">
        <v>7.3196582794189453</v>
      </c>
      <c r="AK344" s="42">
        <v>7.124786376953125</v>
      </c>
      <c r="AL344" s="42">
        <v>7.145298957824707</v>
      </c>
      <c r="AM344" s="54">
        <f t="shared" si="104"/>
        <v>7.2905982335408526</v>
      </c>
      <c r="AN344" s="44">
        <v>1.1062271595001221</v>
      </c>
      <c r="AO344" s="44">
        <v>1.1257631778717041</v>
      </c>
      <c r="AP344" s="44">
        <v>1.3284493684768677</v>
      </c>
      <c r="AQ344" s="44">
        <v>1.1013431549072266</v>
      </c>
      <c r="AR344" s="44">
        <v>1.5067155361175537</v>
      </c>
      <c r="AS344" s="44">
        <v>1.5018315315246582</v>
      </c>
      <c r="AT344" s="44"/>
      <c r="AU344" s="42">
        <v>0.75702077150344849</v>
      </c>
      <c r="AV344" s="42">
        <v>0.74481076002120972</v>
      </c>
      <c r="AW344" s="42">
        <v>0.8253968358039856</v>
      </c>
      <c r="AX344" s="42">
        <v>0.78876680135726929</v>
      </c>
      <c r="AY344" s="42">
        <v>0.73870575428009033</v>
      </c>
      <c r="AZ344" s="42">
        <v>0.75335776805877686</v>
      </c>
      <c r="BA344" s="54">
        <f t="shared" si="105"/>
        <v>0.76800978183746338</v>
      </c>
      <c r="BB344" s="44"/>
      <c r="BC344" s="42">
        <v>0.36263737082481384</v>
      </c>
      <c r="BD344" s="42">
        <v>0.33577534556388855</v>
      </c>
      <c r="BE344" s="42">
        <v>0.36874237656593323</v>
      </c>
      <c r="BF344" s="42">
        <v>0.37606838345527649</v>
      </c>
      <c r="BG344" s="42">
        <v>0.43345543742179871</v>
      </c>
      <c r="BH344" s="42">
        <v>0.3699633777141571</v>
      </c>
      <c r="BI344" s="54">
        <f t="shared" si="106"/>
        <v>0.37444038192431134</v>
      </c>
      <c r="BJ344" s="51" t="s">
        <v>233</v>
      </c>
      <c r="BK344" s="69" t="s">
        <v>233</v>
      </c>
      <c r="BL344" s="69" t="s">
        <v>233</v>
      </c>
      <c r="BM344" s="69" t="s">
        <v>233</v>
      </c>
      <c r="BN344" s="69" t="s">
        <v>233</v>
      </c>
      <c r="BO344" s="69" t="s">
        <v>233</v>
      </c>
      <c r="BP344" s="70" t="str">
        <f t="shared" si="107"/>
        <v/>
      </c>
      <c r="BQ344" s="42">
        <v>1.3614163398742676</v>
      </c>
      <c r="BR344" s="42">
        <v>1.307692289352417</v>
      </c>
      <c r="BS344" s="42">
        <v>1.317460298538208</v>
      </c>
      <c r="BT344" s="42">
        <v>1.307692289352417</v>
      </c>
      <c r="BU344" s="42">
        <v>1.3028082847595215</v>
      </c>
      <c r="BV344" s="42">
        <v>1.3528693914413452</v>
      </c>
      <c r="BW344" s="54">
        <f t="shared" si="108"/>
        <v>1.3249898155530293</v>
      </c>
      <c r="BX344" s="44">
        <v>5.0061050802469254E-2</v>
      </c>
      <c r="BY344" s="44">
        <v>6.2271062284708023E-2</v>
      </c>
      <c r="BZ344" s="44">
        <v>6.7155070602893829E-2</v>
      </c>
      <c r="CA344" s="44">
        <v>7.8144080936908722E-2</v>
      </c>
      <c r="CB344" s="44">
        <v>6.9597072899341583E-2</v>
      </c>
      <c r="CC344" s="44">
        <v>8.9133091270923615E-2</v>
      </c>
      <c r="CD344" s="54">
        <f t="shared" si="109"/>
        <v>6.9393571466207504E-2</v>
      </c>
      <c r="CE344" s="42">
        <v>7.4735040664672852</v>
      </c>
      <c r="CF344" s="42">
        <v>7.4735040664672852</v>
      </c>
      <c r="CG344" s="42">
        <v>7.4974360466003418</v>
      </c>
      <c r="CH344" s="42">
        <v>7.5247864723205566</v>
      </c>
      <c r="CI344" s="42">
        <v>7.5350427627563477</v>
      </c>
      <c r="CJ344" s="42">
        <v>7.5452990531921387</v>
      </c>
      <c r="CK344" s="42"/>
      <c r="CL344" s="42"/>
      <c r="CM344" s="44"/>
      <c r="CN344" s="44">
        <v>0.59096461534500122</v>
      </c>
      <c r="CO344" s="44">
        <v>0.59389501810073853</v>
      </c>
      <c r="CP344" s="44">
        <v>0.59780222177505493</v>
      </c>
      <c r="CQ344" s="44">
        <v>0.57338219881057739</v>
      </c>
      <c r="CR344" s="44">
        <v>1.3665446043014526</v>
      </c>
      <c r="CS344" s="44">
        <v>1.3343101739883423</v>
      </c>
      <c r="CT344" s="54">
        <f t="shared" si="110"/>
        <v>0.84281647205352783</v>
      </c>
      <c r="CU344" s="44" t="s">
        <v>233</v>
      </c>
      <c r="CV344" s="44" t="s">
        <v>233</v>
      </c>
      <c r="CW344" s="44" t="s">
        <v>233</v>
      </c>
      <c r="CX344" s="44" t="s">
        <v>233</v>
      </c>
      <c r="CY344" s="44" t="s">
        <v>233</v>
      </c>
      <c r="CZ344" s="44" t="s">
        <v>233</v>
      </c>
      <c r="DA344" s="54" t="str">
        <f t="shared" si="111"/>
        <v/>
      </c>
      <c r="DB344" s="65">
        <v>396.947509765625</v>
      </c>
      <c r="DC344" s="65">
        <v>382.17340087890625</v>
      </c>
      <c r="DD344" s="65">
        <v>380.83026123046875</v>
      </c>
      <c r="DE344" s="65">
        <v>393.77288818359375</v>
      </c>
      <c r="DF344" s="65">
        <v>969.5970458984375</v>
      </c>
      <c r="DG344" s="65">
        <v>906.5933837890625</v>
      </c>
      <c r="DH344" s="58">
        <f t="shared" si="112"/>
        <v>0.82317947753906251</v>
      </c>
      <c r="DI344" s="65">
        <v>388.88888549804687</v>
      </c>
      <c r="DJ344" s="65">
        <v>387.057373046875</v>
      </c>
      <c r="DK344" s="65">
        <v>387.057373046875</v>
      </c>
      <c r="DL344" s="65">
        <v>390.79364013671875</v>
      </c>
      <c r="DM344" s="65">
        <v>915.14044189453125</v>
      </c>
      <c r="DN344" s="65">
        <v>913.30889892578125</v>
      </c>
      <c r="DO344" s="58">
        <f t="shared" si="113"/>
        <v>0.81173918701171877</v>
      </c>
      <c r="DP344" s="44">
        <v>0</v>
      </c>
      <c r="DQ344" s="44"/>
      <c r="DR344" s="65">
        <v>100</v>
      </c>
      <c r="DS344" s="65">
        <v>100</v>
      </c>
      <c r="DT344" s="65">
        <v>100</v>
      </c>
      <c r="DU344" s="65">
        <v>100</v>
      </c>
      <c r="DV344" s="65">
        <v>100</v>
      </c>
      <c r="DW344" s="65">
        <v>100</v>
      </c>
      <c r="DX344" s="58">
        <f t="shared" si="114"/>
        <v>0.14399999999999999</v>
      </c>
      <c r="DY344" s="43">
        <v>5.9031987190246582</v>
      </c>
      <c r="DZ344" s="43">
        <v>10.311859130859375</v>
      </c>
      <c r="EA344" s="43">
        <v>26.097908020019531</v>
      </c>
      <c r="EB344" s="44">
        <f t="shared" si="115"/>
        <v>0.81437409759521484</v>
      </c>
      <c r="EC344" s="42">
        <v>20</v>
      </c>
      <c r="ED344" s="42">
        <v>20</v>
      </c>
      <c r="EE344" s="42">
        <v>20</v>
      </c>
      <c r="EF344" s="42">
        <v>25</v>
      </c>
      <c r="EG344" s="42">
        <v>25</v>
      </c>
      <c r="EH344" s="42">
        <v>25</v>
      </c>
      <c r="EI344" s="42"/>
      <c r="EJ344" s="65">
        <v>145</v>
      </c>
      <c r="EK344" s="42">
        <v>0.49000000953674316</v>
      </c>
      <c r="EL344" s="42">
        <v>0.49000000953674316</v>
      </c>
      <c r="EM344" s="42">
        <v>0.49000000953674316</v>
      </c>
      <c r="EN344" s="42">
        <v>0.49000000953674316</v>
      </c>
      <c r="EO344" s="42">
        <v>0.49000000953674316</v>
      </c>
      <c r="EP344" s="42">
        <v>0.49000000953674316</v>
      </c>
      <c r="EQ344" s="42"/>
      <c r="ER344" s="65">
        <v>12</v>
      </c>
      <c r="ES344" s="42">
        <v>0.68000000715255737</v>
      </c>
      <c r="ET344" s="42">
        <v>0.68000000715255737</v>
      </c>
      <c r="EU344" s="42">
        <v>0.68000000715255737</v>
      </c>
      <c r="EV344" s="42">
        <v>0.68000000715255737</v>
      </c>
      <c r="EW344" s="42">
        <v>0.68000000715255737</v>
      </c>
      <c r="EX344" s="42">
        <v>0.68000000715255737</v>
      </c>
      <c r="EY344" s="42"/>
      <c r="EZ344" s="42">
        <v>0.75</v>
      </c>
      <c r="FA344" s="42">
        <v>7.0000000298023224E-2</v>
      </c>
      <c r="FB344" s="42">
        <v>7.0000000298023224E-2</v>
      </c>
      <c r="FC344" s="42">
        <v>7.0000000298023224E-2</v>
      </c>
      <c r="FD344" s="42">
        <v>7.0000000298023224E-2</v>
      </c>
      <c r="FE344" s="42">
        <v>5.9999998658895493E-2</v>
      </c>
      <c r="FF344" s="42">
        <v>5.9999998658895493E-2</v>
      </c>
      <c r="FG344" s="42"/>
      <c r="FH344" s="42"/>
      <c r="FI344" s="42">
        <v>7.9999998211860657E-2</v>
      </c>
      <c r="FJ344" s="42">
        <v>7.9999998211860657E-2</v>
      </c>
      <c r="FK344" s="42">
        <v>7.9999998211860657E-2</v>
      </c>
      <c r="FL344" s="42">
        <v>7.9999998211860657E-2</v>
      </c>
      <c r="FM344" s="42">
        <v>7.9999998211860657E-2</v>
      </c>
      <c r="FN344" s="42">
        <v>7.9999998211860657E-2</v>
      </c>
      <c r="FO344" s="42"/>
      <c r="FP344" s="65">
        <v>18</v>
      </c>
      <c r="FQ344" s="42">
        <v>0.56999999284744263</v>
      </c>
      <c r="FR344" s="42">
        <v>0.56999999284744263</v>
      </c>
      <c r="FS344" s="42">
        <v>0.56999999284744263</v>
      </c>
      <c r="FT344" s="42">
        <v>0.56999999284744263</v>
      </c>
      <c r="FU344" s="42">
        <v>0.56999999284744263</v>
      </c>
      <c r="FV344" s="42">
        <v>0.56999999284744263</v>
      </c>
      <c r="FW344" s="42"/>
      <c r="FX344" s="65">
        <v>18</v>
      </c>
    </row>
    <row r="345" spans="1:180">
      <c r="A345" s="40">
        <v>38682</v>
      </c>
      <c r="B345" s="41"/>
      <c r="C345" s="41"/>
      <c r="D345" s="41"/>
      <c r="E345" s="42" t="s">
        <v>233</v>
      </c>
      <c r="F345" s="42" t="s">
        <v>233</v>
      </c>
      <c r="G345" s="42" t="s">
        <v>233</v>
      </c>
      <c r="H345" s="42" t="s">
        <v>233</v>
      </c>
      <c r="I345" s="42" t="s">
        <v>233</v>
      </c>
      <c r="J345" s="42" t="s">
        <v>233</v>
      </c>
      <c r="K345" s="54" t="str">
        <f t="shared" si="102"/>
        <v/>
      </c>
      <c r="L345" s="43">
        <v>9.7680099308490753E-2</v>
      </c>
      <c r="M345" s="43">
        <v>9.7680099308490753E-2</v>
      </c>
      <c r="N345" s="43">
        <v>9.7680099308490753E-2</v>
      </c>
      <c r="O345" s="43">
        <v>9.7680099308490753E-2</v>
      </c>
      <c r="P345" s="43">
        <v>9.7680099308490753E-2</v>
      </c>
      <c r="Q345" s="43">
        <v>9.7680099308490753E-2</v>
      </c>
      <c r="R345" s="54">
        <f t="shared" si="103"/>
        <v>9.7680099308490753E-2</v>
      </c>
      <c r="S345" s="43">
        <v>5.4945054054260254</v>
      </c>
      <c r="T345" s="43">
        <v>4.6398048400878906</v>
      </c>
      <c r="U345" s="43">
        <v>6.7155065536499023</v>
      </c>
      <c r="V345" s="43">
        <v>8.1807079315185547</v>
      </c>
      <c r="W345" s="43">
        <v>6.8376069068908691</v>
      </c>
      <c r="X345" s="43">
        <v>6.105006217956543</v>
      </c>
      <c r="Y345" s="43"/>
      <c r="Z345" s="42">
        <v>-1.2283272743225098</v>
      </c>
      <c r="AA345" s="42">
        <v>-1.2869353294372559</v>
      </c>
      <c r="AB345" s="42">
        <v>-1.1111111640930176</v>
      </c>
      <c r="AC345" s="42">
        <v>-1.1355311870574951</v>
      </c>
      <c r="AD345" s="42">
        <v>-1.1501832008361816</v>
      </c>
      <c r="AE345" s="42">
        <v>-1.4676434993743896</v>
      </c>
      <c r="AF345" s="42"/>
      <c r="AG345" s="42">
        <v>7.1965813636779785</v>
      </c>
      <c r="AH345" s="42">
        <v>7.1794872283935547</v>
      </c>
      <c r="AI345" s="42">
        <v>7.1384615898132324</v>
      </c>
      <c r="AJ345" s="42">
        <v>7.1829061508178711</v>
      </c>
      <c r="AK345" s="42">
        <v>7.1931624412536621</v>
      </c>
      <c r="AL345" s="42">
        <v>7.2717947959899902</v>
      </c>
      <c r="AM345" s="54">
        <f t="shared" si="104"/>
        <v>7.1937322616577148</v>
      </c>
      <c r="AN345" s="44">
        <v>1.6239316463470459</v>
      </c>
      <c r="AO345" s="44">
        <v>1.2893773317337036</v>
      </c>
      <c r="AP345" s="44">
        <v>1.2893773317337036</v>
      </c>
      <c r="AQ345" s="44">
        <v>1.3675214052200317</v>
      </c>
      <c r="AR345" s="44">
        <v>1.5189255475997925</v>
      </c>
      <c r="AS345" s="44">
        <v>1.8437118530273437</v>
      </c>
      <c r="AT345" s="44"/>
      <c r="AU345" s="42">
        <v>0.73626375198364258</v>
      </c>
      <c r="AV345" s="42">
        <v>0.71672773361206055</v>
      </c>
      <c r="AW345" s="42">
        <v>0.67887669801712036</v>
      </c>
      <c r="AX345" s="42">
        <v>0.72527474164962769</v>
      </c>
      <c r="AY345" s="42">
        <v>0.68131870031356812</v>
      </c>
      <c r="AZ345" s="42">
        <v>0.79487180709838867</v>
      </c>
      <c r="BA345" s="54">
        <f t="shared" si="105"/>
        <v>0.72222223877906799</v>
      </c>
      <c r="BB345" s="44"/>
      <c r="BC345" s="42">
        <v>0.39804640412330627</v>
      </c>
      <c r="BD345" s="42">
        <v>0.34310135245323181</v>
      </c>
      <c r="BE345" s="42">
        <v>0.32967033982276917</v>
      </c>
      <c r="BF345" s="42">
        <v>0.34432235360145569</v>
      </c>
      <c r="BG345" s="42">
        <v>0.31135532259941101</v>
      </c>
      <c r="BH345" s="42">
        <v>0.54212456941604614</v>
      </c>
      <c r="BI345" s="54">
        <f t="shared" si="106"/>
        <v>0.37810339033603668</v>
      </c>
      <c r="BJ345" s="51" t="s">
        <v>233</v>
      </c>
      <c r="BK345" s="69" t="s">
        <v>233</v>
      </c>
      <c r="BL345" s="69" t="s">
        <v>233</v>
      </c>
      <c r="BM345" s="69" t="s">
        <v>233</v>
      </c>
      <c r="BN345" s="69" t="s">
        <v>233</v>
      </c>
      <c r="BO345" s="69" t="s">
        <v>233</v>
      </c>
      <c r="BP345" s="70" t="str">
        <f t="shared" si="107"/>
        <v/>
      </c>
      <c r="BQ345" s="42">
        <v>1.3894994258880615</v>
      </c>
      <c r="BR345" s="42">
        <v>1.446886420249939</v>
      </c>
      <c r="BS345" s="42">
        <v>1.4517704248428345</v>
      </c>
      <c r="BT345" s="42">
        <v>1.4529914855957031</v>
      </c>
      <c r="BU345" s="42">
        <v>1.4017094373703003</v>
      </c>
      <c r="BV345" s="42">
        <v>1.4652014970779419</v>
      </c>
      <c r="BW345" s="54">
        <f t="shared" si="108"/>
        <v>1.4346764485041301</v>
      </c>
      <c r="BX345" s="44">
        <v>0.11965811997652054</v>
      </c>
      <c r="BY345" s="44">
        <v>4.8840049654245377E-2</v>
      </c>
      <c r="BZ345" s="44">
        <v>4.8840049654245377E-2</v>
      </c>
      <c r="CA345" s="44">
        <v>4.0293041616678238E-2</v>
      </c>
      <c r="CB345" s="44">
        <v>4.0293041616678238E-2</v>
      </c>
      <c r="CC345" s="44">
        <v>4.0293041616678238E-2</v>
      </c>
      <c r="CD345" s="54">
        <f t="shared" si="109"/>
        <v>5.6369557355841003E-2</v>
      </c>
      <c r="CE345" s="42">
        <v>7.5658121109008789</v>
      </c>
      <c r="CF345" s="42">
        <v>7.5418801307678223</v>
      </c>
      <c r="CG345" s="42">
        <v>7.5452990531921387</v>
      </c>
      <c r="CH345" s="42">
        <v>7.5350427627563477</v>
      </c>
      <c r="CI345" s="42">
        <v>7.5282049179077148</v>
      </c>
      <c r="CJ345" s="42">
        <v>7.4974360466003418</v>
      </c>
      <c r="CK345" s="42"/>
      <c r="CL345" s="42"/>
      <c r="CM345" s="44"/>
      <c r="CN345" s="44">
        <v>1.3528693914413452</v>
      </c>
      <c r="CO345" s="44">
        <v>1.3518925905227661</v>
      </c>
      <c r="CP345" s="44">
        <v>1.2991453409194946</v>
      </c>
      <c r="CQ345" s="44">
        <v>1.2991453409194946</v>
      </c>
      <c r="CR345" s="44">
        <v>1.3128205537796021</v>
      </c>
      <c r="CS345" s="44">
        <v>1.3245421648025513</v>
      </c>
      <c r="CT345" s="54">
        <f t="shared" si="110"/>
        <v>1.3234025637308757</v>
      </c>
      <c r="CU345" s="44" t="s">
        <v>233</v>
      </c>
      <c r="CV345" s="44" t="s">
        <v>233</v>
      </c>
      <c r="CW345" s="44" t="s">
        <v>233</v>
      </c>
      <c r="CX345" s="44" t="s">
        <v>233</v>
      </c>
      <c r="CY345" s="44" t="s">
        <v>233</v>
      </c>
      <c r="CZ345" s="44" t="s">
        <v>233</v>
      </c>
      <c r="DA345" s="54" t="str">
        <f t="shared" si="111"/>
        <v/>
      </c>
      <c r="DB345" s="65">
        <v>901.22100830078125</v>
      </c>
      <c r="DC345" s="65">
        <v>947.9853515625</v>
      </c>
      <c r="DD345" s="65">
        <v>887.30157470703125</v>
      </c>
      <c r="DE345" s="65">
        <v>874.23687744140625</v>
      </c>
      <c r="DF345" s="65">
        <v>914.6519775390625</v>
      </c>
      <c r="DG345" s="65">
        <v>890.5982666015625</v>
      </c>
      <c r="DH345" s="58">
        <f t="shared" si="112"/>
        <v>1.2998388134765626</v>
      </c>
      <c r="DI345" s="65">
        <v>904.22467041015625</v>
      </c>
      <c r="DJ345" s="65">
        <v>900.4884033203125</v>
      </c>
      <c r="DK345" s="65">
        <v>901.70941162109375</v>
      </c>
      <c r="DL345" s="65">
        <v>903.76068115234375</v>
      </c>
      <c r="DM345" s="65">
        <v>899.8779296875</v>
      </c>
      <c r="DN345" s="65">
        <v>891.4041748046875</v>
      </c>
      <c r="DO345" s="58">
        <f t="shared" si="113"/>
        <v>1.2963516650390625</v>
      </c>
      <c r="DP345" s="44">
        <v>24</v>
      </c>
      <c r="DQ345" s="44"/>
      <c r="DR345" s="65">
        <v>100</v>
      </c>
      <c r="DS345" s="65">
        <v>100</v>
      </c>
      <c r="DT345" s="65">
        <v>100</v>
      </c>
      <c r="DU345" s="65">
        <v>100</v>
      </c>
      <c r="DV345" s="65">
        <v>100</v>
      </c>
      <c r="DW345" s="65">
        <v>100</v>
      </c>
      <c r="DX345" s="58">
        <f t="shared" si="114"/>
        <v>0.14399999999999999</v>
      </c>
      <c r="DY345" s="43">
        <v>5.7101340293884277</v>
      </c>
      <c r="DZ345" s="43">
        <v>12.621859550476074</v>
      </c>
      <c r="EA345" s="43">
        <v>29.194747924804687</v>
      </c>
      <c r="EB345" s="44">
        <f t="shared" si="115"/>
        <v>0.95909160377502445</v>
      </c>
      <c r="EC345" s="42">
        <v>25</v>
      </c>
      <c r="ED345" s="42">
        <v>25</v>
      </c>
      <c r="EE345" s="42">
        <v>25</v>
      </c>
      <c r="EF345" s="42">
        <v>25</v>
      </c>
      <c r="EG345" s="42">
        <v>25</v>
      </c>
      <c r="EH345" s="42">
        <v>20</v>
      </c>
      <c r="EI345" s="42"/>
      <c r="EJ345" s="65">
        <v>237</v>
      </c>
      <c r="EK345" s="42">
        <v>0.49000000953674316</v>
      </c>
      <c r="EL345" s="42">
        <v>0.49000000953674316</v>
      </c>
      <c r="EM345" s="42">
        <v>0.49000000953674316</v>
      </c>
      <c r="EN345" s="42">
        <v>0.49000000953674316</v>
      </c>
      <c r="EO345" s="42">
        <v>0.49000000953674316</v>
      </c>
      <c r="EP345" s="42">
        <v>0.49000000953674316</v>
      </c>
      <c r="EQ345" s="42"/>
      <c r="ER345" s="65">
        <v>18</v>
      </c>
      <c r="ES345" s="42">
        <v>0.68000000715255737</v>
      </c>
      <c r="ET345" s="42">
        <v>0.68000000715255737</v>
      </c>
      <c r="EU345" s="42">
        <v>0.68000000715255737</v>
      </c>
      <c r="EV345" s="42">
        <v>0.68000000715255737</v>
      </c>
      <c r="EW345" s="42">
        <v>0.68000000715255737</v>
      </c>
      <c r="EX345" s="42">
        <v>0.68000000715255737</v>
      </c>
      <c r="EY345" s="42"/>
      <c r="EZ345" s="42">
        <v>1.1000000000000001</v>
      </c>
      <c r="FA345" s="42">
        <v>5.9999998658895493E-2</v>
      </c>
      <c r="FB345" s="42">
        <v>5.9999998658895493E-2</v>
      </c>
      <c r="FC345" s="42">
        <v>5.9999998658895493E-2</v>
      </c>
      <c r="FD345" s="42">
        <v>5.9999998658895493E-2</v>
      </c>
      <c r="FE345" s="42">
        <v>5.9999998658895493E-2</v>
      </c>
      <c r="FF345" s="42">
        <v>5.9999998658895493E-2</v>
      </c>
      <c r="FG345" s="42"/>
      <c r="FH345" s="42"/>
      <c r="FI345" s="42">
        <v>7.9999998211860657E-2</v>
      </c>
      <c r="FJ345" s="42">
        <v>7.9999998211860657E-2</v>
      </c>
      <c r="FK345" s="42">
        <v>7.9999998211860657E-2</v>
      </c>
      <c r="FL345" s="42">
        <v>7.9999998211860657E-2</v>
      </c>
      <c r="FM345" s="42">
        <v>7.9999998211860657E-2</v>
      </c>
      <c r="FN345" s="42">
        <v>7.9999998211860657E-2</v>
      </c>
      <c r="FO345" s="42"/>
      <c r="FP345" s="65">
        <v>23</v>
      </c>
      <c r="FQ345" s="42">
        <v>0.56999999284744263</v>
      </c>
      <c r="FR345" s="42">
        <v>0.56999999284744263</v>
      </c>
      <c r="FS345" s="42">
        <v>0.56999999284744263</v>
      </c>
      <c r="FT345" s="42">
        <v>0.56999999284744263</v>
      </c>
      <c r="FU345" s="42">
        <v>0.56999999284744263</v>
      </c>
      <c r="FV345" s="42">
        <v>0.56999999284744263</v>
      </c>
      <c r="FW345" s="42"/>
      <c r="FX345" s="65">
        <v>27</v>
      </c>
    </row>
    <row r="346" spans="1:180">
      <c r="A346" s="40">
        <v>38683</v>
      </c>
      <c r="B346" s="41"/>
      <c r="C346" s="41"/>
      <c r="D346" s="41"/>
      <c r="E346" s="42" t="s">
        <v>233</v>
      </c>
      <c r="F346" s="42" t="s">
        <v>233</v>
      </c>
      <c r="G346" s="42" t="s">
        <v>233</v>
      </c>
      <c r="H346" s="42" t="s">
        <v>233</v>
      </c>
      <c r="I346" s="42" t="s">
        <v>233</v>
      </c>
      <c r="J346" s="42" t="s">
        <v>233</v>
      </c>
      <c r="K346" s="54" t="str">
        <f t="shared" si="102"/>
        <v/>
      </c>
      <c r="L346" s="43">
        <v>9.7680099308490753E-2</v>
      </c>
      <c r="M346" s="43">
        <v>9.7680099308490753E-2</v>
      </c>
      <c r="N346" s="43">
        <v>9.7680099308490753E-2</v>
      </c>
      <c r="O346" s="43">
        <v>9.7680099308490753E-2</v>
      </c>
      <c r="P346" s="43">
        <v>9.7680099308490753E-2</v>
      </c>
      <c r="Q346" s="43">
        <v>0.21978022158145905</v>
      </c>
      <c r="R346" s="54">
        <f t="shared" si="103"/>
        <v>0.1180301196873188</v>
      </c>
      <c r="S346" s="43">
        <v>6.3492064476013184</v>
      </c>
      <c r="T346" s="43">
        <v>6.2271060943603516</v>
      </c>
      <c r="U346" s="43">
        <v>5.4945054054260254</v>
      </c>
      <c r="V346" s="43">
        <v>6.8376069068908691</v>
      </c>
      <c r="W346" s="43">
        <v>7.8144078254699707</v>
      </c>
      <c r="X346" s="43">
        <v>9.645909309387207</v>
      </c>
      <c r="Y346" s="43"/>
      <c r="Z346" s="42">
        <v>-1.4774115085601807</v>
      </c>
      <c r="AA346" s="42">
        <v>-1.4725275039672852</v>
      </c>
      <c r="AB346" s="42">
        <v>-1.4725275039672852</v>
      </c>
      <c r="AC346" s="42">
        <v>-1.5067155361175537</v>
      </c>
      <c r="AD346" s="42">
        <v>-1.4969475269317627</v>
      </c>
      <c r="AE346" s="42">
        <v>-1.5457875728607178</v>
      </c>
      <c r="AF346" s="42"/>
      <c r="AG346" s="42">
        <v>7.2717947959899902</v>
      </c>
      <c r="AH346" s="42">
        <v>7.2854700088500977</v>
      </c>
      <c r="AI346" s="42">
        <v>7.2820510864257812</v>
      </c>
      <c r="AJ346" s="42">
        <v>7.3401708602905273</v>
      </c>
      <c r="AK346" s="42">
        <v>7.405128002166748</v>
      </c>
      <c r="AL346" s="42">
        <v>7.3572649955749512</v>
      </c>
      <c r="AM346" s="54">
        <f t="shared" si="104"/>
        <v>7.3236466248830157</v>
      </c>
      <c r="AN346" s="44">
        <v>1.3015873432159424</v>
      </c>
      <c r="AO346" s="44">
        <v>1.3357753753662109</v>
      </c>
      <c r="AP346" s="44">
        <v>1.4212454557418823</v>
      </c>
      <c r="AQ346" s="44">
        <v>1.2942613363265991</v>
      </c>
      <c r="AR346" s="44">
        <v>1.2918193340301514</v>
      </c>
      <c r="AS346" s="44">
        <v>1.5604395866394043</v>
      </c>
      <c r="AT346" s="44"/>
      <c r="AU346" s="42">
        <v>0.69841271638870239</v>
      </c>
      <c r="AV346" s="42">
        <v>0.66544568538665771</v>
      </c>
      <c r="AW346" s="42">
        <v>0.75335776805877686</v>
      </c>
      <c r="AX346" s="42">
        <v>0.68131870031356812</v>
      </c>
      <c r="AY346" s="42">
        <v>0.70940172672271729</v>
      </c>
      <c r="AZ346" s="42">
        <v>0.55677658319473267</v>
      </c>
      <c r="BA346" s="54">
        <f t="shared" si="105"/>
        <v>0.67745219667752588</v>
      </c>
      <c r="BB346" s="44"/>
      <c r="BC346" s="42">
        <v>0.27716729044914246</v>
      </c>
      <c r="BD346" s="42">
        <v>0.43345543742179871</v>
      </c>
      <c r="BE346" s="42">
        <v>0.45787546038627625</v>
      </c>
      <c r="BF346" s="42">
        <v>0.42979243397712708</v>
      </c>
      <c r="BG346" s="42">
        <v>0.41025641560554504</v>
      </c>
      <c r="BH346" s="42">
        <v>0.34188035130500793</v>
      </c>
      <c r="BI346" s="54">
        <f t="shared" si="106"/>
        <v>0.39173789819081622</v>
      </c>
      <c r="BJ346" s="51" t="s">
        <v>233</v>
      </c>
      <c r="BK346" s="69" t="s">
        <v>233</v>
      </c>
      <c r="BL346" s="69" t="s">
        <v>233</v>
      </c>
      <c r="BM346" s="69" t="s">
        <v>233</v>
      </c>
      <c r="BN346" s="69" t="s">
        <v>233</v>
      </c>
      <c r="BO346" s="69" t="s">
        <v>233</v>
      </c>
      <c r="BP346" s="70" t="str">
        <f t="shared" si="107"/>
        <v/>
      </c>
      <c r="BQ346" s="42">
        <v>1.45665442943573</v>
      </c>
      <c r="BR346" s="42">
        <v>1.5311355590820313</v>
      </c>
      <c r="BS346" s="42">
        <v>1.5079364776611328</v>
      </c>
      <c r="BT346" s="42">
        <v>1.5030524730682373</v>
      </c>
      <c r="BU346" s="42">
        <v>1.495726466178894</v>
      </c>
      <c r="BV346" s="42">
        <v>1.5555555820465088</v>
      </c>
      <c r="BW346" s="54">
        <f t="shared" si="108"/>
        <v>1.5083434979120891</v>
      </c>
      <c r="BX346" s="44">
        <v>4.0293041616678238E-2</v>
      </c>
      <c r="BY346" s="44">
        <v>4.0293041616678238E-2</v>
      </c>
      <c r="BZ346" s="44">
        <v>5.0061050802469254E-2</v>
      </c>
      <c r="CA346" s="44">
        <v>5.0061050802469254E-2</v>
      </c>
      <c r="CB346" s="44">
        <v>3.9072040468454361E-2</v>
      </c>
      <c r="CC346" s="44">
        <v>3.2967034727334976E-2</v>
      </c>
      <c r="CD346" s="54">
        <f t="shared" si="109"/>
        <v>4.2124543339014053E-2</v>
      </c>
      <c r="CE346" s="42">
        <v>7.5213675498962402</v>
      </c>
      <c r="CF346" s="42">
        <v>7.5247864723205566</v>
      </c>
      <c r="CG346" s="42">
        <v>7.5247864723205566</v>
      </c>
      <c r="CH346" s="42">
        <v>7.5350427627563477</v>
      </c>
      <c r="CI346" s="42">
        <v>7.5452990531921387</v>
      </c>
      <c r="CJ346" s="42">
        <v>7.5897436141967773</v>
      </c>
      <c r="CK346" s="42"/>
      <c r="CL346" s="42"/>
      <c r="CM346" s="44"/>
      <c r="CN346" s="44">
        <v>1.3499389886856079</v>
      </c>
      <c r="CO346" s="44">
        <v>1.3323565721511841</v>
      </c>
      <c r="CP346" s="44">
        <v>1.321611762046814</v>
      </c>
      <c r="CQ346" s="44">
        <v>1.2913309335708618</v>
      </c>
      <c r="CR346" s="44">
        <v>1.2854701280593872</v>
      </c>
      <c r="CS346" s="44">
        <v>1.5462759733200073</v>
      </c>
      <c r="CT346" s="54">
        <f t="shared" si="110"/>
        <v>1.3544973929723103</v>
      </c>
      <c r="CU346" s="44" t="s">
        <v>233</v>
      </c>
      <c r="CV346" s="44" t="s">
        <v>233</v>
      </c>
      <c r="CW346" s="44" t="s">
        <v>233</v>
      </c>
      <c r="CX346" s="44" t="s">
        <v>233</v>
      </c>
      <c r="CY346" s="44" t="s">
        <v>233</v>
      </c>
      <c r="CZ346" s="44" t="s">
        <v>233</v>
      </c>
      <c r="DA346" s="54" t="str">
        <f t="shared" si="111"/>
        <v/>
      </c>
      <c r="DB346" s="65">
        <v>926.2515869140625</v>
      </c>
      <c r="DC346" s="65">
        <v>899.023193359375</v>
      </c>
      <c r="DD346" s="65">
        <v>860.07330322265625</v>
      </c>
      <c r="DE346" s="65">
        <v>915.50665283203125</v>
      </c>
      <c r="DF346" s="65">
        <v>881.19659423828125</v>
      </c>
      <c r="DG346" s="65">
        <v>1032.7227783203125</v>
      </c>
      <c r="DH346" s="58">
        <f t="shared" si="112"/>
        <v>1.3235457861328126</v>
      </c>
      <c r="DI346" s="65">
        <v>892.0146484375</v>
      </c>
      <c r="DJ346" s="65">
        <v>883.003662109375</v>
      </c>
      <c r="DK346" s="65">
        <v>877.89990234375</v>
      </c>
      <c r="DL346" s="65">
        <v>882.24664306640625</v>
      </c>
      <c r="DM346" s="65">
        <v>880.48834228515625</v>
      </c>
      <c r="DN346" s="65">
        <v>1060.4639892578125</v>
      </c>
      <c r="DO346" s="58">
        <f t="shared" si="113"/>
        <v>1.3142681249999999</v>
      </c>
      <c r="DP346" s="44">
        <v>25</v>
      </c>
      <c r="DQ346" s="44"/>
      <c r="DR346" s="65">
        <v>100</v>
      </c>
      <c r="DS346" s="65">
        <v>100</v>
      </c>
      <c r="DT346" s="65">
        <v>100</v>
      </c>
      <c r="DU346" s="65">
        <v>100</v>
      </c>
      <c r="DV346" s="65">
        <v>100</v>
      </c>
      <c r="DW346" s="65">
        <v>100</v>
      </c>
      <c r="DX346" s="58">
        <f t="shared" si="114"/>
        <v>0.14399999999999999</v>
      </c>
      <c r="DY346" s="43">
        <v>6.1126251220703125</v>
      </c>
      <c r="DZ346" s="43">
        <v>14.830796241760254</v>
      </c>
      <c r="EA346" s="43">
        <v>26.581565856933594</v>
      </c>
      <c r="EB346" s="44">
        <f t="shared" si="115"/>
        <v>0.99176336807250975</v>
      </c>
      <c r="EC346" s="42">
        <v>20</v>
      </c>
      <c r="ED346" s="42">
        <v>20</v>
      </c>
      <c r="EE346" s="42">
        <v>20</v>
      </c>
      <c r="EF346" s="42">
        <v>20</v>
      </c>
      <c r="EG346" s="42">
        <v>20</v>
      </c>
      <c r="EH346" s="42">
        <v>18</v>
      </c>
      <c r="EI346" s="42"/>
      <c r="EJ346" s="65">
        <v>200</v>
      </c>
      <c r="EK346" s="42">
        <v>0.49000000953674316</v>
      </c>
      <c r="EL346" s="42">
        <v>0.49000000953674316</v>
      </c>
      <c r="EM346" s="42">
        <v>0.49000000953674316</v>
      </c>
      <c r="EN346" s="42">
        <v>0.49000000953674316</v>
      </c>
      <c r="EO346" s="42">
        <v>0.49000000953674316</v>
      </c>
      <c r="EP346" s="42">
        <v>0.49000000953674316</v>
      </c>
      <c r="EQ346" s="42"/>
      <c r="ER346" s="65">
        <v>18</v>
      </c>
      <c r="ES346" s="42">
        <v>0.68000000715255737</v>
      </c>
      <c r="ET346" s="42">
        <v>0.68000000715255737</v>
      </c>
      <c r="EU346" s="42">
        <v>0.68000000715255737</v>
      </c>
      <c r="EV346" s="42">
        <v>0.68000000715255737</v>
      </c>
      <c r="EW346" s="42">
        <v>0.68000000715255737</v>
      </c>
      <c r="EX346" s="42">
        <v>0.68000000715255737</v>
      </c>
      <c r="EY346" s="42"/>
      <c r="EZ346" s="42">
        <v>1.1000000000000001</v>
      </c>
      <c r="FA346" s="42">
        <v>5.9999998658895493E-2</v>
      </c>
      <c r="FB346" s="42">
        <v>5.9999998658895493E-2</v>
      </c>
      <c r="FC346" s="42">
        <v>5.9999998658895493E-2</v>
      </c>
      <c r="FD346" s="42">
        <v>5.9999998658895493E-2</v>
      </c>
      <c r="FE346" s="42">
        <v>5.9999998658895493E-2</v>
      </c>
      <c r="FF346" s="42">
        <v>5.000000074505806E-2</v>
      </c>
      <c r="FG346" s="42"/>
      <c r="FH346" s="42"/>
      <c r="FI346" s="42">
        <v>7.9999998211860657E-2</v>
      </c>
      <c r="FJ346" s="42">
        <v>7.9999998211860657E-2</v>
      </c>
      <c r="FK346" s="42">
        <v>7.9999998211860657E-2</v>
      </c>
      <c r="FL346" s="42">
        <v>7.9999998211860657E-2</v>
      </c>
      <c r="FM346" s="42">
        <v>7.9999998211860657E-2</v>
      </c>
      <c r="FN346" s="42">
        <v>7.0000000298023224E-2</v>
      </c>
      <c r="FO346" s="42"/>
      <c r="FP346" s="65">
        <v>24</v>
      </c>
      <c r="FQ346" s="42">
        <v>0.56999999284744263</v>
      </c>
      <c r="FR346" s="42">
        <v>0.56999999284744263</v>
      </c>
      <c r="FS346" s="42">
        <v>0.56999999284744263</v>
      </c>
      <c r="FT346" s="42">
        <v>0.56999999284744263</v>
      </c>
      <c r="FU346" s="42">
        <v>0.56999999284744263</v>
      </c>
      <c r="FV346" s="42">
        <v>0.56999999284744263</v>
      </c>
      <c r="FW346" s="42"/>
      <c r="FX346" s="65">
        <v>27</v>
      </c>
    </row>
    <row r="347" spans="1:180">
      <c r="A347" s="40">
        <v>38684</v>
      </c>
      <c r="B347" s="41"/>
      <c r="C347" s="41"/>
      <c r="D347" s="41"/>
      <c r="E347" s="42" t="s">
        <v>233</v>
      </c>
      <c r="F347" s="42" t="s">
        <v>233</v>
      </c>
      <c r="G347" s="42" t="s">
        <v>233</v>
      </c>
      <c r="H347" s="42" t="s">
        <v>233</v>
      </c>
      <c r="I347" s="42" t="s">
        <v>233</v>
      </c>
      <c r="J347" s="42" t="s">
        <v>233</v>
      </c>
      <c r="K347" s="54" t="str">
        <f t="shared" si="102"/>
        <v/>
      </c>
      <c r="L347" s="43">
        <v>0.58608061075210571</v>
      </c>
      <c r="M347" s="43">
        <v>1.2210012674331665</v>
      </c>
      <c r="N347" s="43">
        <v>1.831501841545105</v>
      </c>
      <c r="O347" s="43">
        <v>3.1013431549072266</v>
      </c>
      <c r="P347" s="43">
        <v>4.4688644409179687</v>
      </c>
      <c r="Q347" s="43">
        <v>4.9816851615905762</v>
      </c>
      <c r="R347" s="54">
        <f t="shared" si="103"/>
        <v>2.6984127461910248</v>
      </c>
      <c r="S347" s="43">
        <v>11.843711853027344</v>
      </c>
      <c r="T347" s="43">
        <v>10.012209892272949</v>
      </c>
      <c r="U347" s="43">
        <v>8.3028087615966797</v>
      </c>
      <c r="V347" s="43">
        <v>8.4249086380004883</v>
      </c>
      <c r="W347" s="43">
        <v>11.233211517333984</v>
      </c>
      <c r="X347" s="43">
        <v>13.797313690185547</v>
      </c>
      <c r="Y347" s="43"/>
      <c r="Z347" s="42">
        <v>-1.3504273891448975</v>
      </c>
      <c r="AA347" s="42">
        <v>-1.1404151916503906</v>
      </c>
      <c r="AB347" s="42">
        <v>-1.2136752605438232</v>
      </c>
      <c r="AC347" s="42">
        <v>-1.4236874580383301</v>
      </c>
      <c r="AD347" s="42">
        <v>-1.2429792881011963</v>
      </c>
      <c r="AE347" s="42">
        <v>-1.2967033386230469</v>
      </c>
      <c r="AF347" s="42"/>
      <c r="AG347" s="42">
        <v>7.2068376541137695</v>
      </c>
      <c r="AH347" s="42">
        <v>7.1487178802490234</v>
      </c>
      <c r="AI347" s="42">
        <v>7.1623930931091309</v>
      </c>
      <c r="AJ347" s="42">
        <v>7.2991452217102051</v>
      </c>
      <c r="AK347" s="42">
        <v>7.3572649955749512</v>
      </c>
      <c r="AL347" s="42">
        <v>7.2478632926940918</v>
      </c>
      <c r="AM347" s="54">
        <f t="shared" si="104"/>
        <v>7.2370370229085283</v>
      </c>
      <c r="AN347" s="44">
        <v>1.5604395866394043</v>
      </c>
      <c r="AO347" s="44">
        <v>1.7069597244262695</v>
      </c>
      <c r="AP347" s="44">
        <v>1.4774115085601807</v>
      </c>
      <c r="AQ347" s="44">
        <v>1.2722833156585693</v>
      </c>
      <c r="AR347" s="44">
        <v>1.1355311870574951</v>
      </c>
      <c r="AS347" s="44">
        <v>1.08669114112854</v>
      </c>
      <c r="AT347" s="44"/>
      <c r="AU347" s="42">
        <v>0.63736265897750854</v>
      </c>
      <c r="AV347" s="42">
        <v>0.6239316463470459</v>
      </c>
      <c r="AW347" s="42">
        <v>0.46642246842384338</v>
      </c>
      <c r="AX347" s="42">
        <v>0.48229548335075378</v>
      </c>
      <c r="AY347" s="42">
        <v>0.57875460386276245</v>
      </c>
      <c r="AZ347" s="42">
        <v>0.46764346957206726</v>
      </c>
      <c r="BA347" s="54">
        <f t="shared" si="105"/>
        <v>0.54273505508899689</v>
      </c>
      <c r="BB347" s="44"/>
      <c r="BC347" s="42">
        <v>0.37606838345527649</v>
      </c>
      <c r="BD347" s="42">
        <v>0.27350428700447083</v>
      </c>
      <c r="BE347" s="42">
        <v>0.21001221239566803</v>
      </c>
      <c r="BF347" s="42">
        <v>0.19902320206165314</v>
      </c>
      <c r="BG347" s="42">
        <v>0.23199023306369781</v>
      </c>
      <c r="BH347" s="42">
        <v>0.19902320206165314</v>
      </c>
      <c r="BI347" s="54">
        <f t="shared" si="106"/>
        <v>0.24827025334040323</v>
      </c>
      <c r="BJ347" s="51" t="s">
        <v>233</v>
      </c>
      <c r="BK347" s="69" t="s">
        <v>233</v>
      </c>
      <c r="BL347" s="69" t="s">
        <v>233</v>
      </c>
      <c r="BM347" s="69" t="s">
        <v>233</v>
      </c>
      <c r="BN347" s="69" t="s">
        <v>233</v>
      </c>
      <c r="BO347" s="69" t="s">
        <v>233</v>
      </c>
      <c r="BP347" s="70" t="str">
        <f t="shared" si="107"/>
        <v/>
      </c>
      <c r="BQ347" s="42">
        <v>1.5079364776611328</v>
      </c>
      <c r="BR347" s="42">
        <v>1.374847412109375</v>
      </c>
      <c r="BS347" s="42">
        <v>1.3101342916488647</v>
      </c>
      <c r="BT347" s="42">
        <v>1.2576313018798828</v>
      </c>
      <c r="BU347" s="42">
        <v>1.1770452260971069</v>
      </c>
      <c r="BV347" s="42">
        <v>1.1135531663894653</v>
      </c>
      <c r="BW347" s="54">
        <f t="shared" si="108"/>
        <v>1.2901913126309712</v>
      </c>
      <c r="BX347" s="44">
        <v>3.2967034727334976E-2</v>
      </c>
      <c r="BY347" s="44">
        <v>4.3956045061349869E-2</v>
      </c>
      <c r="BZ347" s="44">
        <v>4.0293041616678238E-2</v>
      </c>
      <c r="CA347" s="44">
        <v>4.0293041616678238E-2</v>
      </c>
      <c r="CB347" s="44">
        <v>4.0293041616678238E-2</v>
      </c>
      <c r="CC347" s="44">
        <v>4.0293041616678238E-2</v>
      </c>
      <c r="CD347" s="54">
        <f t="shared" si="109"/>
        <v>3.9682541042566299E-2</v>
      </c>
      <c r="CE347" s="42">
        <v>7.6170940399169922</v>
      </c>
      <c r="CF347" s="42">
        <v>7.5999999046325684</v>
      </c>
      <c r="CG347" s="42">
        <v>7.5999999046325684</v>
      </c>
      <c r="CH347" s="42">
        <v>7.5863246917724609</v>
      </c>
      <c r="CI347" s="42">
        <v>7.5658121109008789</v>
      </c>
      <c r="CJ347" s="42">
        <v>7.5452990531921387</v>
      </c>
      <c r="CK347" s="42"/>
      <c r="CL347" s="42"/>
      <c r="CM347" s="44"/>
      <c r="CN347" s="44">
        <v>1.5228327512741089</v>
      </c>
      <c r="CO347" s="44">
        <v>0.77557998895645142</v>
      </c>
      <c r="CP347" s="44">
        <v>0.81074482202529907</v>
      </c>
      <c r="CQ347" s="44">
        <v>0.69645911455154419</v>
      </c>
      <c r="CR347" s="44">
        <v>0.72869354486465454</v>
      </c>
      <c r="CS347" s="44">
        <v>0.83418804407119751</v>
      </c>
      <c r="CT347" s="54">
        <f t="shared" si="110"/>
        <v>0.89474971095720923</v>
      </c>
      <c r="CU347" s="44" t="s">
        <v>233</v>
      </c>
      <c r="CV347" s="44" t="s">
        <v>233</v>
      </c>
      <c r="CW347" s="44" t="s">
        <v>233</v>
      </c>
      <c r="CX347" s="44" t="s">
        <v>233</v>
      </c>
      <c r="CY347" s="44" t="s">
        <v>233</v>
      </c>
      <c r="CZ347" s="44" t="s">
        <v>233</v>
      </c>
      <c r="DA347" s="54" t="str">
        <f t="shared" si="111"/>
        <v/>
      </c>
      <c r="DB347" s="65">
        <v>1056.166015625</v>
      </c>
      <c r="DC347" s="65">
        <v>475.33575439453125</v>
      </c>
      <c r="DD347" s="65">
        <v>571.4285888671875</v>
      </c>
      <c r="DE347" s="65">
        <v>523.80950927734375</v>
      </c>
      <c r="DF347" s="65">
        <v>485.71429443359375</v>
      </c>
      <c r="DG347" s="65">
        <v>617.4603271484375</v>
      </c>
      <c r="DH347" s="58">
        <f t="shared" si="112"/>
        <v>0.89517947753906246</v>
      </c>
      <c r="DI347" s="65">
        <v>1059.169677734375</v>
      </c>
      <c r="DJ347" s="65">
        <v>531.20880126953125</v>
      </c>
      <c r="DK347" s="65">
        <v>538.5347900390625</v>
      </c>
      <c r="DL347" s="65">
        <v>536.09283447265625</v>
      </c>
      <c r="DM347" s="65">
        <v>543.9560546875</v>
      </c>
      <c r="DN347" s="65">
        <v>557.4603271484375</v>
      </c>
      <c r="DO347" s="58">
        <f t="shared" si="113"/>
        <v>0.90394139648437499</v>
      </c>
      <c r="DP347" s="44">
        <v>26</v>
      </c>
      <c r="DQ347" s="44"/>
      <c r="DR347" s="65">
        <v>100</v>
      </c>
      <c r="DS347" s="65">
        <v>100</v>
      </c>
      <c r="DT347" s="65">
        <v>100</v>
      </c>
      <c r="DU347" s="65">
        <v>100</v>
      </c>
      <c r="DV347" s="65">
        <v>100</v>
      </c>
      <c r="DW347" s="65">
        <v>100</v>
      </c>
      <c r="DX347" s="58">
        <f t="shared" si="114"/>
        <v>0.14399999999999999</v>
      </c>
      <c r="DY347" s="43">
        <v>6.076629638671875</v>
      </c>
      <c r="DZ347" s="43">
        <v>10.831608772277832</v>
      </c>
      <c r="EA347" s="43">
        <v>27.28900146484375</v>
      </c>
      <c r="EB347" s="44">
        <f t="shared" si="115"/>
        <v>1.4878227670288084</v>
      </c>
      <c r="EC347" s="42">
        <v>22.5</v>
      </c>
      <c r="ED347" s="42">
        <v>30</v>
      </c>
      <c r="EE347" s="42">
        <v>25</v>
      </c>
      <c r="EF347" s="42">
        <v>25</v>
      </c>
      <c r="EG347" s="42">
        <v>25</v>
      </c>
      <c r="EH347" s="42">
        <v>25</v>
      </c>
      <c r="EI347" s="42"/>
      <c r="EJ347" s="65">
        <v>173</v>
      </c>
      <c r="EK347" s="42">
        <v>0.49000000953674316</v>
      </c>
      <c r="EL347" s="42">
        <v>0.49000000953674316</v>
      </c>
      <c r="EM347" s="42">
        <v>0.49000000953674316</v>
      </c>
      <c r="EN347" s="42">
        <v>0.49000000953674316</v>
      </c>
      <c r="EO347" s="42">
        <v>2</v>
      </c>
      <c r="EP347" s="42">
        <v>0.49000000953674316</v>
      </c>
      <c r="EQ347" s="42"/>
      <c r="ER347" s="65">
        <v>15</v>
      </c>
      <c r="ES347" s="42">
        <v>0.68000000715255737</v>
      </c>
      <c r="ET347" s="42">
        <v>0.68000000715255737</v>
      </c>
      <c r="EU347" s="42">
        <v>0.68000000715255737</v>
      </c>
      <c r="EV347" s="42">
        <v>0.68000000715255737</v>
      </c>
      <c r="EW347" s="42">
        <v>0.68000000715255737</v>
      </c>
      <c r="EX347" s="42">
        <v>0.68000000715255737</v>
      </c>
      <c r="EY347" s="42"/>
      <c r="EZ347" s="42">
        <v>0.75</v>
      </c>
      <c r="FA347" s="42">
        <v>5.4999999701976776E-2</v>
      </c>
      <c r="FB347" s="42">
        <v>5.4999999701976776E-2</v>
      </c>
      <c r="FC347" s="42">
        <v>5.4999999701976776E-2</v>
      </c>
      <c r="FD347" s="42">
        <v>5.4999999701976776E-2</v>
      </c>
      <c r="FE347" s="42">
        <v>5.4999999701976776E-2</v>
      </c>
      <c r="FF347" s="42">
        <v>5.4999999701976776E-2</v>
      </c>
      <c r="FG347" s="42"/>
      <c r="FH347" s="42"/>
      <c r="FI347" s="42">
        <v>7.0000000298023224E-2</v>
      </c>
      <c r="FJ347" s="42">
        <v>7.0000000298023224E-2</v>
      </c>
      <c r="FK347" s="42">
        <v>7.0000000298023224E-2</v>
      </c>
      <c r="FL347" s="42">
        <v>7.0000000298023224E-2</v>
      </c>
      <c r="FM347" s="42">
        <v>7.0000000298023224E-2</v>
      </c>
      <c r="FN347" s="42">
        <v>7.0000000298023224E-2</v>
      </c>
      <c r="FO347" s="42"/>
      <c r="FP347" s="65">
        <v>15</v>
      </c>
      <c r="FQ347" s="42">
        <v>0.56999999284744263</v>
      </c>
      <c r="FR347" s="42">
        <v>0.56999999284744263</v>
      </c>
      <c r="FS347" s="42">
        <v>0.56999999284744263</v>
      </c>
      <c r="FT347" s="42">
        <v>0.56999999284744263</v>
      </c>
      <c r="FU347" s="42">
        <v>0.56999999284744263</v>
      </c>
      <c r="FV347" s="42">
        <v>0.56999999284744263</v>
      </c>
      <c r="FW347" s="42"/>
      <c r="FX347" s="65">
        <v>18</v>
      </c>
    </row>
    <row r="348" spans="1:180">
      <c r="A348" s="40">
        <v>38685</v>
      </c>
      <c r="B348" s="41"/>
      <c r="C348" s="41"/>
      <c r="D348" s="41"/>
      <c r="E348" s="42" t="s">
        <v>233</v>
      </c>
      <c r="F348" s="42" t="s">
        <v>233</v>
      </c>
      <c r="G348" s="42" t="s">
        <v>233</v>
      </c>
      <c r="H348" s="42" t="s">
        <v>233</v>
      </c>
      <c r="I348" s="42" t="s">
        <v>233</v>
      </c>
      <c r="J348" s="42" t="s">
        <v>233</v>
      </c>
      <c r="K348" s="54" t="str">
        <f t="shared" si="102"/>
        <v/>
      </c>
      <c r="L348" s="43">
        <v>5.9584860801696777</v>
      </c>
      <c r="M348" s="43">
        <v>6.8376069068908691</v>
      </c>
      <c r="N348" s="43">
        <v>7.2039070129394531</v>
      </c>
      <c r="O348" s="43">
        <v>7.9609279632568359</v>
      </c>
      <c r="P348" s="43">
        <v>8.8156290054321289</v>
      </c>
      <c r="Q348" s="43">
        <v>9.1819295883178711</v>
      </c>
      <c r="R348" s="54">
        <f t="shared" si="103"/>
        <v>7.6597477595011396</v>
      </c>
      <c r="S348" s="43">
        <v>15.995116233825684</v>
      </c>
      <c r="T348" s="43">
        <v>15.873015403747559</v>
      </c>
      <c r="U348" s="43">
        <v>13.919413566589355</v>
      </c>
      <c r="V348" s="43">
        <v>9.645909309387207</v>
      </c>
      <c r="W348" s="43">
        <v>8.3028087615966797</v>
      </c>
      <c r="X348" s="43">
        <v>500</v>
      </c>
      <c r="Y348" s="43"/>
      <c r="Z348" s="42">
        <v>-1.2967033386230469</v>
      </c>
      <c r="AA348" s="42">
        <v>-1.3504273891448975</v>
      </c>
      <c r="AB348" s="42">
        <v>-1.1990232467651367</v>
      </c>
      <c r="AC348" s="42">
        <v>-1.0329670906066895</v>
      </c>
      <c r="AD348" s="42">
        <v>-1.0231990814208984</v>
      </c>
      <c r="AE348" s="42">
        <v>-1.1990232467651367</v>
      </c>
      <c r="AF348" s="42"/>
      <c r="AG348" s="42">
        <v>7.1999998092651367</v>
      </c>
      <c r="AH348" s="42">
        <v>7.1726493835449219</v>
      </c>
      <c r="AI348" s="42">
        <v>7.0666666030883789</v>
      </c>
      <c r="AJ348" s="42">
        <v>7.018803596496582</v>
      </c>
      <c r="AK348" s="42">
        <v>7.0222220420837402</v>
      </c>
      <c r="AL348" s="42">
        <v>6.8102564811706543</v>
      </c>
      <c r="AM348" s="54">
        <f t="shared" si="104"/>
        <v>7.0484329859415693</v>
      </c>
      <c r="AN348" s="44">
        <v>1.0549451112747192</v>
      </c>
      <c r="AO348" s="44">
        <v>1.0647131204605103</v>
      </c>
      <c r="AP348" s="44">
        <v>1.2405372858047485</v>
      </c>
      <c r="AQ348" s="44">
        <v>1.711843729019165</v>
      </c>
      <c r="AR348" s="44">
        <v>2.0610501766204834</v>
      </c>
      <c r="AS348" s="44">
        <v>2.8840048313140869</v>
      </c>
      <c r="AT348" s="44"/>
      <c r="AU348" s="42">
        <v>0.55311357975006104</v>
      </c>
      <c r="AV348" s="42">
        <v>0.53846156597137451</v>
      </c>
      <c r="AW348" s="42">
        <v>0.50915753841400146</v>
      </c>
      <c r="AX348" s="42">
        <v>0.69841271638870239</v>
      </c>
      <c r="AY348" s="42">
        <v>0.76923078298568726</v>
      </c>
      <c r="AZ348" s="42">
        <v>0.73748475313186646</v>
      </c>
      <c r="BA348" s="54">
        <f t="shared" si="105"/>
        <v>0.63431015610694885</v>
      </c>
      <c r="BB348" s="44"/>
      <c r="BC348" s="42">
        <v>0.17094017565250397</v>
      </c>
      <c r="BD348" s="42">
        <v>0.18559218943119049</v>
      </c>
      <c r="BE348" s="42">
        <v>0.15628816187381744</v>
      </c>
      <c r="BF348" s="42">
        <v>0.28937730193138123</v>
      </c>
      <c r="BG348" s="42">
        <v>0.26495727896690369</v>
      </c>
      <c r="BH348" s="42">
        <v>0.24542124569416046</v>
      </c>
      <c r="BI348" s="54">
        <f t="shared" si="106"/>
        <v>0.21876272559165955</v>
      </c>
      <c r="BJ348" s="51" t="s">
        <v>233</v>
      </c>
      <c r="BK348" s="69" t="s">
        <v>233</v>
      </c>
      <c r="BL348" s="69" t="s">
        <v>233</v>
      </c>
      <c r="BM348" s="69" t="s">
        <v>233</v>
      </c>
      <c r="BN348" s="69" t="s">
        <v>233</v>
      </c>
      <c r="BO348" s="69" t="s">
        <v>233</v>
      </c>
      <c r="BP348" s="70" t="str">
        <f t="shared" si="107"/>
        <v/>
      </c>
      <c r="BQ348" s="42">
        <v>1.08669114112854</v>
      </c>
      <c r="BR348" s="42">
        <v>1.047619104385376</v>
      </c>
      <c r="BS348" s="42">
        <v>1.0659340620040894</v>
      </c>
      <c r="BT348" s="42">
        <v>1.1172161102294922</v>
      </c>
      <c r="BU348" s="42">
        <v>1.2600733041763306</v>
      </c>
      <c r="BV348" s="42">
        <v>1.1501832008361816</v>
      </c>
      <c r="BW348" s="54">
        <f t="shared" si="108"/>
        <v>1.121286153793335</v>
      </c>
      <c r="BX348" s="44">
        <v>4.0293041616678238E-2</v>
      </c>
      <c r="BY348" s="44">
        <v>4.0293041616678238E-2</v>
      </c>
      <c r="BZ348" s="44">
        <v>4.0293041616678238E-2</v>
      </c>
      <c r="CA348" s="44">
        <v>0.21001221239566803</v>
      </c>
      <c r="CB348" s="44">
        <v>3.4188035875558853E-2</v>
      </c>
      <c r="CC348" s="44">
        <v>3.4188035875558853E-2</v>
      </c>
      <c r="CD348" s="54">
        <f t="shared" si="109"/>
        <v>6.6544568166136742E-2</v>
      </c>
      <c r="CE348" s="42">
        <v>7.5384616851806641</v>
      </c>
      <c r="CF348" s="42">
        <v>7.5247864723205566</v>
      </c>
      <c r="CG348" s="42">
        <v>7.5282049179077148</v>
      </c>
      <c r="CH348" s="42">
        <v>7.5008544921875</v>
      </c>
      <c r="CI348" s="42">
        <v>7.4529914855957031</v>
      </c>
      <c r="CJ348" s="42">
        <v>7.3982906341552734</v>
      </c>
      <c r="CK348" s="42"/>
      <c r="CL348" s="42"/>
      <c r="CM348" s="44"/>
      <c r="CN348" s="44">
        <v>0.79902321100234985</v>
      </c>
      <c r="CO348" s="44">
        <v>0.91721612215042114</v>
      </c>
      <c r="CP348" s="44">
        <v>0.81465202569961548</v>
      </c>
      <c r="CQ348" s="44">
        <v>2.461538553237915</v>
      </c>
      <c r="CR348" s="44">
        <v>2.3619048595428467</v>
      </c>
      <c r="CS348" s="44">
        <v>2.3443224430084229</v>
      </c>
      <c r="CT348" s="54">
        <f t="shared" si="110"/>
        <v>1.6164428691069286</v>
      </c>
      <c r="CU348" s="44" t="s">
        <v>233</v>
      </c>
      <c r="CV348" s="44" t="s">
        <v>233</v>
      </c>
      <c r="CW348" s="44" t="s">
        <v>233</v>
      </c>
      <c r="CX348" s="44" t="s">
        <v>233</v>
      </c>
      <c r="CY348" s="44" t="s">
        <v>233</v>
      </c>
      <c r="CZ348" s="44" t="s">
        <v>233</v>
      </c>
      <c r="DA348" s="54" t="str">
        <f t="shared" si="111"/>
        <v/>
      </c>
      <c r="DB348" s="65">
        <v>480.4639892578125</v>
      </c>
      <c r="DC348" s="65">
        <v>576.19049072265625</v>
      </c>
      <c r="DD348" s="65">
        <v>567.032958984375</v>
      </c>
      <c r="DE348" s="65">
        <v>1676.801025390625</v>
      </c>
      <c r="DF348" s="65">
        <v>1612.087890625</v>
      </c>
      <c r="DG348" s="65">
        <v>1610.50048828125</v>
      </c>
      <c r="DH348" s="58">
        <f t="shared" si="112"/>
        <v>1.5655384423828125</v>
      </c>
      <c r="DI348" s="65">
        <v>556.23931884765625</v>
      </c>
      <c r="DJ348" s="65">
        <v>555.018310546875</v>
      </c>
      <c r="DK348" s="65">
        <v>559.82904052734375</v>
      </c>
      <c r="DL348" s="65">
        <v>1691.892578125</v>
      </c>
      <c r="DM348" s="65">
        <v>1688.0341796875</v>
      </c>
      <c r="DN348" s="65">
        <v>1688.0341796875</v>
      </c>
      <c r="DO348" s="58">
        <f t="shared" si="113"/>
        <v>1.6173714257812499</v>
      </c>
      <c r="DP348" s="44">
        <v>0</v>
      </c>
      <c r="DQ348" s="44"/>
      <c r="DR348" s="65">
        <v>100</v>
      </c>
      <c r="DS348" s="65">
        <v>100</v>
      </c>
      <c r="DT348" s="65">
        <v>100</v>
      </c>
      <c r="DU348" s="65">
        <v>100</v>
      </c>
      <c r="DV348" s="65">
        <v>100</v>
      </c>
      <c r="DW348" s="65">
        <v>100</v>
      </c>
      <c r="DX348" s="58">
        <f t="shared" si="114"/>
        <v>0.14399999999999999</v>
      </c>
      <c r="DY348" s="43">
        <v>6.2598776817321777</v>
      </c>
      <c r="DZ348" s="43">
        <v>11.149233818054199</v>
      </c>
      <c r="EA348" s="43">
        <v>29.245285034179687</v>
      </c>
      <c r="EB348" s="44">
        <f t="shared" si="115"/>
        <v>1.5709981690979002</v>
      </c>
      <c r="EC348" s="42">
        <v>25</v>
      </c>
      <c r="ED348" s="42">
        <v>25</v>
      </c>
      <c r="EE348" s="42">
        <v>30</v>
      </c>
      <c r="EF348" s="42">
        <v>30</v>
      </c>
      <c r="EG348" s="42">
        <v>30</v>
      </c>
      <c r="EH348" s="42">
        <v>45</v>
      </c>
      <c r="EI348" s="42"/>
      <c r="EJ348" s="65">
        <v>448</v>
      </c>
      <c r="EK348" s="42">
        <v>0.49000000953674316</v>
      </c>
      <c r="EL348" s="42">
        <v>0.49000000953674316</v>
      </c>
      <c r="EM348" s="42">
        <v>0.49000000953674316</v>
      </c>
      <c r="EN348" s="42">
        <v>0.49000000953674316</v>
      </c>
      <c r="EO348" s="42">
        <v>0.49000000953674316</v>
      </c>
      <c r="EP348" s="42">
        <v>0.49000000953674316</v>
      </c>
      <c r="EQ348" s="42"/>
      <c r="ER348" s="65">
        <v>27</v>
      </c>
      <c r="ES348" s="42">
        <v>0.68000000715255737</v>
      </c>
      <c r="ET348" s="42">
        <v>0.68000000715255737</v>
      </c>
      <c r="EU348" s="42">
        <v>0.68000000715255737</v>
      </c>
      <c r="EV348" s="42">
        <v>0.68000000715255737</v>
      </c>
      <c r="EW348" s="42">
        <v>0.68000000715255737</v>
      </c>
      <c r="EX348" s="42">
        <v>0.68000000715255737</v>
      </c>
      <c r="EY348" s="42"/>
      <c r="EZ348" s="42">
        <v>1</v>
      </c>
      <c r="FA348" s="42">
        <v>5.4999999701976776E-2</v>
      </c>
      <c r="FB348" s="42">
        <v>5.4999999701976776E-2</v>
      </c>
      <c r="FC348" s="42">
        <v>5.4999999701976776E-2</v>
      </c>
      <c r="FD348" s="42">
        <v>5.4999999701976776E-2</v>
      </c>
      <c r="FE348" s="42">
        <v>5.4999999701976776E-2</v>
      </c>
      <c r="FF348" s="42">
        <v>5.4999999701976776E-2</v>
      </c>
      <c r="FG348" s="42"/>
      <c r="FH348" s="42"/>
      <c r="FI348" s="42">
        <v>7.0000000298023224E-2</v>
      </c>
      <c r="FJ348" s="42">
        <v>7.9999998211860657E-2</v>
      </c>
      <c r="FK348" s="42">
        <v>7.9999998211860657E-2</v>
      </c>
      <c r="FL348" s="42">
        <v>5.9999998658895493E-2</v>
      </c>
      <c r="FM348" s="42">
        <v>5.9999998658895493E-2</v>
      </c>
      <c r="FN348" s="42">
        <v>5.9999998658895493E-2</v>
      </c>
      <c r="FO348" s="42"/>
      <c r="FP348" s="65">
        <v>26</v>
      </c>
      <c r="FQ348" s="42">
        <v>0.56999999284744263</v>
      </c>
      <c r="FR348" s="42">
        <v>0.56999999284744263</v>
      </c>
      <c r="FS348" s="42">
        <v>0.56999999284744263</v>
      </c>
      <c r="FT348" s="42">
        <v>0.56999999284744263</v>
      </c>
      <c r="FU348" s="42">
        <v>0.56999999284744263</v>
      </c>
      <c r="FV348" s="42">
        <v>0.56999999284744263</v>
      </c>
      <c r="FW348" s="42"/>
      <c r="FX348" s="65">
        <v>34</v>
      </c>
    </row>
    <row r="349" spans="1:180">
      <c r="A349" s="40">
        <v>38686</v>
      </c>
      <c r="B349" s="41"/>
      <c r="C349" s="41"/>
      <c r="D349" s="41"/>
      <c r="E349" s="42" t="s">
        <v>233</v>
      </c>
      <c r="F349" s="42" t="s">
        <v>233</v>
      </c>
      <c r="G349" s="42" t="s">
        <v>233</v>
      </c>
      <c r="H349" s="42" t="s">
        <v>233</v>
      </c>
      <c r="I349" s="42" t="s">
        <v>233</v>
      </c>
      <c r="J349" s="42" t="s">
        <v>233</v>
      </c>
      <c r="K349" s="54" t="str">
        <f t="shared" si="102"/>
        <v/>
      </c>
      <c r="L349" s="43">
        <v>8.9133090972900391</v>
      </c>
      <c r="M349" s="43">
        <v>8.5714282989501953</v>
      </c>
      <c r="N349" s="43">
        <v>8.0341882705688477</v>
      </c>
      <c r="O349" s="43">
        <v>7.7167277336120605</v>
      </c>
      <c r="P349" s="43">
        <v>7.2283272743225098</v>
      </c>
      <c r="Q349" s="43">
        <v>7.155066967010498</v>
      </c>
      <c r="R349" s="54">
        <f t="shared" si="103"/>
        <v>7.9365079402923584</v>
      </c>
      <c r="S349" s="43">
        <v>368.25396728515625</v>
      </c>
      <c r="T349" s="43">
        <v>201.09890747070312</v>
      </c>
      <c r="U349" s="43">
        <v>314.16360473632812</v>
      </c>
      <c r="V349" s="43">
        <v>234.92063903808594</v>
      </c>
      <c r="W349" s="43">
        <v>176.55677795410156</v>
      </c>
      <c r="X349" s="43">
        <v>140.90353393554687</v>
      </c>
      <c r="Y349" s="43"/>
      <c r="Z349" s="42">
        <v>-1.2283272743225098</v>
      </c>
      <c r="AA349" s="42">
        <v>-1.3699634075164795</v>
      </c>
      <c r="AB349" s="42">
        <v>-1.3308913707733154</v>
      </c>
      <c r="AC349" s="42">
        <v>-0.93040293455123901</v>
      </c>
      <c r="AD349" s="42">
        <v>-0.52991455793380737</v>
      </c>
      <c r="AE349" s="42">
        <v>-0.58363860845565796</v>
      </c>
      <c r="AF349" s="42"/>
      <c r="AG349" s="42">
        <v>6.4273505210876465</v>
      </c>
      <c r="AH349" s="42">
        <v>6.3179488182067871</v>
      </c>
      <c r="AI349" s="42">
        <v>6.239316463470459</v>
      </c>
      <c r="AJ349" s="42">
        <v>6.3247861862182617</v>
      </c>
      <c r="AK349" s="42">
        <v>6.2461538314819336</v>
      </c>
      <c r="AL349" s="42">
        <v>6.3384613990783691</v>
      </c>
      <c r="AM349" s="54">
        <f t="shared" si="104"/>
        <v>6.3156695365905762</v>
      </c>
      <c r="AN349" s="44">
        <v>1.067155122756958</v>
      </c>
      <c r="AO349" s="44">
        <v>1.0964591503143311</v>
      </c>
      <c r="AP349" s="44">
        <v>1.1233211755752563</v>
      </c>
      <c r="AQ349" s="44">
        <v>1.1892552375793457</v>
      </c>
      <c r="AR349" s="44">
        <v>1.2844933271408081</v>
      </c>
      <c r="AS349" s="44">
        <v>1.1721612215042114</v>
      </c>
      <c r="AT349" s="44"/>
      <c r="AU349" s="42">
        <v>0.73137974739074707</v>
      </c>
      <c r="AV349" s="42">
        <v>0.90354090929031372</v>
      </c>
      <c r="AW349" s="42">
        <v>0.88156288862228394</v>
      </c>
      <c r="AX349" s="42">
        <v>0.99267399311065674</v>
      </c>
      <c r="AY349" s="42">
        <v>1.317460298538208</v>
      </c>
      <c r="AZ349" s="42">
        <v>1.0341880321502686</v>
      </c>
      <c r="BA349" s="54">
        <f t="shared" si="105"/>
        <v>0.97680097818374634</v>
      </c>
      <c r="BB349" s="44"/>
      <c r="BC349" s="42">
        <v>0.20024420320987701</v>
      </c>
      <c r="BD349" s="42">
        <v>0.20024420320987701</v>
      </c>
      <c r="BE349" s="42">
        <v>0.16849817335605621</v>
      </c>
      <c r="BF349" s="42">
        <v>0.19169719517230988</v>
      </c>
      <c r="BG349" s="42">
        <v>0.33089134097099304</v>
      </c>
      <c r="BH349" s="42">
        <v>0.39926740527153015</v>
      </c>
      <c r="BI349" s="54">
        <f t="shared" si="106"/>
        <v>0.24847375353177389</v>
      </c>
      <c r="BJ349" s="51" t="s">
        <v>233</v>
      </c>
      <c r="BK349" s="69" t="s">
        <v>233</v>
      </c>
      <c r="BL349" s="69" t="s">
        <v>233</v>
      </c>
      <c r="BM349" s="69" t="s">
        <v>233</v>
      </c>
      <c r="BN349" s="69" t="s">
        <v>233</v>
      </c>
      <c r="BO349" s="69" t="s">
        <v>233</v>
      </c>
      <c r="BP349" s="70" t="str">
        <f t="shared" si="107"/>
        <v/>
      </c>
      <c r="BQ349" s="42">
        <v>1.1111111640930176</v>
      </c>
      <c r="BR349" s="42">
        <v>1.0036630630493164</v>
      </c>
      <c r="BS349" s="42">
        <v>1.1135531663894653</v>
      </c>
      <c r="BT349" s="42">
        <v>1.2014652490615845</v>
      </c>
      <c r="BU349" s="42">
        <v>1.1916972398757935</v>
      </c>
      <c r="BV349" s="42">
        <v>1.404151439666748</v>
      </c>
      <c r="BW349" s="54">
        <f t="shared" si="108"/>
        <v>1.1709402203559875</v>
      </c>
      <c r="BX349" s="44">
        <v>4.5177046209573746E-2</v>
      </c>
      <c r="BY349" s="44">
        <v>5.4945055395364761E-2</v>
      </c>
      <c r="BZ349" s="44">
        <v>0.32844933867454529</v>
      </c>
      <c r="CA349" s="44">
        <v>0.10012210160493851</v>
      </c>
      <c r="CB349" s="44">
        <v>8.0586083233356476E-2</v>
      </c>
      <c r="CC349" s="44">
        <v>5.8608058840036392E-2</v>
      </c>
      <c r="CD349" s="54">
        <f t="shared" si="109"/>
        <v>0.1113146139929692</v>
      </c>
      <c r="CE349" s="42">
        <v>7.3094015121459961</v>
      </c>
      <c r="CF349" s="42">
        <v>7.2341880798339844</v>
      </c>
      <c r="CG349" s="42">
        <v>7.1658120155334473</v>
      </c>
      <c r="CH349" s="42">
        <v>7.0905981063842773</v>
      </c>
      <c r="CI349" s="42">
        <v>7.0256409645080566</v>
      </c>
      <c r="CJ349" s="42">
        <v>6.9777779579162598</v>
      </c>
      <c r="CK349" s="42"/>
      <c r="CL349" s="42"/>
      <c r="CM349" s="44"/>
      <c r="CN349" s="44">
        <v>2.316972017288208</v>
      </c>
      <c r="CO349" s="44">
        <v>1.6136752367019653</v>
      </c>
      <c r="CP349" s="44">
        <v>2.278876781463623</v>
      </c>
      <c r="CQ349" s="44">
        <v>1.3098901510238647</v>
      </c>
      <c r="CR349" s="44">
        <v>1.3255189657211304</v>
      </c>
      <c r="CS349" s="44">
        <v>1.7982906103134155</v>
      </c>
      <c r="CT349" s="54">
        <f t="shared" si="110"/>
        <v>1.7738706270853679</v>
      </c>
      <c r="CU349" s="44" t="s">
        <v>233</v>
      </c>
      <c r="CV349" s="44" t="s">
        <v>233</v>
      </c>
      <c r="CW349" s="44" t="s">
        <v>233</v>
      </c>
      <c r="CX349" s="44" t="s">
        <v>233</v>
      </c>
      <c r="CY349" s="44" t="s">
        <v>233</v>
      </c>
      <c r="CZ349" s="44" t="s">
        <v>233</v>
      </c>
      <c r="DA349" s="54" t="str">
        <f t="shared" si="111"/>
        <v/>
      </c>
      <c r="DB349" s="65">
        <v>1608.05859375</v>
      </c>
      <c r="DC349" s="65">
        <v>1092.0634765625</v>
      </c>
      <c r="DD349" s="65">
        <v>1431.7459716796875</v>
      </c>
      <c r="DE349" s="65">
        <v>902.31988525390625</v>
      </c>
      <c r="DF349" s="65">
        <v>929.42608642578125</v>
      </c>
      <c r="DG349" s="65">
        <v>1205.86083984375</v>
      </c>
      <c r="DH349" s="58">
        <f t="shared" si="112"/>
        <v>1.7206739648437499</v>
      </c>
      <c r="DI349" s="65">
        <v>1619.267333984375</v>
      </c>
      <c r="DJ349" s="65">
        <v>1127.7412109375</v>
      </c>
      <c r="DK349" s="65">
        <v>1562.783935546875</v>
      </c>
      <c r="DL349" s="65">
        <v>912.087890625</v>
      </c>
      <c r="DM349" s="65">
        <v>916.4346923828125</v>
      </c>
      <c r="DN349" s="65">
        <v>1137.97314453125</v>
      </c>
      <c r="DO349" s="58">
        <f t="shared" si="113"/>
        <v>1.7463091699218749</v>
      </c>
      <c r="DP349" s="44">
        <v>24</v>
      </c>
      <c r="DQ349" s="44"/>
      <c r="DR349" s="65">
        <v>100</v>
      </c>
      <c r="DS349" s="65">
        <v>100</v>
      </c>
      <c r="DT349" s="65">
        <v>100</v>
      </c>
      <c r="DU349" s="65">
        <v>100</v>
      </c>
      <c r="DV349" s="65">
        <v>100</v>
      </c>
      <c r="DW349" s="65">
        <v>100</v>
      </c>
      <c r="DX349" s="58">
        <f t="shared" si="114"/>
        <v>0.14399999999999999</v>
      </c>
      <c r="DY349" s="43">
        <v>5.5497922897338867</v>
      </c>
      <c r="DZ349" s="43">
        <v>10.781078338623047</v>
      </c>
      <c r="EA349" s="43">
        <v>28.415122985839844</v>
      </c>
      <c r="EB349" s="44">
        <f t="shared" si="115"/>
        <v>1.8000598699188231</v>
      </c>
      <c r="EC349" s="42">
        <v>45</v>
      </c>
      <c r="ED349" s="42">
        <v>50</v>
      </c>
      <c r="EE349" s="42">
        <v>50</v>
      </c>
      <c r="EF349" s="42">
        <v>50</v>
      </c>
      <c r="EG349" s="42">
        <v>50</v>
      </c>
      <c r="EH349" s="42">
        <v>45</v>
      </c>
      <c r="EI349" s="42"/>
      <c r="EJ349" s="65">
        <v>599</v>
      </c>
      <c r="EK349" s="42">
        <v>0.49000000953674316</v>
      </c>
      <c r="EL349" s="42">
        <v>0.47999998927116394</v>
      </c>
      <c r="EM349" s="42">
        <v>0.47999998927116394</v>
      </c>
      <c r="EN349" s="42">
        <v>0.47999998927116394</v>
      </c>
      <c r="EO349" s="42">
        <v>0.47999998927116394</v>
      </c>
      <c r="EP349" s="42">
        <v>0.47999998927116394</v>
      </c>
      <c r="EQ349" s="42"/>
      <c r="ER349" s="65">
        <v>20</v>
      </c>
      <c r="ES349" s="42">
        <v>0.68000000715255737</v>
      </c>
      <c r="ET349" s="42">
        <v>0.68000000715255737</v>
      </c>
      <c r="EU349" s="42">
        <v>0.68000000715255737</v>
      </c>
      <c r="EV349" s="42">
        <v>0.68000000715255737</v>
      </c>
      <c r="EW349" s="42">
        <v>0.68000000715255737</v>
      </c>
      <c r="EX349" s="42">
        <v>0.68000000715255737</v>
      </c>
      <c r="EY349" s="42"/>
      <c r="EZ349" s="42">
        <v>1.1499999999999999</v>
      </c>
      <c r="FA349" s="42">
        <v>5.4999999701976776E-2</v>
      </c>
      <c r="FB349" s="42">
        <v>7.0000000298023224E-2</v>
      </c>
      <c r="FC349" s="42">
        <v>7.0000000298023224E-2</v>
      </c>
      <c r="FD349" s="42">
        <v>7.9999998211860657E-2</v>
      </c>
      <c r="FE349" s="42">
        <v>0.37000000476837158</v>
      </c>
      <c r="FF349" s="42">
        <v>0.31999999284744263</v>
      </c>
      <c r="FG349" s="42"/>
      <c r="FH349" s="42"/>
      <c r="FI349" s="42">
        <v>5.9999998658895493E-2</v>
      </c>
      <c r="FJ349" s="42">
        <v>7.0000000298023224E-2</v>
      </c>
      <c r="FK349" s="42">
        <v>0.10000000149011612</v>
      </c>
      <c r="FL349" s="42">
        <v>0.34999999403953552</v>
      </c>
      <c r="FM349" s="42">
        <v>0.40000000596046448</v>
      </c>
      <c r="FN349" s="42">
        <v>0.34999999403953552</v>
      </c>
      <c r="FO349" s="42"/>
      <c r="FP349" s="65">
        <v>33</v>
      </c>
      <c r="FQ349" s="42">
        <v>0.56999999284744263</v>
      </c>
      <c r="FR349" s="42">
        <v>0.56999999284744263</v>
      </c>
      <c r="FS349" s="42">
        <v>0.56999999284744263</v>
      </c>
      <c r="FT349" s="42">
        <v>0.56999999284744263</v>
      </c>
      <c r="FU349" s="42">
        <v>0.56999999284744263</v>
      </c>
      <c r="FV349" s="42">
        <v>0.56999999284744263</v>
      </c>
      <c r="FW349" s="42"/>
      <c r="FX349" s="65">
        <v>31</v>
      </c>
    </row>
    <row r="350" spans="1:180">
      <c r="A350" s="40">
        <v>38687</v>
      </c>
      <c r="B350" s="41"/>
      <c r="C350" s="41"/>
      <c r="D350" s="41"/>
      <c r="E350" s="42" t="s">
        <v>233</v>
      </c>
      <c r="F350" s="42" t="s">
        <v>233</v>
      </c>
      <c r="G350" s="42" t="s">
        <v>233</v>
      </c>
      <c r="H350" s="42" t="s">
        <v>233</v>
      </c>
      <c r="I350" s="42" t="s">
        <v>233</v>
      </c>
      <c r="J350" s="42" t="s">
        <v>233</v>
      </c>
      <c r="K350" s="54" t="str">
        <f t="shared" si="102"/>
        <v/>
      </c>
      <c r="L350" s="43">
        <v>6.2759461402893066</v>
      </c>
      <c r="M350" s="43">
        <v>5.7875456809997559</v>
      </c>
      <c r="N350" s="43">
        <v>5.3479852676391602</v>
      </c>
      <c r="O350" s="43">
        <v>5.1526250839233398</v>
      </c>
      <c r="P350" s="43">
        <v>5.0305252075195313</v>
      </c>
      <c r="Q350" s="43">
        <v>4.6642246246337891</v>
      </c>
      <c r="R350" s="54">
        <f t="shared" si="103"/>
        <v>5.3764753341674805</v>
      </c>
      <c r="S350" s="43">
        <v>87.789985656738281</v>
      </c>
      <c r="T350" s="43">
        <v>59.340660095214844</v>
      </c>
      <c r="U350" s="43">
        <v>48.962150573730469</v>
      </c>
      <c r="V350" s="43">
        <v>44.444442749023438</v>
      </c>
      <c r="W350" s="43">
        <v>34.676433563232422</v>
      </c>
      <c r="X350" s="43">
        <v>30.647130966186523</v>
      </c>
      <c r="Y350" s="43"/>
      <c r="Z350" s="42">
        <v>-1.2380952835083008</v>
      </c>
      <c r="AA350" s="42">
        <v>-1.6434676647186279</v>
      </c>
      <c r="AB350" s="42">
        <v>-1.0964591503143311</v>
      </c>
      <c r="AC350" s="42">
        <v>-1.076923131942749</v>
      </c>
      <c r="AD350" s="42">
        <v>-0.89621490240097046</v>
      </c>
      <c r="AE350" s="42">
        <v>-1.7704517841339111</v>
      </c>
      <c r="AF350" s="42"/>
      <c r="AG350" s="42">
        <v>6.5367522239685059</v>
      </c>
      <c r="AH350" s="42">
        <v>6.6222224235534668</v>
      </c>
      <c r="AI350" s="42">
        <v>6.5538463592529297</v>
      </c>
      <c r="AJ350" s="42">
        <v>6.594871997833252</v>
      </c>
      <c r="AK350" s="42">
        <v>6.7076921463012695</v>
      </c>
      <c r="AL350" s="42">
        <v>6.7658119201660156</v>
      </c>
      <c r="AM350" s="54">
        <f t="shared" si="104"/>
        <v>6.6301995118459063</v>
      </c>
      <c r="AN350" s="44">
        <v>1.3089133501052856</v>
      </c>
      <c r="AO350" s="44">
        <v>1.1477411985397339</v>
      </c>
      <c r="AP350" s="44">
        <v>1.0940171480178833</v>
      </c>
      <c r="AQ350" s="44">
        <v>1.2503052949905396</v>
      </c>
      <c r="AR350" s="44">
        <v>1.0183150768280029</v>
      </c>
      <c r="AS350" s="44">
        <v>1.1428571939468384</v>
      </c>
      <c r="AT350" s="44"/>
      <c r="AU350" s="42">
        <v>1.0879120826721191</v>
      </c>
      <c r="AV350" s="42">
        <v>1.0244200229644775</v>
      </c>
      <c r="AW350" s="42">
        <v>0.92185592651367188</v>
      </c>
      <c r="AX350" s="42">
        <v>0.89377290010452271</v>
      </c>
      <c r="AY350" s="42">
        <v>0.84371185302734375</v>
      </c>
      <c r="AZ350" s="42">
        <v>0.84493285417556763</v>
      </c>
      <c r="BA350" s="54">
        <f t="shared" si="105"/>
        <v>0.93610093990961707</v>
      </c>
      <c r="BB350" s="44"/>
      <c r="BC350" s="42">
        <v>0.3650793731212616</v>
      </c>
      <c r="BD350" s="42">
        <v>0.2747252881526947</v>
      </c>
      <c r="BE350" s="42">
        <v>0.22710622847080231</v>
      </c>
      <c r="BF350" s="42">
        <v>0.21855922043323517</v>
      </c>
      <c r="BG350" s="42">
        <v>0.24175824224948883</v>
      </c>
      <c r="BH350" s="42">
        <v>0.26984128355979919</v>
      </c>
      <c r="BI350" s="54">
        <f t="shared" si="106"/>
        <v>0.26617827266454697</v>
      </c>
      <c r="BJ350" s="51" t="s">
        <v>233</v>
      </c>
      <c r="BK350" s="69" t="s">
        <v>233</v>
      </c>
      <c r="BL350" s="69" t="s">
        <v>233</v>
      </c>
      <c r="BM350" s="69" t="s">
        <v>233</v>
      </c>
      <c r="BN350" s="69" t="s">
        <v>233</v>
      </c>
      <c r="BO350" s="69" t="s">
        <v>233</v>
      </c>
      <c r="BP350" s="70" t="str">
        <f t="shared" si="107"/>
        <v/>
      </c>
      <c r="BQ350" s="42">
        <v>1.5213675498962402</v>
      </c>
      <c r="BR350" s="42">
        <v>1.4884004592895508</v>
      </c>
      <c r="BS350" s="42">
        <v>1.4835164546966553</v>
      </c>
      <c r="BT350" s="42">
        <v>1.3101342916488647</v>
      </c>
      <c r="BU350" s="42">
        <v>1.2503052949905396</v>
      </c>
      <c r="BV350" s="42">
        <v>1.2148962020874023</v>
      </c>
      <c r="BW350" s="54">
        <f t="shared" si="108"/>
        <v>1.3781033754348755</v>
      </c>
      <c r="BX350" s="44">
        <v>6.9597072899341583E-2</v>
      </c>
      <c r="BY350" s="44">
        <v>6.1050061136484146E-2</v>
      </c>
      <c r="BZ350" s="44">
        <v>6.7155070602893829E-2</v>
      </c>
      <c r="CA350" s="44">
        <v>6.7155070602893829E-2</v>
      </c>
      <c r="CB350" s="44">
        <v>6.8376071751117706E-2</v>
      </c>
      <c r="CC350" s="44">
        <v>6.7155070602893829E-2</v>
      </c>
      <c r="CD350" s="54">
        <f t="shared" si="109"/>
        <v>6.6748069599270821E-2</v>
      </c>
      <c r="CE350" s="42">
        <v>6.9641027450561523</v>
      </c>
      <c r="CF350" s="42">
        <v>6.9606838226318359</v>
      </c>
      <c r="CG350" s="42">
        <v>6.9401707649230957</v>
      </c>
      <c r="CH350" s="42">
        <v>6.9572649002075195</v>
      </c>
      <c r="CI350" s="42">
        <v>6.970940113067627</v>
      </c>
      <c r="CJ350" s="42">
        <v>6.9914531707763672</v>
      </c>
      <c r="CK350" s="42"/>
      <c r="CL350" s="42"/>
      <c r="CM350" s="44"/>
      <c r="CN350" s="44">
        <v>1.7396825551986694</v>
      </c>
      <c r="CO350" s="44">
        <v>1.6117216348648071</v>
      </c>
      <c r="CP350" s="44">
        <v>1.6791208982467651</v>
      </c>
      <c r="CQ350" s="44">
        <v>1.6752136945724487</v>
      </c>
      <c r="CR350" s="44">
        <v>1.6449328660964966</v>
      </c>
      <c r="CS350" s="44">
        <v>1.6703296899795532</v>
      </c>
      <c r="CT350" s="54">
        <f t="shared" si="110"/>
        <v>1.6701668898264568</v>
      </c>
      <c r="CU350" s="44" t="s">
        <v>233</v>
      </c>
      <c r="CV350" s="44" t="s">
        <v>233</v>
      </c>
      <c r="CW350" s="44" t="s">
        <v>233</v>
      </c>
      <c r="CX350" s="44" t="s">
        <v>233</v>
      </c>
      <c r="CY350" s="44" t="s">
        <v>233</v>
      </c>
      <c r="CZ350" s="44" t="s">
        <v>233</v>
      </c>
      <c r="DA350" s="54" t="str">
        <f t="shared" si="111"/>
        <v/>
      </c>
      <c r="DB350" s="65">
        <v>1199.023193359375</v>
      </c>
      <c r="DC350" s="65">
        <v>1115.7509765625</v>
      </c>
      <c r="DD350" s="65">
        <v>1129.4261474609375</v>
      </c>
      <c r="DE350" s="65">
        <v>1173.137939453125</v>
      </c>
      <c r="DF350" s="65">
        <v>1124.4200439453125</v>
      </c>
      <c r="DG350" s="65">
        <v>1153.357666015625</v>
      </c>
      <c r="DH350" s="58">
        <f t="shared" si="112"/>
        <v>1.6548278320312499</v>
      </c>
      <c r="DI350" s="65">
        <v>1134.993896484375</v>
      </c>
      <c r="DJ350" s="65">
        <v>1137.97314453125</v>
      </c>
      <c r="DK350" s="65">
        <v>1137.97314453125</v>
      </c>
      <c r="DL350" s="65">
        <v>1151.4041748046875</v>
      </c>
      <c r="DM350" s="65">
        <v>1147.7410888671875</v>
      </c>
      <c r="DN350" s="65">
        <v>1138.04638671875</v>
      </c>
      <c r="DO350" s="58">
        <f t="shared" si="113"/>
        <v>1.6435516406249999</v>
      </c>
      <c r="DP350" s="44">
        <v>0</v>
      </c>
      <c r="DQ350" s="44"/>
      <c r="DR350" s="65">
        <v>100</v>
      </c>
      <c r="DS350" s="65">
        <v>100</v>
      </c>
      <c r="DT350" s="65">
        <v>100</v>
      </c>
      <c r="DU350" s="65">
        <v>100</v>
      </c>
      <c r="DV350" s="65">
        <v>100</v>
      </c>
      <c r="DW350" s="65">
        <v>100</v>
      </c>
      <c r="DX350" s="58">
        <f t="shared" si="114"/>
        <v>0.14399999999999999</v>
      </c>
      <c r="DY350" s="43">
        <v>6.1191697120666504</v>
      </c>
      <c r="DZ350" s="43">
        <v>11.499343872070313</v>
      </c>
      <c r="EA350" s="43">
        <v>28.732749938964844</v>
      </c>
      <c r="EB350" s="44">
        <f t="shared" si="115"/>
        <v>1.5386848727416991</v>
      </c>
      <c r="EC350" s="42">
        <v>35</v>
      </c>
      <c r="ED350" s="42">
        <v>35</v>
      </c>
      <c r="EE350" s="42">
        <v>35</v>
      </c>
      <c r="EF350" s="42">
        <v>35</v>
      </c>
      <c r="EG350" s="42">
        <v>32</v>
      </c>
      <c r="EH350" s="42">
        <v>32</v>
      </c>
      <c r="EI350" s="42"/>
      <c r="EJ350" s="65">
        <v>448</v>
      </c>
      <c r="EK350" s="42">
        <v>0.47999998927116394</v>
      </c>
      <c r="EL350" s="42">
        <v>0.47999998927116394</v>
      </c>
      <c r="EM350" s="42">
        <v>0.47999998927116394</v>
      </c>
      <c r="EN350" s="42">
        <v>0.47999998927116394</v>
      </c>
      <c r="EO350" s="42">
        <v>0.47999998927116394</v>
      </c>
      <c r="EP350" s="42">
        <v>0.47999998927116394</v>
      </c>
      <c r="EQ350" s="42"/>
      <c r="ER350" s="65">
        <v>21</v>
      </c>
      <c r="ES350" s="42">
        <v>0.68000000715255737</v>
      </c>
      <c r="ET350" s="42">
        <v>0.68000000715255737</v>
      </c>
      <c r="EU350" s="42">
        <v>0.72000002861022949</v>
      </c>
      <c r="EV350" s="42">
        <v>0.72000002861022949</v>
      </c>
      <c r="EW350" s="42">
        <v>0.72000002861022949</v>
      </c>
      <c r="EX350" s="42">
        <v>0.72000002861022949</v>
      </c>
      <c r="EY350" s="42"/>
      <c r="EZ350" s="42">
        <v>1.4</v>
      </c>
      <c r="FA350" s="42">
        <v>0.30000001192092896</v>
      </c>
      <c r="FB350" s="42">
        <v>0.30000001192092896</v>
      </c>
      <c r="FC350" s="42">
        <v>0.27000001072883606</v>
      </c>
      <c r="FD350" s="42">
        <v>0.27000001072883606</v>
      </c>
      <c r="FE350" s="42">
        <v>0.27000001072883606</v>
      </c>
      <c r="FF350" s="42">
        <v>0.27000001072883606</v>
      </c>
      <c r="FG350" s="42"/>
      <c r="FH350" s="42"/>
      <c r="FI350" s="42">
        <v>0.30000001192092896</v>
      </c>
      <c r="FJ350" s="42">
        <v>0.30000001192092896</v>
      </c>
      <c r="FK350" s="42">
        <v>0.2800000011920929</v>
      </c>
      <c r="FL350" s="42">
        <v>0.2800000011920929</v>
      </c>
      <c r="FM350" s="42">
        <v>0.2800000011920929</v>
      </c>
      <c r="FN350" s="42">
        <v>0.2800000011920929</v>
      </c>
      <c r="FO350" s="42"/>
      <c r="FP350" s="65">
        <v>33</v>
      </c>
      <c r="FQ350" s="42">
        <v>0.56999999284744263</v>
      </c>
      <c r="FR350" s="42">
        <v>0.56999999284744263</v>
      </c>
      <c r="FS350" s="42">
        <v>0.56999999284744263</v>
      </c>
      <c r="FT350" s="42">
        <v>0.56999999284744263</v>
      </c>
      <c r="FU350" s="42">
        <v>0.56999999284744263</v>
      </c>
      <c r="FV350" s="42">
        <v>0.56999999284744263</v>
      </c>
      <c r="FW350" s="42"/>
      <c r="FX350" s="65">
        <v>33</v>
      </c>
    </row>
    <row r="351" spans="1:180">
      <c r="A351" s="40">
        <v>38688</v>
      </c>
      <c r="B351" s="41"/>
      <c r="C351" s="41"/>
      <c r="D351" s="41"/>
      <c r="E351" s="42" t="s">
        <v>233</v>
      </c>
      <c r="F351" s="42" t="s">
        <v>233</v>
      </c>
      <c r="G351" s="42" t="s">
        <v>233</v>
      </c>
      <c r="H351" s="42" t="s">
        <v>233</v>
      </c>
      <c r="I351" s="42" t="s">
        <v>233</v>
      </c>
      <c r="J351" s="42" t="s">
        <v>233</v>
      </c>
      <c r="K351" s="54" t="str">
        <f t="shared" si="102"/>
        <v/>
      </c>
      <c r="L351" s="43">
        <v>4.4200243949890137</v>
      </c>
      <c r="M351" s="43">
        <v>4.1758241653442383</v>
      </c>
      <c r="N351" s="43">
        <v>3.7851037979125977</v>
      </c>
      <c r="O351" s="43">
        <v>3.66300368309021</v>
      </c>
      <c r="P351" s="43">
        <v>3.2967033386230469</v>
      </c>
      <c r="Q351" s="43">
        <v>2.7838828563690186</v>
      </c>
      <c r="R351" s="54">
        <f t="shared" si="103"/>
        <v>3.6874237060546875</v>
      </c>
      <c r="S351" s="43">
        <v>27.716728210449219</v>
      </c>
      <c r="T351" s="43">
        <v>24.297924041748047</v>
      </c>
      <c r="U351" s="43">
        <v>21.611721038818359</v>
      </c>
      <c r="V351" s="43">
        <v>19.413919448852539</v>
      </c>
      <c r="W351" s="43">
        <v>18.681318283081055</v>
      </c>
      <c r="X351" s="43">
        <v>17.338216781616211</v>
      </c>
      <c r="Y351" s="43"/>
      <c r="Z351" s="42">
        <v>-1.4969475269317627</v>
      </c>
      <c r="AA351" s="42">
        <v>-1.4578754901885986</v>
      </c>
      <c r="AB351" s="42">
        <v>-1.4969475269317627</v>
      </c>
      <c r="AC351" s="42">
        <v>-1.3211233615875244</v>
      </c>
      <c r="AD351" s="42">
        <v>-1.6385836601257324</v>
      </c>
      <c r="AE351" s="42">
        <v>-1.2478632926940918</v>
      </c>
      <c r="AF351" s="42"/>
      <c r="AG351" s="42">
        <v>6.758974552154541</v>
      </c>
      <c r="AH351" s="42">
        <v>6.7829060554504395</v>
      </c>
      <c r="AI351" s="42">
        <v>6.8034186363220215</v>
      </c>
      <c r="AJ351" s="42">
        <v>6.8170938491821289</v>
      </c>
      <c r="AK351" s="42">
        <v>6.9401707649230957</v>
      </c>
      <c r="AL351" s="42">
        <v>6.9504275321960449</v>
      </c>
      <c r="AM351" s="54">
        <f t="shared" si="104"/>
        <v>6.8421652317047119</v>
      </c>
      <c r="AN351" s="44">
        <v>1.1843712329864502</v>
      </c>
      <c r="AO351" s="44">
        <v>1.0500611066818237</v>
      </c>
      <c r="AP351" s="44">
        <v>0.99633699655532837</v>
      </c>
      <c r="AQ351" s="44">
        <v>1.1892552375793457</v>
      </c>
      <c r="AR351" s="44">
        <v>0.99389499425888062</v>
      </c>
      <c r="AS351" s="44">
        <v>1.1013431549072266</v>
      </c>
      <c r="AT351" s="44"/>
      <c r="AU351" s="42">
        <v>0.79487180709838867</v>
      </c>
      <c r="AV351" s="42">
        <v>0.87667888402938843</v>
      </c>
      <c r="AW351" s="42">
        <v>0.77411478757858276</v>
      </c>
      <c r="AX351" s="42">
        <v>0.92185592651367188</v>
      </c>
      <c r="AY351" s="42">
        <v>0.83272284269332886</v>
      </c>
      <c r="AZ351" s="42">
        <v>0.80463981628417969</v>
      </c>
      <c r="BA351" s="54">
        <f t="shared" si="105"/>
        <v>0.83414734403292334</v>
      </c>
      <c r="BB351" s="44"/>
      <c r="BC351" s="42">
        <v>0.25518926978111267</v>
      </c>
      <c r="BD351" s="42">
        <v>0.26129427552223206</v>
      </c>
      <c r="BE351" s="42">
        <v>0.38461539149284363</v>
      </c>
      <c r="BF351" s="42">
        <v>0.31379732489585876</v>
      </c>
      <c r="BG351" s="42">
        <v>0.38827839493751526</v>
      </c>
      <c r="BH351" s="42">
        <v>0.31379732489585876</v>
      </c>
      <c r="BI351" s="54">
        <f t="shared" si="106"/>
        <v>0.31949533025423688</v>
      </c>
      <c r="BJ351" s="51" t="s">
        <v>233</v>
      </c>
      <c r="BK351" s="69" t="s">
        <v>233</v>
      </c>
      <c r="BL351" s="69" t="s">
        <v>233</v>
      </c>
      <c r="BM351" s="69" t="s">
        <v>233</v>
      </c>
      <c r="BN351" s="69" t="s">
        <v>233</v>
      </c>
      <c r="BO351" s="69" t="s">
        <v>233</v>
      </c>
      <c r="BP351" s="70" t="str">
        <f t="shared" si="107"/>
        <v/>
      </c>
      <c r="BQ351" s="42">
        <v>1.2087912559509277</v>
      </c>
      <c r="BR351" s="42">
        <v>1.2319902181625366</v>
      </c>
      <c r="BS351" s="42">
        <v>1.2600733041763306</v>
      </c>
      <c r="BT351" s="42">
        <v>1.3467643260955811</v>
      </c>
      <c r="BU351" s="42">
        <v>1.3321123123168945</v>
      </c>
      <c r="BV351" s="42">
        <v>1.2918193340301514</v>
      </c>
      <c r="BW351" s="54">
        <f t="shared" si="108"/>
        <v>1.2785917917887371</v>
      </c>
      <c r="BX351" s="44">
        <v>6.9597072899341583E-2</v>
      </c>
      <c r="BY351" s="44">
        <v>6.9597072899341583E-2</v>
      </c>
      <c r="BZ351" s="44">
        <v>5.8608058840036392E-2</v>
      </c>
      <c r="CA351" s="44">
        <v>5.7387057691812515E-2</v>
      </c>
      <c r="CB351" s="44">
        <v>5.7387057691812515E-2</v>
      </c>
      <c r="CC351" s="44">
        <v>5.7387057691812515E-2</v>
      </c>
      <c r="CD351" s="54">
        <f t="shared" si="109"/>
        <v>6.166056295235952E-2</v>
      </c>
      <c r="CE351" s="42">
        <v>7.018803596496582</v>
      </c>
      <c r="CF351" s="42">
        <v>7.0393161773681641</v>
      </c>
      <c r="CG351" s="42">
        <v>7.0598292350769043</v>
      </c>
      <c r="CH351" s="42">
        <v>7.0837607383728027</v>
      </c>
      <c r="CI351" s="42">
        <v>7.1179485321044922</v>
      </c>
      <c r="CJ351" s="42">
        <v>7.1316237449645996</v>
      </c>
      <c r="CK351" s="42"/>
      <c r="CL351" s="42"/>
      <c r="CM351" s="44"/>
      <c r="CN351" s="44">
        <v>1.6605616807937622</v>
      </c>
      <c r="CO351" s="44">
        <v>1.7211233377456665</v>
      </c>
      <c r="CP351" s="44">
        <v>1.7181929349899292</v>
      </c>
      <c r="CQ351" s="44">
        <v>1.8813186883926392</v>
      </c>
      <c r="CR351" s="44">
        <v>1.8080586194992065</v>
      </c>
      <c r="CS351" s="44">
        <v>1.6547008752822876</v>
      </c>
      <c r="CT351" s="54">
        <f t="shared" si="110"/>
        <v>1.7406593561172485</v>
      </c>
      <c r="CU351" s="44" t="s">
        <v>233</v>
      </c>
      <c r="CV351" s="44" t="s">
        <v>233</v>
      </c>
      <c r="CW351" s="44" t="s">
        <v>233</v>
      </c>
      <c r="CX351" s="44" t="s">
        <v>233</v>
      </c>
      <c r="CY351" s="44" t="s">
        <v>233</v>
      </c>
      <c r="CZ351" s="44" t="s">
        <v>233</v>
      </c>
      <c r="DA351" s="54" t="str">
        <f t="shared" si="111"/>
        <v/>
      </c>
      <c r="DB351" s="65">
        <v>1144.078125</v>
      </c>
      <c r="DC351" s="65">
        <v>1125.64111328125</v>
      </c>
      <c r="DD351" s="65">
        <v>1220.879150390625</v>
      </c>
      <c r="DE351" s="65">
        <v>1210.3785400390625</v>
      </c>
      <c r="DF351" s="65">
        <v>1276.3126220703125</v>
      </c>
      <c r="DG351" s="65">
        <v>1145.177001953125</v>
      </c>
      <c r="DH351" s="58">
        <f t="shared" si="112"/>
        <v>1.7093919726562501</v>
      </c>
      <c r="DI351" s="65">
        <v>1144.6885986328125</v>
      </c>
      <c r="DJ351" s="65">
        <v>1123.931640625</v>
      </c>
      <c r="DK351" s="65">
        <v>1125.76318359375</v>
      </c>
      <c r="DL351" s="65">
        <v>1114.16357421875</v>
      </c>
      <c r="DM351" s="65">
        <v>1124.688720703125</v>
      </c>
      <c r="DN351" s="65">
        <v>1139.8046875</v>
      </c>
      <c r="DO351" s="58">
        <f t="shared" si="113"/>
        <v>1.625529697265625</v>
      </c>
      <c r="DP351" s="44">
        <v>75</v>
      </c>
      <c r="DQ351" s="44"/>
      <c r="DR351" s="65">
        <v>100</v>
      </c>
      <c r="DS351" s="65">
        <v>100</v>
      </c>
      <c r="DT351" s="65">
        <v>100</v>
      </c>
      <c r="DU351" s="65">
        <v>100</v>
      </c>
      <c r="DV351" s="65">
        <v>100</v>
      </c>
      <c r="DW351" s="65">
        <v>100</v>
      </c>
      <c r="DX351" s="58">
        <f t="shared" si="114"/>
        <v>0.14399999999999999</v>
      </c>
      <c r="DY351" s="43">
        <v>5.7755799293518066</v>
      </c>
      <c r="DZ351" s="43">
        <v>12.441390037536621</v>
      </c>
      <c r="EA351" s="43">
        <v>28.335716247558594</v>
      </c>
      <c r="EB351" s="44">
        <f t="shared" si="115"/>
        <v>1.487990957107544</v>
      </c>
      <c r="EC351" s="42">
        <v>32</v>
      </c>
      <c r="ED351" s="42">
        <v>32</v>
      </c>
      <c r="EE351" s="42">
        <v>30</v>
      </c>
      <c r="EF351" s="42">
        <v>30</v>
      </c>
      <c r="EG351" s="42">
        <v>25</v>
      </c>
      <c r="EH351" s="42">
        <v>25</v>
      </c>
      <c r="EI351" s="42"/>
      <c r="EJ351" s="65">
        <v>378</v>
      </c>
      <c r="EK351" s="42">
        <v>0.47999998927116394</v>
      </c>
      <c r="EL351" s="42">
        <v>0.47999998927116394</v>
      </c>
      <c r="EM351" s="42">
        <v>0.47999998927116394</v>
      </c>
      <c r="EN351" s="42">
        <v>0.47999998927116394</v>
      </c>
      <c r="EO351" s="42">
        <v>0.47999998927116394</v>
      </c>
      <c r="EP351" s="42">
        <v>0.47999998927116394</v>
      </c>
      <c r="EQ351" s="42"/>
      <c r="ER351" s="65">
        <v>23</v>
      </c>
      <c r="ES351" s="42">
        <v>0.72000002861022949</v>
      </c>
      <c r="ET351" s="42">
        <v>0.72000002861022949</v>
      </c>
      <c r="EU351" s="42">
        <v>0.72000002861022949</v>
      </c>
      <c r="EV351" s="42">
        <v>0.72000002861022949</v>
      </c>
      <c r="EW351" s="42">
        <v>0.72000002861022949</v>
      </c>
      <c r="EX351" s="42">
        <v>0.72000002861022949</v>
      </c>
      <c r="EY351" s="42"/>
      <c r="EZ351" s="42">
        <v>1.55</v>
      </c>
      <c r="FA351" s="42">
        <v>0.27000001072883606</v>
      </c>
      <c r="FB351" s="42">
        <v>0.27000001072883606</v>
      </c>
      <c r="FC351" s="42">
        <v>0.27000001072883606</v>
      </c>
      <c r="FD351" s="42">
        <v>0.27000001072883606</v>
      </c>
      <c r="FE351" s="42">
        <v>0.27000001072883606</v>
      </c>
      <c r="FF351" s="42">
        <v>0.27000001072883606</v>
      </c>
      <c r="FG351" s="42"/>
      <c r="FH351" s="42"/>
      <c r="FI351" s="42">
        <v>0.2800000011920929</v>
      </c>
      <c r="FJ351" s="42">
        <v>0.2800000011920929</v>
      </c>
      <c r="FK351" s="42">
        <v>0.2800000011920929</v>
      </c>
      <c r="FL351" s="42">
        <v>0.2800000011920929</v>
      </c>
      <c r="FM351" s="42">
        <v>0.2800000011920929</v>
      </c>
      <c r="FN351" s="42">
        <v>0.2800000011920929</v>
      </c>
      <c r="FO351" s="42"/>
      <c r="FP351" s="65">
        <v>34</v>
      </c>
      <c r="FQ351" s="42">
        <v>0.56999999284744263</v>
      </c>
      <c r="FR351" s="42">
        <v>0.56999999284744263</v>
      </c>
      <c r="FS351" s="42">
        <v>0.56999999284744263</v>
      </c>
      <c r="FT351" s="42">
        <v>0.56999999284744263</v>
      </c>
      <c r="FU351" s="42">
        <v>0.56999999284744263</v>
      </c>
      <c r="FV351" s="42">
        <v>0.56999999284744263</v>
      </c>
      <c r="FW351" s="42"/>
      <c r="FX351" s="65">
        <v>35</v>
      </c>
    </row>
    <row r="352" spans="1:180">
      <c r="A352" s="40">
        <v>38689</v>
      </c>
      <c r="B352" s="41"/>
      <c r="C352" s="41"/>
      <c r="D352" s="41"/>
      <c r="E352" s="42" t="s">
        <v>233</v>
      </c>
      <c r="F352" s="42" t="s">
        <v>233</v>
      </c>
      <c r="G352" s="42" t="s">
        <v>233</v>
      </c>
      <c r="H352" s="42" t="s">
        <v>233</v>
      </c>
      <c r="I352" s="42" t="s">
        <v>233</v>
      </c>
      <c r="J352" s="42" t="s">
        <v>233</v>
      </c>
      <c r="K352" s="54" t="str">
        <f t="shared" si="102"/>
        <v/>
      </c>
      <c r="L352" s="43">
        <v>2.1733822822570801</v>
      </c>
      <c r="M352" s="43">
        <v>1.5628815889358521</v>
      </c>
      <c r="N352" s="43">
        <v>0.9523809552192688</v>
      </c>
      <c r="O352" s="43">
        <v>1.0744811296463013</v>
      </c>
      <c r="P352" s="43">
        <v>1.3186813592910767</v>
      </c>
      <c r="Q352" s="43">
        <v>0.9523809552192688</v>
      </c>
      <c r="R352" s="54">
        <f t="shared" si="103"/>
        <v>1.3390313784281414</v>
      </c>
      <c r="S352" s="43">
        <v>15.262515068054199</v>
      </c>
      <c r="T352" s="43">
        <v>14.529914855957031</v>
      </c>
      <c r="U352" s="43">
        <v>13.919413566589355</v>
      </c>
      <c r="V352" s="43">
        <v>13.186813354492187</v>
      </c>
      <c r="W352" s="43">
        <v>11.477411270141602</v>
      </c>
      <c r="X352" s="43">
        <v>11.965811729431152</v>
      </c>
      <c r="Y352" s="43"/>
      <c r="Z352" s="42">
        <v>-1.8144078254699707</v>
      </c>
      <c r="AA352" s="42">
        <v>-1.8974359035491943</v>
      </c>
      <c r="AB352" s="42">
        <v>-1.5897436141967773</v>
      </c>
      <c r="AC352" s="42">
        <v>-1.8046398162841797</v>
      </c>
      <c r="AD352" s="42">
        <v>-1.7704517841339111</v>
      </c>
      <c r="AE352" s="42">
        <v>-1.7704517841339111</v>
      </c>
      <c r="AF352" s="42"/>
      <c r="AG352" s="42">
        <v>7.0153846740722656</v>
      </c>
      <c r="AH352" s="42">
        <v>7.0700855255126953</v>
      </c>
      <c r="AI352" s="42">
        <v>6.9470086097717285</v>
      </c>
      <c r="AJ352" s="42">
        <v>7.0803418159484863</v>
      </c>
      <c r="AK352" s="42">
        <v>7.1179485321044922</v>
      </c>
      <c r="AL352" s="42">
        <v>7.0837607383728027</v>
      </c>
      <c r="AM352" s="54">
        <f t="shared" si="104"/>
        <v>7.0524216492970782</v>
      </c>
      <c r="AN352" s="44">
        <v>1.2307692766189575</v>
      </c>
      <c r="AO352" s="44">
        <v>1.0964591503143311</v>
      </c>
      <c r="AP352" s="44">
        <v>1.2747253179550171</v>
      </c>
      <c r="AQ352" s="44">
        <v>1.4188034534454346</v>
      </c>
      <c r="AR352" s="44">
        <v>1.54334557056427</v>
      </c>
      <c r="AS352" s="44">
        <v>1.20634925365448</v>
      </c>
      <c r="AT352" s="44"/>
      <c r="AU352" s="42">
        <v>0.86691087484359741</v>
      </c>
      <c r="AV352" s="42">
        <v>0.78876680135726929</v>
      </c>
      <c r="AW352" s="42">
        <v>0.81684982776641846</v>
      </c>
      <c r="AX352" s="42">
        <v>0.84493285417556763</v>
      </c>
      <c r="AY352" s="42">
        <v>0.84493285417556763</v>
      </c>
      <c r="AZ352" s="42">
        <v>0.90109890699386597</v>
      </c>
      <c r="BA352" s="54">
        <f t="shared" si="105"/>
        <v>0.84391535321871436</v>
      </c>
      <c r="BB352" s="44"/>
      <c r="BC352" s="42">
        <v>0.37606838345527649</v>
      </c>
      <c r="BD352" s="42">
        <v>0.31257632374763489</v>
      </c>
      <c r="BE352" s="42">
        <v>0.30280831456184387</v>
      </c>
      <c r="BF352" s="42">
        <v>0.36385837197303772</v>
      </c>
      <c r="BG352" s="42">
        <v>0.32112333178520203</v>
      </c>
      <c r="BH352" s="42">
        <v>0.34188035130500793</v>
      </c>
      <c r="BI352" s="54">
        <f t="shared" si="106"/>
        <v>0.33638584613800049</v>
      </c>
      <c r="BJ352" s="51" t="s">
        <v>233</v>
      </c>
      <c r="BK352" s="69" t="s">
        <v>233</v>
      </c>
      <c r="BL352" s="69" t="s">
        <v>233</v>
      </c>
      <c r="BM352" s="69" t="s">
        <v>233</v>
      </c>
      <c r="BN352" s="69" t="s">
        <v>233</v>
      </c>
      <c r="BO352" s="69" t="s">
        <v>233</v>
      </c>
      <c r="BP352" s="70" t="str">
        <f t="shared" si="107"/>
        <v/>
      </c>
      <c r="BQ352" s="42">
        <v>1.3235653638839722</v>
      </c>
      <c r="BR352" s="42">
        <v>1.3064713478088379</v>
      </c>
      <c r="BS352" s="42">
        <v>1.2930402755737305</v>
      </c>
      <c r="BT352" s="42">
        <v>1.3028082847595215</v>
      </c>
      <c r="BU352" s="42">
        <v>1.3064713478088379</v>
      </c>
      <c r="BV352" s="42">
        <v>1.2905982732772827</v>
      </c>
      <c r="BW352" s="54">
        <f t="shared" si="108"/>
        <v>1.303825815518697</v>
      </c>
      <c r="BX352" s="44">
        <v>5.7387057691812515E-2</v>
      </c>
      <c r="BY352" s="44">
        <v>4.5177046209573746E-2</v>
      </c>
      <c r="BZ352" s="44">
        <v>4.6398047357797623E-2</v>
      </c>
      <c r="CA352" s="44">
        <v>5.7387057691812515E-2</v>
      </c>
      <c r="CB352" s="44">
        <v>4.6398047357797623E-2</v>
      </c>
      <c r="CC352" s="44">
        <v>4.6398047357797623E-2</v>
      </c>
      <c r="CD352" s="54">
        <f t="shared" si="109"/>
        <v>4.985755061109861E-2</v>
      </c>
      <c r="CE352" s="42">
        <v>7.1760683059692383</v>
      </c>
      <c r="CF352" s="42">
        <v>7.1965813636779785</v>
      </c>
      <c r="CG352" s="42">
        <v>7.2273502349853516</v>
      </c>
      <c r="CH352" s="42">
        <v>7.2717947959899902</v>
      </c>
      <c r="CI352" s="42">
        <v>7.3059830665588379</v>
      </c>
      <c r="CJ352" s="42">
        <v>7.3230767250061035</v>
      </c>
      <c r="CK352" s="42"/>
      <c r="CL352" s="42"/>
      <c r="CM352" s="44"/>
      <c r="CN352" s="44">
        <v>1.6693528890609741</v>
      </c>
      <c r="CO352" s="44">
        <v>1.6283272504806519</v>
      </c>
      <c r="CP352" s="44">
        <v>1.4163614511489868</v>
      </c>
      <c r="CQ352" s="44">
        <v>1.5365079641342163</v>
      </c>
      <c r="CR352" s="44">
        <v>1.4866911172866821</v>
      </c>
      <c r="CS352" s="44">
        <v>1.4534798860549927</v>
      </c>
      <c r="CT352" s="54">
        <f t="shared" si="110"/>
        <v>1.5317867596944172</v>
      </c>
      <c r="CU352" s="44" t="s">
        <v>233</v>
      </c>
      <c r="CV352" s="44" t="s">
        <v>233</v>
      </c>
      <c r="CW352" s="44" t="s">
        <v>233</v>
      </c>
      <c r="CX352" s="44" t="s">
        <v>233</v>
      </c>
      <c r="CY352" s="44" t="s">
        <v>233</v>
      </c>
      <c r="CZ352" s="44" t="s">
        <v>233</v>
      </c>
      <c r="DA352" s="54" t="str">
        <f t="shared" si="111"/>
        <v/>
      </c>
      <c r="DB352" s="65">
        <v>1136.01953125</v>
      </c>
      <c r="DC352" s="65">
        <v>1147.374755859375</v>
      </c>
      <c r="DD352" s="65">
        <v>940.903564453125</v>
      </c>
      <c r="DE352" s="65">
        <v>1065.81201171875</v>
      </c>
      <c r="DF352" s="65">
        <v>1043.345458984375</v>
      </c>
      <c r="DG352" s="65">
        <v>963.4920654296875</v>
      </c>
      <c r="DH352" s="58">
        <f t="shared" si="112"/>
        <v>1.5112673730468751</v>
      </c>
      <c r="DI352" s="65">
        <v>1119.6580810546875</v>
      </c>
      <c r="DJ352" s="65">
        <v>1125.152587890625</v>
      </c>
      <c r="DK352" s="65">
        <v>989.69476318359375</v>
      </c>
      <c r="DL352" s="65">
        <v>987.78997802734375</v>
      </c>
      <c r="DM352" s="65">
        <v>997.5579833984375</v>
      </c>
      <c r="DN352" s="65">
        <v>996.947509765625</v>
      </c>
      <c r="DO352" s="58">
        <f t="shared" si="113"/>
        <v>1.4920322167968749</v>
      </c>
      <c r="DP352" s="44">
        <v>24</v>
      </c>
      <c r="DQ352" s="44"/>
      <c r="DR352" s="65">
        <v>100</v>
      </c>
      <c r="DS352" s="65">
        <v>100</v>
      </c>
      <c r="DT352" s="65">
        <v>100</v>
      </c>
      <c r="DU352" s="65">
        <v>100</v>
      </c>
      <c r="DV352" s="65">
        <v>100</v>
      </c>
      <c r="DW352" s="65">
        <v>100</v>
      </c>
      <c r="DX352" s="58">
        <f t="shared" si="114"/>
        <v>0.14399999999999999</v>
      </c>
      <c r="DY352" s="43">
        <v>5.9490108489990234</v>
      </c>
      <c r="DZ352" s="43">
        <v>13.747983932495117</v>
      </c>
      <c r="EA352" s="43">
        <v>26.191749572753906</v>
      </c>
      <c r="EB352" s="44">
        <f t="shared" si="115"/>
        <v>1.3012695081329344</v>
      </c>
      <c r="EC352" s="42">
        <v>22</v>
      </c>
      <c r="ED352" s="42">
        <v>20</v>
      </c>
      <c r="EE352" s="42">
        <v>25</v>
      </c>
      <c r="EF352" s="42">
        <v>20</v>
      </c>
      <c r="EG352" s="42">
        <v>20</v>
      </c>
      <c r="EH352" s="42">
        <v>20</v>
      </c>
      <c r="EI352" s="42"/>
      <c r="EJ352" s="65">
        <v>254</v>
      </c>
      <c r="EK352" s="42">
        <v>0.47999998927116394</v>
      </c>
      <c r="EL352" s="42">
        <v>0.47999998927116394</v>
      </c>
      <c r="EM352" s="42">
        <v>0.47999998927116394</v>
      </c>
      <c r="EN352" s="42">
        <v>0.47999998927116394</v>
      </c>
      <c r="EO352" s="42">
        <v>0.47999998927116394</v>
      </c>
      <c r="EP352" s="42">
        <v>0.47999998927116394</v>
      </c>
      <c r="EQ352" s="42"/>
      <c r="ER352" s="65">
        <v>20</v>
      </c>
      <c r="ES352" s="42">
        <v>0.72000002861022949</v>
      </c>
      <c r="ET352" s="42">
        <v>0.72000002861022949</v>
      </c>
      <c r="EU352" s="42">
        <v>0.72000002861022949</v>
      </c>
      <c r="EV352" s="42">
        <v>0.72000002861022949</v>
      </c>
      <c r="EW352" s="42">
        <v>0.72000002861022949</v>
      </c>
      <c r="EX352" s="42">
        <v>0.72000002861022949</v>
      </c>
      <c r="EY352" s="42"/>
      <c r="EZ352" s="42">
        <v>1.2</v>
      </c>
      <c r="FA352" s="42">
        <v>0.27000001072883606</v>
      </c>
      <c r="FB352" s="42">
        <v>0.27000001072883606</v>
      </c>
      <c r="FC352" s="42">
        <v>0.27000001072883606</v>
      </c>
      <c r="FD352" s="42">
        <v>0.27000001072883606</v>
      </c>
      <c r="FE352" s="42">
        <v>0.27000001072883606</v>
      </c>
      <c r="FF352" s="42">
        <v>0.27000001072883606</v>
      </c>
      <c r="FG352" s="42"/>
      <c r="FH352" s="42"/>
      <c r="FI352" s="42">
        <v>0.2800000011920929</v>
      </c>
      <c r="FJ352" s="42">
        <v>0.2800000011920929</v>
      </c>
      <c r="FK352" s="42">
        <v>0.2800000011920929</v>
      </c>
      <c r="FL352" s="42">
        <v>0.2800000011920929</v>
      </c>
      <c r="FM352" s="42">
        <v>0.2800000011920929</v>
      </c>
      <c r="FN352" s="42">
        <v>0.2800000011920929</v>
      </c>
      <c r="FO352" s="42"/>
      <c r="FP352" s="65">
        <v>30</v>
      </c>
      <c r="FQ352" s="42">
        <v>0.56999999284744263</v>
      </c>
      <c r="FR352" s="42">
        <v>0.56999999284744263</v>
      </c>
      <c r="FS352" s="42">
        <v>0.56999999284744263</v>
      </c>
      <c r="FT352" s="42">
        <v>0.56999999284744263</v>
      </c>
      <c r="FU352" s="42">
        <v>0.56999999284744263</v>
      </c>
      <c r="FV352" s="42">
        <v>0.56999999284744263</v>
      </c>
      <c r="FW352" s="42"/>
      <c r="FX352" s="65">
        <v>31</v>
      </c>
    </row>
    <row r="353" spans="1:180">
      <c r="A353" s="40">
        <v>38690</v>
      </c>
      <c r="B353" s="41"/>
      <c r="C353" s="41"/>
      <c r="D353" s="41"/>
      <c r="E353" s="42" t="s">
        <v>233</v>
      </c>
      <c r="F353" s="42" t="s">
        <v>233</v>
      </c>
      <c r="G353" s="42" t="s">
        <v>233</v>
      </c>
      <c r="H353" s="42" t="s">
        <v>233</v>
      </c>
      <c r="I353" s="42" t="s">
        <v>233</v>
      </c>
      <c r="J353" s="42" t="s">
        <v>233</v>
      </c>
      <c r="K353" s="54" t="str">
        <f t="shared" si="102"/>
        <v/>
      </c>
      <c r="L353" s="43">
        <v>0.70818072557449341</v>
      </c>
      <c r="M353" s="43">
        <v>0.70818072557449341</v>
      </c>
      <c r="N353" s="43">
        <v>0.70818072557449341</v>
      </c>
      <c r="O353" s="43">
        <v>0.8302808403968811</v>
      </c>
      <c r="P353" s="43">
        <v>1.0744811296463013</v>
      </c>
      <c r="Q353" s="43">
        <v>0.92796093225479126</v>
      </c>
      <c r="R353" s="54">
        <f t="shared" si="103"/>
        <v>0.82621084650357568</v>
      </c>
      <c r="S353" s="43">
        <v>11.59951114654541</v>
      </c>
      <c r="T353" s="43">
        <v>11.477411270141602</v>
      </c>
      <c r="U353" s="43">
        <v>11.721611976623535</v>
      </c>
      <c r="V353" s="43">
        <v>11.111110687255859</v>
      </c>
      <c r="W353" s="43">
        <v>10.378510475158691</v>
      </c>
      <c r="X353" s="43">
        <v>10.134309768676758</v>
      </c>
      <c r="Y353" s="43"/>
      <c r="Z353" s="42">
        <v>-1.7704517841339111</v>
      </c>
      <c r="AA353" s="42">
        <v>-1.7753357887268066</v>
      </c>
      <c r="AB353" s="42">
        <v>-2.0341880321502686</v>
      </c>
      <c r="AC353" s="42">
        <v>-1.9413919448852539</v>
      </c>
      <c r="AD353" s="42">
        <v>-1.345543384552002</v>
      </c>
      <c r="AE353" s="42">
        <v>-1.2332112789154053</v>
      </c>
      <c r="AF353" s="42"/>
      <c r="AG353" s="42">
        <v>7.1213674545288086</v>
      </c>
      <c r="AH353" s="42">
        <v>7.1418805122375488</v>
      </c>
      <c r="AI353" s="42">
        <v>7.2752137184143066</v>
      </c>
      <c r="AJ353" s="42">
        <v>7.2957262992858887</v>
      </c>
      <c r="AK353" s="42">
        <v>7.3162393569946289</v>
      </c>
      <c r="AL353" s="42">
        <v>7.3230767250061035</v>
      </c>
      <c r="AM353" s="54">
        <f t="shared" si="104"/>
        <v>7.2455840110778809</v>
      </c>
      <c r="AN353" s="44">
        <v>1.1868132352828979</v>
      </c>
      <c r="AO353" s="44">
        <v>1.067155122756958</v>
      </c>
      <c r="AP353" s="44">
        <v>1.2136752605438232</v>
      </c>
      <c r="AQ353" s="44">
        <v>1.3870574235916138</v>
      </c>
      <c r="AR353" s="44">
        <v>1.4627594947814941</v>
      </c>
      <c r="AS353" s="44">
        <v>1.3382173776626587</v>
      </c>
      <c r="AT353" s="44"/>
      <c r="AU353" s="42">
        <v>0.83882784843444824</v>
      </c>
      <c r="AV353" s="42">
        <v>0.75213676691055298</v>
      </c>
      <c r="AW353" s="42">
        <v>0.81074482202529907</v>
      </c>
      <c r="AX353" s="42">
        <v>0.80463981628417969</v>
      </c>
      <c r="AY353" s="42">
        <v>0.76556777954101563</v>
      </c>
      <c r="AZ353" s="42">
        <v>0.78876680135726929</v>
      </c>
      <c r="BA353" s="54">
        <f t="shared" si="105"/>
        <v>0.79344730575879419</v>
      </c>
      <c r="BB353" s="44"/>
      <c r="BC353" s="42">
        <v>0.33577534556388855</v>
      </c>
      <c r="BD353" s="42">
        <v>0.32112333178520203</v>
      </c>
      <c r="BE353" s="42">
        <v>0.2747252881526947</v>
      </c>
      <c r="BF353" s="42">
        <v>0.28571429848670959</v>
      </c>
      <c r="BG353" s="42">
        <v>0.28327229619026184</v>
      </c>
      <c r="BH353" s="42">
        <v>0.2747252881526947</v>
      </c>
      <c r="BI353" s="54">
        <f t="shared" si="106"/>
        <v>0.29588930805524188</v>
      </c>
      <c r="BJ353" s="51" t="s">
        <v>233</v>
      </c>
      <c r="BK353" s="69" t="s">
        <v>233</v>
      </c>
      <c r="BL353" s="69" t="s">
        <v>233</v>
      </c>
      <c r="BM353" s="69" t="s">
        <v>233</v>
      </c>
      <c r="BN353" s="69" t="s">
        <v>233</v>
      </c>
      <c r="BO353" s="69" t="s">
        <v>233</v>
      </c>
      <c r="BP353" s="70" t="str">
        <f t="shared" si="107"/>
        <v/>
      </c>
      <c r="BQ353" s="42">
        <v>1.2918193340301514</v>
      </c>
      <c r="BR353" s="42">
        <v>1.2820513248443604</v>
      </c>
      <c r="BS353" s="42">
        <v>1.3528693914413452</v>
      </c>
      <c r="BT353" s="42">
        <v>1.3614163398742676</v>
      </c>
      <c r="BU353" s="42">
        <v>1.3333333730697632</v>
      </c>
      <c r="BV353" s="42">
        <v>1.3089133501052856</v>
      </c>
      <c r="BW353" s="54">
        <f t="shared" si="108"/>
        <v>1.3217338522275288</v>
      </c>
      <c r="BX353" s="44">
        <v>4.6398047357797623E-2</v>
      </c>
      <c r="BY353" s="44">
        <v>4.6398047357797623E-2</v>
      </c>
      <c r="BZ353" s="44">
        <v>4.6398047357797623E-2</v>
      </c>
      <c r="CA353" s="44">
        <v>4.6398047357797623E-2</v>
      </c>
      <c r="CB353" s="44">
        <v>4.6398047357797623E-2</v>
      </c>
      <c r="CC353" s="44">
        <v>4.6398047357797623E-2</v>
      </c>
      <c r="CD353" s="54">
        <f t="shared" si="109"/>
        <v>4.6398047357797623E-2</v>
      </c>
      <c r="CE353" s="42">
        <v>7.3470087051391602</v>
      </c>
      <c r="CF353" s="42">
        <v>7.3675212860107422</v>
      </c>
      <c r="CG353" s="42">
        <v>7.4188032150268555</v>
      </c>
      <c r="CH353" s="42">
        <v>7.4324784278869629</v>
      </c>
      <c r="CI353" s="42">
        <v>7.4564104080200195</v>
      </c>
      <c r="CJ353" s="42">
        <v>7.4871792793273926</v>
      </c>
      <c r="CK353" s="42"/>
      <c r="CL353" s="42"/>
      <c r="CM353" s="44"/>
      <c r="CN353" s="44">
        <v>1.4896215200424194</v>
      </c>
      <c r="CO353" s="44">
        <v>1.4329670667648315</v>
      </c>
      <c r="CP353" s="44">
        <v>1.2170940637588501</v>
      </c>
      <c r="CQ353" s="44">
        <v>1.2200244665145874</v>
      </c>
      <c r="CR353" s="44">
        <v>1.2170940637588501</v>
      </c>
      <c r="CS353" s="44">
        <v>1.2073260545730591</v>
      </c>
      <c r="CT353" s="54">
        <f t="shared" si="110"/>
        <v>1.2973545392354329</v>
      </c>
      <c r="CU353" s="44" t="s">
        <v>233</v>
      </c>
      <c r="CV353" s="44" t="s">
        <v>233</v>
      </c>
      <c r="CW353" s="44" t="s">
        <v>233</v>
      </c>
      <c r="CX353" s="44" t="s">
        <v>233</v>
      </c>
      <c r="CY353" s="44" t="s">
        <v>233</v>
      </c>
      <c r="CZ353" s="44" t="s">
        <v>233</v>
      </c>
      <c r="DA353" s="54" t="str">
        <f t="shared" si="111"/>
        <v/>
      </c>
      <c r="DB353" s="65">
        <v>1011.3553466796875</v>
      </c>
      <c r="DC353" s="65">
        <v>988.15631103515625</v>
      </c>
      <c r="DD353" s="65">
        <v>828.0830078125</v>
      </c>
      <c r="DE353" s="65">
        <v>821.001220703125</v>
      </c>
      <c r="DF353" s="65">
        <v>827.22833251953125</v>
      </c>
      <c r="DG353" s="65">
        <v>858.852294921875</v>
      </c>
      <c r="DH353" s="58">
        <f t="shared" si="112"/>
        <v>1.2803223632812499</v>
      </c>
      <c r="DI353" s="65">
        <v>995.18927001953125</v>
      </c>
      <c r="DJ353" s="65">
        <v>987.17950439453125</v>
      </c>
      <c r="DK353" s="65">
        <v>851.208740234375</v>
      </c>
      <c r="DL353" s="65">
        <v>874.5299072265625</v>
      </c>
      <c r="DM353" s="65">
        <v>843.76068115234375</v>
      </c>
      <c r="DN353" s="65">
        <v>859.4871826171875</v>
      </c>
      <c r="DO353" s="58">
        <f t="shared" si="113"/>
        <v>1.2987252685546875</v>
      </c>
      <c r="DP353" s="44">
        <v>1</v>
      </c>
      <c r="DQ353" s="44"/>
      <c r="DR353" s="65">
        <v>100</v>
      </c>
      <c r="DS353" s="65">
        <v>100</v>
      </c>
      <c r="DT353" s="65">
        <v>100</v>
      </c>
      <c r="DU353" s="65">
        <v>100</v>
      </c>
      <c r="DV353" s="65">
        <v>100</v>
      </c>
      <c r="DW353" s="65">
        <v>100</v>
      </c>
      <c r="DX353" s="58">
        <f t="shared" si="114"/>
        <v>0.14399999999999999</v>
      </c>
      <c r="DY353" s="43">
        <v>6.4005861282348633</v>
      </c>
      <c r="DZ353" s="43">
        <v>13.693843841552734</v>
      </c>
      <c r="EA353" s="43">
        <v>29.2813720703125</v>
      </c>
      <c r="EB353" s="44">
        <f t="shared" si="115"/>
        <v>1.3066297218322753</v>
      </c>
      <c r="EC353" s="42">
        <v>20</v>
      </c>
      <c r="ED353" s="42">
        <v>20</v>
      </c>
      <c r="EE353" s="42">
        <v>15</v>
      </c>
      <c r="EF353" s="42">
        <v>15</v>
      </c>
      <c r="EG353" s="42">
        <v>15</v>
      </c>
      <c r="EH353" s="42">
        <v>15</v>
      </c>
      <c r="EI353" s="42"/>
      <c r="EJ353" s="65">
        <v>162</v>
      </c>
      <c r="EK353" s="42">
        <v>0.47999998927116394</v>
      </c>
      <c r="EL353" s="42">
        <v>0.47999998927116394</v>
      </c>
      <c r="EM353" s="42">
        <v>0.47999998927116394</v>
      </c>
      <c r="EN353" s="42">
        <v>0.47999998927116394</v>
      </c>
      <c r="EO353" s="42">
        <v>0.47999998927116394</v>
      </c>
      <c r="EP353" s="42">
        <v>0.47999998927116394</v>
      </c>
      <c r="EQ353" s="42"/>
      <c r="ER353" s="65">
        <v>17</v>
      </c>
      <c r="ES353" s="42">
        <v>0.72000002861022949</v>
      </c>
      <c r="ET353" s="42">
        <v>0.72000002861022949</v>
      </c>
      <c r="EU353" s="42">
        <v>0.72000002861022949</v>
      </c>
      <c r="EV353" s="42">
        <v>0.72000002861022949</v>
      </c>
      <c r="EW353" s="42">
        <v>0.72000002861022949</v>
      </c>
      <c r="EX353" s="42">
        <v>0.72000002861022949</v>
      </c>
      <c r="EY353" s="42"/>
      <c r="EZ353" s="42">
        <v>1.1000000000000001</v>
      </c>
      <c r="FA353" s="42">
        <v>0.27000001072883606</v>
      </c>
      <c r="FB353" s="42">
        <v>0.27000001072883606</v>
      </c>
      <c r="FC353" s="42">
        <v>0.27000001072883606</v>
      </c>
      <c r="FD353" s="42">
        <v>0.27000001072883606</v>
      </c>
      <c r="FE353" s="42">
        <v>0.27000001072883606</v>
      </c>
      <c r="FF353" s="42">
        <v>0.27000001072883606</v>
      </c>
      <c r="FG353" s="42"/>
      <c r="FH353" s="42"/>
      <c r="FI353" s="42">
        <v>0.2800000011920929</v>
      </c>
      <c r="FJ353" s="42">
        <v>0.2800000011920929</v>
      </c>
      <c r="FK353" s="42">
        <v>0.2800000011920929</v>
      </c>
      <c r="FL353" s="42">
        <v>0.2800000011920929</v>
      </c>
      <c r="FM353" s="42">
        <v>0.2800000011920929</v>
      </c>
      <c r="FN353" s="42">
        <v>0.2800000011920929</v>
      </c>
      <c r="FO353" s="42"/>
      <c r="FP353" s="65">
        <v>26</v>
      </c>
      <c r="FQ353" s="42">
        <v>0.56999999284744263</v>
      </c>
      <c r="FR353" s="42">
        <v>0.56999999284744263</v>
      </c>
      <c r="FS353" s="42">
        <v>0.56999999284744263</v>
      </c>
      <c r="FT353" s="42">
        <v>0.56999999284744263</v>
      </c>
      <c r="FU353" s="42">
        <v>0.56999999284744263</v>
      </c>
      <c r="FV353" s="42">
        <v>0.56999999284744263</v>
      </c>
      <c r="FW353" s="42"/>
      <c r="FX353" s="65">
        <v>26</v>
      </c>
    </row>
    <row r="354" spans="1:180">
      <c r="A354" s="40">
        <v>38691</v>
      </c>
      <c r="B354" s="41"/>
      <c r="C354" s="41"/>
      <c r="D354" s="41"/>
      <c r="E354" s="42" t="s">
        <v>233</v>
      </c>
      <c r="F354" s="42" t="s">
        <v>233</v>
      </c>
      <c r="G354" s="42" t="s">
        <v>233</v>
      </c>
      <c r="H354" s="42" t="s">
        <v>233</v>
      </c>
      <c r="I354" s="42" t="s">
        <v>233</v>
      </c>
      <c r="J354" s="42" t="s">
        <v>233</v>
      </c>
      <c r="K354" s="54" t="str">
        <f t="shared" si="102"/>
        <v/>
      </c>
      <c r="L354" s="43">
        <v>0.92796093225479126</v>
      </c>
      <c r="M354" s="43">
        <v>0.92796093225479126</v>
      </c>
      <c r="N354" s="43">
        <v>0.92796093225479126</v>
      </c>
      <c r="O354" s="43">
        <v>1.2942613363265991</v>
      </c>
      <c r="P354" s="43">
        <v>1.6849817037582397</v>
      </c>
      <c r="Q354" s="43">
        <v>1.6849817037582397</v>
      </c>
      <c r="R354" s="54">
        <f t="shared" si="103"/>
        <v>1.2413512567679088</v>
      </c>
      <c r="S354" s="43">
        <v>9.645909309387207</v>
      </c>
      <c r="T354" s="43">
        <v>9.645909309387207</v>
      </c>
      <c r="U354" s="43">
        <v>8.0586080551147461</v>
      </c>
      <c r="V354" s="43">
        <v>9.1575088500976562</v>
      </c>
      <c r="W354" s="43">
        <v>9.1575088500976562</v>
      </c>
      <c r="X354" s="43">
        <v>8.3028087615966797</v>
      </c>
      <c r="Y354" s="43"/>
      <c r="Z354" s="42">
        <v>-1.2869353294372559</v>
      </c>
      <c r="AA354" s="42">
        <v>-1.8095238208770752</v>
      </c>
      <c r="AB354" s="42">
        <v>-1.4774115085601807</v>
      </c>
      <c r="AC354" s="42">
        <v>-1.8925518989562988</v>
      </c>
      <c r="AD354" s="42">
        <v>-1.8583638668060303</v>
      </c>
      <c r="AE354" s="42">
        <v>-1.7069597244262695</v>
      </c>
      <c r="AF354" s="42"/>
      <c r="AG354" s="42">
        <v>7.3230767250061035</v>
      </c>
      <c r="AH354" s="42">
        <v>7.3299145698547363</v>
      </c>
      <c r="AI354" s="42">
        <v>7.1965813636779785</v>
      </c>
      <c r="AJ354" s="42">
        <v>7.3025641441345215</v>
      </c>
      <c r="AK354" s="42">
        <v>7.3504271507263184</v>
      </c>
      <c r="AL354" s="42">
        <v>7.3367519378662109</v>
      </c>
      <c r="AM354" s="54">
        <f t="shared" si="104"/>
        <v>7.3065526485443115</v>
      </c>
      <c r="AN354" s="44">
        <v>1.2185592651367187</v>
      </c>
      <c r="AO354" s="44">
        <v>1.2698413133621216</v>
      </c>
      <c r="AP354" s="44">
        <v>0.19291819632053375</v>
      </c>
      <c r="AQ354" s="44">
        <v>6.1050061136484146E-2</v>
      </c>
      <c r="AR354" s="44">
        <v>1.5921856164932251</v>
      </c>
      <c r="AS354" s="44">
        <v>1.4358974695205688</v>
      </c>
      <c r="AT354" s="44"/>
      <c r="AU354" s="42">
        <v>0.81562882661819458</v>
      </c>
      <c r="AV354" s="42">
        <v>0.8461538553237915</v>
      </c>
      <c r="AW354" s="42">
        <v>0.69963371753692627</v>
      </c>
      <c r="AX354" s="42">
        <v>0.6080586314201355</v>
      </c>
      <c r="AY354" s="42">
        <v>0.6874237060546875</v>
      </c>
      <c r="AZ354" s="42">
        <v>0.72283273935317993</v>
      </c>
      <c r="BA354" s="54">
        <f t="shared" si="105"/>
        <v>0.72995524605115258</v>
      </c>
      <c r="BB354" s="44"/>
      <c r="BC354" s="42">
        <v>0.27350428700447083</v>
      </c>
      <c r="BD354" s="42">
        <v>0.26862028241157532</v>
      </c>
      <c r="BE354" s="42">
        <v>0.32112333178520203</v>
      </c>
      <c r="BF354" s="42">
        <v>0.13919414579868317</v>
      </c>
      <c r="BG354" s="42">
        <v>0.26129427552223206</v>
      </c>
      <c r="BH354" s="42">
        <v>0.32967033982276917</v>
      </c>
      <c r="BI354" s="54">
        <f t="shared" si="106"/>
        <v>0.26556777705748874</v>
      </c>
      <c r="BJ354" s="51" t="s">
        <v>233</v>
      </c>
      <c r="BK354" s="69" t="s">
        <v>233</v>
      </c>
      <c r="BL354" s="69" t="s">
        <v>233</v>
      </c>
      <c r="BM354" s="69" t="s">
        <v>233</v>
      </c>
      <c r="BN354" s="69" t="s">
        <v>233</v>
      </c>
      <c r="BO354" s="69" t="s">
        <v>233</v>
      </c>
      <c r="BP354" s="70" t="str">
        <f t="shared" si="107"/>
        <v/>
      </c>
      <c r="BQ354" s="42">
        <v>1.317460298538208</v>
      </c>
      <c r="BR354" s="42">
        <v>1.3052502870559692</v>
      </c>
      <c r="BS354" s="42">
        <v>1.4053723812103271</v>
      </c>
      <c r="BT354" s="42">
        <v>1.3675214052200317</v>
      </c>
      <c r="BU354" s="42">
        <v>1.2600733041763306</v>
      </c>
      <c r="BV354" s="42">
        <v>1.2173382043838501</v>
      </c>
      <c r="BW354" s="54">
        <f t="shared" si="108"/>
        <v>1.3121693134307861</v>
      </c>
      <c r="BX354" s="44">
        <v>4.6398047357797623E-2</v>
      </c>
      <c r="BY354" s="44">
        <v>4.6398047357797623E-2</v>
      </c>
      <c r="BZ354" s="44">
        <v>9.5238097012042999E-2</v>
      </c>
      <c r="CA354" s="44">
        <v>0.21978022158145905</v>
      </c>
      <c r="CB354" s="44">
        <v>6.4713068306446075E-2</v>
      </c>
      <c r="CC354" s="44">
        <v>5.4945055395364761E-2</v>
      </c>
      <c r="CD354" s="54">
        <f t="shared" si="109"/>
        <v>8.7912089501818017E-2</v>
      </c>
      <c r="CE354" s="42">
        <v>7.5076923370361328</v>
      </c>
      <c r="CF354" s="42">
        <v>7.5111112594604492</v>
      </c>
      <c r="CG354" s="42">
        <v>7.5418801307678223</v>
      </c>
      <c r="CH354" s="42">
        <v>7.5726494789123535</v>
      </c>
      <c r="CI354" s="42">
        <v>7.5623931884765625</v>
      </c>
      <c r="CJ354" s="42">
        <v>7.5521368980407715</v>
      </c>
      <c r="CK354" s="42"/>
      <c r="CL354" s="42"/>
      <c r="CM354" s="44"/>
      <c r="CN354" s="44">
        <v>1.2043956518173218</v>
      </c>
      <c r="CO354" s="44">
        <v>1.2903541326522827</v>
      </c>
      <c r="CP354" s="44">
        <v>1.2297924757003784</v>
      </c>
      <c r="CQ354" s="44">
        <v>0.53821736574172974</v>
      </c>
      <c r="CR354" s="44">
        <v>0.53724056482315063</v>
      </c>
      <c r="CS354" s="44">
        <v>0.56361418962478638</v>
      </c>
      <c r="CT354" s="54">
        <f t="shared" si="110"/>
        <v>0.89393573005994165</v>
      </c>
      <c r="CU354" s="44" t="s">
        <v>233</v>
      </c>
      <c r="CV354" s="44" t="s">
        <v>233</v>
      </c>
      <c r="CW354" s="44" t="s">
        <v>233</v>
      </c>
      <c r="CX354" s="44" t="s">
        <v>233</v>
      </c>
      <c r="CY354" s="44" t="s">
        <v>233</v>
      </c>
      <c r="CZ354" s="44" t="s">
        <v>233</v>
      </c>
      <c r="DA354" s="54" t="str">
        <f t="shared" si="111"/>
        <v/>
      </c>
      <c r="DB354" s="65">
        <v>829.5482177734375</v>
      </c>
      <c r="DC354" s="65">
        <v>836.5079345703125</v>
      </c>
      <c r="DD354" s="65">
        <v>860.927978515625</v>
      </c>
      <c r="DE354" s="65">
        <v>372.64956665039062</v>
      </c>
      <c r="DF354" s="65">
        <v>372.77166748046875</v>
      </c>
      <c r="DG354" s="65">
        <v>385.22589111328125</v>
      </c>
      <c r="DH354" s="58">
        <f t="shared" si="112"/>
        <v>0.87783150146484379</v>
      </c>
      <c r="DI354" s="65">
        <v>867.008544921875</v>
      </c>
      <c r="DJ354" s="65">
        <v>838.974365234375</v>
      </c>
      <c r="DK354" s="65">
        <v>854.70086669921875</v>
      </c>
      <c r="DL354" s="65">
        <v>383.46762084960937</v>
      </c>
      <c r="DM354" s="65">
        <v>386.4468994140625</v>
      </c>
      <c r="DN354" s="65">
        <v>390.72039794921875</v>
      </c>
      <c r="DO354" s="58">
        <f t="shared" si="113"/>
        <v>0.89311648681640621</v>
      </c>
      <c r="DP354" s="44">
        <v>25</v>
      </c>
      <c r="DQ354" s="44"/>
      <c r="DR354" s="65">
        <v>100</v>
      </c>
      <c r="DS354" s="65">
        <v>100</v>
      </c>
      <c r="DT354" s="65">
        <v>100</v>
      </c>
      <c r="DU354" s="65">
        <v>100</v>
      </c>
      <c r="DV354" s="65">
        <v>100</v>
      </c>
      <c r="DW354" s="65">
        <v>100</v>
      </c>
      <c r="DX354" s="58">
        <f t="shared" si="114"/>
        <v>0.14399999999999999</v>
      </c>
      <c r="DY354" s="43">
        <v>5.3992671966552734</v>
      </c>
      <c r="DZ354" s="43">
        <v>9.5033588409423828</v>
      </c>
      <c r="EA354" s="43">
        <v>28.35015869140625</v>
      </c>
      <c r="EB354" s="44">
        <f t="shared" si="115"/>
        <v>1.5049272969055174</v>
      </c>
      <c r="EC354" s="42">
        <v>15</v>
      </c>
      <c r="ED354" s="42">
        <v>15</v>
      </c>
      <c r="EE354" s="42">
        <v>20</v>
      </c>
      <c r="EF354" s="42">
        <v>20</v>
      </c>
      <c r="EG354" s="42">
        <v>20</v>
      </c>
      <c r="EH354" s="42">
        <v>20</v>
      </c>
      <c r="EI354" s="42"/>
      <c r="EJ354" s="65">
        <v>130</v>
      </c>
      <c r="EK354" s="42">
        <v>0.47999998927116394</v>
      </c>
      <c r="EL354" s="42">
        <v>0.47999998927116394</v>
      </c>
      <c r="EM354" s="42">
        <v>0.47999998927116394</v>
      </c>
      <c r="EN354" s="42">
        <v>0.47999998927116394</v>
      </c>
      <c r="EO354" s="42">
        <v>0.47999998927116394</v>
      </c>
      <c r="EP354" s="42">
        <v>0.47999998927116394</v>
      </c>
      <c r="EQ354" s="42"/>
      <c r="ER354" s="65">
        <v>12</v>
      </c>
      <c r="ES354" s="42">
        <v>0.72000002861022949</v>
      </c>
      <c r="ET354" s="42">
        <v>0.72000002861022949</v>
      </c>
      <c r="EU354" s="42">
        <v>0.72000002861022949</v>
      </c>
      <c r="EV354" s="42">
        <v>0.72000002861022949</v>
      </c>
      <c r="EW354" s="42">
        <v>0.72000002861022949</v>
      </c>
      <c r="EX354" s="42">
        <v>0.72000002861022949</v>
      </c>
      <c r="EY354" s="42"/>
      <c r="EZ354" s="42">
        <v>0.75</v>
      </c>
      <c r="FA354" s="42">
        <v>0.27000001072883606</v>
      </c>
      <c r="FB354" s="42">
        <v>0.27000001072883606</v>
      </c>
      <c r="FC354" s="42">
        <v>0.27000001072883606</v>
      </c>
      <c r="FD354" s="42">
        <v>0.27000001072883606</v>
      </c>
      <c r="FE354" s="42">
        <v>0.27000001072883606</v>
      </c>
      <c r="FF354" s="42">
        <v>0.27000001072883606</v>
      </c>
      <c r="FG354" s="42"/>
      <c r="FH354" s="42"/>
      <c r="FI354" s="42">
        <v>0.2800000011920929</v>
      </c>
      <c r="FJ354" s="42">
        <v>0.2800000011920929</v>
      </c>
      <c r="FK354" s="42">
        <v>0.2800000011920929</v>
      </c>
      <c r="FL354" s="42">
        <v>0.2800000011920929</v>
      </c>
      <c r="FM354" s="42">
        <v>0.2800000011920929</v>
      </c>
      <c r="FN354" s="42">
        <v>0.2800000011920929</v>
      </c>
      <c r="FO354" s="42"/>
      <c r="FP354" s="65">
        <v>15</v>
      </c>
      <c r="FQ354" s="42">
        <v>0.56999999284744263</v>
      </c>
      <c r="FR354" s="42">
        <v>0.56999999284744263</v>
      </c>
      <c r="FS354" s="42">
        <v>0.56999999284744263</v>
      </c>
      <c r="FT354" s="42">
        <v>0.56999999284744263</v>
      </c>
      <c r="FU354" s="42">
        <v>0.56999999284744263</v>
      </c>
      <c r="FV354" s="42">
        <v>0.56999999284744263</v>
      </c>
      <c r="FW354" s="42"/>
      <c r="FX354" s="65">
        <v>23</v>
      </c>
    </row>
    <row r="355" spans="1:180">
      <c r="A355" s="40">
        <v>38692</v>
      </c>
      <c r="B355" s="41"/>
      <c r="C355" s="41"/>
      <c r="D355" s="41"/>
      <c r="E355" s="42" t="s">
        <v>233</v>
      </c>
      <c r="F355" s="42" t="s">
        <v>233</v>
      </c>
      <c r="G355" s="42" t="s">
        <v>233</v>
      </c>
      <c r="H355" s="42" t="s">
        <v>233</v>
      </c>
      <c r="I355" s="42" t="s">
        <v>233</v>
      </c>
      <c r="J355" s="42" t="s">
        <v>233</v>
      </c>
      <c r="K355" s="54" t="str">
        <f t="shared" si="102"/>
        <v/>
      </c>
      <c r="L355" s="43">
        <v>1.5628815889358521</v>
      </c>
      <c r="M355" s="43">
        <v>1.4407814741134644</v>
      </c>
      <c r="N355" s="43">
        <v>1.196581244468689</v>
      </c>
      <c r="O355" s="43">
        <v>1.3186813592910767</v>
      </c>
      <c r="P355" s="43">
        <v>1.4407814741134644</v>
      </c>
      <c r="Q355" s="43">
        <v>1.196581244468689</v>
      </c>
      <c r="R355" s="54">
        <f t="shared" si="103"/>
        <v>1.3593813975652058</v>
      </c>
      <c r="S355" s="43">
        <v>8.0586080551147461</v>
      </c>
      <c r="T355" s="43">
        <v>9.645909309387207</v>
      </c>
      <c r="U355" s="43">
        <v>8.5470085144042969</v>
      </c>
      <c r="V355" s="43">
        <v>9.0354089736938477</v>
      </c>
      <c r="W355" s="43">
        <v>8.3028087615966797</v>
      </c>
      <c r="X355" s="43">
        <v>8.3028087615966797</v>
      </c>
      <c r="Y355" s="43"/>
      <c r="Z355" s="42">
        <v>-1.5750916004180908</v>
      </c>
      <c r="AA355" s="42">
        <v>-1.4285714626312256</v>
      </c>
      <c r="AB355" s="42">
        <v>-0.56898659467697144</v>
      </c>
      <c r="AC355" s="42">
        <v>-0.72039073705673218</v>
      </c>
      <c r="AD355" s="42">
        <v>-1.5750916004180908</v>
      </c>
      <c r="AE355" s="42">
        <v>-1.6239316463470459</v>
      </c>
      <c r="AF355" s="42"/>
      <c r="AG355" s="42">
        <v>7.2273502349853516</v>
      </c>
      <c r="AH355" s="42">
        <v>7.1965813636779785</v>
      </c>
      <c r="AI355" s="42">
        <v>7.0427350997924805</v>
      </c>
      <c r="AJ355" s="42">
        <v>6.9948716163635254</v>
      </c>
      <c r="AK355" s="42">
        <v>7.1726493835449219</v>
      </c>
      <c r="AL355" s="42">
        <v>7.3264956474304199</v>
      </c>
      <c r="AM355" s="54">
        <f t="shared" si="104"/>
        <v>7.1601138909657793</v>
      </c>
      <c r="AN355" s="44">
        <v>1.8852258920669556</v>
      </c>
      <c r="AO355" s="44">
        <v>2.0854701995849609</v>
      </c>
      <c r="AP355" s="44">
        <v>2.1855921745300293</v>
      </c>
      <c r="AQ355" s="44">
        <v>3.4407813549041748</v>
      </c>
      <c r="AR355" s="44">
        <v>3.1672770977020264</v>
      </c>
      <c r="AS355" s="44">
        <v>2.6031746864318848</v>
      </c>
      <c r="AT355" s="44"/>
      <c r="AU355" s="42">
        <v>0.74481076002120972</v>
      </c>
      <c r="AV355" s="42">
        <v>0.77411478757858276</v>
      </c>
      <c r="AW355" s="42">
        <v>0.70207571983337402</v>
      </c>
      <c r="AX355" s="42">
        <v>0.68253970146179199</v>
      </c>
      <c r="AY355" s="42">
        <v>0.59462761878967285</v>
      </c>
      <c r="AZ355" s="42">
        <v>0.63614165782928467</v>
      </c>
      <c r="BA355" s="54">
        <f t="shared" si="105"/>
        <v>0.68905170758565271</v>
      </c>
      <c r="BB355" s="44"/>
      <c r="BC355" s="42">
        <v>0.39072039723396301</v>
      </c>
      <c r="BD355" s="42">
        <v>0.35775336623191833</v>
      </c>
      <c r="BE355" s="42">
        <v>0.25274726748466492</v>
      </c>
      <c r="BF355" s="42">
        <v>0.39072039723396301</v>
      </c>
      <c r="BG355" s="42">
        <v>0.30769231915473938</v>
      </c>
      <c r="BH355" s="42">
        <v>0.28815630078315735</v>
      </c>
      <c r="BI355" s="54">
        <f t="shared" si="106"/>
        <v>0.33129834135373432</v>
      </c>
      <c r="BJ355" s="51" t="s">
        <v>233</v>
      </c>
      <c r="BK355" s="69" t="s">
        <v>233</v>
      </c>
      <c r="BL355" s="69" t="s">
        <v>233</v>
      </c>
      <c r="BM355" s="69" t="s">
        <v>233</v>
      </c>
      <c r="BN355" s="69" t="s">
        <v>233</v>
      </c>
      <c r="BO355" s="69" t="s">
        <v>233</v>
      </c>
      <c r="BP355" s="70" t="str">
        <f t="shared" si="107"/>
        <v/>
      </c>
      <c r="BQ355" s="42">
        <v>1.2246642112731934</v>
      </c>
      <c r="BR355" s="42">
        <v>1.2930402755737305</v>
      </c>
      <c r="BS355" s="42">
        <v>1.288156270980835</v>
      </c>
      <c r="BT355" s="42">
        <v>1.5079364776611328</v>
      </c>
      <c r="BU355" s="42">
        <v>1.3882783651351929</v>
      </c>
      <c r="BV355" s="42">
        <v>1.3113553524017334</v>
      </c>
      <c r="BW355" s="54">
        <f t="shared" si="108"/>
        <v>1.335571825504303</v>
      </c>
      <c r="BX355" s="44">
        <v>5.3724054247140884E-2</v>
      </c>
      <c r="BY355" s="44">
        <v>5.3724054247140884E-2</v>
      </c>
      <c r="BZ355" s="44">
        <v>5.3724054247140884E-2</v>
      </c>
      <c r="CA355" s="44">
        <v>5.9829059988260269E-2</v>
      </c>
      <c r="CB355" s="44">
        <v>5.9829059988260269E-2</v>
      </c>
      <c r="CC355" s="44">
        <v>3.9072040468454361E-2</v>
      </c>
      <c r="CD355" s="54">
        <f t="shared" si="109"/>
        <v>5.331705386439959E-2</v>
      </c>
      <c r="CE355" s="42">
        <v>7.5487179756164551</v>
      </c>
      <c r="CF355" s="42">
        <v>7.5521368980407715</v>
      </c>
      <c r="CG355" s="42">
        <v>7.5145297050476074</v>
      </c>
      <c r="CH355" s="42">
        <v>7.490598201751709</v>
      </c>
      <c r="CI355" s="42">
        <v>7.3777775764465332</v>
      </c>
      <c r="CJ355" s="42">
        <v>7.3606839179992676</v>
      </c>
      <c r="CK355" s="42"/>
      <c r="CL355" s="42"/>
      <c r="CM355" s="44"/>
      <c r="CN355" s="44">
        <v>1.4368742704391479</v>
      </c>
      <c r="CO355" s="44">
        <v>1.3567765951156616</v>
      </c>
      <c r="CP355" s="44">
        <v>1.3782662153244019</v>
      </c>
      <c r="CQ355" s="44">
        <v>3.16288161277771</v>
      </c>
      <c r="CR355" s="44">
        <v>2.3492064476013184</v>
      </c>
      <c r="CS355" s="44">
        <v>1.629304051399231</v>
      </c>
      <c r="CT355" s="54">
        <f t="shared" si="110"/>
        <v>1.8855515321095784</v>
      </c>
      <c r="CU355" s="44" t="s">
        <v>233</v>
      </c>
      <c r="CV355" s="44" t="s">
        <v>233</v>
      </c>
      <c r="CW355" s="44" t="s">
        <v>233</v>
      </c>
      <c r="CX355" s="44" t="s">
        <v>233</v>
      </c>
      <c r="CY355" s="44" t="s">
        <v>233</v>
      </c>
      <c r="CZ355" s="44" t="s">
        <v>233</v>
      </c>
      <c r="DA355" s="54" t="str">
        <f t="shared" si="111"/>
        <v/>
      </c>
      <c r="DB355" s="65">
        <v>993.28448486328125</v>
      </c>
      <c r="DC355" s="65">
        <v>884.859619140625</v>
      </c>
      <c r="DD355" s="65">
        <v>973.26007080078125</v>
      </c>
      <c r="DE355" s="65">
        <v>2169.35302734375</v>
      </c>
      <c r="DF355" s="65">
        <v>1613.3089599609375</v>
      </c>
      <c r="DG355" s="65">
        <v>1109.035400390625</v>
      </c>
      <c r="DH355" s="58">
        <f t="shared" si="112"/>
        <v>1.8583443749999999</v>
      </c>
      <c r="DI355" s="65">
        <v>907.20391845703125</v>
      </c>
      <c r="DJ355" s="65">
        <v>910.86688232421875</v>
      </c>
      <c r="DK355" s="65">
        <v>907.8876953125</v>
      </c>
      <c r="DL355" s="65">
        <v>2130.54931640625</v>
      </c>
      <c r="DM355" s="65">
        <v>1511.6240234375</v>
      </c>
      <c r="DN355" s="65">
        <v>1102.6129150390625</v>
      </c>
      <c r="DO355" s="58">
        <f t="shared" si="113"/>
        <v>1.7929787402343751</v>
      </c>
      <c r="DP355" s="44">
        <v>74</v>
      </c>
      <c r="DQ355" s="44"/>
      <c r="DR355" s="65">
        <v>100</v>
      </c>
      <c r="DS355" s="65">
        <v>100</v>
      </c>
      <c r="DT355" s="65">
        <v>100</v>
      </c>
      <c r="DU355" s="65">
        <v>100</v>
      </c>
      <c r="DV355" s="65">
        <v>100</v>
      </c>
      <c r="DW355" s="65">
        <v>100</v>
      </c>
      <c r="DX355" s="58">
        <f t="shared" si="114"/>
        <v>0.14399999999999999</v>
      </c>
      <c r="DY355" s="43">
        <v>6.1289863586425781</v>
      </c>
      <c r="DZ355" s="43">
        <v>11.614843368530273</v>
      </c>
      <c r="EA355" s="43">
        <v>28.104721069335938</v>
      </c>
      <c r="EB355" s="44">
        <f t="shared" si="115"/>
        <v>1.4847019992065431</v>
      </c>
      <c r="EC355" s="42">
        <v>20</v>
      </c>
      <c r="ED355" s="42">
        <v>20</v>
      </c>
      <c r="EE355" s="42">
        <v>35</v>
      </c>
      <c r="EF355" s="42">
        <v>20</v>
      </c>
      <c r="EG355" s="42">
        <v>15</v>
      </c>
      <c r="EH355" s="42">
        <v>15</v>
      </c>
      <c r="EI355" s="42"/>
      <c r="EJ355" s="65">
        <v>356</v>
      </c>
      <c r="EK355" s="42">
        <v>0.47999998927116394</v>
      </c>
      <c r="EL355" s="42">
        <v>0.47999998927116394</v>
      </c>
      <c r="EM355" s="42">
        <v>0.47999998927116394</v>
      </c>
      <c r="EN355" s="42">
        <v>0.47999998927116394</v>
      </c>
      <c r="EO355" s="42">
        <v>0.47999998927116394</v>
      </c>
      <c r="EP355" s="42">
        <v>0.47999998927116394</v>
      </c>
      <c r="EQ355" s="42"/>
      <c r="ER355" s="65">
        <v>26</v>
      </c>
      <c r="ES355" s="42">
        <v>0.72000002861022949</v>
      </c>
      <c r="ET355" s="42">
        <v>0.72000002861022949</v>
      </c>
      <c r="EU355" s="42">
        <v>0.72000002861022949</v>
      </c>
      <c r="EV355" s="42">
        <v>0.72000002861022949</v>
      </c>
      <c r="EW355" s="42">
        <v>0.72000002861022949</v>
      </c>
      <c r="EX355" s="42">
        <v>0.72000002861022949</v>
      </c>
      <c r="EY355" s="42"/>
      <c r="EZ355" s="42">
        <v>1.65</v>
      </c>
      <c r="FA355" s="42">
        <v>0.27000001072883606</v>
      </c>
      <c r="FB355" s="42">
        <v>0.25</v>
      </c>
      <c r="FC355" s="42">
        <v>0.25</v>
      </c>
      <c r="FD355" s="42">
        <v>0.25</v>
      </c>
      <c r="FE355" s="42">
        <v>0.25</v>
      </c>
      <c r="FF355" s="42">
        <v>0.25</v>
      </c>
      <c r="FG355" s="42"/>
      <c r="FH355" s="42"/>
      <c r="FI355" s="42">
        <v>0.2800000011920929</v>
      </c>
      <c r="FJ355" s="42">
        <v>0.2800000011920929</v>
      </c>
      <c r="FK355" s="42">
        <v>0.2800000011920929</v>
      </c>
      <c r="FL355" s="42">
        <v>0.25</v>
      </c>
      <c r="FM355" s="42">
        <v>0.25</v>
      </c>
      <c r="FN355" s="42">
        <v>0.25</v>
      </c>
      <c r="FO355" s="42"/>
      <c r="FP355" s="65">
        <v>36</v>
      </c>
      <c r="FQ355" s="42">
        <v>0.56999999284744263</v>
      </c>
      <c r="FR355" s="42">
        <v>0.56999999284744263</v>
      </c>
      <c r="FS355" s="42">
        <v>0.56999999284744263</v>
      </c>
      <c r="FT355" s="42">
        <v>0.56999999284744263</v>
      </c>
      <c r="FU355" s="42">
        <v>0.56999999284744263</v>
      </c>
      <c r="FV355" s="42">
        <v>0.56999999284744263</v>
      </c>
      <c r="FW355" s="42"/>
      <c r="FX355" s="65">
        <v>39</v>
      </c>
    </row>
    <row r="356" spans="1:180">
      <c r="A356" s="40">
        <v>38693</v>
      </c>
      <c r="B356" s="41"/>
      <c r="C356" s="41"/>
      <c r="D356" s="41"/>
      <c r="E356" s="42" t="s">
        <v>233</v>
      </c>
      <c r="F356" s="42" t="s">
        <v>233</v>
      </c>
      <c r="G356" s="42" t="s">
        <v>233</v>
      </c>
      <c r="H356" s="42" t="s">
        <v>233</v>
      </c>
      <c r="I356" s="42" t="s">
        <v>233</v>
      </c>
      <c r="J356" s="42" t="s">
        <v>233</v>
      </c>
      <c r="K356" s="54" t="str">
        <f t="shared" si="102"/>
        <v/>
      </c>
      <c r="L356" s="43">
        <v>0.8302808403968811</v>
      </c>
      <c r="M356" s="43">
        <v>0.34188035130500793</v>
      </c>
      <c r="N356" s="43">
        <v>7.3260076344013214E-2</v>
      </c>
      <c r="O356" s="43">
        <v>7.3260076344013214E-2</v>
      </c>
      <c r="P356" s="43">
        <v>2.4420024827122688E-2</v>
      </c>
      <c r="Q356" s="43">
        <v>2.4420024827122688E-2</v>
      </c>
      <c r="R356" s="54">
        <f t="shared" si="103"/>
        <v>0.22792023234069347</v>
      </c>
      <c r="S356" s="43">
        <v>7.5702075958251953</v>
      </c>
      <c r="T356" s="43">
        <v>7.5702075958251953</v>
      </c>
      <c r="U356" s="43">
        <v>6.3492064476013184</v>
      </c>
      <c r="V356" s="43">
        <v>10.012209892272949</v>
      </c>
      <c r="W356" s="43">
        <v>7.6923074722290039</v>
      </c>
      <c r="X356" s="43">
        <v>10.744811058044434</v>
      </c>
      <c r="Y356" s="43"/>
      <c r="Z356" s="42">
        <v>-1.5311355590820313</v>
      </c>
      <c r="AA356" s="42">
        <v>-1.66300368309021</v>
      </c>
      <c r="AB356" s="42">
        <v>-1.3260073661804199</v>
      </c>
      <c r="AC356" s="42">
        <v>-1.8974359035491943</v>
      </c>
      <c r="AD356" s="42">
        <v>-1.0720391273498535</v>
      </c>
      <c r="AE356" s="42">
        <v>-1.8095238208770752</v>
      </c>
      <c r="AF356" s="42"/>
      <c r="AG356" s="42">
        <v>7.3504271507263184</v>
      </c>
      <c r="AH356" s="42">
        <v>7.3538460731506348</v>
      </c>
      <c r="AI356" s="42">
        <v>7.2102565765380859</v>
      </c>
      <c r="AJ356" s="42">
        <v>7.5111112594604492</v>
      </c>
      <c r="AK356" s="42">
        <v>7.4427351951599121</v>
      </c>
      <c r="AL356" s="42">
        <v>7.4256410598754883</v>
      </c>
      <c r="AM356" s="54">
        <f t="shared" si="104"/>
        <v>7.3823362191518145</v>
      </c>
      <c r="AN356" s="44">
        <v>2.8107447624206543</v>
      </c>
      <c r="AO356" s="44">
        <v>2.9108669757843018</v>
      </c>
      <c r="AP356" s="44">
        <v>3.3308913707733154</v>
      </c>
      <c r="AQ356" s="44">
        <v>3.5506715774536133</v>
      </c>
      <c r="AR356" s="44">
        <v>3.7704517841339111</v>
      </c>
      <c r="AS356" s="44">
        <v>3.4554333686828613</v>
      </c>
      <c r="AT356" s="44"/>
      <c r="AU356" s="42">
        <v>0.62026864290237427</v>
      </c>
      <c r="AV356" s="42">
        <v>0.58608061075210571</v>
      </c>
      <c r="AW356" s="42">
        <v>0.45177045464515686</v>
      </c>
      <c r="AX356" s="42">
        <v>0.57875460386276245</v>
      </c>
      <c r="AY356" s="42">
        <v>0.47496947646141052</v>
      </c>
      <c r="AZ356" s="42">
        <v>0.44078144431114197</v>
      </c>
      <c r="BA356" s="54">
        <f t="shared" si="105"/>
        <v>0.525437538822492</v>
      </c>
      <c r="BB356" s="44"/>
      <c r="BC356" s="42">
        <v>0.24664224684238434</v>
      </c>
      <c r="BD356" s="42">
        <v>0.23199023306369781</v>
      </c>
      <c r="BE356" s="42">
        <v>0.27350428700447083</v>
      </c>
      <c r="BF356" s="42">
        <v>0.24542124569416046</v>
      </c>
      <c r="BG356" s="42">
        <v>0.13675214350223541</v>
      </c>
      <c r="BH356" s="42">
        <v>0.16117216646671295</v>
      </c>
      <c r="BI356" s="54">
        <f t="shared" si="106"/>
        <v>0.21591372042894363</v>
      </c>
      <c r="BJ356" s="51" t="s">
        <v>233</v>
      </c>
      <c r="BK356" s="69" t="s">
        <v>233</v>
      </c>
      <c r="BL356" s="69" t="s">
        <v>233</v>
      </c>
      <c r="BM356" s="69" t="s">
        <v>233</v>
      </c>
      <c r="BN356" s="69" t="s">
        <v>233</v>
      </c>
      <c r="BO356" s="69" t="s">
        <v>233</v>
      </c>
      <c r="BP356" s="70" t="str">
        <f t="shared" si="107"/>
        <v/>
      </c>
      <c r="BQ356" s="42">
        <v>1.2661782503128052</v>
      </c>
      <c r="BR356" s="42">
        <v>1.245421290397644</v>
      </c>
      <c r="BS356" s="42">
        <v>1.216117262840271</v>
      </c>
      <c r="BT356" s="42">
        <v>1.2564102411270142</v>
      </c>
      <c r="BU356" s="42">
        <v>1.1550672054290771</v>
      </c>
      <c r="BV356" s="42">
        <v>1.0109890699386597</v>
      </c>
      <c r="BW356" s="54">
        <f t="shared" si="108"/>
        <v>1.1916972200075786</v>
      </c>
      <c r="BX356" s="44">
        <v>3.9072040468454361E-2</v>
      </c>
      <c r="BY356" s="44">
        <v>3.9072040468454361E-2</v>
      </c>
      <c r="BZ356" s="44">
        <v>3.540903702378273E-2</v>
      </c>
      <c r="CA356" s="44">
        <v>4.6398047357797623E-2</v>
      </c>
      <c r="CB356" s="44">
        <v>4.8840049654245377E-2</v>
      </c>
      <c r="CC356" s="44">
        <v>3.9072040468454361E-2</v>
      </c>
      <c r="CD356" s="54">
        <f t="shared" si="109"/>
        <v>4.1310542573531471E-2</v>
      </c>
      <c r="CE356" s="42">
        <v>7.405128002166748</v>
      </c>
      <c r="CF356" s="42">
        <v>7.490598201751709</v>
      </c>
      <c r="CG356" s="42">
        <v>7.5418801307678223</v>
      </c>
      <c r="CH356" s="42">
        <v>7.5692305564880371</v>
      </c>
      <c r="CI356" s="42">
        <v>7.6136751174926758</v>
      </c>
      <c r="CJ356" s="42">
        <v>7.6478633880615234</v>
      </c>
      <c r="CK356" s="42"/>
      <c r="CL356" s="42"/>
      <c r="CM356" s="44"/>
      <c r="CN356" s="44">
        <v>1.6019536256790161</v>
      </c>
      <c r="CO356" s="44">
        <v>1.5365079641342163</v>
      </c>
      <c r="CP356" s="44">
        <v>1.6459096670150757</v>
      </c>
      <c r="CQ356" s="44">
        <v>1.6156288385391235</v>
      </c>
      <c r="CR356" s="44">
        <v>1.6000000238418579</v>
      </c>
      <c r="CS356" s="44">
        <v>1.5873016119003296</v>
      </c>
      <c r="CT356" s="54">
        <f t="shared" si="110"/>
        <v>1.5978836218516033</v>
      </c>
      <c r="CU356" s="44" t="s">
        <v>233</v>
      </c>
      <c r="CV356" s="44" t="s">
        <v>233</v>
      </c>
      <c r="CW356" s="44" t="s">
        <v>233</v>
      </c>
      <c r="CX356" s="44" t="s">
        <v>233</v>
      </c>
      <c r="CY356" s="44" t="s">
        <v>233</v>
      </c>
      <c r="CZ356" s="44" t="s">
        <v>233</v>
      </c>
      <c r="DA356" s="54" t="str">
        <f t="shared" si="111"/>
        <v/>
      </c>
      <c r="DB356" s="65">
        <v>1109.6458740234375</v>
      </c>
      <c r="DC356" s="65">
        <v>1058.24169921875</v>
      </c>
      <c r="DD356" s="65">
        <v>1072.4053955078125</v>
      </c>
      <c r="DE356" s="65">
        <v>1148.3515625</v>
      </c>
      <c r="DF356" s="65">
        <v>1091.086669921875</v>
      </c>
      <c r="DG356" s="65">
        <v>1081.92919921875</v>
      </c>
      <c r="DH356" s="58">
        <f t="shared" si="112"/>
        <v>1.57479849609375</v>
      </c>
      <c r="DI356" s="65">
        <v>1099.8779296875</v>
      </c>
      <c r="DJ356" s="65">
        <v>1090.28076171875</v>
      </c>
      <c r="DK356" s="65">
        <v>1091.3553466796875</v>
      </c>
      <c r="DL356" s="65">
        <v>1126.5689697265625</v>
      </c>
      <c r="DM356" s="65">
        <v>1138.827880859375</v>
      </c>
      <c r="DN356" s="65">
        <v>1108.0830078125</v>
      </c>
      <c r="DO356" s="58">
        <f t="shared" si="113"/>
        <v>1.5971985351562501</v>
      </c>
      <c r="DP356" s="44">
        <v>24</v>
      </c>
      <c r="DQ356" s="44"/>
      <c r="DR356" s="65">
        <v>100</v>
      </c>
      <c r="DS356" s="65">
        <v>100</v>
      </c>
      <c r="DT356" s="65">
        <v>100</v>
      </c>
      <c r="DU356" s="65">
        <v>100</v>
      </c>
      <c r="DV356" s="65">
        <v>100</v>
      </c>
      <c r="DW356" s="65">
        <v>100</v>
      </c>
      <c r="DX356" s="58">
        <f t="shared" si="114"/>
        <v>0.14399999999999999</v>
      </c>
      <c r="DY356" s="43">
        <v>6.2860560417175293</v>
      </c>
      <c r="DZ356" s="43">
        <v>11.784483909606934</v>
      </c>
      <c r="EA356" s="43">
        <v>28.58837890625</v>
      </c>
      <c r="EB356" s="44">
        <f t="shared" si="115"/>
        <v>1.5724310161590578</v>
      </c>
      <c r="EC356" s="42">
        <v>15</v>
      </c>
      <c r="ED356" s="42">
        <v>15</v>
      </c>
      <c r="EE356" s="42">
        <v>20</v>
      </c>
      <c r="EF356" s="42">
        <v>10</v>
      </c>
      <c r="EG356" s="42">
        <v>12</v>
      </c>
      <c r="EH356" s="42">
        <v>12</v>
      </c>
      <c r="EI356" s="42"/>
      <c r="EJ356" s="65">
        <v>162</v>
      </c>
      <c r="EK356" s="42">
        <v>0.47999998927116394</v>
      </c>
      <c r="EL356" s="42">
        <v>0.47999998927116394</v>
      </c>
      <c r="EM356" s="42">
        <v>0.47999998927116394</v>
      </c>
      <c r="EN356" s="42">
        <v>0.47999998927116394</v>
      </c>
      <c r="EO356" s="42">
        <v>0.47999998927116394</v>
      </c>
      <c r="EP356" s="42">
        <v>0.47999998927116394</v>
      </c>
      <c r="EQ356" s="42"/>
      <c r="ER356" s="65">
        <v>21</v>
      </c>
      <c r="ES356" s="42">
        <v>0.72000002861022949</v>
      </c>
      <c r="ET356" s="42">
        <v>0.72000002861022949</v>
      </c>
      <c r="EU356" s="42">
        <v>0.72000002861022949</v>
      </c>
      <c r="EV356" s="42">
        <v>0.72000002861022949</v>
      </c>
      <c r="EW356" s="42">
        <v>0.72000002861022949</v>
      </c>
      <c r="EX356" s="42">
        <v>0.72000002861022949</v>
      </c>
      <c r="EY356" s="42"/>
      <c r="EZ356" s="42">
        <v>1.3</v>
      </c>
      <c r="FA356" s="42">
        <v>0.25</v>
      </c>
      <c r="FB356" s="42">
        <v>0.25</v>
      </c>
      <c r="FC356" s="42">
        <v>0.25</v>
      </c>
      <c r="FD356" s="42">
        <v>0.25</v>
      </c>
      <c r="FE356" s="42">
        <v>0.2199999988079071</v>
      </c>
      <c r="FF356" s="42">
        <v>0.2199999988079071</v>
      </c>
      <c r="FG356" s="42"/>
      <c r="FH356" s="42"/>
      <c r="FI356" s="42">
        <v>0.25</v>
      </c>
      <c r="FJ356" s="42">
        <v>0.25</v>
      </c>
      <c r="FK356" s="42">
        <v>0.25</v>
      </c>
      <c r="FL356" s="42">
        <v>0.25</v>
      </c>
      <c r="FM356" s="42">
        <v>0.2199999988079071</v>
      </c>
      <c r="FN356" s="42">
        <v>0.25</v>
      </c>
      <c r="FO356" s="42"/>
      <c r="FP356" s="65">
        <v>28</v>
      </c>
      <c r="FQ356" s="42">
        <v>0.56999999284744263</v>
      </c>
      <c r="FR356" s="42">
        <v>0.56999999284744263</v>
      </c>
      <c r="FS356" s="42">
        <v>0.56999999284744263</v>
      </c>
      <c r="FT356" s="42">
        <v>0.56999999284744263</v>
      </c>
      <c r="FU356" s="42">
        <v>0.56999999284744263</v>
      </c>
      <c r="FV356" s="42">
        <v>0.56999999284744263</v>
      </c>
      <c r="FW356" s="42"/>
      <c r="FX356" s="65">
        <v>33</v>
      </c>
    </row>
    <row r="357" spans="1:180">
      <c r="A357" s="40">
        <v>38694</v>
      </c>
      <c r="B357" s="41"/>
      <c r="C357" s="41"/>
      <c r="D357" s="41"/>
      <c r="E357" s="42" t="s">
        <v>233</v>
      </c>
      <c r="F357" s="42" t="s">
        <v>233</v>
      </c>
      <c r="G357" s="42" t="s">
        <v>233</v>
      </c>
      <c r="H357" s="42" t="s">
        <v>233</v>
      </c>
      <c r="I357" s="42" t="s">
        <v>233</v>
      </c>
      <c r="J357" s="42" t="s">
        <v>233</v>
      </c>
      <c r="K357" s="54" t="str">
        <f t="shared" si="102"/>
        <v/>
      </c>
      <c r="L357" s="43">
        <v>2.4420024827122688E-2</v>
      </c>
      <c r="M357" s="43">
        <v>2.4420024827122688E-2</v>
      </c>
      <c r="N357" s="43">
        <v>2.4420024827122688E-2</v>
      </c>
      <c r="O357" s="43">
        <v>2.4420024827122688E-2</v>
      </c>
      <c r="P357" s="43">
        <v>2.4420024827122688E-2</v>
      </c>
      <c r="Q357" s="43">
        <v>2.4420024827122688E-2</v>
      </c>
      <c r="R357" s="54">
        <f t="shared" si="103"/>
        <v>2.4420024827122688E-2</v>
      </c>
      <c r="S357" s="43">
        <v>10.378510475158691</v>
      </c>
      <c r="T357" s="43">
        <v>9.768010139465332</v>
      </c>
      <c r="U357" s="43">
        <v>9.645909309387207</v>
      </c>
      <c r="V357" s="43">
        <v>13.919413566589355</v>
      </c>
      <c r="W357" s="43">
        <v>13.186813354492187</v>
      </c>
      <c r="X357" s="43">
        <v>8.3028087615966797</v>
      </c>
      <c r="Y357" s="43"/>
      <c r="Z357" s="42">
        <v>-1.6776556968688965</v>
      </c>
      <c r="AA357" s="42">
        <v>-1.6336996555328369</v>
      </c>
      <c r="AB357" s="42">
        <v>-1.5702075958251953</v>
      </c>
      <c r="AC357" s="42">
        <v>-1.5799756050109863</v>
      </c>
      <c r="AD357" s="42">
        <v>-1.345543384552002</v>
      </c>
      <c r="AE357" s="42">
        <v>-1.6336996555328369</v>
      </c>
      <c r="AF357" s="42"/>
      <c r="AG357" s="42">
        <v>7.374359130859375</v>
      </c>
      <c r="AH357" s="42">
        <v>7.3675212860107422</v>
      </c>
      <c r="AI357" s="42">
        <v>7.3777775764465332</v>
      </c>
      <c r="AJ357" s="42">
        <v>7.374359130859375</v>
      </c>
      <c r="AK357" s="42">
        <v>7.241025447845459</v>
      </c>
      <c r="AL357" s="42">
        <v>7.3572649955749512</v>
      </c>
      <c r="AM357" s="54">
        <f t="shared" si="104"/>
        <v>7.3487179279327393</v>
      </c>
      <c r="AN357" s="44">
        <v>4.0561661720275879</v>
      </c>
      <c r="AO357" s="44">
        <v>3.9218559265136719</v>
      </c>
      <c r="AP357" s="44">
        <v>3.846153736114502</v>
      </c>
      <c r="AQ357" s="44">
        <v>3.9877898693084717</v>
      </c>
      <c r="AR357" s="44">
        <v>4.258852481842041</v>
      </c>
      <c r="AS357" s="44">
        <v>3.5286934375762939</v>
      </c>
      <c r="AT357" s="44"/>
      <c r="AU357" s="42">
        <v>0.48351648449897766</v>
      </c>
      <c r="AV357" s="42">
        <v>0.51159954071044922</v>
      </c>
      <c r="AW357" s="42">
        <v>0.49816849827766418</v>
      </c>
      <c r="AX357" s="42">
        <v>0.46153846383094788</v>
      </c>
      <c r="AY357" s="42">
        <v>0.77289378643035889</v>
      </c>
      <c r="AZ357" s="42">
        <v>0.64224666357040405</v>
      </c>
      <c r="BA357" s="54">
        <f t="shared" si="105"/>
        <v>0.56166057288646698</v>
      </c>
      <c r="BB357" s="44"/>
      <c r="BC357" s="42">
        <v>0.16971917450428009</v>
      </c>
      <c r="BD357" s="42">
        <v>0.17338217794895172</v>
      </c>
      <c r="BE357" s="42">
        <v>0.16483516991138458</v>
      </c>
      <c r="BF357" s="42">
        <v>0.13797314465045929</v>
      </c>
      <c r="BG357" s="42">
        <v>1.8315019086003304E-2</v>
      </c>
      <c r="BH357" s="42">
        <v>0.3968254029750824</v>
      </c>
      <c r="BI357" s="54">
        <f t="shared" si="106"/>
        <v>0.17684168151269355</v>
      </c>
      <c r="BJ357" s="51" t="s">
        <v>233</v>
      </c>
      <c r="BK357" s="69" t="s">
        <v>233</v>
      </c>
      <c r="BL357" s="69" t="s">
        <v>233</v>
      </c>
      <c r="BM357" s="69" t="s">
        <v>233</v>
      </c>
      <c r="BN357" s="69" t="s">
        <v>233</v>
      </c>
      <c r="BO357" s="69" t="s">
        <v>233</v>
      </c>
      <c r="BP357" s="70" t="str">
        <f t="shared" si="107"/>
        <v/>
      </c>
      <c r="BQ357" s="42">
        <v>1.0940171480178833</v>
      </c>
      <c r="BR357" s="42">
        <v>1.1147741079330444</v>
      </c>
      <c r="BS357" s="42">
        <v>1.0854700803756714</v>
      </c>
      <c r="BT357" s="42">
        <v>0.99145299196243286</v>
      </c>
      <c r="BU357" s="42">
        <v>0.98290598392486572</v>
      </c>
      <c r="BV357" s="42">
        <v>1.2564102411270142</v>
      </c>
      <c r="BW357" s="54">
        <f t="shared" si="108"/>
        <v>1.0875050922234852</v>
      </c>
      <c r="BX357" s="44">
        <v>3.9072040468454361E-2</v>
      </c>
      <c r="BY357" s="44">
        <v>5.0061050802469254E-2</v>
      </c>
      <c r="BZ357" s="44">
        <v>5.0061050802469254E-2</v>
      </c>
      <c r="CA357" s="44">
        <v>5.0061050802469254E-2</v>
      </c>
      <c r="CB357" s="44">
        <v>5.0061050802469254E-2</v>
      </c>
      <c r="CC357" s="44">
        <v>5.0061050802469254E-2</v>
      </c>
      <c r="CD357" s="54">
        <f t="shared" si="109"/>
        <v>4.8229549080133438E-2</v>
      </c>
      <c r="CE357" s="42">
        <v>7.6854701042175293</v>
      </c>
      <c r="CF357" s="42">
        <v>7.7059826850891113</v>
      </c>
      <c r="CG357" s="42">
        <v>7.7059826850891113</v>
      </c>
      <c r="CH357" s="42">
        <v>7.6888890266418457</v>
      </c>
      <c r="CI357" s="42">
        <v>7.6888890266418457</v>
      </c>
      <c r="CJ357" s="42">
        <v>7.6512818336486816</v>
      </c>
      <c r="CK357" s="42"/>
      <c r="CL357" s="42"/>
      <c r="CM357" s="44"/>
      <c r="CN357" s="44">
        <v>1.6019536256790161</v>
      </c>
      <c r="CO357" s="44">
        <v>1.5247863531112671</v>
      </c>
      <c r="CP357" s="44">
        <v>1.5902320146560669</v>
      </c>
      <c r="CQ357" s="44">
        <v>1.5628815889358521</v>
      </c>
      <c r="CR357" s="44">
        <v>1.610744833946228</v>
      </c>
      <c r="CS357" s="44">
        <v>1.6302808523178101</v>
      </c>
      <c r="CT357" s="54">
        <f t="shared" si="110"/>
        <v>1.58681321144104</v>
      </c>
      <c r="CU357" s="44" t="s">
        <v>233</v>
      </c>
      <c r="CV357" s="44" t="s">
        <v>233</v>
      </c>
      <c r="CW357" s="44" t="s">
        <v>233</v>
      </c>
      <c r="CX357" s="44" t="s">
        <v>233</v>
      </c>
      <c r="CY357" s="44" t="s">
        <v>233</v>
      </c>
      <c r="CZ357" s="44" t="s">
        <v>233</v>
      </c>
      <c r="DA357" s="54" t="str">
        <f t="shared" si="111"/>
        <v/>
      </c>
      <c r="DB357" s="65">
        <v>1105.128173828125</v>
      </c>
      <c r="DC357" s="65">
        <v>1046.886474609375</v>
      </c>
      <c r="DD357" s="65">
        <v>1076.1904296875</v>
      </c>
      <c r="DE357" s="65">
        <v>1067.8876953125</v>
      </c>
      <c r="DF357" s="65">
        <v>1142.6129150390625</v>
      </c>
      <c r="DG357" s="65">
        <v>1093.89501953125</v>
      </c>
      <c r="DH357" s="58">
        <f t="shared" si="112"/>
        <v>1.5678241699218749</v>
      </c>
      <c r="DI357" s="65">
        <v>1107.252685546875</v>
      </c>
      <c r="DJ357" s="65">
        <v>1088.15625</v>
      </c>
      <c r="DK357" s="65">
        <v>1097.5823974609375</v>
      </c>
      <c r="DL357" s="65">
        <v>1115.8486328125</v>
      </c>
      <c r="DM357" s="65">
        <v>1102.4664306640625</v>
      </c>
      <c r="DN357" s="65">
        <v>1089.91455078125</v>
      </c>
      <c r="DO357" s="58">
        <f t="shared" si="113"/>
        <v>1.5842930273437501</v>
      </c>
      <c r="DP357" s="44">
        <v>24</v>
      </c>
      <c r="DQ357" s="44"/>
      <c r="DR357" s="65">
        <v>100</v>
      </c>
      <c r="DS357" s="65">
        <v>100</v>
      </c>
      <c r="DT357" s="65">
        <v>100</v>
      </c>
      <c r="DU357" s="65">
        <v>100</v>
      </c>
      <c r="DV357" s="65">
        <v>100</v>
      </c>
      <c r="DW357" s="65">
        <v>100</v>
      </c>
      <c r="DX357" s="58">
        <f t="shared" si="114"/>
        <v>0.14399999999999999</v>
      </c>
      <c r="DY357" s="43">
        <v>6.1486201286315918</v>
      </c>
      <c r="DZ357" s="43">
        <v>11.845843315124512</v>
      </c>
      <c r="EA357" s="43">
        <v>28.985404968261719</v>
      </c>
      <c r="EB357" s="44">
        <f t="shared" si="115"/>
        <v>1.5753345541381838</v>
      </c>
      <c r="EC357" s="42">
        <v>15</v>
      </c>
      <c r="ED357" s="42">
        <v>15</v>
      </c>
      <c r="EE357" s="42">
        <v>15</v>
      </c>
      <c r="EF357" s="42">
        <v>15</v>
      </c>
      <c r="EG357" s="42">
        <v>20</v>
      </c>
      <c r="EH357" s="42">
        <v>15</v>
      </c>
      <c r="EI357" s="42"/>
      <c r="EJ357" s="65">
        <v>194</v>
      </c>
      <c r="EK357" s="42">
        <v>0.47999998927116394</v>
      </c>
      <c r="EL357" s="42">
        <v>0.47999998927116394</v>
      </c>
      <c r="EM357" s="42">
        <v>0.47999998927116394</v>
      </c>
      <c r="EN357" s="42">
        <v>0.47999998927116394</v>
      </c>
      <c r="EO357" s="42">
        <v>0.47999998927116394</v>
      </c>
      <c r="EP357" s="42">
        <v>0.47999998927116394</v>
      </c>
      <c r="EQ357" s="42"/>
      <c r="ER357" s="65">
        <v>20</v>
      </c>
      <c r="ES357" s="42">
        <v>0.72000002861022949</v>
      </c>
      <c r="ET357" s="42">
        <v>0.72000002861022949</v>
      </c>
      <c r="EU357" s="42">
        <v>0.72000002861022949</v>
      </c>
      <c r="EV357" s="42">
        <v>0.72000002861022949</v>
      </c>
      <c r="EW357" s="42">
        <v>0.72000002861022949</v>
      </c>
      <c r="EX357" s="42">
        <v>0.72000002861022949</v>
      </c>
      <c r="EY357" s="42"/>
      <c r="EZ357" s="42">
        <v>1.3</v>
      </c>
      <c r="FA357" s="42">
        <v>0.2199999988079071</v>
      </c>
      <c r="FB357" s="42">
        <v>0.2199999988079071</v>
      </c>
      <c r="FC357" s="42">
        <v>0.2199999988079071</v>
      </c>
      <c r="FD357" s="42">
        <v>0.2199999988079071</v>
      </c>
      <c r="FE357" s="42">
        <v>0.2199999988079071</v>
      </c>
      <c r="FF357" s="42">
        <v>0.20999999344348907</v>
      </c>
      <c r="FG357" s="42"/>
      <c r="FH357" s="42"/>
      <c r="FI357" s="42">
        <v>0.25</v>
      </c>
      <c r="FJ357" s="42">
        <v>0.25</v>
      </c>
      <c r="FK357" s="42">
        <v>0.2199999988079071</v>
      </c>
      <c r="FL357" s="42">
        <v>0.2199999988079071</v>
      </c>
      <c r="FM357" s="42">
        <v>0.2199999988079071</v>
      </c>
      <c r="FN357" s="42">
        <v>0.23999999463558197</v>
      </c>
      <c r="FO357" s="42"/>
      <c r="FP357" s="65">
        <v>27</v>
      </c>
      <c r="FQ357" s="42">
        <v>0.56999999284744263</v>
      </c>
      <c r="FR357" s="42">
        <v>0.56999999284744263</v>
      </c>
      <c r="FS357" s="42">
        <v>0.56999999284744263</v>
      </c>
      <c r="FT357" s="42">
        <v>0.56999999284744263</v>
      </c>
      <c r="FU357" s="42">
        <v>0.56999999284744263</v>
      </c>
      <c r="FV357" s="42">
        <v>0.56999999284744263</v>
      </c>
      <c r="FW357" s="42"/>
      <c r="FX357" s="65">
        <v>32</v>
      </c>
    </row>
    <row r="358" spans="1:180">
      <c r="A358" s="40">
        <v>38695</v>
      </c>
      <c r="B358" s="41"/>
      <c r="C358" s="41"/>
      <c r="D358" s="41"/>
      <c r="E358" s="42" t="s">
        <v>233</v>
      </c>
      <c r="F358" s="42" t="s">
        <v>233</v>
      </c>
      <c r="G358" s="42" t="s">
        <v>233</v>
      </c>
      <c r="H358" s="42" t="s">
        <v>233</v>
      </c>
      <c r="I358" s="42" t="s">
        <v>233</v>
      </c>
      <c r="J358" s="42" t="s">
        <v>233</v>
      </c>
      <c r="K358" s="54" t="str">
        <f t="shared" si="102"/>
        <v/>
      </c>
      <c r="L358" s="43">
        <v>2.4420024827122688E-2</v>
      </c>
      <c r="M358" s="43">
        <v>2.4420024827122688E-2</v>
      </c>
      <c r="N358" s="43">
        <v>2.4420024827122688E-2</v>
      </c>
      <c r="O358" s="43">
        <v>2.4420024827122688E-2</v>
      </c>
      <c r="P358" s="43">
        <v>0</v>
      </c>
      <c r="Q358" s="43">
        <v>0</v>
      </c>
      <c r="R358" s="54">
        <f t="shared" si="103"/>
        <v>1.6280016551415127E-2</v>
      </c>
      <c r="S358" s="43">
        <v>7.6923074722290039</v>
      </c>
      <c r="T358" s="43">
        <v>11.843711853027344</v>
      </c>
      <c r="U358" s="43">
        <v>9.645909309387207</v>
      </c>
      <c r="V358" s="43">
        <v>7.5702075958251953</v>
      </c>
      <c r="W358" s="43">
        <v>7.5702075958251953</v>
      </c>
      <c r="X358" s="43">
        <v>6.2271060943603516</v>
      </c>
      <c r="Y358" s="43"/>
      <c r="Z358" s="42">
        <v>-1.6239316463470459</v>
      </c>
      <c r="AA358" s="42">
        <v>-1.5995116233825684</v>
      </c>
      <c r="AB358" s="42">
        <v>-1.5897436141967773</v>
      </c>
      <c r="AC358" s="42">
        <v>-0.35897436738014221</v>
      </c>
      <c r="AD358" s="42">
        <v>-0.2222222238779068</v>
      </c>
      <c r="AE358" s="42">
        <v>-0.25641027092933655</v>
      </c>
      <c r="AF358" s="42"/>
      <c r="AG358" s="42">
        <v>7.3914527893066406</v>
      </c>
      <c r="AH358" s="42">
        <v>7.394871711730957</v>
      </c>
      <c r="AI358" s="42">
        <v>7.4222221374511719</v>
      </c>
      <c r="AJ358" s="42">
        <v>6.9982905387878418</v>
      </c>
      <c r="AK358" s="42">
        <v>6.885469913482666</v>
      </c>
      <c r="AL358" s="42">
        <v>6.9333333969116211</v>
      </c>
      <c r="AM358" s="54">
        <f t="shared" si="104"/>
        <v>7.1709400812784834</v>
      </c>
      <c r="AN358" s="44">
        <v>3.2454211711883545</v>
      </c>
      <c r="AO358" s="44">
        <v>3.2234432697296143</v>
      </c>
      <c r="AP358" s="44">
        <v>3.9609279632568359</v>
      </c>
      <c r="AQ358" s="44">
        <v>3.9584858417510986</v>
      </c>
      <c r="AR358" s="44">
        <v>3.4920635223388672</v>
      </c>
      <c r="AS358" s="44">
        <v>2.8840048313140869</v>
      </c>
      <c r="AT358" s="44"/>
      <c r="AU358" s="42">
        <v>0.48717948794364929</v>
      </c>
      <c r="AV358" s="42">
        <v>0.49572649598121643</v>
      </c>
      <c r="AW358" s="42">
        <v>0.49938949942588806</v>
      </c>
      <c r="AX358" s="42">
        <v>0.47985348105430603</v>
      </c>
      <c r="AY358" s="42">
        <v>0.460317462682724</v>
      </c>
      <c r="AZ358" s="42">
        <v>0.44688645005226135</v>
      </c>
      <c r="BA358" s="54">
        <f t="shared" si="105"/>
        <v>0.47822547952334088</v>
      </c>
      <c r="BB358" s="44"/>
      <c r="BC358" s="42">
        <v>0.24664224684238434</v>
      </c>
      <c r="BD358" s="42">
        <v>0.22710622847080231</v>
      </c>
      <c r="BE358" s="42">
        <v>0.18925519287586212</v>
      </c>
      <c r="BF358" s="42">
        <v>0.15750916302204132</v>
      </c>
      <c r="BG358" s="42">
        <v>0.17216117680072784</v>
      </c>
      <c r="BH358" s="42">
        <v>0.16361416876316071</v>
      </c>
      <c r="BI358" s="54">
        <f t="shared" si="106"/>
        <v>0.19271469612916312</v>
      </c>
      <c r="BJ358" s="51" t="s">
        <v>233</v>
      </c>
      <c r="BK358" s="69" t="s">
        <v>233</v>
      </c>
      <c r="BL358" s="69" t="s">
        <v>233</v>
      </c>
      <c r="BM358" s="69" t="s">
        <v>233</v>
      </c>
      <c r="BN358" s="69" t="s">
        <v>233</v>
      </c>
      <c r="BO358" s="69" t="s">
        <v>233</v>
      </c>
      <c r="BP358" s="70" t="str">
        <f t="shared" si="107"/>
        <v/>
      </c>
      <c r="BQ358" s="42">
        <v>1.2405372858047485</v>
      </c>
      <c r="BR358" s="42">
        <v>1.148962140083313</v>
      </c>
      <c r="BS358" s="42">
        <v>1.1147741079330444</v>
      </c>
      <c r="BT358" s="42">
        <v>1.0854700803756714</v>
      </c>
      <c r="BU358" s="42">
        <v>1.0793651342391968</v>
      </c>
      <c r="BV358" s="42">
        <v>1.0964591503143311</v>
      </c>
      <c r="BW358" s="54">
        <f t="shared" si="108"/>
        <v>1.1275946497917175</v>
      </c>
      <c r="BX358" s="44">
        <v>5.0061050802469254E-2</v>
      </c>
      <c r="BY358" s="44">
        <v>4.1514042764902115E-2</v>
      </c>
      <c r="BZ358" s="44">
        <v>0.42002442479133606</v>
      </c>
      <c r="CA358" s="44">
        <v>8.1807084381580353E-2</v>
      </c>
      <c r="CB358" s="44">
        <v>5.9829059988260269E-2</v>
      </c>
      <c r="CC358" s="44">
        <v>4.8840049654245377E-2</v>
      </c>
      <c r="CD358" s="54">
        <f t="shared" si="109"/>
        <v>0.11701261873046558</v>
      </c>
      <c r="CE358" s="42">
        <v>7.6376066207885742</v>
      </c>
      <c r="CF358" s="42">
        <v>7.644444465637207</v>
      </c>
      <c r="CG358" s="42">
        <v>7.6683759689331055</v>
      </c>
      <c r="CH358" s="42">
        <v>7.6649570465087891</v>
      </c>
      <c r="CI358" s="42">
        <v>7.6649570465087891</v>
      </c>
      <c r="CJ358" s="42">
        <v>7.5555553436279297</v>
      </c>
      <c r="CK358" s="42"/>
      <c r="CL358" s="42"/>
      <c r="CM358" s="44"/>
      <c r="CN358" s="44">
        <v>1.5804640054702759</v>
      </c>
      <c r="CO358" s="44">
        <v>1.5511599779129028</v>
      </c>
      <c r="CP358" s="44">
        <v>1.5677655935287476</v>
      </c>
      <c r="CQ358" s="44">
        <v>1.6166056394577026</v>
      </c>
      <c r="CR358" s="44">
        <v>1.6986569166183472</v>
      </c>
      <c r="CS358" s="44">
        <v>1.5609279870986938</v>
      </c>
      <c r="CT358" s="54">
        <f t="shared" si="110"/>
        <v>1.5959300200144451</v>
      </c>
      <c r="CU358" s="44" t="s">
        <v>233</v>
      </c>
      <c r="CV358" s="44" t="s">
        <v>233</v>
      </c>
      <c r="CW358" s="44" t="s">
        <v>233</v>
      </c>
      <c r="CX358" s="44" t="s">
        <v>233</v>
      </c>
      <c r="CY358" s="44" t="s">
        <v>233</v>
      </c>
      <c r="CZ358" s="44" t="s">
        <v>233</v>
      </c>
      <c r="DA358" s="54" t="str">
        <f t="shared" si="111"/>
        <v/>
      </c>
      <c r="DB358" s="65">
        <v>1103.5408935546875</v>
      </c>
      <c r="DC358" s="65">
        <v>1065.079345703125</v>
      </c>
      <c r="DD358" s="65">
        <v>1069.71923828125</v>
      </c>
      <c r="DE358" s="65">
        <v>1105.98291015625</v>
      </c>
      <c r="DF358" s="65">
        <v>1103.9072265625</v>
      </c>
      <c r="DG358" s="65">
        <v>1104.3956298828125</v>
      </c>
      <c r="DH358" s="58">
        <f t="shared" si="112"/>
        <v>1.57263005859375</v>
      </c>
      <c r="DI358" s="65">
        <v>1105.274658203125</v>
      </c>
      <c r="DJ358" s="65">
        <v>1093.333251953125</v>
      </c>
      <c r="DK358" s="65">
        <v>1103.296630859375</v>
      </c>
      <c r="DL358" s="65">
        <v>1089.98779296875</v>
      </c>
      <c r="DM358" s="65">
        <v>1126.4957275390625</v>
      </c>
      <c r="DN358" s="65">
        <v>1101.3187255859375</v>
      </c>
      <c r="DO358" s="58">
        <f t="shared" si="113"/>
        <v>1.58872962890625</v>
      </c>
      <c r="DP358" s="44">
        <v>26</v>
      </c>
      <c r="DQ358" s="44"/>
      <c r="DR358" s="65">
        <v>100</v>
      </c>
      <c r="DS358" s="65">
        <v>100</v>
      </c>
      <c r="DT358" s="65">
        <v>100</v>
      </c>
      <c r="DU358" s="65">
        <v>100</v>
      </c>
      <c r="DV358" s="65">
        <v>100</v>
      </c>
      <c r="DW358" s="65">
        <v>100</v>
      </c>
      <c r="DX358" s="58">
        <f t="shared" si="114"/>
        <v>0.14399999999999999</v>
      </c>
      <c r="DY358" s="43">
        <v>6.295872688293457</v>
      </c>
      <c r="DZ358" s="43">
        <v>12.513577461242676</v>
      </c>
      <c r="EA358" s="43">
        <v>26.494941711425781</v>
      </c>
      <c r="EB358" s="44">
        <f t="shared" si="115"/>
        <v>1.491240443572998</v>
      </c>
      <c r="EC358" s="42">
        <v>15</v>
      </c>
      <c r="ED358" s="42">
        <v>15</v>
      </c>
      <c r="EE358" s="42">
        <v>15</v>
      </c>
      <c r="EF358" s="42">
        <v>35</v>
      </c>
      <c r="EG358" s="42">
        <v>35</v>
      </c>
      <c r="EH358" s="42">
        <v>35</v>
      </c>
      <c r="EI358" s="42"/>
      <c r="EJ358" s="65">
        <v>329</v>
      </c>
      <c r="EK358" s="42">
        <v>0.47999998927116394</v>
      </c>
      <c r="EL358" s="42">
        <v>0.47999998927116394</v>
      </c>
      <c r="EM358" s="42">
        <v>0.47999998927116394</v>
      </c>
      <c r="EN358" s="42">
        <v>0.47999998927116394</v>
      </c>
      <c r="EO358" s="42">
        <v>0.47999998927116394</v>
      </c>
      <c r="EP358" s="42">
        <v>0.47999998927116394</v>
      </c>
      <c r="EQ358" s="42"/>
      <c r="ER358" s="65">
        <v>22</v>
      </c>
      <c r="ES358" s="42">
        <v>0.72000002861022949</v>
      </c>
      <c r="ET358" s="42">
        <v>0.72000002861022949</v>
      </c>
      <c r="EU358" s="42">
        <v>0.72000002861022949</v>
      </c>
      <c r="EV358" s="42">
        <v>0.72000002861022949</v>
      </c>
      <c r="EW358" s="42">
        <v>0.72000002861022949</v>
      </c>
      <c r="EX358" s="42">
        <v>0.72000002861022949</v>
      </c>
      <c r="EY358" s="42"/>
      <c r="EZ358" s="42">
        <v>1.2</v>
      </c>
      <c r="FA358" s="42">
        <v>0.20999999344348907</v>
      </c>
      <c r="FB358" s="42">
        <v>0.20999999344348907</v>
      </c>
      <c r="FC358" s="42">
        <v>0.20999999344348907</v>
      </c>
      <c r="FD358" s="42">
        <v>0.20999999344348907</v>
      </c>
      <c r="FE358" s="42">
        <v>0.20999999344348907</v>
      </c>
      <c r="FF358" s="42">
        <v>0.20999999344348907</v>
      </c>
      <c r="FG358" s="42"/>
      <c r="FH358" s="42"/>
      <c r="FI358" s="42">
        <v>0.23999999463558197</v>
      </c>
      <c r="FJ358" s="42">
        <v>0.23999999463558197</v>
      </c>
      <c r="FK358" s="42">
        <v>0.23999999463558197</v>
      </c>
      <c r="FL358" s="42">
        <v>0.23999999463558197</v>
      </c>
      <c r="FM358" s="42">
        <v>0.23999999463558197</v>
      </c>
      <c r="FN358" s="42">
        <v>0.23999999463558197</v>
      </c>
      <c r="FO358" s="42"/>
      <c r="FP358" s="65">
        <v>23</v>
      </c>
      <c r="FQ358" s="42">
        <v>0.56999999284744263</v>
      </c>
      <c r="FR358" s="42">
        <v>0.56999999284744263</v>
      </c>
      <c r="FS358" s="42">
        <v>0.56999999284744263</v>
      </c>
      <c r="FT358" s="42">
        <v>0.56999999284744263</v>
      </c>
      <c r="FU358" s="42">
        <v>0.56999999284744263</v>
      </c>
      <c r="FV358" s="42">
        <v>0.56999999284744263</v>
      </c>
      <c r="FW358" s="42"/>
      <c r="FX358" s="65">
        <v>33</v>
      </c>
    </row>
    <row r="359" spans="1:180">
      <c r="A359" s="40">
        <v>38696</v>
      </c>
      <c r="B359" s="41"/>
      <c r="C359" s="41"/>
      <c r="D359" s="41"/>
      <c r="E359" s="42" t="s">
        <v>233</v>
      </c>
      <c r="F359" s="42" t="s">
        <v>233</v>
      </c>
      <c r="G359" s="42" t="s">
        <v>233</v>
      </c>
      <c r="H359" s="42" t="s">
        <v>233</v>
      </c>
      <c r="I359" s="42" t="s">
        <v>233</v>
      </c>
      <c r="J359" s="42" t="s">
        <v>233</v>
      </c>
      <c r="K359" s="54" t="str">
        <f t="shared" si="102"/>
        <v/>
      </c>
      <c r="L359" s="43">
        <v>4.8840049654245377E-2</v>
      </c>
      <c r="M359" s="43">
        <v>4.8840049654245377E-2</v>
      </c>
      <c r="N359" s="43">
        <v>4.8840049654245377E-2</v>
      </c>
      <c r="O359" s="43">
        <v>4.8840049654245377E-2</v>
      </c>
      <c r="P359" s="43">
        <v>4.8840049654245377E-2</v>
      </c>
      <c r="Q359" s="43">
        <v>4.8840049654245377E-2</v>
      </c>
      <c r="R359" s="54">
        <f t="shared" si="103"/>
        <v>4.8840049654245377E-2</v>
      </c>
      <c r="S359" s="43">
        <v>6.105006217956543</v>
      </c>
      <c r="T359" s="43">
        <v>6.105006217956543</v>
      </c>
      <c r="U359" s="43">
        <v>5.3724055290222168</v>
      </c>
      <c r="V359" s="43">
        <v>6.9597067832946777</v>
      </c>
      <c r="W359" s="43">
        <v>7.5702075958251953</v>
      </c>
      <c r="X359" s="43">
        <v>6.2271060943603516</v>
      </c>
      <c r="Y359" s="43"/>
      <c r="Z359" s="42">
        <v>-0.38339439034461975</v>
      </c>
      <c r="AA359" s="42">
        <v>-0.68131870031356812</v>
      </c>
      <c r="AB359" s="42">
        <v>-0.65201467275619507</v>
      </c>
      <c r="AC359" s="42">
        <v>-0.63247865438461304</v>
      </c>
      <c r="AD359" s="42">
        <v>-0.66666668653488159</v>
      </c>
      <c r="AE359" s="42">
        <v>-0.95482295751571655</v>
      </c>
      <c r="AF359" s="42"/>
      <c r="AG359" s="42">
        <v>6.9230771064758301</v>
      </c>
      <c r="AH359" s="42">
        <v>6.8991451263427734</v>
      </c>
      <c r="AI359" s="42">
        <v>6.970940113067627</v>
      </c>
      <c r="AJ359" s="42">
        <v>6.9538459777832031</v>
      </c>
      <c r="AK359" s="42">
        <v>6.9641027450561523</v>
      </c>
      <c r="AL359" s="42">
        <v>7.0871796607971191</v>
      </c>
      <c r="AM359" s="54">
        <f t="shared" si="104"/>
        <v>6.9663817882537842</v>
      </c>
      <c r="AN359" s="44">
        <v>2.5811965465545654</v>
      </c>
      <c r="AO359" s="44">
        <v>2.5030524730682373</v>
      </c>
      <c r="AP359" s="44">
        <v>2.4175825119018555</v>
      </c>
      <c r="AQ359" s="44">
        <v>2.33699631690979</v>
      </c>
      <c r="AR359" s="44">
        <v>2.4884004592895508</v>
      </c>
      <c r="AS359" s="44">
        <v>2.4786324501037598</v>
      </c>
      <c r="AT359" s="44"/>
      <c r="AU359" s="42">
        <v>0.4920634925365448</v>
      </c>
      <c r="AV359" s="42">
        <v>0.49938949942588806</v>
      </c>
      <c r="AW359" s="42">
        <v>0.46153846383094788</v>
      </c>
      <c r="AX359" s="42">
        <v>0.53846156597137451</v>
      </c>
      <c r="AY359" s="42">
        <v>0.57875460386276245</v>
      </c>
      <c r="AZ359" s="42">
        <v>0.47496947646141052</v>
      </c>
      <c r="BA359" s="54">
        <f t="shared" si="105"/>
        <v>0.50752951701482141</v>
      </c>
      <c r="BB359" s="44"/>
      <c r="BC359" s="42">
        <v>0.18315018713474274</v>
      </c>
      <c r="BD359" s="42">
        <v>0.28815630078315735</v>
      </c>
      <c r="BE359" s="42">
        <v>0.21733821928501129</v>
      </c>
      <c r="BF359" s="42">
        <v>0.23931623995304108</v>
      </c>
      <c r="BG359" s="42">
        <v>0.22710622847080231</v>
      </c>
      <c r="BH359" s="42">
        <v>0.21855922043323517</v>
      </c>
      <c r="BI359" s="54">
        <f t="shared" si="106"/>
        <v>0.22893773267666498</v>
      </c>
      <c r="BJ359" s="51" t="s">
        <v>233</v>
      </c>
      <c r="BK359" s="69" t="s">
        <v>233</v>
      </c>
      <c r="BL359" s="69" t="s">
        <v>233</v>
      </c>
      <c r="BM359" s="69" t="s">
        <v>233</v>
      </c>
      <c r="BN359" s="69" t="s">
        <v>233</v>
      </c>
      <c r="BO359" s="69" t="s">
        <v>233</v>
      </c>
      <c r="BP359" s="70" t="str">
        <f t="shared" si="107"/>
        <v/>
      </c>
      <c r="BQ359" s="42">
        <v>1.0940171480178833</v>
      </c>
      <c r="BR359" s="42">
        <v>1.1379731893539429</v>
      </c>
      <c r="BS359" s="42">
        <v>1.168498158454895</v>
      </c>
      <c r="BT359" s="42">
        <v>1.158730149269104</v>
      </c>
      <c r="BU359" s="42">
        <v>1.1746032238006592</v>
      </c>
      <c r="BV359" s="42">
        <v>1.1404151916503906</v>
      </c>
      <c r="BW359" s="54">
        <f t="shared" si="108"/>
        <v>1.1457061767578125</v>
      </c>
      <c r="BX359" s="44">
        <v>5.0061050802469254E-2</v>
      </c>
      <c r="BY359" s="44">
        <v>5.0061050802469254E-2</v>
      </c>
      <c r="BZ359" s="44">
        <v>3.9072040468454361E-2</v>
      </c>
      <c r="CA359" s="44">
        <v>3.7851039320230484E-2</v>
      </c>
      <c r="CB359" s="44">
        <v>4.8840049654245377E-2</v>
      </c>
      <c r="CC359" s="44">
        <v>3.7851039320230484E-2</v>
      </c>
      <c r="CD359" s="54">
        <f t="shared" si="109"/>
        <v>4.3956045061349869E-2</v>
      </c>
      <c r="CE359" s="42">
        <v>7.4529914855957031</v>
      </c>
      <c r="CF359" s="42">
        <v>7.4153847694396973</v>
      </c>
      <c r="CG359" s="42">
        <v>7.394871711730957</v>
      </c>
      <c r="CH359" s="42">
        <v>7.3811964988708496</v>
      </c>
      <c r="CI359" s="42">
        <v>7.394871711730957</v>
      </c>
      <c r="CJ359" s="42">
        <v>7.384615421295166</v>
      </c>
      <c r="CK359" s="42"/>
      <c r="CL359" s="42"/>
      <c r="CM359" s="44"/>
      <c r="CN359" s="44">
        <v>1.5648351907730103</v>
      </c>
      <c r="CO359" s="44">
        <v>1.6566544771194458</v>
      </c>
      <c r="CP359" s="44">
        <v>1.5570207834243774</v>
      </c>
      <c r="CQ359" s="44">
        <v>1.581440806388855</v>
      </c>
      <c r="CR359" s="44">
        <v>1.6214896440505981</v>
      </c>
      <c r="CS359" s="44">
        <v>1.5658119916915894</v>
      </c>
      <c r="CT359" s="54">
        <f t="shared" si="110"/>
        <v>1.591208815574646</v>
      </c>
      <c r="CU359" s="44" t="s">
        <v>233</v>
      </c>
      <c r="CV359" s="44" t="s">
        <v>233</v>
      </c>
      <c r="CW359" s="44" t="s">
        <v>233</v>
      </c>
      <c r="CX359" s="44" t="s">
        <v>233</v>
      </c>
      <c r="CY359" s="44" t="s">
        <v>233</v>
      </c>
      <c r="CZ359" s="44" t="s">
        <v>233</v>
      </c>
      <c r="DA359" s="54" t="str">
        <f t="shared" si="111"/>
        <v/>
      </c>
      <c r="DB359" s="65">
        <v>1063.247802734375</v>
      </c>
      <c r="DC359" s="65">
        <v>1108.5469970703125</v>
      </c>
      <c r="DD359" s="65">
        <v>1131.257568359375</v>
      </c>
      <c r="DE359" s="65">
        <v>1032.1123046875</v>
      </c>
      <c r="DF359" s="65">
        <v>1073.015869140625</v>
      </c>
      <c r="DG359" s="65">
        <v>1124.2978515625</v>
      </c>
      <c r="DH359" s="58">
        <f t="shared" si="112"/>
        <v>1.5677948144531251</v>
      </c>
      <c r="DI359" s="65">
        <v>1097.82666015625</v>
      </c>
      <c r="DJ359" s="65">
        <v>1069.5970458984375</v>
      </c>
      <c r="DK359" s="65">
        <v>1094.774169921875</v>
      </c>
      <c r="DL359" s="65">
        <v>1097.89990234375</v>
      </c>
      <c r="DM359" s="65">
        <v>1076.752197265625</v>
      </c>
      <c r="DN359" s="65">
        <v>1082.6861572265625</v>
      </c>
      <c r="DO359" s="58">
        <f t="shared" si="113"/>
        <v>1.5646886718749999</v>
      </c>
      <c r="DP359" s="44">
        <v>49</v>
      </c>
      <c r="DQ359" s="44"/>
      <c r="DR359" s="65">
        <v>100</v>
      </c>
      <c r="DS359" s="65">
        <v>100</v>
      </c>
      <c r="DT359" s="65">
        <v>100</v>
      </c>
      <c r="DU359" s="65">
        <v>100</v>
      </c>
      <c r="DV359" s="65">
        <v>100</v>
      </c>
      <c r="DW359" s="65">
        <v>100</v>
      </c>
      <c r="DX359" s="58">
        <f t="shared" si="114"/>
        <v>0.14399999999999999</v>
      </c>
      <c r="DY359" s="43">
        <v>6.1191697120666504</v>
      </c>
      <c r="DZ359" s="43">
        <v>13.513374328613281</v>
      </c>
      <c r="EA359" s="43">
        <v>28.949310302734375</v>
      </c>
      <c r="EB359" s="44">
        <f t="shared" si="115"/>
        <v>1.4187183292388916</v>
      </c>
      <c r="EC359" s="42">
        <v>30</v>
      </c>
      <c r="ED359" s="42">
        <v>30</v>
      </c>
      <c r="EE359" s="42">
        <v>30</v>
      </c>
      <c r="EF359" s="42">
        <v>30</v>
      </c>
      <c r="EG359" s="42">
        <v>30</v>
      </c>
      <c r="EH359" s="42">
        <v>25</v>
      </c>
      <c r="EI359" s="42"/>
      <c r="EJ359" s="65">
        <v>351</v>
      </c>
      <c r="EK359" s="42">
        <v>0.47999998927116394</v>
      </c>
      <c r="EL359" s="42">
        <v>0.47999998927116394</v>
      </c>
      <c r="EM359" s="42">
        <v>0.47999998927116394</v>
      </c>
      <c r="EN359" s="42">
        <v>0.47999998927116394</v>
      </c>
      <c r="EO359" s="42">
        <v>0.47999998927116394</v>
      </c>
      <c r="EP359" s="42">
        <v>0.47999998927116394</v>
      </c>
      <c r="EQ359" s="42"/>
      <c r="ER359" s="65">
        <v>20</v>
      </c>
      <c r="ES359" s="42">
        <v>0.72000002861022949</v>
      </c>
      <c r="ET359" s="42">
        <v>0.72000002861022949</v>
      </c>
      <c r="EU359" s="42">
        <v>0.72000002861022949</v>
      </c>
      <c r="EV359" s="42">
        <v>0.72000002861022949</v>
      </c>
      <c r="EW359" s="42">
        <v>0.72000002861022949</v>
      </c>
      <c r="EX359" s="42">
        <v>0.72000002861022949</v>
      </c>
      <c r="EY359" s="42"/>
      <c r="EZ359" s="42">
        <v>1.35</v>
      </c>
      <c r="FA359" s="42">
        <v>0.20999999344348907</v>
      </c>
      <c r="FB359" s="42">
        <v>0.20999999344348907</v>
      </c>
      <c r="FC359" s="42">
        <v>0.20999999344348907</v>
      </c>
      <c r="FD359" s="42">
        <v>0.20999999344348907</v>
      </c>
      <c r="FE359" s="42">
        <v>0.20999999344348907</v>
      </c>
      <c r="FF359" s="42">
        <v>0.20999999344348907</v>
      </c>
      <c r="FG359" s="42"/>
      <c r="FH359" s="42"/>
      <c r="FI359" s="42">
        <v>0.23999999463558197</v>
      </c>
      <c r="FJ359" s="42">
        <v>0.23999999463558197</v>
      </c>
      <c r="FK359" s="42">
        <v>0.23999999463558197</v>
      </c>
      <c r="FL359" s="42">
        <v>0.23999999463558197</v>
      </c>
      <c r="FM359" s="42">
        <v>0.23999999463558197</v>
      </c>
      <c r="FN359" s="42">
        <v>0.20999999344348907</v>
      </c>
      <c r="FO359" s="42"/>
      <c r="FP359" s="65">
        <v>25</v>
      </c>
      <c r="FQ359" s="42">
        <v>0.56999999284744263</v>
      </c>
      <c r="FR359" s="42">
        <v>0.56999999284744263</v>
      </c>
      <c r="FS359" s="42">
        <v>0.56999999284744263</v>
      </c>
      <c r="FT359" s="42">
        <v>0.56999999284744263</v>
      </c>
      <c r="FU359" s="42">
        <v>0.56999999284744263</v>
      </c>
      <c r="FV359" s="42">
        <v>0.56999999284744263</v>
      </c>
      <c r="FW359" s="42"/>
      <c r="FX359" s="65">
        <v>32</v>
      </c>
    </row>
    <row r="360" spans="1:180">
      <c r="A360" s="40">
        <v>38697</v>
      </c>
      <c r="B360" s="41"/>
      <c r="C360" s="41"/>
      <c r="D360" s="41"/>
      <c r="E360" s="42" t="s">
        <v>233</v>
      </c>
      <c r="F360" s="42" t="s">
        <v>233</v>
      </c>
      <c r="G360" s="42" t="s">
        <v>233</v>
      </c>
      <c r="H360" s="42" t="s">
        <v>233</v>
      </c>
      <c r="I360" s="42" t="s">
        <v>233</v>
      </c>
      <c r="J360" s="42" t="s">
        <v>233</v>
      </c>
      <c r="K360" s="54" t="str">
        <f t="shared" si="102"/>
        <v/>
      </c>
      <c r="L360" s="43">
        <v>4.8840049654245377E-2</v>
      </c>
      <c r="M360" s="43">
        <v>4.8840049654245377E-2</v>
      </c>
      <c r="N360" s="43">
        <v>4.8840049654245377E-2</v>
      </c>
      <c r="O360" s="43">
        <v>4.8840049654245377E-2</v>
      </c>
      <c r="P360" s="43">
        <v>4.8840049654245377E-2</v>
      </c>
      <c r="Q360" s="43">
        <v>4.8840049654245377E-2</v>
      </c>
      <c r="R360" s="54">
        <f t="shared" si="103"/>
        <v>4.8840049654245377E-2</v>
      </c>
      <c r="S360" s="43">
        <v>5.4945054054260254</v>
      </c>
      <c r="T360" s="43">
        <v>4.7619047164916992</v>
      </c>
      <c r="U360" s="43">
        <v>5.4945054054260254</v>
      </c>
      <c r="V360" s="43">
        <v>6.3492064476013184</v>
      </c>
      <c r="W360" s="43">
        <v>6.5934066772460938</v>
      </c>
      <c r="X360" s="43">
        <v>6.105006217956543</v>
      </c>
      <c r="Y360" s="43"/>
      <c r="Z360" s="42">
        <v>-1.3894994258880615</v>
      </c>
      <c r="AA360" s="42">
        <v>-1.394383430480957</v>
      </c>
      <c r="AB360" s="42">
        <v>-1.374847412109375</v>
      </c>
      <c r="AC360" s="42">
        <v>-1.3601953983306885</v>
      </c>
      <c r="AD360" s="42">
        <v>-1.3601953983306885</v>
      </c>
      <c r="AE360" s="42">
        <v>-1.4822955131530762</v>
      </c>
      <c r="AF360" s="42"/>
      <c r="AG360" s="42">
        <v>7.2512822151184082</v>
      </c>
      <c r="AH360" s="42">
        <v>7.2717947959899902</v>
      </c>
      <c r="AI360" s="42">
        <v>7.2888889312744141</v>
      </c>
      <c r="AJ360" s="42">
        <v>7.2820510864257812</v>
      </c>
      <c r="AK360" s="42">
        <v>7.278632640838623</v>
      </c>
      <c r="AL360" s="42">
        <v>7.3470087051391602</v>
      </c>
      <c r="AM360" s="54">
        <f t="shared" si="104"/>
        <v>7.2866097291310625</v>
      </c>
      <c r="AN360" s="44">
        <v>2.0659341812133789</v>
      </c>
      <c r="AO360" s="44">
        <v>1.9047619104385376</v>
      </c>
      <c r="AP360" s="44">
        <v>1.8437118530273437</v>
      </c>
      <c r="AQ360" s="44">
        <v>1.8778998851776123</v>
      </c>
      <c r="AR360" s="44">
        <v>2.0903542041778564</v>
      </c>
      <c r="AS360" s="44">
        <v>2.1074481010437012</v>
      </c>
      <c r="AT360" s="44"/>
      <c r="AU360" s="42">
        <v>0.53113555908203125</v>
      </c>
      <c r="AV360" s="42">
        <v>0.50305253267288208</v>
      </c>
      <c r="AW360" s="42">
        <v>0.48962149024009705</v>
      </c>
      <c r="AX360" s="42">
        <v>0.52380955219268799</v>
      </c>
      <c r="AY360" s="42">
        <v>0.43956044316291809</v>
      </c>
      <c r="AZ360" s="42">
        <v>0.53846156597137451</v>
      </c>
      <c r="BA360" s="54">
        <f t="shared" si="105"/>
        <v>0.50427352388699853</v>
      </c>
      <c r="BB360" s="44"/>
      <c r="BC360" s="42">
        <v>0.20390720665454865</v>
      </c>
      <c r="BD360" s="42">
        <v>0.21978022158145905</v>
      </c>
      <c r="BE360" s="42">
        <v>0.1746031790971756</v>
      </c>
      <c r="BF360" s="42">
        <v>0.18559218943119049</v>
      </c>
      <c r="BG360" s="42">
        <v>0.17216117680072784</v>
      </c>
      <c r="BH360" s="42">
        <v>0.21611721813678741</v>
      </c>
      <c r="BI360" s="54">
        <f t="shared" si="106"/>
        <v>0.19536019861698151</v>
      </c>
      <c r="BJ360" s="51" t="s">
        <v>233</v>
      </c>
      <c r="BK360" s="69" t="s">
        <v>233</v>
      </c>
      <c r="BL360" s="69" t="s">
        <v>233</v>
      </c>
      <c r="BM360" s="69" t="s">
        <v>233</v>
      </c>
      <c r="BN360" s="69" t="s">
        <v>233</v>
      </c>
      <c r="BO360" s="69" t="s">
        <v>233</v>
      </c>
      <c r="BP360" s="70" t="str">
        <f t="shared" si="107"/>
        <v/>
      </c>
      <c r="BQ360" s="42">
        <v>1.0366300344467163</v>
      </c>
      <c r="BR360" s="42">
        <v>1.0146520137786865</v>
      </c>
      <c r="BS360" s="42">
        <v>1.0012210607528687</v>
      </c>
      <c r="BT360" s="42">
        <v>1.0525031089782715</v>
      </c>
      <c r="BU360" s="42">
        <v>1.1904761791229248</v>
      </c>
      <c r="BV360" s="42">
        <v>1.2686202526092529</v>
      </c>
      <c r="BW360" s="54">
        <f t="shared" si="108"/>
        <v>1.0940171082814534</v>
      </c>
      <c r="BX360" s="44">
        <v>3.6630038172006607E-2</v>
      </c>
      <c r="BY360" s="44">
        <v>3.6630038172006607E-2</v>
      </c>
      <c r="BZ360" s="44">
        <v>3.6630038172006607E-2</v>
      </c>
      <c r="CA360" s="44">
        <v>4.76190485060215E-2</v>
      </c>
      <c r="CB360" s="44">
        <v>3.6630038172006607E-2</v>
      </c>
      <c r="CC360" s="44">
        <v>3.6630038172006607E-2</v>
      </c>
      <c r="CD360" s="54">
        <f t="shared" si="109"/>
        <v>3.8461539894342422E-2</v>
      </c>
      <c r="CE360" s="42">
        <v>7.3914527893066406</v>
      </c>
      <c r="CF360" s="42">
        <v>7.394871711730957</v>
      </c>
      <c r="CG360" s="42">
        <v>7.4153847694396973</v>
      </c>
      <c r="CH360" s="42">
        <v>7.4427351951599121</v>
      </c>
      <c r="CI360" s="42">
        <v>7.5008544921875</v>
      </c>
      <c r="CJ360" s="42">
        <v>7.5179486274719238</v>
      </c>
      <c r="CK360" s="42"/>
      <c r="CL360" s="42"/>
      <c r="CM360" s="44"/>
      <c r="CN360" s="44">
        <v>1.3020757436752319</v>
      </c>
      <c r="CO360" s="44">
        <v>1.2874237298965454</v>
      </c>
      <c r="CP360" s="44">
        <v>1.2522588968276978</v>
      </c>
      <c r="CQ360" s="44">
        <v>1.3206349611282349</v>
      </c>
      <c r="CR360" s="44">
        <v>1.4007326364517212</v>
      </c>
      <c r="CS360" s="44">
        <v>1.3597069978713989</v>
      </c>
      <c r="CT360" s="54">
        <f t="shared" si="110"/>
        <v>1.3204721609751384</v>
      </c>
      <c r="CU360" s="44" t="s">
        <v>233</v>
      </c>
      <c r="CV360" s="44" t="s">
        <v>233</v>
      </c>
      <c r="CW360" s="44" t="s">
        <v>233</v>
      </c>
      <c r="CX360" s="44" t="s">
        <v>233</v>
      </c>
      <c r="CY360" s="44" t="s">
        <v>233</v>
      </c>
      <c r="CZ360" s="44" t="s">
        <v>233</v>
      </c>
      <c r="DA360" s="54" t="str">
        <f t="shared" si="111"/>
        <v/>
      </c>
      <c r="DB360" s="65">
        <v>870.20758056640625</v>
      </c>
      <c r="DC360" s="65">
        <v>888.5225830078125</v>
      </c>
      <c r="DD360" s="65">
        <v>886.20269775390625</v>
      </c>
      <c r="DE360" s="65">
        <v>885.2259521484375</v>
      </c>
      <c r="DF360" s="65">
        <v>940.4151611328125</v>
      </c>
      <c r="DG360" s="65">
        <v>912.2099609375</v>
      </c>
      <c r="DH360" s="58">
        <f t="shared" si="112"/>
        <v>1.2918681445312501</v>
      </c>
      <c r="DI360" s="65">
        <v>894.3834228515625</v>
      </c>
      <c r="DJ360" s="65">
        <v>878.5103759765625</v>
      </c>
      <c r="DK360" s="65">
        <v>879.73138427734375</v>
      </c>
      <c r="DL360" s="65">
        <v>890.72039794921875</v>
      </c>
      <c r="DM360" s="65">
        <v>888.888916015625</v>
      </c>
      <c r="DN360" s="65">
        <v>873.015869140625</v>
      </c>
      <c r="DO360" s="58">
        <f t="shared" si="113"/>
        <v>1.2732600878906251</v>
      </c>
      <c r="DP360" s="44">
        <v>25</v>
      </c>
      <c r="DQ360" s="44"/>
      <c r="DR360" s="65">
        <v>100</v>
      </c>
      <c r="DS360" s="65">
        <v>100</v>
      </c>
      <c r="DT360" s="65">
        <v>100</v>
      </c>
      <c r="DU360" s="65">
        <v>100</v>
      </c>
      <c r="DV360" s="65">
        <v>100</v>
      </c>
      <c r="DW360" s="65">
        <v>100</v>
      </c>
      <c r="DX360" s="58">
        <f t="shared" si="114"/>
        <v>0.14399999999999999</v>
      </c>
      <c r="DY360" s="43">
        <v>5.9293770790100098</v>
      </c>
      <c r="DZ360" s="43">
        <v>13.747983932495117</v>
      </c>
      <c r="EA360" s="43">
        <v>27.245689392089844</v>
      </c>
      <c r="EB360" s="44">
        <f t="shared" si="115"/>
        <v>1.2390070857238771</v>
      </c>
      <c r="EC360" s="42">
        <v>20</v>
      </c>
      <c r="ED360" s="42">
        <v>20</v>
      </c>
      <c r="EE360" s="42">
        <v>20</v>
      </c>
      <c r="EF360" s="42">
        <v>20</v>
      </c>
      <c r="EG360" s="42">
        <v>20</v>
      </c>
      <c r="EH360" s="42">
        <v>18</v>
      </c>
      <c r="EI360" s="42"/>
      <c r="EJ360" s="65">
        <v>189</v>
      </c>
      <c r="EK360" s="42">
        <v>0.47999998927116394</v>
      </c>
      <c r="EL360" s="42">
        <v>0.47999998927116394</v>
      </c>
      <c r="EM360" s="42">
        <v>0.47999998927116394</v>
      </c>
      <c r="EN360" s="42">
        <v>0.47999998927116394</v>
      </c>
      <c r="EO360" s="42">
        <v>0.47999998927116394</v>
      </c>
      <c r="EP360" s="42">
        <v>0.47999998927116394</v>
      </c>
      <c r="EQ360" s="42"/>
      <c r="ER360" s="65">
        <v>16</v>
      </c>
      <c r="ES360" s="42">
        <v>0.72000002861022949</v>
      </c>
      <c r="ET360" s="42">
        <v>0.72000002861022949</v>
      </c>
      <c r="EU360" s="42">
        <v>0.72000002861022949</v>
      </c>
      <c r="EV360" s="42">
        <v>0.72000002861022949</v>
      </c>
      <c r="EW360" s="42">
        <v>0.72000002861022949</v>
      </c>
      <c r="EX360" s="42">
        <v>0.72000002861022949</v>
      </c>
      <c r="EY360" s="42"/>
      <c r="EZ360" s="42">
        <v>1.05</v>
      </c>
      <c r="FA360" s="42">
        <v>0.20999999344348907</v>
      </c>
      <c r="FB360" s="42">
        <v>0.20999999344348907</v>
      </c>
      <c r="FC360" s="42">
        <v>0.20999999344348907</v>
      </c>
      <c r="FD360" s="42">
        <v>0.20999999344348907</v>
      </c>
      <c r="FE360" s="42">
        <v>0.20999999344348907</v>
      </c>
      <c r="FF360" s="42">
        <v>0.20999999344348907</v>
      </c>
      <c r="FG360" s="42"/>
      <c r="FH360" s="42"/>
      <c r="FI360" s="42">
        <v>0.2199999988079071</v>
      </c>
      <c r="FJ360" s="42">
        <v>0.2199999988079071</v>
      </c>
      <c r="FK360" s="42">
        <v>0.25</v>
      </c>
      <c r="FL360" s="42">
        <v>0.30000001192092896</v>
      </c>
      <c r="FM360" s="42">
        <v>0.2800000011920929</v>
      </c>
      <c r="FN360" s="42">
        <v>0.2800000011920929</v>
      </c>
      <c r="FO360" s="42"/>
      <c r="FP360" s="65">
        <v>22</v>
      </c>
      <c r="FQ360" s="42">
        <v>0.56999999284744263</v>
      </c>
      <c r="FR360" s="42">
        <v>0.56999999284744263</v>
      </c>
      <c r="FS360" s="42">
        <v>0.56999999284744263</v>
      </c>
      <c r="FT360" s="42">
        <v>0.56999999284744263</v>
      </c>
      <c r="FU360" s="42">
        <v>0.56999999284744263</v>
      </c>
      <c r="FV360" s="42">
        <v>0.56999999284744263</v>
      </c>
      <c r="FW360" s="42"/>
      <c r="FX360" s="65">
        <v>27</v>
      </c>
    </row>
    <row r="361" spans="1:180">
      <c r="A361" s="40">
        <v>38698</v>
      </c>
      <c r="B361" s="41"/>
      <c r="C361" s="41"/>
      <c r="D361" s="41"/>
      <c r="E361" s="42" t="s">
        <v>233</v>
      </c>
      <c r="F361" s="42" t="s">
        <v>233</v>
      </c>
      <c r="G361" s="42" t="s">
        <v>233</v>
      </c>
      <c r="H361" s="42" t="s">
        <v>233</v>
      </c>
      <c r="I361" s="42" t="s">
        <v>233</v>
      </c>
      <c r="J361" s="42" t="s">
        <v>233</v>
      </c>
      <c r="K361" s="54" t="str">
        <f t="shared" si="102"/>
        <v/>
      </c>
      <c r="L361" s="43">
        <v>4.8840049654245377E-2</v>
      </c>
      <c r="M361" s="43">
        <v>4.8840049654245377E-2</v>
      </c>
      <c r="N361" s="43">
        <v>4.8840049654245377E-2</v>
      </c>
      <c r="O361" s="43">
        <v>4.8840049654245377E-2</v>
      </c>
      <c r="P361" s="43">
        <v>4.8840049654245377E-2</v>
      </c>
      <c r="Q361" s="43">
        <v>4.8840049654245377E-2</v>
      </c>
      <c r="R361" s="54">
        <f t="shared" si="103"/>
        <v>4.8840049654245377E-2</v>
      </c>
      <c r="S361" s="43">
        <v>6.3492064476013184</v>
      </c>
      <c r="T361" s="43">
        <v>5.3724055290222168</v>
      </c>
      <c r="U361" s="43">
        <v>4.6398048400878906</v>
      </c>
      <c r="V361" s="43">
        <v>4.6398048400878906</v>
      </c>
      <c r="W361" s="43">
        <v>4.6398048400878906</v>
      </c>
      <c r="X361" s="43">
        <v>4.5177044868469238</v>
      </c>
      <c r="Y361" s="43"/>
      <c r="Z361" s="42">
        <v>-1.3992674350738525</v>
      </c>
      <c r="AA361" s="42">
        <v>-1.5115995407104492</v>
      </c>
      <c r="AB361" s="42">
        <v>-1.4285714626312256</v>
      </c>
      <c r="AC361" s="42">
        <v>-1.4676434993743896</v>
      </c>
      <c r="AD361" s="42">
        <v>-1.4139194488525391</v>
      </c>
      <c r="AE361" s="42">
        <v>-1.4578754901885986</v>
      </c>
      <c r="AF361" s="42"/>
      <c r="AG361" s="42">
        <v>7.3709402084350586</v>
      </c>
      <c r="AH361" s="42">
        <v>7.3470087051391602</v>
      </c>
      <c r="AI361" s="42">
        <v>7.3196582794189453</v>
      </c>
      <c r="AJ361" s="42">
        <v>7.3025641441345215</v>
      </c>
      <c r="AK361" s="42">
        <v>7.3299145698547363</v>
      </c>
      <c r="AL361" s="42">
        <v>7.3094015121459961</v>
      </c>
      <c r="AM361" s="54">
        <f t="shared" si="104"/>
        <v>7.3299145698547363</v>
      </c>
      <c r="AN361" s="44">
        <v>1.9609279632568359</v>
      </c>
      <c r="AO361" s="44">
        <v>1.9316239356994629</v>
      </c>
      <c r="AP361" s="44">
        <v>2.1489622592926025</v>
      </c>
      <c r="AQ361" s="44">
        <v>1.9536019563674927</v>
      </c>
      <c r="AR361" s="44">
        <v>1.7802197933197021</v>
      </c>
      <c r="AS361" s="44">
        <v>1.711843729019165</v>
      </c>
      <c r="AT361" s="44"/>
      <c r="AU361" s="42">
        <v>0.50427353382110596</v>
      </c>
      <c r="AV361" s="42">
        <v>0.51526254415512085</v>
      </c>
      <c r="AW361" s="42">
        <v>0.43467643857002258</v>
      </c>
      <c r="AX361" s="42">
        <v>0.47374847531318665</v>
      </c>
      <c r="AY361" s="42">
        <v>0.50793653726577759</v>
      </c>
      <c r="AZ361" s="42">
        <v>0.64957267045974731</v>
      </c>
      <c r="BA361" s="54">
        <f t="shared" si="105"/>
        <v>0.51424503326416016</v>
      </c>
      <c r="BB361" s="44"/>
      <c r="BC361" s="42">
        <v>0.1746031790971756</v>
      </c>
      <c r="BD361" s="42">
        <v>0.190476194024086</v>
      </c>
      <c r="BE361" s="42">
        <v>0.13064713776111603</v>
      </c>
      <c r="BF361" s="42">
        <v>0.16727717220783234</v>
      </c>
      <c r="BG361" s="42">
        <v>0.20024420320987701</v>
      </c>
      <c r="BH361" s="42">
        <v>0.31013432145118713</v>
      </c>
      <c r="BI361" s="54">
        <f t="shared" si="106"/>
        <v>0.19556370129187903</v>
      </c>
      <c r="BJ361" s="51" t="s">
        <v>233</v>
      </c>
      <c r="BK361" s="69" t="s">
        <v>233</v>
      </c>
      <c r="BL361" s="69" t="s">
        <v>233</v>
      </c>
      <c r="BM361" s="69" t="s">
        <v>233</v>
      </c>
      <c r="BN361" s="69" t="s">
        <v>233</v>
      </c>
      <c r="BO361" s="69" t="s">
        <v>233</v>
      </c>
      <c r="BP361" s="70" t="str">
        <f t="shared" si="107"/>
        <v/>
      </c>
      <c r="BQ361" s="42">
        <v>1.2576313018798828</v>
      </c>
      <c r="BR361" s="42">
        <v>1.2344322204589844</v>
      </c>
      <c r="BS361" s="42">
        <v>1.2307692766189575</v>
      </c>
      <c r="BT361" s="42">
        <v>1.2051281929016113</v>
      </c>
      <c r="BU361" s="42">
        <v>1.1245421171188354</v>
      </c>
      <c r="BV361" s="42">
        <v>1.0830280780792236</v>
      </c>
      <c r="BW361" s="54">
        <f t="shared" si="108"/>
        <v>1.1892551978429158</v>
      </c>
      <c r="BX361" s="44">
        <v>0.31135532259941101</v>
      </c>
      <c r="BY361" s="44">
        <v>4.8840049654245377E-2</v>
      </c>
      <c r="BZ361" s="44">
        <v>0.22954823076725006</v>
      </c>
      <c r="CA361" s="44">
        <v>4.0293041616678238E-2</v>
      </c>
      <c r="CB361" s="44">
        <v>8.1807084381580353E-2</v>
      </c>
      <c r="CC361" s="44">
        <v>6.8376071751117706E-2</v>
      </c>
      <c r="CD361" s="54">
        <f t="shared" si="109"/>
        <v>0.13003663346171379</v>
      </c>
      <c r="CE361" s="42">
        <v>7.5247864723205566</v>
      </c>
      <c r="CF361" s="42">
        <v>7.5521368980407715</v>
      </c>
      <c r="CG361" s="42">
        <v>7.5623931884765625</v>
      </c>
      <c r="CH361" s="42">
        <v>7.5863246917724609</v>
      </c>
      <c r="CI361" s="42">
        <v>7.5897436141967773</v>
      </c>
      <c r="CJ361" s="42">
        <v>7.596580982208252</v>
      </c>
      <c r="CK361" s="42"/>
      <c r="CL361" s="42"/>
      <c r="CM361" s="44"/>
      <c r="CN361" s="44">
        <v>1.3089133501052856</v>
      </c>
      <c r="CO361" s="44">
        <v>1.2600733041763306</v>
      </c>
      <c r="CP361" s="44">
        <v>1.3020757436752319</v>
      </c>
      <c r="CQ361" s="44">
        <v>1.3177045583724976</v>
      </c>
      <c r="CR361" s="44">
        <v>1.3098901510238647</v>
      </c>
      <c r="CS361" s="44">
        <v>1.4095238447189331</v>
      </c>
      <c r="CT361" s="54">
        <f t="shared" si="110"/>
        <v>1.3180301586786907</v>
      </c>
      <c r="CU361" s="44" t="s">
        <v>233</v>
      </c>
      <c r="CV361" s="44" t="s">
        <v>233</v>
      </c>
      <c r="CW361" s="44" t="s">
        <v>233</v>
      </c>
      <c r="CX361" s="44" t="s">
        <v>233</v>
      </c>
      <c r="CY361" s="44" t="s">
        <v>233</v>
      </c>
      <c r="CZ361" s="44" t="s">
        <v>233</v>
      </c>
      <c r="DA361" s="54" t="str">
        <f t="shared" si="111"/>
        <v/>
      </c>
      <c r="DB361" s="65">
        <v>939.19415283203125</v>
      </c>
      <c r="DC361" s="65">
        <v>860.0732421875</v>
      </c>
      <c r="DD361" s="65">
        <v>903.17462158203125</v>
      </c>
      <c r="DE361" s="65">
        <v>891.5750732421875</v>
      </c>
      <c r="DF361" s="65">
        <v>881.4407958984375</v>
      </c>
      <c r="DG361" s="65">
        <v>884.85955810546875</v>
      </c>
      <c r="DH361" s="58">
        <f t="shared" si="112"/>
        <v>1.2864761865234375</v>
      </c>
      <c r="DI361" s="65">
        <v>889.4993896484375</v>
      </c>
      <c r="DJ361" s="65">
        <v>885.98284912109375</v>
      </c>
      <c r="DK361" s="65">
        <v>889.4993896484375</v>
      </c>
      <c r="DL361" s="65">
        <v>887.13067626953125</v>
      </c>
      <c r="DM361" s="65">
        <v>912.234375</v>
      </c>
      <c r="DN361" s="65">
        <v>899.951171875</v>
      </c>
      <c r="DO361" s="58">
        <f t="shared" si="113"/>
        <v>1.2874314843750001</v>
      </c>
      <c r="DP361" s="44">
        <v>0</v>
      </c>
      <c r="DQ361" s="44"/>
      <c r="DR361" s="65">
        <v>100</v>
      </c>
      <c r="DS361" s="65">
        <v>100</v>
      </c>
      <c r="DT361" s="65">
        <v>100</v>
      </c>
      <c r="DU361" s="65">
        <v>100</v>
      </c>
      <c r="DV361" s="65">
        <v>100</v>
      </c>
      <c r="DW361" s="65">
        <v>100</v>
      </c>
      <c r="DX361" s="58">
        <f t="shared" si="114"/>
        <v>0.14399999999999999</v>
      </c>
      <c r="DY361" s="43">
        <v>6.030817985534668</v>
      </c>
      <c r="DZ361" s="43">
        <v>12.026311874389648</v>
      </c>
      <c r="EA361" s="43">
        <v>26.819778442382813</v>
      </c>
      <c r="EB361" s="44">
        <f t="shared" si="115"/>
        <v>1.5387956048583984</v>
      </c>
      <c r="EC361" s="42">
        <v>18</v>
      </c>
      <c r="ED361" s="42">
        <v>18</v>
      </c>
      <c r="EE361" s="42">
        <v>20</v>
      </c>
      <c r="EF361" s="42">
        <v>20</v>
      </c>
      <c r="EG361" s="42">
        <v>20</v>
      </c>
      <c r="EH361" s="42">
        <v>20</v>
      </c>
      <c r="EI361" s="42"/>
      <c r="EJ361" s="65">
        <v>189</v>
      </c>
      <c r="EK361" s="42">
        <v>0.47999998927116394</v>
      </c>
      <c r="EL361" s="42">
        <v>0.47999998927116394</v>
      </c>
      <c r="EM361" s="42">
        <v>0.47999998927116394</v>
      </c>
      <c r="EN361" s="42">
        <v>0.47999998927116394</v>
      </c>
      <c r="EO361" s="42">
        <v>0.47999998927116394</v>
      </c>
      <c r="EP361" s="42">
        <v>0.47999998927116394</v>
      </c>
      <c r="EQ361" s="42"/>
      <c r="ER361" s="65">
        <v>17</v>
      </c>
      <c r="ES361" s="42">
        <v>0.72000002861022949</v>
      </c>
      <c r="ET361" s="42">
        <v>0.72000002861022949</v>
      </c>
      <c r="EU361" s="42">
        <v>0.72000002861022949</v>
      </c>
      <c r="EV361" s="42">
        <v>0.72000002861022949</v>
      </c>
      <c r="EW361" s="42">
        <v>0.72000002861022949</v>
      </c>
      <c r="EX361" s="42">
        <v>0.72000002861022949</v>
      </c>
      <c r="EY361" s="42"/>
      <c r="EZ361" s="42">
        <v>1.25</v>
      </c>
      <c r="FA361" s="42">
        <v>0.20999999344348907</v>
      </c>
      <c r="FB361" s="42">
        <v>0.20999999344348907</v>
      </c>
      <c r="FC361" s="42">
        <v>0.20999999344348907</v>
      </c>
      <c r="FD361" s="42">
        <v>0.20999999344348907</v>
      </c>
      <c r="FE361" s="42">
        <v>0.20000000298023224</v>
      </c>
      <c r="FF361" s="42">
        <v>0.20000000298023224</v>
      </c>
      <c r="FG361" s="42"/>
      <c r="FH361" s="42"/>
      <c r="FI361" s="42">
        <v>0.2800000011920929</v>
      </c>
      <c r="FJ361" s="42">
        <v>0.2800000011920929</v>
      </c>
      <c r="FK361" s="42">
        <v>0.25</v>
      </c>
      <c r="FL361" s="42">
        <v>0.20999999344348907</v>
      </c>
      <c r="FM361" s="42">
        <v>0.20999999344348907</v>
      </c>
      <c r="FN361" s="42">
        <v>0.20999999344348907</v>
      </c>
      <c r="FO361" s="42"/>
      <c r="FP361" s="65">
        <v>22</v>
      </c>
      <c r="FQ361" s="42">
        <v>0.56999999284744263</v>
      </c>
      <c r="FR361" s="42">
        <v>0.56999999284744263</v>
      </c>
      <c r="FS361" s="42">
        <v>0.56999999284744263</v>
      </c>
      <c r="FT361" s="42">
        <v>0.56999999284744263</v>
      </c>
      <c r="FU361" s="42">
        <v>0.56999999284744263</v>
      </c>
      <c r="FV361" s="42">
        <v>0.56999999284744263</v>
      </c>
      <c r="FW361" s="42"/>
      <c r="FX361" s="65">
        <v>26</v>
      </c>
    </row>
    <row r="362" spans="1:180">
      <c r="A362" s="40">
        <v>38699</v>
      </c>
      <c r="B362" s="41"/>
      <c r="C362" s="41"/>
      <c r="D362" s="41"/>
      <c r="E362" s="42" t="s">
        <v>233</v>
      </c>
      <c r="F362" s="42" t="s">
        <v>233</v>
      </c>
      <c r="G362" s="42" t="s">
        <v>233</v>
      </c>
      <c r="H362" s="42" t="s">
        <v>233</v>
      </c>
      <c r="I362" s="42" t="s">
        <v>233</v>
      </c>
      <c r="J362" s="42" t="s">
        <v>233</v>
      </c>
      <c r="K362" s="54" t="str">
        <f t="shared" si="102"/>
        <v/>
      </c>
      <c r="L362" s="43">
        <v>4.8840049654245377E-2</v>
      </c>
      <c r="M362" s="43">
        <v>4.8840049654245377E-2</v>
      </c>
      <c r="N362" s="43">
        <v>4.8840049654245377E-2</v>
      </c>
      <c r="O362" s="43">
        <v>4.8840049654245377E-2</v>
      </c>
      <c r="P362" s="43">
        <v>4.8840049654245377E-2</v>
      </c>
      <c r="Q362" s="43">
        <v>4.8840049654245377E-2</v>
      </c>
      <c r="R362" s="54">
        <f t="shared" si="103"/>
        <v>4.8840049654245377E-2</v>
      </c>
      <c r="S362" s="43">
        <v>7.3260073661804199</v>
      </c>
      <c r="T362" s="43">
        <v>10.378510475158691</v>
      </c>
      <c r="U362" s="43">
        <v>9.645909309387207</v>
      </c>
      <c r="V362" s="43">
        <v>10.744811058044434</v>
      </c>
      <c r="W362" s="43">
        <v>10.378510475158691</v>
      </c>
      <c r="X362" s="43">
        <v>9.645909309387207</v>
      </c>
      <c r="Y362" s="43"/>
      <c r="Z362" s="42">
        <v>-1.4920635223388672</v>
      </c>
      <c r="AA362" s="42">
        <v>-1.3406593799591064</v>
      </c>
      <c r="AB362" s="42">
        <v>-1.3260073661804199</v>
      </c>
      <c r="AC362" s="42">
        <v>-1.2478632926940918</v>
      </c>
      <c r="AD362" s="42">
        <v>-1.2820513248443604</v>
      </c>
      <c r="AE362" s="42">
        <v>-1.076923131942749</v>
      </c>
      <c r="AF362" s="42"/>
      <c r="AG362" s="42">
        <v>7.3094015121459961</v>
      </c>
      <c r="AH362" s="42">
        <v>7.2581195831298828</v>
      </c>
      <c r="AI362" s="42">
        <v>7.2273502349853516</v>
      </c>
      <c r="AJ362" s="42">
        <v>7.1760683059692383</v>
      </c>
      <c r="AK362" s="42">
        <v>7.2547006607055664</v>
      </c>
      <c r="AL362" s="42">
        <v>7.1658120155334473</v>
      </c>
      <c r="AM362" s="54">
        <f t="shared" si="104"/>
        <v>7.231908718744914</v>
      </c>
      <c r="AN362" s="44">
        <v>1.8974359035491943</v>
      </c>
      <c r="AO362" s="44">
        <v>2.144078254699707</v>
      </c>
      <c r="AP362" s="44">
        <v>3.6947495937347412</v>
      </c>
      <c r="AQ362" s="44">
        <v>2.3736264705657959</v>
      </c>
      <c r="AR362" s="44">
        <v>2.3101344108581543</v>
      </c>
      <c r="AS362" s="44">
        <v>3.3113553524017334</v>
      </c>
      <c r="AT362" s="44"/>
      <c r="AU362" s="42">
        <v>0.60683763027191162</v>
      </c>
      <c r="AV362" s="42">
        <v>0.61294263601303101</v>
      </c>
      <c r="AW362" s="42">
        <v>0.31379732489585876</v>
      </c>
      <c r="AX362" s="42">
        <v>0.90842491388320923</v>
      </c>
      <c r="AY362" s="42">
        <v>1.2417582273483276</v>
      </c>
      <c r="AZ362" s="42">
        <v>0.60195362567901611</v>
      </c>
      <c r="BA362" s="54">
        <f t="shared" si="105"/>
        <v>0.71428572634855902</v>
      </c>
      <c r="BB362" s="44"/>
      <c r="BC362" s="42">
        <v>0.32967033982276917</v>
      </c>
      <c r="BD362" s="42">
        <v>0.35042735934257507</v>
      </c>
      <c r="BE362" s="42">
        <v>0.32844933867454529</v>
      </c>
      <c r="BF362" s="42">
        <v>0.65934067964553833</v>
      </c>
      <c r="BG362" s="42">
        <v>0.96336996555328369</v>
      </c>
      <c r="BH362" s="42">
        <v>0.55921858549118042</v>
      </c>
      <c r="BI362" s="54">
        <f t="shared" si="106"/>
        <v>0.53174604475498199</v>
      </c>
      <c r="BJ362" s="51" t="s">
        <v>233</v>
      </c>
      <c r="BK362" s="69" t="s">
        <v>233</v>
      </c>
      <c r="BL362" s="69" t="s">
        <v>233</v>
      </c>
      <c r="BM362" s="69" t="s">
        <v>233</v>
      </c>
      <c r="BN362" s="69" t="s">
        <v>233</v>
      </c>
      <c r="BO362" s="69" t="s">
        <v>233</v>
      </c>
      <c r="BP362" s="70" t="str">
        <f t="shared" si="107"/>
        <v/>
      </c>
      <c r="BQ362" s="42">
        <v>1.0549451112747192</v>
      </c>
      <c r="BR362" s="42">
        <v>1.0561660528182983</v>
      </c>
      <c r="BS362" s="42">
        <v>1.1282051801681519</v>
      </c>
      <c r="BT362" s="42">
        <v>1.1526252031326294</v>
      </c>
      <c r="BU362" s="42">
        <v>1.2844933271408081</v>
      </c>
      <c r="BV362" s="42">
        <v>1.4358974695205688</v>
      </c>
      <c r="BW362" s="54">
        <f t="shared" si="108"/>
        <v>1.185388724009196</v>
      </c>
      <c r="BX362" s="44">
        <v>5.6166056543588638E-2</v>
      </c>
      <c r="BY362" s="44">
        <v>4.0293041616678238E-2</v>
      </c>
      <c r="BZ362" s="44">
        <v>5.7387057691812515E-2</v>
      </c>
      <c r="CA362" s="44">
        <v>5.7387057691812515E-2</v>
      </c>
      <c r="CB362" s="44">
        <v>5.7387057691812515E-2</v>
      </c>
      <c r="CC362" s="44">
        <v>4.1514042764902115E-2</v>
      </c>
      <c r="CD362" s="54">
        <f t="shared" si="109"/>
        <v>5.1689052333434425E-2</v>
      </c>
      <c r="CE362" s="42">
        <v>7.6034188270568848</v>
      </c>
      <c r="CF362" s="42">
        <v>7.5999999046325684</v>
      </c>
      <c r="CG362" s="42">
        <v>7.6239314079284668</v>
      </c>
      <c r="CH362" s="42">
        <v>7.5999999046325684</v>
      </c>
      <c r="CI362" s="42">
        <v>7.5760684013366699</v>
      </c>
      <c r="CJ362" s="42">
        <v>7.5692305564880371</v>
      </c>
      <c r="CK362" s="42"/>
      <c r="CL362" s="42"/>
      <c r="CM362" s="44"/>
      <c r="CN362" s="44">
        <v>1.2913309335708618</v>
      </c>
      <c r="CO362" s="44">
        <v>1.3010989427566528</v>
      </c>
      <c r="CP362" s="44">
        <v>1.4056166410446167</v>
      </c>
      <c r="CQ362" s="44">
        <v>1.8393162488937378</v>
      </c>
      <c r="CR362" s="44">
        <v>1.3167277574539185</v>
      </c>
      <c r="CS362" s="44">
        <v>2.0170941352844238</v>
      </c>
      <c r="CT362" s="54">
        <f t="shared" si="110"/>
        <v>1.5285307765007019</v>
      </c>
      <c r="CU362" s="44" t="s">
        <v>233</v>
      </c>
      <c r="CV362" s="44" t="s">
        <v>233</v>
      </c>
      <c r="CW362" s="44" t="s">
        <v>233</v>
      </c>
      <c r="CX362" s="44" t="s">
        <v>233</v>
      </c>
      <c r="CY362" s="44" t="s">
        <v>233</v>
      </c>
      <c r="CZ362" s="44" t="s">
        <v>233</v>
      </c>
      <c r="DA362" s="54" t="str">
        <f t="shared" si="111"/>
        <v/>
      </c>
      <c r="DB362" s="65">
        <v>892.5518798828125</v>
      </c>
      <c r="DC362" s="65">
        <v>900.1220703125</v>
      </c>
      <c r="DD362" s="65">
        <v>902.68621826171875</v>
      </c>
      <c r="DE362" s="65">
        <v>1046.27587890625</v>
      </c>
      <c r="DF362" s="65">
        <v>971.062255859375</v>
      </c>
      <c r="DG362" s="65">
        <v>1351.037841796875</v>
      </c>
      <c r="DH362" s="58">
        <f t="shared" si="112"/>
        <v>1.4552966748046876</v>
      </c>
      <c r="DI362" s="65">
        <v>896.28814697265625</v>
      </c>
      <c r="DJ362" s="65">
        <v>896.898681640625</v>
      </c>
      <c r="DK362" s="65">
        <v>899.26739501953125</v>
      </c>
      <c r="DL362" s="65">
        <v>387.057373046875</v>
      </c>
      <c r="DM362" s="65">
        <v>931.77044677734375</v>
      </c>
      <c r="DN362" s="65">
        <v>1474.5054931640625</v>
      </c>
      <c r="DO362" s="58">
        <f t="shared" si="113"/>
        <v>1.3165890087890626</v>
      </c>
      <c r="DP362" s="44">
        <v>100</v>
      </c>
      <c r="DQ362" s="44"/>
      <c r="DR362" s="65">
        <v>100</v>
      </c>
      <c r="DS362" s="65">
        <v>100</v>
      </c>
      <c r="DT362" s="65">
        <v>100</v>
      </c>
      <c r="DU362" s="65">
        <v>100</v>
      </c>
      <c r="DV362" s="65">
        <v>100</v>
      </c>
      <c r="DW362" s="65">
        <v>100</v>
      </c>
      <c r="DX362" s="58">
        <f t="shared" si="114"/>
        <v>0.14399999999999999</v>
      </c>
      <c r="DY362" s="43">
        <v>6.0340900421142578</v>
      </c>
      <c r="DZ362" s="43">
        <v>10.91462516784668</v>
      </c>
      <c r="EA362" s="43">
        <v>29.187530517578125</v>
      </c>
      <c r="EB362" s="44">
        <f t="shared" si="115"/>
        <v>1.4788952679443361</v>
      </c>
      <c r="EC362" s="42">
        <v>20</v>
      </c>
      <c r="ED362" s="42">
        <v>23</v>
      </c>
      <c r="EE362" s="42">
        <v>23</v>
      </c>
      <c r="EF362" s="42">
        <v>23</v>
      </c>
      <c r="EG362" s="42">
        <v>23</v>
      </c>
      <c r="EH362" s="42">
        <v>23</v>
      </c>
      <c r="EI362" s="42"/>
      <c r="EJ362" s="65">
        <v>270</v>
      </c>
      <c r="EK362" s="42">
        <v>0.47999998927116394</v>
      </c>
      <c r="EL362" s="42">
        <v>0.47999998927116394</v>
      </c>
      <c r="EM362" s="42">
        <v>0.47999998927116394</v>
      </c>
      <c r="EN362" s="42">
        <v>0.47999998927116394</v>
      </c>
      <c r="EO362" s="42">
        <v>0.47999998927116394</v>
      </c>
      <c r="EP362" s="42">
        <v>0.47999998927116394</v>
      </c>
      <c r="EQ362" s="42"/>
      <c r="ER362" s="65">
        <v>20</v>
      </c>
      <c r="ES362" s="42">
        <v>0.72000002861022949</v>
      </c>
      <c r="ET362" s="42">
        <v>0.72000002861022949</v>
      </c>
      <c r="EU362" s="42">
        <v>0.72000002861022949</v>
      </c>
      <c r="EV362" s="42">
        <v>0.72000002861022949</v>
      </c>
      <c r="EW362" s="42">
        <v>0.72000002861022949</v>
      </c>
      <c r="EX362" s="42">
        <v>0.72000002861022949</v>
      </c>
      <c r="EY362" s="42"/>
      <c r="EZ362" s="42">
        <v>1.3</v>
      </c>
      <c r="FA362" s="42">
        <v>0.18000000715255737</v>
      </c>
      <c r="FB362" s="42">
        <v>0.18000000715255737</v>
      </c>
      <c r="FC362" s="42">
        <v>0.18000000715255737</v>
      </c>
      <c r="FD362" s="42">
        <v>0.15999999642372131</v>
      </c>
      <c r="FE362" s="42">
        <v>0.18000000715255737</v>
      </c>
      <c r="FF362" s="42">
        <v>0.14000000059604645</v>
      </c>
      <c r="FG362" s="42"/>
      <c r="FH362" s="42"/>
      <c r="FI362" s="42">
        <v>0.20999999344348907</v>
      </c>
      <c r="FJ362" s="42">
        <v>0.20999999344348907</v>
      </c>
      <c r="FK362" s="42">
        <v>0.20999999344348907</v>
      </c>
      <c r="FL362" s="42">
        <v>0.20000000298023224</v>
      </c>
      <c r="FM362" s="42">
        <v>0.18000000715255737</v>
      </c>
      <c r="FN362" s="42">
        <v>0.14000000059604645</v>
      </c>
      <c r="FO362" s="42"/>
      <c r="FP362" s="65">
        <v>36</v>
      </c>
      <c r="FQ362" s="42">
        <v>0.56999999284744263</v>
      </c>
      <c r="FR362" s="42">
        <v>0.56999999284744263</v>
      </c>
      <c r="FS362" s="42">
        <v>0.56999999284744263</v>
      </c>
      <c r="FT362" s="42">
        <v>0.56999999284744263</v>
      </c>
      <c r="FU362" s="42">
        <v>0.56999999284744263</v>
      </c>
      <c r="FV362" s="42">
        <v>0.56999999284744263</v>
      </c>
      <c r="FW362" s="42"/>
      <c r="FX362" s="65">
        <v>30</v>
      </c>
    </row>
    <row r="363" spans="1:180">
      <c r="A363" s="40">
        <v>38700</v>
      </c>
      <c r="B363" s="41"/>
      <c r="C363" s="41"/>
      <c r="D363" s="41"/>
      <c r="E363" s="42" t="s">
        <v>233</v>
      </c>
      <c r="F363" s="42" t="s">
        <v>233</v>
      </c>
      <c r="G363" s="42" t="s">
        <v>233</v>
      </c>
      <c r="H363" s="42" t="s">
        <v>233</v>
      </c>
      <c r="I363" s="42" t="s">
        <v>233</v>
      </c>
      <c r="J363" s="42" t="s">
        <v>233</v>
      </c>
      <c r="K363" s="54" t="str">
        <f t="shared" si="102"/>
        <v/>
      </c>
      <c r="L363" s="43">
        <v>4.8840049654245377E-2</v>
      </c>
      <c r="M363" s="43">
        <v>4.8840049654245377E-2</v>
      </c>
      <c r="N363" s="43">
        <v>4.8840049654245377E-2</v>
      </c>
      <c r="O363" s="43">
        <v>9.7680099308490753E-2</v>
      </c>
      <c r="P363" s="43">
        <v>9.7680099308490753E-2</v>
      </c>
      <c r="Q363" s="43">
        <v>9.7680099308490753E-2</v>
      </c>
      <c r="R363" s="54">
        <f t="shared" si="103"/>
        <v>7.3260074481368065E-2</v>
      </c>
      <c r="S363" s="43">
        <v>9.5238094329833984</v>
      </c>
      <c r="T363" s="43">
        <v>13.308913230895996</v>
      </c>
      <c r="U363" s="43">
        <v>11.233211517333984</v>
      </c>
      <c r="V363" s="43">
        <v>8.9133090972900391</v>
      </c>
      <c r="W363" s="43">
        <v>10.134309768676758</v>
      </c>
      <c r="X363" s="43">
        <v>8.4249086380004883</v>
      </c>
      <c r="Y363" s="43"/>
      <c r="Z363" s="42">
        <v>-0.99877899885177612</v>
      </c>
      <c r="AA363" s="42">
        <v>-1.4090354442596436</v>
      </c>
      <c r="AB363" s="42">
        <v>0.40293040871620178</v>
      </c>
      <c r="AC363" s="42">
        <v>-0.57875460386276245</v>
      </c>
      <c r="AD363" s="42">
        <v>-0.32478633522987366</v>
      </c>
      <c r="AE363" s="42">
        <v>-0.27106228470802307</v>
      </c>
      <c r="AF363" s="42"/>
      <c r="AG363" s="42">
        <v>7.2068376541137695</v>
      </c>
      <c r="AH363" s="42">
        <v>7.3606839179992676</v>
      </c>
      <c r="AI363" s="42">
        <v>6.7760682106018066</v>
      </c>
      <c r="AJ363" s="42">
        <v>7.0256409645080566</v>
      </c>
      <c r="AK363" s="42">
        <v>7.0666666030883789</v>
      </c>
      <c r="AL363" s="42">
        <v>7.0598292350769043</v>
      </c>
      <c r="AM363" s="54">
        <f t="shared" si="104"/>
        <v>7.0826210975646973</v>
      </c>
      <c r="AN363" s="44">
        <v>3.6971917152404785</v>
      </c>
      <c r="AO363" s="44">
        <v>3.9658119678497314</v>
      </c>
      <c r="AP363" s="44">
        <v>4.5689864158630371</v>
      </c>
      <c r="AQ363" s="44">
        <v>4.1855921745300293</v>
      </c>
      <c r="AR363" s="44">
        <v>4.1807084083557129</v>
      </c>
      <c r="AS363" s="44">
        <v>3.8730158805847168</v>
      </c>
      <c r="AT363" s="44"/>
      <c r="AU363" s="42">
        <v>0.64224666357040405</v>
      </c>
      <c r="AV363" s="42">
        <v>0.60195362567901611</v>
      </c>
      <c r="AW363" s="42">
        <v>0.49572649598121643</v>
      </c>
      <c r="AX363" s="42">
        <v>0.51526254415512085</v>
      </c>
      <c r="AY363" s="42">
        <v>0.62271064519882202</v>
      </c>
      <c r="AZ363" s="42">
        <v>0.64468866586685181</v>
      </c>
      <c r="BA363" s="54">
        <f t="shared" si="105"/>
        <v>0.58709810674190521</v>
      </c>
      <c r="BB363" s="44"/>
      <c r="BC363" s="42">
        <v>0.44200244545936584</v>
      </c>
      <c r="BD363" s="42">
        <v>0.34188035130500793</v>
      </c>
      <c r="BE363" s="42">
        <v>0.23199023306369781</v>
      </c>
      <c r="BF363" s="42">
        <v>0.25518926978111267</v>
      </c>
      <c r="BG363" s="42">
        <v>0.33089134097099304</v>
      </c>
      <c r="BH363" s="42">
        <v>0.26129427552223206</v>
      </c>
      <c r="BI363" s="54">
        <f t="shared" si="106"/>
        <v>0.31054131935040158</v>
      </c>
      <c r="BJ363" s="51" t="s">
        <v>233</v>
      </c>
      <c r="BK363" s="69" t="s">
        <v>233</v>
      </c>
      <c r="BL363" s="69" t="s">
        <v>233</v>
      </c>
      <c r="BM363" s="69" t="s">
        <v>233</v>
      </c>
      <c r="BN363" s="69" t="s">
        <v>233</v>
      </c>
      <c r="BO363" s="69" t="s">
        <v>233</v>
      </c>
      <c r="BP363" s="70" t="str">
        <f t="shared" si="107"/>
        <v/>
      </c>
      <c r="BQ363" s="42">
        <v>1.178266167640686</v>
      </c>
      <c r="BR363" s="42">
        <v>1.0989011526107788</v>
      </c>
      <c r="BS363" s="42">
        <v>1.0280830860137939</v>
      </c>
      <c r="BT363" s="42">
        <v>0.99633699655532837</v>
      </c>
      <c r="BU363" s="42">
        <v>1.0109890699386597</v>
      </c>
      <c r="BV363" s="42">
        <v>0.98290598392486572</v>
      </c>
      <c r="BW363" s="54">
        <f t="shared" si="108"/>
        <v>1.0492470761140187</v>
      </c>
      <c r="BX363" s="44">
        <v>4.1514042764902115E-2</v>
      </c>
      <c r="BY363" s="44">
        <v>4.1514042764902115E-2</v>
      </c>
      <c r="BZ363" s="44">
        <v>5.7387057691812515E-2</v>
      </c>
      <c r="CA363" s="44">
        <v>0.10012210160493851</v>
      </c>
      <c r="CB363" s="44">
        <v>0.15750916302204132</v>
      </c>
      <c r="CC363" s="44">
        <v>0.11843711882829666</v>
      </c>
      <c r="CD363" s="54">
        <f t="shared" si="109"/>
        <v>8.6080587779482201E-2</v>
      </c>
      <c r="CE363" s="42">
        <v>7.5760684013366699</v>
      </c>
      <c r="CF363" s="42">
        <v>7.5623931884765625</v>
      </c>
      <c r="CG363" s="42">
        <v>7.5829057693481445</v>
      </c>
      <c r="CH363" s="42">
        <v>7.4974360466003418</v>
      </c>
      <c r="CI363" s="42">
        <v>7.4085469245910645</v>
      </c>
      <c r="CJ363" s="42">
        <v>7.3675212860107422</v>
      </c>
      <c r="CK363" s="42"/>
      <c r="CL363" s="42"/>
      <c r="CM363" s="44"/>
      <c r="CN363" s="44">
        <v>2.0737485885620117</v>
      </c>
      <c r="CO363" s="44">
        <v>2.0161173343658447</v>
      </c>
      <c r="CP363" s="44">
        <v>2.0170941352844238</v>
      </c>
      <c r="CQ363" s="44">
        <v>1.3225885629653931</v>
      </c>
      <c r="CR363" s="44">
        <v>2.1352870464324951</v>
      </c>
      <c r="CS363" s="44">
        <v>2.1352870464324951</v>
      </c>
      <c r="CT363" s="54">
        <f t="shared" si="110"/>
        <v>1.9500204523404439</v>
      </c>
      <c r="CU363" s="44" t="s">
        <v>233</v>
      </c>
      <c r="CV363" s="44" t="s">
        <v>233</v>
      </c>
      <c r="CW363" s="44" t="s">
        <v>233</v>
      </c>
      <c r="CX363" s="44" t="s">
        <v>233</v>
      </c>
      <c r="CY363" s="44" t="s">
        <v>233</v>
      </c>
      <c r="CZ363" s="44" t="s">
        <v>233</v>
      </c>
      <c r="DA363" s="54" t="str">
        <f t="shared" si="111"/>
        <v/>
      </c>
      <c r="DB363" s="65">
        <v>1410.744873046875</v>
      </c>
      <c r="DC363" s="65">
        <v>1415.018310546875</v>
      </c>
      <c r="DD363" s="65">
        <v>1361.6605224609375</v>
      </c>
      <c r="DE363" s="65">
        <v>861.5384521484375</v>
      </c>
      <c r="DF363" s="65">
        <v>1500.366455078125</v>
      </c>
      <c r="DG363" s="65">
        <v>1420.3907470703125</v>
      </c>
      <c r="DH363" s="58">
        <f t="shared" si="112"/>
        <v>1.912732646484375</v>
      </c>
      <c r="DI363" s="65">
        <v>1454.627685546875</v>
      </c>
      <c r="DJ363" s="65">
        <v>1439.560546875</v>
      </c>
      <c r="DK363" s="65">
        <v>1430.793701171875</v>
      </c>
      <c r="DL363" s="65">
        <v>890.25640869140625</v>
      </c>
      <c r="DM363" s="65">
        <v>1446.715576171875</v>
      </c>
      <c r="DN363" s="65">
        <v>1417.020751953125</v>
      </c>
      <c r="DO363" s="58">
        <f t="shared" si="113"/>
        <v>1.9389539208984374</v>
      </c>
      <c r="DP363" s="44">
        <v>67</v>
      </c>
      <c r="DQ363" s="44"/>
      <c r="DR363" s="65">
        <v>100</v>
      </c>
      <c r="DS363" s="65">
        <v>100</v>
      </c>
      <c r="DT363" s="65">
        <v>100</v>
      </c>
      <c r="DU363" s="65">
        <v>100</v>
      </c>
      <c r="DV363" s="65">
        <v>100</v>
      </c>
      <c r="DW363" s="65">
        <v>100</v>
      </c>
      <c r="DX363" s="58">
        <f t="shared" si="114"/>
        <v>0.14399999999999999</v>
      </c>
      <c r="DY363" s="43">
        <v>5.6577777862548828</v>
      </c>
      <c r="DZ363" s="43">
        <v>14.083656311035156</v>
      </c>
      <c r="EA363" s="43">
        <v>28.119155883789063</v>
      </c>
      <c r="EB363" s="44">
        <f t="shared" si="115"/>
        <v>1.47627537399292</v>
      </c>
      <c r="EC363" s="42">
        <v>23</v>
      </c>
      <c r="ED363" s="42">
        <v>17</v>
      </c>
      <c r="EE363" s="42">
        <v>55</v>
      </c>
      <c r="EF363" s="42">
        <v>35</v>
      </c>
      <c r="EG363" s="42">
        <v>35</v>
      </c>
      <c r="EH363" s="42">
        <v>35</v>
      </c>
      <c r="EI363" s="42"/>
      <c r="EJ363" s="65">
        <v>562</v>
      </c>
      <c r="EK363" s="42">
        <v>0.47999998927116394</v>
      </c>
      <c r="EL363" s="42">
        <v>0.57999998331069946</v>
      </c>
      <c r="EM363" s="42">
        <v>0.47999998927116394</v>
      </c>
      <c r="EN363" s="42">
        <v>0.57999998331069946</v>
      </c>
      <c r="EO363" s="42">
        <v>0.60000002384185791</v>
      </c>
      <c r="EP363" s="42">
        <v>0.60000002384185791</v>
      </c>
      <c r="EQ363" s="42"/>
      <c r="ER363" s="65">
        <v>29</v>
      </c>
      <c r="ES363" s="42">
        <v>0.72000002861022949</v>
      </c>
      <c r="ET363" s="42">
        <v>0.72000002861022949</v>
      </c>
      <c r="EU363" s="42">
        <v>0.72000002861022949</v>
      </c>
      <c r="EV363" s="42">
        <v>0.75</v>
      </c>
      <c r="EW363" s="42">
        <v>0.75</v>
      </c>
      <c r="EX363" s="42">
        <v>0.72000002861022949</v>
      </c>
      <c r="EY363" s="42"/>
      <c r="EZ363" s="42">
        <v>1.55</v>
      </c>
      <c r="FA363" s="42">
        <v>0.18000000715255737</v>
      </c>
      <c r="FB363" s="42">
        <v>0.20000000298023224</v>
      </c>
      <c r="FC363" s="42">
        <v>0.20000000298023224</v>
      </c>
      <c r="FD363" s="42">
        <v>0.25</v>
      </c>
      <c r="FE363" s="42">
        <v>0.2800000011920929</v>
      </c>
      <c r="FF363" s="42">
        <v>0.2800000011920929</v>
      </c>
      <c r="FG363" s="42"/>
      <c r="FH363" s="42"/>
      <c r="FI363" s="42">
        <v>0.15999999642372131</v>
      </c>
      <c r="FJ363" s="42">
        <v>0.18000000715255737</v>
      </c>
      <c r="FK363" s="42">
        <v>0.18000000715255737</v>
      </c>
      <c r="FL363" s="42">
        <v>0.18000000715255737</v>
      </c>
      <c r="FM363" s="42">
        <v>0.18000000715255737</v>
      </c>
      <c r="FN363" s="42">
        <v>0.18000000715255737</v>
      </c>
      <c r="FO363" s="42"/>
      <c r="FP363" s="65">
        <v>30</v>
      </c>
      <c r="FQ363" s="42">
        <v>0.56999999284744263</v>
      </c>
      <c r="FR363" s="42">
        <v>0.56999999284744263</v>
      </c>
      <c r="FS363" s="42">
        <v>0.56999999284744263</v>
      </c>
      <c r="FT363" s="42">
        <v>0.56999999284744263</v>
      </c>
      <c r="FU363" s="42">
        <v>0.56999999284744263</v>
      </c>
      <c r="FV363" s="42">
        <v>0.56999999284744263</v>
      </c>
      <c r="FW363" s="42"/>
      <c r="FX363" s="65">
        <v>41</v>
      </c>
    </row>
    <row r="364" spans="1:180">
      <c r="A364" s="40">
        <v>38701</v>
      </c>
      <c r="B364" s="41"/>
      <c r="C364" s="41"/>
      <c r="D364" s="41"/>
      <c r="E364" s="42" t="s">
        <v>233</v>
      </c>
      <c r="F364" s="42" t="s">
        <v>233</v>
      </c>
      <c r="G364" s="42" t="s">
        <v>233</v>
      </c>
      <c r="H364" s="42" t="s">
        <v>233</v>
      </c>
      <c r="I364" s="42" t="s">
        <v>233</v>
      </c>
      <c r="J364" s="42" t="s">
        <v>233</v>
      </c>
      <c r="K364" s="54" t="str">
        <f t="shared" si="102"/>
        <v/>
      </c>
      <c r="L364" s="43">
        <v>9.7680099308490753E-2</v>
      </c>
      <c r="M364" s="43">
        <v>9.7680099308490753E-2</v>
      </c>
      <c r="N364" s="43">
        <v>4.8840049654245377E-2</v>
      </c>
      <c r="O364" s="43">
        <v>4.8840049654245377E-2</v>
      </c>
      <c r="P364" s="43">
        <v>4.8840049654245377E-2</v>
      </c>
      <c r="Q364" s="43">
        <v>4.8840049654245377E-2</v>
      </c>
      <c r="R364" s="54">
        <f t="shared" si="103"/>
        <v>6.5120066205660507E-2</v>
      </c>
      <c r="S364" s="43">
        <v>8.9133090972900391</v>
      </c>
      <c r="T364" s="43">
        <v>8.0586080551147461</v>
      </c>
      <c r="U364" s="43">
        <v>7.5702075958251953</v>
      </c>
      <c r="V364" s="43">
        <v>6.105006217956543</v>
      </c>
      <c r="W364" s="43">
        <v>6.2271060943603516</v>
      </c>
      <c r="X364" s="43">
        <v>7.5702075958251953</v>
      </c>
      <c r="Y364" s="43"/>
      <c r="Z364" s="42">
        <v>-0.40293040871620178</v>
      </c>
      <c r="AA364" s="42">
        <v>-0.31013432145118713</v>
      </c>
      <c r="AB364" s="42">
        <v>-0.72039073705673218</v>
      </c>
      <c r="AC364" s="42">
        <v>-0.72527474164962769</v>
      </c>
      <c r="AD364" s="42">
        <v>-0.71062272787094116</v>
      </c>
      <c r="AE364" s="42">
        <v>-0.71062272787094116</v>
      </c>
      <c r="AF364" s="42"/>
      <c r="AG364" s="42">
        <v>7.0837607383728027</v>
      </c>
      <c r="AH364" s="42">
        <v>7.0632476806640625</v>
      </c>
      <c r="AI364" s="42">
        <v>7.1589741706848145</v>
      </c>
      <c r="AJ364" s="42">
        <v>7.1829061508178711</v>
      </c>
      <c r="AK364" s="42">
        <v>7.1965813636779785</v>
      </c>
      <c r="AL364" s="42">
        <v>7.2170939445495605</v>
      </c>
      <c r="AM364" s="54">
        <f t="shared" si="104"/>
        <v>7.1504273414611816</v>
      </c>
      <c r="AN364" s="44">
        <v>3.5409035682678223</v>
      </c>
      <c r="AO364" s="44">
        <v>3.0012209415435791</v>
      </c>
      <c r="AP364" s="44">
        <v>2.5811965465545654</v>
      </c>
      <c r="AQ364" s="44">
        <v>1.8070818185806274</v>
      </c>
      <c r="AR364" s="44">
        <v>1.6312576532363892</v>
      </c>
      <c r="AS364" s="44">
        <v>1.6288156509399414</v>
      </c>
      <c r="AT364" s="44"/>
      <c r="AU364" s="42">
        <v>0.61904764175415039</v>
      </c>
      <c r="AV364" s="42">
        <v>0.69230771064758301</v>
      </c>
      <c r="AW364" s="42">
        <v>0.89499390125274658</v>
      </c>
      <c r="AX364" s="42">
        <v>0.87179487943649292</v>
      </c>
      <c r="AY364" s="42">
        <v>0.94871795177459717</v>
      </c>
      <c r="AZ364" s="42">
        <v>0.99267399311065674</v>
      </c>
      <c r="BA364" s="54">
        <f t="shared" si="105"/>
        <v>0.8365893463293711</v>
      </c>
      <c r="BB364" s="44"/>
      <c r="BC364" s="42">
        <v>0.18559218943119049</v>
      </c>
      <c r="BD364" s="42">
        <v>0.38339439034461975</v>
      </c>
      <c r="BE364" s="42">
        <v>0.30158731341362</v>
      </c>
      <c r="BF364" s="42">
        <v>0.40537241101264954</v>
      </c>
      <c r="BG364" s="42">
        <v>0.43711844086647034</v>
      </c>
      <c r="BH364" s="42">
        <v>0.51404154300689697</v>
      </c>
      <c r="BI364" s="54">
        <f t="shared" si="106"/>
        <v>0.37118438134590787</v>
      </c>
      <c r="BJ364" s="51" t="s">
        <v>233</v>
      </c>
      <c r="BK364" s="69" t="s">
        <v>233</v>
      </c>
      <c r="BL364" s="69" t="s">
        <v>233</v>
      </c>
      <c r="BM364" s="69" t="s">
        <v>233</v>
      </c>
      <c r="BN364" s="69" t="s">
        <v>233</v>
      </c>
      <c r="BO364" s="69" t="s">
        <v>233</v>
      </c>
      <c r="BP364" s="70" t="str">
        <f t="shared" si="107"/>
        <v/>
      </c>
      <c r="BQ364" s="42">
        <v>0.94383394718170166</v>
      </c>
      <c r="BR364" s="42">
        <v>1.0940171480178833</v>
      </c>
      <c r="BS364" s="42">
        <v>1.1770452260971069</v>
      </c>
      <c r="BT364" s="42">
        <v>1.1111111640930176</v>
      </c>
      <c r="BU364" s="42">
        <v>1.08669114112854</v>
      </c>
      <c r="BV364" s="42">
        <v>1.0781440734863281</v>
      </c>
      <c r="BW364" s="54">
        <f t="shared" si="108"/>
        <v>1.0818071166674297</v>
      </c>
      <c r="BX364" s="44">
        <v>0.16971917450428009</v>
      </c>
      <c r="BY364" s="44">
        <v>0.14774115383625031</v>
      </c>
      <c r="BZ364" s="44">
        <v>1.0634920597076416</v>
      </c>
      <c r="CA364" s="44">
        <v>6.4713068306446075E-2</v>
      </c>
      <c r="CB364" s="44">
        <v>6.8376071751117706E-2</v>
      </c>
      <c r="CC364" s="44">
        <v>6.9597072899341583E-2</v>
      </c>
      <c r="CD364" s="54">
        <f t="shared" si="109"/>
        <v>0.26393976683417958</v>
      </c>
      <c r="CE364" s="42">
        <v>7.3538460731506348</v>
      </c>
      <c r="CF364" s="42">
        <v>7.3641023635864258</v>
      </c>
      <c r="CG364" s="42">
        <v>7.3641023635864258</v>
      </c>
      <c r="CH364" s="42">
        <v>7.3641023635864258</v>
      </c>
      <c r="CI364" s="42">
        <v>7.3572649955749512</v>
      </c>
      <c r="CJ364" s="42">
        <v>7.3709402084350586</v>
      </c>
      <c r="CK364" s="42"/>
      <c r="CL364" s="42"/>
      <c r="CM364" s="44"/>
      <c r="CN364" s="44">
        <v>1.7367521524429321</v>
      </c>
      <c r="CO364" s="44">
        <v>1.8305250406265259</v>
      </c>
      <c r="CP364" s="44">
        <v>0.93284493684768677</v>
      </c>
      <c r="CQ364" s="44">
        <v>0.79023200273513794</v>
      </c>
      <c r="CR364" s="44">
        <v>0.79218560457229614</v>
      </c>
      <c r="CS364" s="44">
        <v>0.79511600732803345</v>
      </c>
      <c r="CT364" s="54">
        <f t="shared" si="110"/>
        <v>1.1462759574254353</v>
      </c>
      <c r="CU364" s="44" t="s">
        <v>233</v>
      </c>
      <c r="CV364" s="44" t="s">
        <v>233</v>
      </c>
      <c r="CW364" s="44" t="s">
        <v>233</v>
      </c>
      <c r="CX364" s="44" t="s">
        <v>233</v>
      </c>
      <c r="CY364" s="44" t="s">
        <v>233</v>
      </c>
      <c r="CZ364" s="44" t="s">
        <v>233</v>
      </c>
      <c r="DA364" s="54" t="str">
        <f t="shared" si="111"/>
        <v/>
      </c>
      <c r="DB364" s="65">
        <v>1200</v>
      </c>
      <c r="DC364" s="65">
        <v>1227.228271484375</v>
      </c>
      <c r="DD364" s="65">
        <v>485.10382080078125</v>
      </c>
      <c r="DE364" s="65">
        <v>571.30645751953125</v>
      </c>
      <c r="DF364" s="65">
        <v>546.3980712890625</v>
      </c>
      <c r="DG364" s="65">
        <v>541.75823974609375</v>
      </c>
      <c r="DH364" s="58">
        <f t="shared" si="112"/>
        <v>1.0972307666015626</v>
      </c>
      <c r="DI364" s="65">
        <v>1154.2857666015625</v>
      </c>
      <c r="DJ364" s="65">
        <v>1130.6226806640625</v>
      </c>
      <c r="DK364" s="65">
        <v>531.74603271484375</v>
      </c>
      <c r="DL364" s="65">
        <v>533.5775146484375</v>
      </c>
      <c r="DM364" s="65">
        <v>548.22955322265625</v>
      </c>
      <c r="DN364" s="65">
        <v>547.008544921875</v>
      </c>
      <c r="DO364" s="58">
        <f t="shared" si="113"/>
        <v>1.066912822265625</v>
      </c>
      <c r="DP364" s="44">
        <v>27</v>
      </c>
      <c r="DQ364" s="44"/>
      <c r="DR364" s="65">
        <v>100</v>
      </c>
      <c r="DS364" s="65">
        <v>100</v>
      </c>
      <c r="DT364" s="65">
        <v>100</v>
      </c>
      <c r="DU364" s="65">
        <v>100</v>
      </c>
      <c r="DV364" s="65">
        <v>100</v>
      </c>
      <c r="DW364" s="65">
        <v>100</v>
      </c>
      <c r="DX364" s="58">
        <f t="shared" si="114"/>
        <v>0.14399999999999999</v>
      </c>
      <c r="DY364" s="43">
        <v>5.916287899017334</v>
      </c>
      <c r="DZ364" s="43">
        <v>11.856671333312988</v>
      </c>
      <c r="EA364" s="43">
        <v>28.119155883789063</v>
      </c>
      <c r="EB364" s="44">
        <f t="shared" si="115"/>
        <v>1.3920526290130615</v>
      </c>
      <c r="EC364" s="42">
        <v>35</v>
      </c>
      <c r="ED364" s="42">
        <v>35</v>
      </c>
      <c r="EE364" s="42">
        <v>35</v>
      </c>
      <c r="EF364" s="42">
        <v>35</v>
      </c>
      <c r="EG364" s="42">
        <v>35</v>
      </c>
      <c r="EH364" s="42">
        <v>35</v>
      </c>
      <c r="EI364" s="42"/>
      <c r="EJ364" s="65">
        <v>216</v>
      </c>
      <c r="EK364" s="42">
        <v>0.47999998927116394</v>
      </c>
      <c r="EL364" s="42">
        <v>0.47999998927116394</v>
      </c>
      <c r="EM364" s="42">
        <v>0.47999998927116394</v>
      </c>
      <c r="EN364" s="42">
        <v>0.47999998927116394</v>
      </c>
      <c r="EO364" s="42">
        <v>0.47999998927116394</v>
      </c>
      <c r="EP364" s="42">
        <v>0.47999998927116394</v>
      </c>
      <c r="EQ364" s="42"/>
      <c r="ER364" s="65">
        <v>14</v>
      </c>
      <c r="ES364" s="42">
        <v>0.72000002861022949</v>
      </c>
      <c r="ET364" s="42">
        <v>0.85000002384185791</v>
      </c>
      <c r="EU364" s="42">
        <v>0.85000002384185791</v>
      </c>
      <c r="EV364" s="42">
        <v>0.85000002384185791</v>
      </c>
      <c r="EW364" s="42">
        <v>0.85000002384185791</v>
      </c>
      <c r="EX364" s="42">
        <v>0.85000002384185791</v>
      </c>
      <c r="EY364" s="42"/>
      <c r="EZ364" s="42">
        <v>1</v>
      </c>
      <c r="FA364" s="42">
        <v>0.30000001192092896</v>
      </c>
      <c r="FB364" s="42">
        <v>0.30000001192092896</v>
      </c>
      <c r="FC364" s="42">
        <v>0.31999999284744263</v>
      </c>
      <c r="FD364" s="42">
        <v>0.31999999284744263</v>
      </c>
      <c r="FE364" s="42">
        <v>0.31999999284744263</v>
      </c>
      <c r="FF364" s="42">
        <v>0.31999999284744263</v>
      </c>
      <c r="FG364" s="42"/>
      <c r="FH364" s="42"/>
      <c r="FI364" s="42">
        <v>0.20000000298023224</v>
      </c>
      <c r="FJ364" s="42">
        <v>0.20000000298023224</v>
      </c>
      <c r="FK364" s="42">
        <v>0.18000000715255737</v>
      </c>
      <c r="FL364" s="42">
        <v>0.18000000715255737</v>
      </c>
      <c r="FM364" s="42">
        <v>0.18000000715255737</v>
      </c>
      <c r="FN364" s="42">
        <v>0.18000000715255737</v>
      </c>
      <c r="FO364" s="42"/>
      <c r="FP364" s="65">
        <v>17</v>
      </c>
      <c r="FQ364" s="42">
        <v>0.56999999284744263</v>
      </c>
      <c r="FR364" s="42">
        <v>0.56999999284744263</v>
      </c>
      <c r="FS364" s="42">
        <v>0.56999999284744263</v>
      </c>
      <c r="FT364" s="42">
        <v>0.56999999284744263</v>
      </c>
      <c r="FU364" s="42">
        <v>0.56999999284744263</v>
      </c>
      <c r="FV364" s="42">
        <v>0.56999999284744263</v>
      </c>
      <c r="FW364" s="42"/>
      <c r="FX364" s="65">
        <v>22</v>
      </c>
    </row>
    <row r="365" spans="1:180">
      <c r="A365" s="40">
        <v>38702</v>
      </c>
      <c r="B365" s="41"/>
      <c r="C365" s="41"/>
      <c r="D365" s="41"/>
      <c r="E365" s="42" t="s">
        <v>233</v>
      </c>
      <c r="F365" s="42" t="s">
        <v>233</v>
      </c>
      <c r="G365" s="42" t="s">
        <v>233</v>
      </c>
      <c r="H365" s="42" t="s">
        <v>233</v>
      </c>
      <c r="I365" s="42" t="s">
        <v>233</v>
      </c>
      <c r="J365" s="42" t="s">
        <v>233</v>
      </c>
      <c r="K365" s="54" t="str">
        <f t="shared" si="102"/>
        <v/>
      </c>
      <c r="L365" s="43">
        <v>4.8840049654245377E-2</v>
      </c>
      <c r="M365" s="43">
        <v>4.8840049654245377E-2</v>
      </c>
      <c r="N365" s="43">
        <v>4.8840049654245377E-2</v>
      </c>
      <c r="O365" s="43">
        <v>4.8840049654245377E-2</v>
      </c>
      <c r="P365" s="43">
        <v>4.8840049654245377E-2</v>
      </c>
      <c r="Q365" s="43">
        <v>4.8840049654245377E-2</v>
      </c>
      <c r="R365" s="54">
        <f t="shared" si="103"/>
        <v>4.8840049654245377E-2</v>
      </c>
      <c r="S365" s="43">
        <v>5.25030517578125</v>
      </c>
      <c r="T365" s="43">
        <v>5.3724055290222168</v>
      </c>
      <c r="U365" s="43">
        <v>9.768010139465332</v>
      </c>
      <c r="V365" s="43">
        <v>5.3724055290222168</v>
      </c>
      <c r="W365" s="43">
        <v>6.105006217956543</v>
      </c>
      <c r="X365" s="43">
        <v>5.1282052993774414</v>
      </c>
      <c r="Y365" s="43"/>
      <c r="Z365" s="42">
        <v>-0.66666668653488159</v>
      </c>
      <c r="AA365" s="42">
        <v>-0.66178268194198608</v>
      </c>
      <c r="AB365" s="42">
        <v>-0.68620270490646362</v>
      </c>
      <c r="AC365" s="42">
        <v>-0.43223443627357483</v>
      </c>
      <c r="AD365" s="42">
        <v>-8.5470087826251984E-2</v>
      </c>
      <c r="AE365" s="42">
        <v>-7.081807404756546E-2</v>
      </c>
      <c r="AF365" s="42"/>
      <c r="AG365" s="42">
        <v>7.1760683059692383</v>
      </c>
      <c r="AH365" s="42">
        <v>7.1897435188293457</v>
      </c>
      <c r="AI365" s="42">
        <v>7.1897435188293457</v>
      </c>
      <c r="AJ365" s="42">
        <v>7.1179485321044922</v>
      </c>
      <c r="AK365" s="42">
        <v>7.0495724678039551</v>
      </c>
      <c r="AL365" s="42">
        <v>7.0393161773681641</v>
      </c>
      <c r="AM365" s="54">
        <f t="shared" si="104"/>
        <v>7.1270654201507568</v>
      </c>
      <c r="AN365" s="44">
        <v>1.7264957427978516</v>
      </c>
      <c r="AO365" s="44">
        <v>1.6166056394577026</v>
      </c>
      <c r="AP365" s="44">
        <v>1.711843729019165</v>
      </c>
      <c r="AQ365" s="44">
        <v>1.8583638668060303</v>
      </c>
      <c r="AR365" s="44">
        <v>3.0134310722351074</v>
      </c>
      <c r="AS365" s="44">
        <v>3.1379730701446533</v>
      </c>
      <c r="AT365" s="44"/>
      <c r="AU365" s="42">
        <v>1.0122100114822388</v>
      </c>
      <c r="AV365" s="42">
        <v>1.0256410837173462</v>
      </c>
      <c r="AW365" s="42">
        <v>0.8888888955116272</v>
      </c>
      <c r="AX365" s="42">
        <v>0.80219781398773193</v>
      </c>
      <c r="AY365" s="42">
        <v>0.74481076002120972</v>
      </c>
      <c r="AZ365" s="42">
        <v>0.8461538553237915</v>
      </c>
      <c r="BA365" s="54">
        <f t="shared" si="105"/>
        <v>0.88665040334065759</v>
      </c>
      <c r="BB365" s="44"/>
      <c r="BC365" s="42">
        <v>0.53968256711959839</v>
      </c>
      <c r="BD365" s="42">
        <v>0.54212456941604614</v>
      </c>
      <c r="BE365" s="42">
        <v>0.56166058778762817</v>
      </c>
      <c r="BF365" s="42">
        <v>0.44932845234870911</v>
      </c>
      <c r="BG365" s="42">
        <v>0.46642246842384338</v>
      </c>
      <c r="BH365" s="42">
        <v>0.50671553611755371</v>
      </c>
      <c r="BI365" s="54">
        <f t="shared" si="106"/>
        <v>0.51098903020222985</v>
      </c>
      <c r="BJ365" s="51" t="s">
        <v>233</v>
      </c>
      <c r="BK365" s="69" t="s">
        <v>233</v>
      </c>
      <c r="BL365" s="69" t="s">
        <v>233</v>
      </c>
      <c r="BM365" s="69" t="s">
        <v>233</v>
      </c>
      <c r="BN365" s="69" t="s">
        <v>233</v>
      </c>
      <c r="BO365" s="69" t="s">
        <v>233</v>
      </c>
      <c r="BP365" s="70" t="str">
        <f t="shared" si="107"/>
        <v/>
      </c>
      <c r="BQ365" s="42">
        <v>1.0903540849685669</v>
      </c>
      <c r="BR365" s="42">
        <v>1.1159951686859131</v>
      </c>
      <c r="BS365" s="42">
        <v>1.1575092077255249</v>
      </c>
      <c r="BT365" s="42">
        <v>1.2039072513580322</v>
      </c>
      <c r="BU365" s="42">
        <v>1.1843712329864502</v>
      </c>
      <c r="BV365" s="42">
        <v>1.1196581125259399</v>
      </c>
      <c r="BW365" s="54">
        <f t="shared" si="108"/>
        <v>1.1452991763750713</v>
      </c>
      <c r="BX365" s="44">
        <v>6.1050061136484146E-2</v>
      </c>
      <c r="BY365" s="44">
        <v>5.9829059988260269E-2</v>
      </c>
      <c r="BZ365" s="44">
        <v>4.3956045061349869E-2</v>
      </c>
      <c r="CA365" s="44">
        <v>5.3724054247140884E-2</v>
      </c>
      <c r="CB365" s="44">
        <v>6.8376071751117706E-2</v>
      </c>
      <c r="CC365" s="44">
        <v>7.6923079788684845E-2</v>
      </c>
      <c r="CD365" s="54">
        <f t="shared" si="109"/>
        <v>6.0643061995506287E-2</v>
      </c>
      <c r="CE365" s="42">
        <v>7.3709402084350586</v>
      </c>
      <c r="CF365" s="42">
        <v>7.3777775764465332</v>
      </c>
      <c r="CG365" s="42">
        <v>7.3880343437194824</v>
      </c>
      <c r="CH365" s="42">
        <v>7.394871711730957</v>
      </c>
      <c r="CI365" s="42">
        <v>7.4017095565795898</v>
      </c>
      <c r="CJ365" s="42">
        <v>7.3811964988708496</v>
      </c>
      <c r="CK365" s="42"/>
      <c r="CL365" s="42"/>
      <c r="CM365" s="44"/>
      <c r="CN365" s="44">
        <v>0.80293041467666626</v>
      </c>
      <c r="CO365" s="44">
        <v>0.78534799814224243</v>
      </c>
      <c r="CP365" s="44">
        <v>0.79218560457229614</v>
      </c>
      <c r="CQ365" s="44">
        <v>0.80390721559524536</v>
      </c>
      <c r="CR365" s="44">
        <v>1.3743590116500854</v>
      </c>
      <c r="CS365" s="44">
        <v>1.3714286088943481</v>
      </c>
      <c r="CT365" s="54">
        <f t="shared" si="110"/>
        <v>0.98835980892181396</v>
      </c>
      <c r="CU365" s="44" t="s">
        <v>233</v>
      </c>
      <c r="CV365" s="44" t="s">
        <v>233</v>
      </c>
      <c r="CW365" s="44" t="s">
        <v>233</v>
      </c>
      <c r="CX365" s="44" t="s">
        <v>233</v>
      </c>
      <c r="CY365" s="44" t="s">
        <v>233</v>
      </c>
      <c r="CZ365" s="44" t="s">
        <v>233</v>
      </c>
      <c r="DA365" s="54" t="str">
        <f t="shared" si="111"/>
        <v/>
      </c>
      <c r="DB365" s="65">
        <v>543.9560546875</v>
      </c>
      <c r="DC365" s="65">
        <v>540.5372314453125</v>
      </c>
      <c r="DD365" s="65">
        <v>550.06103515625</v>
      </c>
      <c r="DE365" s="65">
        <v>580.5860595703125</v>
      </c>
      <c r="DF365" s="65">
        <v>950.18316650390625</v>
      </c>
      <c r="DG365" s="65">
        <v>914.5299072265625</v>
      </c>
      <c r="DH365" s="58">
        <f t="shared" si="112"/>
        <v>0.97916482910156255</v>
      </c>
      <c r="DI365" s="65">
        <v>551.28204345703125</v>
      </c>
      <c r="DJ365" s="65">
        <v>550.06103515625</v>
      </c>
      <c r="DK365" s="65">
        <v>546.3980712890625</v>
      </c>
      <c r="DL365" s="65">
        <v>546.3980712890625</v>
      </c>
      <c r="DM365" s="65">
        <v>910.940185546875</v>
      </c>
      <c r="DN365" s="65">
        <v>906.5933837890625</v>
      </c>
      <c r="DO365" s="58">
        <f t="shared" si="113"/>
        <v>0.96280146972656255</v>
      </c>
      <c r="DP365" s="44">
        <v>49</v>
      </c>
      <c r="DQ365" s="44"/>
      <c r="DR365" s="65">
        <v>100</v>
      </c>
      <c r="DS365" s="65">
        <v>100</v>
      </c>
      <c r="DT365" s="65">
        <v>100</v>
      </c>
      <c r="DU365" s="65">
        <v>100</v>
      </c>
      <c r="DV365" s="65">
        <v>100</v>
      </c>
      <c r="DW365" s="65">
        <v>100</v>
      </c>
      <c r="DX365" s="58">
        <f t="shared" si="114"/>
        <v>0.14399999999999999</v>
      </c>
      <c r="DY365" s="43">
        <v>4.6760926246643066</v>
      </c>
      <c r="DZ365" s="43">
        <v>10.232453346252441</v>
      </c>
      <c r="EA365" s="43">
        <v>28.804939270019531</v>
      </c>
      <c r="EB365" s="44">
        <f t="shared" si="115"/>
        <v>1.1999372958374024</v>
      </c>
      <c r="EC365" s="42">
        <v>35</v>
      </c>
      <c r="ED365" s="42">
        <v>35</v>
      </c>
      <c r="EE365" s="42">
        <v>35</v>
      </c>
      <c r="EF365" s="42">
        <v>40</v>
      </c>
      <c r="EG365" s="42">
        <v>40</v>
      </c>
      <c r="EH365" s="42">
        <v>40</v>
      </c>
      <c r="EI365" s="42"/>
      <c r="EJ365" s="65">
        <v>346</v>
      </c>
      <c r="EK365" s="42">
        <v>0.47999998927116394</v>
      </c>
      <c r="EL365" s="42">
        <v>0.47999998927116394</v>
      </c>
      <c r="EM365" s="42">
        <v>0.47999998927116394</v>
      </c>
      <c r="EN365" s="42">
        <v>0.47999998927116394</v>
      </c>
      <c r="EO365" s="42">
        <v>0.47999998927116394</v>
      </c>
      <c r="EP365" s="42">
        <v>0.47999998927116394</v>
      </c>
      <c r="EQ365" s="42"/>
      <c r="ER365" s="65">
        <v>14</v>
      </c>
      <c r="ES365" s="42">
        <v>0.85000002384185791</v>
      </c>
      <c r="ET365" s="42">
        <v>0.85000002384185791</v>
      </c>
      <c r="EU365" s="42">
        <v>0.89999997615814209</v>
      </c>
      <c r="EV365" s="42">
        <v>0.89999997615814209</v>
      </c>
      <c r="EW365" s="42">
        <v>0.89999997615814209</v>
      </c>
      <c r="EX365" s="42">
        <v>0.89999997615814209</v>
      </c>
      <c r="EY365" s="42"/>
      <c r="EZ365" s="42">
        <v>1.1499999999999999</v>
      </c>
      <c r="FA365" s="42">
        <v>0.31999999284744263</v>
      </c>
      <c r="FB365" s="42">
        <v>0.31999999284744263</v>
      </c>
      <c r="FC365" s="42">
        <v>0.28999999165534973</v>
      </c>
      <c r="FD365" s="42">
        <v>0.27000001072883606</v>
      </c>
      <c r="FE365" s="42">
        <v>0.25</v>
      </c>
      <c r="FF365" s="42">
        <v>0.25</v>
      </c>
      <c r="FG365" s="42"/>
      <c r="FH365" s="42"/>
      <c r="FI365" s="42">
        <v>0.18000000715255737</v>
      </c>
      <c r="FJ365" s="42">
        <v>0.18000000715255737</v>
      </c>
      <c r="FK365" s="42">
        <v>0.18000000715255737</v>
      </c>
      <c r="FL365" s="42">
        <v>0.18000000715255737</v>
      </c>
      <c r="FM365" s="42">
        <v>0.15999999642372131</v>
      </c>
      <c r="FN365" s="42">
        <v>0.15999999642372131</v>
      </c>
      <c r="FO365" s="42"/>
      <c r="FP365" s="65">
        <v>18</v>
      </c>
      <c r="FQ365" s="42">
        <v>0.56999999284744263</v>
      </c>
      <c r="FR365" s="42">
        <v>0.56999999284744263</v>
      </c>
      <c r="FS365" s="42">
        <v>0.56999999284744263</v>
      </c>
      <c r="FT365" s="42">
        <v>0.56999999284744263</v>
      </c>
      <c r="FU365" s="42">
        <v>0.56999999284744263</v>
      </c>
      <c r="FV365" s="42">
        <v>0.56999999284744263</v>
      </c>
      <c r="FW365" s="42"/>
      <c r="FX365" s="65">
        <v>22</v>
      </c>
    </row>
    <row r="366" spans="1:180">
      <c r="A366" s="40">
        <v>38703</v>
      </c>
      <c r="B366" s="41"/>
      <c r="C366" s="41"/>
      <c r="D366" s="41"/>
      <c r="E366" s="42" t="s">
        <v>233</v>
      </c>
      <c r="F366" s="42" t="s">
        <v>233</v>
      </c>
      <c r="G366" s="42" t="s">
        <v>233</v>
      </c>
      <c r="H366" s="42" t="s">
        <v>233</v>
      </c>
      <c r="I366" s="42" t="s">
        <v>233</v>
      </c>
      <c r="J366" s="42" t="s">
        <v>233</v>
      </c>
      <c r="K366" s="54" t="str">
        <f t="shared" si="102"/>
        <v/>
      </c>
      <c r="L366" s="43">
        <v>4.8840049654245377E-2</v>
      </c>
      <c r="M366" s="43">
        <v>4.8840049654245377E-2</v>
      </c>
      <c r="N366" s="43">
        <v>4.8840049654245377E-2</v>
      </c>
      <c r="O366" s="43">
        <v>4.8840049654245377E-2</v>
      </c>
      <c r="P366" s="43">
        <v>4.8840049654245377E-2</v>
      </c>
      <c r="Q366" s="43">
        <v>4.8840049654245377E-2</v>
      </c>
      <c r="R366" s="54">
        <f t="shared" si="103"/>
        <v>4.8840049654245377E-2</v>
      </c>
      <c r="S366" s="43">
        <v>5.3724055290222168</v>
      </c>
      <c r="T366" s="43">
        <v>5.3724055290222168</v>
      </c>
      <c r="U366" s="43">
        <v>5.4945054054260254</v>
      </c>
      <c r="V366" s="43">
        <v>5.3724055290222168</v>
      </c>
      <c r="W366" s="43">
        <v>6.3492064476013184</v>
      </c>
      <c r="X366" s="43">
        <v>7.0818071365356445</v>
      </c>
      <c r="Y366" s="43"/>
      <c r="Z366" s="42">
        <v>1.7094017937779427E-2</v>
      </c>
      <c r="AA366" s="42">
        <v>-5.128205195069313E-2</v>
      </c>
      <c r="AB366" s="42">
        <v>3.6630038172006607E-2</v>
      </c>
      <c r="AC366" s="42">
        <v>0.25152626633644104</v>
      </c>
      <c r="AD366" s="42">
        <v>0.31013432145118713</v>
      </c>
      <c r="AE366" s="42">
        <v>0.24175824224948883</v>
      </c>
      <c r="AF366" s="42"/>
      <c r="AG366" s="42">
        <v>6.9914531707763672</v>
      </c>
      <c r="AH366" s="42">
        <v>7.0051283836364746</v>
      </c>
      <c r="AI366" s="42">
        <v>7.0085468292236328</v>
      </c>
      <c r="AJ366" s="42">
        <v>6.9538459777832031</v>
      </c>
      <c r="AK366" s="42">
        <v>6.9572649002075195</v>
      </c>
      <c r="AL366" s="42">
        <v>6.981196403503418</v>
      </c>
      <c r="AM366" s="54">
        <f t="shared" si="104"/>
        <v>6.9829059441884356</v>
      </c>
      <c r="AN366" s="44">
        <v>2.9474968910217285</v>
      </c>
      <c r="AO366" s="44">
        <v>2.8278388977050781</v>
      </c>
      <c r="AP366" s="44">
        <v>2.4981684684753418</v>
      </c>
      <c r="AQ366" s="44">
        <v>2.3589744567871094</v>
      </c>
      <c r="AR366" s="44">
        <v>2.6764347553253174</v>
      </c>
      <c r="AS366" s="44">
        <v>2.6398046016693115</v>
      </c>
      <c r="AT366" s="44"/>
      <c r="AU366" s="42">
        <v>0.67643469572067261</v>
      </c>
      <c r="AV366" s="42">
        <v>0.85958486795425415</v>
      </c>
      <c r="AW366" s="42">
        <v>0.59462761878967285</v>
      </c>
      <c r="AX366" s="42">
        <v>0.52503055334091187</v>
      </c>
      <c r="AY366" s="42">
        <v>0.51648354530334473</v>
      </c>
      <c r="AZ366" s="42">
        <v>0.48840048909187317</v>
      </c>
      <c r="BA366" s="54">
        <f t="shared" si="105"/>
        <v>0.61009362836678827</v>
      </c>
      <c r="BB366" s="44"/>
      <c r="BC366" s="42">
        <v>0.45054945349693298</v>
      </c>
      <c r="BD366" s="42">
        <v>0.54090356826782227</v>
      </c>
      <c r="BE366" s="42">
        <v>0.30402931571006775</v>
      </c>
      <c r="BF366" s="42">
        <v>0.27350428700447083</v>
      </c>
      <c r="BG366" s="42">
        <v>0.24175824224948883</v>
      </c>
      <c r="BH366" s="42">
        <v>0.23321123421192169</v>
      </c>
      <c r="BI366" s="54">
        <f t="shared" si="106"/>
        <v>0.34065935015678406</v>
      </c>
      <c r="BJ366" s="51" t="s">
        <v>233</v>
      </c>
      <c r="BK366" s="69" t="s">
        <v>233</v>
      </c>
      <c r="BL366" s="69" t="s">
        <v>233</v>
      </c>
      <c r="BM366" s="69" t="s">
        <v>233</v>
      </c>
      <c r="BN366" s="69" t="s">
        <v>233</v>
      </c>
      <c r="BO366" s="69" t="s">
        <v>233</v>
      </c>
      <c r="BP366" s="70" t="str">
        <f t="shared" si="107"/>
        <v/>
      </c>
      <c r="BQ366" s="42">
        <v>1.0940171480178833</v>
      </c>
      <c r="BR366" s="42">
        <v>1.0952380895614624</v>
      </c>
      <c r="BS366" s="42">
        <v>1.0830280780792236</v>
      </c>
      <c r="BT366" s="42">
        <v>1.0549451112747192</v>
      </c>
      <c r="BU366" s="42">
        <v>0.99633699655532837</v>
      </c>
      <c r="BV366" s="42">
        <v>0.95970696210861206</v>
      </c>
      <c r="BW366" s="54">
        <f t="shared" si="108"/>
        <v>1.0472120642662048</v>
      </c>
      <c r="BX366" s="44">
        <v>7.6923079788684845E-2</v>
      </c>
      <c r="BY366" s="44">
        <v>7.6923079788684845E-2</v>
      </c>
      <c r="BZ366" s="44">
        <v>7.6923079788684845E-2</v>
      </c>
      <c r="CA366" s="44">
        <v>6.5934069454669952E-2</v>
      </c>
      <c r="CB366" s="44">
        <v>6.7155070602893829E-2</v>
      </c>
      <c r="CC366" s="44">
        <v>6.7155070602893829E-2</v>
      </c>
      <c r="CD366" s="54">
        <f t="shared" si="109"/>
        <v>7.1835575004418686E-2</v>
      </c>
      <c r="CE366" s="42">
        <v>7.3538460731506348</v>
      </c>
      <c r="CF366" s="42">
        <v>7.3333334922790527</v>
      </c>
      <c r="CG366" s="42">
        <v>7.3230767250061035</v>
      </c>
      <c r="CH366" s="42">
        <v>7.2888889312744141</v>
      </c>
      <c r="CI366" s="42">
        <v>7.2683758735656738</v>
      </c>
      <c r="CJ366" s="42">
        <v>7.2581195831298828</v>
      </c>
      <c r="CK366" s="42"/>
      <c r="CL366" s="42"/>
      <c r="CM366" s="44"/>
      <c r="CN366" s="44">
        <v>1.4017094373703003</v>
      </c>
      <c r="CO366" s="44">
        <v>1.4319902658462524</v>
      </c>
      <c r="CP366" s="44">
        <v>1.3196581602096558</v>
      </c>
      <c r="CQ366" s="44">
        <v>1.3557997941970825</v>
      </c>
      <c r="CR366" s="44">
        <v>1.3968254327774048</v>
      </c>
      <c r="CS366" s="44">
        <v>1.3020757436752319</v>
      </c>
      <c r="CT366" s="54">
        <f t="shared" si="110"/>
        <v>1.3680098056793213</v>
      </c>
      <c r="CU366" s="44" t="s">
        <v>233</v>
      </c>
      <c r="CV366" s="44" t="s">
        <v>233</v>
      </c>
      <c r="CW366" s="44" t="s">
        <v>233</v>
      </c>
      <c r="CX366" s="44" t="s">
        <v>233</v>
      </c>
      <c r="CY366" s="44" t="s">
        <v>233</v>
      </c>
      <c r="CZ366" s="44" t="s">
        <v>233</v>
      </c>
      <c r="DA366" s="54" t="str">
        <f t="shared" si="111"/>
        <v/>
      </c>
      <c r="DB366" s="65">
        <v>968.25396728515625</v>
      </c>
      <c r="DC366" s="65">
        <v>970.818115234375</v>
      </c>
      <c r="DD366" s="65">
        <v>923.5653076171875</v>
      </c>
      <c r="DE366" s="65">
        <v>909.76806640625</v>
      </c>
      <c r="DF366" s="65">
        <v>934.67645263671875</v>
      </c>
      <c r="DG366" s="65">
        <v>905.12823486328125</v>
      </c>
      <c r="DH366" s="58">
        <f t="shared" si="112"/>
        <v>1.3469304345703126</v>
      </c>
      <c r="DI366" s="65">
        <v>902.31988525390625</v>
      </c>
      <c r="DJ366" s="65">
        <v>906.12939453125</v>
      </c>
      <c r="DK366" s="65">
        <v>896.21490478515625</v>
      </c>
      <c r="DL366" s="65">
        <v>899.8779296875</v>
      </c>
      <c r="DM366" s="65">
        <v>896.898681640625</v>
      </c>
      <c r="DN366" s="65">
        <v>893.77288818359375</v>
      </c>
      <c r="DO366" s="58">
        <f t="shared" si="113"/>
        <v>1.2948512841796875</v>
      </c>
      <c r="DP366" s="44">
        <v>48</v>
      </c>
      <c r="DQ366" s="44"/>
      <c r="DR366" s="65">
        <v>100</v>
      </c>
      <c r="DS366" s="65">
        <v>100</v>
      </c>
      <c r="DT366" s="65">
        <v>100</v>
      </c>
      <c r="DU366" s="65">
        <v>100</v>
      </c>
      <c r="DV366" s="65">
        <v>100</v>
      </c>
      <c r="DW366" s="65">
        <v>100</v>
      </c>
      <c r="DX366" s="58">
        <f t="shared" si="114"/>
        <v>0.14399999999999999</v>
      </c>
      <c r="DY366" s="43">
        <v>5.9980950355529785</v>
      </c>
      <c r="DZ366" s="43">
        <v>12.66517162322998</v>
      </c>
      <c r="EA366" s="43">
        <v>27.599403381347656</v>
      </c>
      <c r="EB366" s="44">
        <f t="shared" si="115"/>
        <v>0.93967441574096688</v>
      </c>
      <c r="EC366" s="42">
        <v>40</v>
      </c>
      <c r="ED366" s="42">
        <v>40</v>
      </c>
      <c r="EE366" s="42">
        <v>40</v>
      </c>
      <c r="EF366" s="42">
        <v>45</v>
      </c>
      <c r="EG366" s="42">
        <v>45</v>
      </c>
      <c r="EH366" s="42">
        <v>45</v>
      </c>
      <c r="EI366" s="42"/>
      <c r="EJ366" s="65">
        <v>502</v>
      </c>
      <c r="EK366" s="42">
        <v>0.47999998927116394</v>
      </c>
      <c r="EL366" s="42">
        <v>0.47999998927116394</v>
      </c>
      <c r="EM366" s="42">
        <v>0.47999998927116394</v>
      </c>
      <c r="EN366" s="42">
        <v>0.47999998927116394</v>
      </c>
      <c r="EO366" s="42">
        <v>0.47999998927116394</v>
      </c>
      <c r="EP366" s="42">
        <v>0.47999998927116394</v>
      </c>
      <c r="EQ366" s="42"/>
      <c r="ER366" s="65">
        <v>17</v>
      </c>
      <c r="ES366" s="42">
        <v>0.89999997615814209</v>
      </c>
      <c r="ET366" s="42">
        <v>0.89999997615814209</v>
      </c>
      <c r="EU366" s="42">
        <v>0.89999997615814209</v>
      </c>
      <c r="EV366" s="42">
        <v>0.89999997615814209</v>
      </c>
      <c r="EW366" s="42">
        <v>0.89999997615814209</v>
      </c>
      <c r="EX366" s="42">
        <v>0.89999997615814209</v>
      </c>
      <c r="EY366" s="42"/>
      <c r="EZ366" s="42">
        <v>1.6</v>
      </c>
      <c r="FA366" s="42">
        <v>0.25</v>
      </c>
      <c r="FB366" s="42">
        <v>0.25</v>
      </c>
      <c r="FC366" s="42">
        <v>0.2199999988079071</v>
      </c>
      <c r="FD366" s="42">
        <v>0.2199999988079071</v>
      </c>
      <c r="FE366" s="42">
        <v>0.2199999988079071</v>
      </c>
      <c r="FF366" s="42">
        <v>0.2199999988079071</v>
      </c>
      <c r="FG366" s="42"/>
      <c r="FH366" s="42"/>
      <c r="FI366" s="42">
        <v>0.15999999642372131</v>
      </c>
      <c r="FJ366" s="42">
        <v>0.15999999642372131</v>
      </c>
      <c r="FK366" s="42">
        <v>0.15999999642372131</v>
      </c>
      <c r="FL366" s="42">
        <v>0.18000000715255737</v>
      </c>
      <c r="FM366" s="42">
        <v>0.18000000715255737</v>
      </c>
      <c r="FN366" s="42">
        <v>0.18000000715255737</v>
      </c>
      <c r="FO366" s="42"/>
      <c r="FP366" s="65">
        <v>20</v>
      </c>
      <c r="FQ366" s="42">
        <v>0.56999999284744263</v>
      </c>
      <c r="FR366" s="42">
        <v>0.56999999284744263</v>
      </c>
      <c r="FS366" s="42">
        <v>0.56999999284744263</v>
      </c>
      <c r="FT366" s="42">
        <v>0.56999999284744263</v>
      </c>
      <c r="FU366" s="42">
        <v>0.56999999284744263</v>
      </c>
      <c r="FV366" s="42">
        <v>0.56999999284744263</v>
      </c>
      <c r="FW366" s="42"/>
      <c r="FX366" s="65">
        <v>28</v>
      </c>
    </row>
    <row r="367" spans="1:180">
      <c r="A367" s="40">
        <v>38704</v>
      </c>
      <c r="B367" s="41"/>
      <c r="C367" s="41"/>
      <c r="D367" s="41"/>
      <c r="E367" s="42" t="s">
        <v>233</v>
      </c>
      <c r="F367" s="42" t="s">
        <v>233</v>
      </c>
      <c r="G367" s="42" t="s">
        <v>233</v>
      </c>
      <c r="H367" s="42" t="s">
        <v>233</v>
      </c>
      <c r="I367" s="42" t="s">
        <v>233</v>
      </c>
      <c r="J367" s="42" t="s">
        <v>233</v>
      </c>
      <c r="K367" s="54" t="str">
        <f t="shared" si="102"/>
        <v/>
      </c>
      <c r="L367" s="43">
        <v>4.8840049654245377E-2</v>
      </c>
      <c r="M367" s="43">
        <v>4.8840049654245377E-2</v>
      </c>
      <c r="N367" s="43">
        <v>4.8840049654245377E-2</v>
      </c>
      <c r="O367" s="43">
        <v>4.8840049654245377E-2</v>
      </c>
      <c r="P367" s="43">
        <v>4.8840049654245377E-2</v>
      </c>
      <c r="Q367" s="43">
        <v>4.8840049654245377E-2</v>
      </c>
      <c r="R367" s="54">
        <f t="shared" si="103"/>
        <v>4.8840049654245377E-2</v>
      </c>
      <c r="S367" s="43">
        <v>6.2271060943603516</v>
      </c>
      <c r="T367" s="43">
        <v>5.9829058647155762</v>
      </c>
      <c r="U367" s="43">
        <v>5.4945054054260254</v>
      </c>
      <c r="V367" s="43">
        <v>4.7619047164916992</v>
      </c>
      <c r="W367" s="43">
        <v>6.105006217956543</v>
      </c>
      <c r="X367" s="43">
        <v>6.105006217956543</v>
      </c>
      <c r="Y367" s="43"/>
      <c r="Z367" s="42">
        <v>0.31501832604408264</v>
      </c>
      <c r="AA367" s="42">
        <v>0.35897436738014221</v>
      </c>
      <c r="AB367" s="42">
        <v>0.2222222238779068</v>
      </c>
      <c r="AC367" s="42">
        <v>0.19291819632053375</v>
      </c>
      <c r="AD367" s="42">
        <v>0.21245421469211578</v>
      </c>
      <c r="AE367" s="42">
        <v>0.14896215498447418</v>
      </c>
      <c r="AF367" s="42"/>
      <c r="AG367" s="42">
        <v>6.9846153259277344</v>
      </c>
      <c r="AH367" s="42">
        <v>6.9641027450561523</v>
      </c>
      <c r="AI367" s="42">
        <v>6.9846153259277344</v>
      </c>
      <c r="AJ367" s="42">
        <v>6.970940113067627</v>
      </c>
      <c r="AK367" s="42">
        <v>6.9880342483520508</v>
      </c>
      <c r="AL367" s="42">
        <v>7.0051283836364746</v>
      </c>
      <c r="AM367" s="54">
        <f t="shared" si="104"/>
        <v>6.9829060236612959</v>
      </c>
      <c r="AN367" s="44">
        <v>2.4200243949890137</v>
      </c>
      <c r="AO367" s="44">
        <v>2.4664225578308105</v>
      </c>
      <c r="AP367" s="44">
        <v>2.4493284225463867</v>
      </c>
      <c r="AQ367" s="44">
        <v>2.3492064476013184</v>
      </c>
      <c r="AR367" s="44">
        <v>2.3247864246368408</v>
      </c>
      <c r="AS367" s="44">
        <v>2.3589744567871094</v>
      </c>
      <c r="AT367" s="44"/>
      <c r="AU367" s="42">
        <v>0.55311357975006104</v>
      </c>
      <c r="AV367" s="42">
        <v>0.86446887254714966</v>
      </c>
      <c r="AW367" s="42">
        <v>0.53846156597137451</v>
      </c>
      <c r="AX367" s="42">
        <v>0.63492065668106079</v>
      </c>
      <c r="AY367" s="42">
        <v>0.48962149024009705</v>
      </c>
      <c r="AZ367" s="42">
        <v>0.63736265897750854</v>
      </c>
      <c r="BA367" s="54">
        <f t="shared" si="105"/>
        <v>0.61965813736120856</v>
      </c>
      <c r="BB367" s="44"/>
      <c r="BC367" s="42">
        <v>0.24664224684238434</v>
      </c>
      <c r="BD367" s="42">
        <v>0.44566544890403748</v>
      </c>
      <c r="BE367" s="42">
        <v>0.27228328585624695</v>
      </c>
      <c r="BF367" s="42">
        <v>0.30036631226539612</v>
      </c>
      <c r="BG367" s="42">
        <v>0.24664224684238434</v>
      </c>
      <c r="BH367" s="42">
        <v>0.29670330882072449</v>
      </c>
      <c r="BI367" s="54">
        <f t="shared" si="106"/>
        <v>0.30138380825519562</v>
      </c>
      <c r="BJ367" s="51" t="s">
        <v>233</v>
      </c>
      <c r="BK367" s="69" t="s">
        <v>233</v>
      </c>
      <c r="BL367" s="69" t="s">
        <v>233</v>
      </c>
      <c r="BM367" s="69" t="s">
        <v>233</v>
      </c>
      <c r="BN367" s="69" t="s">
        <v>233</v>
      </c>
      <c r="BO367" s="69" t="s">
        <v>233</v>
      </c>
      <c r="BP367" s="70" t="str">
        <f t="shared" si="107"/>
        <v/>
      </c>
      <c r="BQ367" s="42">
        <v>0.97924298048019409</v>
      </c>
      <c r="BR367" s="42">
        <v>1.2466422319412231</v>
      </c>
      <c r="BS367" s="42">
        <v>1.3882783651351929</v>
      </c>
      <c r="BT367" s="42">
        <v>1.3101342916488647</v>
      </c>
      <c r="BU367" s="42">
        <v>1.2002441883087158</v>
      </c>
      <c r="BV367" s="42">
        <v>1.1025640964508057</v>
      </c>
      <c r="BW367" s="54">
        <f t="shared" si="108"/>
        <v>1.2045176923274994</v>
      </c>
      <c r="BX367" s="44">
        <v>5.6166056543588638E-2</v>
      </c>
      <c r="BY367" s="44">
        <v>4.5177046209573746E-2</v>
      </c>
      <c r="BZ367" s="44">
        <v>4.5177046209573746E-2</v>
      </c>
      <c r="CA367" s="44">
        <v>4.5177046209573746E-2</v>
      </c>
      <c r="CB367" s="44">
        <v>4.5177046209573746E-2</v>
      </c>
      <c r="CC367" s="44">
        <v>4.5177046209573746E-2</v>
      </c>
      <c r="CD367" s="54">
        <f t="shared" si="109"/>
        <v>4.7008547931909561E-2</v>
      </c>
      <c r="CE367" s="42">
        <v>7.2239317893981934</v>
      </c>
      <c r="CF367" s="42">
        <v>7.2136750221252441</v>
      </c>
      <c r="CG367" s="42">
        <v>7.2102565765380859</v>
      </c>
      <c r="CH367" s="42">
        <v>7.2068376541137695</v>
      </c>
      <c r="CI367" s="42">
        <v>7.1965813636779785</v>
      </c>
      <c r="CJ367" s="42">
        <v>7.1794872283935547</v>
      </c>
      <c r="CK367" s="42"/>
      <c r="CL367" s="42"/>
      <c r="CM367" s="44"/>
      <c r="CN367" s="44">
        <v>1.3255189657211304</v>
      </c>
      <c r="CO367" s="44">
        <v>1.3782662153244019</v>
      </c>
      <c r="CP367" s="44">
        <v>1.3177045583724976</v>
      </c>
      <c r="CQ367" s="44">
        <v>1.3059829473495483</v>
      </c>
      <c r="CR367" s="44">
        <v>1.2923077344894409</v>
      </c>
      <c r="CS367" s="44">
        <v>1.2581197023391724</v>
      </c>
      <c r="CT367" s="54">
        <f t="shared" si="110"/>
        <v>1.3129833539326985</v>
      </c>
      <c r="CU367" s="44" t="s">
        <v>233</v>
      </c>
      <c r="CV367" s="44" t="s">
        <v>233</v>
      </c>
      <c r="CW367" s="44" t="s">
        <v>233</v>
      </c>
      <c r="CX367" s="44" t="s">
        <v>233</v>
      </c>
      <c r="CY367" s="44" t="s">
        <v>233</v>
      </c>
      <c r="CZ367" s="44" t="s">
        <v>233</v>
      </c>
      <c r="DA367" s="54" t="str">
        <f t="shared" si="111"/>
        <v/>
      </c>
      <c r="DB367" s="65">
        <v>907.3260498046875</v>
      </c>
      <c r="DC367" s="65">
        <v>880.952392578125</v>
      </c>
      <c r="DD367" s="65">
        <v>958.7301025390625</v>
      </c>
      <c r="DE367" s="65">
        <v>857.87548828125</v>
      </c>
      <c r="DF367" s="65">
        <v>944.20025634765625</v>
      </c>
      <c r="DG367" s="65">
        <v>835.042724609375</v>
      </c>
      <c r="DH367" s="58">
        <f t="shared" si="112"/>
        <v>1.2921904833984375</v>
      </c>
      <c r="DI367" s="65">
        <v>891.94140625</v>
      </c>
      <c r="DJ367" s="65">
        <v>880.34185791015625</v>
      </c>
      <c r="DK367" s="65">
        <v>884.0048828125</v>
      </c>
      <c r="DL367" s="65">
        <v>888.27838134765625</v>
      </c>
      <c r="DM367" s="65">
        <v>878.5103759765625</v>
      </c>
      <c r="DN367" s="65">
        <v>873.62640380859375</v>
      </c>
      <c r="DO367" s="58">
        <f t="shared" si="113"/>
        <v>1.2712087939453125</v>
      </c>
      <c r="DP367" s="44">
        <v>24</v>
      </c>
      <c r="DQ367" s="44"/>
      <c r="DR367" s="65">
        <v>100</v>
      </c>
      <c r="DS367" s="65">
        <v>100</v>
      </c>
      <c r="DT367" s="65">
        <v>100</v>
      </c>
      <c r="DU367" s="65">
        <v>100</v>
      </c>
      <c r="DV367" s="65">
        <v>100</v>
      </c>
      <c r="DW367" s="65">
        <v>100</v>
      </c>
      <c r="DX367" s="58">
        <f t="shared" si="114"/>
        <v>0.14399999999999999</v>
      </c>
      <c r="DY367" s="43">
        <v>6.1518921852111816</v>
      </c>
      <c r="DZ367" s="43">
        <v>15.40468692779541</v>
      </c>
      <c r="EA367" s="43">
        <v>26.733154296875</v>
      </c>
      <c r="EB367" s="44">
        <f t="shared" si="115"/>
        <v>0.87123955947875986</v>
      </c>
      <c r="EC367" s="42">
        <v>45</v>
      </c>
      <c r="ED367" s="42">
        <v>45</v>
      </c>
      <c r="EE367" s="42">
        <v>45</v>
      </c>
      <c r="EF367" s="42">
        <v>45</v>
      </c>
      <c r="EG367" s="42">
        <v>45</v>
      </c>
      <c r="EH367" s="42">
        <v>45</v>
      </c>
      <c r="EI367" s="42"/>
      <c r="EJ367" s="65">
        <v>486</v>
      </c>
      <c r="EK367" s="42">
        <v>0.47999998927116394</v>
      </c>
      <c r="EL367" s="42">
        <v>0.47999998927116394</v>
      </c>
      <c r="EM367" s="42">
        <v>0.47999998927116394</v>
      </c>
      <c r="EN367" s="42">
        <v>0.47999998927116394</v>
      </c>
      <c r="EO367" s="42">
        <v>0.47999998927116394</v>
      </c>
      <c r="EP367" s="42">
        <v>0.47999998927116394</v>
      </c>
      <c r="EQ367" s="42"/>
      <c r="ER367" s="65">
        <v>18</v>
      </c>
      <c r="ES367" s="42">
        <v>0.89999997615814209</v>
      </c>
      <c r="ET367" s="42">
        <v>0.89999997615814209</v>
      </c>
      <c r="EU367" s="42">
        <v>0.89999997615814209</v>
      </c>
      <c r="EV367" s="42">
        <v>0.89999997615814209</v>
      </c>
      <c r="EW367" s="42">
        <v>0.89999997615814209</v>
      </c>
      <c r="EX367" s="42">
        <v>0.89999997615814209</v>
      </c>
      <c r="EY367" s="42"/>
      <c r="EZ367" s="42">
        <v>1.25</v>
      </c>
      <c r="FA367" s="42">
        <v>0.25</v>
      </c>
      <c r="FB367" s="42">
        <v>0.25</v>
      </c>
      <c r="FC367" s="42">
        <v>0.2199999988079071</v>
      </c>
      <c r="FD367" s="42">
        <v>0.2199999988079071</v>
      </c>
      <c r="FE367" s="42">
        <v>0.20999999344348907</v>
      </c>
      <c r="FF367" s="42">
        <v>0.20999999344348907</v>
      </c>
      <c r="FG367" s="42"/>
      <c r="FH367" s="42"/>
      <c r="FI367" s="42">
        <v>0.25</v>
      </c>
      <c r="FJ367" s="42">
        <v>0.25</v>
      </c>
      <c r="FK367" s="42">
        <v>0.20000000298023224</v>
      </c>
      <c r="FL367" s="42">
        <v>0.20000000298023224</v>
      </c>
      <c r="FM367" s="42">
        <v>0.18999999761581421</v>
      </c>
      <c r="FN367" s="42">
        <v>0.23000000417232513</v>
      </c>
      <c r="FO367" s="42"/>
      <c r="FP367" s="65">
        <v>18</v>
      </c>
      <c r="FQ367" s="42">
        <v>0.56999999284744263</v>
      </c>
      <c r="FR367" s="42">
        <v>0.56999999284744263</v>
      </c>
      <c r="FS367" s="42">
        <v>0.56999999284744263</v>
      </c>
      <c r="FT367" s="42">
        <v>0.56999999284744263</v>
      </c>
      <c r="FU367" s="42">
        <v>0.56999999284744263</v>
      </c>
      <c r="FV367" s="42">
        <v>0.56999999284744263</v>
      </c>
      <c r="FW367" s="42"/>
      <c r="FX367" s="65">
        <v>27</v>
      </c>
    </row>
    <row r="368" spans="1:180">
      <c r="A368" s="40">
        <v>38705</v>
      </c>
      <c r="B368" s="41"/>
      <c r="C368" s="41"/>
      <c r="D368" s="41"/>
      <c r="E368" s="42" t="s">
        <v>233</v>
      </c>
      <c r="F368" s="42" t="s">
        <v>233</v>
      </c>
      <c r="G368" s="42" t="s">
        <v>233</v>
      </c>
      <c r="H368" s="42" t="s">
        <v>233</v>
      </c>
      <c r="I368" s="42" t="s">
        <v>233</v>
      </c>
      <c r="J368" s="42" t="s">
        <v>233</v>
      </c>
      <c r="K368" s="54" t="str">
        <f t="shared" si="102"/>
        <v/>
      </c>
      <c r="L368" s="43">
        <v>4.8840049654245377E-2</v>
      </c>
      <c r="M368" s="43">
        <v>4.8840049654245377E-2</v>
      </c>
      <c r="N368" s="43">
        <v>9.7680099308490753E-2</v>
      </c>
      <c r="O368" s="43">
        <v>9.7680099308490753E-2</v>
      </c>
      <c r="P368" s="43">
        <v>9.7680099308490753E-2</v>
      </c>
      <c r="Q368" s="43">
        <v>9.7680099308490753E-2</v>
      </c>
      <c r="R368" s="54">
        <f t="shared" si="103"/>
        <v>8.1400082757075623E-2</v>
      </c>
      <c r="S368" s="43">
        <v>4.7619047164916992</v>
      </c>
      <c r="T368" s="43">
        <v>4.029304027557373</v>
      </c>
      <c r="U368" s="43">
        <v>3.4188034534454346</v>
      </c>
      <c r="V368" s="43">
        <v>3.1746032238006592</v>
      </c>
      <c r="W368" s="43">
        <v>3.2967033386230469</v>
      </c>
      <c r="X368" s="43">
        <v>4.029304027557373</v>
      </c>
      <c r="Y368" s="43"/>
      <c r="Z368" s="42">
        <v>0.11477411538362503</v>
      </c>
      <c r="AA368" s="42">
        <v>-0.23199023306369781</v>
      </c>
      <c r="AB368" s="42">
        <v>-0.22710622847080231</v>
      </c>
      <c r="AC368" s="42">
        <v>-0.35897436738014221</v>
      </c>
      <c r="AD368" s="42">
        <v>-0.36385837197303772</v>
      </c>
      <c r="AE368" s="42">
        <v>-0.44688645005226135</v>
      </c>
      <c r="AF368" s="42"/>
      <c r="AG368" s="42">
        <v>7.0153846740722656</v>
      </c>
      <c r="AH368" s="42">
        <v>7.0427350997924805</v>
      </c>
      <c r="AI368" s="42">
        <v>6.9777779579162598</v>
      </c>
      <c r="AJ368" s="42">
        <v>7.0085468292236328</v>
      </c>
      <c r="AK368" s="42">
        <v>7.018803596496582</v>
      </c>
      <c r="AL368" s="42">
        <v>7.0324788093566895</v>
      </c>
      <c r="AM368" s="54">
        <f t="shared" si="104"/>
        <v>7.0159544944763184</v>
      </c>
      <c r="AN368" s="44">
        <v>2.307692289352417</v>
      </c>
      <c r="AO368" s="44">
        <v>1.6434676647186279</v>
      </c>
      <c r="AP368" s="44">
        <v>1.533577561378479</v>
      </c>
      <c r="AQ368" s="44">
        <v>1.3015873432159424</v>
      </c>
      <c r="AR368" s="44">
        <v>1.196581244468689</v>
      </c>
      <c r="AS368" s="44">
        <v>1.1623932123184204</v>
      </c>
      <c r="AT368" s="44"/>
      <c r="AU368" s="42">
        <v>0.60073262453079224</v>
      </c>
      <c r="AV368" s="42">
        <v>0.56776559352874756</v>
      </c>
      <c r="AW368" s="42">
        <v>0.60073262453079224</v>
      </c>
      <c r="AX368" s="42">
        <v>0.55067157745361328</v>
      </c>
      <c r="AY368" s="42">
        <v>0.52380955219268799</v>
      </c>
      <c r="AZ368" s="42">
        <v>0.53113555908203125</v>
      </c>
      <c r="BA368" s="54">
        <f t="shared" si="105"/>
        <v>0.56247458855311072</v>
      </c>
      <c r="BB368" s="44"/>
      <c r="BC368" s="42">
        <v>0.30891332030296326</v>
      </c>
      <c r="BD368" s="42">
        <v>0.21367521584033966</v>
      </c>
      <c r="BE368" s="42">
        <v>0.21855922043323517</v>
      </c>
      <c r="BF368" s="42">
        <v>0.16483516991138458</v>
      </c>
      <c r="BG368" s="42">
        <v>0.16971917450428009</v>
      </c>
      <c r="BH368" s="42">
        <v>0.16483516991138458</v>
      </c>
      <c r="BI368" s="54">
        <f t="shared" si="106"/>
        <v>0.20675621181726456</v>
      </c>
      <c r="BJ368" s="51" t="s">
        <v>233</v>
      </c>
      <c r="BK368" s="69" t="s">
        <v>233</v>
      </c>
      <c r="BL368" s="69" t="s">
        <v>233</v>
      </c>
      <c r="BM368" s="69" t="s">
        <v>233</v>
      </c>
      <c r="BN368" s="69" t="s">
        <v>233</v>
      </c>
      <c r="BO368" s="69" t="s">
        <v>233</v>
      </c>
      <c r="BP368" s="70" t="str">
        <f t="shared" si="107"/>
        <v/>
      </c>
      <c r="BQ368" s="42">
        <v>1.1172161102294922</v>
      </c>
      <c r="BR368" s="42">
        <v>1.1245421171188354</v>
      </c>
      <c r="BS368" s="42">
        <v>1.1819292306900024</v>
      </c>
      <c r="BT368" s="42">
        <v>1.1697192192077637</v>
      </c>
      <c r="BU368" s="42">
        <v>1.1452991962432861</v>
      </c>
      <c r="BV368" s="42">
        <v>1.1135531663894653</v>
      </c>
      <c r="BW368" s="54">
        <f t="shared" si="108"/>
        <v>1.1420431733131409</v>
      </c>
      <c r="BX368" s="44">
        <v>4.5177046209573746E-2</v>
      </c>
      <c r="BY368" s="44">
        <v>4.5177046209573746E-2</v>
      </c>
      <c r="BZ368" s="44">
        <v>4.6398047357797623E-2</v>
      </c>
      <c r="CA368" s="44">
        <v>4.76190485060215E-2</v>
      </c>
      <c r="CB368" s="44">
        <v>3.6630038172006607E-2</v>
      </c>
      <c r="CC368" s="44">
        <v>3.6630038172006607E-2</v>
      </c>
      <c r="CD368" s="54">
        <f t="shared" si="109"/>
        <v>4.2938544104496636E-2</v>
      </c>
      <c r="CE368" s="42">
        <v>7.1863245964050293</v>
      </c>
      <c r="CF368" s="42">
        <v>7.1794872283935547</v>
      </c>
      <c r="CG368" s="42">
        <v>7.1931624412536621</v>
      </c>
      <c r="CH368" s="42">
        <v>7.1829061508178711</v>
      </c>
      <c r="CI368" s="42">
        <v>7.1897435188293457</v>
      </c>
      <c r="CJ368" s="42">
        <v>7.1897435188293457</v>
      </c>
      <c r="CK368" s="42"/>
      <c r="CL368" s="42"/>
      <c r="CM368" s="44"/>
      <c r="CN368" s="44">
        <v>0.75702077150344849</v>
      </c>
      <c r="CO368" s="44">
        <v>0.76971918344497681</v>
      </c>
      <c r="CP368" s="44">
        <v>0.7638583779335022</v>
      </c>
      <c r="CQ368" s="44">
        <v>0.60757023096084595</v>
      </c>
      <c r="CR368" s="44">
        <v>0.61636143922805786</v>
      </c>
      <c r="CS368" s="44">
        <v>0.62710624933242798</v>
      </c>
      <c r="CT368" s="54">
        <f t="shared" si="110"/>
        <v>0.69027270873387658</v>
      </c>
      <c r="CU368" s="44" t="s">
        <v>233</v>
      </c>
      <c r="CV368" s="44" t="s">
        <v>233</v>
      </c>
      <c r="CW368" s="44" t="s">
        <v>233</v>
      </c>
      <c r="CX368" s="44" t="s">
        <v>233</v>
      </c>
      <c r="CY368" s="44" t="s">
        <v>233</v>
      </c>
      <c r="CZ368" s="44" t="s">
        <v>233</v>
      </c>
      <c r="DA368" s="54" t="str">
        <f t="shared" si="111"/>
        <v/>
      </c>
      <c r="DB368" s="65">
        <v>537.24053955078125</v>
      </c>
      <c r="DC368" s="65">
        <v>536.75213623046875</v>
      </c>
      <c r="DD368" s="65">
        <v>522.4664306640625</v>
      </c>
      <c r="DE368" s="65">
        <v>389.62149047851562</v>
      </c>
      <c r="DF368" s="65">
        <v>383.63858032226562</v>
      </c>
      <c r="DG368" s="65">
        <v>407.4481201171875</v>
      </c>
      <c r="DH368" s="58">
        <f t="shared" si="112"/>
        <v>0.66652015136718745</v>
      </c>
      <c r="DI368" s="65">
        <v>531.13555908203125</v>
      </c>
      <c r="DJ368" s="65">
        <v>532.967041015625</v>
      </c>
      <c r="DK368" s="65">
        <v>532.35650634765625</v>
      </c>
      <c r="DL368" s="65">
        <v>376.67886352539062</v>
      </c>
      <c r="DM368" s="65">
        <v>379.73138427734375</v>
      </c>
      <c r="DN368" s="65">
        <v>381.56289672851562</v>
      </c>
      <c r="DO368" s="58">
        <f t="shared" si="113"/>
        <v>0.65626374023437495</v>
      </c>
      <c r="DP368" s="44">
        <v>0</v>
      </c>
      <c r="DQ368" s="44"/>
      <c r="DR368" s="65">
        <v>100</v>
      </c>
      <c r="DS368" s="65">
        <v>100</v>
      </c>
      <c r="DT368" s="65">
        <v>100</v>
      </c>
      <c r="DU368" s="65">
        <v>100</v>
      </c>
      <c r="DV368" s="65">
        <v>100</v>
      </c>
      <c r="DW368" s="65">
        <v>100</v>
      </c>
      <c r="DX368" s="58">
        <f t="shared" si="114"/>
        <v>0.14399999999999999</v>
      </c>
      <c r="DY368" s="43">
        <v>6.3907690048217773</v>
      </c>
      <c r="DZ368" s="43">
        <v>12.585765838623047</v>
      </c>
      <c r="EA368" s="43">
        <v>27.945907592773437</v>
      </c>
      <c r="EB368" s="44">
        <f t="shared" si="115"/>
        <v>1.0678262192535399</v>
      </c>
      <c r="EC368" s="42">
        <v>45</v>
      </c>
      <c r="ED368" s="42">
        <v>45</v>
      </c>
      <c r="EE368" s="42">
        <v>45</v>
      </c>
      <c r="EF368" s="42">
        <v>45</v>
      </c>
      <c r="EG368" s="42">
        <v>45</v>
      </c>
      <c r="EH368" s="42">
        <v>45</v>
      </c>
      <c r="EI368" s="42"/>
      <c r="EJ368" s="65">
        <v>226</v>
      </c>
      <c r="EK368" s="42">
        <v>0.47999998927116394</v>
      </c>
      <c r="EL368" s="42">
        <v>0.47999998927116394</v>
      </c>
      <c r="EM368" s="42">
        <v>0.47999998927116394</v>
      </c>
      <c r="EN368" s="42">
        <v>0.47999998927116394</v>
      </c>
      <c r="EO368" s="42">
        <v>0.47999998927116394</v>
      </c>
      <c r="EP368" s="42">
        <v>0.47999998927116394</v>
      </c>
      <c r="EQ368" s="42"/>
      <c r="ER368" s="65">
        <v>7</v>
      </c>
      <c r="ES368" s="42">
        <v>0.89999997615814209</v>
      </c>
      <c r="ET368" s="42">
        <v>0.89999997615814209</v>
      </c>
      <c r="EU368" s="42">
        <v>0.89999997615814209</v>
      </c>
      <c r="EV368" s="42">
        <v>0.89999997615814209</v>
      </c>
      <c r="EW368" s="42">
        <v>0.89999997615814209</v>
      </c>
      <c r="EX368" s="42">
        <v>0.89999997615814209</v>
      </c>
      <c r="EY368" s="42"/>
      <c r="EZ368" s="42">
        <v>1.5</v>
      </c>
      <c r="FA368" s="42">
        <v>0.20999999344348907</v>
      </c>
      <c r="FB368" s="42">
        <v>0.20999999344348907</v>
      </c>
      <c r="FC368" s="42">
        <v>0.20999999344348907</v>
      </c>
      <c r="FD368" s="42">
        <v>0.20999999344348907</v>
      </c>
      <c r="FE368" s="42">
        <v>0.20999999344348907</v>
      </c>
      <c r="FF368" s="42">
        <v>0.20999999344348907</v>
      </c>
      <c r="FG368" s="42"/>
      <c r="FH368" s="42"/>
      <c r="FI368" s="42">
        <v>0.23000000417232513</v>
      </c>
      <c r="FJ368" s="42">
        <v>0.23000000417232513</v>
      </c>
      <c r="FK368" s="42">
        <v>0.23000000417232513</v>
      </c>
      <c r="FL368" s="42">
        <v>0.20999999344348907</v>
      </c>
      <c r="FM368" s="42">
        <v>0.23000000417232513</v>
      </c>
      <c r="FN368" s="42">
        <v>0.23000000417232513</v>
      </c>
      <c r="FO368" s="42"/>
      <c r="FP368" s="65">
        <v>11</v>
      </c>
      <c r="FQ368" s="42">
        <v>0.56999999284744263</v>
      </c>
      <c r="FR368" s="42">
        <v>0.56999999284744263</v>
      </c>
      <c r="FS368" s="42">
        <v>0.56999999284744263</v>
      </c>
      <c r="FT368" s="42">
        <v>0.56999999284744263</v>
      </c>
      <c r="FU368" s="42">
        <v>0.56999999284744263</v>
      </c>
      <c r="FV368" s="42">
        <v>0.56999999284744263</v>
      </c>
      <c r="FW368" s="42"/>
      <c r="FX368" s="65">
        <v>13</v>
      </c>
    </row>
    <row r="369" spans="1:180">
      <c r="A369" s="40">
        <v>38706</v>
      </c>
      <c r="B369" s="41"/>
      <c r="C369" s="41"/>
      <c r="D369" s="41"/>
      <c r="E369" s="42" t="s">
        <v>233</v>
      </c>
      <c r="F369" s="42" t="s">
        <v>233</v>
      </c>
      <c r="G369" s="42" t="s">
        <v>233</v>
      </c>
      <c r="H369" s="42" t="s">
        <v>233</v>
      </c>
      <c r="I369" s="42" t="s">
        <v>233</v>
      </c>
      <c r="J369" s="42" t="s">
        <v>233</v>
      </c>
      <c r="K369" s="54" t="str">
        <f t="shared" si="102"/>
        <v/>
      </c>
      <c r="L369" s="43">
        <v>9.7680099308490753E-2</v>
      </c>
      <c r="M369" s="43">
        <v>9.7680099308490753E-2</v>
      </c>
      <c r="N369" s="43">
        <v>9.7680099308490753E-2</v>
      </c>
      <c r="O369" s="43">
        <v>0</v>
      </c>
      <c r="P369" s="43">
        <v>0</v>
      </c>
      <c r="Q369" s="43">
        <v>0</v>
      </c>
      <c r="R369" s="54">
        <f t="shared" si="103"/>
        <v>4.8840049654245377E-2</v>
      </c>
      <c r="S369" s="43">
        <v>4.1514043807983398</v>
      </c>
      <c r="T369" s="43">
        <v>4.1514043807983398</v>
      </c>
      <c r="U369" s="43">
        <v>4.6398048400878906</v>
      </c>
      <c r="V369" s="43">
        <v>4.029304027557373</v>
      </c>
      <c r="W369" s="43">
        <v>4.029304027557373</v>
      </c>
      <c r="X369" s="43">
        <v>4.1514043807983398</v>
      </c>
      <c r="Y369" s="43"/>
      <c r="Z369" s="42">
        <v>-0.41758242249488831</v>
      </c>
      <c r="AA369" s="42">
        <v>-0.48107448220252991</v>
      </c>
      <c r="AB369" s="42">
        <v>-0.45665445923805237</v>
      </c>
      <c r="AC369" s="42">
        <v>-0.46642246842384338</v>
      </c>
      <c r="AD369" s="42">
        <v>-9.5238097012042999E-2</v>
      </c>
      <c r="AE369" s="42">
        <v>-9.5238097012042999E-2</v>
      </c>
      <c r="AF369" s="42"/>
      <c r="AG369" s="42">
        <v>7.029059886932373</v>
      </c>
      <c r="AH369" s="42">
        <v>7.0324788093566895</v>
      </c>
      <c r="AI369" s="42">
        <v>7.0119657516479492</v>
      </c>
      <c r="AJ369" s="42">
        <v>7.0324788093566895</v>
      </c>
      <c r="AK369" s="42">
        <v>7.0153846740722656</v>
      </c>
      <c r="AL369" s="42">
        <v>6.9846153259277344</v>
      </c>
      <c r="AM369" s="54">
        <f t="shared" si="104"/>
        <v>7.0176638762156172</v>
      </c>
      <c r="AN369" s="44">
        <v>1.1428571939468384</v>
      </c>
      <c r="AO369" s="44">
        <v>1.0940171480178833</v>
      </c>
      <c r="AP369" s="44">
        <v>1.1770452260971069</v>
      </c>
      <c r="AQ369" s="44">
        <v>1.1941392421722412</v>
      </c>
      <c r="AR369" s="44">
        <v>1.7313797473907471</v>
      </c>
      <c r="AS369" s="44">
        <v>1.7802197933197021</v>
      </c>
      <c r="AT369" s="44"/>
      <c r="AU369" s="42">
        <v>0.57264959812164307</v>
      </c>
      <c r="AV369" s="42">
        <v>0.53235656023025513</v>
      </c>
      <c r="AW369" s="42">
        <v>0.46520146727561951</v>
      </c>
      <c r="AX369" s="42">
        <v>0.63614165782928467</v>
      </c>
      <c r="AY369" s="42">
        <v>0.37973138689994812</v>
      </c>
      <c r="AZ369" s="42">
        <v>0.73260074853897095</v>
      </c>
      <c r="BA369" s="54">
        <f t="shared" si="105"/>
        <v>0.55311356981595361</v>
      </c>
      <c r="BB369" s="44"/>
      <c r="BC369" s="42">
        <v>0.17704518139362335</v>
      </c>
      <c r="BD369" s="42">
        <v>0.18559218943119049</v>
      </c>
      <c r="BE369" s="42">
        <v>0.19169719517230988</v>
      </c>
      <c r="BF369" s="42">
        <v>0.26495727896690369</v>
      </c>
      <c r="BG369" s="42">
        <v>0.35653236508369446</v>
      </c>
      <c r="BH369" s="42">
        <v>0.39316239953041077</v>
      </c>
      <c r="BI369" s="54">
        <f t="shared" si="106"/>
        <v>0.26149776826302212</v>
      </c>
      <c r="BJ369" s="51" t="s">
        <v>233</v>
      </c>
      <c r="BK369" s="69" t="s">
        <v>233</v>
      </c>
      <c r="BL369" s="69" t="s">
        <v>233</v>
      </c>
      <c r="BM369" s="69" t="s">
        <v>233</v>
      </c>
      <c r="BN369" s="69" t="s">
        <v>233</v>
      </c>
      <c r="BO369" s="69" t="s">
        <v>233</v>
      </c>
      <c r="BP369" s="70" t="str">
        <f t="shared" si="107"/>
        <v/>
      </c>
      <c r="BQ369" s="42">
        <v>1.0854700803756714</v>
      </c>
      <c r="BR369" s="42">
        <v>1.0757020711898804</v>
      </c>
      <c r="BS369" s="42">
        <v>1.08669114112854</v>
      </c>
      <c r="BT369" s="42">
        <v>1.0940171480178833</v>
      </c>
      <c r="BU369" s="42">
        <v>1.0598291158676147</v>
      </c>
      <c r="BV369" s="42">
        <v>1.1807081699371338</v>
      </c>
      <c r="BW369" s="54">
        <f t="shared" si="108"/>
        <v>1.0970696210861206</v>
      </c>
      <c r="BX369" s="44">
        <v>3.7851039320230484E-2</v>
      </c>
      <c r="BY369" s="44">
        <v>3.7851039320230484E-2</v>
      </c>
      <c r="BZ369" s="44">
        <v>3.7851039320230484E-2</v>
      </c>
      <c r="CA369" s="44">
        <v>3.6630038172006607E-2</v>
      </c>
      <c r="CB369" s="44">
        <v>7.8144080936908722E-2</v>
      </c>
      <c r="CC369" s="44">
        <v>3.9072040468454361E-2</v>
      </c>
      <c r="CD369" s="54">
        <f t="shared" si="109"/>
        <v>4.4566546256343521E-2</v>
      </c>
      <c r="CE369" s="42">
        <v>7.1897435188293457</v>
      </c>
      <c r="CF369" s="42">
        <v>7.1931624412536621</v>
      </c>
      <c r="CG369" s="42">
        <v>7.2068376541137695</v>
      </c>
      <c r="CH369" s="42">
        <v>7.2034187316894531</v>
      </c>
      <c r="CI369" s="42">
        <v>7.2239317893981934</v>
      </c>
      <c r="CJ369" s="42">
        <v>7.2239317893981934</v>
      </c>
      <c r="CK369" s="42"/>
      <c r="CL369" s="42"/>
      <c r="CM369" s="44"/>
      <c r="CN369" s="44">
        <v>0.55286937952041626</v>
      </c>
      <c r="CO369" s="44">
        <v>0.54407817125320435</v>
      </c>
      <c r="CP369" s="44">
        <v>0.60170942544937134</v>
      </c>
      <c r="CQ369" s="44">
        <v>0.59584861993789673</v>
      </c>
      <c r="CR369" s="44">
        <v>0.92503052949905396</v>
      </c>
      <c r="CS369" s="44">
        <v>1.0442003011703491</v>
      </c>
      <c r="CT369" s="54">
        <f t="shared" si="110"/>
        <v>0.71062273780504859</v>
      </c>
      <c r="CU369" s="44" t="s">
        <v>233</v>
      </c>
      <c r="CV369" s="44" t="s">
        <v>233</v>
      </c>
      <c r="CW369" s="44" t="s">
        <v>233</v>
      </c>
      <c r="CX369" s="44" t="s">
        <v>233</v>
      </c>
      <c r="CY369" s="44" t="s">
        <v>233</v>
      </c>
      <c r="CZ369" s="44" t="s">
        <v>233</v>
      </c>
      <c r="DA369" s="54" t="str">
        <f t="shared" si="111"/>
        <v/>
      </c>
      <c r="DB369" s="65">
        <v>376.5567626953125</v>
      </c>
      <c r="DC369" s="65">
        <v>386.69110107421875</v>
      </c>
      <c r="DD369" s="65">
        <v>419.047607421875</v>
      </c>
      <c r="DE369" s="65">
        <v>371.79486083984375</v>
      </c>
      <c r="DF369" s="65">
        <v>677.4114990234375</v>
      </c>
      <c r="DG369" s="65">
        <v>646.39801025390625</v>
      </c>
      <c r="DH369" s="58">
        <f t="shared" si="112"/>
        <v>0.69069596191406246</v>
      </c>
      <c r="DI369" s="65">
        <v>383.39437866210937</v>
      </c>
      <c r="DJ369" s="65">
        <v>384.0048828125</v>
      </c>
      <c r="DK369" s="65">
        <v>384.0048828125</v>
      </c>
      <c r="DL369" s="65">
        <v>380.952392578125</v>
      </c>
      <c r="DM369" s="65">
        <v>663.003662109375</v>
      </c>
      <c r="DN369" s="65">
        <v>648.962158203125</v>
      </c>
      <c r="DO369" s="58">
        <f t="shared" si="113"/>
        <v>0.68263736572265621</v>
      </c>
      <c r="DP369" s="44">
        <v>68</v>
      </c>
      <c r="DQ369" s="44"/>
      <c r="DR369" s="65">
        <v>100</v>
      </c>
      <c r="DS369" s="65">
        <v>100</v>
      </c>
      <c r="DT369" s="65">
        <v>100</v>
      </c>
      <c r="DU369" s="65">
        <v>100</v>
      </c>
      <c r="DV369" s="65">
        <v>100</v>
      </c>
      <c r="DW369" s="65">
        <v>100</v>
      </c>
      <c r="DX369" s="58">
        <f t="shared" si="114"/>
        <v>0.14399999999999999</v>
      </c>
      <c r="DY369" s="43">
        <v>5.6479606628417969</v>
      </c>
      <c r="DZ369" s="43">
        <v>10.308249473571777</v>
      </c>
      <c r="EA369" s="43">
        <v>27.159065246582031</v>
      </c>
      <c r="EB369" s="44">
        <f t="shared" si="115"/>
        <v>1.0151547550201414</v>
      </c>
      <c r="EC369" s="42">
        <v>45</v>
      </c>
      <c r="ED369" s="42">
        <v>45</v>
      </c>
      <c r="EE369" s="42">
        <v>45</v>
      </c>
      <c r="EF369" s="42">
        <v>45</v>
      </c>
      <c r="EG369" s="42">
        <v>45</v>
      </c>
      <c r="EH369" s="42">
        <v>45</v>
      </c>
      <c r="EI369" s="42"/>
      <c r="EJ369" s="65">
        <v>253</v>
      </c>
      <c r="EK369" s="42">
        <v>0.47999998927116394</v>
      </c>
      <c r="EL369" s="42">
        <v>0.47999998927116394</v>
      </c>
      <c r="EM369" s="42">
        <v>0.47999998927116394</v>
      </c>
      <c r="EN369" s="42">
        <v>0.47999998927116394</v>
      </c>
      <c r="EO369" s="42">
        <v>0.47999998927116394</v>
      </c>
      <c r="EP369" s="42">
        <v>0.47999998927116394</v>
      </c>
      <c r="EQ369" s="42"/>
      <c r="ER369" s="65">
        <v>10</v>
      </c>
      <c r="ES369" s="42">
        <v>0.89999997615814209</v>
      </c>
      <c r="ET369" s="42">
        <v>0.89999997615814209</v>
      </c>
      <c r="EU369" s="42">
        <v>0.89999997615814209</v>
      </c>
      <c r="EV369" s="42">
        <v>0.89999997615814209</v>
      </c>
      <c r="EW369" s="42">
        <v>0.89999997615814209</v>
      </c>
      <c r="EX369" s="42">
        <v>0.89999997615814209</v>
      </c>
      <c r="EY369" s="42"/>
      <c r="EZ369" s="42">
        <v>1.4</v>
      </c>
      <c r="FA369" s="42">
        <v>0.20999999344348907</v>
      </c>
      <c r="FB369" s="42">
        <v>0.20999999344348907</v>
      </c>
      <c r="FC369" s="42">
        <v>0.20999999344348907</v>
      </c>
      <c r="FD369" s="42">
        <v>0.20999999344348907</v>
      </c>
      <c r="FE369" s="42">
        <v>0.20999999344348907</v>
      </c>
      <c r="FF369" s="42">
        <v>0.20999999344348907</v>
      </c>
      <c r="FG369" s="42"/>
      <c r="FH369" s="42"/>
      <c r="FI369" s="42">
        <v>0.23000000417232513</v>
      </c>
      <c r="FJ369" s="42">
        <v>0.23000000417232513</v>
      </c>
      <c r="FK369" s="42">
        <v>0.23000000417232513</v>
      </c>
      <c r="FL369" s="42">
        <v>0.23000000417232513</v>
      </c>
      <c r="FM369" s="42">
        <v>0.23000000417232513</v>
      </c>
      <c r="FN369" s="42">
        <v>0.23000000417232513</v>
      </c>
      <c r="FO369" s="42"/>
      <c r="FP369" s="65">
        <v>11</v>
      </c>
      <c r="FQ369" s="42">
        <v>0.56999999284744263</v>
      </c>
      <c r="FR369" s="42">
        <v>0.56999999284744263</v>
      </c>
      <c r="FS369" s="42">
        <v>0.56999999284744263</v>
      </c>
      <c r="FT369" s="42">
        <v>0.56999999284744263</v>
      </c>
      <c r="FU369" s="42">
        <v>0.56999999284744263</v>
      </c>
      <c r="FV369" s="42">
        <v>0.56999999284744263</v>
      </c>
      <c r="FW369" s="42"/>
      <c r="FX369" s="65">
        <v>15</v>
      </c>
    </row>
    <row r="370" spans="1:180">
      <c r="A370" s="40">
        <v>38707</v>
      </c>
      <c r="B370" s="41"/>
      <c r="C370" s="41"/>
      <c r="D370" s="41"/>
      <c r="E370" s="42" t="s">
        <v>233</v>
      </c>
      <c r="F370" s="42" t="s">
        <v>233</v>
      </c>
      <c r="G370" s="42" t="s">
        <v>233</v>
      </c>
      <c r="H370" s="42" t="s">
        <v>233</v>
      </c>
      <c r="I370" s="42" t="s">
        <v>233</v>
      </c>
      <c r="J370" s="42" t="s">
        <v>233</v>
      </c>
      <c r="K370" s="54" t="str">
        <f t="shared" si="102"/>
        <v/>
      </c>
      <c r="L370" s="43">
        <v>0</v>
      </c>
      <c r="M370" s="43">
        <v>0</v>
      </c>
      <c r="N370" s="43">
        <v>0</v>
      </c>
      <c r="O370" s="43">
        <v>0</v>
      </c>
      <c r="P370" s="43">
        <v>0</v>
      </c>
      <c r="Q370" s="43">
        <v>0</v>
      </c>
      <c r="R370" s="54" t="str">
        <f t="shared" si="103"/>
        <v/>
      </c>
      <c r="S370" s="43">
        <v>4.1514043807983398</v>
      </c>
      <c r="T370" s="43">
        <v>3.9072039127349854</v>
      </c>
      <c r="U370" s="43">
        <v>4.029304027557373</v>
      </c>
      <c r="V370" s="43">
        <v>4.029304027557373</v>
      </c>
      <c r="W370" s="43">
        <v>6.105006217956543</v>
      </c>
      <c r="X370" s="43">
        <v>4.2735042572021484</v>
      </c>
      <c r="Y370" s="43"/>
      <c r="Z370" s="42">
        <v>-8.5470087826251984E-2</v>
      </c>
      <c r="AA370" s="42">
        <v>-0.10989011079072952</v>
      </c>
      <c r="AB370" s="42">
        <v>-0.11477411538362503</v>
      </c>
      <c r="AC370" s="42">
        <v>-0.11965811997652054</v>
      </c>
      <c r="AD370" s="42">
        <v>-0.13919414579868317</v>
      </c>
      <c r="AE370" s="42">
        <v>-7.5702078640460968E-2</v>
      </c>
      <c r="AF370" s="42"/>
      <c r="AG370" s="42">
        <v>6.9982905387878418</v>
      </c>
      <c r="AH370" s="42">
        <v>6.9982905387878418</v>
      </c>
      <c r="AI370" s="42">
        <v>7.0119657516479492</v>
      </c>
      <c r="AJ370" s="42">
        <v>7.0153846740722656</v>
      </c>
      <c r="AK370" s="42">
        <v>7.018803596496582</v>
      </c>
      <c r="AL370" s="42">
        <v>7.0119657516479492</v>
      </c>
      <c r="AM370" s="54">
        <f t="shared" si="104"/>
        <v>7.0091168085734052</v>
      </c>
      <c r="AN370" s="44">
        <v>1.8461538553237915</v>
      </c>
      <c r="AO370" s="44">
        <v>1.8021978139877319</v>
      </c>
      <c r="AP370" s="44">
        <v>1.8046398162841797</v>
      </c>
      <c r="AQ370" s="44">
        <v>1.841269850730896</v>
      </c>
      <c r="AR370" s="44">
        <v>1.970695972442627</v>
      </c>
      <c r="AS370" s="44">
        <v>1.9951159954071045</v>
      </c>
      <c r="AT370" s="44"/>
      <c r="AU370" s="42">
        <v>0.50793653726577759</v>
      </c>
      <c r="AV370" s="42">
        <v>0.69841271638870239</v>
      </c>
      <c r="AW370" s="42">
        <v>0.60195362567901611</v>
      </c>
      <c r="AX370" s="42">
        <v>0.59584861993789673</v>
      </c>
      <c r="AY370" s="42">
        <v>0.67643469572067261</v>
      </c>
      <c r="AZ370" s="42">
        <v>0.50915753841400146</v>
      </c>
      <c r="BA370" s="54">
        <f t="shared" si="105"/>
        <v>0.59829062223434448</v>
      </c>
      <c r="BB370" s="44"/>
      <c r="BC370" s="42">
        <v>0.32112333178520203</v>
      </c>
      <c r="BD370" s="42">
        <v>0.32478633522987366</v>
      </c>
      <c r="BE370" s="42">
        <v>0.36874237656593323</v>
      </c>
      <c r="BF370" s="42">
        <v>0.28815630078315735</v>
      </c>
      <c r="BG370" s="42">
        <v>0.37484738230705261</v>
      </c>
      <c r="BH370" s="42">
        <v>0.26251527667045593</v>
      </c>
      <c r="BI370" s="54">
        <f t="shared" si="106"/>
        <v>0.32336183389027912</v>
      </c>
      <c r="BJ370" s="51" t="s">
        <v>233</v>
      </c>
      <c r="BK370" s="69" t="s">
        <v>233</v>
      </c>
      <c r="BL370" s="69" t="s">
        <v>233</v>
      </c>
      <c r="BM370" s="69" t="s">
        <v>233</v>
      </c>
      <c r="BN370" s="69" t="s">
        <v>233</v>
      </c>
      <c r="BO370" s="69" t="s">
        <v>233</v>
      </c>
      <c r="BP370" s="70" t="str">
        <f t="shared" si="107"/>
        <v/>
      </c>
      <c r="BQ370" s="42">
        <v>1.2002441883087158</v>
      </c>
      <c r="BR370" s="42">
        <v>1.245421290397644</v>
      </c>
      <c r="BS370" s="42">
        <v>1.2515262365341187</v>
      </c>
      <c r="BT370" s="42">
        <v>1.2393162250518799</v>
      </c>
      <c r="BU370" s="42">
        <v>1.2283272743225098</v>
      </c>
      <c r="BV370" s="42">
        <v>1.2026861906051636</v>
      </c>
      <c r="BW370" s="54">
        <f t="shared" si="108"/>
        <v>1.2279202342033386</v>
      </c>
      <c r="BX370" s="44">
        <v>3.9072040468454361E-2</v>
      </c>
      <c r="BY370" s="44">
        <v>3.9072040468454361E-2</v>
      </c>
      <c r="BZ370" s="44">
        <v>3.9072040468454361E-2</v>
      </c>
      <c r="CA370" s="44">
        <v>3.9072040468454361E-2</v>
      </c>
      <c r="CB370" s="44">
        <v>3.9072040468454361E-2</v>
      </c>
      <c r="CC370" s="44">
        <v>3.9072040468454361E-2</v>
      </c>
      <c r="CD370" s="54">
        <f t="shared" si="109"/>
        <v>3.9072040468454361E-2</v>
      </c>
      <c r="CE370" s="42">
        <v>7.230769157409668</v>
      </c>
      <c r="CF370" s="42">
        <v>7.2376070022583008</v>
      </c>
      <c r="CG370" s="42">
        <v>7.2239317893981934</v>
      </c>
      <c r="CH370" s="42">
        <v>7.2376070022583008</v>
      </c>
      <c r="CI370" s="42">
        <v>7.2444443702697754</v>
      </c>
      <c r="CJ370" s="42">
        <v>7.2376070022583008</v>
      </c>
      <c r="CK370" s="42"/>
      <c r="CL370" s="42"/>
      <c r="CM370" s="44"/>
      <c r="CN370" s="44">
        <v>0.99731379747390747</v>
      </c>
      <c r="CO370" s="44">
        <v>1.0578755140304565</v>
      </c>
      <c r="CP370" s="44">
        <v>1.0295482873916626</v>
      </c>
      <c r="CQ370" s="44">
        <v>0.98754578828811646</v>
      </c>
      <c r="CR370" s="44">
        <v>1.1457875967025757</v>
      </c>
      <c r="CS370" s="44">
        <v>1.0070818662643433</v>
      </c>
      <c r="CT370" s="54">
        <f t="shared" si="110"/>
        <v>1.037525475025177</v>
      </c>
      <c r="CU370" s="44" t="s">
        <v>233</v>
      </c>
      <c r="CV370" s="44" t="s">
        <v>233</v>
      </c>
      <c r="CW370" s="44" t="s">
        <v>233</v>
      </c>
      <c r="CX370" s="44" t="s">
        <v>233</v>
      </c>
      <c r="CY370" s="44" t="s">
        <v>233</v>
      </c>
      <c r="CZ370" s="44" t="s">
        <v>233</v>
      </c>
      <c r="DA370" s="54" t="str">
        <f t="shared" si="111"/>
        <v/>
      </c>
      <c r="DB370" s="65">
        <v>732.4786376953125</v>
      </c>
      <c r="DC370" s="65">
        <v>645.17706298828125</v>
      </c>
      <c r="DD370" s="65">
        <v>723.32110595703125</v>
      </c>
      <c r="DE370" s="65">
        <v>662.88153076171875</v>
      </c>
      <c r="DF370" s="65">
        <v>692.5518798828125</v>
      </c>
      <c r="DG370" s="65">
        <v>742.73504638671875</v>
      </c>
      <c r="DH370" s="58">
        <f t="shared" si="112"/>
        <v>1.0077948632812499</v>
      </c>
      <c r="DI370" s="65">
        <v>654.5299072265625</v>
      </c>
      <c r="DJ370" s="65">
        <v>654.4566650390625</v>
      </c>
      <c r="DK370" s="65">
        <v>656.28814697265625</v>
      </c>
      <c r="DL370" s="65">
        <v>656.971923828125</v>
      </c>
      <c r="DM370" s="65">
        <v>653.84613037109375</v>
      </c>
      <c r="DN370" s="65">
        <v>655.67767333984375</v>
      </c>
      <c r="DO370" s="58">
        <f t="shared" si="113"/>
        <v>0.94362490722656245</v>
      </c>
      <c r="DP370" s="44">
        <v>54</v>
      </c>
      <c r="DQ370" s="44"/>
      <c r="DR370" s="65">
        <v>100</v>
      </c>
      <c r="DS370" s="65">
        <v>100</v>
      </c>
      <c r="DT370" s="65">
        <v>100</v>
      </c>
      <c r="DU370" s="65">
        <v>100</v>
      </c>
      <c r="DV370" s="65">
        <v>100</v>
      </c>
      <c r="DW370" s="65">
        <v>100</v>
      </c>
      <c r="DX370" s="58">
        <f t="shared" si="114"/>
        <v>0.14399999999999999</v>
      </c>
      <c r="DY370" s="43">
        <v>5.6675944328308105</v>
      </c>
      <c r="DZ370" s="43">
        <v>9.82098388671875</v>
      </c>
      <c r="EA370" s="43">
        <v>28.025314331054688</v>
      </c>
      <c r="EB370" s="44">
        <f t="shared" si="115"/>
        <v>1.0147656829071043</v>
      </c>
      <c r="EC370" s="42">
        <v>45</v>
      </c>
      <c r="ED370" s="42">
        <v>45</v>
      </c>
      <c r="EE370" s="42">
        <v>45</v>
      </c>
      <c r="EF370" s="42">
        <v>45</v>
      </c>
      <c r="EG370" s="42">
        <v>45</v>
      </c>
      <c r="EH370" s="42">
        <v>45</v>
      </c>
      <c r="EI370" s="42"/>
      <c r="EJ370" s="65">
        <v>378</v>
      </c>
      <c r="EK370" s="42">
        <v>0.47999998927116394</v>
      </c>
      <c r="EL370" s="42">
        <v>0.47999998927116394</v>
      </c>
      <c r="EM370" s="42">
        <v>0.47999998927116394</v>
      </c>
      <c r="EN370" s="42">
        <v>0.47999998927116394</v>
      </c>
      <c r="EO370" s="42">
        <v>0.47999998927116394</v>
      </c>
      <c r="EP370" s="42">
        <v>0.47999998927116394</v>
      </c>
      <c r="EQ370" s="42"/>
      <c r="ER370" s="65">
        <v>12</v>
      </c>
      <c r="ES370" s="42">
        <v>0.89999997615814209</v>
      </c>
      <c r="ET370" s="42">
        <v>0.89999997615814209</v>
      </c>
      <c r="EU370" s="42">
        <v>0.89999997615814209</v>
      </c>
      <c r="EV370" s="42">
        <v>0.89999997615814209</v>
      </c>
      <c r="EW370" s="42">
        <v>0.89999997615814209</v>
      </c>
      <c r="EX370" s="42">
        <v>0.89999997615814209</v>
      </c>
      <c r="EY370" s="42"/>
      <c r="EZ370" s="42"/>
      <c r="FA370" s="42">
        <v>0.20999999344348907</v>
      </c>
      <c r="FB370" s="42">
        <v>0.20999999344348907</v>
      </c>
      <c r="FC370" s="42">
        <v>0.20999999344348907</v>
      </c>
      <c r="FD370" s="42">
        <v>0.20999999344348907</v>
      </c>
      <c r="FE370" s="42">
        <v>0.20999999344348907</v>
      </c>
      <c r="FF370" s="42">
        <v>0.20999999344348907</v>
      </c>
      <c r="FG370" s="42"/>
      <c r="FH370" s="42"/>
      <c r="FI370" s="42">
        <v>0.23000000417232513</v>
      </c>
      <c r="FJ370" s="42">
        <v>0.23000000417232513</v>
      </c>
      <c r="FK370" s="42">
        <v>0.2199999988079071</v>
      </c>
      <c r="FL370" s="42">
        <v>0.20999999344348907</v>
      </c>
      <c r="FM370" s="42">
        <v>0.20999999344348907</v>
      </c>
      <c r="FN370" s="42">
        <v>0.20999999344348907</v>
      </c>
      <c r="FO370" s="42"/>
      <c r="FP370" s="65">
        <v>15</v>
      </c>
      <c r="FQ370" s="42">
        <v>0.56999999284744263</v>
      </c>
      <c r="FR370" s="42">
        <v>0.56999999284744263</v>
      </c>
      <c r="FS370" s="42">
        <v>0.56999999284744263</v>
      </c>
      <c r="FT370" s="42">
        <v>0.56999999284744263</v>
      </c>
      <c r="FU370" s="42">
        <v>0.56999999284744263</v>
      </c>
      <c r="FV370" s="42">
        <v>0.56999999284744263</v>
      </c>
      <c r="FW370" s="42"/>
      <c r="FX370" s="65">
        <v>20</v>
      </c>
    </row>
    <row r="371" spans="1:180">
      <c r="A371" s="40">
        <v>38708</v>
      </c>
      <c r="B371" s="41"/>
      <c r="C371" s="41"/>
      <c r="D371" s="41"/>
      <c r="E371" s="42" t="s">
        <v>233</v>
      </c>
      <c r="F371" s="42" t="s">
        <v>233</v>
      </c>
      <c r="G371" s="42" t="s">
        <v>233</v>
      </c>
      <c r="H371" s="42" t="s">
        <v>233</v>
      </c>
      <c r="I371" s="42" t="s">
        <v>233</v>
      </c>
      <c r="J371" s="42" t="s">
        <v>233</v>
      </c>
      <c r="K371" s="54" t="str">
        <f t="shared" si="102"/>
        <v/>
      </c>
      <c r="L371" s="43">
        <v>0</v>
      </c>
      <c r="M371" s="43">
        <v>0</v>
      </c>
      <c r="N371" s="43">
        <v>11.452991485595703</v>
      </c>
      <c r="O371" s="43">
        <v>19.926740646362305</v>
      </c>
      <c r="P371" s="43">
        <v>0</v>
      </c>
      <c r="Q371" s="43">
        <v>0</v>
      </c>
      <c r="R371" s="54">
        <f t="shared" si="103"/>
        <v>5.2299553553263349</v>
      </c>
      <c r="S371" s="43">
        <v>3.1746032238006592</v>
      </c>
      <c r="T371" s="43">
        <v>3.4188034534454346</v>
      </c>
      <c r="U371" s="43">
        <v>3.4188034534454346</v>
      </c>
      <c r="V371" s="43">
        <v>3.1746032238006592</v>
      </c>
      <c r="W371" s="43">
        <v>4.7619047164916992</v>
      </c>
      <c r="X371" s="43">
        <v>4.029304027557373</v>
      </c>
      <c r="Y371" s="43"/>
      <c r="Z371" s="42">
        <v>-0.1587301641702652</v>
      </c>
      <c r="AA371" s="42">
        <v>-4.6398047357797623E-2</v>
      </c>
      <c r="AB371" s="42">
        <v>-0.22710622847080231</v>
      </c>
      <c r="AC371" s="42">
        <v>-0.26129427552223206</v>
      </c>
      <c r="AD371" s="42">
        <v>9.5238097012042999E-2</v>
      </c>
      <c r="AE371" s="42">
        <v>0.13919414579868317</v>
      </c>
      <c r="AF371" s="42"/>
      <c r="AG371" s="42">
        <v>7.0051283836364746</v>
      </c>
      <c r="AH371" s="42">
        <v>6.9948716163635254</v>
      </c>
      <c r="AI371" s="42">
        <v>4.2905983924865723</v>
      </c>
      <c r="AJ371" s="42">
        <v>6.6905984878540039</v>
      </c>
      <c r="AK371" s="42">
        <v>6.7008547782897949</v>
      </c>
      <c r="AL371" s="42">
        <v>6.7179489135742188</v>
      </c>
      <c r="AM371" s="54">
        <f t="shared" si="104"/>
        <v>6.4000000953674316</v>
      </c>
      <c r="AN371" s="44">
        <v>1.9218559265136719</v>
      </c>
      <c r="AO371" s="44">
        <v>1.8119658231735229</v>
      </c>
      <c r="AP371" s="44">
        <v>1.6800976991653442</v>
      </c>
      <c r="AQ371" s="44">
        <v>1.6043956279754639</v>
      </c>
      <c r="AR371" s="44">
        <v>2.134310245513916</v>
      </c>
      <c r="AS371" s="44">
        <v>2.4151403903961182</v>
      </c>
      <c r="AT371" s="44"/>
      <c r="AU371" s="42">
        <v>0.64957267045974731</v>
      </c>
      <c r="AV371" s="42">
        <v>0.5604395866394043</v>
      </c>
      <c r="AW371" s="42">
        <v>0.71672773361206055</v>
      </c>
      <c r="AX371" s="42">
        <v>0.61050063371658325</v>
      </c>
      <c r="AY371" s="42">
        <v>0.57142859697341919</v>
      </c>
      <c r="AZ371" s="42">
        <v>0.56654459238052368</v>
      </c>
      <c r="BA371" s="54">
        <f t="shared" si="105"/>
        <v>0.61253563563028968</v>
      </c>
      <c r="BB371" s="44"/>
      <c r="BC371" s="42">
        <v>0.29181930422782898</v>
      </c>
      <c r="BD371" s="42">
        <v>0.2905983030796051</v>
      </c>
      <c r="BE371" s="42">
        <v>0.26739928126335144</v>
      </c>
      <c r="BF371" s="42">
        <v>0.37728938460350037</v>
      </c>
      <c r="BG371" s="42">
        <v>0.30280831456184387</v>
      </c>
      <c r="BH371" s="42">
        <v>0.32356533408164978</v>
      </c>
      <c r="BI371" s="54">
        <f t="shared" si="106"/>
        <v>0.30891332030296326</v>
      </c>
      <c r="BJ371" s="51" t="s">
        <v>233</v>
      </c>
      <c r="BK371" s="69" t="s">
        <v>233</v>
      </c>
      <c r="BL371" s="69" t="s">
        <v>233</v>
      </c>
      <c r="BM371" s="69" t="s">
        <v>233</v>
      </c>
      <c r="BN371" s="69" t="s">
        <v>233</v>
      </c>
      <c r="BO371" s="69" t="s">
        <v>233</v>
      </c>
      <c r="BP371" s="70" t="str">
        <f t="shared" si="107"/>
        <v/>
      </c>
      <c r="BQ371" s="42">
        <v>1.1611721515655518</v>
      </c>
      <c r="BR371" s="42">
        <v>1.1611721515655518</v>
      </c>
      <c r="BS371" s="42">
        <v>1.1538461446762085</v>
      </c>
      <c r="BT371" s="42">
        <v>1.1660561561584473</v>
      </c>
      <c r="BU371" s="42">
        <v>1.225885272026062</v>
      </c>
      <c r="BV371" s="42">
        <v>1.2002441883087158</v>
      </c>
      <c r="BW371" s="54">
        <f t="shared" si="108"/>
        <v>1.1780626773834229</v>
      </c>
      <c r="BX371" s="44">
        <v>3.9072040468454361E-2</v>
      </c>
      <c r="BY371" s="44">
        <v>3.9072040468454361E-2</v>
      </c>
      <c r="BZ371" s="44">
        <v>3.1746033579111099E-2</v>
      </c>
      <c r="CA371" s="44">
        <v>4.2735043913125992E-2</v>
      </c>
      <c r="CB371" s="44">
        <v>5.9829059988260269E-2</v>
      </c>
      <c r="CC371" s="44">
        <v>3.7851039320230484E-2</v>
      </c>
      <c r="CD371" s="54">
        <f t="shared" si="109"/>
        <v>4.1717542956272759E-2</v>
      </c>
      <c r="CE371" s="42">
        <v>7.2341880798339844</v>
      </c>
      <c r="CF371" s="42">
        <v>7.2376070022583008</v>
      </c>
      <c r="CG371" s="42">
        <v>7.241025447845459</v>
      </c>
      <c r="CH371" s="42">
        <v>7.0017094612121582</v>
      </c>
      <c r="CI371" s="42">
        <v>6.9880342483520508</v>
      </c>
      <c r="CJ371" s="42">
        <v>6.9914531707763672</v>
      </c>
      <c r="CK371" s="42"/>
      <c r="CL371" s="42"/>
      <c r="CM371" s="44"/>
      <c r="CN371" s="44">
        <v>0.97289377450942993</v>
      </c>
      <c r="CO371" s="44">
        <v>0.98949939012527466</v>
      </c>
      <c r="CP371" s="44">
        <v>0.81953603029251099</v>
      </c>
      <c r="CQ371" s="44">
        <v>0.87228327989578247</v>
      </c>
      <c r="CR371" s="44">
        <v>1.3323565721511841</v>
      </c>
      <c r="CS371" s="44">
        <v>1.3714286088943481</v>
      </c>
      <c r="CT371" s="54">
        <f t="shared" si="110"/>
        <v>1.0596662759780884</v>
      </c>
      <c r="CU371" s="44" t="s">
        <v>233</v>
      </c>
      <c r="CV371" s="44" t="s">
        <v>233</v>
      </c>
      <c r="CW371" s="44" t="s">
        <v>233</v>
      </c>
      <c r="CX371" s="44" t="s">
        <v>233</v>
      </c>
      <c r="CY371" s="44" t="s">
        <v>233</v>
      </c>
      <c r="CZ371" s="44" t="s">
        <v>233</v>
      </c>
      <c r="DA371" s="54" t="str">
        <f t="shared" si="111"/>
        <v/>
      </c>
      <c r="DB371" s="65">
        <v>619.90234375</v>
      </c>
      <c r="DC371" s="65">
        <v>718.5592041015625</v>
      </c>
      <c r="DD371" s="65">
        <v>509.40170288085937</v>
      </c>
      <c r="DE371" s="65">
        <v>610.25640869140625</v>
      </c>
      <c r="DF371" s="65">
        <v>922.3443603515625</v>
      </c>
      <c r="DG371" s="65">
        <v>929.4261474609375</v>
      </c>
      <c r="DH371" s="58">
        <f t="shared" si="112"/>
        <v>1.0343736401367187</v>
      </c>
      <c r="DI371" s="65">
        <v>650.18316650390625</v>
      </c>
      <c r="DJ371" s="65">
        <v>658.11962890625</v>
      </c>
      <c r="DK371" s="65">
        <v>551.892578125</v>
      </c>
      <c r="DL371" s="65">
        <v>557.3870849609375</v>
      </c>
      <c r="DM371" s="65">
        <v>897.77777099609375</v>
      </c>
      <c r="DN371" s="65">
        <v>914.5299072265625</v>
      </c>
      <c r="DO371" s="58">
        <f t="shared" si="113"/>
        <v>1.0151736328125001</v>
      </c>
      <c r="DP371" s="44">
        <v>24</v>
      </c>
      <c r="DQ371" s="44"/>
      <c r="DR371" s="65">
        <v>100</v>
      </c>
      <c r="DS371" s="65">
        <v>100</v>
      </c>
      <c r="DT371" s="65">
        <v>100</v>
      </c>
      <c r="DU371" s="65">
        <v>100</v>
      </c>
      <c r="DV371" s="65">
        <v>100</v>
      </c>
      <c r="DW371" s="65">
        <v>100</v>
      </c>
      <c r="DX371" s="58">
        <f t="shared" si="114"/>
        <v>0.14399999999999999</v>
      </c>
      <c r="DY371" s="43">
        <v>6.1191697120666504</v>
      </c>
      <c r="DZ371" s="43">
        <v>10.499547004699707</v>
      </c>
      <c r="EA371" s="43">
        <v>28.335716247558594</v>
      </c>
      <c r="EB371" s="44">
        <f t="shared" si="115"/>
        <v>0.91610341758728031</v>
      </c>
      <c r="EC371" s="42">
        <v>45</v>
      </c>
      <c r="ED371" s="42">
        <v>45</v>
      </c>
      <c r="EE371" s="42">
        <v>45</v>
      </c>
      <c r="EF371" s="42">
        <v>45</v>
      </c>
      <c r="EG371" s="42">
        <v>45</v>
      </c>
      <c r="EH371" s="42">
        <v>45</v>
      </c>
      <c r="EI371" s="42"/>
      <c r="EJ371" s="65">
        <v>410</v>
      </c>
      <c r="EK371" s="42">
        <v>0.47999998927116394</v>
      </c>
      <c r="EL371" s="42">
        <v>0.47999998927116394</v>
      </c>
      <c r="EM371" s="42">
        <v>0.47999998927116394</v>
      </c>
      <c r="EN371" s="42">
        <v>0.47999998927116394</v>
      </c>
      <c r="EO371" s="42">
        <v>0.47999998927116394</v>
      </c>
      <c r="EP371" s="42">
        <v>0.47999998927116394</v>
      </c>
      <c r="EQ371" s="42"/>
      <c r="ER371" s="65">
        <v>14</v>
      </c>
      <c r="ES371" s="42">
        <v>0.89999997615814209</v>
      </c>
      <c r="ET371" s="42">
        <v>0.89999997615814209</v>
      </c>
      <c r="EU371" s="42">
        <v>0.89999997615814209</v>
      </c>
      <c r="EV371" s="42">
        <v>0.89999997615814209</v>
      </c>
      <c r="EW371" s="42">
        <v>0.89999997615814209</v>
      </c>
      <c r="EX371" s="42">
        <v>0.89999997615814209</v>
      </c>
      <c r="EY371" s="42"/>
      <c r="EZ371" s="42"/>
      <c r="FA371" s="42">
        <v>0.20999999344348907</v>
      </c>
      <c r="FB371" s="42">
        <v>0.20999999344348907</v>
      </c>
      <c r="FC371" s="42">
        <v>0.20999999344348907</v>
      </c>
      <c r="FD371" s="42">
        <v>0.20999999344348907</v>
      </c>
      <c r="FE371" s="42">
        <v>0.20999999344348907</v>
      </c>
      <c r="FF371" s="42">
        <v>0.20999999344348907</v>
      </c>
      <c r="FG371" s="42"/>
      <c r="FH371" s="42"/>
      <c r="FI371" s="42">
        <v>0.20999999344348907</v>
      </c>
      <c r="FJ371" s="42">
        <v>0.20999999344348907</v>
      </c>
      <c r="FK371" s="42">
        <v>0.20999999344348907</v>
      </c>
      <c r="FL371" s="42">
        <v>0.20999999344348907</v>
      </c>
      <c r="FM371" s="42">
        <v>0.20999999344348907</v>
      </c>
      <c r="FN371" s="42">
        <v>0.20999999344348907</v>
      </c>
      <c r="FO371" s="42"/>
      <c r="FP371" s="65">
        <v>16</v>
      </c>
      <c r="FQ371" s="42">
        <v>0.56999999284744263</v>
      </c>
      <c r="FR371" s="42">
        <v>0.56999999284744263</v>
      </c>
      <c r="FS371" s="42">
        <v>0.56999999284744263</v>
      </c>
      <c r="FT371" s="42">
        <v>0.56999999284744263</v>
      </c>
      <c r="FU371" s="42">
        <v>0.56999999284744263</v>
      </c>
      <c r="FV371" s="42">
        <v>0.56999999284744263</v>
      </c>
      <c r="FW371" s="42"/>
      <c r="FX371" s="65">
        <v>22</v>
      </c>
    </row>
    <row r="372" spans="1:180">
      <c r="A372" s="40">
        <v>38709</v>
      </c>
      <c r="B372" s="41"/>
      <c r="C372" s="41"/>
      <c r="D372" s="41"/>
      <c r="E372" s="42" t="s">
        <v>233</v>
      </c>
      <c r="F372" s="42" t="s">
        <v>233</v>
      </c>
      <c r="G372" s="42" t="s">
        <v>233</v>
      </c>
      <c r="H372" s="42" t="s">
        <v>233</v>
      </c>
      <c r="I372" s="42" t="s">
        <v>233</v>
      </c>
      <c r="J372" s="42" t="s">
        <v>233</v>
      </c>
      <c r="K372" s="54" t="str">
        <f t="shared" si="102"/>
        <v/>
      </c>
      <c r="L372" s="43">
        <v>0</v>
      </c>
      <c r="M372" s="43">
        <v>0</v>
      </c>
      <c r="N372" s="43">
        <v>0</v>
      </c>
      <c r="O372" s="43">
        <v>9.7680099308490753E-2</v>
      </c>
      <c r="P372" s="43">
        <v>9.7680099308490753E-2</v>
      </c>
      <c r="Q372" s="43">
        <v>9.7680099308490753E-2</v>
      </c>
      <c r="R372" s="54">
        <f t="shared" si="103"/>
        <v>4.8840049654245377E-2</v>
      </c>
      <c r="S372" s="43">
        <v>4.029304027557373</v>
      </c>
      <c r="T372" s="43">
        <v>3.1746032238006592</v>
      </c>
      <c r="U372" s="43">
        <v>3.2967033386230469</v>
      </c>
      <c r="V372" s="43">
        <v>3.0525031089782715</v>
      </c>
      <c r="W372" s="43">
        <v>4.029304027557373</v>
      </c>
      <c r="X372" s="43">
        <v>3.5409035682678223</v>
      </c>
      <c r="Y372" s="43"/>
      <c r="Z372" s="42">
        <v>0.17338217794895172</v>
      </c>
      <c r="AA372" s="42">
        <v>0.18803419172763824</v>
      </c>
      <c r="AB372" s="42">
        <v>-3.1746033579111099E-2</v>
      </c>
      <c r="AC372" s="42">
        <v>-0.26129427552223206</v>
      </c>
      <c r="AD372" s="42">
        <v>-9.0354092419147491E-2</v>
      </c>
      <c r="AE372" s="42">
        <v>-0.14896215498447418</v>
      </c>
      <c r="AF372" s="42"/>
      <c r="AG372" s="42">
        <v>6.7282052040100098</v>
      </c>
      <c r="AH372" s="42">
        <v>6.7179489135742188</v>
      </c>
      <c r="AI372" s="42">
        <v>6.7247862815856934</v>
      </c>
      <c r="AJ372" s="42">
        <v>7.3196582794189453</v>
      </c>
      <c r="AK372" s="42">
        <v>7.3606839179992676</v>
      </c>
      <c r="AL372" s="42">
        <v>7.3470087051391602</v>
      </c>
      <c r="AM372" s="54">
        <f t="shared" si="104"/>
        <v>7.0330485502878828</v>
      </c>
      <c r="AN372" s="44">
        <v>2.33699631690979</v>
      </c>
      <c r="AO372" s="44">
        <v>2.2368743419647217</v>
      </c>
      <c r="AP372" s="44">
        <v>2.2564103603363037</v>
      </c>
      <c r="AQ372" s="44">
        <v>2.2515263557434082</v>
      </c>
      <c r="AR372" s="44">
        <v>2.1953601837158203</v>
      </c>
      <c r="AS372" s="44">
        <v>2.2857143878936768</v>
      </c>
      <c r="AT372" s="44"/>
      <c r="AU372" s="42">
        <v>0.5445665717124939</v>
      </c>
      <c r="AV372" s="42">
        <v>0.59584861993789673</v>
      </c>
      <c r="AW372" s="42">
        <v>0.66422468423843384</v>
      </c>
      <c r="AX372" s="42">
        <v>0.46642246842384338</v>
      </c>
      <c r="AY372" s="42">
        <v>0.59462761878967285</v>
      </c>
      <c r="AZ372" s="42">
        <v>0.48962149024009705</v>
      </c>
      <c r="BA372" s="54">
        <f t="shared" si="105"/>
        <v>0.55921857555707299</v>
      </c>
      <c r="BB372" s="44"/>
      <c r="BC372" s="42">
        <v>0.27594628930091858</v>
      </c>
      <c r="BD372" s="42">
        <v>0.29548230767250061</v>
      </c>
      <c r="BE372" s="42">
        <v>0.31868132948875427</v>
      </c>
      <c r="BF372" s="42">
        <v>0.32967033982276917</v>
      </c>
      <c r="BG372" s="42">
        <v>0.34310135245323181</v>
      </c>
      <c r="BH372" s="42">
        <v>0.30402931571006775</v>
      </c>
      <c r="BI372" s="54">
        <f t="shared" si="106"/>
        <v>0.31115182240804035</v>
      </c>
      <c r="BJ372" s="51" t="s">
        <v>233</v>
      </c>
      <c r="BK372" s="69" t="s">
        <v>233</v>
      </c>
      <c r="BL372" s="69" t="s">
        <v>233</v>
      </c>
      <c r="BM372" s="69" t="s">
        <v>233</v>
      </c>
      <c r="BN372" s="69" t="s">
        <v>233</v>
      </c>
      <c r="BO372" s="69" t="s">
        <v>233</v>
      </c>
      <c r="BP372" s="70" t="str">
        <f t="shared" si="107"/>
        <v/>
      </c>
      <c r="BQ372" s="42">
        <v>1.1697192192077637</v>
      </c>
      <c r="BR372" s="42">
        <v>1.1538461446762085</v>
      </c>
      <c r="BS372" s="42">
        <v>1.148962140083313</v>
      </c>
      <c r="BT372" s="42">
        <v>1.1807081699371338</v>
      </c>
      <c r="BU372" s="42">
        <v>1.1880341768264771</v>
      </c>
      <c r="BV372" s="42">
        <v>1.1770452260971069</v>
      </c>
      <c r="BW372" s="54">
        <f t="shared" si="108"/>
        <v>1.1697191794713337</v>
      </c>
      <c r="BX372" s="44">
        <v>3.7851039320230484E-2</v>
      </c>
      <c r="BY372" s="44">
        <v>4.8840049654245377E-2</v>
      </c>
      <c r="BZ372" s="44">
        <v>5.9829059988260269E-2</v>
      </c>
      <c r="CA372" s="44">
        <v>5.9829059988260269E-2</v>
      </c>
      <c r="CB372" s="44">
        <v>5.9829059988260269E-2</v>
      </c>
      <c r="CC372" s="44">
        <v>5.9829059988260269E-2</v>
      </c>
      <c r="CD372" s="54">
        <f t="shared" si="109"/>
        <v>5.4334554821252823E-2</v>
      </c>
      <c r="CE372" s="42">
        <v>6.981196403503418</v>
      </c>
      <c r="CF372" s="42">
        <v>6.9982905387878418</v>
      </c>
      <c r="CG372" s="42">
        <v>6.9880342483520508</v>
      </c>
      <c r="CH372" s="42">
        <v>6.9846153259277344</v>
      </c>
      <c r="CI372" s="42">
        <v>6.9846153259277344</v>
      </c>
      <c r="CJ372" s="42">
        <v>6.9948716163635254</v>
      </c>
      <c r="CK372" s="42"/>
      <c r="CL372" s="42"/>
      <c r="CM372" s="44"/>
      <c r="CN372" s="44">
        <v>1.3431013822555542</v>
      </c>
      <c r="CO372" s="44">
        <v>1.3050061464309692</v>
      </c>
      <c r="CP372" s="44">
        <v>1.3958486318588257</v>
      </c>
      <c r="CQ372" s="44">
        <v>1.3968254327774048</v>
      </c>
      <c r="CR372" s="44">
        <v>1.3870574235916138</v>
      </c>
      <c r="CS372" s="44">
        <v>1.3489621877670288</v>
      </c>
      <c r="CT372" s="54">
        <f t="shared" si="110"/>
        <v>1.3628002007802327</v>
      </c>
      <c r="CU372" s="44" t="s">
        <v>233</v>
      </c>
      <c r="CV372" s="44" t="s">
        <v>233</v>
      </c>
      <c r="CW372" s="44" t="s">
        <v>233</v>
      </c>
      <c r="CX372" s="44" t="s">
        <v>233</v>
      </c>
      <c r="CY372" s="44" t="s">
        <v>233</v>
      </c>
      <c r="CZ372" s="44" t="s">
        <v>233</v>
      </c>
      <c r="DA372" s="54" t="str">
        <f t="shared" si="111"/>
        <v/>
      </c>
      <c r="DB372" s="65">
        <v>935.89739990234375</v>
      </c>
      <c r="DC372" s="65">
        <v>877.4114990234375</v>
      </c>
      <c r="DD372" s="65">
        <v>900.854736328125</v>
      </c>
      <c r="DE372" s="65">
        <v>979.73138427734375</v>
      </c>
      <c r="DF372" s="65">
        <v>881.4407958984375</v>
      </c>
      <c r="DG372" s="65">
        <v>976.92303466796875</v>
      </c>
      <c r="DH372" s="58">
        <f t="shared" si="112"/>
        <v>1.3325421240234374</v>
      </c>
      <c r="DI372" s="65">
        <v>904.15142822265625</v>
      </c>
      <c r="DJ372" s="65">
        <v>900.4884033203125</v>
      </c>
      <c r="DK372" s="65">
        <v>899.8779296875</v>
      </c>
      <c r="DL372" s="65">
        <v>891.33087158203125</v>
      </c>
      <c r="DM372" s="65">
        <v>897.4359130859375</v>
      </c>
      <c r="DN372" s="65">
        <v>888.888916015625</v>
      </c>
      <c r="DO372" s="58">
        <f t="shared" si="113"/>
        <v>1.2917216308593751</v>
      </c>
      <c r="DP372" s="44">
        <v>49</v>
      </c>
      <c r="DQ372" s="44"/>
      <c r="DR372" s="65">
        <v>100</v>
      </c>
      <c r="DS372" s="65">
        <v>100</v>
      </c>
      <c r="DT372" s="65">
        <v>100</v>
      </c>
      <c r="DU372" s="65">
        <v>100</v>
      </c>
      <c r="DV372" s="65">
        <v>100</v>
      </c>
      <c r="DW372" s="65">
        <v>100</v>
      </c>
      <c r="DX372" s="58">
        <f t="shared" si="114"/>
        <v>0.14399999999999999</v>
      </c>
      <c r="DY372" s="43">
        <v>6.0242733955383301</v>
      </c>
      <c r="DZ372" s="43">
        <v>13.39787483215332</v>
      </c>
      <c r="EA372" s="43">
        <v>26.769248962402344</v>
      </c>
      <c r="EB372" s="44">
        <f t="shared" si="115"/>
        <v>0.8685657680511476</v>
      </c>
      <c r="EC372" s="42">
        <v>45</v>
      </c>
      <c r="ED372" s="42">
        <v>45</v>
      </c>
      <c r="EE372" s="42">
        <v>40</v>
      </c>
      <c r="EF372" s="42">
        <v>40</v>
      </c>
      <c r="EG372" s="42">
        <v>40</v>
      </c>
      <c r="EH372" s="42">
        <v>40</v>
      </c>
      <c r="EI372" s="42"/>
      <c r="EJ372" s="65">
        <v>469</v>
      </c>
      <c r="EK372" s="42">
        <v>0.47999998927116394</v>
      </c>
      <c r="EL372" s="42">
        <v>0.47999998927116394</v>
      </c>
      <c r="EM372" s="42">
        <v>0.47999998927116394</v>
      </c>
      <c r="EN372" s="42">
        <v>0.47999998927116394</v>
      </c>
      <c r="EO372" s="42">
        <v>0.47999998927116394</v>
      </c>
      <c r="EP372" s="42">
        <v>0.47999998927116394</v>
      </c>
      <c r="EQ372" s="42"/>
      <c r="ER372" s="65">
        <v>18</v>
      </c>
      <c r="ES372" s="42">
        <v>0.89999997615814209</v>
      </c>
      <c r="ET372" s="42">
        <v>0.89999997615814209</v>
      </c>
      <c r="EU372" s="42">
        <v>0.89999997615814209</v>
      </c>
      <c r="EV372" s="42">
        <v>0.89999997615814209</v>
      </c>
      <c r="EW372" s="42">
        <v>0.89999997615814209</v>
      </c>
      <c r="EX372" s="42">
        <v>0.89999997615814209</v>
      </c>
      <c r="EY372" s="42"/>
      <c r="EZ372" s="42"/>
      <c r="FA372" s="42">
        <v>0.20999999344348907</v>
      </c>
      <c r="FB372" s="42">
        <v>0.20999999344348907</v>
      </c>
      <c r="FC372" s="42">
        <v>0.20999999344348907</v>
      </c>
      <c r="FD372" s="42">
        <v>0.20999999344348907</v>
      </c>
      <c r="FE372" s="42">
        <v>0.20999999344348907</v>
      </c>
      <c r="FF372" s="42">
        <v>0.20999999344348907</v>
      </c>
      <c r="FG372" s="42"/>
      <c r="FH372" s="42"/>
      <c r="FI372" s="42">
        <v>0.20999999344348907</v>
      </c>
      <c r="FJ372" s="42">
        <v>0.20999999344348907</v>
      </c>
      <c r="FK372" s="42">
        <v>0.20999999344348907</v>
      </c>
      <c r="FL372" s="42">
        <v>0.20999999344348907</v>
      </c>
      <c r="FM372" s="42">
        <v>0.20999999344348907</v>
      </c>
      <c r="FN372" s="42">
        <v>0.20999999344348907</v>
      </c>
      <c r="FO372" s="42"/>
      <c r="FP372" s="65">
        <v>20</v>
      </c>
      <c r="FQ372" s="42">
        <v>0.56999999284744263</v>
      </c>
      <c r="FR372" s="42">
        <v>0.56999999284744263</v>
      </c>
      <c r="FS372" s="42">
        <v>0.56999999284744263</v>
      </c>
      <c r="FT372" s="42">
        <v>0.56999999284744263</v>
      </c>
      <c r="FU372" s="42">
        <v>0.56999999284744263</v>
      </c>
      <c r="FV372" s="42">
        <v>0.56999999284744263</v>
      </c>
      <c r="FW372" s="42"/>
      <c r="FX372" s="65">
        <v>28</v>
      </c>
    </row>
    <row r="373" spans="1:180">
      <c r="A373" s="40">
        <v>38710</v>
      </c>
      <c r="B373" s="41"/>
      <c r="C373" s="41"/>
      <c r="D373" s="41"/>
      <c r="E373" s="42" t="s">
        <v>233</v>
      </c>
      <c r="F373" s="42" t="s">
        <v>233</v>
      </c>
      <c r="G373" s="42" t="s">
        <v>233</v>
      </c>
      <c r="H373" s="42" t="s">
        <v>233</v>
      </c>
      <c r="I373" s="42" t="s">
        <v>233</v>
      </c>
      <c r="J373" s="42" t="s">
        <v>233</v>
      </c>
      <c r="K373" s="54" t="str">
        <f t="shared" si="102"/>
        <v/>
      </c>
      <c r="L373" s="43">
        <v>9.7680099308490753E-2</v>
      </c>
      <c r="M373" s="43">
        <v>9.7680099308490753E-2</v>
      </c>
      <c r="N373" s="43">
        <v>9.7680099308490753E-2</v>
      </c>
      <c r="O373" s="43">
        <v>9.7680099308490753E-2</v>
      </c>
      <c r="P373" s="43">
        <v>9.7680099308490753E-2</v>
      </c>
      <c r="Q373" s="43">
        <v>9.7680099308490753E-2</v>
      </c>
      <c r="R373" s="54">
        <f t="shared" si="103"/>
        <v>9.7680099308490753E-2</v>
      </c>
      <c r="S373" s="43">
        <v>3.2967033386230469</v>
      </c>
      <c r="T373" s="43">
        <v>3.2967033386230469</v>
      </c>
      <c r="U373" s="43">
        <v>4.029304027557373</v>
      </c>
      <c r="V373" s="43">
        <v>5.0061049461364746</v>
      </c>
      <c r="W373" s="43">
        <v>20.146520614624023</v>
      </c>
      <c r="X373" s="43">
        <v>13.186813354492187</v>
      </c>
      <c r="Y373" s="43"/>
      <c r="Z373" s="42">
        <v>-0.19780220091342926</v>
      </c>
      <c r="AA373" s="42">
        <v>-0.20268620550632477</v>
      </c>
      <c r="AB373" s="42">
        <v>-0.19780220091342926</v>
      </c>
      <c r="AC373" s="42">
        <v>-8.5470087826251984E-2</v>
      </c>
      <c r="AD373" s="42">
        <v>-0.34432235360145569</v>
      </c>
      <c r="AE373" s="42">
        <v>-0.61294263601303101</v>
      </c>
      <c r="AF373" s="42"/>
      <c r="AG373" s="42">
        <v>7.3333334922790527</v>
      </c>
      <c r="AH373" s="42">
        <v>7.3025641441345215</v>
      </c>
      <c r="AI373" s="42">
        <v>7.278632640838623</v>
      </c>
      <c r="AJ373" s="42">
        <v>7.2717947959899902</v>
      </c>
      <c r="AK373" s="42">
        <v>7.384615421295166</v>
      </c>
      <c r="AL373" s="42">
        <v>7.4529914855957031</v>
      </c>
      <c r="AM373" s="54">
        <f t="shared" si="104"/>
        <v>7.3373219966888428</v>
      </c>
      <c r="AN373" s="44">
        <v>2.134310245513916</v>
      </c>
      <c r="AO373" s="44">
        <v>2.0463981628417969</v>
      </c>
      <c r="AP373" s="44">
        <v>2.2344322204589844</v>
      </c>
      <c r="AQ373" s="44">
        <v>2.3321123123168945</v>
      </c>
      <c r="AR373" s="44">
        <v>2.2735042572021484</v>
      </c>
      <c r="AS373" s="44">
        <v>1.8070818185806274</v>
      </c>
      <c r="AT373" s="44"/>
      <c r="AU373" s="42">
        <v>0.5445665717124939</v>
      </c>
      <c r="AV373" s="42">
        <v>0.53113555908203125</v>
      </c>
      <c r="AW373" s="42">
        <v>0.64957267045974731</v>
      </c>
      <c r="AX373" s="42">
        <v>0.29304030537605286</v>
      </c>
      <c r="AY373" s="42">
        <v>0.33577534556388855</v>
      </c>
      <c r="AZ373" s="42">
        <v>0.59462761878967285</v>
      </c>
      <c r="BA373" s="54">
        <f t="shared" si="105"/>
        <v>0.49145301183064777</v>
      </c>
      <c r="BB373" s="44"/>
      <c r="BC373" s="42">
        <v>0.27350428700447083</v>
      </c>
      <c r="BD373" s="42">
        <v>0.28815630078315735</v>
      </c>
      <c r="BE373" s="42">
        <v>0.31013432145118713</v>
      </c>
      <c r="BF373" s="42">
        <v>0.30158731341362</v>
      </c>
      <c r="BG373" s="42">
        <v>0.26007327437400818</v>
      </c>
      <c r="BH373" s="42">
        <v>0.28083029389381409</v>
      </c>
      <c r="BI373" s="54">
        <f t="shared" si="106"/>
        <v>0.28571429848670959</v>
      </c>
      <c r="BJ373" s="51" t="s">
        <v>233</v>
      </c>
      <c r="BK373" s="69" t="s">
        <v>233</v>
      </c>
      <c r="BL373" s="69" t="s">
        <v>233</v>
      </c>
      <c r="BM373" s="69" t="s">
        <v>233</v>
      </c>
      <c r="BN373" s="69" t="s">
        <v>233</v>
      </c>
      <c r="BO373" s="69" t="s">
        <v>233</v>
      </c>
      <c r="BP373" s="70" t="str">
        <f t="shared" si="107"/>
        <v/>
      </c>
      <c r="BQ373" s="42">
        <v>1.1452991962432861</v>
      </c>
      <c r="BR373" s="42">
        <v>1.1428571939468384</v>
      </c>
      <c r="BS373" s="42">
        <v>1.1575092077255249</v>
      </c>
      <c r="BT373" s="42">
        <v>1.1868132352828979</v>
      </c>
      <c r="BU373" s="42">
        <v>1.1306471824645996</v>
      </c>
      <c r="BV373" s="42">
        <v>1.1477411985397339</v>
      </c>
      <c r="BW373" s="54">
        <f t="shared" si="108"/>
        <v>1.1518112023671467</v>
      </c>
      <c r="BX373" s="44">
        <v>4.76190485060215E-2</v>
      </c>
      <c r="BY373" s="44">
        <v>5.8608058840036392E-2</v>
      </c>
      <c r="BZ373" s="44">
        <v>4.76190485060215E-2</v>
      </c>
      <c r="CA373" s="44">
        <v>4.76190485060215E-2</v>
      </c>
      <c r="CB373" s="44">
        <v>5.128205195069313E-2</v>
      </c>
      <c r="CC373" s="44">
        <v>5.128205195069313E-2</v>
      </c>
      <c r="CD373" s="54">
        <f t="shared" si="109"/>
        <v>5.0671551376581192E-2</v>
      </c>
      <c r="CE373" s="42">
        <v>6.9982905387878418</v>
      </c>
      <c r="CF373" s="42">
        <v>7.0085468292236328</v>
      </c>
      <c r="CG373" s="42">
        <v>7.018803596496582</v>
      </c>
      <c r="CH373" s="42">
        <v>7.0324788093566895</v>
      </c>
      <c r="CI373" s="42">
        <v>7.0222220420837402</v>
      </c>
      <c r="CJ373" s="42">
        <v>7.029059886932373</v>
      </c>
      <c r="CK373" s="42"/>
      <c r="CL373" s="42"/>
      <c r="CM373" s="44"/>
      <c r="CN373" s="44">
        <v>1.3128205537796021</v>
      </c>
      <c r="CO373" s="44">
        <v>1.3001221418380737</v>
      </c>
      <c r="CP373" s="44">
        <v>1.4798535108566284</v>
      </c>
      <c r="CQ373" s="44">
        <v>1.370451807975769</v>
      </c>
      <c r="CR373" s="44">
        <v>0.60561662912368774</v>
      </c>
      <c r="CS373" s="44">
        <v>0.55873018503189087</v>
      </c>
      <c r="CT373" s="54">
        <f t="shared" si="110"/>
        <v>1.1045991381009419</v>
      </c>
      <c r="CU373" s="44" t="s">
        <v>233</v>
      </c>
      <c r="CV373" s="44" t="s">
        <v>233</v>
      </c>
      <c r="CW373" s="44" t="s">
        <v>233</v>
      </c>
      <c r="CX373" s="44" t="s">
        <v>233</v>
      </c>
      <c r="CY373" s="44" t="s">
        <v>233</v>
      </c>
      <c r="CZ373" s="44" t="s">
        <v>233</v>
      </c>
      <c r="DA373" s="54" t="str">
        <f t="shared" si="111"/>
        <v/>
      </c>
      <c r="DB373" s="65">
        <v>873.74853515625</v>
      </c>
      <c r="DC373" s="65">
        <v>913.4310302734375</v>
      </c>
      <c r="DD373" s="65">
        <v>886.3248291015625</v>
      </c>
      <c r="DE373" s="65">
        <v>925.152587890625</v>
      </c>
      <c r="DF373" s="65">
        <v>413.79730224609375</v>
      </c>
      <c r="DG373" s="65">
        <v>415.5067138671875</v>
      </c>
      <c r="DH373" s="58">
        <f t="shared" si="112"/>
        <v>1.0627106396484376</v>
      </c>
      <c r="DI373" s="65">
        <v>885.83636474609375</v>
      </c>
      <c r="DJ373" s="65">
        <v>883.3944091796875</v>
      </c>
      <c r="DK373" s="65">
        <v>877.28936767578125</v>
      </c>
      <c r="DL373" s="65">
        <v>871.18438720703125</v>
      </c>
      <c r="DM373" s="65">
        <v>373.015869140625</v>
      </c>
      <c r="DN373" s="65">
        <v>379.73138427734375</v>
      </c>
      <c r="DO373" s="58">
        <f t="shared" si="113"/>
        <v>1.024908427734375</v>
      </c>
      <c r="DP373" s="44">
        <v>49</v>
      </c>
      <c r="DQ373" s="44"/>
      <c r="DR373" s="65">
        <v>100</v>
      </c>
      <c r="DS373" s="65">
        <v>100</v>
      </c>
      <c r="DT373" s="65">
        <v>100</v>
      </c>
      <c r="DU373" s="65">
        <v>100</v>
      </c>
      <c r="DV373" s="65">
        <v>100</v>
      </c>
      <c r="DW373" s="65">
        <v>100</v>
      </c>
      <c r="DX373" s="58">
        <f t="shared" si="114"/>
        <v>0.14399999999999999</v>
      </c>
      <c r="DY373" s="43">
        <v>6.1747984886169434</v>
      </c>
      <c r="DZ373" s="43">
        <v>14.704468727111816</v>
      </c>
      <c r="EA373" s="43">
        <v>29.064811706542969</v>
      </c>
      <c r="EB373" s="44">
        <f t="shared" si="115"/>
        <v>0.83414571907043455</v>
      </c>
      <c r="EC373" s="42">
        <v>40</v>
      </c>
      <c r="ED373" s="42">
        <v>40</v>
      </c>
      <c r="EE373" s="42">
        <v>40</v>
      </c>
      <c r="EF373" s="42">
        <v>40</v>
      </c>
      <c r="EG373" s="42">
        <v>40</v>
      </c>
      <c r="EH373" s="42">
        <v>40</v>
      </c>
      <c r="EI373" s="42"/>
      <c r="EJ373" s="65">
        <v>336</v>
      </c>
      <c r="EK373" s="42">
        <v>0.47999998927116394</v>
      </c>
      <c r="EL373" s="42">
        <v>0.47999998927116394</v>
      </c>
      <c r="EM373" s="42">
        <v>0.47999998927116394</v>
      </c>
      <c r="EN373" s="42">
        <v>0.47999998927116394</v>
      </c>
      <c r="EO373" s="42">
        <v>0.47999998927116394</v>
      </c>
      <c r="EP373" s="42">
        <v>0.47999998927116394</v>
      </c>
      <c r="EQ373" s="42"/>
      <c r="ER373" s="65">
        <v>16</v>
      </c>
      <c r="ES373" s="42">
        <v>0.89999997615814209</v>
      </c>
      <c r="ET373" s="42">
        <v>0.89999997615814209</v>
      </c>
      <c r="EU373" s="42">
        <v>0.89999997615814209</v>
      </c>
      <c r="EV373" s="42">
        <v>0.89999997615814209</v>
      </c>
      <c r="EW373" s="42">
        <v>0.89999997615814209</v>
      </c>
      <c r="EX373" s="42">
        <v>0.89999997615814209</v>
      </c>
      <c r="EY373" s="42"/>
      <c r="EZ373" s="42"/>
      <c r="FA373" s="42">
        <v>0.20999999344348907</v>
      </c>
      <c r="FB373" s="42">
        <v>0.20999999344348907</v>
      </c>
      <c r="FC373" s="42">
        <v>0.20999999344348907</v>
      </c>
      <c r="FD373" s="42">
        <v>0.2199999988079071</v>
      </c>
      <c r="FE373" s="42">
        <v>0.2199999988079071</v>
      </c>
      <c r="FF373" s="42">
        <v>0.2199999988079071</v>
      </c>
      <c r="FG373" s="42"/>
      <c r="FH373" s="42"/>
      <c r="FI373" s="42">
        <v>0.20999999344348907</v>
      </c>
      <c r="FJ373" s="42">
        <v>0.20999999344348907</v>
      </c>
      <c r="FK373" s="42">
        <v>0.20999999344348907</v>
      </c>
      <c r="FL373" s="42">
        <v>0.20999999344348907</v>
      </c>
      <c r="FM373" s="42">
        <v>0.20999999344348907</v>
      </c>
      <c r="FN373" s="42">
        <v>0.20999999344348907</v>
      </c>
      <c r="FO373" s="42"/>
      <c r="FP373" s="65">
        <v>15</v>
      </c>
      <c r="FQ373" s="42">
        <v>0.56999999284744263</v>
      </c>
      <c r="FR373" s="42">
        <v>0.56999999284744263</v>
      </c>
      <c r="FS373" s="42">
        <v>0.56999999284744263</v>
      </c>
      <c r="FT373" s="42">
        <v>0.56999999284744263</v>
      </c>
      <c r="FU373" s="42">
        <v>0.56999999284744263</v>
      </c>
      <c r="FV373" s="42">
        <v>0.56999999284744263</v>
      </c>
      <c r="FW373" s="42"/>
      <c r="FX373" s="65">
        <v>22</v>
      </c>
    </row>
    <row r="374" spans="1:180">
      <c r="A374" s="40">
        <v>38711</v>
      </c>
      <c r="B374" s="41"/>
      <c r="C374" s="41"/>
      <c r="D374" s="41"/>
      <c r="E374" s="42" t="s">
        <v>233</v>
      </c>
      <c r="F374" s="42" t="s">
        <v>233</v>
      </c>
      <c r="G374" s="42" t="s">
        <v>233</v>
      </c>
      <c r="H374" s="42" t="s">
        <v>233</v>
      </c>
      <c r="I374" s="42" t="s">
        <v>233</v>
      </c>
      <c r="J374" s="42" t="s">
        <v>233</v>
      </c>
      <c r="K374" s="54" t="str">
        <f t="shared" si="102"/>
        <v/>
      </c>
      <c r="L374" s="43">
        <v>9.7680099308490753E-2</v>
      </c>
      <c r="M374" s="43">
        <v>9.7680099308490753E-2</v>
      </c>
      <c r="N374" s="43">
        <v>9.7680099308490753E-2</v>
      </c>
      <c r="O374" s="43">
        <v>9.7680099308490753E-2</v>
      </c>
      <c r="P374" s="43">
        <v>9.7680099308490753E-2</v>
      </c>
      <c r="Q374" s="43">
        <v>9.7680099308490753E-2</v>
      </c>
      <c r="R374" s="54">
        <f t="shared" si="103"/>
        <v>9.7680099308490753E-2</v>
      </c>
      <c r="S374" s="43">
        <v>10.866910934448242</v>
      </c>
      <c r="T374" s="43">
        <v>11.721611976623535</v>
      </c>
      <c r="U374" s="43">
        <v>12.332112312316895</v>
      </c>
      <c r="V374" s="43">
        <v>20.268619537353516</v>
      </c>
      <c r="W374" s="43">
        <v>48.840049743652344</v>
      </c>
      <c r="X374" s="43">
        <v>78.876678466796875</v>
      </c>
      <c r="Y374" s="43"/>
      <c r="Z374" s="42">
        <v>-0.64713066816329956</v>
      </c>
      <c r="AA374" s="42">
        <v>-0.68131870031356812</v>
      </c>
      <c r="AB374" s="42">
        <v>-0.68131870031356812</v>
      </c>
      <c r="AC374" s="42">
        <v>-0.73015874624252319</v>
      </c>
      <c r="AD374" s="42">
        <v>-0.69597071409225464</v>
      </c>
      <c r="AE374" s="42">
        <v>0.74481076002120972</v>
      </c>
      <c r="AF374" s="42"/>
      <c r="AG374" s="42">
        <v>7.4461536407470703</v>
      </c>
      <c r="AH374" s="42">
        <v>7.4564104080200195</v>
      </c>
      <c r="AI374" s="42">
        <v>7.4222221374511719</v>
      </c>
      <c r="AJ374" s="42">
        <v>7.4324784278869629</v>
      </c>
      <c r="AK374" s="42">
        <v>7.4495725631713867</v>
      </c>
      <c r="AL374" s="42">
        <v>7.0529913902282715</v>
      </c>
      <c r="AM374" s="54">
        <f t="shared" si="104"/>
        <v>7.3766380945841474</v>
      </c>
      <c r="AN374" s="44">
        <v>1.6507936716079712</v>
      </c>
      <c r="AO374" s="44">
        <v>1.5384615659713745</v>
      </c>
      <c r="AP374" s="44">
        <v>1.4993895292282104</v>
      </c>
      <c r="AQ374" s="44">
        <v>1.4676434993743896</v>
      </c>
      <c r="AR374" s="44">
        <v>1.5653235912322998</v>
      </c>
      <c r="AS374" s="44">
        <v>2.2686202526092529</v>
      </c>
      <c r="AT374" s="44"/>
      <c r="AU374" s="42">
        <v>0.58852261304855347</v>
      </c>
      <c r="AV374" s="42">
        <v>0.60195362567901611</v>
      </c>
      <c r="AW374" s="42">
        <v>0.58241760730743408</v>
      </c>
      <c r="AX374" s="42">
        <v>0.34310135245323181</v>
      </c>
      <c r="AY374" s="42">
        <v>0.62271064519882202</v>
      </c>
      <c r="AZ374" s="42">
        <v>0.57753360271453857</v>
      </c>
      <c r="BA374" s="54">
        <f t="shared" si="105"/>
        <v>0.55270657440026605</v>
      </c>
      <c r="BB374" s="44"/>
      <c r="BC374" s="42">
        <v>0.32356533408164978</v>
      </c>
      <c r="BD374" s="42">
        <v>0.35897436738014221</v>
      </c>
      <c r="BE374" s="42">
        <v>0.35164836049079895</v>
      </c>
      <c r="BF374" s="42">
        <v>0.31013432145118713</v>
      </c>
      <c r="BG374" s="42">
        <v>0.37728938460350037</v>
      </c>
      <c r="BH374" s="42">
        <v>0.37851038575172424</v>
      </c>
      <c r="BI374" s="54">
        <f t="shared" si="106"/>
        <v>0.3500203589598338</v>
      </c>
      <c r="BJ374" s="51" t="s">
        <v>233</v>
      </c>
      <c r="BK374" s="69" t="s">
        <v>233</v>
      </c>
      <c r="BL374" s="69" t="s">
        <v>233</v>
      </c>
      <c r="BM374" s="69" t="s">
        <v>233</v>
      </c>
      <c r="BN374" s="69" t="s">
        <v>233</v>
      </c>
      <c r="BO374" s="69" t="s">
        <v>233</v>
      </c>
      <c r="BP374" s="70" t="str">
        <f t="shared" si="107"/>
        <v/>
      </c>
      <c r="BQ374" s="42">
        <v>1.1013431549072266</v>
      </c>
      <c r="BR374" s="42">
        <v>1.1147741079330444</v>
      </c>
      <c r="BS374" s="42">
        <v>1.1306471824645996</v>
      </c>
      <c r="BT374" s="42">
        <v>1.1575092077255249</v>
      </c>
      <c r="BU374" s="42">
        <v>1.1465201377868652</v>
      </c>
      <c r="BV374" s="42">
        <v>1.158730149269104</v>
      </c>
      <c r="BW374" s="54">
        <f t="shared" si="108"/>
        <v>1.1349206566810608</v>
      </c>
      <c r="BX374" s="44">
        <v>4.0293041616678238E-2</v>
      </c>
      <c r="BY374" s="44">
        <v>3.9072040468454361E-2</v>
      </c>
      <c r="BZ374" s="44">
        <v>3.9072040468454361E-2</v>
      </c>
      <c r="CA374" s="44">
        <v>3.9072040468454361E-2</v>
      </c>
      <c r="CB374" s="44">
        <v>5.8608058840036392E-2</v>
      </c>
      <c r="CC374" s="44">
        <v>4.8840049654245377E-2</v>
      </c>
      <c r="CD374" s="54">
        <f t="shared" si="109"/>
        <v>4.4159545252720513E-2</v>
      </c>
      <c r="CE374" s="42">
        <v>7.0256409645080566</v>
      </c>
      <c r="CF374" s="42">
        <v>7.0222220420837402</v>
      </c>
      <c r="CG374" s="42">
        <v>7.0256409645080566</v>
      </c>
      <c r="CH374" s="42">
        <v>7.0529913902282715</v>
      </c>
      <c r="CI374" s="42">
        <v>7.0427350997924805</v>
      </c>
      <c r="CJ374" s="42">
        <v>7.0324788093566895</v>
      </c>
      <c r="CK374" s="42"/>
      <c r="CL374" s="42"/>
      <c r="CM374" s="44"/>
      <c r="CN374" s="44">
        <v>0.54993897676467896</v>
      </c>
      <c r="CO374" s="44">
        <v>0.56361418962478638</v>
      </c>
      <c r="CP374" s="44">
        <v>0.55873018503189087</v>
      </c>
      <c r="CQ374" s="44">
        <v>0.55286937952041626</v>
      </c>
      <c r="CR374" s="44">
        <v>0.53821736574172974</v>
      </c>
      <c r="CS374" s="44">
        <v>0.58119660615921021</v>
      </c>
      <c r="CT374" s="54">
        <f t="shared" si="110"/>
        <v>0.55742778380711877</v>
      </c>
      <c r="CU374" s="44" t="s">
        <v>233</v>
      </c>
      <c r="CV374" s="44" t="s">
        <v>233</v>
      </c>
      <c r="CW374" s="44" t="s">
        <v>233</v>
      </c>
      <c r="CX374" s="44" t="s">
        <v>233</v>
      </c>
      <c r="CY374" s="44" t="s">
        <v>233</v>
      </c>
      <c r="CZ374" s="44" t="s">
        <v>233</v>
      </c>
      <c r="DA374" s="54" t="str">
        <f t="shared" si="111"/>
        <v/>
      </c>
      <c r="DB374" s="65">
        <v>382.29547119140625</v>
      </c>
      <c r="DC374" s="65">
        <v>382.906005859375</v>
      </c>
      <c r="DD374" s="65">
        <v>392.0634765625</v>
      </c>
      <c r="DE374" s="65">
        <v>394.993896484375</v>
      </c>
      <c r="DF374" s="65">
        <v>380.09768676757812</v>
      </c>
      <c r="DG374" s="65">
        <v>377.65570068359375</v>
      </c>
      <c r="DH374" s="58">
        <f t="shared" si="112"/>
        <v>0.55440293701171872</v>
      </c>
      <c r="DI374" s="65">
        <v>377.89987182617187</v>
      </c>
      <c r="DJ374" s="65">
        <v>378.5103759765625</v>
      </c>
      <c r="DK374" s="65">
        <v>377.89987182617187</v>
      </c>
      <c r="DL374" s="65">
        <v>380.952392578125</v>
      </c>
      <c r="DM374" s="65">
        <v>382.17337036132812</v>
      </c>
      <c r="DN374" s="65">
        <v>382.78387451171875</v>
      </c>
      <c r="DO374" s="58">
        <f t="shared" si="113"/>
        <v>0.54725274169921878</v>
      </c>
      <c r="DP374" s="44">
        <v>0</v>
      </c>
      <c r="DQ374" s="44"/>
      <c r="DR374" s="65">
        <v>100</v>
      </c>
      <c r="DS374" s="65">
        <v>100</v>
      </c>
      <c r="DT374" s="65">
        <v>100</v>
      </c>
      <c r="DU374" s="65">
        <v>100</v>
      </c>
      <c r="DV374" s="65">
        <v>100</v>
      </c>
      <c r="DW374" s="65">
        <v>100</v>
      </c>
      <c r="DX374" s="58">
        <f t="shared" si="114"/>
        <v>0.14399999999999999</v>
      </c>
      <c r="DY374" s="43">
        <v>6.4594869613647461</v>
      </c>
      <c r="DZ374" s="43">
        <v>13.740765571594238</v>
      </c>
      <c r="EA374" s="43">
        <v>26.336128234863281</v>
      </c>
      <c r="EB374" s="44">
        <f t="shared" si="115"/>
        <v>0.6879534024047852</v>
      </c>
      <c r="EC374" s="42">
        <v>40</v>
      </c>
      <c r="ED374" s="42">
        <v>39</v>
      </c>
      <c r="EE374" s="42">
        <v>39</v>
      </c>
      <c r="EF374" s="42">
        <v>39</v>
      </c>
      <c r="EG374" s="42">
        <v>39</v>
      </c>
      <c r="EH374" s="42">
        <v>70</v>
      </c>
      <c r="EI374" s="42"/>
      <c r="EJ374" s="65">
        <v>205</v>
      </c>
      <c r="EK374" s="42">
        <v>0.47999998927116394</v>
      </c>
      <c r="EL374" s="42">
        <v>0.47999998927116394</v>
      </c>
      <c r="EM374" s="42">
        <v>0.47999998927116394</v>
      </c>
      <c r="EN374" s="42">
        <v>0.47999998927116394</v>
      </c>
      <c r="EO374" s="42">
        <v>0.47999998927116394</v>
      </c>
      <c r="EP374" s="42">
        <v>0.47999998927116394</v>
      </c>
      <c r="EQ374" s="42"/>
      <c r="ER374" s="65">
        <v>6</v>
      </c>
      <c r="ES374" s="42">
        <v>0.89999997615814209</v>
      </c>
      <c r="ET374" s="42">
        <v>0.80000001192092896</v>
      </c>
      <c r="EU374" s="42">
        <v>0.80000001192092896</v>
      </c>
      <c r="EV374" s="42">
        <v>0.80000001192092896</v>
      </c>
      <c r="EW374" s="42">
        <v>0.80000001192092896</v>
      </c>
      <c r="EX374" s="42">
        <v>0.80000001192092896</v>
      </c>
      <c r="EY374" s="42"/>
      <c r="EZ374" s="42"/>
      <c r="FA374" s="42">
        <v>0.2199999988079071</v>
      </c>
      <c r="FB374" s="42">
        <v>0.2199999988079071</v>
      </c>
      <c r="FC374" s="42">
        <v>0.2199999988079071</v>
      </c>
      <c r="FD374" s="42">
        <v>0.2199999988079071</v>
      </c>
      <c r="FE374" s="42">
        <v>0.2199999988079071</v>
      </c>
      <c r="FF374" s="42">
        <v>0.18999999761581421</v>
      </c>
      <c r="FG374" s="42"/>
      <c r="FH374" s="42"/>
      <c r="FI374" s="42">
        <v>0.20999999344348907</v>
      </c>
      <c r="FJ374" s="42">
        <v>0.20999999344348907</v>
      </c>
      <c r="FK374" s="42">
        <v>0.20999999344348907</v>
      </c>
      <c r="FL374" s="42">
        <v>0.20999999344348907</v>
      </c>
      <c r="FM374" s="42">
        <v>0.20999999344348907</v>
      </c>
      <c r="FN374" s="42">
        <v>0.20999999344348907</v>
      </c>
      <c r="FO374" s="42"/>
      <c r="FP374" s="65">
        <v>8</v>
      </c>
      <c r="FQ374" s="42">
        <v>0.56999999284744263</v>
      </c>
      <c r="FR374" s="42">
        <v>0.56999999284744263</v>
      </c>
      <c r="FS374" s="42">
        <v>0.56999999284744263</v>
      </c>
      <c r="FT374" s="42">
        <v>0.56999999284744263</v>
      </c>
      <c r="FU374" s="42">
        <v>0.56999999284744263</v>
      </c>
      <c r="FV374" s="42">
        <v>0.56999999284744263</v>
      </c>
      <c r="FW374" s="42"/>
      <c r="FX374" s="65">
        <v>11</v>
      </c>
    </row>
    <row r="375" spans="1:180">
      <c r="A375" s="40">
        <v>38712</v>
      </c>
      <c r="B375" s="41"/>
      <c r="C375" s="41"/>
      <c r="D375" s="41"/>
      <c r="E375" s="42" t="s">
        <v>233</v>
      </c>
      <c r="F375" s="42" t="s">
        <v>233</v>
      </c>
      <c r="G375" s="42" t="s">
        <v>233</v>
      </c>
      <c r="H375" s="42" t="s">
        <v>233</v>
      </c>
      <c r="I375" s="42" t="s">
        <v>233</v>
      </c>
      <c r="J375" s="42" t="s">
        <v>233</v>
      </c>
      <c r="K375" s="54" t="str">
        <f t="shared" si="102"/>
        <v/>
      </c>
      <c r="L375" s="43">
        <v>9.7680099308490753E-2</v>
      </c>
      <c r="M375" s="43">
        <v>9.7680099308490753E-2</v>
      </c>
      <c r="N375" s="43">
        <v>9.7680099308490753E-2</v>
      </c>
      <c r="O375" s="43">
        <v>0.46398046612739563</v>
      </c>
      <c r="P375" s="43">
        <v>0.70818072557449341</v>
      </c>
      <c r="Q375" s="43">
        <v>0.56166058778762817</v>
      </c>
      <c r="R375" s="54">
        <f t="shared" si="103"/>
        <v>0.33781034623583156</v>
      </c>
      <c r="S375" s="43">
        <v>128.57142639160156</v>
      </c>
      <c r="T375" s="43">
        <v>100</v>
      </c>
      <c r="U375" s="43">
        <v>97.924301147460938</v>
      </c>
      <c r="V375" s="43">
        <v>85.225883483886719</v>
      </c>
      <c r="W375" s="43">
        <v>59.829059600830078</v>
      </c>
      <c r="X375" s="43">
        <v>46.031745910644531</v>
      </c>
      <c r="Y375" s="43"/>
      <c r="Z375" s="42">
        <v>0.62759464979171753</v>
      </c>
      <c r="AA375" s="42">
        <v>0.3492063581943512</v>
      </c>
      <c r="AB375" s="42">
        <v>0.36385837197303772</v>
      </c>
      <c r="AC375" s="42">
        <v>0.40781441330909729</v>
      </c>
      <c r="AD375" s="42">
        <v>0.25152626633644104</v>
      </c>
      <c r="AE375" s="42">
        <v>0.31501832604408264</v>
      </c>
      <c r="AF375" s="42"/>
      <c r="AG375" s="42">
        <v>6.981196403503418</v>
      </c>
      <c r="AH375" s="42">
        <v>6.9504275321960449</v>
      </c>
      <c r="AI375" s="42">
        <v>6.9025640487670898</v>
      </c>
      <c r="AJ375" s="42">
        <v>6.8923077583312988</v>
      </c>
      <c r="AK375" s="42">
        <v>6.9572649002075195</v>
      </c>
      <c r="AL375" s="42">
        <v>6.9059829711914062</v>
      </c>
      <c r="AM375" s="54">
        <f t="shared" si="104"/>
        <v>6.9316239356994629</v>
      </c>
      <c r="AN375" s="44">
        <v>2.720390796661377</v>
      </c>
      <c r="AO375" s="44">
        <v>2.6031746864318848</v>
      </c>
      <c r="AP375" s="44">
        <v>2.5518925189971924</v>
      </c>
      <c r="AQ375" s="44">
        <v>2.6422467231750488</v>
      </c>
      <c r="AR375" s="44">
        <v>2.6275947093963623</v>
      </c>
      <c r="AS375" s="44">
        <v>2.5299146175384521</v>
      </c>
      <c r="AT375" s="44"/>
      <c r="AU375" s="42">
        <v>0.57875460386276245</v>
      </c>
      <c r="AV375" s="42">
        <v>0.46153846383094788</v>
      </c>
      <c r="AW375" s="42">
        <v>0.5445665717124939</v>
      </c>
      <c r="AX375" s="42">
        <v>0.50427353382110596</v>
      </c>
      <c r="AY375" s="42">
        <v>0.52503055334091187</v>
      </c>
      <c r="AZ375" s="42">
        <v>0.49816849827766418</v>
      </c>
      <c r="BA375" s="54">
        <f t="shared" si="105"/>
        <v>0.51872203747431433</v>
      </c>
      <c r="BB375" s="44"/>
      <c r="BC375" s="42">
        <v>0.30769231915473938</v>
      </c>
      <c r="BD375" s="42">
        <v>0.2905983030796051</v>
      </c>
      <c r="BE375" s="42">
        <v>0.28571429848670959</v>
      </c>
      <c r="BF375" s="42">
        <v>0.26984128355979919</v>
      </c>
      <c r="BG375" s="42">
        <v>0.29548230767250061</v>
      </c>
      <c r="BH375" s="42">
        <v>0.27350428700447083</v>
      </c>
      <c r="BI375" s="54">
        <f t="shared" si="106"/>
        <v>0.28713879982630414</v>
      </c>
      <c r="BJ375" s="51" t="s">
        <v>233</v>
      </c>
      <c r="BK375" s="69" t="s">
        <v>233</v>
      </c>
      <c r="BL375" s="69" t="s">
        <v>233</v>
      </c>
      <c r="BM375" s="69" t="s">
        <v>233</v>
      </c>
      <c r="BN375" s="69" t="s">
        <v>233</v>
      </c>
      <c r="BO375" s="69" t="s">
        <v>233</v>
      </c>
      <c r="BP375" s="70" t="str">
        <f t="shared" si="107"/>
        <v/>
      </c>
      <c r="BQ375" s="42">
        <v>1.1697192192077637</v>
      </c>
      <c r="BR375" s="42">
        <v>1.1697192192077637</v>
      </c>
      <c r="BS375" s="42">
        <v>1.1452991962432861</v>
      </c>
      <c r="BT375" s="42">
        <v>1.1343101263046265</v>
      </c>
      <c r="BU375" s="42">
        <v>1.1147741079330444</v>
      </c>
      <c r="BV375" s="42">
        <v>1.0879120826721191</v>
      </c>
      <c r="BW375" s="54">
        <f t="shared" si="108"/>
        <v>1.1369556585947673</v>
      </c>
      <c r="BX375" s="44">
        <v>4.76190485060215E-2</v>
      </c>
      <c r="BY375" s="44">
        <v>5.7387057691812515E-2</v>
      </c>
      <c r="BZ375" s="44">
        <v>4.2735043913125992E-2</v>
      </c>
      <c r="CA375" s="44">
        <v>4.2735043913125992E-2</v>
      </c>
      <c r="CB375" s="44">
        <v>4.2735043913125992E-2</v>
      </c>
      <c r="CC375" s="44">
        <v>4.2735043913125992E-2</v>
      </c>
      <c r="CD375" s="54">
        <f t="shared" si="109"/>
        <v>4.5991046975056328E-2</v>
      </c>
      <c r="CE375" s="42">
        <v>7.0564103126525879</v>
      </c>
      <c r="CF375" s="42">
        <v>7.0529913902282715</v>
      </c>
      <c r="CG375" s="42">
        <v>7.0461540222167969</v>
      </c>
      <c r="CH375" s="42">
        <v>6.9982905387878418</v>
      </c>
      <c r="CI375" s="42">
        <v>6.9880342483520508</v>
      </c>
      <c r="CJ375" s="42">
        <v>6.9470086097717285</v>
      </c>
      <c r="CK375" s="42"/>
      <c r="CL375" s="42"/>
      <c r="CM375" s="44"/>
      <c r="CN375" s="44">
        <v>0.52258855104446411</v>
      </c>
      <c r="CO375" s="44">
        <v>0.58119660615921021</v>
      </c>
      <c r="CP375" s="44">
        <v>0.54798537492752075</v>
      </c>
      <c r="CQ375" s="44">
        <v>0.55482298135757446</v>
      </c>
      <c r="CR375" s="44">
        <v>0.54700857400894165</v>
      </c>
      <c r="CS375" s="44">
        <v>0.71306473016738892</v>
      </c>
      <c r="CT375" s="54">
        <f t="shared" si="110"/>
        <v>0.57777780294418335</v>
      </c>
      <c r="CU375" s="44" t="s">
        <v>233</v>
      </c>
      <c r="CV375" s="44" t="s">
        <v>233</v>
      </c>
      <c r="CW375" s="44" t="s">
        <v>233</v>
      </c>
      <c r="CX375" s="44" t="s">
        <v>233</v>
      </c>
      <c r="CY375" s="44" t="s">
        <v>233</v>
      </c>
      <c r="CZ375" s="44" t="s">
        <v>233</v>
      </c>
      <c r="DA375" s="54" t="str">
        <f t="shared" si="111"/>
        <v/>
      </c>
      <c r="DB375" s="65">
        <v>406.5933837890625</v>
      </c>
      <c r="DC375" s="65">
        <v>405.006103515625</v>
      </c>
      <c r="DD375" s="65">
        <v>378.75457763671875</v>
      </c>
      <c r="DE375" s="65">
        <v>372.893798828125</v>
      </c>
      <c r="DF375" s="65">
        <v>394.74969482421875</v>
      </c>
      <c r="DG375" s="65">
        <v>432.84490966796875</v>
      </c>
      <c r="DH375" s="58">
        <f t="shared" si="112"/>
        <v>0.57380219238281249</v>
      </c>
      <c r="DI375" s="65">
        <v>379.73138427734375</v>
      </c>
      <c r="DJ375" s="65">
        <v>381.63613891601562</v>
      </c>
      <c r="DK375" s="65">
        <v>382.78387451171875</v>
      </c>
      <c r="DL375" s="65">
        <v>380.34188842773437</v>
      </c>
      <c r="DM375" s="65">
        <v>383.39437866210937</v>
      </c>
      <c r="DN375" s="65">
        <v>382.78387451171875</v>
      </c>
      <c r="DO375" s="58">
        <f t="shared" si="113"/>
        <v>0.54976116943359377</v>
      </c>
      <c r="DP375" s="44">
        <v>24</v>
      </c>
      <c r="DQ375" s="44"/>
      <c r="DR375" s="65">
        <v>100</v>
      </c>
      <c r="DS375" s="65">
        <v>100</v>
      </c>
      <c r="DT375" s="65">
        <v>100</v>
      </c>
      <c r="DU375" s="65">
        <v>100</v>
      </c>
      <c r="DV375" s="65">
        <v>100</v>
      </c>
      <c r="DW375" s="65">
        <v>100</v>
      </c>
      <c r="DX375" s="58">
        <f t="shared" si="114"/>
        <v>0.14399999999999999</v>
      </c>
      <c r="DY375" s="43">
        <v>5.8344807624816895</v>
      </c>
      <c r="DZ375" s="43">
        <v>11.524609565734863</v>
      </c>
      <c r="EA375" s="43">
        <v>29.064811706542969</v>
      </c>
      <c r="EB375" s="44">
        <f t="shared" si="115"/>
        <v>0.87331994628906251</v>
      </c>
      <c r="EC375" s="42">
        <v>70</v>
      </c>
      <c r="ED375" s="42">
        <v>70</v>
      </c>
      <c r="EE375" s="42">
        <v>70</v>
      </c>
      <c r="EF375" s="42">
        <v>70</v>
      </c>
      <c r="EG375" s="42">
        <v>60</v>
      </c>
      <c r="EH375" s="42">
        <v>60</v>
      </c>
      <c r="EI375" s="42"/>
      <c r="EJ375" s="65">
        <v>302</v>
      </c>
      <c r="EK375" s="42">
        <v>0.47999998927116394</v>
      </c>
      <c r="EL375" s="42">
        <v>0.47999998927116394</v>
      </c>
      <c r="EM375" s="42">
        <v>0.47999998927116394</v>
      </c>
      <c r="EN375" s="42">
        <v>0.47999998927116394</v>
      </c>
      <c r="EO375" s="42">
        <v>0.47999998927116394</v>
      </c>
      <c r="EP375" s="42">
        <v>0.47999998927116394</v>
      </c>
      <c r="EQ375" s="42"/>
      <c r="ER375" s="65">
        <v>8</v>
      </c>
      <c r="ES375" s="42">
        <v>0.80000001192092896</v>
      </c>
      <c r="ET375" s="42">
        <v>0.80000001192092896</v>
      </c>
      <c r="EU375" s="42">
        <v>0.80000001192092896</v>
      </c>
      <c r="EV375" s="42">
        <v>0.80000001192092896</v>
      </c>
      <c r="EW375" s="42">
        <v>0.80000001192092896</v>
      </c>
      <c r="EX375" s="42">
        <v>0.80000001192092896</v>
      </c>
      <c r="EY375" s="42"/>
      <c r="EZ375" s="42"/>
      <c r="FA375" s="42">
        <v>0.18999999761581421</v>
      </c>
      <c r="FB375" s="42">
        <v>0.18999999761581421</v>
      </c>
      <c r="FC375" s="42">
        <v>0.18999999761581421</v>
      </c>
      <c r="FD375" s="42">
        <v>0.18999999761581421</v>
      </c>
      <c r="FE375" s="42">
        <v>0.20000000298023224</v>
      </c>
      <c r="FF375" s="42">
        <v>0.20000000298023224</v>
      </c>
      <c r="FG375" s="42"/>
      <c r="FH375" s="42"/>
      <c r="FI375" s="42">
        <v>0.20999999344348907</v>
      </c>
      <c r="FJ375" s="42">
        <v>0.20999999344348907</v>
      </c>
      <c r="FK375" s="42">
        <v>0.20999999344348907</v>
      </c>
      <c r="FL375" s="42">
        <v>0.20999999344348907</v>
      </c>
      <c r="FM375" s="42">
        <v>0.20999999344348907</v>
      </c>
      <c r="FN375" s="42">
        <v>0.20999999344348907</v>
      </c>
      <c r="FO375" s="42"/>
      <c r="FP375" s="65">
        <v>9</v>
      </c>
      <c r="FQ375" s="42">
        <v>0.56999999284744263</v>
      </c>
      <c r="FR375" s="42">
        <v>0.56999999284744263</v>
      </c>
      <c r="FS375" s="42">
        <v>0.56999999284744263</v>
      </c>
      <c r="FT375" s="42">
        <v>0.56999999284744263</v>
      </c>
      <c r="FU375" s="42">
        <v>0.56999999284744263</v>
      </c>
      <c r="FV375" s="42">
        <v>0.56999999284744263</v>
      </c>
      <c r="FW375" s="42"/>
      <c r="FX375" s="65">
        <v>11</v>
      </c>
    </row>
    <row r="376" spans="1:180">
      <c r="A376" s="40">
        <v>38713</v>
      </c>
      <c r="B376" s="41"/>
      <c r="C376" s="41"/>
      <c r="D376" s="41"/>
      <c r="E376" s="42" t="s">
        <v>233</v>
      </c>
      <c r="F376" s="42" t="s">
        <v>233</v>
      </c>
      <c r="G376" s="42" t="s">
        <v>233</v>
      </c>
      <c r="H376" s="42" t="s">
        <v>233</v>
      </c>
      <c r="I376" s="42" t="s">
        <v>233</v>
      </c>
      <c r="J376" s="42" t="s">
        <v>233</v>
      </c>
      <c r="K376" s="54" t="str">
        <f t="shared" si="102"/>
        <v/>
      </c>
      <c r="L376" s="43">
        <v>0.41514042019844055</v>
      </c>
      <c r="M376" s="43">
        <v>0.41514042019844055</v>
      </c>
      <c r="N376" s="43">
        <v>0.41514042019844055</v>
      </c>
      <c r="O376" s="43">
        <v>0.41514042019844055</v>
      </c>
      <c r="P376" s="43">
        <v>0.78144079446792603</v>
      </c>
      <c r="Q376" s="43">
        <v>0.65934067964553833</v>
      </c>
      <c r="R376" s="54">
        <f t="shared" si="103"/>
        <v>0.51689052581787109</v>
      </c>
      <c r="S376" s="43">
        <v>32.722831726074219</v>
      </c>
      <c r="T376" s="43">
        <v>25.763126373291016</v>
      </c>
      <c r="U376" s="43">
        <v>21.489622116088867</v>
      </c>
      <c r="V376" s="43">
        <v>18.070817947387695</v>
      </c>
      <c r="W376" s="43">
        <v>17.216117858886719</v>
      </c>
      <c r="X376" s="43">
        <v>15.873015403747559</v>
      </c>
      <c r="Y376" s="43"/>
      <c r="Z376" s="42">
        <v>0.36874237656593323</v>
      </c>
      <c r="AA376" s="42">
        <v>0.3540903627872467</v>
      </c>
      <c r="AB376" s="42">
        <v>0.35897436738014221</v>
      </c>
      <c r="AC376" s="42">
        <v>0.4126984179019928</v>
      </c>
      <c r="AD376" s="42">
        <v>0.2222222238779068</v>
      </c>
      <c r="AE376" s="42">
        <v>0.14896215498447418</v>
      </c>
      <c r="AF376" s="42"/>
      <c r="AG376" s="42">
        <v>6.9162392616271973</v>
      </c>
      <c r="AH376" s="42">
        <v>6.9059829711914062</v>
      </c>
      <c r="AI376" s="42">
        <v>6.9162392616271973</v>
      </c>
      <c r="AJ376" s="42">
        <v>6.9230771064758301</v>
      </c>
      <c r="AK376" s="42">
        <v>6.9538459777832031</v>
      </c>
      <c r="AL376" s="42">
        <v>7.0837607383728027</v>
      </c>
      <c r="AM376" s="54">
        <f t="shared" si="104"/>
        <v>6.9498575528462725</v>
      </c>
      <c r="AN376" s="44">
        <v>2.3711843490600586</v>
      </c>
      <c r="AO376" s="44">
        <v>2.3589744567871094</v>
      </c>
      <c r="AP376" s="44">
        <v>2.0879120826721191</v>
      </c>
      <c r="AQ376" s="44">
        <v>2.1196582317352295</v>
      </c>
      <c r="AR376" s="44">
        <v>1.9487179517745972</v>
      </c>
      <c r="AS376" s="44">
        <v>1.9047619104385376</v>
      </c>
      <c r="AT376" s="44"/>
      <c r="AU376" s="42">
        <v>0.52503055334091187</v>
      </c>
      <c r="AV376" s="42">
        <v>0.37606838345527649</v>
      </c>
      <c r="AW376" s="42">
        <v>0.40659341216087341</v>
      </c>
      <c r="AX376" s="42">
        <v>0.41025641560554504</v>
      </c>
      <c r="AY376" s="42">
        <v>0.49694749712944031</v>
      </c>
      <c r="AZ376" s="42">
        <v>0.41025641560554504</v>
      </c>
      <c r="BA376" s="54">
        <f t="shared" si="105"/>
        <v>0.43752544621626538</v>
      </c>
      <c r="BB376" s="44"/>
      <c r="BC376" s="42">
        <v>0.28937730193138123</v>
      </c>
      <c r="BD376" s="42">
        <v>0.20879121124744415</v>
      </c>
      <c r="BE376" s="42">
        <v>0.19169719517230988</v>
      </c>
      <c r="BF376" s="42">
        <v>0.15140415728092194</v>
      </c>
      <c r="BG376" s="42">
        <v>0.27350428700447083</v>
      </c>
      <c r="BH376" s="42">
        <v>0.17704518139362335</v>
      </c>
      <c r="BI376" s="54">
        <f t="shared" si="106"/>
        <v>0.21530322233835855</v>
      </c>
      <c r="BJ376" s="51" t="s">
        <v>233</v>
      </c>
      <c r="BK376" s="69" t="s">
        <v>233</v>
      </c>
      <c r="BL376" s="69" t="s">
        <v>233</v>
      </c>
      <c r="BM376" s="69" t="s">
        <v>233</v>
      </c>
      <c r="BN376" s="69" t="s">
        <v>233</v>
      </c>
      <c r="BO376" s="69" t="s">
        <v>233</v>
      </c>
      <c r="BP376" s="70" t="str">
        <f t="shared" si="107"/>
        <v/>
      </c>
      <c r="BQ376" s="42">
        <v>1.0793651342391968</v>
      </c>
      <c r="BR376" s="42">
        <v>1.0561660528182983</v>
      </c>
      <c r="BS376" s="42">
        <v>1.0329670906066895</v>
      </c>
      <c r="BT376" s="42">
        <v>1.0134310722351074</v>
      </c>
      <c r="BU376" s="42">
        <v>0.99511599540710449</v>
      </c>
      <c r="BV376" s="42">
        <v>1</v>
      </c>
      <c r="BW376" s="54">
        <f t="shared" si="108"/>
        <v>1.0295075575510662</v>
      </c>
      <c r="BX376" s="44">
        <v>4.2735043913125992E-2</v>
      </c>
      <c r="BY376" s="44">
        <v>4.2735043913125992E-2</v>
      </c>
      <c r="BZ376" s="44">
        <v>4.2735043913125992E-2</v>
      </c>
      <c r="CA376" s="44">
        <v>4.2735043913125992E-2</v>
      </c>
      <c r="CB376" s="44">
        <v>4.2735043913125992E-2</v>
      </c>
      <c r="CC376" s="44">
        <v>4.2735043913125992E-2</v>
      </c>
      <c r="CD376" s="54">
        <f t="shared" si="109"/>
        <v>4.2735043913125992E-2</v>
      </c>
      <c r="CE376" s="42">
        <v>6.9230771064758301</v>
      </c>
      <c r="CF376" s="42">
        <v>6.8888888359069824</v>
      </c>
      <c r="CG376" s="42">
        <v>6.8615384101867676</v>
      </c>
      <c r="CH376" s="42">
        <v>6.8307690620422363</v>
      </c>
      <c r="CI376" s="42">
        <v>6.8034186363220215</v>
      </c>
      <c r="CJ376" s="42">
        <v>6.7760682106018066</v>
      </c>
      <c r="CK376" s="42"/>
      <c r="CL376" s="42"/>
      <c r="CM376" s="44"/>
      <c r="CN376" s="44">
        <v>0.58217340707778931</v>
      </c>
      <c r="CO376" s="44">
        <v>0.5763126015663147</v>
      </c>
      <c r="CP376" s="44">
        <v>0.5772894024848938</v>
      </c>
      <c r="CQ376" s="44">
        <v>0.65641027688980103</v>
      </c>
      <c r="CR376" s="44">
        <v>0.59584861993789673</v>
      </c>
      <c r="CS376" s="44">
        <v>0.58217340707778931</v>
      </c>
      <c r="CT376" s="54">
        <f t="shared" si="110"/>
        <v>0.59503461917241418</v>
      </c>
      <c r="CU376" s="44" t="s">
        <v>233</v>
      </c>
      <c r="CV376" s="44" t="s">
        <v>233</v>
      </c>
      <c r="CW376" s="44" t="s">
        <v>233</v>
      </c>
      <c r="CX376" s="44" t="s">
        <v>233</v>
      </c>
      <c r="CY376" s="44" t="s">
        <v>233</v>
      </c>
      <c r="CZ376" s="44" t="s">
        <v>233</v>
      </c>
      <c r="DA376" s="54" t="str">
        <f t="shared" si="111"/>
        <v/>
      </c>
      <c r="DB376" s="65">
        <v>356.16607666015625</v>
      </c>
      <c r="DC376" s="65">
        <v>422.22222900390625</v>
      </c>
      <c r="DD376" s="65">
        <v>381.92919921875</v>
      </c>
      <c r="DE376" s="65">
        <v>362.39315795898437</v>
      </c>
      <c r="DF376" s="65">
        <v>413.30889892578125</v>
      </c>
      <c r="DG376" s="65">
        <v>442.979248046875</v>
      </c>
      <c r="DH376" s="58">
        <f t="shared" si="112"/>
        <v>0.57095971435546877</v>
      </c>
      <c r="DI376" s="65">
        <v>384.0048828125</v>
      </c>
      <c r="DJ376" s="65">
        <v>383.46762084960937</v>
      </c>
      <c r="DK376" s="65">
        <v>384.61538696289062</v>
      </c>
      <c r="DL376" s="65">
        <v>387.66787719726562</v>
      </c>
      <c r="DM376" s="65">
        <v>386.4468994140625</v>
      </c>
      <c r="DN376" s="65">
        <v>388.42489624023437</v>
      </c>
      <c r="DO376" s="58">
        <f t="shared" si="113"/>
        <v>0.55551061523437495</v>
      </c>
      <c r="DP376" s="44">
        <v>25</v>
      </c>
      <c r="DQ376" s="44"/>
      <c r="DR376" s="65">
        <v>100</v>
      </c>
      <c r="DS376" s="65">
        <v>100</v>
      </c>
      <c r="DT376" s="65">
        <v>100</v>
      </c>
      <c r="DU376" s="65">
        <v>100</v>
      </c>
      <c r="DV376" s="65">
        <v>100</v>
      </c>
      <c r="DW376" s="65">
        <v>100</v>
      </c>
      <c r="DX376" s="58">
        <f t="shared" si="114"/>
        <v>0.14399999999999999</v>
      </c>
      <c r="DY376" s="43">
        <v>5.916287899017334</v>
      </c>
      <c r="DZ376" s="43">
        <v>10.109734535217285</v>
      </c>
      <c r="EA376" s="43">
        <v>26.523811340332031</v>
      </c>
      <c r="EB376" s="44">
        <f t="shared" si="115"/>
        <v>0.76208236968994136</v>
      </c>
      <c r="EC376" s="42">
        <v>60</v>
      </c>
      <c r="ED376" s="42">
        <v>60</v>
      </c>
      <c r="EE376" s="42">
        <v>60</v>
      </c>
      <c r="EF376" s="42">
        <v>60</v>
      </c>
      <c r="EG376" s="42">
        <v>50</v>
      </c>
      <c r="EH376" s="42">
        <v>50</v>
      </c>
      <c r="EI376" s="42"/>
      <c r="EJ376" s="65">
        <v>313</v>
      </c>
      <c r="EK376" s="42">
        <v>0.47999998927116394</v>
      </c>
      <c r="EL376" s="42">
        <v>0.47999998927116394</v>
      </c>
      <c r="EM376" s="42">
        <v>0.47999998927116394</v>
      </c>
      <c r="EN376" s="42">
        <v>0.47999998927116394</v>
      </c>
      <c r="EO376" s="42">
        <v>0.47999998927116394</v>
      </c>
      <c r="EP376" s="42">
        <v>0.47999998927116394</v>
      </c>
      <c r="EQ376" s="42"/>
      <c r="ER376" s="65">
        <v>9</v>
      </c>
      <c r="ES376" s="42">
        <v>0.80000001192092896</v>
      </c>
      <c r="ET376" s="42">
        <v>0.80000001192092896</v>
      </c>
      <c r="EU376" s="42">
        <v>0.80000001192092896</v>
      </c>
      <c r="EV376" s="42">
        <v>0.80000001192092896</v>
      </c>
      <c r="EW376" s="42">
        <v>0.80000001192092896</v>
      </c>
      <c r="EX376" s="42">
        <v>0.80000001192092896</v>
      </c>
      <c r="EY376" s="42"/>
      <c r="EZ376" s="42"/>
      <c r="FA376" s="42">
        <v>0.20000000298023224</v>
      </c>
      <c r="FB376" s="42">
        <v>0.20000000298023224</v>
      </c>
      <c r="FC376" s="42">
        <v>0.20000000298023224</v>
      </c>
      <c r="FD376" s="42">
        <v>0.20000000298023224</v>
      </c>
      <c r="FE376" s="42">
        <v>0.20000000298023224</v>
      </c>
      <c r="FF376" s="42">
        <v>0.20000000298023224</v>
      </c>
      <c r="FG376" s="42"/>
      <c r="FH376" s="42"/>
      <c r="FI376" s="42">
        <v>0.20999999344348907</v>
      </c>
      <c r="FJ376" s="42">
        <v>0.20999999344348907</v>
      </c>
      <c r="FK376" s="42">
        <v>0.20999999344348907</v>
      </c>
      <c r="FL376" s="42">
        <v>0.20999999344348907</v>
      </c>
      <c r="FM376" s="42">
        <v>0.23000000417232513</v>
      </c>
      <c r="FN376" s="42">
        <v>0.23000000417232513</v>
      </c>
      <c r="FO376" s="42"/>
      <c r="FP376" s="65">
        <v>8</v>
      </c>
      <c r="FQ376" s="42">
        <v>0.56999999284744263</v>
      </c>
      <c r="FR376" s="42">
        <v>0.56999999284744263</v>
      </c>
      <c r="FS376" s="42">
        <v>0.56999999284744263</v>
      </c>
      <c r="FT376" s="42">
        <v>0.56999999284744263</v>
      </c>
      <c r="FU376" s="42">
        <v>0.56999999284744263</v>
      </c>
      <c r="FV376" s="42">
        <v>0.56999999284744263</v>
      </c>
      <c r="FW376" s="42"/>
      <c r="FX376" s="65">
        <v>15</v>
      </c>
    </row>
    <row r="377" spans="1:180">
      <c r="A377" s="40">
        <v>38714</v>
      </c>
      <c r="B377" s="41"/>
      <c r="C377" s="41"/>
      <c r="D377" s="41"/>
      <c r="E377" s="42" t="s">
        <v>233</v>
      </c>
      <c r="F377" s="42" t="s">
        <v>233</v>
      </c>
      <c r="G377" s="42" t="s">
        <v>233</v>
      </c>
      <c r="H377" s="42" t="s">
        <v>233</v>
      </c>
      <c r="I377" s="42" t="s">
        <v>233</v>
      </c>
      <c r="J377" s="42" t="s">
        <v>233</v>
      </c>
      <c r="K377" s="54" t="str">
        <f t="shared" si="102"/>
        <v/>
      </c>
      <c r="L377" s="43">
        <v>0.39072039723396301</v>
      </c>
      <c r="M377" s="43">
        <v>0.12210012227296829</v>
      </c>
      <c r="N377" s="43">
        <v>0.24420024454593658</v>
      </c>
      <c r="O377" s="43">
        <v>0.85470086336135864</v>
      </c>
      <c r="P377" s="43">
        <v>1.4896215200424194</v>
      </c>
      <c r="Q377" s="43">
        <v>1.3675214052200317</v>
      </c>
      <c r="R377" s="54">
        <f t="shared" si="103"/>
        <v>0.74481075877944625</v>
      </c>
      <c r="S377" s="43">
        <v>12.576313018798828</v>
      </c>
      <c r="T377" s="43">
        <v>11.111110687255859</v>
      </c>
      <c r="U377" s="43">
        <v>10.989010810852051</v>
      </c>
      <c r="V377" s="43">
        <v>10.5006103515625</v>
      </c>
      <c r="W377" s="43">
        <v>15.262515068054199</v>
      </c>
      <c r="X377" s="43">
        <v>22.222221374511719</v>
      </c>
      <c r="Y377" s="43"/>
      <c r="Z377" s="42">
        <v>0.37851038575172424</v>
      </c>
      <c r="AA377" s="42">
        <v>0.19291819632053375</v>
      </c>
      <c r="AB377" s="42">
        <v>0.16361416876316071</v>
      </c>
      <c r="AC377" s="42">
        <v>0.24175824224948883</v>
      </c>
      <c r="AD377" s="42">
        <v>0.15384615957736969</v>
      </c>
      <c r="AE377" s="42">
        <v>0.14407815039157867</v>
      </c>
      <c r="AF377" s="42"/>
      <c r="AG377" s="42">
        <v>6.981196403503418</v>
      </c>
      <c r="AH377" s="42">
        <v>6.9914531707763672</v>
      </c>
      <c r="AI377" s="42">
        <v>7.0324788093566895</v>
      </c>
      <c r="AJ377" s="42">
        <v>7.0427350997924805</v>
      </c>
      <c r="AK377" s="42">
        <v>7.1008548736572266</v>
      </c>
      <c r="AL377" s="42">
        <v>7.0905981063842773</v>
      </c>
      <c r="AM377" s="54">
        <f t="shared" si="104"/>
        <v>7.0398860772450762</v>
      </c>
      <c r="AN377" s="44">
        <v>2.7057387828826904</v>
      </c>
      <c r="AO377" s="44">
        <v>3.2527472972869873</v>
      </c>
      <c r="AP377" s="44">
        <v>3.0964591503143311</v>
      </c>
      <c r="AQ377" s="44">
        <v>2.8913309574127197</v>
      </c>
      <c r="AR377" s="44">
        <v>3.0622711181640625</v>
      </c>
      <c r="AS377" s="44">
        <v>2.9914529323577881</v>
      </c>
      <c r="AT377" s="44"/>
      <c r="AU377" s="42">
        <v>0.76068377494812012</v>
      </c>
      <c r="AV377" s="42">
        <v>0.7826617956161499</v>
      </c>
      <c r="AW377" s="42">
        <v>0.80463981628417969</v>
      </c>
      <c r="AX377" s="42">
        <v>0.77411478757858276</v>
      </c>
      <c r="AY377" s="42">
        <v>0.67887669801712036</v>
      </c>
      <c r="AZ377" s="42">
        <v>0.80097681283950806</v>
      </c>
      <c r="BA377" s="54">
        <f t="shared" si="105"/>
        <v>0.76699228088061011</v>
      </c>
      <c r="BB377" s="44"/>
      <c r="BC377" s="42">
        <v>0.38461539149284363</v>
      </c>
      <c r="BD377" s="42">
        <v>0.39926740527153015</v>
      </c>
      <c r="BE377" s="42">
        <v>0.40537241101264954</v>
      </c>
      <c r="BF377" s="42">
        <v>0.38339439034461975</v>
      </c>
      <c r="BG377" s="42">
        <v>0.34310135245323181</v>
      </c>
      <c r="BH377" s="42">
        <v>0.38339439034461975</v>
      </c>
      <c r="BI377" s="54">
        <f t="shared" si="106"/>
        <v>0.38319089015324909</v>
      </c>
      <c r="BJ377" s="51" t="s">
        <v>233</v>
      </c>
      <c r="BK377" s="69" t="s">
        <v>233</v>
      </c>
      <c r="BL377" s="69" t="s">
        <v>233</v>
      </c>
      <c r="BM377" s="69" t="s">
        <v>233</v>
      </c>
      <c r="BN377" s="69" t="s">
        <v>233</v>
      </c>
      <c r="BO377" s="69" t="s">
        <v>233</v>
      </c>
      <c r="BP377" s="70" t="str">
        <f t="shared" si="107"/>
        <v/>
      </c>
      <c r="BQ377" s="42">
        <v>1.067155122756958</v>
      </c>
      <c r="BR377" s="42">
        <v>1.1660561561584473</v>
      </c>
      <c r="BS377" s="42">
        <v>1.2393162250518799</v>
      </c>
      <c r="BT377" s="42">
        <v>1.2991453409194946</v>
      </c>
      <c r="BU377" s="42">
        <v>1.2429792881011963</v>
      </c>
      <c r="BV377" s="42">
        <v>1.1868132352828979</v>
      </c>
      <c r="BW377" s="54">
        <f t="shared" si="108"/>
        <v>1.2002442280451457</v>
      </c>
      <c r="BX377" s="44">
        <v>4.2735043913125992E-2</v>
      </c>
      <c r="BY377" s="44">
        <v>4.2735043913125992E-2</v>
      </c>
      <c r="BZ377" s="44">
        <v>4.2735043913125992E-2</v>
      </c>
      <c r="CA377" s="44">
        <v>5.3724054247140884E-2</v>
      </c>
      <c r="CB377" s="44">
        <v>4.2735043913125992E-2</v>
      </c>
      <c r="CC377" s="44">
        <v>4.2735043913125992E-2</v>
      </c>
      <c r="CD377" s="54">
        <f t="shared" si="109"/>
        <v>4.4566545635461807E-2</v>
      </c>
      <c r="CE377" s="42">
        <v>6.7863249778747559</v>
      </c>
      <c r="CF377" s="42">
        <v>6.7726497650146484</v>
      </c>
      <c r="CG377" s="42">
        <v>6.7726497650146484</v>
      </c>
      <c r="CH377" s="42">
        <v>6.7555556297302246</v>
      </c>
      <c r="CI377" s="42">
        <v>6.7829060554504395</v>
      </c>
      <c r="CJ377" s="42">
        <v>6.7863249778747559</v>
      </c>
      <c r="CK377" s="42"/>
      <c r="CL377" s="42"/>
      <c r="CM377" s="44"/>
      <c r="CN377" s="44">
        <v>1.3450549840927124</v>
      </c>
      <c r="CO377" s="44">
        <v>1.321611762046814</v>
      </c>
      <c r="CP377" s="44">
        <v>1.2893773317337036</v>
      </c>
      <c r="CQ377" s="44">
        <v>1.3929182291030884</v>
      </c>
      <c r="CR377" s="44">
        <v>1.3284493684768677</v>
      </c>
      <c r="CS377" s="44">
        <v>1.283516526222229</v>
      </c>
      <c r="CT377" s="54">
        <f t="shared" si="110"/>
        <v>1.3268213669459026</v>
      </c>
      <c r="CU377" s="44" t="s">
        <v>233</v>
      </c>
      <c r="CV377" s="44" t="s">
        <v>233</v>
      </c>
      <c r="CW377" s="44" t="s">
        <v>233</v>
      </c>
      <c r="CX377" s="44" t="s">
        <v>233</v>
      </c>
      <c r="CY377" s="44" t="s">
        <v>233</v>
      </c>
      <c r="CZ377" s="44" t="s">
        <v>233</v>
      </c>
      <c r="DA377" s="54" t="str">
        <f t="shared" si="111"/>
        <v/>
      </c>
      <c r="DB377" s="65">
        <v>924.17578125</v>
      </c>
      <c r="DC377" s="65">
        <v>920.75701904296875</v>
      </c>
      <c r="DD377" s="65">
        <v>888.5225830078125</v>
      </c>
      <c r="DE377" s="65">
        <v>907.5701904296875</v>
      </c>
      <c r="DF377" s="65">
        <v>975.091552734375</v>
      </c>
      <c r="DG377" s="65">
        <v>869.4749755859375</v>
      </c>
      <c r="DH377" s="58">
        <f t="shared" si="112"/>
        <v>1.3165421044921874</v>
      </c>
      <c r="DI377" s="65">
        <v>909.64593505859375</v>
      </c>
      <c r="DJ377" s="65">
        <v>905.37237548828125</v>
      </c>
      <c r="DK377" s="65">
        <v>899.3406982421875</v>
      </c>
      <c r="DL377" s="65">
        <v>899.26739501953125</v>
      </c>
      <c r="DM377" s="65">
        <v>893.23565673828125</v>
      </c>
      <c r="DN377" s="65">
        <v>890.72039794921875</v>
      </c>
      <c r="DO377" s="58">
        <f t="shared" si="113"/>
        <v>1.2954197900390625</v>
      </c>
      <c r="DP377" s="44">
        <v>24</v>
      </c>
      <c r="DQ377" s="44"/>
      <c r="DR377" s="65">
        <v>100</v>
      </c>
      <c r="DS377" s="65">
        <v>100</v>
      </c>
      <c r="DT377" s="65">
        <v>100</v>
      </c>
      <c r="DU377" s="65">
        <v>100</v>
      </c>
      <c r="DV377" s="65">
        <v>100</v>
      </c>
      <c r="DW377" s="65">
        <v>100</v>
      </c>
      <c r="DX377" s="58">
        <f t="shared" si="114"/>
        <v>0.14399999999999999</v>
      </c>
      <c r="DY377" s="43">
        <v>5.870476245880127</v>
      </c>
      <c r="DZ377" s="43">
        <v>12.971968650817871</v>
      </c>
      <c r="EA377" s="43">
        <v>28.949310302734375</v>
      </c>
      <c r="EB377" s="44">
        <f t="shared" si="115"/>
        <v>0.87753360916137702</v>
      </c>
      <c r="EC377" s="42">
        <v>45</v>
      </c>
      <c r="ED377" s="42">
        <v>45</v>
      </c>
      <c r="EE377" s="42">
        <v>45</v>
      </c>
      <c r="EF377" s="42">
        <v>45</v>
      </c>
      <c r="EG377" s="42">
        <v>45</v>
      </c>
      <c r="EH377" s="42">
        <v>45</v>
      </c>
      <c r="EI377" s="42"/>
      <c r="EJ377" s="65">
        <v>513</v>
      </c>
      <c r="EK377" s="42">
        <v>0.47999998927116394</v>
      </c>
      <c r="EL377" s="42">
        <v>0.47999998927116394</v>
      </c>
      <c r="EM377" s="42">
        <v>0.47999998927116394</v>
      </c>
      <c r="EN377" s="42">
        <v>0.47999998927116394</v>
      </c>
      <c r="EO377" s="42">
        <v>0.47999998927116394</v>
      </c>
      <c r="EP377" s="42">
        <v>0.47999998927116394</v>
      </c>
      <c r="EQ377" s="42"/>
      <c r="ER377" s="65">
        <v>18</v>
      </c>
      <c r="ES377" s="42">
        <v>0.80000001192092896</v>
      </c>
      <c r="ET377" s="42">
        <v>0.80000001192092896</v>
      </c>
      <c r="EU377" s="42">
        <v>0.80000001192092896</v>
      </c>
      <c r="EV377" s="42">
        <v>0.80000001192092896</v>
      </c>
      <c r="EW377" s="42">
        <v>0.80000001192092896</v>
      </c>
      <c r="EX377" s="42">
        <v>0.80000001192092896</v>
      </c>
      <c r="EY377" s="42"/>
      <c r="EZ377" s="42"/>
      <c r="FA377" s="42">
        <v>0.2199999988079071</v>
      </c>
      <c r="FB377" s="42">
        <v>0.2199999988079071</v>
      </c>
      <c r="FC377" s="42">
        <v>0.2199999988079071</v>
      </c>
      <c r="FD377" s="42">
        <v>0.20000000298023224</v>
      </c>
      <c r="FE377" s="42">
        <v>0.20000000298023224</v>
      </c>
      <c r="FF377" s="42">
        <v>0.20000000298023224</v>
      </c>
      <c r="FG377" s="42"/>
      <c r="FH377" s="42"/>
      <c r="FI377" s="42">
        <v>0.23000000417232513</v>
      </c>
      <c r="FJ377" s="42">
        <v>0.2199999988079071</v>
      </c>
      <c r="FK377" s="42">
        <v>0.2199999988079071</v>
      </c>
      <c r="FL377" s="42">
        <v>0.20000000298023224</v>
      </c>
      <c r="FM377" s="42">
        <v>0.18000000715255737</v>
      </c>
      <c r="FN377" s="42">
        <v>0.18000000715255737</v>
      </c>
      <c r="FO377" s="42"/>
      <c r="FP377" s="65">
        <v>20</v>
      </c>
      <c r="FQ377" s="42">
        <v>0.56999999284744263</v>
      </c>
      <c r="FR377" s="42">
        <v>0.56999999284744263</v>
      </c>
      <c r="FS377" s="42">
        <v>0.56999999284744263</v>
      </c>
      <c r="FT377" s="42">
        <v>0.56999999284744263</v>
      </c>
      <c r="FU377" s="42">
        <v>0.56999999284744263</v>
      </c>
      <c r="FV377" s="42">
        <v>0.56999999284744263</v>
      </c>
      <c r="FW377" s="42"/>
      <c r="FX377" s="65">
        <v>26</v>
      </c>
    </row>
    <row r="378" spans="1:180">
      <c r="A378" s="40">
        <v>38715</v>
      </c>
      <c r="B378" s="41"/>
      <c r="C378" s="41"/>
      <c r="D378" s="41"/>
      <c r="E378" s="42" t="s">
        <v>233</v>
      </c>
      <c r="F378" s="42" t="s">
        <v>233</v>
      </c>
      <c r="G378" s="42" t="s">
        <v>233</v>
      </c>
      <c r="H378" s="42" t="s">
        <v>233</v>
      </c>
      <c r="I378" s="42" t="s">
        <v>233</v>
      </c>
      <c r="J378" s="42" t="s">
        <v>233</v>
      </c>
      <c r="K378" s="54" t="str">
        <f t="shared" si="102"/>
        <v/>
      </c>
      <c r="L378" s="43">
        <v>1.3919414281845093</v>
      </c>
      <c r="M378" s="43">
        <v>1.514041543006897</v>
      </c>
      <c r="N378" s="43">
        <v>1.6361416578292847</v>
      </c>
      <c r="O378" s="43">
        <v>1.8803418874740601</v>
      </c>
      <c r="P378" s="43">
        <v>2.2466423511505127</v>
      </c>
      <c r="Q378" s="43">
        <v>2.124542236328125</v>
      </c>
      <c r="R378" s="54">
        <f t="shared" si="103"/>
        <v>1.7989418506622314</v>
      </c>
      <c r="S378" s="43">
        <v>21.489622116088867</v>
      </c>
      <c r="T378" s="43">
        <v>32.967033386230469</v>
      </c>
      <c r="U378" s="43">
        <v>22.222221374511719</v>
      </c>
      <c r="V378" s="43">
        <v>41.147739410400391</v>
      </c>
      <c r="W378" s="43">
        <v>107.44810485839844</v>
      </c>
      <c r="X378" s="43">
        <v>90.109893798828125</v>
      </c>
      <c r="Y378" s="43"/>
      <c r="Z378" s="42">
        <v>0.11965811997652054</v>
      </c>
      <c r="AA378" s="42">
        <v>9.5238097012042999E-2</v>
      </c>
      <c r="AB378" s="42">
        <v>0.40781441330909729</v>
      </c>
      <c r="AC378" s="42">
        <v>0.43223443627357483</v>
      </c>
      <c r="AD378" s="42">
        <v>0.47130647301673889</v>
      </c>
      <c r="AE378" s="42">
        <v>0.48595848679542542</v>
      </c>
      <c r="AF378" s="42"/>
      <c r="AG378" s="42">
        <v>7.1008548736572266</v>
      </c>
      <c r="AH378" s="42">
        <v>7.124786376953125</v>
      </c>
      <c r="AI378" s="42">
        <v>6.9743590354919434</v>
      </c>
      <c r="AJ378" s="42">
        <v>6.981196403503418</v>
      </c>
      <c r="AK378" s="42">
        <v>6.9470086097717285</v>
      </c>
      <c r="AL378" s="42">
        <v>6.9128203392028809</v>
      </c>
      <c r="AM378" s="54">
        <f t="shared" si="104"/>
        <v>7.0068376064300537</v>
      </c>
      <c r="AN378" s="44">
        <v>3.0134310722351074</v>
      </c>
      <c r="AO378" s="44">
        <v>3.0256409645080566</v>
      </c>
      <c r="AP378" s="44">
        <v>3.3528692722320557</v>
      </c>
      <c r="AQ378" s="44">
        <v>3.3382172584533691</v>
      </c>
      <c r="AR378" s="44">
        <v>3.7948718070983887</v>
      </c>
      <c r="AS378" s="44">
        <v>2.7423686981201172</v>
      </c>
      <c r="AT378" s="44"/>
      <c r="AU378" s="42">
        <v>0.80341881513595581</v>
      </c>
      <c r="AV378" s="42">
        <v>0.76068377494812012</v>
      </c>
      <c r="AW378" s="42">
        <v>0.8253968358039856</v>
      </c>
      <c r="AX378" s="42">
        <v>0.69841271638870239</v>
      </c>
      <c r="AY378" s="42">
        <v>0.67765569686889648</v>
      </c>
      <c r="AZ378" s="42">
        <v>0.71794873476028442</v>
      </c>
      <c r="BA378" s="54">
        <f t="shared" si="105"/>
        <v>0.74725276231765747</v>
      </c>
      <c r="BB378" s="44"/>
      <c r="BC378" s="42">
        <v>0.41514042019844055</v>
      </c>
      <c r="BD378" s="42">
        <v>0.39316239953041077</v>
      </c>
      <c r="BE378" s="42">
        <v>0.39194139838218689</v>
      </c>
      <c r="BF378" s="42">
        <v>0.40415140986442566</v>
      </c>
      <c r="BG378" s="42">
        <v>0.26129427552223206</v>
      </c>
      <c r="BH378" s="42">
        <v>0.21978022158145905</v>
      </c>
      <c r="BI378" s="54">
        <f t="shared" si="106"/>
        <v>0.34757835417985916</v>
      </c>
      <c r="BJ378" s="51" t="s">
        <v>233</v>
      </c>
      <c r="BK378" s="69" t="s">
        <v>233</v>
      </c>
      <c r="BL378" s="69" t="s">
        <v>233</v>
      </c>
      <c r="BM378" s="69" t="s">
        <v>233</v>
      </c>
      <c r="BN378" s="69" t="s">
        <v>233</v>
      </c>
      <c r="BO378" s="69" t="s">
        <v>233</v>
      </c>
      <c r="BP378" s="70" t="str">
        <f t="shared" si="107"/>
        <v/>
      </c>
      <c r="BQ378" s="42">
        <v>1.139194130897522</v>
      </c>
      <c r="BR378" s="42">
        <v>1.1306471824645996</v>
      </c>
      <c r="BS378" s="42">
        <v>1.1343101263046265</v>
      </c>
      <c r="BT378" s="42">
        <v>1.1306471824645996</v>
      </c>
      <c r="BU378" s="42">
        <v>1.1221001148223877</v>
      </c>
      <c r="BV378" s="42">
        <v>1.0964591503143311</v>
      </c>
      <c r="BW378" s="54">
        <f t="shared" si="108"/>
        <v>1.125559647878011</v>
      </c>
      <c r="BX378" s="44">
        <v>4.2735043913125992E-2</v>
      </c>
      <c r="BY378" s="44">
        <v>4.0293041616678238E-2</v>
      </c>
      <c r="BZ378" s="44">
        <v>4.0293041616678238E-2</v>
      </c>
      <c r="CA378" s="44">
        <v>4.0293041616678238E-2</v>
      </c>
      <c r="CB378" s="44">
        <v>4.0293041616678238E-2</v>
      </c>
      <c r="CC378" s="44">
        <v>4.0293041616678238E-2</v>
      </c>
      <c r="CD378" s="54">
        <f t="shared" si="109"/>
        <v>4.0700041999419533E-2</v>
      </c>
      <c r="CE378" s="42">
        <v>6.8102564811706543</v>
      </c>
      <c r="CF378" s="42">
        <v>6.8000001907348633</v>
      </c>
      <c r="CG378" s="42">
        <v>6.8239316940307617</v>
      </c>
      <c r="CH378" s="42">
        <v>6.8307690620422363</v>
      </c>
      <c r="CI378" s="42">
        <v>6.8239316940307617</v>
      </c>
      <c r="CJ378" s="42">
        <v>6.8034186363220215</v>
      </c>
      <c r="CK378" s="42"/>
      <c r="CL378" s="42"/>
      <c r="CM378" s="44"/>
      <c r="CN378" s="44">
        <v>1.3186813592910767</v>
      </c>
      <c r="CO378" s="44">
        <v>1.3050061464309692</v>
      </c>
      <c r="CP378" s="44">
        <v>1.3040293455123901</v>
      </c>
      <c r="CQ378" s="44">
        <v>1.2991453409194946</v>
      </c>
      <c r="CR378" s="44">
        <v>0.56263738870620728</v>
      </c>
      <c r="CS378" s="44">
        <v>0.53235656023025513</v>
      </c>
      <c r="CT378" s="54">
        <f t="shared" si="110"/>
        <v>1.0536426901817322</v>
      </c>
      <c r="CU378" s="44" t="s">
        <v>233</v>
      </c>
      <c r="CV378" s="44" t="s">
        <v>233</v>
      </c>
      <c r="CW378" s="44" t="s">
        <v>233</v>
      </c>
      <c r="CX378" s="44" t="s">
        <v>233</v>
      </c>
      <c r="CY378" s="44" t="s">
        <v>233</v>
      </c>
      <c r="CZ378" s="44" t="s">
        <v>233</v>
      </c>
      <c r="DA378" s="54" t="str">
        <f t="shared" si="111"/>
        <v/>
      </c>
      <c r="DB378" s="65">
        <v>895.23809814453125</v>
      </c>
      <c r="DC378" s="65">
        <v>916.1171875</v>
      </c>
      <c r="DD378" s="65">
        <v>851.5262451171875</v>
      </c>
      <c r="DE378" s="65">
        <v>914.65203857421875</v>
      </c>
      <c r="DF378" s="65">
        <v>377.77777099609375</v>
      </c>
      <c r="DG378" s="65">
        <v>365.20144653320312</v>
      </c>
      <c r="DH378" s="58">
        <f t="shared" si="112"/>
        <v>1.0369230688476563</v>
      </c>
      <c r="DI378" s="65">
        <v>890.10986328125</v>
      </c>
      <c r="DJ378" s="65">
        <v>881.7093505859375</v>
      </c>
      <c r="DK378" s="65">
        <v>879.120849609375</v>
      </c>
      <c r="DL378" s="65">
        <v>879.120849609375</v>
      </c>
      <c r="DM378" s="65">
        <v>374.84738159179687</v>
      </c>
      <c r="DN378" s="65">
        <v>377.28936767578125</v>
      </c>
      <c r="DO378" s="58">
        <f t="shared" si="113"/>
        <v>1.0277274389648436</v>
      </c>
      <c r="DP378" s="44">
        <v>0</v>
      </c>
      <c r="DQ378" s="44"/>
      <c r="DR378" s="65">
        <v>100</v>
      </c>
      <c r="DS378" s="65">
        <v>100</v>
      </c>
      <c r="DT378" s="65">
        <v>100</v>
      </c>
      <c r="DU378" s="65">
        <v>100</v>
      </c>
      <c r="DV378" s="65">
        <v>100</v>
      </c>
      <c r="DW378" s="65">
        <v>100</v>
      </c>
      <c r="DX378" s="58">
        <f t="shared" si="114"/>
        <v>0.14399999999999999</v>
      </c>
      <c r="DY378" s="43">
        <v>6.3744077682495117</v>
      </c>
      <c r="DZ378" s="43">
        <v>14.859671592712402</v>
      </c>
      <c r="EA378" s="43">
        <v>26.300033569335938</v>
      </c>
      <c r="EB378" s="44">
        <f t="shared" si="115"/>
        <v>0.75212280944824217</v>
      </c>
      <c r="EC378" s="42">
        <v>45</v>
      </c>
      <c r="ED378" s="42">
        <v>45</v>
      </c>
      <c r="EE378" s="42">
        <v>55</v>
      </c>
      <c r="EF378" s="42">
        <v>55</v>
      </c>
      <c r="EG378" s="42">
        <v>65</v>
      </c>
      <c r="EH378" s="42">
        <v>65</v>
      </c>
      <c r="EI378" s="42"/>
      <c r="EJ378" s="65">
        <v>480</v>
      </c>
      <c r="EK378" s="42">
        <v>0.47999998927116394</v>
      </c>
      <c r="EL378" s="42">
        <v>0.47999998927116394</v>
      </c>
      <c r="EM378" s="42">
        <v>0.47999998927116394</v>
      </c>
      <c r="EN378" s="42">
        <v>0.47999998927116394</v>
      </c>
      <c r="EO378" s="42">
        <v>0.47999998927116394</v>
      </c>
      <c r="EP378" s="42">
        <v>0.47999998927116394</v>
      </c>
      <c r="EQ378" s="42"/>
      <c r="ER378" s="65">
        <v>14</v>
      </c>
      <c r="ES378" s="42">
        <v>0.80000001192092896</v>
      </c>
      <c r="ET378" s="42">
        <v>0.80000001192092896</v>
      </c>
      <c r="EU378" s="42">
        <v>0.80000001192092896</v>
      </c>
      <c r="EV378" s="42">
        <v>0.80000001192092896</v>
      </c>
      <c r="EW378" s="42">
        <v>0.80000001192092896</v>
      </c>
      <c r="EX378" s="42">
        <v>0.80000001192092896</v>
      </c>
      <c r="EY378" s="42"/>
      <c r="EZ378" s="42"/>
      <c r="FA378" s="42">
        <v>0.20000000298023224</v>
      </c>
      <c r="FB378" s="42">
        <v>0.20000000298023224</v>
      </c>
      <c r="FC378" s="42">
        <v>0.20000000298023224</v>
      </c>
      <c r="FD378" s="42">
        <v>0.20000000298023224</v>
      </c>
      <c r="FE378" s="42">
        <v>0.20000000298023224</v>
      </c>
      <c r="FF378" s="42">
        <v>0.20000000298023224</v>
      </c>
      <c r="FG378" s="42"/>
      <c r="FH378" s="42"/>
      <c r="FI378" s="42">
        <v>0.18000000715255737</v>
      </c>
      <c r="FJ378" s="42">
        <v>0.18000000715255737</v>
      </c>
      <c r="FK378" s="42">
        <v>0.18000000715255737</v>
      </c>
      <c r="FL378" s="42">
        <v>0.18000000715255737</v>
      </c>
      <c r="FM378" s="42">
        <v>0.18000000715255737</v>
      </c>
      <c r="FN378" s="42">
        <v>0.20000000298023224</v>
      </c>
      <c r="FO378" s="42"/>
      <c r="FP378" s="65">
        <v>15</v>
      </c>
      <c r="FQ378" s="42">
        <v>0.56999999284744263</v>
      </c>
      <c r="FR378" s="42">
        <v>0.56999999284744263</v>
      </c>
      <c r="FS378" s="42">
        <v>0.56999999284744263</v>
      </c>
      <c r="FT378" s="42">
        <v>0.56999999284744263</v>
      </c>
      <c r="FU378" s="42">
        <v>0.56999999284744263</v>
      </c>
      <c r="FV378" s="42">
        <v>0.56999999284744263</v>
      </c>
      <c r="FW378" s="42"/>
      <c r="FX378" s="65">
        <v>22</v>
      </c>
    </row>
    <row r="379" spans="1:180">
      <c r="A379" s="40">
        <v>38716</v>
      </c>
      <c r="B379" s="41"/>
      <c r="C379" s="41"/>
      <c r="D379" s="41"/>
      <c r="E379" s="42" t="s">
        <v>233</v>
      </c>
      <c r="F379" s="42" t="s">
        <v>233</v>
      </c>
      <c r="G379" s="42" t="s">
        <v>233</v>
      </c>
      <c r="H379" s="42" t="s">
        <v>233</v>
      </c>
      <c r="I379" s="42" t="s">
        <v>233</v>
      </c>
      <c r="J379" s="42" t="s">
        <v>233</v>
      </c>
      <c r="K379" s="54" t="str">
        <f t="shared" si="102"/>
        <v/>
      </c>
      <c r="L379" s="43">
        <v>1.8803418874740601</v>
      </c>
      <c r="M379" s="43">
        <v>1.6117216348648071</v>
      </c>
      <c r="N379" s="43">
        <v>1.3675214052200317</v>
      </c>
      <c r="O379" s="43">
        <v>1.245421290397644</v>
      </c>
      <c r="P379" s="43">
        <v>1.3431013822555542</v>
      </c>
      <c r="Q379" s="43">
        <v>1.2210012674331665</v>
      </c>
      <c r="R379" s="54">
        <f t="shared" si="103"/>
        <v>1.4448514779408772</v>
      </c>
      <c r="S379" s="43">
        <v>127.96092987060547</v>
      </c>
      <c r="T379" s="43">
        <v>114.65201568603516</v>
      </c>
      <c r="U379" s="43">
        <v>68.620269775390625</v>
      </c>
      <c r="V379" s="43">
        <v>43.101341247558594</v>
      </c>
      <c r="W379" s="43">
        <v>28.327228546142578</v>
      </c>
      <c r="X379" s="43">
        <v>22.832723617553711</v>
      </c>
      <c r="Y379" s="43"/>
      <c r="Z379" s="42">
        <v>0.36385837197303772</v>
      </c>
      <c r="AA379" s="42">
        <v>0.36874237656593323</v>
      </c>
      <c r="AB379" s="42">
        <v>0.44200244545936584</v>
      </c>
      <c r="AC379" s="42">
        <v>0.45177045464515686</v>
      </c>
      <c r="AD379" s="42">
        <v>0.23687423765659332</v>
      </c>
      <c r="AE379" s="42">
        <v>0.12454212456941605</v>
      </c>
      <c r="AF379" s="42"/>
      <c r="AG379" s="42">
        <v>6.854701042175293</v>
      </c>
      <c r="AH379" s="42">
        <v>6.8205127716064453</v>
      </c>
      <c r="AI379" s="42">
        <v>6.8273506164550781</v>
      </c>
      <c r="AJ379" s="42">
        <v>6.864957332611084</v>
      </c>
      <c r="AK379" s="42">
        <v>6.9982905387878418</v>
      </c>
      <c r="AL379" s="42">
        <v>7.0905981063842773</v>
      </c>
      <c r="AM379" s="54">
        <f t="shared" si="104"/>
        <v>6.909401734670003</v>
      </c>
      <c r="AN379" s="44">
        <v>2.5030524730682373</v>
      </c>
      <c r="AO379" s="44">
        <v>2.5225884914398193</v>
      </c>
      <c r="AP379" s="44">
        <v>2.6910867691040039</v>
      </c>
      <c r="AQ379" s="44">
        <v>2.9084248542785645</v>
      </c>
      <c r="AR379" s="44">
        <v>2.6178267002105713</v>
      </c>
      <c r="AS379" s="44">
        <v>2.3199024200439453</v>
      </c>
      <c r="AT379" s="44"/>
      <c r="AU379" s="42">
        <v>0.65079367160797119</v>
      </c>
      <c r="AV379" s="42">
        <v>0.61416363716125488</v>
      </c>
      <c r="AW379" s="42">
        <v>0.6556776762008667</v>
      </c>
      <c r="AX379" s="42">
        <v>0.54578757286071777</v>
      </c>
      <c r="AY379" s="42">
        <v>0.52747255563735962</v>
      </c>
      <c r="AZ379" s="42">
        <v>0.59584861993789673</v>
      </c>
      <c r="BA379" s="54">
        <f t="shared" si="105"/>
        <v>0.59829062223434448</v>
      </c>
      <c r="BB379" s="44"/>
      <c r="BC379" s="42">
        <v>0.21855922043323517</v>
      </c>
      <c r="BD379" s="42">
        <v>0.19169719517230988</v>
      </c>
      <c r="BE379" s="42">
        <v>0.16849817335605621</v>
      </c>
      <c r="BF379" s="42">
        <v>0.16971917450428009</v>
      </c>
      <c r="BG379" s="42">
        <v>0.16605617105960846</v>
      </c>
      <c r="BH379" s="42">
        <v>0.15628816187381744</v>
      </c>
      <c r="BI379" s="54">
        <f t="shared" si="106"/>
        <v>0.17846968273321787</v>
      </c>
      <c r="BJ379" s="51" t="s">
        <v>233</v>
      </c>
      <c r="BK379" s="69" t="s">
        <v>233</v>
      </c>
      <c r="BL379" s="69" t="s">
        <v>233</v>
      </c>
      <c r="BM379" s="69" t="s">
        <v>233</v>
      </c>
      <c r="BN379" s="69" t="s">
        <v>233</v>
      </c>
      <c r="BO379" s="69" t="s">
        <v>233</v>
      </c>
      <c r="BP379" s="70" t="str">
        <f t="shared" si="107"/>
        <v/>
      </c>
      <c r="BQ379" s="42">
        <v>1.0598291158676147</v>
      </c>
      <c r="BR379" s="42">
        <v>1.0244200229644775</v>
      </c>
      <c r="BS379" s="42">
        <v>0.99877899885177612</v>
      </c>
      <c r="BT379" s="42">
        <v>0.98046398162841797</v>
      </c>
      <c r="BU379" s="42">
        <v>0.9841269850730896</v>
      </c>
      <c r="BV379" s="42">
        <v>0.98656898736953735</v>
      </c>
      <c r="BW379" s="54">
        <f t="shared" si="108"/>
        <v>1.0056980152924855</v>
      </c>
      <c r="BX379" s="44">
        <v>4.0293041616678238E-2</v>
      </c>
      <c r="BY379" s="44">
        <v>4.0293041616678238E-2</v>
      </c>
      <c r="BZ379" s="44">
        <v>4.0293041616678238E-2</v>
      </c>
      <c r="CA379" s="44">
        <v>4.0293041616678238E-2</v>
      </c>
      <c r="CB379" s="44">
        <v>4.0293041616678238E-2</v>
      </c>
      <c r="CC379" s="44">
        <v>4.0293041616678238E-2</v>
      </c>
      <c r="CD379" s="54">
        <f t="shared" si="109"/>
        <v>4.0293041616678238E-2</v>
      </c>
      <c r="CE379" s="42">
        <v>6.7931623458862305</v>
      </c>
      <c r="CF379" s="42">
        <v>6.7760682106018066</v>
      </c>
      <c r="CG379" s="42">
        <v>6.7726497650146484</v>
      </c>
      <c r="CH379" s="42">
        <v>6.7487177848815918</v>
      </c>
      <c r="CI379" s="42">
        <v>6.7418804168701172</v>
      </c>
      <c r="CJ379" s="42">
        <v>6.7350425720214844</v>
      </c>
      <c r="CK379" s="42"/>
      <c r="CL379" s="42"/>
      <c r="CM379" s="44"/>
      <c r="CN379" s="44">
        <v>0.51086694002151489</v>
      </c>
      <c r="CO379" s="44">
        <v>0.55091577768325806</v>
      </c>
      <c r="CP379" s="44">
        <v>0.55482298135757446</v>
      </c>
      <c r="CQ379" s="44">
        <v>0.55189257860183716</v>
      </c>
      <c r="CR379" s="44">
        <v>0.66129428148269653</v>
      </c>
      <c r="CS379" s="44">
        <v>0.48840048909187317</v>
      </c>
      <c r="CT379" s="54">
        <f t="shared" si="110"/>
        <v>0.55303217470645905</v>
      </c>
      <c r="CU379" s="44" t="s">
        <v>233</v>
      </c>
      <c r="CV379" s="44" t="s">
        <v>233</v>
      </c>
      <c r="CW379" s="44" t="s">
        <v>233</v>
      </c>
      <c r="CX379" s="44" t="s">
        <v>233</v>
      </c>
      <c r="CY379" s="44" t="s">
        <v>233</v>
      </c>
      <c r="CZ379" s="44" t="s">
        <v>233</v>
      </c>
      <c r="DA379" s="54" t="str">
        <f t="shared" si="111"/>
        <v/>
      </c>
      <c r="DB379" s="65">
        <v>389.010986328125</v>
      </c>
      <c r="DC379" s="65">
        <v>390.964599609375</v>
      </c>
      <c r="DD379" s="65">
        <v>368.6202392578125</v>
      </c>
      <c r="DE379" s="65">
        <v>373.87054443359375</v>
      </c>
      <c r="DF379" s="65">
        <v>395.84860229492187</v>
      </c>
      <c r="DG379" s="65">
        <v>376.068359375</v>
      </c>
      <c r="DH379" s="58">
        <f t="shared" si="112"/>
        <v>0.55065199951171873</v>
      </c>
      <c r="DI379" s="65">
        <v>377.97311401367187</v>
      </c>
      <c r="DJ379" s="65">
        <v>375.4578857421875</v>
      </c>
      <c r="DK379" s="65">
        <v>381.56289672851562</v>
      </c>
      <c r="DL379" s="65">
        <v>381.56289672851562</v>
      </c>
      <c r="DM379" s="65">
        <v>384.0048828125</v>
      </c>
      <c r="DN379" s="65">
        <v>381.09890747070312</v>
      </c>
      <c r="DO379" s="58">
        <f t="shared" si="113"/>
        <v>0.5475985400390625</v>
      </c>
      <c r="DP379" s="44">
        <v>0</v>
      </c>
      <c r="DQ379" s="44"/>
      <c r="DR379" s="65">
        <v>100</v>
      </c>
      <c r="DS379" s="65">
        <v>100</v>
      </c>
      <c r="DT379" s="65">
        <v>100</v>
      </c>
      <c r="DU379" s="65">
        <v>100</v>
      </c>
      <c r="DV379" s="65">
        <v>100</v>
      </c>
      <c r="DW379" s="65">
        <v>100</v>
      </c>
      <c r="DX379" s="58">
        <f t="shared" si="114"/>
        <v>0.14399999999999999</v>
      </c>
      <c r="DY379" s="43">
        <v>6.5118436813354492</v>
      </c>
      <c r="DZ379" s="43">
        <v>13.033328056335449</v>
      </c>
      <c r="EA379" s="43">
        <v>28.516189575195313</v>
      </c>
      <c r="EB379" s="44">
        <f t="shared" si="115"/>
        <v>0.81424469635009766</v>
      </c>
      <c r="EC379" s="42">
        <v>65</v>
      </c>
      <c r="ED379" s="42">
        <v>65</v>
      </c>
      <c r="EE379" s="42">
        <v>65</v>
      </c>
      <c r="EF379" s="42">
        <v>55</v>
      </c>
      <c r="EG379" s="42">
        <v>55</v>
      </c>
      <c r="EH379" s="42">
        <v>50</v>
      </c>
      <c r="EI379" s="42"/>
      <c r="EJ379" s="65">
        <v>264</v>
      </c>
      <c r="EK379" s="42">
        <v>0.47999998927116394</v>
      </c>
      <c r="EL379" s="42">
        <v>0.47999998927116394</v>
      </c>
      <c r="EM379" s="42">
        <v>0.47999998927116394</v>
      </c>
      <c r="EN379" s="42">
        <v>0.47999998927116394</v>
      </c>
      <c r="EO379" s="42">
        <v>0.47999998927116394</v>
      </c>
      <c r="EP379" s="42">
        <v>0.47999998927116394</v>
      </c>
      <c r="EQ379" s="42"/>
      <c r="ER379" s="65">
        <v>7</v>
      </c>
      <c r="ES379" s="42">
        <v>0.80000001192092896</v>
      </c>
      <c r="ET379" s="42">
        <v>0.80000001192092896</v>
      </c>
      <c r="EU379" s="42">
        <v>0.80000001192092896</v>
      </c>
      <c r="EV379" s="42">
        <v>0.80000001192092896</v>
      </c>
      <c r="EW379" s="42">
        <v>0.80000001192092896</v>
      </c>
      <c r="EX379" s="42">
        <v>0.80000001192092896</v>
      </c>
      <c r="EY379" s="42"/>
      <c r="EZ379" s="42"/>
      <c r="FA379" s="42">
        <v>0.20000000298023224</v>
      </c>
      <c r="FB379" s="42">
        <v>0.20000000298023224</v>
      </c>
      <c r="FC379" s="42">
        <v>0.20000000298023224</v>
      </c>
      <c r="FD379" s="42">
        <v>0.20000000298023224</v>
      </c>
      <c r="FE379" s="42">
        <v>0.20000000298023224</v>
      </c>
      <c r="FF379" s="42">
        <v>0.20000000298023224</v>
      </c>
      <c r="FG379" s="42"/>
      <c r="FH379" s="42"/>
      <c r="FI379" s="42">
        <v>0.20000000298023224</v>
      </c>
      <c r="FJ379" s="42">
        <v>0.20000000298023224</v>
      </c>
      <c r="FK379" s="42">
        <v>0.20000000298023224</v>
      </c>
      <c r="FL379" s="42">
        <v>0.2199999988079071</v>
      </c>
      <c r="FM379" s="42">
        <v>0.23999999463558197</v>
      </c>
      <c r="FN379" s="42">
        <v>0.23999999463558197</v>
      </c>
      <c r="FO379" s="42"/>
      <c r="FP379" s="65">
        <v>8</v>
      </c>
      <c r="FQ379" s="42">
        <v>0.56999999284744263</v>
      </c>
      <c r="FR379" s="42">
        <v>0.56999999284744263</v>
      </c>
      <c r="FS379" s="42">
        <v>0.56999999284744263</v>
      </c>
      <c r="FT379" s="42">
        <v>0.56999999284744263</v>
      </c>
      <c r="FU379" s="42">
        <v>0.56999999284744263</v>
      </c>
      <c r="FV379" s="42">
        <v>0.56999999284744263</v>
      </c>
      <c r="FW379" s="42"/>
      <c r="FX379" s="65">
        <v>11</v>
      </c>
    </row>
    <row r="380" spans="1:180">
      <c r="A380" s="40">
        <v>38717</v>
      </c>
      <c r="B380" s="41"/>
      <c r="C380" s="41"/>
      <c r="D380" s="41"/>
      <c r="E380" s="42" t="s">
        <v>233</v>
      </c>
      <c r="F380" s="42" t="s">
        <v>233</v>
      </c>
      <c r="G380" s="42" t="s">
        <v>233</v>
      </c>
      <c r="H380" s="42" t="s">
        <v>233</v>
      </c>
      <c r="I380" s="42" t="s">
        <v>233</v>
      </c>
      <c r="J380" s="42" t="s">
        <v>233</v>
      </c>
      <c r="K380" s="54" t="str">
        <f t="shared" si="102"/>
        <v/>
      </c>
      <c r="L380" s="43">
        <v>1.0989011526107788</v>
      </c>
      <c r="M380" s="43">
        <v>0.92796093225479126</v>
      </c>
      <c r="N380" s="43">
        <v>0.80586081743240356</v>
      </c>
      <c r="O380" s="43">
        <v>0.9523809552192688</v>
      </c>
      <c r="P380" s="43">
        <v>1.0500611066818237</v>
      </c>
      <c r="Q380" s="43">
        <v>0.80586081743240356</v>
      </c>
      <c r="R380" s="54">
        <f t="shared" si="103"/>
        <v>0.94017096360524499</v>
      </c>
      <c r="S380" s="43">
        <v>18.315017700195313</v>
      </c>
      <c r="T380" s="43">
        <v>15.995116233825684</v>
      </c>
      <c r="U380" s="43">
        <v>14.65201473236084</v>
      </c>
      <c r="V380" s="43">
        <v>12.454212188720703</v>
      </c>
      <c r="W380" s="43">
        <v>10.256410598754883</v>
      </c>
      <c r="X380" s="43">
        <v>10.256410598754883</v>
      </c>
      <c r="Y380" s="43"/>
      <c r="Z380" s="42">
        <v>7.081807404756546E-2</v>
      </c>
      <c r="AA380" s="42">
        <v>0.16361416876316071</v>
      </c>
      <c r="AB380" s="42">
        <v>0.15384615957736969</v>
      </c>
      <c r="AC380" s="42">
        <v>-1.2210012413561344E-2</v>
      </c>
      <c r="AD380" s="42">
        <v>5.6166056543588638E-2</v>
      </c>
      <c r="AE380" s="42">
        <v>1.2210012413561344E-2</v>
      </c>
      <c r="AF380" s="42"/>
      <c r="AG380" s="42">
        <v>7.1008548736572266</v>
      </c>
      <c r="AH380" s="42">
        <v>7.1213674545288086</v>
      </c>
      <c r="AI380" s="42">
        <v>7.1282052993774414</v>
      </c>
      <c r="AJ380" s="42">
        <v>7.1658120155334473</v>
      </c>
      <c r="AK380" s="42">
        <v>7.2136750221252441</v>
      </c>
      <c r="AL380" s="42">
        <v>7.1794872283935547</v>
      </c>
      <c r="AM380" s="54">
        <f t="shared" si="104"/>
        <v>7.1515669822692871</v>
      </c>
      <c r="AN380" s="44">
        <v>2.0659341812133789</v>
      </c>
      <c r="AO380" s="44">
        <v>1.9755799770355225</v>
      </c>
      <c r="AP380" s="44">
        <v>1.9951159954071045</v>
      </c>
      <c r="AQ380" s="44">
        <v>2.105006217956543</v>
      </c>
      <c r="AR380" s="44">
        <v>1.8168498277664185</v>
      </c>
      <c r="AS380" s="44">
        <v>1.7240537405014038</v>
      </c>
      <c r="AT380" s="44"/>
      <c r="AU380" s="42">
        <v>0.57142859697341919</v>
      </c>
      <c r="AV380" s="42">
        <v>0.70085471868515015</v>
      </c>
      <c r="AW380" s="42">
        <v>0.58852261304855347</v>
      </c>
      <c r="AX380" s="42">
        <v>0.55921858549118042</v>
      </c>
      <c r="AY380" s="42">
        <v>0.5604395866394043</v>
      </c>
      <c r="AZ380" s="42">
        <v>0.49572649598121643</v>
      </c>
      <c r="BA380" s="54">
        <f t="shared" si="105"/>
        <v>0.57936509946982062</v>
      </c>
      <c r="BB380" s="44"/>
      <c r="BC380" s="42">
        <v>0.1587301641702652</v>
      </c>
      <c r="BD380" s="42">
        <v>0.24542124569416046</v>
      </c>
      <c r="BE380" s="42">
        <v>0.29670330882072449</v>
      </c>
      <c r="BF380" s="42">
        <v>0.16483516991138458</v>
      </c>
      <c r="BG380" s="42">
        <v>0.32112333178520203</v>
      </c>
      <c r="BH380" s="42">
        <v>0.26739928126335144</v>
      </c>
      <c r="BI380" s="54">
        <f t="shared" si="106"/>
        <v>0.24236875027418137</v>
      </c>
      <c r="BJ380" s="51" t="s">
        <v>233</v>
      </c>
      <c r="BK380" s="69" t="s">
        <v>233</v>
      </c>
      <c r="BL380" s="69" t="s">
        <v>233</v>
      </c>
      <c r="BM380" s="69" t="s">
        <v>233</v>
      </c>
      <c r="BN380" s="69" t="s">
        <v>233</v>
      </c>
      <c r="BO380" s="69" t="s">
        <v>233</v>
      </c>
      <c r="BP380" s="70" t="str">
        <f t="shared" si="107"/>
        <v/>
      </c>
      <c r="BQ380" s="42">
        <v>1.0219780206680298</v>
      </c>
      <c r="BR380" s="42">
        <v>1.0561660528182983</v>
      </c>
      <c r="BS380" s="42">
        <v>1.0683760643005371</v>
      </c>
      <c r="BT380" s="42">
        <v>1.1086691617965698</v>
      </c>
      <c r="BU380" s="42">
        <v>1.0903540849685669</v>
      </c>
      <c r="BV380" s="42">
        <v>1.0805860757827759</v>
      </c>
      <c r="BW380" s="54">
        <f t="shared" si="108"/>
        <v>1.0710215767224629</v>
      </c>
      <c r="BX380" s="44">
        <v>4.0293041616678238E-2</v>
      </c>
      <c r="BY380" s="44">
        <v>3.9072040468454361E-2</v>
      </c>
      <c r="BZ380" s="44">
        <v>2.8083028271794319E-2</v>
      </c>
      <c r="CA380" s="44">
        <v>3.9072040468454361E-2</v>
      </c>
      <c r="CB380" s="44">
        <v>3.9072040468454361E-2</v>
      </c>
      <c r="CC380" s="44">
        <v>3.9072040468454361E-2</v>
      </c>
      <c r="CD380" s="54">
        <f t="shared" si="109"/>
        <v>3.7444038627048336E-2</v>
      </c>
      <c r="CE380" s="42">
        <v>6.7145299911499023</v>
      </c>
      <c r="CF380" s="42">
        <v>6.7008547782897949</v>
      </c>
      <c r="CG380" s="42">
        <v>6.6974358558654785</v>
      </c>
      <c r="CH380" s="42">
        <v>6.7042737007141113</v>
      </c>
      <c r="CI380" s="42">
        <v>6.7145299911499023</v>
      </c>
      <c r="CJ380" s="42">
        <v>6.7111110687255859</v>
      </c>
      <c r="CK380" s="42"/>
      <c r="CL380" s="42"/>
      <c r="CM380" s="44"/>
      <c r="CN380" s="44">
        <v>0.5177045464515686</v>
      </c>
      <c r="CO380" s="44">
        <v>0.59487181901931763</v>
      </c>
      <c r="CP380" s="44">
        <v>0.5763126015663147</v>
      </c>
      <c r="CQ380" s="44">
        <v>0.6388278603553772</v>
      </c>
      <c r="CR380" s="44">
        <v>0.62612944841384888</v>
      </c>
      <c r="CS380" s="44">
        <v>0.58315020799636841</v>
      </c>
      <c r="CT380" s="54">
        <f t="shared" si="110"/>
        <v>0.58949941396713257</v>
      </c>
      <c r="CU380" s="44" t="s">
        <v>233</v>
      </c>
      <c r="CV380" s="44" t="s">
        <v>233</v>
      </c>
      <c r="CW380" s="44" t="s">
        <v>233</v>
      </c>
      <c r="CX380" s="44" t="s">
        <v>233</v>
      </c>
      <c r="CY380" s="44" t="s">
        <v>233</v>
      </c>
      <c r="CZ380" s="44" t="s">
        <v>233</v>
      </c>
      <c r="DA380" s="54" t="str">
        <f t="shared" si="111"/>
        <v/>
      </c>
      <c r="DB380" s="65">
        <v>434.5543212890625</v>
      </c>
      <c r="DC380" s="65">
        <v>368.4981689453125</v>
      </c>
      <c r="DD380" s="65">
        <v>417.33822631835937</v>
      </c>
      <c r="DE380" s="65">
        <v>354.94503784179687</v>
      </c>
      <c r="DF380" s="65">
        <v>437.11846923828125</v>
      </c>
      <c r="DG380" s="65">
        <v>424.78631591796875</v>
      </c>
      <c r="DH380" s="58">
        <f t="shared" si="112"/>
        <v>0.58493772949218747</v>
      </c>
      <c r="DI380" s="65">
        <v>381.70941162109375</v>
      </c>
      <c r="DJ380" s="65">
        <v>381.56289672851562</v>
      </c>
      <c r="DK380" s="65">
        <v>382.17337036132812</v>
      </c>
      <c r="DL380" s="65">
        <v>380.952392578125</v>
      </c>
      <c r="DM380" s="65">
        <v>380.34188842773437</v>
      </c>
      <c r="DN380" s="65">
        <v>385.22589111328125</v>
      </c>
      <c r="DO380" s="58">
        <f t="shared" si="113"/>
        <v>0.55007180419921875</v>
      </c>
      <c r="DP380" s="44">
        <v>50</v>
      </c>
      <c r="DQ380" s="44"/>
      <c r="DR380" s="65">
        <v>100</v>
      </c>
      <c r="DS380" s="65">
        <v>100</v>
      </c>
      <c r="DT380" s="65">
        <v>100</v>
      </c>
      <c r="DU380" s="65">
        <v>100</v>
      </c>
      <c r="DV380" s="65">
        <v>100</v>
      </c>
      <c r="DW380" s="65">
        <v>100</v>
      </c>
      <c r="DX380" s="58">
        <f t="shared" si="114"/>
        <v>0.14399999999999999</v>
      </c>
      <c r="DY380" s="43">
        <v>5.9915504455566406</v>
      </c>
      <c r="DZ380" s="43">
        <v>11.824187278747559</v>
      </c>
      <c r="EA380" s="43">
        <v>26.8919677734375</v>
      </c>
      <c r="EB380" s="44">
        <f t="shared" si="115"/>
        <v>0.72660635772705073</v>
      </c>
      <c r="EC380" s="42">
        <v>50</v>
      </c>
      <c r="ED380" s="42">
        <v>50</v>
      </c>
      <c r="EE380" s="42">
        <v>50</v>
      </c>
      <c r="EF380" s="42">
        <v>45</v>
      </c>
      <c r="EG380" s="42">
        <v>45</v>
      </c>
      <c r="EH380" s="42">
        <v>45</v>
      </c>
      <c r="EI380" s="42"/>
      <c r="EJ380" s="65">
        <v>232</v>
      </c>
      <c r="EK380" s="42">
        <v>0.47999998927116394</v>
      </c>
      <c r="EL380" s="42">
        <v>0.47999998927116394</v>
      </c>
      <c r="EM380" s="42">
        <v>0.47999998927116394</v>
      </c>
      <c r="EN380" s="42">
        <v>0.47999998927116394</v>
      </c>
      <c r="EO380" s="42">
        <v>0.47999998927116394</v>
      </c>
      <c r="EP380" s="42">
        <v>0.47999998927116394</v>
      </c>
      <c r="EQ380" s="42"/>
      <c r="ER380" s="65">
        <v>8</v>
      </c>
      <c r="ES380" s="42">
        <v>0.80000001192092896</v>
      </c>
      <c r="ET380" s="42">
        <v>0.80000001192092896</v>
      </c>
      <c r="EU380" s="42">
        <v>0.80000001192092896</v>
      </c>
      <c r="EV380" s="42">
        <v>0.80000001192092896</v>
      </c>
      <c r="EW380" s="42">
        <v>0.80000001192092896</v>
      </c>
      <c r="EX380" s="42">
        <v>0.80000001192092896</v>
      </c>
      <c r="EY380" s="42"/>
      <c r="EZ380" s="42"/>
      <c r="FA380" s="42">
        <v>0.20000000298023224</v>
      </c>
      <c r="FB380" s="42">
        <v>0.20000000298023224</v>
      </c>
      <c r="FC380" s="42">
        <v>0.20000000298023224</v>
      </c>
      <c r="FD380" s="42">
        <v>0.20000000298023224</v>
      </c>
      <c r="FE380" s="42">
        <v>0.20000000298023224</v>
      </c>
      <c r="FF380" s="42">
        <v>0.20000000298023224</v>
      </c>
      <c r="FG380" s="42"/>
      <c r="FH380" s="42"/>
      <c r="FI380" s="42">
        <v>0.23999999463558197</v>
      </c>
      <c r="FJ380" s="42">
        <v>0.23999999463558197</v>
      </c>
      <c r="FK380" s="42">
        <v>0.23999999463558197</v>
      </c>
      <c r="FL380" s="42">
        <v>0.2199999988079071</v>
      </c>
      <c r="FM380" s="42">
        <v>0.2199999988079071</v>
      </c>
      <c r="FN380" s="42">
        <v>0.2199999988079071</v>
      </c>
      <c r="FO380" s="42"/>
      <c r="FP380" s="65">
        <v>8</v>
      </c>
      <c r="FQ380" s="42">
        <v>0.56999999284744263</v>
      </c>
      <c r="FR380" s="42">
        <v>0.56999999284744263</v>
      </c>
      <c r="FS380" s="42">
        <v>0.56999999284744263</v>
      </c>
      <c r="FT380" s="42">
        <v>0.56999999284744263</v>
      </c>
      <c r="FU380" s="42">
        <v>0.56999999284744263</v>
      </c>
      <c r="FV380" s="42">
        <v>0.56999999284744263</v>
      </c>
      <c r="FW380" s="42"/>
      <c r="FX380" s="65">
        <v>12</v>
      </c>
    </row>
    <row r="381" spans="1:180">
      <c r="A381" s="41"/>
      <c r="B381" s="41"/>
      <c r="C381" s="41"/>
      <c r="D381" s="41"/>
      <c r="E381" s="42"/>
      <c r="F381" s="42"/>
      <c r="G381" s="42"/>
      <c r="H381" s="42"/>
      <c r="I381" s="42"/>
      <c r="J381" s="42"/>
      <c r="K381" s="42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4"/>
      <c r="AO381" s="44"/>
      <c r="AP381" s="44"/>
      <c r="AQ381" s="44"/>
      <c r="AR381" s="44"/>
      <c r="AS381" s="44"/>
      <c r="AT381" s="44"/>
      <c r="AU381" s="42"/>
      <c r="AV381" s="42"/>
      <c r="AW381" s="42"/>
      <c r="AX381" s="42"/>
      <c r="AY381" s="42"/>
      <c r="AZ381" s="42"/>
      <c r="BA381" s="42"/>
      <c r="BB381" s="44"/>
      <c r="BC381" s="42"/>
      <c r="BD381" s="42"/>
      <c r="BE381" s="42"/>
      <c r="BF381" s="42"/>
      <c r="BG381" s="42"/>
      <c r="BH381" s="42"/>
      <c r="BI381" s="42"/>
      <c r="BJ381" s="42"/>
      <c r="BK381" s="44"/>
      <c r="BL381" s="44"/>
      <c r="BM381" s="44"/>
      <c r="BN381" s="44"/>
      <c r="BO381" s="44"/>
      <c r="BP381" s="44"/>
      <c r="BQ381" s="42"/>
      <c r="BR381" s="42"/>
      <c r="BS381" s="42"/>
      <c r="BT381" s="42"/>
      <c r="BU381" s="42"/>
      <c r="BV381" s="42"/>
      <c r="BW381" s="42"/>
      <c r="BX381" s="44"/>
      <c r="BY381" s="44"/>
      <c r="BZ381" s="44"/>
      <c r="CA381" s="44"/>
      <c r="CB381" s="44"/>
      <c r="CC381" s="44"/>
      <c r="CD381" s="44"/>
      <c r="CE381" s="42"/>
      <c r="CF381" s="42"/>
      <c r="CG381" s="42"/>
      <c r="CH381" s="42"/>
      <c r="CI381" s="42"/>
      <c r="CJ381" s="42"/>
      <c r="CK381" s="42"/>
      <c r="CL381" s="42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65"/>
      <c r="DC381" s="65"/>
      <c r="DD381" s="65"/>
      <c r="DE381" s="65"/>
      <c r="DF381" s="65"/>
      <c r="DG381" s="65"/>
      <c r="DH381" s="44"/>
      <c r="DI381" s="65"/>
      <c r="DJ381" s="65"/>
      <c r="DK381" s="65"/>
      <c r="DL381" s="65"/>
      <c r="DM381" s="65"/>
      <c r="DN381" s="65"/>
      <c r="DO381" s="44"/>
      <c r="DP381" s="44"/>
      <c r="DQ381" s="44"/>
      <c r="DR381" s="65"/>
      <c r="DS381" s="65"/>
      <c r="DT381" s="65"/>
      <c r="DU381" s="65"/>
      <c r="DV381" s="65"/>
      <c r="DW381" s="65"/>
      <c r="DX381" s="44"/>
      <c r="DY381" s="43"/>
      <c r="DZ381" s="43"/>
      <c r="EA381" s="43"/>
      <c r="EB381" s="44"/>
      <c r="EC381" s="42"/>
      <c r="ED381" s="42"/>
      <c r="EE381" s="42"/>
      <c r="EF381" s="42"/>
      <c r="EG381" s="42"/>
      <c r="EH381" s="42"/>
      <c r="EI381" s="42"/>
      <c r="EJ381" s="65"/>
      <c r="EK381" s="42"/>
      <c r="EL381" s="42"/>
      <c r="EM381" s="42"/>
      <c r="EN381" s="42"/>
      <c r="EO381" s="42"/>
      <c r="EP381" s="42"/>
      <c r="EQ381" s="42"/>
      <c r="ER381" s="65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65"/>
      <c r="FQ381" s="42"/>
      <c r="FR381" s="42"/>
      <c r="FS381" s="42"/>
      <c r="FT381" s="42"/>
      <c r="FU381" s="42"/>
      <c r="FV381" s="42"/>
      <c r="FW381" s="42"/>
      <c r="FX381" s="65"/>
    </row>
    <row r="382" spans="1:180">
      <c r="A382" s="41"/>
      <c r="B382" s="41"/>
      <c r="C382" s="41"/>
      <c r="D382" s="41"/>
      <c r="E382" s="42"/>
      <c r="F382" s="42"/>
      <c r="G382" s="42"/>
      <c r="H382" s="42"/>
      <c r="I382" s="42"/>
      <c r="J382" s="42"/>
      <c r="K382" s="42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4"/>
      <c r="AO382" s="44"/>
      <c r="AP382" s="44"/>
      <c r="AQ382" s="44"/>
      <c r="AR382" s="44"/>
      <c r="AS382" s="44"/>
      <c r="AT382" s="44"/>
      <c r="AU382" s="42"/>
      <c r="AV382" s="42"/>
      <c r="AW382" s="42"/>
      <c r="AX382" s="42"/>
      <c r="AY382" s="42"/>
      <c r="AZ382" s="42"/>
      <c r="BA382" s="42"/>
      <c r="BB382" s="44"/>
      <c r="BC382" s="42"/>
      <c r="BD382" s="42"/>
      <c r="BE382" s="42"/>
      <c r="BF382" s="42"/>
      <c r="BG382" s="42"/>
      <c r="BH382" s="42"/>
      <c r="BI382" s="42"/>
      <c r="BJ382" s="42"/>
      <c r="BK382" s="44"/>
      <c r="BL382" s="44"/>
      <c r="BM382" s="44"/>
      <c r="BN382" s="44"/>
      <c r="BO382" s="44"/>
      <c r="BP382" s="44"/>
      <c r="BQ382" s="42"/>
      <c r="BR382" s="42"/>
      <c r="BS382" s="42"/>
      <c r="BT382" s="42"/>
      <c r="BU382" s="42"/>
      <c r="BV382" s="42"/>
      <c r="BW382" s="42"/>
      <c r="BX382" s="44"/>
      <c r="BY382" s="44"/>
      <c r="BZ382" s="44"/>
      <c r="CA382" s="44"/>
      <c r="CB382" s="44"/>
      <c r="CC382" s="44"/>
      <c r="CD382" s="44"/>
      <c r="CE382" s="42"/>
      <c r="CF382" s="42"/>
      <c r="CG382" s="42"/>
      <c r="CH382" s="42"/>
      <c r="CI382" s="42"/>
      <c r="CJ382" s="42"/>
      <c r="CK382" s="42"/>
      <c r="CL382" s="42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65"/>
      <c r="DC382" s="65"/>
      <c r="DD382" s="65"/>
      <c r="DE382" s="65"/>
      <c r="DF382" s="65"/>
      <c r="DG382" s="65"/>
      <c r="DH382" s="44"/>
      <c r="DI382" s="65"/>
      <c r="DJ382" s="65"/>
      <c r="DK382" s="65"/>
      <c r="DL382" s="65"/>
      <c r="DM382" s="65"/>
      <c r="DN382" s="65"/>
      <c r="DO382" s="44"/>
      <c r="DP382" s="44"/>
      <c r="DQ382" s="44"/>
      <c r="DR382" s="65"/>
      <c r="DS382" s="65"/>
      <c r="DT382" s="65"/>
      <c r="DU382" s="65"/>
      <c r="DV382" s="65"/>
      <c r="DW382" s="65"/>
      <c r="DX382" s="44"/>
      <c r="DY382" s="43"/>
      <c r="DZ382" s="43"/>
      <c r="EA382" s="43"/>
      <c r="EB382" s="44"/>
      <c r="EC382" s="42"/>
      <c r="ED382" s="42"/>
      <c r="EE382" s="42"/>
      <c r="EF382" s="42"/>
      <c r="EG382" s="42"/>
      <c r="EH382" s="42"/>
      <c r="EI382" s="42"/>
      <c r="EJ382" s="65"/>
      <c r="EK382" s="42"/>
      <c r="EL382" s="42"/>
      <c r="EM382" s="42"/>
      <c r="EN382" s="42"/>
      <c r="EO382" s="42"/>
      <c r="EP382" s="42"/>
      <c r="EQ382" s="42"/>
      <c r="ER382" s="65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65"/>
      <c r="FQ382" s="42"/>
      <c r="FR382" s="42"/>
      <c r="FS382" s="42"/>
      <c r="FT382" s="42"/>
      <c r="FU382" s="42"/>
      <c r="FV382" s="42"/>
      <c r="FW382" s="42"/>
      <c r="FX382" s="65"/>
    </row>
    <row r="383" spans="1:180">
      <c r="A383" s="41"/>
      <c r="B383" s="41"/>
      <c r="C383" s="41"/>
      <c r="D383" s="41"/>
      <c r="E383" s="42"/>
      <c r="F383" s="42"/>
      <c r="G383" s="42"/>
      <c r="H383" s="42"/>
      <c r="I383" s="42"/>
      <c r="J383" s="42"/>
      <c r="K383" s="42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4"/>
      <c r="AO383" s="44"/>
      <c r="AP383" s="44"/>
      <c r="AQ383" s="44"/>
      <c r="AR383" s="44"/>
      <c r="AS383" s="44"/>
      <c r="AT383" s="44"/>
      <c r="AU383" s="42"/>
      <c r="AV383" s="42"/>
      <c r="AW383" s="42"/>
      <c r="AX383" s="42"/>
      <c r="AY383" s="42"/>
      <c r="AZ383" s="42"/>
      <c r="BA383" s="42"/>
      <c r="BB383" s="44"/>
      <c r="BC383" s="42"/>
      <c r="BD383" s="42"/>
      <c r="BE383" s="42"/>
      <c r="BF383" s="42"/>
      <c r="BG383" s="42"/>
      <c r="BH383" s="42"/>
      <c r="BI383" s="42"/>
      <c r="BJ383" s="42"/>
      <c r="BK383" s="44"/>
      <c r="BL383" s="44"/>
      <c r="BM383" s="44"/>
      <c r="BN383" s="44"/>
      <c r="BO383" s="44"/>
      <c r="BP383" s="44"/>
      <c r="BQ383" s="42"/>
      <c r="BR383" s="42"/>
      <c r="BS383" s="42"/>
      <c r="BT383" s="42"/>
      <c r="BU383" s="42"/>
      <c r="BV383" s="42"/>
      <c r="BW383" s="42"/>
      <c r="BX383" s="44"/>
      <c r="BY383" s="44"/>
      <c r="BZ383" s="44"/>
      <c r="CA383" s="44"/>
      <c r="CB383" s="44"/>
      <c r="CC383" s="44"/>
      <c r="CD383" s="44"/>
      <c r="CE383" s="42"/>
      <c r="CF383" s="42"/>
      <c r="CG383" s="42"/>
      <c r="CH383" s="42"/>
      <c r="CI383" s="42"/>
      <c r="CJ383" s="42"/>
      <c r="CK383" s="42"/>
      <c r="CL383" s="42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65"/>
      <c r="DC383" s="65"/>
      <c r="DD383" s="65"/>
      <c r="DE383" s="65"/>
      <c r="DF383" s="65"/>
      <c r="DG383" s="65"/>
      <c r="DH383" s="44"/>
      <c r="DI383" s="65"/>
      <c r="DJ383" s="65"/>
      <c r="DK383" s="65"/>
      <c r="DL383" s="65"/>
      <c r="DM383" s="65"/>
      <c r="DN383" s="65"/>
      <c r="DO383" s="44"/>
      <c r="DP383" s="44"/>
      <c r="DQ383" s="44"/>
      <c r="DR383" s="65"/>
      <c r="DS383" s="65"/>
      <c r="DT383" s="65"/>
      <c r="DU383" s="65"/>
      <c r="DV383" s="65"/>
      <c r="DW383" s="65"/>
      <c r="DX383" s="44"/>
      <c r="DY383" s="43"/>
      <c r="DZ383" s="43"/>
      <c r="EA383" s="43"/>
      <c r="EB383" s="44"/>
      <c r="EC383" s="42"/>
      <c r="ED383" s="42"/>
      <c r="EE383" s="42"/>
      <c r="EF383" s="42"/>
      <c r="EG383" s="42"/>
      <c r="EH383" s="42"/>
      <c r="EI383" s="42"/>
      <c r="EJ383" s="65"/>
      <c r="EK383" s="42"/>
      <c r="EL383" s="42"/>
      <c r="EM383" s="42"/>
      <c r="EN383" s="42"/>
      <c r="EO383" s="42"/>
      <c r="EP383" s="42"/>
      <c r="EQ383" s="42"/>
      <c r="ER383" s="65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65"/>
      <c r="FQ383" s="42"/>
      <c r="FR383" s="42"/>
      <c r="FS383" s="42"/>
      <c r="FT383" s="42"/>
      <c r="FU383" s="42"/>
      <c r="FV383" s="42"/>
      <c r="FW383" s="42"/>
      <c r="FX383" s="65"/>
    </row>
    <row r="384" spans="1:180">
      <c r="A384" s="41"/>
      <c r="B384" s="41"/>
      <c r="C384" s="41"/>
      <c r="D384" s="41"/>
      <c r="E384" s="42"/>
      <c r="F384" s="42"/>
      <c r="G384" s="42"/>
      <c r="H384" s="42"/>
      <c r="I384" s="42"/>
      <c r="J384" s="42"/>
      <c r="K384" s="42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4"/>
      <c r="AO384" s="44"/>
      <c r="AP384" s="44"/>
      <c r="AQ384" s="44"/>
      <c r="AR384" s="44"/>
      <c r="AS384" s="44"/>
      <c r="AT384" s="44"/>
      <c r="AU384" s="42"/>
      <c r="AV384" s="42"/>
      <c r="AW384" s="42"/>
      <c r="AX384" s="42"/>
      <c r="AY384" s="42"/>
      <c r="AZ384" s="42"/>
      <c r="BA384" s="42"/>
      <c r="BB384" s="44"/>
      <c r="BC384" s="42"/>
      <c r="BD384" s="42"/>
      <c r="BE384" s="42"/>
      <c r="BF384" s="42"/>
      <c r="BG384" s="42"/>
      <c r="BH384" s="42"/>
      <c r="BI384" s="42"/>
      <c r="BJ384" s="42"/>
      <c r="BK384" s="44"/>
      <c r="BL384" s="44"/>
      <c r="BM384" s="44"/>
      <c r="BN384" s="44"/>
      <c r="BO384" s="44"/>
      <c r="BP384" s="44"/>
      <c r="BQ384" s="42"/>
      <c r="BR384" s="42"/>
      <c r="BS384" s="42"/>
      <c r="BT384" s="42"/>
      <c r="BU384" s="42"/>
      <c r="BV384" s="42"/>
      <c r="BW384" s="42"/>
      <c r="BX384" s="44"/>
      <c r="BY384" s="44"/>
      <c r="BZ384" s="44"/>
      <c r="CA384" s="44"/>
      <c r="CB384" s="44"/>
      <c r="CC384" s="44"/>
      <c r="CD384" s="44"/>
      <c r="CE384" s="42"/>
      <c r="CF384" s="42"/>
      <c r="CG384" s="42"/>
      <c r="CH384" s="42"/>
      <c r="CI384" s="42"/>
      <c r="CJ384" s="42"/>
      <c r="CK384" s="42"/>
      <c r="CL384" s="42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65"/>
      <c r="DC384" s="65"/>
      <c r="DD384" s="65"/>
      <c r="DE384" s="65"/>
      <c r="DF384" s="65"/>
      <c r="DG384" s="65"/>
      <c r="DH384" s="44"/>
      <c r="DI384" s="65"/>
      <c r="DJ384" s="65"/>
      <c r="DK384" s="65"/>
      <c r="DL384" s="65"/>
      <c r="DM384" s="65"/>
      <c r="DN384" s="65"/>
      <c r="DO384" s="44"/>
      <c r="DP384" s="44"/>
      <c r="DQ384" s="44"/>
      <c r="DR384" s="65"/>
      <c r="DS384" s="65"/>
      <c r="DT384" s="65"/>
      <c r="DU384" s="65"/>
      <c r="DV384" s="65"/>
      <c r="DW384" s="65"/>
      <c r="DX384" s="44"/>
      <c r="DY384" s="43"/>
      <c r="DZ384" s="43"/>
      <c r="EA384" s="43"/>
      <c r="EB384" s="44"/>
      <c r="EC384" s="42"/>
      <c r="ED384" s="42"/>
      <c r="EE384" s="42"/>
      <c r="EF384" s="42"/>
      <c r="EG384" s="42"/>
      <c r="EH384" s="42"/>
      <c r="EI384" s="42"/>
      <c r="EJ384" s="65"/>
      <c r="EK384" s="42"/>
      <c r="EL384" s="42"/>
      <c r="EM384" s="42"/>
      <c r="EN384" s="42"/>
      <c r="EO384" s="42"/>
      <c r="EP384" s="42"/>
      <c r="EQ384" s="42"/>
      <c r="ER384" s="65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65"/>
      <c r="FQ384" s="42"/>
      <c r="FR384" s="42"/>
      <c r="FS384" s="42"/>
      <c r="FT384" s="42"/>
      <c r="FU384" s="42"/>
      <c r="FV384" s="42"/>
      <c r="FW384" s="42"/>
      <c r="FX384" s="65"/>
    </row>
    <row r="385" spans="1:180">
      <c r="A385" s="41"/>
      <c r="B385" s="41"/>
      <c r="C385" s="41"/>
      <c r="D385" s="41"/>
      <c r="E385" s="42"/>
      <c r="F385" s="42"/>
      <c r="G385" s="42"/>
      <c r="H385" s="42"/>
      <c r="I385" s="42"/>
      <c r="J385" s="42"/>
      <c r="K385" s="42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4"/>
      <c r="AO385" s="44"/>
      <c r="AP385" s="44"/>
      <c r="AQ385" s="44"/>
      <c r="AR385" s="44"/>
      <c r="AS385" s="44"/>
      <c r="AT385" s="44"/>
      <c r="AU385" s="42"/>
      <c r="AV385" s="42"/>
      <c r="AW385" s="42"/>
      <c r="AX385" s="42"/>
      <c r="AY385" s="42"/>
      <c r="AZ385" s="42"/>
      <c r="BA385" s="42"/>
      <c r="BB385" s="44"/>
      <c r="BC385" s="42"/>
      <c r="BD385" s="42"/>
      <c r="BE385" s="42"/>
      <c r="BF385" s="42"/>
      <c r="BG385" s="42"/>
      <c r="BH385" s="42"/>
      <c r="BI385" s="42"/>
      <c r="BJ385" s="42"/>
      <c r="BK385" s="44"/>
      <c r="BL385" s="44"/>
      <c r="BM385" s="44"/>
      <c r="BN385" s="44"/>
      <c r="BO385" s="44"/>
      <c r="BP385" s="44"/>
      <c r="BQ385" s="42"/>
      <c r="BR385" s="42"/>
      <c r="BS385" s="42"/>
      <c r="BT385" s="42"/>
      <c r="BU385" s="42"/>
      <c r="BV385" s="42"/>
      <c r="BW385" s="42"/>
      <c r="BX385" s="44"/>
      <c r="BY385" s="44"/>
      <c r="BZ385" s="44"/>
      <c r="CA385" s="44"/>
      <c r="CB385" s="44"/>
      <c r="CC385" s="44"/>
      <c r="CD385" s="44"/>
      <c r="CE385" s="42"/>
      <c r="CF385" s="42"/>
      <c r="CG385" s="42"/>
      <c r="CH385" s="42"/>
      <c r="CI385" s="42"/>
      <c r="CJ385" s="42"/>
      <c r="CK385" s="42"/>
      <c r="CL385" s="42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65"/>
      <c r="DC385" s="65"/>
      <c r="DD385" s="65"/>
      <c r="DE385" s="65"/>
      <c r="DF385" s="65"/>
      <c r="DG385" s="65"/>
      <c r="DH385" s="44"/>
      <c r="DI385" s="65"/>
      <c r="DJ385" s="65"/>
      <c r="DK385" s="65"/>
      <c r="DL385" s="65"/>
      <c r="DM385" s="65"/>
      <c r="DN385" s="65"/>
      <c r="DO385" s="44"/>
      <c r="DP385" s="44"/>
      <c r="DQ385" s="44"/>
      <c r="DR385" s="65"/>
      <c r="DS385" s="65"/>
      <c r="DT385" s="65"/>
      <c r="DU385" s="65"/>
      <c r="DV385" s="65"/>
      <c r="DW385" s="65"/>
      <c r="DX385" s="44"/>
      <c r="DY385" s="43"/>
      <c r="DZ385" s="43"/>
      <c r="EA385" s="43"/>
      <c r="EB385" s="44"/>
      <c r="EC385" s="42"/>
      <c r="ED385" s="42"/>
      <c r="EE385" s="42"/>
      <c r="EF385" s="42"/>
      <c r="EG385" s="42"/>
      <c r="EH385" s="42"/>
      <c r="EI385" s="42"/>
      <c r="EJ385" s="65"/>
      <c r="EK385" s="42"/>
      <c r="EL385" s="42"/>
      <c r="EM385" s="42"/>
      <c r="EN385" s="42"/>
      <c r="EO385" s="42"/>
      <c r="EP385" s="42"/>
      <c r="EQ385" s="42"/>
      <c r="ER385" s="65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65"/>
      <c r="FQ385" s="42"/>
      <c r="FR385" s="42"/>
      <c r="FS385" s="42"/>
      <c r="FT385" s="42"/>
      <c r="FU385" s="42"/>
      <c r="FV385" s="42"/>
      <c r="FW385" s="42"/>
      <c r="FX385" s="65"/>
    </row>
    <row r="386" spans="1:180">
      <c r="A386" s="41"/>
      <c r="B386" s="41"/>
      <c r="C386" s="41"/>
      <c r="D386" s="41"/>
      <c r="E386" s="42"/>
      <c r="F386" s="42"/>
      <c r="G386" s="42"/>
      <c r="H386" s="42"/>
      <c r="I386" s="42"/>
      <c r="J386" s="42"/>
      <c r="K386" s="42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4"/>
      <c r="AO386" s="44"/>
      <c r="AP386" s="44"/>
      <c r="AQ386" s="44"/>
      <c r="AR386" s="44"/>
      <c r="AS386" s="44"/>
      <c r="AT386" s="44"/>
      <c r="AU386" s="42"/>
      <c r="AV386" s="42"/>
      <c r="AW386" s="42"/>
      <c r="AX386" s="42"/>
      <c r="AY386" s="42"/>
      <c r="AZ386" s="42"/>
      <c r="BA386" s="42"/>
      <c r="BB386" s="44"/>
      <c r="BC386" s="42"/>
      <c r="BD386" s="42"/>
      <c r="BE386" s="42"/>
      <c r="BF386" s="42"/>
      <c r="BG386" s="42"/>
      <c r="BH386" s="42"/>
      <c r="BI386" s="42"/>
      <c r="BJ386" s="42"/>
      <c r="BK386" s="44"/>
      <c r="BL386" s="44"/>
      <c r="BM386" s="44"/>
      <c r="BN386" s="44"/>
      <c r="BO386" s="44"/>
      <c r="BP386" s="44"/>
      <c r="BQ386" s="42"/>
      <c r="BR386" s="42"/>
      <c r="BS386" s="42"/>
      <c r="BT386" s="42"/>
      <c r="BU386" s="42"/>
      <c r="BV386" s="42"/>
      <c r="BW386" s="42"/>
      <c r="BX386" s="44"/>
      <c r="BY386" s="44"/>
      <c r="BZ386" s="44"/>
      <c r="CA386" s="44"/>
      <c r="CB386" s="44"/>
      <c r="CC386" s="44"/>
      <c r="CD386" s="44"/>
      <c r="CE386" s="42"/>
      <c r="CF386" s="42"/>
      <c r="CG386" s="42"/>
      <c r="CH386" s="42"/>
      <c r="CI386" s="42"/>
      <c r="CJ386" s="42"/>
      <c r="CK386" s="42"/>
      <c r="CL386" s="42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65"/>
      <c r="DC386" s="65"/>
      <c r="DD386" s="65"/>
      <c r="DE386" s="65"/>
      <c r="DF386" s="65"/>
      <c r="DG386" s="65"/>
      <c r="DH386" s="44"/>
      <c r="DI386" s="65"/>
      <c r="DJ386" s="65"/>
      <c r="DK386" s="65"/>
      <c r="DL386" s="65"/>
      <c r="DM386" s="65"/>
      <c r="DN386" s="65"/>
      <c r="DO386" s="44"/>
      <c r="DP386" s="44"/>
      <c r="DQ386" s="44"/>
      <c r="DR386" s="65"/>
      <c r="DS386" s="65"/>
      <c r="DT386" s="65"/>
      <c r="DU386" s="65"/>
      <c r="DV386" s="65"/>
      <c r="DW386" s="65"/>
      <c r="DX386" s="44"/>
      <c r="DY386" s="43"/>
      <c r="DZ386" s="43"/>
      <c r="EA386" s="43"/>
      <c r="EB386" s="44"/>
      <c r="EC386" s="42"/>
      <c r="ED386" s="42"/>
      <c r="EE386" s="42"/>
      <c r="EF386" s="42"/>
      <c r="EG386" s="42"/>
      <c r="EH386" s="42"/>
      <c r="EI386" s="42"/>
      <c r="EJ386" s="65"/>
      <c r="EK386" s="42"/>
      <c r="EL386" s="42"/>
      <c r="EM386" s="42"/>
      <c r="EN386" s="42"/>
      <c r="EO386" s="42"/>
      <c r="EP386" s="42"/>
      <c r="EQ386" s="42"/>
      <c r="ER386" s="65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65"/>
      <c r="FQ386" s="42"/>
      <c r="FR386" s="42"/>
      <c r="FS386" s="42"/>
      <c r="FT386" s="42"/>
      <c r="FU386" s="42"/>
      <c r="FV386" s="42"/>
      <c r="FW386" s="42"/>
      <c r="FX386" s="65"/>
    </row>
    <row r="387" spans="1:180">
      <c r="A387" s="41"/>
      <c r="B387" s="41"/>
      <c r="C387" s="41"/>
      <c r="D387" s="41"/>
      <c r="E387" s="42"/>
      <c r="F387" s="42"/>
      <c r="G387" s="42"/>
      <c r="H387" s="42"/>
      <c r="I387" s="42"/>
      <c r="J387" s="42"/>
      <c r="K387" s="42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4"/>
      <c r="AO387" s="44"/>
      <c r="AP387" s="44"/>
      <c r="AQ387" s="44"/>
      <c r="AR387" s="44"/>
      <c r="AS387" s="44"/>
      <c r="AT387" s="44"/>
      <c r="AU387" s="42"/>
      <c r="AV387" s="42"/>
      <c r="AW387" s="42"/>
      <c r="AX387" s="42"/>
      <c r="AY387" s="42"/>
      <c r="AZ387" s="42"/>
      <c r="BA387" s="42"/>
      <c r="BB387" s="44"/>
      <c r="BC387" s="42"/>
      <c r="BD387" s="42"/>
      <c r="BE387" s="42"/>
      <c r="BF387" s="42"/>
      <c r="BG387" s="42"/>
      <c r="BH387" s="42"/>
      <c r="BI387" s="42"/>
      <c r="BJ387" s="42"/>
      <c r="BK387" s="44"/>
      <c r="BL387" s="44"/>
      <c r="BM387" s="44"/>
      <c r="BN387" s="44"/>
      <c r="BO387" s="44"/>
      <c r="BP387" s="44"/>
      <c r="BQ387" s="42"/>
      <c r="BR387" s="42"/>
      <c r="BS387" s="42"/>
      <c r="BT387" s="42"/>
      <c r="BU387" s="42"/>
      <c r="BV387" s="42"/>
      <c r="BW387" s="42"/>
      <c r="BX387" s="44"/>
      <c r="BY387" s="44"/>
      <c r="BZ387" s="44"/>
      <c r="CA387" s="44"/>
      <c r="CB387" s="44"/>
      <c r="CC387" s="44"/>
      <c r="CD387" s="44"/>
      <c r="CE387" s="42"/>
      <c r="CF387" s="42"/>
      <c r="CG387" s="42"/>
      <c r="CH387" s="42"/>
      <c r="CI387" s="42"/>
      <c r="CJ387" s="42"/>
      <c r="CK387" s="42"/>
      <c r="CL387" s="42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65"/>
      <c r="DC387" s="65"/>
      <c r="DD387" s="65"/>
      <c r="DE387" s="65"/>
      <c r="DF387" s="65"/>
      <c r="DG387" s="65"/>
      <c r="DH387" s="44"/>
      <c r="DI387" s="65"/>
      <c r="DJ387" s="65"/>
      <c r="DK387" s="65"/>
      <c r="DL387" s="65"/>
      <c r="DM387" s="65"/>
      <c r="DN387" s="65"/>
      <c r="DO387" s="44"/>
      <c r="DP387" s="44"/>
      <c r="DQ387" s="44"/>
      <c r="DR387" s="65"/>
      <c r="DS387" s="65"/>
      <c r="DT387" s="65"/>
      <c r="DU387" s="65"/>
      <c r="DV387" s="65"/>
      <c r="DW387" s="65"/>
      <c r="DX387" s="44"/>
      <c r="DY387" s="43"/>
      <c r="DZ387" s="43"/>
      <c r="EA387" s="43"/>
      <c r="EB387" s="44"/>
      <c r="EC387" s="42"/>
      <c r="ED387" s="42"/>
      <c r="EE387" s="42"/>
      <c r="EF387" s="42"/>
      <c r="EG387" s="42"/>
      <c r="EH387" s="42"/>
      <c r="EI387" s="42"/>
      <c r="EJ387" s="65"/>
      <c r="EK387" s="42"/>
      <c r="EL387" s="42"/>
      <c r="EM387" s="42"/>
      <c r="EN387" s="42"/>
      <c r="EO387" s="42"/>
      <c r="EP387" s="42"/>
      <c r="EQ387" s="42"/>
      <c r="ER387" s="65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65"/>
      <c r="FQ387" s="42"/>
      <c r="FR387" s="42"/>
      <c r="FS387" s="42"/>
      <c r="FT387" s="42"/>
      <c r="FU387" s="42"/>
      <c r="FV387" s="42"/>
      <c r="FW387" s="42"/>
      <c r="FX387" s="65"/>
    </row>
    <row r="388" spans="1:180">
      <c r="A388" s="41"/>
      <c r="B388" s="41"/>
      <c r="C388" s="41"/>
      <c r="D388" s="41"/>
      <c r="E388" s="42"/>
      <c r="F388" s="42"/>
      <c r="G388" s="42"/>
      <c r="H388" s="42"/>
      <c r="I388" s="42"/>
      <c r="J388" s="42"/>
      <c r="K388" s="42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4"/>
      <c r="AO388" s="44"/>
      <c r="AP388" s="44"/>
      <c r="AQ388" s="44"/>
      <c r="AR388" s="44"/>
      <c r="AS388" s="44"/>
      <c r="AT388" s="44"/>
      <c r="AU388" s="42"/>
      <c r="AV388" s="42"/>
      <c r="AW388" s="42"/>
      <c r="AX388" s="42"/>
      <c r="AY388" s="42"/>
      <c r="AZ388" s="42"/>
      <c r="BA388" s="42"/>
      <c r="BB388" s="44"/>
      <c r="BC388" s="42"/>
      <c r="BD388" s="42"/>
      <c r="BE388" s="42"/>
      <c r="BF388" s="42"/>
      <c r="BG388" s="42"/>
      <c r="BH388" s="42"/>
      <c r="BI388" s="42"/>
      <c r="BJ388" s="42"/>
      <c r="BK388" s="44"/>
      <c r="BL388" s="44"/>
      <c r="BM388" s="44"/>
      <c r="BN388" s="44"/>
      <c r="BO388" s="44"/>
      <c r="BP388" s="44"/>
      <c r="BQ388" s="42"/>
      <c r="BR388" s="42"/>
      <c r="BS388" s="42"/>
      <c r="BT388" s="42"/>
      <c r="BU388" s="42"/>
      <c r="BV388" s="42"/>
      <c r="BW388" s="42"/>
      <c r="BX388" s="44"/>
      <c r="BY388" s="44"/>
      <c r="BZ388" s="44"/>
      <c r="CA388" s="44"/>
      <c r="CB388" s="44"/>
      <c r="CC388" s="44"/>
      <c r="CD388" s="44"/>
      <c r="CE388" s="42"/>
      <c r="CF388" s="42"/>
      <c r="CG388" s="42"/>
      <c r="CH388" s="42"/>
      <c r="CI388" s="42"/>
      <c r="CJ388" s="42"/>
      <c r="CK388" s="42"/>
      <c r="CL388" s="42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65"/>
      <c r="DC388" s="65"/>
      <c r="DD388" s="65"/>
      <c r="DE388" s="65"/>
      <c r="DF388" s="65"/>
      <c r="DG388" s="65"/>
      <c r="DH388" s="44"/>
      <c r="DI388" s="65"/>
      <c r="DJ388" s="65"/>
      <c r="DK388" s="65"/>
      <c r="DL388" s="65"/>
      <c r="DM388" s="65"/>
      <c r="DN388" s="65"/>
      <c r="DO388" s="44"/>
      <c r="DP388" s="44"/>
      <c r="DQ388" s="44"/>
      <c r="DR388" s="65"/>
      <c r="DS388" s="65"/>
      <c r="DT388" s="65"/>
      <c r="DU388" s="65"/>
      <c r="DV388" s="65"/>
      <c r="DW388" s="65"/>
      <c r="DX388" s="44"/>
      <c r="DY388" s="43"/>
      <c r="DZ388" s="43"/>
      <c r="EA388" s="43"/>
      <c r="EB388" s="44"/>
      <c r="EC388" s="42"/>
      <c r="ED388" s="42"/>
      <c r="EE388" s="42"/>
      <c r="EF388" s="42"/>
      <c r="EG388" s="42"/>
      <c r="EH388" s="42"/>
      <c r="EI388" s="42"/>
      <c r="EJ388" s="65"/>
      <c r="EK388" s="42"/>
      <c r="EL388" s="42"/>
      <c r="EM388" s="42"/>
      <c r="EN388" s="42"/>
      <c r="EO388" s="42"/>
      <c r="EP388" s="42"/>
      <c r="EQ388" s="42"/>
      <c r="ER388" s="65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65"/>
      <c r="FQ388" s="42"/>
      <c r="FR388" s="42"/>
      <c r="FS388" s="42"/>
      <c r="FT388" s="42"/>
      <c r="FU388" s="42"/>
      <c r="FV388" s="42"/>
      <c r="FW388" s="42"/>
      <c r="FX388" s="65"/>
    </row>
    <row r="389" spans="1:180">
      <c r="A389" s="41"/>
      <c r="B389" s="41"/>
      <c r="C389" s="41"/>
      <c r="D389" s="41"/>
      <c r="E389" s="42"/>
      <c r="F389" s="42"/>
      <c r="G389" s="42"/>
      <c r="H389" s="42"/>
      <c r="I389" s="42"/>
      <c r="J389" s="42"/>
      <c r="K389" s="42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4"/>
      <c r="AO389" s="44"/>
      <c r="AP389" s="44"/>
      <c r="AQ389" s="44"/>
      <c r="AR389" s="44"/>
      <c r="AS389" s="44"/>
      <c r="AT389" s="44"/>
      <c r="AU389" s="42"/>
      <c r="AV389" s="42"/>
      <c r="AW389" s="42"/>
      <c r="AX389" s="42"/>
      <c r="AY389" s="42"/>
      <c r="AZ389" s="42"/>
      <c r="BA389" s="42"/>
      <c r="BB389" s="44"/>
      <c r="BC389" s="42"/>
      <c r="BD389" s="42"/>
      <c r="BE389" s="42"/>
      <c r="BF389" s="42"/>
      <c r="BG389" s="42"/>
      <c r="BH389" s="42"/>
      <c r="BI389" s="42"/>
      <c r="BJ389" s="42"/>
      <c r="BK389" s="44"/>
      <c r="BL389" s="44"/>
      <c r="BM389" s="44"/>
      <c r="BN389" s="44"/>
      <c r="BO389" s="44"/>
      <c r="BP389" s="44"/>
      <c r="BQ389" s="42"/>
      <c r="BR389" s="42"/>
      <c r="BS389" s="42"/>
      <c r="BT389" s="42"/>
      <c r="BU389" s="42"/>
      <c r="BV389" s="42"/>
      <c r="BW389" s="42"/>
      <c r="BX389" s="44"/>
      <c r="BY389" s="44"/>
      <c r="BZ389" s="44"/>
      <c r="CA389" s="44"/>
      <c r="CB389" s="44"/>
      <c r="CC389" s="44"/>
      <c r="CD389" s="44"/>
      <c r="CE389" s="42"/>
      <c r="CF389" s="42"/>
      <c r="CG389" s="42"/>
      <c r="CH389" s="42"/>
      <c r="CI389" s="42"/>
      <c r="CJ389" s="42"/>
      <c r="CK389" s="42"/>
      <c r="CL389" s="42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65"/>
      <c r="DC389" s="65"/>
      <c r="DD389" s="65"/>
      <c r="DE389" s="65"/>
      <c r="DF389" s="65"/>
      <c r="DG389" s="65"/>
      <c r="DH389" s="44"/>
      <c r="DI389" s="65"/>
      <c r="DJ389" s="65"/>
      <c r="DK389" s="65"/>
      <c r="DL389" s="65"/>
      <c r="DM389" s="65"/>
      <c r="DN389" s="65"/>
      <c r="DO389" s="44"/>
      <c r="DP389" s="44"/>
      <c r="DQ389" s="44"/>
      <c r="DR389" s="65"/>
      <c r="DS389" s="65"/>
      <c r="DT389" s="65"/>
      <c r="DU389" s="65"/>
      <c r="DV389" s="65"/>
      <c r="DW389" s="65"/>
      <c r="DX389" s="44"/>
      <c r="DY389" s="43"/>
      <c r="DZ389" s="43"/>
      <c r="EA389" s="43"/>
      <c r="EB389" s="44"/>
      <c r="EC389" s="42"/>
      <c r="ED389" s="42"/>
      <c r="EE389" s="42"/>
      <c r="EF389" s="42"/>
      <c r="EG389" s="42"/>
      <c r="EH389" s="42"/>
      <c r="EI389" s="42"/>
      <c r="EJ389" s="65"/>
      <c r="EK389" s="42"/>
      <c r="EL389" s="42"/>
      <c r="EM389" s="42"/>
      <c r="EN389" s="42"/>
      <c r="EO389" s="42"/>
      <c r="EP389" s="42"/>
      <c r="EQ389" s="42"/>
      <c r="ER389" s="65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65"/>
      <c r="FQ389" s="42"/>
      <c r="FR389" s="42"/>
      <c r="FS389" s="42"/>
      <c r="FT389" s="42"/>
      <c r="FU389" s="42"/>
      <c r="FV389" s="42"/>
      <c r="FW389" s="42"/>
      <c r="FX389" s="65"/>
    </row>
    <row r="390" spans="1:180">
      <c r="A390" s="41"/>
      <c r="B390" s="41"/>
      <c r="C390" s="41"/>
      <c r="D390" s="41"/>
      <c r="E390" s="42"/>
      <c r="F390" s="42"/>
      <c r="G390" s="42"/>
      <c r="H390" s="42"/>
      <c r="I390" s="42"/>
      <c r="J390" s="42"/>
      <c r="K390" s="42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4"/>
      <c r="AO390" s="44"/>
      <c r="AP390" s="44"/>
      <c r="AQ390" s="44"/>
      <c r="AR390" s="44"/>
      <c r="AS390" s="44"/>
      <c r="AT390" s="44"/>
      <c r="AU390" s="42"/>
      <c r="AV390" s="42"/>
      <c r="AW390" s="42"/>
      <c r="AX390" s="42"/>
      <c r="AY390" s="42"/>
      <c r="AZ390" s="42"/>
      <c r="BA390" s="42"/>
      <c r="BB390" s="44"/>
      <c r="BC390" s="42"/>
      <c r="BD390" s="42"/>
      <c r="BE390" s="42"/>
      <c r="BF390" s="42"/>
      <c r="BG390" s="42"/>
      <c r="BH390" s="42"/>
      <c r="BI390" s="42"/>
      <c r="BJ390" s="42"/>
      <c r="BK390" s="44"/>
      <c r="BL390" s="44"/>
      <c r="BM390" s="44"/>
      <c r="BN390" s="44"/>
      <c r="BO390" s="44"/>
      <c r="BP390" s="44"/>
      <c r="BQ390" s="42"/>
      <c r="BR390" s="42"/>
      <c r="BS390" s="42"/>
      <c r="BT390" s="42"/>
      <c r="BU390" s="42"/>
      <c r="BV390" s="42"/>
      <c r="BW390" s="42"/>
      <c r="BX390" s="44"/>
      <c r="BY390" s="44"/>
      <c r="BZ390" s="44"/>
      <c r="CA390" s="44"/>
      <c r="CB390" s="44"/>
      <c r="CC390" s="44"/>
      <c r="CD390" s="44"/>
      <c r="CE390" s="42"/>
      <c r="CF390" s="42"/>
      <c r="CG390" s="42"/>
      <c r="CH390" s="42"/>
      <c r="CI390" s="42"/>
      <c r="CJ390" s="42"/>
      <c r="CK390" s="42"/>
      <c r="CL390" s="42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65"/>
      <c r="DC390" s="65"/>
      <c r="DD390" s="65"/>
      <c r="DE390" s="65"/>
      <c r="DF390" s="65"/>
      <c r="DG390" s="65"/>
      <c r="DH390" s="44"/>
      <c r="DI390" s="65"/>
      <c r="DJ390" s="65"/>
      <c r="DK390" s="65"/>
      <c r="DL390" s="65"/>
      <c r="DM390" s="65"/>
      <c r="DN390" s="65"/>
      <c r="DO390" s="44"/>
      <c r="DP390" s="44"/>
      <c r="DQ390" s="44"/>
      <c r="DR390" s="65"/>
      <c r="DS390" s="65"/>
      <c r="DT390" s="65"/>
      <c r="DU390" s="65"/>
      <c r="DV390" s="65"/>
      <c r="DW390" s="65"/>
      <c r="DX390" s="44"/>
      <c r="DY390" s="43"/>
      <c r="DZ390" s="43"/>
      <c r="EA390" s="43"/>
      <c r="EB390" s="44"/>
      <c r="EC390" s="42"/>
      <c r="ED390" s="42"/>
      <c r="EE390" s="42"/>
      <c r="EF390" s="42"/>
      <c r="EG390" s="42"/>
      <c r="EH390" s="42"/>
      <c r="EI390" s="42"/>
      <c r="EJ390" s="65"/>
      <c r="EK390" s="42"/>
      <c r="EL390" s="42"/>
      <c r="EM390" s="42"/>
      <c r="EN390" s="42"/>
      <c r="EO390" s="42"/>
      <c r="EP390" s="42"/>
      <c r="EQ390" s="42"/>
      <c r="ER390" s="65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65"/>
      <c r="FQ390" s="42"/>
      <c r="FR390" s="42"/>
      <c r="FS390" s="42"/>
      <c r="FT390" s="42"/>
      <c r="FU390" s="42"/>
      <c r="FV390" s="42"/>
      <c r="FW390" s="42"/>
      <c r="FX390" s="65"/>
    </row>
    <row r="391" spans="1:180">
      <c r="A391" s="41"/>
      <c r="B391" s="41"/>
      <c r="C391" s="41"/>
      <c r="D391" s="41"/>
      <c r="E391" s="42"/>
      <c r="F391" s="42"/>
      <c r="G391" s="42"/>
      <c r="H391" s="42"/>
      <c r="I391" s="42"/>
      <c r="J391" s="42"/>
      <c r="K391" s="42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4"/>
      <c r="AO391" s="44"/>
      <c r="AP391" s="44"/>
      <c r="AQ391" s="44"/>
      <c r="AR391" s="44"/>
      <c r="AS391" s="44"/>
      <c r="AT391" s="44"/>
      <c r="AU391" s="42"/>
      <c r="AV391" s="42"/>
      <c r="AW391" s="42"/>
      <c r="AX391" s="42"/>
      <c r="AY391" s="42"/>
      <c r="AZ391" s="42"/>
      <c r="BA391" s="42"/>
      <c r="BB391" s="44"/>
      <c r="BC391" s="42"/>
      <c r="BD391" s="42"/>
      <c r="BE391" s="42"/>
      <c r="BF391" s="42"/>
      <c r="BG391" s="42"/>
      <c r="BH391" s="42"/>
      <c r="BI391" s="42"/>
      <c r="BJ391" s="42"/>
      <c r="BK391" s="44"/>
      <c r="BL391" s="44"/>
      <c r="BM391" s="44"/>
      <c r="BN391" s="44"/>
      <c r="BO391" s="44"/>
      <c r="BP391" s="44"/>
      <c r="BQ391" s="42"/>
      <c r="BR391" s="42"/>
      <c r="BS391" s="42"/>
      <c r="BT391" s="42"/>
      <c r="BU391" s="42"/>
      <c r="BV391" s="42"/>
      <c r="BW391" s="42"/>
      <c r="BX391" s="44"/>
      <c r="BY391" s="44"/>
      <c r="BZ391" s="44"/>
      <c r="CA391" s="44"/>
      <c r="CB391" s="44"/>
      <c r="CC391" s="44"/>
      <c r="CD391" s="44"/>
      <c r="CE391" s="42"/>
      <c r="CF391" s="42"/>
      <c r="CG391" s="42"/>
      <c r="CH391" s="42"/>
      <c r="CI391" s="42"/>
      <c r="CJ391" s="42"/>
      <c r="CK391" s="42"/>
      <c r="CL391" s="42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65"/>
      <c r="DC391" s="65"/>
      <c r="DD391" s="65"/>
      <c r="DE391" s="65"/>
      <c r="DF391" s="65"/>
      <c r="DG391" s="65"/>
      <c r="DH391" s="44"/>
      <c r="DI391" s="65"/>
      <c r="DJ391" s="65"/>
      <c r="DK391" s="65"/>
      <c r="DL391" s="65"/>
      <c r="DM391" s="65"/>
      <c r="DN391" s="65"/>
      <c r="DO391" s="44"/>
      <c r="DP391" s="44"/>
      <c r="DQ391" s="44"/>
      <c r="DR391" s="65"/>
      <c r="DS391" s="65"/>
      <c r="DT391" s="65"/>
      <c r="DU391" s="65"/>
      <c r="DV391" s="65"/>
      <c r="DW391" s="65"/>
      <c r="DX391" s="44"/>
      <c r="DY391" s="43"/>
      <c r="DZ391" s="43"/>
      <c r="EA391" s="43"/>
      <c r="EB391" s="44"/>
      <c r="EC391" s="42"/>
      <c r="ED391" s="42"/>
      <c r="EE391" s="42"/>
      <c r="EF391" s="42"/>
      <c r="EG391" s="42"/>
      <c r="EH391" s="42"/>
      <c r="EI391" s="42"/>
      <c r="EJ391" s="65"/>
      <c r="EK391" s="42"/>
      <c r="EL391" s="42"/>
      <c r="EM391" s="42"/>
      <c r="EN391" s="42"/>
      <c r="EO391" s="42"/>
      <c r="EP391" s="42"/>
      <c r="EQ391" s="42"/>
      <c r="ER391" s="65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65"/>
      <c r="FQ391" s="42"/>
      <c r="FR391" s="42"/>
      <c r="FS391" s="42"/>
      <c r="FT391" s="42"/>
      <c r="FU391" s="42"/>
      <c r="FV391" s="42"/>
      <c r="FW391" s="42"/>
      <c r="FX391" s="65"/>
    </row>
    <row r="392" spans="1:180">
      <c r="A392" s="41"/>
      <c r="B392" s="41"/>
      <c r="C392" s="41"/>
      <c r="D392" s="41"/>
      <c r="E392" s="42"/>
      <c r="F392" s="42"/>
      <c r="G392" s="42"/>
      <c r="H392" s="42"/>
      <c r="I392" s="42"/>
      <c r="J392" s="42"/>
      <c r="K392" s="42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4"/>
      <c r="AO392" s="44"/>
      <c r="AP392" s="44"/>
      <c r="AQ392" s="44"/>
      <c r="AR392" s="44"/>
      <c r="AS392" s="44"/>
      <c r="AT392" s="44"/>
      <c r="AU392" s="42"/>
      <c r="AV392" s="42"/>
      <c r="AW392" s="42"/>
      <c r="AX392" s="42"/>
      <c r="AY392" s="42"/>
      <c r="AZ392" s="42"/>
      <c r="BA392" s="42"/>
      <c r="BB392" s="44"/>
      <c r="BC392" s="42"/>
      <c r="BD392" s="42"/>
      <c r="BE392" s="42"/>
      <c r="BF392" s="42"/>
      <c r="BG392" s="42"/>
      <c r="BH392" s="42"/>
      <c r="BI392" s="42"/>
      <c r="BJ392" s="42"/>
      <c r="BK392" s="44"/>
      <c r="BL392" s="44"/>
      <c r="BM392" s="44"/>
      <c r="BN392" s="44"/>
      <c r="BO392" s="44"/>
      <c r="BP392" s="44"/>
      <c r="BQ392" s="42"/>
      <c r="BR392" s="42"/>
      <c r="BS392" s="42"/>
      <c r="BT392" s="42"/>
      <c r="BU392" s="42"/>
      <c r="BV392" s="42"/>
      <c r="BW392" s="42"/>
      <c r="BX392" s="44"/>
      <c r="BY392" s="44"/>
      <c r="BZ392" s="44"/>
      <c r="CA392" s="44"/>
      <c r="CB392" s="44"/>
      <c r="CC392" s="44"/>
      <c r="CD392" s="44"/>
      <c r="CE392" s="42"/>
      <c r="CF392" s="42"/>
      <c r="CG392" s="42"/>
      <c r="CH392" s="42"/>
      <c r="CI392" s="42"/>
      <c r="CJ392" s="42"/>
      <c r="CK392" s="42"/>
      <c r="CL392" s="42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65"/>
      <c r="DC392" s="65"/>
      <c r="DD392" s="65"/>
      <c r="DE392" s="65"/>
      <c r="DF392" s="65"/>
      <c r="DG392" s="65"/>
      <c r="DH392" s="44"/>
      <c r="DI392" s="65"/>
      <c r="DJ392" s="65"/>
      <c r="DK392" s="65"/>
      <c r="DL392" s="65"/>
      <c r="DM392" s="65"/>
      <c r="DN392" s="65"/>
      <c r="DO392" s="44"/>
      <c r="DP392" s="44"/>
      <c r="DQ392" s="44"/>
      <c r="DR392" s="65"/>
      <c r="DS392" s="65"/>
      <c r="DT392" s="65"/>
      <c r="DU392" s="65"/>
      <c r="DV392" s="65"/>
      <c r="DW392" s="65"/>
      <c r="DX392" s="44"/>
      <c r="DY392" s="43"/>
      <c r="DZ392" s="43"/>
      <c r="EA392" s="43"/>
      <c r="EB392" s="44"/>
      <c r="EC392" s="42"/>
      <c r="ED392" s="42"/>
      <c r="EE392" s="42"/>
      <c r="EF392" s="42"/>
      <c r="EG392" s="42"/>
      <c r="EH392" s="42"/>
      <c r="EI392" s="42"/>
      <c r="EJ392" s="65"/>
      <c r="EK392" s="42"/>
      <c r="EL392" s="42"/>
      <c r="EM392" s="42"/>
      <c r="EN392" s="42"/>
      <c r="EO392" s="42"/>
      <c r="EP392" s="42"/>
      <c r="EQ392" s="42"/>
      <c r="ER392" s="65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65"/>
      <c r="FQ392" s="42"/>
      <c r="FR392" s="42"/>
      <c r="FS392" s="42"/>
      <c r="FT392" s="42"/>
      <c r="FU392" s="42"/>
      <c r="FV392" s="42"/>
      <c r="FW392" s="42"/>
      <c r="FX392" s="65"/>
    </row>
    <row r="393" spans="1:180">
      <c r="A393" s="41"/>
      <c r="B393" s="41"/>
      <c r="C393" s="41"/>
      <c r="D393" s="41"/>
      <c r="E393" s="42"/>
      <c r="F393" s="42"/>
      <c r="G393" s="42"/>
      <c r="H393" s="42"/>
      <c r="I393" s="42"/>
      <c r="J393" s="42"/>
      <c r="K393" s="42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4"/>
      <c r="AO393" s="44"/>
      <c r="AP393" s="44"/>
      <c r="AQ393" s="44"/>
      <c r="AR393" s="44"/>
      <c r="AS393" s="44"/>
      <c r="AT393" s="44"/>
      <c r="AU393" s="42"/>
      <c r="AV393" s="42"/>
      <c r="AW393" s="42"/>
      <c r="AX393" s="42"/>
      <c r="AY393" s="42"/>
      <c r="AZ393" s="42"/>
      <c r="BA393" s="42"/>
      <c r="BB393" s="44"/>
      <c r="BC393" s="42"/>
      <c r="BD393" s="42"/>
      <c r="BE393" s="42"/>
      <c r="BF393" s="42"/>
      <c r="BG393" s="42"/>
      <c r="BH393" s="42"/>
      <c r="BI393" s="42"/>
      <c r="BJ393" s="42"/>
      <c r="BK393" s="44"/>
      <c r="BL393" s="44"/>
      <c r="BM393" s="44"/>
      <c r="BN393" s="44"/>
      <c r="BO393" s="44"/>
      <c r="BP393" s="44"/>
      <c r="BQ393" s="42"/>
      <c r="BR393" s="42"/>
      <c r="BS393" s="42"/>
      <c r="BT393" s="42"/>
      <c r="BU393" s="42"/>
      <c r="BV393" s="42"/>
      <c r="BW393" s="42"/>
      <c r="BX393" s="44"/>
      <c r="BY393" s="44"/>
      <c r="BZ393" s="44"/>
      <c r="CA393" s="44"/>
      <c r="CB393" s="44"/>
      <c r="CC393" s="44"/>
      <c r="CD393" s="44"/>
      <c r="CE393" s="42"/>
      <c r="CF393" s="42"/>
      <c r="CG393" s="42"/>
      <c r="CH393" s="42"/>
      <c r="CI393" s="42"/>
      <c r="CJ393" s="42"/>
      <c r="CK393" s="42"/>
      <c r="CL393" s="42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65"/>
      <c r="DC393" s="65"/>
      <c r="DD393" s="65"/>
      <c r="DE393" s="65"/>
      <c r="DF393" s="65"/>
      <c r="DG393" s="65"/>
      <c r="DH393" s="44"/>
      <c r="DI393" s="65"/>
      <c r="DJ393" s="65"/>
      <c r="DK393" s="65"/>
      <c r="DL393" s="65"/>
      <c r="DM393" s="65"/>
      <c r="DN393" s="65"/>
      <c r="DO393" s="44"/>
      <c r="DP393" s="44"/>
      <c r="DQ393" s="44"/>
      <c r="DR393" s="65"/>
      <c r="DS393" s="65"/>
      <c r="DT393" s="65"/>
      <c r="DU393" s="65"/>
      <c r="DV393" s="65"/>
      <c r="DW393" s="65"/>
      <c r="DX393" s="44"/>
      <c r="DY393" s="43"/>
      <c r="DZ393" s="43"/>
      <c r="EA393" s="43"/>
      <c r="EB393" s="44"/>
      <c r="EC393" s="42"/>
      <c r="ED393" s="42"/>
      <c r="EE393" s="42"/>
      <c r="EF393" s="42"/>
      <c r="EG393" s="42"/>
      <c r="EH393" s="42"/>
      <c r="EI393" s="42"/>
      <c r="EJ393" s="65"/>
      <c r="EK393" s="42"/>
      <c r="EL393" s="42"/>
      <c r="EM393" s="42"/>
      <c r="EN393" s="42"/>
      <c r="EO393" s="42"/>
      <c r="EP393" s="42"/>
      <c r="EQ393" s="42"/>
      <c r="ER393" s="65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65"/>
      <c r="FQ393" s="42"/>
      <c r="FR393" s="42"/>
      <c r="FS393" s="42"/>
      <c r="FT393" s="42"/>
      <c r="FU393" s="42"/>
      <c r="FV393" s="42"/>
      <c r="FW393" s="42"/>
      <c r="FX393" s="65"/>
    </row>
    <row r="394" spans="1:180">
      <c r="A394" s="41"/>
      <c r="B394" s="41"/>
      <c r="C394" s="41"/>
      <c r="D394" s="41"/>
      <c r="E394" s="42"/>
      <c r="F394" s="42"/>
      <c r="G394" s="42"/>
      <c r="H394" s="42"/>
      <c r="I394" s="42"/>
      <c r="J394" s="42"/>
      <c r="K394" s="42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4"/>
      <c r="AO394" s="44"/>
      <c r="AP394" s="44"/>
      <c r="AQ394" s="44"/>
      <c r="AR394" s="44"/>
      <c r="AS394" s="44"/>
      <c r="AT394" s="44"/>
      <c r="AU394" s="42"/>
      <c r="AV394" s="42"/>
      <c r="AW394" s="42"/>
      <c r="AX394" s="42"/>
      <c r="AY394" s="42"/>
      <c r="AZ394" s="42"/>
      <c r="BA394" s="42"/>
      <c r="BB394" s="44"/>
      <c r="BC394" s="42"/>
      <c r="BD394" s="42"/>
      <c r="BE394" s="42"/>
      <c r="BF394" s="42"/>
      <c r="BG394" s="42"/>
      <c r="BH394" s="42"/>
      <c r="BI394" s="42"/>
      <c r="BJ394" s="42"/>
      <c r="BK394" s="44"/>
      <c r="BL394" s="44"/>
      <c r="BM394" s="44"/>
      <c r="BN394" s="44"/>
      <c r="BO394" s="44"/>
      <c r="BP394" s="44"/>
      <c r="BQ394" s="42"/>
      <c r="BR394" s="42"/>
      <c r="BS394" s="42"/>
      <c r="BT394" s="42"/>
      <c r="BU394" s="42"/>
      <c r="BV394" s="42"/>
      <c r="BW394" s="42"/>
      <c r="BX394" s="44"/>
      <c r="BY394" s="44"/>
      <c r="BZ394" s="44"/>
      <c r="CA394" s="44"/>
      <c r="CB394" s="44"/>
      <c r="CC394" s="44"/>
      <c r="CD394" s="44"/>
      <c r="CE394" s="42"/>
      <c r="CF394" s="42"/>
      <c r="CG394" s="42"/>
      <c r="CH394" s="42"/>
      <c r="CI394" s="42"/>
      <c r="CJ394" s="42"/>
      <c r="CK394" s="42"/>
      <c r="CL394" s="42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65"/>
      <c r="DC394" s="65"/>
      <c r="DD394" s="65"/>
      <c r="DE394" s="65"/>
      <c r="DF394" s="65"/>
      <c r="DG394" s="65"/>
      <c r="DH394" s="44"/>
      <c r="DI394" s="65"/>
      <c r="DJ394" s="65"/>
      <c r="DK394" s="65"/>
      <c r="DL394" s="65"/>
      <c r="DM394" s="65"/>
      <c r="DN394" s="65"/>
      <c r="DO394" s="44"/>
      <c r="DP394" s="44"/>
      <c r="DQ394" s="44"/>
      <c r="DR394" s="65"/>
      <c r="DS394" s="65"/>
      <c r="DT394" s="65"/>
      <c r="DU394" s="65"/>
      <c r="DV394" s="65"/>
      <c r="DW394" s="65"/>
      <c r="DX394" s="44"/>
      <c r="DY394" s="43"/>
      <c r="DZ394" s="43"/>
      <c r="EA394" s="43"/>
      <c r="EB394" s="44"/>
      <c r="EC394" s="42"/>
      <c r="ED394" s="42"/>
      <c r="EE394" s="42"/>
      <c r="EF394" s="42"/>
      <c r="EG394" s="42"/>
      <c r="EH394" s="42"/>
      <c r="EI394" s="42"/>
      <c r="EJ394" s="65"/>
      <c r="EK394" s="42"/>
      <c r="EL394" s="42"/>
      <c r="EM394" s="42"/>
      <c r="EN394" s="42"/>
      <c r="EO394" s="42"/>
      <c r="EP394" s="42"/>
      <c r="EQ394" s="42"/>
      <c r="ER394" s="65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65"/>
      <c r="FQ394" s="42"/>
      <c r="FR394" s="42"/>
      <c r="FS394" s="42"/>
      <c r="FT394" s="42"/>
      <c r="FU394" s="42"/>
      <c r="FV394" s="42"/>
      <c r="FW394" s="42"/>
      <c r="FX394" s="65"/>
    </row>
    <row r="395" spans="1:180">
      <c r="A395" s="41"/>
      <c r="B395" s="41"/>
      <c r="C395" s="41"/>
      <c r="D395" s="41"/>
      <c r="E395" s="42"/>
      <c r="F395" s="42"/>
      <c r="G395" s="42"/>
      <c r="H395" s="42"/>
      <c r="I395" s="42"/>
      <c r="J395" s="42"/>
      <c r="K395" s="42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4"/>
      <c r="AO395" s="44"/>
      <c r="AP395" s="44"/>
      <c r="AQ395" s="44"/>
      <c r="AR395" s="44"/>
      <c r="AS395" s="44"/>
      <c r="AT395" s="44"/>
      <c r="AU395" s="42"/>
      <c r="AV395" s="42"/>
      <c r="AW395" s="42"/>
      <c r="AX395" s="42"/>
      <c r="AY395" s="42"/>
      <c r="AZ395" s="42"/>
      <c r="BA395" s="42"/>
      <c r="BB395" s="44"/>
      <c r="BC395" s="42"/>
      <c r="BD395" s="42"/>
      <c r="BE395" s="42"/>
      <c r="BF395" s="42"/>
      <c r="BG395" s="42"/>
      <c r="BH395" s="42"/>
      <c r="BI395" s="42"/>
      <c r="BJ395" s="42"/>
      <c r="BK395" s="44"/>
      <c r="BL395" s="44"/>
      <c r="BM395" s="44"/>
      <c r="BN395" s="44"/>
      <c r="BO395" s="44"/>
      <c r="BP395" s="44"/>
      <c r="BQ395" s="42"/>
      <c r="BR395" s="42"/>
      <c r="BS395" s="42"/>
      <c r="BT395" s="42"/>
      <c r="BU395" s="42"/>
      <c r="BV395" s="42"/>
      <c r="BW395" s="42"/>
      <c r="BX395" s="44"/>
      <c r="BY395" s="44"/>
      <c r="BZ395" s="44"/>
      <c r="CA395" s="44"/>
      <c r="CB395" s="44"/>
      <c r="CC395" s="44"/>
      <c r="CD395" s="44"/>
      <c r="CE395" s="42"/>
      <c r="CF395" s="42"/>
      <c r="CG395" s="42"/>
      <c r="CH395" s="42"/>
      <c r="CI395" s="42"/>
      <c r="CJ395" s="42"/>
      <c r="CK395" s="42"/>
      <c r="CL395" s="42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65"/>
      <c r="DC395" s="65"/>
      <c r="DD395" s="65"/>
      <c r="DE395" s="65"/>
      <c r="DF395" s="65"/>
      <c r="DG395" s="65"/>
      <c r="DH395" s="44"/>
      <c r="DI395" s="65"/>
      <c r="DJ395" s="65"/>
      <c r="DK395" s="65"/>
      <c r="DL395" s="65"/>
      <c r="DM395" s="65"/>
      <c r="DN395" s="65"/>
      <c r="DO395" s="44"/>
      <c r="DP395" s="44"/>
      <c r="DQ395" s="44"/>
      <c r="DR395" s="65"/>
      <c r="DS395" s="65"/>
      <c r="DT395" s="65"/>
      <c r="DU395" s="65"/>
      <c r="DV395" s="65"/>
      <c r="DW395" s="65"/>
      <c r="DX395" s="44"/>
      <c r="DY395" s="43"/>
      <c r="DZ395" s="43"/>
      <c r="EA395" s="43"/>
      <c r="EB395" s="44"/>
      <c r="EC395" s="42"/>
      <c r="ED395" s="42"/>
      <c r="EE395" s="42"/>
      <c r="EF395" s="42"/>
      <c r="EG395" s="42"/>
      <c r="EH395" s="42"/>
      <c r="EI395" s="42"/>
      <c r="EJ395" s="65"/>
      <c r="EK395" s="42"/>
      <c r="EL395" s="42"/>
      <c r="EM395" s="42"/>
      <c r="EN395" s="42"/>
      <c r="EO395" s="42"/>
      <c r="EP395" s="42"/>
      <c r="EQ395" s="42"/>
      <c r="ER395" s="65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65"/>
      <c r="FQ395" s="42"/>
      <c r="FR395" s="42"/>
      <c r="FS395" s="42"/>
      <c r="FT395" s="42"/>
      <c r="FU395" s="42"/>
      <c r="FV395" s="42"/>
      <c r="FW395" s="42"/>
      <c r="FX395" s="65"/>
    </row>
    <row r="396" spans="1:180">
      <c r="A396" s="41"/>
      <c r="B396" s="41"/>
      <c r="C396" s="41"/>
      <c r="D396" s="41"/>
      <c r="E396" s="42"/>
      <c r="F396" s="42"/>
      <c r="G396" s="42"/>
      <c r="H396" s="42"/>
      <c r="I396" s="42"/>
      <c r="J396" s="42"/>
      <c r="K396" s="42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4"/>
      <c r="AO396" s="44"/>
      <c r="AP396" s="44"/>
      <c r="AQ396" s="44"/>
      <c r="AR396" s="44"/>
      <c r="AS396" s="44"/>
      <c r="AT396" s="44"/>
      <c r="AU396" s="42"/>
      <c r="AV396" s="42"/>
      <c r="AW396" s="42"/>
      <c r="AX396" s="42"/>
      <c r="AY396" s="42"/>
      <c r="AZ396" s="42"/>
      <c r="BA396" s="42"/>
      <c r="BB396" s="44"/>
      <c r="BC396" s="42"/>
      <c r="BD396" s="42"/>
      <c r="BE396" s="42"/>
      <c r="BF396" s="42"/>
      <c r="BG396" s="42"/>
      <c r="BH396" s="42"/>
      <c r="BI396" s="42"/>
      <c r="BJ396" s="42"/>
      <c r="BK396" s="44"/>
      <c r="BL396" s="44"/>
      <c r="BM396" s="44"/>
      <c r="BN396" s="44"/>
      <c r="BO396" s="44"/>
      <c r="BP396" s="44"/>
      <c r="BQ396" s="42"/>
      <c r="BR396" s="42"/>
      <c r="BS396" s="42"/>
      <c r="BT396" s="42"/>
      <c r="BU396" s="42"/>
      <c r="BV396" s="42"/>
      <c r="BW396" s="42"/>
      <c r="BX396" s="44"/>
      <c r="BY396" s="44"/>
      <c r="BZ396" s="44"/>
      <c r="CA396" s="44"/>
      <c r="CB396" s="44"/>
      <c r="CC396" s="44"/>
      <c r="CD396" s="44"/>
      <c r="CE396" s="42"/>
      <c r="CF396" s="42"/>
      <c r="CG396" s="42"/>
      <c r="CH396" s="42"/>
      <c r="CI396" s="42"/>
      <c r="CJ396" s="42"/>
      <c r="CK396" s="42"/>
      <c r="CL396" s="42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65"/>
      <c r="DC396" s="65"/>
      <c r="DD396" s="65"/>
      <c r="DE396" s="65"/>
      <c r="DF396" s="65"/>
      <c r="DG396" s="65"/>
      <c r="DH396" s="44"/>
      <c r="DI396" s="65"/>
      <c r="DJ396" s="65"/>
      <c r="DK396" s="65"/>
      <c r="DL396" s="65"/>
      <c r="DM396" s="65"/>
      <c r="DN396" s="65"/>
      <c r="DO396" s="44"/>
      <c r="DP396" s="44"/>
      <c r="DQ396" s="44"/>
      <c r="DR396" s="65"/>
      <c r="DS396" s="65"/>
      <c r="DT396" s="65"/>
      <c r="DU396" s="65"/>
      <c r="DV396" s="65"/>
      <c r="DW396" s="65"/>
      <c r="DX396" s="44"/>
      <c r="DY396" s="43"/>
      <c r="DZ396" s="43"/>
      <c r="EA396" s="43"/>
      <c r="EB396" s="44"/>
      <c r="EC396" s="42"/>
      <c r="ED396" s="42"/>
      <c r="EE396" s="42"/>
      <c r="EF396" s="42"/>
      <c r="EG396" s="42"/>
      <c r="EH396" s="42"/>
      <c r="EI396" s="42"/>
      <c r="EJ396" s="65"/>
      <c r="EK396" s="42"/>
      <c r="EL396" s="42"/>
      <c r="EM396" s="42"/>
      <c r="EN396" s="42"/>
      <c r="EO396" s="42"/>
      <c r="EP396" s="42"/>
      <c r="EQ396" s="42"/>
      <c r="ER396" s="65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65"/>
      <c r="FQ396" s="42"/>
      <c r="FR396" s="42"/>
      <c r="FS396" s="42"/>
      <c r="FT396" s="42"/>
      <c r="FU396" s="42"/>
      <c r="FV396" s="42"/>
      <c r="FW396" s="42"/>
      <c r="FX396" s="65"/>
    </row>
    <row r="397" spans="1:180">
      <c r="A397" s="41"/>
      <c r="B397" s="41"/>
      <c r="C397" s="41"/>
      <c r="D397" s="41"/>
      <c r="E397" s="42"/>
      <c r="F397" s="42"/>
      <c r="G397" s="42"/>
      <c r="H397" s="42"/>
      <c r="I397" s="42"/>
      <c r="J397" s="42"/>
      <c r="K397" s="42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4"/>
      <c r="AO397" s="44"/>
      <c r="AP397" s="44"/>
      <c r="AQ397" s="44"/>
      <c r="AR397" s="44"/>
      <c r="AS397" s="44"/>
      <c r="AT397" s="44"/>
      <c r="AU397" s="42"/>
      <c r="AV397" s="42"/>
      <c r="AW397" s="42"/>
      <c r="AX397" s="42"/>
      <c r="AY397" s="42"/>
      <c r="AZ397" s="42"/>
      <c r="BA397" s="42"/>
      <c r="BB397" s="44"/>
      <c r="BC397" s="42"/>
      <c r="BD397" s="42"/>
      <c r="BE397" s="42"/>
      <c r="BF397" s="42"/>
      <c r="BG397" s="42"/>
      <c r="BH397" s="42"/>
      <c r="BI397" s="42"/>
      <c r="BJ397" s="42"/>
      <c r="BK397" s="44"/>
      <c r="BL397" s="44"/>
      <c r="BM397" s="44"/>
      <c r="BN397" s="44"/>
      <c r="BO397" s="44"/>
      <c r="BP397" s="44"/>
      <c r="BQ397" s="42"/>
      <c r="BR397" s="42"/>
      <c r="BS397" s="42"/>
      <c r="BT397" s="42"/>
      <c r="BU397" s="42"/>
      <c r="BV397" s="42"/>
      <c r="BW397" s="42"/>
      <c r="BX397" s="44"/>
      <c r="BY397" s="44"/>
      <c r="BZ397" s="44"/>
      <c r="CA397" s="44"/>
      <c r="CB397" s="44"/>
      <c r="CC397" s="44"/>
      <c r="CD397" s="44"/>
      <c r="CE397" s="42"/>
      <c r="CF397" s="42"/>
      <c r="CG397" s="42"/>
      <c r="CH397" s="42"/>
      <c r="CI397" s="42"/>
      <c r="CJ397" s="42"/>
      <c r="CK397" s="42"/>
      <c r="CL397" s="42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65"/>
      <c r="DC397" s="65"/>
      <c r="DD397" s="65"/>
      <c r="DE397" s="65"/>
      <c r="DF397" s="65"/>
      <c r="DG397" s="65"/>
      <c r="DH397" s="44"/>
      <c r="DI397" s="65"/>
      <c r="DJ397" s="65"/>
      <c r="DK397" s="65"/>
      <c r="DL397" s="65"/>
      <c r="DM397" s="65"/>
      <c r="DN397" s="65"/>
      <c r="DO397" s="44"/>
      <c r="DP397" s="44"/>
      <c r="DQ397" s="44"/>
      <c r="DR397" s="65"/>
      <c r="DS397" s="65"/>
      <c r="DT397" s="65"/>
      <c r="DU397" s="65"/>
      <c r="DV397" s="65"/>
      <c r="DW397" s="65"/>
      <c r="DX397" s="44"/>
      <c r="DY397" s="43"/>
      <c r="DZ397" s="43"/>
      <c r="EA397" s="43"/>
      <c r="EB397" s="44"/>
      <c r="EC397" s="42"/>
      <c r="ED397" s="42"/>
      <c r="EE397" s="42"/>
      <c r="EF397" s="42"/>
      <c r="EG397" s="42"/>
      <c r="EH397" s="42"/>
      <c r="EI397" s="42"/>
      <c r="EJ397" s="65"/>
      <c r="EK397" s="42"/>
      <c r="EL397" s="42"/>
      <c r="EM397" s="42"/>
      <c r="EN397" s="42"/>
      <c r="EO397" s="42"/>
      <c r="EP397" s="42"/>
      <c r="EQ397" s="42"/>
      <c r="ER397" s="65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65"/>
      <c r="FQ397" s="42"/>
      <c r="FR397" s="42"/>
      <c r="FS397" s="42"/>
      <c r="FT397" s="42"/>
      <c r="FU397" s="42"/>
      <c r="FV397" s="42"/>
      <c r="FW397" s="42"/>
      <c r="FX397" s="65"/>
    </row>
    <row r="398" spans="1:180">
      <c r="A398" s="41"/>
      <c r="B398" s="41"/>
      <c r="C398" s="41"/>
      <c r="D398" s="41"/>
      <c r="E398" s="42"/>
      <c r="F398" s="42"/>
      <c r="G398" s="42"/>
      <c r="H398" s="42"/>
      <c r="I398" s="42"/>
      <c r="J398" s="42"/>
      <c r="K398" s="42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4"/>
      <c r="AO398" s="44"/>
      <c r="AP398" s="44"/>
      <c r="AQ398" s="44"/>
      <c r="AR398" s="44"/>
      <c r="AS398" s="44"/>
      <c r="AT398" s="44"/>
      <c r="AU398" s="42"/>
      <c r="AV398" s="42"/>
      <c r="AW398" s="42"/>
      <c r="AX398" s="42"/>
      <c r="AY398" s="42"/>
      <c r="AZ398" s="42"/>
      <c r="BA398" s="42"/>
      <c r="BB398" s="44"/>
      <c r="BC398" s="42"/>
      <c r="BD398" s="42"/>
      <c r="BE398" s="42"/>
      <c r="BF398" s="42"/>
      <c r="BG398" s="42"/>
      <c r="BH398" s="42"/>
      <c r="BI398" s="42"/>
      <c r="BJ398" s="42"/>
      <c r="BK398" s="44"/>
      <c r="BL398" s="44"/>
      <c r="BM398" s="44"/>
      <c r="BN398" s="44"/>
      <c r="BO398" s="44"/>
      <c r="BP398" s="44"/>
      <c r="BQ398" s="42"/>
      <c r="BR398" s="42"/>
      <c r="BS398" s="42"/>
      <c r="BT398" s="42"/>
      <c r="BU398" s="42"/>
      <c r="BV398" s="42"/>
      <c r="BW398" s="42"/>
      <c r="BX398" s="44"/>
      <c r="BY398" s="44"/>
      <c r="BZ398" s="44"/>
      <c r="CA398" s="44"/>
      <c r="CB398" s="44"/>
      <c r="CC398" s="44"/>
      <c r="CD398" s="44"/>
      <c r="CE398" s="42"/>
      <c r="CF398" s="42"/>
      <c r="CG398" s="42"/>
      <c r="CH398" s="42"/>
      <c r="CI398" s="42"/>
      <c r="CJ398" s="42"/>
      <c r="CK398" s="42"/>
      <c r="CL398" s="42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65"/>
      <c r="DC398" s="65"/>
      <c r="DD398" s="65"/>
      <c r="DE398" s="65"/>
      <c r="DF398" s="65"/>
      <c r="DG398" s="65"/>
      <c r="DH398" s="44"/>
      <c r="DI398" s="65"/>
      <c r="DJ398" s="65"/>
      <c r="DK398" s="65"/>
      <c r="DL398" s="65"/>
      <c r="DM398" s="65"/>
      <c r="DN398" s="65"/>
      <c r="DO398" s="44"/>
      <c r="DP398" s="44"/>
      <c r="DQ398" s="44"/>
      <c r="DR398" s="65"/>
      <c r="DS398" s="65"/>
      <c r="DT398" s="65"/>
      <c r="DU398" s="65"/>
      <c r="DV398" s="65"/>
      <c r="DW398" s="65"/>
      <c r="DX398" s="44"/>
      <c r="DY398" s="43"/>
      <c r="DZ398" s="43"/>
      <c r="EA398" s="43"/>
      <c r="EB398" s="44"/>
      <c r="EC398" s="42"/>
      <c r="ED398" s="42"/>
      <c r="EE398" s="42"/>
      <c r="EF398" s="42"/>
      <c r="EG398" s="42"/>
      <c r="EH398" s="42"/>
      <c r="EI398" s="42"/>
      <c r="EJ398" s="65"/>
      <c r="EK398" s="42"/>
      <c r="EL398" s="42"/>
      <c r="EM398" s="42"/>
      <c r="EN398" s="42"/>
      <c r="EO398" s="42"/>
      <c r="EP398" s="42"/>
      <c r="EQ398" s="42"/>
      <c r="ER398" s="65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65"/>
      <c r="FQ398" s="42"/>
      <c r="FR398" s="42"/>
      <c r="FS398" s="42"/>
      <c r="FT398" s="42"/>
      <c r="FU398" s="42"/>
      <c r="FV398" s="42"/>
      <c r="FW398" s="42"/>
      <c r="FX398" s="65"/>
    </row>
    <row r="399" spans="1:180">
      <c r="A399" s="41"/>
      <c r="B399" s="41"/>
      <c r="C399" s="41"/>
      <c r="D399" s="41"/>
      <c r="E399" s="42"/>
      <c r="F399" s="42"/>
      <c r="G399" s="42"/>
      <c r="H399" s="42"/>
      <c r="I399" s="42"/>
      <c r="J399" s="42"/>
      <c r="K399" s="42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4"/>
      <c r="AO399" s="44"/>
      <c r="AP399" s="44"/>
      <c r="AQ399" s="44"/>
      <c r="AR399" s="44"/>
      <c r="AS399" s="44"/>
      <c r="AT399" s="44"/>
      <c r="AU399" s="42"/>
      <c r="AV399" s="42"/>
      <c r="AW399" s="42"/>
      <c r="AX399" s="42"/>
      <c r="AY399" s="42"/>
      <c r="AZ399" s="42"/>
      <c r="BA399" s="42"/>
      <c r="BB399" s="44"/>
      <c r="BC399" s="42"/>
      <c r="BD399" s="42"/>
      <c r="BE399" s="42"/>
      <c r="BF399" s="42"/>
      <c r="BG399" s="42"/>
      <c r="BH399" s="42"/>
      <c r="BI399" s="42"/>
      <c r="BJ399" s="42"/>
      <c r="BK399" s="44"/>
      <c r="BL399" s="44"/>
      <c r="BM399" s="44"/>
      <c r="BN399" s="44"/>
      <c r="BO399" s="44"/>
      <c r="BP399" s="44"/>
      <c r="BQ399" s="42"/>
      <c r="BR399" s="42"/>
      <c r="BS399" s="42"/>
      <c r="BT399" s="42"/>
      <c r="BU399" s="42"/>
      <c r="BV399" s="42"/>
      <c r="BW399" s="42"/>
      <c r="BX399" s="44"/>
      <c r="BY399" s="44"/>
      <c r="BZ399" s="44"/>
      <c r="CA399" s="44"/>
      <c r="CB399" s="44"/>
      <c r="CC399" s="44"/>
      <c r="CD399" s="44"/>
      <c r="CE399" s="42"/>
      <c r="CF399" s="42"/>
      <c r="CG399" s="42"/>
      <c r="CH399" s="42"/>
      <c r="CI399" s="42"/>
      <c r="CJ399" s="42"/>
      <c r="CK399" s="42"/>
      <c r="CL399" s="42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65"/>
      <c r="DC399" s="65"/>
      <c r="DD399" s="65"/>
      <c r="DE399" s="65"/>
      <c r="DF399" s="65"/>
      <c r="DG399" s="65"/>
      <c r="DH399" s="44"/>
      <c r="DI399" s="65"/>
      <c r="DJ399" s="65"/>
      <c r="DK399" s="65"/>
      <c r="DL399" s="65"/>
      <c r="DM399" s="65"/>
      <c r="DN399" s="65"/>
      <c r="DO399" s="44"/>
      <c r="DP399" s="44"/>
      <c r="DQ399" s="44"/>
      <c r="DR399" s="65"/>
      <c r="DS399" s="65"/>
      <c r="DT399" s="65"/>
      <c r="DU399" s="65"/>
      <c r="DV399" s="65"/>
      <c r="DW399" s="65"/>
      <c r="DX399" s="44"/>
      <c r="DY399" s="43"/>
      <c r="DZ399" s="43"/>
      <c r="EA399" s="43"/>
      <c r="EB399" s="44"/>
      <c r="EC399" s="42"/>
      <c r="ED399" s="42"/>
      <c r="EE399" s="42"/>
      <c r="EF399" s="42"/>
      <c r="EG399" s="42"/>
      <c r="EH399" s="42"/>
      <c r="EI399" s="42"/>
      <c r="EJ399" s="65"/>
      <c r="EK399" s="42"/>
      <c r="EL399" s="42"/>
      <c r="EM399" s="42"/>
      <c r="EN399" s="42"/>
      <c r="EO399" s="42"/>
      <c r="EP399" s="42"/>
      <c r="EQ399" s="42"/>
      <c r="ER399" s="65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65"/>
      <c r="FQ399" s="42"/>
      <c r="FR399" s="42"/>
      <c r="FS399" s="42"/>
      <c r="FT399" s="42"/>
      <c r="FU399" s="42"/>
      <c r="FV399" s="42"/>
      <c r="FW399" s="42"/>
      <c r="FX399" s="65"/>
    </row>
    <row r="400" spans="1:180">
      <c r="A400" s="41"/>
      <c r="B400" s="41"/>
      <c r="C400" s="41"/>
      <c r="D400" s="41"/>
      <c r="E400" s="42"/>
      <c r="F400" s="42"/>
      <c r="G400" s="42"/>
      <c r="H400" s="42"/>
      <c r="I400" s="42"/>
      <c r="J400" s="42"/>
      <c r="K400" s="42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4"/>
      <c r="AO400" s="44"/>
      <c r="AP400" s="44"/>
      <c r="AQ400" s="44"/>
      <c r="AR400" s="44"/>
      <c r="AS400" s="44"/>
      <c r="AT400" s="44"/>
      <c r="AU400" s="42"/>
      <c r="AV400" s="42"/>
      <c r="AW400" s="42"/>
      <c r="AX400" s="42"/>
      <c r="AY400" s="42"/>
      <c r="AZ400" s="42"/>
      <c r="BA400" s="42"/>
      <c r="BB400" s="44"/>
      <c r="BC400" s="42"/>
      <c r="BD400" s="42"/>
      <c r="BE400" s="42"/>
      <c r="BF400" s="42"/>
      <c r="BG400" s="42"/>
      <c r="BH400" s="42"/>
      <c r="BI400" s="42"/>
      <c r="BJ400" s="42"/>
      <c r="BK400" s="44"/>
      <c r="BL400" s="44"/>
      <c r="BM400" s="44"/>
      <c r="BN400" s="44"/>
      <c r="BO400" s="44"/>
      <c r="BP400" s="44"/>
      <c r="BQ400" s="42"/>
      <c r="BR400" s="42"/>
      <c r="BS400" s="42"/>
      <c r="BT400" s="42"/>
      <c r="BU400" s="42"/>
      <c r="BV400" s="42"/>
      <c r="BW400" s="42"/>
      <c r="BX400" s="44"/>
      <c r="BY400" s="44"/>
      <c r="BZ400" s="44"/>
      <c r="CA400" s="44"/>
      <c r="CB400" s="44"/>
      <c r="CC400" s="44"/>
      <c r="CD400" s="44"/>
      <c r="CE400" s="42"/>
      <c r="CF400" s="42"/>
      <c r="CG400" s="42"/>
      <c r="CH400" s="42"/>
      <c r="CI400" s="42"/>
      <c r="CJ400" s="42"/>
      <c r="CK400" s="42"/>
      <c r="CL400" s="42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65"/>
      <c r="DC400" s="65"/>
      <c r="DD400" s="65"/>
      <c r="DE400" s="65"/>
      <c r="DF400" s="65"/>
      <c r="DG400" s="65"/>
      <c r="DH400" s="44"/>
      <c r="DI400" s="65"/>
      <c r="DJ400" s="65"/>
      <c r="DK400" s="65"/>
      <c r="DL400" s="65"/>
      <c r="DM400" s="65"/>
      <c r="DN400" s="65"/>
      <c r="DO400" s="44"/>
      <c r="DP400" s="44"/>
      <c r="DQ400" s="44"/>
      <c r="DR400" s="65"/>
      <c r="DS400" s="65"/>
      <c r="DT400" s="65"/>
      <c r="DU400" s="65"/>
      <c r="DV400" s="65"/>
      <c r="DW400" s="65"/>
      <c r="DX400" s="44"/>
      <c r="DY400" s="43"/>
      <c r="DZ400" s="43"/>
      <c r="EA400" s="43"/>
      <c r="EB400" s="44"/>
      <c r="EC400" s="42"/>
      <c r="ED400" s="42"/>
      <c r="EE400" s="42"/>
      <c r="EF400" s="42"/>
      <c r="EG400" s="42"/>
      <c r="EH400" s="42"/>
      <c r="EI400" s="42"/>
      <c r="EJ400" s="65"/>
      <c r="EK400" s="42"/>
      <c r="EL400" s="42"/>
      <c r="EM400" s="42"/>
      <c r="EN400" s="42"/>
      <c r="EO400" s="42"/>
      <c r="EP400" s="42"/>
      <c r="EQ400" s="42"/>
      <c r="ER400" s="65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65"/>
      <c r="FQ400" s="42"/>
      <c r="FR400" s="42"/>
      <c r="FS400" s="42"/>
      <c r="FT400" s="42"/>
      <c r="FU400" s="42"/>
      <c r="FV400" s="42"/>
      <c r="FW400" s="42"/>
      <c r="FX400" s="65"/>
    </row>
    <row r="401" spans="1:180">
      <c r="A401" s="41"/>
      <c r="B401" s="41"/>
      <c r="C401" s="41"/>
      <c r="D401" s="41"/>
      <c r="E401" s="42"/>
      <c r="F401" s="42"/>
      <c r="G401" s="42"/>
      <c r="H401" s="42"/>
      <c r="I401" s="42"/>
      <c r="J401" s="42"/>
      <c r="K401" s="42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4"/>
      <c r="AO401" s="44"/>
      <c r="AP401" s="44"/>
      <c r="AQ401" s="44"/>
      <c r="AR401" s="44"/>
      <c r="AS401" s="44"/>
      <c r="AT401" s="44"/>
      <c r="AU401" s="42"/>
      <c r="AV401" s="42"/>
      <c r="AW401" s="42"/>
      <c r="AX401" s="42"/>
      <c r="AY401" s="42"/>
      <c r="AZ401" s="42"/>
      <c r="BA401" s="42"/>
      <c r="BB401" s="44"/>
      <c r="BC401" s="42"/>
      <c r="BD401" s="42"/>
      <c r="BE401" s="42"/>
      <c r="BF401" s="42"/>
      <c r="BG401" s="42"/>
      <c r="BH401" s="42"/>
      <c r="BI401" s="42"/>
      <c r="BJ401" s="42"/>
      <c r="BK401" s="44"/>
      <c r="BL401" s="44"/>
      <c r="BM401" s="44"/>
      <c r="BN401" s="44"/>
      <c r="BO401" s="44"/>
      <c r="BP401" s="44"/>
      <c r="BQ401" s="42"/>
      <c r="BR401" s="42"/>
      <c r="BS401" s="42"/>
      <c r="BT401" s="42"/>
      <c r="BU401" s="42"/>
      <c r="BV401" s="42"/>
      <c r="BW401" s="42"/>
      <c r="BX401" s="44"/>
      <c r="BY401" s="44"/>
      <c r="BZ401" s="44"/>
      <c r="CA401" s="44"/>
      <c r="CB401" s="44"/>
      <c r="CC401" s="44"/>
      <c r="CD401" s="44"/>
      <c r="CE401" s="42"/>
      <c r="CF401" s="42"/>
      <c r="CG401" s="42"/>
      <c r="CH401" s="42"/>
      <c r="CI401" s="42"/>
      <c r="CJ401" s="42"/>
      <c r="CK401" s="42"/>
      <c r="CL401" s="42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65"/>
      <c r="DC401" s="65"/>
      <c r="DD401" s="65"/>
      <c r="DE401" s="65"/>
      <c r="DF401" s="65"/>
      <c r="DG401" s="65"/>
      <c r="DH401" s="44"/>
      <c r="DI401" s="65"/>
      <c r="DJ401" s="65"/>
      <c r="DK401" s="65"/>
      <c r="DL401" s="65"/>
      <c r="DM401" s="65"/>
      <c r="DN401" s="65"/>
      <c r="DO401" s="44"/>
      <c r="DP401" s="44"/>
      <c r="DQ401" s="44"/>
      <c r="DR401" s="65"/>
      <c r="DS401" s="65"/>
      <c r="DT401" s="65"/>
      <c r="DU401" s="65"/>
      <c r="DV401" s="65"/>
      <c r="DW401" s="65"/>
      <c r="DX401" s="44"/>
      <c r="DY401" s="43"/>
      <c r="DZ401" s="43"/>
      <c r="EA401" s="43"/>
      <c r="EB401" s="44"/>
      <c r="EC401" s="42"/>
      <c r="ED401" s="42"/>
      <c r="EE401" s="42"/>
      <c r="EF401" s="42"/>
      <c r="EG401" s="42"/>
      <c r="EH401" s="42"/>
      <c r="EI401" s="42"/>
      <c r="EJ401" s="65"/>
      <c r="EK401" s="42"/>
      <c r="EL401" s="42"/>
      <c r="EM401" s="42"/>
      <c r="EN401" s="42"/>
      <c r="EO401" s="42"/>
      <c r="EP401" s="42"/>
      <c r="EQ401" s="42"/>
      <c r="ER401" s="65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65"/>
      <c r="FQ401" s="42"/>
      <c r="FR401" s="42"/>
      <c r="FS401" s="42"/>
      <c r="FT401" s="42"/>
      <c r="FU401" s="42"/>
      <c r="FV401" s="42"/>
      <c r="FW401" s="42"/>
      <c r="FX401" s="65"/>
    </row>
    <row r="402" spans="1:180">
      <c r="A402" s="41"/>
      <c r="B402" s="41"/>
      <c r="C402" s="41"/>
      <c r="D402" s="41"/>
      <c r="E402" s="42"/>
      <c r="F402" s="42"/>
      <c r="G402" s="42"/>
      <c r="H402" s="42"/>
      <c r="I402" s="42"/>
      <c r="J402" s="42"/>
      <c r="K402" s="42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4"/>
      <c r="AO402" s="44"/>
      <c r="AP402" s="44"/>
      <c r="AQ402" s="44"/>
      <c r="AR402" s="44"/>
      <c r="AS402" s="44"/>
      <c r="AT402" s="44"/>
      <c r="AU402" s="42"/>
      <c r="AV402" s="42"/>
      <c r="AW402" s="42"/>
      <c r="AX402" s="42"/>
      <c r="AY402" s="42"/>
      <c r="AZ402" s="42"/>
      <c r="BA402" s="42"/>
      <c r="BB402" s="44"/>
      <c r="BC402" s="42"/>
      <c r="BD402" s="42"/>
      <c r="BE402" s="42"/>
      <c r="BF402" s="42"/>
      <c r="BG402" s="42"/>
      <c r="BH402" s="42"/>
      <c r="BI402" s="42"/>
      <c r="BJ402" s="42"/>
      <c r="BK402" s="44"/>
      <c r="BL402" s="44"/>
      <c r="BM402" s="44"/>
      <c r="BN402" s="44"/>
      <c r="BO402" s="44"/>
      <c r="BP402" s="44"/>
      <c r="BQ402" s="42"/>
      <c r="BR402" s="42"/>
      <c r="BS402" s="42"/>
      <c r="BT402" s="42"/>
      <c r="BU402" s="42"/>
      <c r="BV402" s="42"/>
      <c r="BW402" s="42"/>
      <c r="BX402" s="44"/>
      <c r="BY402" s="44"/>
      <c r="BZ402" s="44"/>
      <c r="CA402" s="44"/>
      <c r="CB402" s="44"/>
      <c r="CC402" s="44"/>
      <c r="CD402" s="44"/>
      <c r="CE402" s="42"/>
      <c r="CF402" s="42"/>
      <c r="CG402" s="42"/>
      <c r="CH402" s="42"/>
      <c r="CI402" s="42"/>
      <c r="CJ402" s="42"/>
      <c r="CK402" s="42"/>
      <c r="CL402" s="42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65"/>
      <c r="DC402" s="65"/>
      <c r="DD402" s="65"/>
      <c r="DE402" s="65"/>
      <c r="DF402" s="65"/>
      <c r="DG402" s="65"/>
      <c r="DH402" s="44"/>
      <c r="DI402" s="65"/>
      <c r="DJ402" s="65"/>
      <c r="DK402" s="65"/>
      <c r="DL402" s="65"/>
      <c r="DM402" s="65"/>
      <c r="DN402" s="65"/>
      <c r="DO402" s="44"/>
      <c r="DP402" s="44"/>
      <c r="DQ402" s="44"/>
      <c r="DR402" s="65"/>
      <c r="DS402" s="65"/>
      <c r="DT402" s="65"/>
      <c r="DU402" s="65"/>
      <c r="DV402" s="65"/>
      <c r="DW402" s="65"/>
      <c r="DX402" s="44"/>
      <c r="DY402" s="43"/>
      <c r="DZ402" s="43"/>
      <c r="EA402" s="43"/>
      <c r="EB402" s="44"/>
      <c r="EC402" s="42"/>
      <c r="ED402" s="42"/>
      <c r="EE402" s="42"/>
      <c r="EF402" s="42"/>
      <c r="EG402" s="42"/>
      <c r="EH402" s="42"/>
      <c r="EI402" s="42"/>
      <c r="EJ402" s="65"/>
      <c r="EK402" s="42"/>
      <c r="EL402" s="42"/>
      <c r="EM402" s="42"/>
      <c r="EN402" s="42"/>
      <c r="EO402" s="42"/>
      <c r="EP402" s="42"/>
      <c r="EQ402" s="42"/>
      <c r="ER402" s="65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65"/>
      <c r="FQ402" s="42"/>
      <c r="FR402" s="42"/>
      <c r="FS402" s="42"/>
      <c r="FT402" s="42"/>
      <c r="FU402" s="42"/>
      <c r="FV402" s="42"/>
      <c r="FW402" s="42"/>
      <c r="FX402" s="65"/>
    </row>
    <row r="403" spans="1:180">
      <c r="A403" s="41"/>
      <c r="B403" s="41"/>
      <c r="C403" s="41"/>
      <c r="D403" s="41"/>
      <c r="E403" s="42"/>
      <c r="F403" s="42"/>
      <c r="G403" s="42"/>
      <c r="H403" s="42"/>
      <c r="I403" s="42"/>
      <c r="J403" s="42"/>
      <c r="K403" s="42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4"/>
      <c r="AO403" s="44"/>
      <c r="AP403" s="44"/>
      <c r="AQ403" s="44"/>
      <c r="AR403" s="44"/>
      <c r="AS403" s="44"/>
      <c r="AT403" s="44"/>
      <c r="AU403" s="42"/>
      <c r="AV403" s="42"/>
      <c r="AW403" s="42"/>
      <c r="AX403" s="42"/>
      <c r="AY403" s="42"/>
      <c r="AZ403" s="42"/>
      <c r="BA403" s="42"/>
      <c r="BB403" s="44"/>
      <c r="BC403" s="42"/>
      <c r="BD403" s="42"/>
      <c r="BE403" s="42"/>
      <c r="BF403" s="42"/>
      <c r="BG403" s="42"/>
      <c r="BH403" s="42"/>
      <c r="BI403" s="42"/>
      <c r="BJ403" s="42"/>
      <c r="BK403" s="44"/>
      <c r="BL403" s="44"/>
      <c r="BM403" s="44"/>
      <c r="BN403" s="44"/>
      <c r="BO403" s="44"/>
      <c r="BP403" s="44"/>
      <c r="BQ403" s="42"/>
      <c r="BR403" s="42"/>
      <c r="BS403" s="42"/>
      <c r="BT403" s="42"/>
      <c r="BU403" s="42"/>
      <c r="BV403" s="42"/>
      <c r="BW403" s="42"/>
      <c r="BX403" s="44"/>
      <c r="BY403" s="44"/>
      <c r="BZ403" s="44"/>
      <c r="CA403" s="44"/>
      <c r="CB403" s="44"/>
      <c r="CC403" s="44"/>
      <c r="CD403" s="44"/>
      <c r="CE403" s="42"/>
      <c r="CF403" s="42"/>
      <c r="CG403" s="42"/>
      <c r="CH403" s="42"/>
      <c r="CI403" s="42"/>
      <c r="CJ403" s="42"/>
      <c r="CK403" s="42"/>
      <c r="CL403" s="42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65"/>
      <c r="DC403" s="65"/>
      <c r="DD403" s="65"/>
      <c r="DE403" s="65"/>
      <c r="DF403" s="65"/>
      <c r="DG403" s="65"/>
      <c r="DH403" s="44"/>
      <c r="DI403" s="65"/>
      <c r="DJ403" s="65"/>
      <c r="DK403" s="65"/>
      <c r="DL403" s="65"/>
      <c r="DM403" s="65"/>
      <c r="DN403" s="65"/>
      <c r="DO403" s="44"/>
      <c r="DP403" s="44"/>
      <c r="DQ403" s="44"/>
      <c r="DR403" s="65"/>
      <c r="DS403" s="65"/>
      <c r="DT403" s="65"/>
      <c r="DU403" s="65"/>
      <c r="DV403" s="65"/>
      <c r="DW403" s="65"/>
      <c r="DX403" s="44"/>
      <c r="DY403" s="43"/>
      <c r="DZ403" s="43"/>
      <c r="EA403" s="43"/>
      <c r="EB403" s="44"/>
      <c r="EC403" s="42"/>
      <c r="ED403" s="42"/>
      <c r="EE403" s="42"/>
      <c r="EF403" s="42"/>
      <c r="EG403" s="42"/>
      <c r="EH403" s="42"/>
      <c r="EI403" s="42"/>
      <c r="EJ403" s="65"/>
      <c r="EK403" s="42"/>
      <c r="EL403" s="42"/>
      <c r="EM403" s="42"/>
      <c r="EN403" s="42"/>
      <c r="EO403" s="42"/>
      <c r="EP403" s="42"/>
      <c r="EQ403" s="42"/>
      <c r="ER403" s="65"/>
      <c r="ES403" s="42"/>
      <c r="ET403" s="42"/>
      <c r="EU403" s="42"/>
      <c r="EV403" s="42"/>
      <c r="EW403" s="42"/>
      <c r="EX403" s="42"/>
      <c r="EY403" s="42"/>
      <c r="EZ403" s="42"/>
      <c r="FA403" s="42"/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65"/>
      <c r="FQ403" s="42"/>
      <c r="FR403" s="42"/>
      <c r="FS403" s="42"/>
      <c r="FT403" s="42"/>
      <c r="FU403" s="42"/>
      <c r="FV403" s="42"/>
      <c r="FW403" s="42"/>
      <c r="FX403" s="65"/>
    </row>
  </sheetData>
  <autoFilter ref="A15:Y380"/>
  <mergeCells count="31">
    <mergeCell ref="AN8:AT8"/>
    <mergeCell ref="AN7:BB7"/>
    <mergeCell ref="AU8:BA8"/>
    <mergeCell ref="B7:Y7"/>
    <mergeCell ref="E8:K8"/>
    <mergeCell ref="L8:R8"/>
    <mergeCell ref="S8:Y8"/>
    <mergeCell ref="BC8:BI8"/>
    <mergeCell ref="BJ8:BP8"/>
    <mergeCell ref="BC7:BP7"/>
    <mergeCell ref="Z8:AF8"/>
    <mergeCell ref="AG8:AM8"/>
    <mergeCell ref="Z7:AM7"/>
    <mergeCell ref="FA8:FH8"/>
    <mergeCell ref="CE8:CK8"/>
    <mergeCell ref="FI8:FP8"/>
    <mergeCell ref="BQ7:CM7"/>
    <mergeCell ref="CN8:CT8"/>
    <mergeCell ref="BX8:CD8"/>
    <mergeCell ref="CN7:DX7"/>
    <mergeCell ref="BQ8:BW8"/>
    <mergeCell ref="FQ8:FX8"/>
    <mergeCell ref="DY7:EB7"/>
    <mergeCell ref="CU8:DA8"/>
    <mergeCell ref="EC8:EJ8"/>
    <mergeCell ref="EK8:ER8"/>
    <mergeCell ref="EC7:FX7"/>
    <mergeCell ref="DB8:DH8"/>
    <mergeCell ref="DI8:DO8"/>
    <mergeCell ref="DR8:DX8"/>
    <mergeCell ref="ES8:EZ8"/>
  </mergeCells>
  <phoneticPr fontId="2" type="noConversion"/>
  <pageMargins left="0" right="0" top="0.75" bottom="0.5" header="0" footer="0"/>
  <pageSetup scale="10" fitToWidth="9" orientation="landscape" r:id="rId1"/>
  <headerFooter alignWithMargins="0"/>
  <colBreaks count="7" manualBreakCount="7">
    <brk id="25" max="16" man="1"/>
    <brk id="50" max="16" man="1"/>
    <brk id="75" max="16" man="1"/>
    <brk id="100" max="16" man="1"/>
    <brk id="125" max="16" man="1"/>
    <brk id="150" max="16" man="1"/>
    <brk id="175" max="16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3:FX388"/>
  <sheetViews>
    <sheetView zoomScale="85" zoomScaleNormal="100" workbookViewId="0">
      <pane xSplit="1" ySplit="15" topLeftCell="B16" activePane="bottomRight" state="frozen"/>
      <selection pane="topRight" activeCell="B1" sqref="B1"/>
      <selection pane="bottomLeft" activeCell="A16" sqref="A16"/>
      <selection pane="bottomRight" activeCell="B13" sqref="B13:FX13"/>
    </sheetView>
  </sheetViews>
  <sheetFormatPr defaultRowHeight="12.75"/>
  <cols>
    <col min="1" max="1" width="11.140625" customWidth="1"/>
    <col min="2" max="2" width="11.28515625" customWidth="1"/>
    <col min="3" max="3" width="15.7109375" customWidth="1"/>
    <col min="4" max="4" width="11.42578125" customWidth="1"/>
    <col min="5" max="5" width="7.85546875" style="14" customWidth="1"/>
    <col min="6" max="6" width="8.28515625" style="14" customWidth="1"/>
    <col min="7" max="8" width="8.85546875" style="14" customWidth="1"/>
    <col min="9" max="9" width="9.140625" style="14"/>
    <col min="10" max="10" width="8.85546875" style="14" customWidth="1"/>
    <col min="11" max="11" width="8.28515625" style="49" customWidth="1"/>
    <col min="12" max="17" width="8.28515625" style="8" customWidth="1"/>
    <col min="18" max="18" width="9" style="37" customWidth="1"/>
    <col min="19" max="24" width="12" style="8" customWidth="1"/>
    <col min="25" max="25" width="10.28515625" style="8" customWidth="1"/>
    <col min="26" max="39" width="9.140625" style="14"/>
    <col min="40" max="46" width="9.140625" style="20"/>
    <col min="47" max="53" width="9.140625" style="14"/>
    <col min="54" max="54" width="9.140625" style="20"/>
    <col min="55" max="61" width="9.140625" style="14"/>
    <col min="62" max="68" width="9.140625" style="20"/>
    <col min="69" max="75" width="9.140625" style="14"/>
    <col min="76" max="82" width="9.140625" style="20"/>
    <col min="83" max="90" width="9.140625" style="14"/>
    <col min="91" max="105" width="9.140625" style="20"/>
    <col min="106" max="119" width="9.140625" style="60"/>
    <col min="120" max="120" width="10.140625" style="60" customWidth="1"/>
    <col min="121" max="121" width="10.140625" style="20" customWidth="1"/>
    <col min="122" max="128" width="9.140625" style="60"/>
    <col min="129" max="131" width="9.140625" style="8"/>
    <col min="132" max="132" width="9.140625" style="20"/>
    <col min="133" max="139" width="9.140625" style="8"/>
    <col min="140" max="140" width="10.7109375" style="60" customWidth="1"/>
    <col min="141" max="147" width="9.140625" style="14"/>
    <col min="148" max="148" width="9.140625" style="60"/>
    <col min="149" max="171" width="9.140625" style="14"/>
    <col min="172" max="172" width="9.140625" style="60"/>
    <col min="173" max="179" width="9.140625" style="14"/>
    <col min="180" max="180" width="9.140625" style="60"/>
  </cols>
  <sheetData>
    <row r="3" spans="1:180" ht="18">
      <c r="D3" s="3" t="s">
        <v>6</v>
      </c>
      <c r="E3" s="13"/>
      <c r="F3" s="13"/>
      <c r="G3" s="13"/>
      <c r="H3" s="13"/>
      <c r="I3" s="13"/>
      <c r="J3" s="13"/>
    </row>
    <row r="4" spans="1:180" ht="18">
      <c r="D4" s="3" t="s">
        <v>11</v>
      </c>
      <c r="E4" s="13"/>
      <c r="F4" s="13"/>
      <c r="G4" s="13"/>
      <c r="H4" s="13"/>
      <c r="I4" s="13"/>
      <c r="J4" s="13"/>
    </row>
    <row r="6" spans="1:180">
      <c r="EJ6" s="80" t="s">
        <v>243</v>
      </c>
    </row>
    <row r="7" spans="1:180">
      <c r="B7" s="90" t="s">
        <v>12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2"/>
      <c r="Z7" s="86" t="s">
        <v>19</v>
      </c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 t="s">
        <v>22</v>
      </c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9" t="s">
        <v>25</v>
      </c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 t="s">
        <v>27</v>
      </c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106" t="s">
        <v>37</v>
      </c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7" t="s">
        <v>39</v>
      </c>
      <c r="DZ7" s="108"/>
      <c r="EA7" s="108"/>
      <c r="EB7" s="109"/>
      <c r="EC7" s="113" t="s">
        <v>232</v>
      </c>
      <c r="ED7" s="114"/>
      <c r="EE7" s="114"/>
      <c r="EF7" s="114"/>
      <c r="EG7" s="114"/>
      <c r="EH7" s="114"/>
      <c r="EI7" s="114"/>
      <c r="EJ7" s="114"/>
      <c r="EK7" s="114"/>
      <c r="EL7" s="114"/>
      <c r="EM7" s="114"/>
      <c r="EN7" s="114"/>
      <c r="EO7" s="114"/>
      <c r="EP7" s="114"/>
      <c r="EQ7" s="114"/>
      <c r="ER7" s="114"/>
      <c r="ES7" s="114"/>
      <c r="ET7" s="114"/>
      <c r="EU7" s="114"/>
      <c r="EV7" s="114"/>
      <c r="EW7" s="114"/>
      <c r="EX7" s="114"/>
      <c r="EY7" s="114"/>
      <c r="EZ7" s="114"/>
      <c r="FA7" s="114"/>
      <c r="FB7" s="114"/>
      <c r="FC7" s="114"/>
      <c r="FD7" s="114"/>
      <c r="FE7" s="114"/>
      <c r="FF7" s="114"/>
      <c r="FG7" s="114"/>
      <c r="FH7" s="114"/>
      <c r="FI7" s="114"/>
      <c r="FJ7" s="114"/>
      <c r="FK7" s="114"/>
      <c r="FL7" s="114"/>
      <c r="FM7" s="114"/>
      <c r="FN7" s="114"/>
      <c r="FO7" s="114"/>
      <c r="FP7" s="114"/>
      <c r="FQ7" s="114"/>
      <c r="FR7" s="114"/>
      <c r="FS7" s="114"/>
      <c r="FT7" s="114"/>
      <c r="FU7" s="114"/>
      <c r="FV7" s="114"/>
      <c r="FW7" s="114"/>
      <c r="FX7" s="115"/>
    </row>
    <row r="8" spans="1:180">
      <c r="B8" s="5" t="s">
        <v>1</v>
      </c>
      <c r="C8" s="5" t="s">
        <v>2</v>
      </c>
      <c r="D8" s="5" t="s">
        <v>3</v>
      </c>
      <c r="E8" s="93" t="s">
        <v>4</v>
      </c>
      <c r="F8" s="94"/>
      <c r="G8" s="94"/>
      <c r="H8" s="94"/>
      <c r="I8" s="94"/>
      <c r="J8" s="94"/>
      <c r="K8" s="95"/>
      <c r="L8" s="96" t="s">
        <v>7</v>
      </c>
      <c r="M8" s="97"/>
      <c r="N8" s="97"/>
      <c r="O8" s="97"/>
      <c r="P8" s="97"/>
      <c r="Q8" s="97"/>
      <c r="R8" s="98"/>
      <c r="S8" s="96" t="s">
        <v>5</v>
      </c>
      <c r="T8" s="97"/>
      <c r="U8" s="97"/>
      <c r="V8" s="97"/>
      <c r="W8" s="97"/>
      <c r="X8" s="97"/>
      <c r="Y8" s="98"/>
      <c r="Z8" s="88" t="s">
        <v>20</v>
      </c>
      <c r="AA8" s="88"/>
      <c r="AB8" s="88"/>
      <c r="AC8" s="88"/>
      <c r="AD8" s="88"/>
      <c r="AE8" s="88"/>
      <c r="AF8" s="88"/>
      <c r="AG8" s="88" t="s">
        <v>4</v>
      </c>
      <c r="AH8" s="88"/>
      <c r="AI8" s="88"/>
      <c r="AJ8" s="88"/>
      <c r="AK8" s="88"/>
      <c r="AL8" s="88"/>
      <c r="AM8" s="88"/>
      <c r="AN8" s="87" t="s">
        <v>23</v>
      </c>
      <c r="AO8" s="87"/>
      <c r="AP8" s="87"/>
      <c r="AQ8" s="87"/>
      <c r="AR8" s="87"/>
      <c r="AS8" s="87"/>
      <c r="AT8" s="87"/>
      <c r="AU8" s="88" t="s">
        <v>24</v>
      </c>
      <c r="AV8" s="88"/>
      <c r="AW8" s="88"/>
      <c r="AX8" s="88"/>
      <c r="AY8" s="88"/>
      <c r="AZ8" s="88"/>
      <c r="BA8" s="88"/>
      <c r="BB8" s="27" t="s">
        <v>29</v>
      </c>
      <c r="BC8" s="88" t="s">
        <v>24</v>
      </c>
      <c r="BD8" s="88"/>
      <c r="BE8" s="88"/>
      <c r="BF8" s="88"/>
      <c r="BG8" s="88"/>
      <c r="BH8" s="88"/>
      <c r="BI8" s="88"/>
      <c r="BJ8" s="87" t="s">
        <v>26</v>
      </c>
      <c r="BK8" s="87"/>
      <c r="BL8" s="87"/>
      <c r="BM8" s="87"/>
      <c r="BN8" s="87"/>
      <c r="BO8" s="87"/>
      <c r="BP8" s="87"/>
      <c r="BQ8" s="88" t="s">
        <v>24</v>
      </c>
      <c r="BR8" s="88"/>
      <c r="BS8" s="88"/>
      <c r="BT8" s="88"/>
      <c r="BU8" s="88"/>
      <c r="BV8" s="88"/>
      <c r="BW8" s="88"/>
      <c r="BX8" s="87" t="s">
        <v>23</v>
      </c>
      <c r="BY8" s="87"/>
      <c r="BZ8" s="87"/>
      <c r="CA8" s="87"/>
      <c r="CB8" s="87"/>
      <c r="CC8" s="87"/>
      <c r="CD8" s="87"/>
      <c r="CE8" s="88" t="s">
        <v>4</v>
      </c>
      <c r="CF8" s="88"/>
      <c r="CG8" s="88"/>
      <c r="CH8" s="88"/>
      <c r="CI8" s="88"/>
      <c r="CJ8" s="88"/>
      <c r="CK8" s="88"/>
      <c r="CL8" s="25" t="s">
        <v>1</v>
      </c>
      <c r="CM8" s="27" t="s">
        <v>29</v>
      </c>
      <c r="CN8" s="105" t="s">
        <v>31</v>
      </c>
      <c r="CO8" s="105"/>
      <c r="CP8" s="105"/>
      <c r="CQ8" s="105"/>
      <c r="CR8" s="105"/>
      <c r="CS8" s="105"/>
      <c r="CT8" s="105"/>
      <c r="CU8" s="110" t="s">
        <v>46</v>
      </c>
      <c r="CV8" s="111"/>
      <c r="CW8" s="111"/>
      <c r="CX8" s="111"/>
      <c r="CY8" s="111"/>
      <c r="CZ8" s="111"/>
      <c r="DA8" s="112"/>
      <c r="DB8" s="116" t="s">
        <v>238</v>
      </c>
      <c r="DC8" s="116"/>
      <c r="DD8" s="116"/>
      <c r="DE8" s="116"/>
      <c r="DF8" s="116"/>
      <c r="DG8" s="116"/>
      <c r="DH8" s="116"/>
      <c r="DI8" s="105" t="s">
        <v>241</v>
      </c>
      <c r="DJ8" s="105"/>
      <c r="DK8" s="105"/>
      <c r="DL8" s="105"/>
      <c r="DM8" s="105"/>
      <c r="DN8" s="105"/>
      <c r="DO8" s="105"/>
      <c r="DP8" s="79" t="s">
        <v>35</v>
      </c>
      <c r="DQ8" s="32" t="s">
        <v>34</v>
      </c>
      <c r="DR8" s="116" t="s">
        <v>240</v>
      </c>
      <c r="DS8" s="116"/>
      <c r="DT8" s="116"/>
      <c r="DU8" s="116"/>
      <c r="DV8" s="116"/>
      <c r="DW8" s="116"/>
      <c r="DX8" s="116"/>
      <c r="DY8" s="35" t="s">
        <v>40</v>
      </c>
      <c r="DZ8" s="35" t="s">
        <v>42</v>
      </c>
      <c r="EA8" s="35" t="s">
        <v>43</v>
      </c>
      <c r="EB8" s="38" t="s">
        <v>44</v>
      </c>
      <c r="EC8" s="102" t="s">
        <v>47</v>
      </c>
      <c r="ED8" s="103"/>
      <c r="EE8" s="103"/>
      <c r="EF8" s="103"/>
      <c r="EG8" s="103"/>
      <c r="EH8" s="103"/>
      <c r="EI8" s="103"/>
      <c r="EJ8" s="104"/>
      <c r="EK8" s="102" t="s">
        <v>53</v>
      </c>
      <c r="EL8" s="103"/>
      <c r="EM8" s="103"/>
      <c r="EN8" s="103"/>
      <c r="EO8" s="103"/>
      <c r="EP8" s="103"/>
      <c r="EQ8" s="103"/>
      <c r="ER8" s="104"/>
      <c r="ES8" s="102" t="s">
        <v>52</v>
      </c>
      <c r="ET8" s="103"/>
      <c r="EU8" s="103"/>
      <c r="EV8" s="103"/>
      <c r="EW8" s="103"/>
      <c r="EX8" s="103"/>
      <c r="EY8" s="103"/>
      <c r="EZ8" s="104"/>
      <c r="FA8" s="102" t="s">
        <v>51</v>
      </c>
      <c r="FB8" s="103"/>
      <c r="FC8" s="103"/>
      <c r="FD8" s="103"/>
      <c r="FE8" s="103"/>
      <c r="FF8" s="103"/>
      <c r="FG8" s="103"/>
      <c r="FH8" s="104"/>
      <c r="FI8" s="102" t="s">
        <v>50</v>
      </c>
      <c r="FJ8" s="103"/>
      <c r="FK8" s="103"/>
      <c r="FL8" s="103"/>
      <c r="FM8" s="103"/>
      <c r="FN8" s="103"/>
      <c r="FO8" s="103"/>
      <c r="FP8" s="104"/>
      <c r="FQ8" s="102" t="s">
        <v>49</v>
      </c>
      <c r="FR8" s="103"/>
      <c r="FS8" s="103"/>
      <c r="FT8" s="103"/>
      <c r="FU8" s="103"/>
      <c r="FV8" s="103"/>
      <c r="FW8" s="103"/>
      <c r="FX8" s="104"/>
    </row>
    <row r="9" spans="1:180">
      <c r="B9" s="5"/>
      <c r="C9" s="5"/>
      <c r="D9" s="5"/>
      <c r="E9" s="15" t="s">
        <v>13</v>
      </c>
      <c r="F9" s="15" t="s">
        <v>14</v>
      </c>
      <c r="G9" s="15" t="s">
        <v>15</v>
      </c>
      <c r="H9" s="15" t="s">
        <v>16</v>
      </c>
      <c r="I9" s="15" t="s">
        <v>17</v>
      </c>
      <c r="J9" s="15" t="s">
        <v>18</v>
      </c>
      <c r="K9" s="16" t="s">
        <v>30</v>
      </c>
      <c r="L9" s="19" t="s">
        <v>13</v>
      </c>
      <c r="M9" s="19" t="s">
        <v>14</v>
      </c>
      <c r="N9" s="19" t="s">
        <v>15</v>
      </c>
      <c r="O9" s="19" t="s">
        <v>16</v>
      </c>
      <c r="P9" s="19" t="s">
        <v>17</v>
      </c>
      <c r="Q9" s="19" t="s">
        <v>18</v>
      </c>
      <c r="R9" s="9" t="s">
        <v>30</v>
      </c>
      <c r="S9" s="19" t="s">
        <v>13</v>
      </c>
      <c r="T9" s="19" t="s">
        <v>14</v>
      </c>
      <c r="U9" s="19" t="s">
        <v>15</v>
      </c>
      <c r="V9" s="19" t="s">
        <v>16</v>
      </c>
      <c r="W9" s="19" t="s">
        <v>17</v>
      </c>
      <c r="X9" s="19" t="s">
        <v>18</v>
      </c>
      <c r="Y9" s="9" t="s">
        <v>21</v>
      </c>
      <c r="Z9" s="26" t="s">
        <v>13</v>
      </c>
      <c r="AA9" s="26" t="s">
        <v>14</v>
      </c>
      <c r="AB9" s="26" t="s">
        <v>15</v>
      </c>
      <c r="AC9" s="26" t="s">
        <v>16</v>
      </c>
      <c r="AD9" s="26" t="s">
        <v>17</v>
      </c>
      <c r="AE9" s="26" t="s">
        <v>18</v>
      </c>
      <c r="AF9" s="25" t="s">
        <v>21</v>
      </c>
      <c r="AG9" s="26" t="s">
        <v>13</v>
      </c>
      <c r="AH9" s="26" t="s">
        <v>14</v>
      </c>
      <c r="AI9" s="26" t="s">
        <v>15</v>
      </c>
      <c r="AJ9" s="26" t="s">
        <v>16</v>
      </c>
      <c r="AK9" s="26" t="s">
        <v>17</v>
      </c>
      <c r="AL9" s="26" t="s">
        <v>18</v>
      </c>
      <c r="AM9" s="25" t="s">
        <v>21</v>
      </c>
      <c r="AN9" s="28" t="s">
        <v>13</v>
      </c>
      <c r="AO9" s="28" t="s">
        <v>14</v>
      </c>
      <c r="AP9" s="28" t="s">
        <v>15</v>
      </c>
      <c r="AQ9" s="28" t="s">
        <v>16</v>
      </c>
      <c r="AR9" s="28" t="s">
        <v>17</v>
      </c>
      <c r="AS9" s="28" t="s">
        <v>18</v>
      </c>
      <c r="AT9" s="27" t="s">
        <v>21</v>
      </c>
      <c r="AU9" s="26" t="s">
        <v>13</v>
      </c>
      <c r="AV9" s="26" t="s">
        <v>14</v>
      </c>
      <c r="AW9" s="26" t="s">
        <v>15</v>
      </c>
      <c r="AX9" s="26" t="s">
        <v>16</v>
      </c>
      <c r="AY9" s="26" t="s">
        <v>17</v>
      </c>
      <c r="AZ9" s="26" t="s">
        <v>18</v>
      </c>
      <c r="BA9" s="25" t="s">
        <v>21</v>
      </c>
      <c r="BB9" s="27" t="s">
        <v>28</v>
      </c>
      <c r="BC9" s="26" t="s">
        <v>13</v>
      </c>
      <c r="BD9" s="26" t="s">
        <v>14</v>
      </c>
      <c r="BE9" s="26" t="s">
        <v>15</v>
      </c>
      <c r="BF9" s="26" t="s">
        <v>16</v>
      </c>
      <c r="BG9" s="26" t="s">
        <v>17</v>
      </c>
      <c r="BH9" s="26" t="s">
        <v>18</v>
      </c>
      <c r="BI9" s="25" t="s">
        <v>21</v>
      </c>
      <c r="BJ9" s="28" t="s">
        <v>13</v>
      </c>
      <c r="BK9" s="28" t="s">
        <v>14</v>
      </c>
      <c r="BL9" s="28" t="s">
        <v>15</v>
      </c>
      <c r="BM9" s="28" t="s">
        <v>16</v>
      </c>
      <c r="BN9" s="28" t="s">
        <v>17</v>
      </c>
      <c r="BO9" s="28" t="s">
        <v>18</v>
      </c>
      <c r="BP9" s="27" t="s">
        <v>21</v>
      </c>
      <c r="BQ9" s="26" t="s">
        <v>13</v>
      </c>
      <c r="BR9" s="26" t="s">
        <v>14</v>
      </c>
      <c r="BS9" s="26" t="s">
        <v>15</v>
      </c>
      <c r="BT9" s="26" t="s">
        <v>16</v>
      </c>
      <c r="BU9" s="26" t="s">
        <v>17</v>
      </c>
      <c r="BV9" s="26" t="s">
        <v>18</v>
      </c>
      <c r="BW9" s="25" t="s">
        <v>21</v>
      </c>
      <c r="BX9" s="28" t="s">
        <v>13</v>
      </c>
      <c r="BY9" s="28" t="s">
        <v>14</v>
      </c>
      <c r="BZ9" s="28" t="s">
        <v>15</v>
      </c>
      <c r="CA9" s="28" t="s">
        <v>16</v>
      </c>
      <c r="CB9" s="28" t="s">
        <v>17</v>
      </c>
      <c r="CC9" s="28" t="s">
        <v>18</v>
      </c>
      <c r="CD9" s="27" t="s">
        <v>21</v>
      </c>
      <c r="CE9" s="26" t="s">
        <v>13</v>
      </c>
      <c r="CF9" s="26" t="s">
        <v>14</v>
      </c>
      <c r="CG9" s="26" t="s">
        <v>15</v>
      </c>
      <c r="CH9" s="26" t="s">
        <v>16</v>
      </c>
      <c r="CI9" s="26" t="s">
        <v>17</v>
      </c>
      <c r="CJ9" s="26" t="s">
        <v>18</v>
      </c>
      <c r="CK9" s="25" t="s">
        <v>21</v>
      </c>
      <c r="CL9" s="29" t="s">
        <v>28</v>
      </c>
      <c r="CM9" s="30" t="s">
        <v>28</v>
      </c>
      <c r="CN9" s="33" t="s">
        <v>13</v>
      </c>
      <c r="CO9" s="33" t="s">
        <v>14</v>
      </c>
      <c r="CP9" s="33" t="s">
        <v>15</v>
      </c>
      <c r="CQ9" s="33" t="s">
        <v>16</v>
      </c>
      <c r="CR9" s="33" t="s">
        <v>17</v>
      </c>
      <c r="CS9" s="33" t="s">
        <v>18</v>
      </c>
      <c r="CT9" s="31" t="s">
        <v>38</v>
      </c>
      <c r="CU9" s="33" t="s">
        <v>13</v>
      </c>
      <c r="CV9" s="33" t="s">
        <v>14</v>
      </c>
      <c r="CW9" s="33" t="s">
        <v>15</v>
      </c>
      <c r="CX9" s="33" t="s">
        <v>16</v>
      </c>
      <c r="CY9" s="33" t="s">
        <v>17</v>
      </c>
      <c r="CZ9" s="33" t="s">
        <v>18</v>
      </c>
      <c r="DA9" s="31" t="s">
        <v>38</v>
      </c>
      <c r="DB9" s="62" t="s">
        <v>13</v>
      </c>
      <c r="DC9" s="62" t="s">
        <v>14</v>
      </c>
      <c r="DD9" s="62" t="s">
        <v>15</v>
      </c>
      <c r="DE9" s="62" t="s">
        <v>16</v>
      </c>
      <c r="DF9" s="62" t="s">
        <v>17</v>
      </c>
      <c r="DG9" s="62" t="s">
        <v>18</v>
      </c>
      <c r="DH9" s="61" t="s">
        <v>239</v>
      </c>
      <c r="DI9" s="62" t="s">
        <v>13</v>
      </c>
      <c r="DJ9" s="62" t="s">
        <v>14</v>
      </c>
      <c r="DK9" s="62" t="s">
        <v>15</v>
      </c>
      <c r="DL9" s="62" t="s">
        <v>16</v>
      </c>
      <c r="DM9" s="62" t="s">
        <v>17</v>
      </c>
      <c r="DN9" s="62" t="s">
        <v>18</v>
      </c>
      <c r="DO9" s="61" t="s">
        <v>239</v>
      </c>
      <c r="DP9" s="61" t="s">
        <v>38</v>
      </c>
      <c r="DQ9" s="31" t="s">
        <v>38</v>
      </c>
      <c r="DR9" s="62" t="s">
        <v>13</v>
      </c>
      <c r="DS9" s="62" t="s">
        <v>14</v>
      </c>
      <c r="DT9" s="62" t="s">
        <v>15</v>
      </c>
      <c r="DU9" s="62" t="s">
        <v>16</v>
      </c>
      <c r="DV9" s="62" t="s">
        <v>17</v>
      </c>
      <c r="DW9" s="62" t="s">
        <v>18</v>
      </c>
      <c r="DX9" s="61" t="s">
        <v>239</v>
      </c>
      <c r="DY9" s="36" t="s">
        <v>82</v>
      </c>
      <c r="DZ9" s="36" t="s">
        <v>41</v>
      </c>
      <c r="EA9" s="36" t="s">
        <v>41</v>
      </c>
      <c r="EB9" s="39" t="s">
        <v>45</v>
      </c>
      <c r="EC9" s="66" t="s">
        <v>13</v>
      </c>
      <c r="ED9" s="66" t="s">
        <v>14</v>
      </c>
      <c r="EE9" s="66" t="s">
        <v>15</v>
      </c>
      <c r="EF9" s="66" t="s">
        <v>16</v>
      </c>
      <c r="EG9" s="66" t="s">
        <v>17</v>
      </c>
      <c r="EH9" s="66" t="s">
        <v>18</v>
      </c>
      <c r="EI9" s="67" t="s">
        <v>21</v>
      </c>
      <c r="EJ9" s="68" t="s">
        <v>244</v>
      </c>
      <c r="EK9" s="47" t="s">
        <v>13</v>
      </c>
      <c r="EL9" s="47" t="s">
        <v>14</v>
      </c>
      <c r="EM9" s="47" t="s">
        <v>15</v>
      </c>
      <c r="EN9" s="47" t="s">
        <v>16</v>
      </c>
      <c r="EO9" s="47" t="s">
        <v>17</v>
      </c>
      <c r="EP9" s="47" t="s">
        <v>18</v>
      </c>
      <c r="EQ9" s="48" t="s">
        <v>21</v>
      </c>
      <c r="ER9" s="68" t="s">
        <v>48</v>
      </c>
      <c r="ES9" s="47" t="s">
        <v>13</v>
      </c>
      <c r="ET9" s="47" t="s">
        <v>14</v>
      </c>
      <c r="EU9" s="47" t="s">
        <v>15</v>
      </c>
      <c r="EV9" s="47" t="s">
        <v>16</v>
      </c>
      <c r="EW9" s="47" t="s">
        <v>17</v>
      </c>
      <c r="EX9" s="47" t="s">
        <v>18</v>
      </c>
      <c r="EY9" s="48" t="s">
        <v>21</v>
      </c>
      <c r="EZ9" s="48" t="s">
        <v>55</v>
      </c>
      <c r="FA9" s="47" t="s">
        <v>13</v>
      </c>
      <c r="FB9" s="47" t="s">
        <v>14</v>
      </c>
      <c r="FC9" s="47" t="s">
        <v>15</v>
      </c>
      <c r="FD9" s="47" t="s">
        <v>16</v>
      </c>
      <c r="FE9" s="47" t="s">
        <v>17</v>
      </c>
      <c r="FF9" s="47" t="s">
        <v>18</v>
      </c>
      <c r="FG9" s="48" t="s">
        <v>21</v>
      </c>
      <c r="FH9" s="48" t="s">
        <v>56</v>
      </c>
      <c r="FI9" s="47" t="s">
        <v>13</v>
      </c>
      <c r="FJ9" s="47" t="s">
        <v>14</v>
      </c>
      <c r="FK9" s="47" t="s">
        <v>15</v>
      </c>
      <c r="FL9" s="47" t="s">
        <v>16</v>
      </c>
      <c r="FM9" s="47" t="s">
        <v>17</v>
      </c>
      <c r="FN9" s="47" t="s">
        <v>18</v>
      </c>
      <c r="FO9" s="48" t="s">
        <v>21</v>
      </c>
      <c r="FP9" s="68" t="s">
        <v>56</v>
      </c>
      <c r="FQ9" s="47" t="s">
        <v>13</v>
      </c>
      <c r="FR9" s="47" t="s">
        <v>14</v>
      </c>
      <c r="FS9" s="47" t="s">
        <v>15</v>
      </c>
      <c r="FT9" s="47" t="s">
        <v>16</v>
      </c>
      <c r="FU9" s="47" t="s">
        <v>17</v>
      </c>
      <c r="FV9" s="47" t="s">
        <v>18</v>
      </c>
      <c r="FW9" s="48" t="s">
        <v>21</v>
      </c>
      <c r="FX9" s="68" t="s">
        <v>55</v>
      </c>
    </row>
    <row r="10" spans="1:180">
      <c r="A10" s="4" t="s">
        <v>8</v>
      </c>
      <c r="B10" s="2" t="str">
        <f>IF(SUM(B16:B17)&gt;0,SUBTOTAL(101,B16:B17),"")</f>
        <v/>
      </c>
      <c r="C10" s="2" t="str">
        <f>IF(SUM(C16:C17)&gt;0,SUBTOTAL(101,C16:C17),"")</f>
        <v/>
      </c>
      <c r="D10" s="2" t="str">
        <f>IF(SUM(D16:D17)&gt;0,SUBTOTAL(101,D16:D17),"")</f>
        <v/>
      </c>
      <c r="E10" s="17">
        <f t="shared" ref="E10:K10" si="0">IF(SUM(E16:E380)&gt;0,SUBTOTAL(101,E16:E380),"")</f>
        <v>7.8441188335418701</v>
      </c>
      <c r="F10" s="17">
        <f t="shared" si="0"/>
        <v>7.761314582257044</v>
      </c>
      <c r="G10" s="17">
        <f t="shared" si="0"/>
        <v>7.8469881528899785</v>
      </c>
      <c r="H10" s="17">
        <f t="shared" si="0"/>
        <v>8.0447089785621273</v>
      </c>
      <c r="I10" s="17">
        <f t="shared" si="0"/>
        <v>8.1068376529784434</v>
      </c>
      <c r="J10" s="17">
        <f t="shared" si="0"/>
        <v>7.9892958743231635</v>
      </c>
      <c r="K10" s="53">
        <f t="shared" si="0"/>
        <v>7.9299819497667103</v>
      </c>
      <c r="L10" s="2">
        <f t="shared" ref="L10:Q10" si="1">IF(SUM(L16:L380)&gt;0,SUBTOTAL(101,L16:L380),"")</f>
        <v>10.680850395090776</v>
      </c>
      <c r="M10" s="2">
        <f t="shared" si="1"/>
        <v>10.115707637159117</v>
      </c>
      <c r="N10" s="2">
        <f t="shared" si="1"/>
        <v>9.545085046986399</v>
      </c>
      <c r="O10" s="2">
        <f t="shared" si="1"/>
        <v>10.502617658705336</v>
      </c>
      <c r="P10" s="2">
        <f t="shared" si="1"/>
        <v>11.586362353096215</v>
      </c>
      <c r="Q10" s="2">
        <f t="shared" si="1"/>
        <v>11.331025144411889</v>
      </c>
      <c r="R10" s="55">
        <f>IF(SUM(R16:R380)&gt;0,SUBTOTAL(101,R16:R380),"")</f>
        <v>10.628357349749841</v>
      </c>
      <c r="S10" s="2">
        <f>IF(SUM(S16:S380)&gt;0,SUBTOTAL(101,S16:S380),"")</f>
        <v>13.78995436674928</v>
      </c>
      <c r="T10" s="2">
        <f t="shared" ref="T10:Y10" si="2">IF(SUM(T16:T380)&gt;0,SUBTOTAL(101,T16:T380),"")</f>
        <v>13.25953213098637</v>
      </c>
      <c r="U10" s="2">
        <f t="shared" si="2"/>
        <v>14.205429272782313</v>
      </c>
      <c r="V10" s="2">
        <f t="shared" si="2"/>
        <v>14.759395932171442</v>
      </c>
      <c r="W10" s="2">
        <f t="shared" si="2"/>
        <v>13.873794169216366</v>
      </c>
      <c r="X10" s="2">
        <f t="shared" si="2"/>
        <v>13.069396386081225</v>
      </c>
      <c r="Y10" s="55">
        <f t="shared" si="2"/>
        <v>13.811720537573226</v>
      </c>
      <c r="Z10" s="59">
        <f t="shared" ref="Z10:AF10" si="3">SUBTOTAL(101,Z16:Z380)</f>
        <v>-0.25167344759269428</v>
      </c>
      <c r="AA10" s="59">
        <f t="shared" si="3"/>
        <v>-0.23975594163165426</v>
      </c>
      <c r="AB10" s="59">
        <f t="shared" si="3"/>
        <v>-0.25693211573022989</v>
      </c>
      <c r="AC10" s="59">
        <f t="shared" si="3"/>
        <v>-0.31540636728032911</v>
      </c>
      <c r="AD10" s="59">
        <f t="shared" si="3"/>
        <v>-0.29092032103453874</v>
      </c>
      <c r="AE10" s="59">
        <f t="shared" si="3"/>
        <v>-0.27630756620879043</v>
      </c>
      <c r="AF10" s="53">
        <f t="shared" si="3"/>
        <v>-0.27208234410390636</v>
      </c>
      <c r="AG10" s="17">
        <f t="shared" ref="AG10:AM10" si="4">IF(SUM(AG16:AG380)&gt;0,SUBTOTAL(101,AG16:AG380),"")</f>
        <v>7.3086055311438152</v>
      </c>
      <c r="AH10" s="17">
        <f t="shared" si="4"/>
        <v>7.2867580279088751</v>
      </c>
      <c r="AI10" s="17">
        <f t="shared" si="4"/>
        <v>7.3017866631076762</v>
      </c>
      <c r="AJ10" s="17">
        <f t="shared" si="4"/>
        <v>7.4346422979276472</v>
      </c>
      <c r="AK10" s="17">
        <f t="shared" si="4"/>
        <v>7.5479759685285801</v>
      </c>
      <c r="AL10" s="17">
        <f t="shared" si="4"/>
        <v>7.4277203938732406</v>
      </c>
      <c r="AM10" s="53">
        <f t="shared" si="4"/>
        <v>7.3851636293489635</v>
      </c>
      <c r="AN10" s="23">
        <f t="shared" ref="AN10:BA10" si="5">IF(SUM(AN16:AN380)&gt;0,SUBTOTAL(101,AN16:AN380),"")</f>
        <v>0.92038069829370261</v>
      </c>
      <c r="AO10" s="23">
        <f t="shared" si="5"/>
        <v>0.91137426333383265</v>
      </c>
      <c r="AP10" s="23">
        <f t="shared" si="5"/>
        <v>0.90767559651285412</v>
      </c>
      <c r="AQ10" s="23">
        <f t="shared" si="5"/>
        <v>0.95644873872858616</v>
      </c>
      <c r="AR10" s="23">
        <f t="shared" si="5"/>
        <v>1.0530129374301695</v>
      </c>
      <c r="AS10" s="23">
        <f t="shared" si="5"/>
        <v>1.0005118299658371</v>
      </c>
      <c r="AT10" s="57">
        <f t="shared" si="5"/>
        <v>0.95782585083838656</v>
      </c>
      <c r="AU10" s="17">
        <f t="shared" si="5"/>
        <v>0.78433105725131624</v>
      </c>
      <c r="AV10" s="17">
        <f t="shared" si="5"/>
        <v>0.76426560557615064</v>
      </c>
      <c r="AW10" s="17">
        <f t="shared" si="5"/>
        <v>0.75202302953183697</v>
      </c>
      <c r="AX10" s="17">
        <f t="shared" si="5"/>
        <v>0.77158246636390682</v>
      </c>
      <c r="AY10" s="17">
        <f t="shared" si="5"/>
        <v>0.76187458757188298</v>
      </c>
      <c r="AZ10" s="17">
        <f t="shared" si="5"/>
        <v>0.78124677383736385</v>
      </c>
      <c r="BA10" s="53">
        <f t="shared" si="5"/>
        <v>0.76926222933487076</v>
      </c>
      <c r="BB10" s="23" t="str">
        <f>IF(SUM(BB16:BB17)&gt;0,SUBTOTAL(101,BB16:BB17),"")</f>
        <v/>
      </c>
      <c r="BC10" s="17">
        <f t="shared" ref="BC10:CK10" si="6">IF(SUM(BC16:BC380)&gt;0,SUBTOTAL(101,BC16:BC380),"")</f>
        <v>0.27176142643295126</v>
      </c>
      <c r="BD10" s="17">
        <f t="shared" si="6"/>
        <v>0.2777794751434115</v>
      </c>
      <c r="BE10" s="17">
        <f t="shared" si="6"/>
        <v>0.26311071561777022</v>
      </c>
      <c r="BF10" s="17">
        <f t="shared" si="6"/>
        <v>0.28364695365451376</v>
      </c>
      <c r="BG10" s="17">
        <f t="shared" si="6"/>
        <v>0.27526869378334096</v>
      </c>
      <c r="BH10" s="17">
        <f t="shared" si="6"/>
        <v>0.27208256584477342</v>
      </c>
      <c r="BI10" s="53">
        <f t="shared" si="6"/>
        <v>0.2738609906679369</v>
      </c>
      <c r="BJ10" s="23">
        <f t="shared" si="6"/>
        <v>4.8015946102877183E-2</v>
      </c>
      <c r="BK10" s="23">
        <f t="shared" si="6"/>
        <v>4.7461989915796685E-2</v>
      </c>
      <c r="BL10" s="23">
        <f t="shared" si="6"/>
        <v>4.7420626380941362E-2</v>
      </c>
      <c r="BM10" s="23">
        <f t="shared" si="6"/>
        <v>4.725149044394493E-2</v>
      </c>
      <c r="BN10" s="23">
        <f t="shared" si="6"/>
        <v>4.7930878470613524E-2</v>
      </c>
      <c r="BO10" s="23">
        <f t="shared" si="6"/>
        <v>4.8027313241403392E-2</v>
      </c>
      <c r="BP10" s="57">
        <f t="shared" si="6"/>
        <v>4.7687044130816834E-2</v>
      </c>
      <c r="BQ10" s="17">
        <f t="shared" si="6"/>
        <v>1.1200821917808217</v>
      </c>
      <c r="BR10" s="17">
        <f t="shared" si="6"/>
        <v>1.1325690607734815</v>
      </c>
      <c r="BS10" s="17">
        <f t="shared" si="6"/>
        <v>1.1374520547945213</v>
      </c>
      <c r="BT10" s="17">
        <f t="shared" si="6"/>
        <v>1.1475890410958902</v>
      </c>
      <c r="BU10" s="17">
        <f t="shared" si="6"/>
        <v>1.135631868131868</v>
      </c>
      <c r="BV10" s="17">
        <f t="shared" si="6"/>
        <v>1.1269863013698633</v>
      </c>
      <c r="BW10" s="53">
        <f t="shared" si="6"/>
        <v>1.1334520547945206</v>
      </c>
      <c r="BX10" s="23">
        <f t="shared" si="6"/>
        <v>5.317260273972603E-2</v>
      </c>
      <c r="BY10" s="23">
        <f t="shared" si="6"/>
        <v>5.3071232876712372E-2</v>
      </c>
      <c r="BZ10" s="23">
        <f t="shared" si="6"/>
        <v>5.3350684931506867E-2</v>
      </c>
      <c r="CA10" s="23">
        <f t="shared" si="6"/>
        <v>5.2150684931506798E-2</v>
      </c>
      <c r="CB10" s="23">
        <f t="shared" si="6"/>
        <v>5.3087671232876658E-2</v>
      </c>
      <c r="CC10" s="23">
        <f t="shared" si="6"/>
        <v>5.2950684931506835E-2</v>
      </c>
      <c r="CD10" s="57">
        <f t="shared" si="6"/>
        <v>5.2920547945205551E-2</v>
      </c>
      <c r="CE10" s="17">
        <f t="shared" si="6"/>
        <v>7.5718630136986294</v>
      </c>
      <c r="CF10" s="17">
        <f t="shared" si="6"/>
        <v>7.5804120879120829</v>
      </c>
      <c r="CG10" s="17">
        <f t="shared" si="6"/>
        <v>7.5645205479451985</v>
      </c>
      <c r="CH10" s="17">
        <f t="shared" si="6"/>
        <v>7.5586575342465725</v>
      </c>
      <c r="CI10" s="17">
        <f t="shared" si="6"/>
        <v>7.5534340659340691</v>
      </c>
      <c r="CJ10" s="17">
        <f t="shared" si="6"/>
        <v>7.560821917808215</v>
      </c>
      <c r="CK10" s="53">
        <f t="shared" si="6"/>
        <v>7.5648219178082137</v>
      </c>
      <c r="CL10" s="17">
        <f>IF(SUM(CL16:CL380)&gt;0,SUBTOTAL(101,CL16:CL380),"")</f>
        <v>104.05479452054794</v>
      </c>
      <c r="CM10" s="23">
        <f>IF(SUM(CM16:CM380)&gt;0,SUBTOTAL(101,CM16:CM380),"")</f>
        <v>0.13230769230769229</v>
      </c>
      <c r="CN10" s="23">
        <f t="shared" ref="CN10:CT10" si="7">IF(SUM(CN16:CN380)&gt;0,SUBTOTAL(101,CN16:CN380),"")</f>
        <v>1.4529098576062347</v>
      </c>
      <c r="CO10" s="23">
        <f t="shared" si="7"/>
        <v>1.3894412421783913</v>
      </c>
      <c r="CP10" s="23">
        <f t="shared" si="7"/>
        <v>1.3566855938467262</v>
      </c>
      <c r="CQ10" s="23">
        <f t="shared" si="7"/>
        <v>1.4371713171292044</v>
      </c>
      <c r="CR10" s="23">
        <f t="shared" si="7"/>
        <v>1.4667659845653471</v>
      </c>
      <c r="CS10" s="23">
        <f t="shared" si="7"/>
        <v>1.4761603975949222</v>
      </c>
      <c r="CT10" s="57">
        <f t="shared" si="7"/>
        <v>1.4303611871862962</v>
      </c>
      <c r="CU10" s="23">
        <f t="shared" ref="CU10:DO10" si="8">IF(SUM(CU16:CU380)&gt;0,SUBTOTAL(101,CU16:CU380),"")</f>
        <v>1.5352563381195068</v>
      </c>
      <c r="CV10" s="23">
        <f t="shared" si="8"/>
        <v>1.6123075962066651</v>
      </c>
      <c r="CW10" s="23">
        <f t="shared" si="8"/>
        <v>1.5648699522018432</v>
      </c>
      <c r="CX10" s="23">
        <f t="shared" si="8"/>
        <v>1.6190900683403016</v>
      </c>
      <c r="CY10" s="23">
        <f t="shared" si="8"/>
        <v>1.5587910955602473</v>
      </c>
      <c r="CZ10" s="23">
        <f t="shared" si="8"/>
        <v>1.5253343473781238</v>
      </c>
      <c r="DA10" s="57">
        <f t="shared" si="8"/>
        <v>0.96759626430723444</v>
      </c>
      <c r="DB10" s="63">
        <f t="shared" si="8"/>
        <v>986.14815799242831</v>
      </c>
      <c r="DC10" s="63">
        <f t="shared" si="8"/>
        <v>937.7583623236236</v>
      </c>
      <c r="DD10" s="63">
        <f t="shared" si="8"/>
        <v>923.51815854425297</v>
      </c>
      <c r="DE10" s="63">
        <f t="shared" si="8"/>
        <v>966.09330268755355</v>
      </c>
      <c r="DF10" s="63">
        <f t="shared" si="8"/>
        <v>994.53634987296641</v>
      </c>
      <c r="DG10" s="63">
        <f t="shared" si="8"/>
        <v>1000.6988131588453</v>
      </c>
      <c r="DH10" s="57">
        <f t="shared" si="8"/>
        <v>1.39465139618338</v>
      </c>
      <c r="DI10" s="63">
        <f t="shared" si="8"/>
        <v>1001.8278893039651</v>
      </c>
      <c r="DJ10" s="63">
        <f t="shared" si="8"/>
        <v>955.2654214367642</v>
      </c>
      <c r="DK10" s="63">
        <f t="shared" si="8"/>
        <v>938.52596510795695</v>
      </c>
      <c r="DL10" s="63">
        <f t="shared" si="8"/>
        <v>983.15372464950769</v>
      </c>
      <c r="DM10" s="63">
        <f t="shared" si="8"/>
        <v>1001.8090282901303</v>
      </c>
      <c r="DN10" s="63">
        <f t="shared" si="8"/>
        <v>1011.8457838920698</v>
      </c>
      <c r="DO10" s="57">
        <f t="shared" si="8"/>
        <v>1.4147226887855842</v>
      </c>
      <c r="DP10" s="71">
        <f>IF(SUM(DP16:DP380)&gt;0,SUBTOTAL(101,DP16:DP380),"")</f>
        <v>27.958791208791208</v>
      </c>
      <c r="DQ10" s="71" t="str">
        <f>IF(SUM(DQ16:DQ380)&gt;0,SUBTOTAL(101,DQ16:DQ380),"")</f>
        <v/>
      </c>
      <c r="DR10" s="63">
        <f t="shared" ref="DR10:DX10" si="9">IF(SUM(DR16:DR380)&gt;0,SUBTOTAL(101,DR16:DR380),"")</f>
        <v>279.61541095890414</v>
      </c>
      <c r="DS10" s="63">
        <f t="shared" si="9"/>
        <v>276.04886049723757</v>
      </c>
      <c r="DT10" s="63">
        <f t="shared" si="9"/>
        <v>479.43681506849316</v>
      </c>
      <c r="DU10" s="63">
        <f t="shared" si="9"/>
        <v>510.52585616438358</v>
      </c>
      <c r="DV10" s="63">
        <f t="shared" si="9"/>
        <v>456.2972184065934</v>
      </c>
      <c r="DW10" s="63">
        <f t="shared" si="9"/>
        <v>357.09383561643835</v>
      </c>
      <c r="DX10" s="57">
        <f t="shared" si="9"/>
        <v>0.56679392054794575</v>
      </c>
      <c r="DY10" s="2">
        <f>IF(SUM(DY16:DY380)&gt;0,SUBTOTAL(101,DY16:DY380),"")</f>
        <v>6.531587154701965</v>
      </c>
      <c r="DZ10" s="2">
        <f>IF(SUM(DZ16:DZ380)&gt;0,SUBTOTAL(101,DZ16:DZ380),"")</f>
        <v>12.592822456882423</v>
      </c>
      <c r="EA10" s="2">
        <f>IF(SUM(EA16:EA380)&gt;0,SUBTOTAL(101,EA16:EA380),"")</f>
        <v>27.821343600094973</v>
      </c>
      <c r="EB10" s="57">
        <f>IF(SUM(EB16:EB380)&gt;0,SUBTOTAL(101,EB16:EB380),"")</f>
        <v>1.413703331257107</v>
      </c>
      <c r="EC10" s="2">
        <f t="shared" ref="EC10:EJ10" si="10">IF(SUM(EC16:EC380)&gt;0,SUBTOTAL(101,EC16:EC380),"")</f>
        <v>27.574246571161975</v>
      </c>
      <c r="ED10" s="2">
        <f t="shared" si="10"/>
        <v>27.696952904360447</v>
      </c>
      <c r="EE10" s="2">
        <f t="shared" si="10"/>
        <v>27.318082187600332</v>
      </c>
      <c r="EF10" s="2">
        <f t="shared" si="10"/>
        <v>27.26383561434811</v>
      </c>
      <c r="EG10" s="2">
        <f t="shared" si="10"/>
        <v>27.444505492409508</v>
      </c>
      <c r="EH10" s="2">
        <f t="shared" si="10"/>
        <v>27.519452050614031</v>
      </c>
      <c r="EI10" s="55">
        <f t="shared" si="10"/>
        <v>27.471872142634979</v>
      </c>
      <c r="EJ10" s="55">
        <f t="shared" si="10"/>
        <v>293.93919597583795</v>
      </c>
      <c r="EK10" s="17">
        <f t="shared" ref="EK10:EQ10" si="11">IF(SUM(EK16:EK380)&gt;0,SUBTOTAL(101,EK16:EK380),"")</f>
        <v>0.38736986409719676</v>
      </c>
      <c r="EL10" s="17">
        <f t="shared" si="11"/>
        <v>0.38581717557111272</v>
      </c>
      <c r="EM10" s="17">
        <f t="shared" si="11"/>
        <v>0.38953424749309068</v>
      </c>
      <c r="EN10" s="17">
        <f t="shared" si="11"/>
        <v>0.38542465834993206</v>
      </c>
      <c r="EO10" s="17">
        <f t="shared" si="11"/>
        <v>0.38662087968499453</v>
      </c>
      <c r="EP10" s="17">
        <f t="shared" si="11"/>
        <v>0.38715068597907887</v>
      </c>
      <c r="EQ10" s="53">
        <f t="shared" si="11"/>
        <v>0.55398954379889709</v>
      </c>
      <c r="ER10" s="63">
        <f>IF(SUM(ER16:ER17)&gt;0,SUBTOTAL(101,ER16:ER17),"")</f>
        <v>10</v>
      </c>
      <c r="ES10" s="23">
        <f t="shared" ref="ES10:EY10" si="12">IF(SUM(ES16:ES380)&gt;0,SUBTOTAL(101,ES16:ES380),"")</f>
        <v>0.36449315180517222</v>
      </c>
      <c r="ET10" s="23">
        <f t="shared" si="12"/>
        <v>0.36307479337972287</v>
      </c>
      <c r="EU10" s="23">
        <f t="shared" si="12"/>
        <v>0.366904110777868</v>
      </c>
      <c r="EV10" s="23">
        <f t="shared" si="12"/>
        <v>0.36687671354372209</v>
      </c>
      <c r="EW10" s="23">
        <f t="shared" si="12"/>
        <v>0.36214285826945042</v>
      </c>
      <c r="EX10" s="23">
        <f t="shared" si="12"/>
        <v>0.36238356265303207</v>
      </c>
      <c r="EY10" s="53">
        <f t="shared" si="12"/>
        <v>0.69347743270918716</v>
      </c>
      <c r="EZ10" s="17">
        <f>IF(SUM(EZ16:EZ17)&gt;0,SUBTOTAL(101,EZ16:EZ17),"")</f>
        <v>0.6</v>
      </c>
      <c r="FA10" s="23">
        <f t="shared" ref="FA10:FG10" si="13">IF(SUM(FA16:FA380)&gt;0,SUBTOTAL(101,FA16:FA380),"")</f>
        <v>0.25282739708072521</v>
      </c>
      <c r="FB10" s="23">
        <f t="shared" si="13"/>
        <v>0.25485318524561762</v>
      </c>
      <c r="FC10" s="23">
        <f t="shared" si="13"/>
        <v>0.25419725989029834</v>
      </c>
      <c r="FD10" s="23">
        <f t="shared" si="13"/>
        <v>0.25382739719360659</v>
      </c>
      <c r="FE10" s="23">
        <f t="shared" si="13"/>
        <v>0.25343956026136055</v>
      </c>
      <c r="FF10" s="23">
        <f t="shared" si="13"/>
        <v>0.25272328772467295</v>
      </c>
      <c r="FG10" s="57">
        <f t="shared" si="13"/>
        <v>0.25363241990288243</v>
      </c>
      <c r="FH10" s="17" t="str">
        <f>IF(SUM(FH16:FH17)&gt;0,SUBTOTAL(101,FH16:FH17),"")</f>
        <v/>
      </c>
      <c r="FI10" s="23">
        <f t="shared" ref="FI10:FO10" si="14">IF(SUM(FI16:FI380)&gt;0,SUBTOTAL(101,FI16:FI380),"")</f>
        <v>0.28038356222518501</v>
      </c>
      <c r="FJ10" s="23">
        <f t="shared" si="14"/>
        <v>0.27825484839667902</v>
      </c>
      <c r="FK10" s="23">
        <f t="shared" si="14"/>
        <v>0.27934246673567653</v>
      </c>
      <c r="FL10" s="23">
        <f t="shared" si="14"/>
        <v>0.27838356227499167</v>
      </c>
      <c r="FM10" s="23">
        <f t="shared" si="14"/>
        <v>0.27659340724758397</v>
      </c>
      <c r="FN10" s="23">
        <f t="shared" si="14"/>
        <v>0.27745205521175303</v>
      </c>
      <c r="FO10" s="57">
        <f t="shared" si="14"/>
        <v>0.2783123294417173</v>
      </c>
      <c r="FP10" s="63">
        <f>IF(SUM(FP16:FP17)&gt;0,SUBTOTAL(101,FP16:FP17),"")</f>
        <v>9</v>
      </c>
      <c r="FQ10" s="23">
        <f t="shared" ref="FQ10:FW10" si="15">IF(SUM(FQ16:FQ380)&gt;0,SUBTOTAL(101,FQ16:FQ380),"")</f>
        <v>0.57547944473893675</v>
      </c>
      <c r="FR10" s="23">
        <f t="shared" si="15"/>
        <v>0.5757617654892877</v>
      </c>
      <c r="FS10" s="23">
        <f t="shared" si="15"/>
        <v>0.57572602000955031</v>
      </c>
      <c r="FT10" s="23">
        <f t="shared" si="15"/>
        <v>0.5766301295528673</v>
      </c>
      <c r="FU10" s="23">
        <f t="shared" si="15"/>
        <v>0.57563186084831153</v>
      </c>
      <c r="FV10" s="23">
        <f t="shared" si="15"/>
        <v>0.57561643107296667</v>
      </c>
      <c r="FW10" s="57">
        <f t="shared" si="15"/>
        <v>0.57579451320378205</v>
      </c>
      <c r="FX10" s="63">
        <f>IF(SUM(FX16:FX17)&gt;0,SUBTOTAL(101,FX16:FX17),"")</f>
        <v>14.5</v>
      </c>
    </row>
    <row r="11" spans="1:180">
      <c r="A11" s="4" t="s">
        <v>9</v>
      </c>
      <c r="B11" s="1">
        <f>SUBTOTAL(105,B16:B380)</f>
        <v>0</v>
      </c>
      <c r="C11" s="1">
        <f>SUBTOTAL(105,C16:C380)</f>
        <v>0</v>
      </c>
      <c r="D11" s="1">
        <f>SUBTOTAL(105,D16:D380)</f>
        <v>0</v>
      </c>
      <c r="E11" s="17">
        <f t="shared" ref="E11:J11" si="16">SUBTOTAL(105,E16:E380)</f>
        <v>6.8991451263427734</v>
      </c>
      <c r="F11" s="17">
        <f t="shared" si="16"/>
        <v>6.8717947006225586</v>
      </c>
      <c r="G11" s="17">
        <f t="shared" si="16"/>
        <v>6.7726497650146484</v>
      </c>
      <c r="H11" s="17">
        <f t="shared" si="16"/>
        <v>6.8205127716064453</v>
      </c>
      <c r="I11" s="17">
        <f t="shared" si="16"/>
        <v>6.9435896873474121</v>
      </c>
      <c r="J11" s="17">
        <f t="shared" si="16"/>
        <v>6.9538459777832031</v>
      </c>
      <c r="K11" s="53">
        <f>SUBTOTAL(105,K16:K380)</f>
        <v>6.8837606906890869</v>
      </c>
      <c r="L11" s="2">
        <f t="shared" ref="L11:Q11" si="17">SUBTOTAL(105,L16:L380)</f>
        <v>0</v>
      </c>
      <c r="M11" s="2">
        <f t="shared" si="17"/>
        <v>0</v>
      </c>
      <c r="N11" s="2">
        <f t="shared" si="17"/>
        <v>0</v>
      </c>
      <c r="O11" s="2">
        <f t="shared" si="17"/>
        <v>0</v>
      </c>
      <c r="P11" s="2">
        <f t="shared" si="17"/>
        <v>0</v>
      </c>
      <c r="Q11" s="2">
        <f t="shared" si="17"/>
        <v>0</v>
      </c>
      <c r="R11" s="55">
        <f>SUBTOTAL(105,R16:R380)</f>
        <v>0</v>
      </c>
      <c r="S11" s="2">
        <f>SUBTOTAL(105,S16:S380)</f>
        <v>1.831501841545105</v>
      </c>
      <c r="T11" s="2">
        <f t="shared" ref="T11:Y11" si="18">SUBTOTAL(105,T16:T380)</f>
        <v>1.831501841545105</v>
      </c>
      <c r="U11" s="2">
        <f t="shared" si="18"/>
        <v>1.831501841545105</v>
      </c>
      <c r="V11" s="2">
        <f t="shared" si="18"/>
        <v>1.831501841545105</v>
      </c>
      <c r="W11" s="2">
        <f t="shared" si="18"/>
        <v>1.831501841545105</v>
      </c>
      <c r="X11" s="2">
        <f t="shared" si="18"/>
        <v>1.9536019563674927</v>
      </c>
      <c r="Y11" s="55">
        <f t="shared" si="18"/>
        <v>2.1571022073427835</v>
      </c>
      <c r="Z11" s="17">
        <f t="shared" ref="Z11:AM11" si="19">SUBTOTAL(105,Z16:Z380)</f>
        <v>-0.93528693914413452</v>
      </c>
      <c r="AA11" s="17">
        <f t="shared" si="19"/>
        <v>-0.89621490240097046</v>
      </c>
      <c r="AB11" s="17">
        <f t="shared" si="19"/>
        <v>-1.3308913707733154</v>
      </c>
      <c r="AC11" s="17">
        <f t="shared" si="19"/>
        <v>-10</v>
      </c>
      <c r="AD11" s="17">
        <f t="shared" si="19"/>
        <v>-0.99389499425888062</v>
      </c>
      <c r="AE11" s="17">
        <f t="shared" si="19"/>
        <v>-0.89133089780807495</v>
      </c>
      <c r="AF11" s="53">
        <f t="shared" si="19"/>
        <v>-1.6996336998417974</v>
      </c>
      <c r="AG11" s="17">
        <f t="shared" si="19"/>
        <v>6.1401710510253906</v>
      </c>
      <c r="AH11" s="17">
        <f t="shared" si="19"/>
        <v>6.2427349090576172</v>
      </c>
      <c r="AI11" s="17">
        <f t="shared" si="19"/>
        <v>6.1025643348693848</v>
      </c>
      <c r="AJ11" s="17">
        <f t="shared" si="19"/>
        <v>0</v>
      </c>
      <c r="AK11" s="17">
        <f t="shared" si="19"/>
        <v>5.8598289489746094</v>
      </c>
      <c r="AL11" s="17">
        <f t="shared" si="19"/>
        <v>6.1094017028808594</v>
      </c>
      <c r="AM11" s="53">
        <f t="shared" si="19"/>
        <v>5.1982905864715576</v>
      </c>
      <c r="AN11" s="23">
        <f t="shared" ref="AN11:BA11" si="20">SUBTOTAL(105,AN16:AN380)</f>
        <v>7.326007355004549E-3</v>
      </c>
      <c r="AO11" s="23">
        <f t="shared" si="20"/>
        <v>1.2210012413561344E-2</v>
      </c>
      <c r="AP11" s="23">
        <f t="shared" si="20"/>
        <v>1.2210012413561344E-2</v>
      </c>
      <c r="AQ11" s="23">
        <f t="shared" si="20"/>
        <v>1.2210012413561344E-2</v>
      </c>
      <c r="AR11" s="23">
        <f t="shared" si="20"/>
        <v>0</v>
      </c>
      <c r="AS11" s="23">
        <f t="shared" si="20"/>
        <v>1.2210012413561344E-2</v>
      </c>
      <c r="AT11" s="57">
        <f t="shared" si="20"/>
        <v>0.12413512698064248</v>
      </c>
      <c r="AU11" s="17">
        <f t="shared" si="20"/>
        <v>0.3699633777141571</v>
      </c>
      <c r="AV11" s="17">
        <f t="shared" si="20"/>
        <v>0.16361416876316071</v>
      </c>
      <c r="AW11" s="17">
        <f t="shared" si="20"/>
        <v>1.2210012646391988E-3</v>
      </c>
      <c r="AX11" s="17">
        <f t="shared" si="20"/>
        <v>0</v>
      </c>
      <c r="AY11" s="17">
        <f t="shared" si="20"/>
        <v>0.31501832604408264</v>
      </c>
      <c r="AZ11" s="17">
        <f t="shared" si="20"/>
        <v>0.33943834900856018</v>
      </c>
      <c r="BA11" s="53">
        <f t="shared" si="20"/>
        <v>0.3738298813501994</v>
      </c>
      <c r="BB11" s="23">
        <f>SUBTOTAL(105,BB16:BB17)</f>
        <v>0</v>
      </c>
      <c r="BC11" s="17">
        <f t="shared" ref="BC11:CK11" si="21">SUBTOTAL(105,BC16:BC380)</f>
        <v>4.8840050585567951E-3</v>
      </c>
      <c r="BD11" s="17">
        <f t="shared" si="21"/>
        <v>3.1746033579111099E-2</v>
      </c>
      <c r="BE11" s="17">
        <f t="shared" si="21"/>
        <v>2.4420025292783976E-3</v>
      </c>
      <c r="BF11" s="17">
        <f t="shared" si="21"/>
        <v>4.8840050585567951E-3</v>
      </c>
      <c r="BG11" s="17">
        <f t="shared" si="21"/>
        <v>4.8840050585567951E-3</v>
      </c>
      <c r="BH11" s="17">
        <f t="shared" si="21"/>
        <v>9.7680101171135902E-3</v>
      </c>
      <c r="BI11" s="53">
        <f t="shared" si="21"/>
        <v>7.7330079860985279E-2</v>
      </c>
      <c r="BJ11" s="23">
        <f t="shared" si="21"/>
        <v>3.6304865032434464E-2</v>
      </c>
      <c r="BK11" s="23">
        <f t="shared" si="21"/>
        <v>3.6132976412773132E-2</v>
      </c>
      <c r="BL11" s="23">
        <f t="shared" si="21"/>
        <v>3.5691294819116592E-2</v>
      </c>
      <c r="BM11" s="23">
        <f t="shared" si="21"/>
        <v>3.6421030759811401E-2</v>
      </c>
      <c r="BN11" s="23">
        <f t="shared" si="21"/>
        <v>3.6394454538822174E-2</v>
      </c>
      <c r="BO11" s="23">
        <f t="shared" si="21"/>
        <v>3.5407472401857376E-2</v>
      </c>
      <c r="BP11" s="57">
        <f t="shared" si="21"/>
        <v>3.6622581382592521E-2</v>
      </c>
      <c r="BQ11" s="17">
        <f t="shared" si="21"/>
        <v>0.79</v>
      </c>
      <c r="BR11" s="17">
        <f t="shared" si="21"/>
        <v>0.76</v>
      </c>
      <c r="BS11" s="17">
        <f t="shared" si="21"/>
        <v>0.54</v>
      </c>
      <c r="BT11" s="17">
        <f t="shared" si="21"/>
        <v>0.69</v>
      </c>
      <c r="BU11" s="17">
        <f t="shared" si="21"/>
        <v>0.56000000000000005</v>
      </c>
      <c r="BV11" s="17">
        <f t="shared" si="21"/>
        <v>0.79</v>
      </c>
      <c r="BW11" s="53">
        <f t="shared" si="21"/>
        <v>0.81</v>
      </c>
      <c r="BX11" s="23">
        <f t="shared" si="21"/>
        <v>2.8000000000000001E-2</v>
      </c>
      <c r="BY11" s="23">
        <f t="shared" si="21"/>
        <v>2.9000000000000001E-2</v>
      </c>
      <c r="BZ11" s="23">
        <f t="shared" si="21"/>
        <v>3.1E-2</v>
      </c>
      <c r="CA11" s="23">
        <f t="shared" si="21"/>
        <v>2.8000000000000001E-2</v>
      </c>
      <c r="CB11" s="23">
        <f t="shared" si="21"/>
        <v>3.1E-2</v>
      </c>
      <c r="CC11" s="23">
        <f t="shared" si="21"/>
        <v>2.5999999999999999E-2</v>
      </c>
      <c r="CD11" s="57">
        <f t="shared" si="21"/>
        <v>0.03</v>
      </c>
      <c r="CE11" s="17">
        <f t="shared" si="21"/>
        <v>6.55</v>
      </c>
      <c r="CF11" s="17">
        <f t="shared" si="21"/>
        <v>6.6</v>
      </c>
      <c r="CG11" s="17">
        <f t="shared" si="21"/>
        <v>6.56</v>
      </c>
      <c r="CH11" s="17">
        <f t="shared" si="21"/>
        <v>6.49</v>
      </c>
      <c r="CI11" s="17">
        <f t="shared" si="21"/>
        <v>6.49</v>
      </c>
      <c r="CJ11" s="17">
        <f t="shared" si="21"/>
        <v>6.46</v>
      </c>
      <c r="CK11" s="53">
        <f t="shared" si="21"/>
        <v>6.58</v>
      </c>
      <c r="CL11" s="17">
        <f>SUBTOTAL(105,CL16:CL380)</f>
        <v>45</v>
      </c>
      <c r="CM11" s="23">
        <f>SUBTOTAL(105,CM16:CM380)</f>
        <v>2.4E-2</v>
      </c>
      <c r="CN11" s="23">
        <f t="shared" ref="CN11:CT11" si="22">SUBTOTAL(105,CN16:CN380)</f>
        <v>0.53724056482315063</v>
      </c>
      <c r="CO11" s="23">
        <f t="shared" si="22"/>
        <v>0.54310137033462524</v>
      </c>
      <c r="CP11" s="23">
        <f t="shared" si="22"/>
        <v>0</v>
      </c>
      <c r="CQ11" s="23">
        <f t="shared" si="22"/>
        <v>9.7680101171135902E-3</v>
      </c>
      <c r="CR11" s="23">
        <f t="shared" si="22"/>
        <v>0.53235656023025513</v>
      </c>
      <c r="CS11" s="23">
        <f t="shared" si="22"/>
        <v>0.55873018503189087</v>
      </c>
      <c r="CT11" s="57">
        <f t="shared" si="22"/>
        <v>0.56719579299290979</v>
      </c>
      <c r="CU11" s="23">
        <f t="shared" ref="CU11:DO11" si="23">SUBTOTAL(105,CU16:CU380)</f>
        <v>1.1562956571578979</v>
      </c>
      <c r="CV11" s="23">
        <f t="shared" si="23"/>
        <v>1.174102783203125</v>
      </c>
      <c r="CW11" s="23">
        <f t="shared" si="23"/>
        <v>1.1830366849899292</v>
      </c>
      <c r="CX11" s="23">
        <f t="shared" si="23"/>
        <v>1.2371169328689575</v>
      </c>
      <c r="CY11" s="23">
        <f t="shared" si="23"/>
        <v>1.165188193321228</v>
      </c>
      <c r="CZ11" s="23">
        <f t="shared" si="23"/>
        <v>1.0946799516677856</v>
      </c>
      <c r="DA11" s="57">
        <f t="shared" si="23"/>
        <v>0.21</v>
      </c>
      <c r="DB11" s="63">
        <f t="shared" si="23"/>
        <v>330.15875244140625</v>
      </c>
      <c r="DC11" s="63">
        <f t="shared" si="23"/>
        <v>242.73504638671875</v>
      </c>
      <c r="DD11" s="63">
        <f t="shared" si="23"/>
        <v>0</v>
      </c>
      <c r="DE11" s="63">
        <f t="shared" si="23"/>
        <v>0</v>
      </c>
      <c r="DF11" s="63">
        <f t="shared" si="23"/>
        <v>316.72772216796875</v>
      </c>
      <c r="DG11" s="63">
        <f t="shared" si="23"/>
        <v>366.78875732421875</v>
      </c>
      <c r="DH11" s="57">
        <f t="shared" si="23"/>
        <v>0.55648350585937501</v>
      </c>
      <c r="DI11" s="63">
        <f t="shared" si="23"/>
        <v>373.015869140625</v>
      </c>
      <c r="DJ11" s="63">
        <f t="shared" si="23"/>
        <v>373.015869140625</v>
      </c>
      <c r="DK11" s="63">
        <f t="shared" si="23"/>
        <v>0</v>
      </c>
      <c r="DL11" s="63">
        <f t="shared" si="23"/>
        <v>0</v>
      </c>
      <c r="DM11" s="63">
        <f t="shared" si="23"/>
        <v>373.62637329101563</v>
      </c>
      <c r="DN11" s="63">
        <f t="shared" si="23"/>
        <v>377.97311401367187</v>
      </c>
      <c r="DO11" s="57">
        <f t="shared" si="23"/>
        <v>0.54419340087890622</v>
      </c>
      <c r="DP11" s="71">
        <f>SUBTOTAL(105,DP16:DP380)</f>
        <v>0</v>
      </c>
      <c r="DQ11" s="71">
        <f>SUBTOTAL(105,DQ16:DQ380)</f>
        <v>0</v>
      </c>
      <c r="DR11" s="63">
        <f t="shared" ref="DR11:DX11" si="24">SUBTOTAL(105,DR16:DR380)</f>
        <v>0</v>
      </c>
      <c r="DS11" s="63">
        <f t="shared" si="24"/>
        <v>0</v>
      </c>
      <c r="DT11" s="63">
        <f t="shared" si="24"/>
        <v>0</v>
      </c>
      <c r="DU11" s="63">
        <f t="shared" si="24"/>
        <v>0</v>
      </c>
      <c r="DV11" s="63">
        <f t="shared" si="24"/>
        <v>0</v>
      </c>
      <c r="DW11" s="63">
        <f t="shared" si="24"/>
        <v>0</v>
      </c>
      <c r="DX11" s="57">
        <f t="shared" si="24"/>
        <v>4.8000000000000001E-2</v>
      </c>
      <c r="DY11" s="2">
        <f>SUBTOTAL(105,DY16:DY380)</f>
        <v>4.6630034446716309</v>
      </c>
      <c r="DZ11" s="2">
        <f>SUBTOTAL(105,DZ16:DZ380)</f>
        <v>9.1027183532714844</v>
      </c>
      <c r="EA11" s="2">
        <f>SUBTOTAL(105,EA16:EA380)</f>
        <v>25.96075439453125</v>
      </c>
      <c r="EB11" s="57">
        <f>SUBTOTAL(105,EB16:EB380)</f>
        <v>0.24610239059448247</v>
      </c>
      <c r="EC11" s="2">
        <f t="shared" ref="EC11:EI11" si="25">SUBTOTAL(105,EC16:EC380)</f>
        <v>8</v>
      </c>
      <c r="ED11" s="2">
        <f t="shared" si="25"/>
        <v>8</v>
      </c>
      <c r="EE11" s="2">
        <f t="shared" si="25"/>
        <v>8</v>
      </c>
      <c r="EF11" s="2">
        <f t="shared" si="25"/>
        <v>7</v>
      </c>
      <c r="EG11" s="2">
        <f t="shared" si="25"/>
        <v>7</v>
      </c>
      <c r="EH11" s="2">
        <f t="shared" si="25"/>
        <v>8</v>
      </c>
      <c r="EI11" s="55">
        <f t="shared" si="25"/>
        <v>7.666666666666667</v>
      </c>
      <c r="EJ11" s="55">
        <f>SUBTOTAL(105,EJ16:EJ380)</f>
        <v>31.48</v>
      </c>
      <c r="EK11" s="17">
        <f t="shared" ref="EK11:EQ11" si="26">SUBTOTAL(105,EK16:EK380)</f>
        <v>0</v>
      </c>
      <c r="EL11" s="17">
        <f t="shared" si="26"/>
        <v>0</v>
      </c>
      <c r="EM11" s="17">
        <f t="shared" si="26"/>
        <v>0</v>
      </c>
      <c r="EN11" s="17">
        <f t="shared" si="26"/>
        <v>0</v>
      </c>
      <c r="EO11" s="17">
        <f t="shared" si="26"/>
        <v>0</v>
      </c>
      <c r="EP11" s="17">
        <f t="shared" si="26"/>
        <v>0</v>
      </c>
      <c r="EQ11" s="53">
        <f t="shared" si="26"/>
        <v>5.000000074505806E-2</v>
      </c>
      <c r="ER11" s="63">
        <f>SUBTOTAL(105,ER16:ER17)</f>
        <v>8</v>
      </c>
      <c r="ES11" s="23">
        <f t="shared" ref="ES11:EY11" si="27">SUBTOTAL(105,ES16:ES380)</f>
        <v>0</v>
      </c>
      <c r="ET11" s="23">
        <f t="shared" si="27"/>
        <v>0</v>
      </c>
      <c r="EU11" s="23">
        <f t="shared" si="27"/>
        <v>0</v>
      </c>
      <c r="EV11" s="23">
        <f t="shared" si="27"/>
        <v>0</v>
      </c>
      <c r="EW11" s="23">
        <f t="shared" si="27"/>
        <v>0</v>
      </c>
      <c r="EX11" s="23">
        <f t="shared" si="27"/>
        <v>0</v>
      </c>
      <c r="EY11" s="53">
        <f t="shared" si="27"/>
        <v>9.4999998807907104E-2</v>
      </c>
      <c r="EZ11" s="17">
        <f>SUBTOTAL(105,EZ16:EZ17)</f>
        <v>0.45</v>
      </c>
      <c r="FA11" s="23">
        <f t="shared" ref="FA11:FG11" si="28">SUBTOTAL(105,FA16:FA380)</f>
        <v>2.9999999329447746E-2</v>
      </c>
      <c r="FB11" s="23">
        <f t="shared" si="28"/>
        <v>2.9999999329447746E-2</v>
      </c>
      <c r="FC11" s="23">
        <f t="shared" si="28"/>
        <v>2.9999999329447746E-2</v>
      </c>
      <c r="FD11" s="23">
        <f t="shared" si="28"/>
        <v>2.9999999329447746E-2</v>
      </c>
      <c r="FE11" s="23">
        <f t="shared" si="28"/>
        <v>2.9999999329447746E-2</v>
      </c>
      <c r="FF11" s="23">
        <f t="shared" si="28"/>
        <v>2.9999999329447746E-2</v>
      </c>
      <c r="FG11" s="57">
        <f t="shared" si="28"/>
        <v>2.9999999329447746E-2</v>
      </c>
      <c r="FH11" s="17">
        <f>SUBTOTAL(105,FH16:FH17)</f>
        <v>0</v>
      </c>
      <c r="FI11" s="23">
        <f t="shared" ref="FI11:FO11" si="29">SUBTOTAL(105,FI16:FI380)</f>
        <v>0.14000000059604645</v>
      </c>
      <c r="FJ11" s="23">
        <f t="shared" si="29"/>
        <v>0.14000000059604645</v>
      </c>
      <c r="FK11" s="23">
        <f t="shared" si="29"/>
        <v>0.11999999731779099</v>
      </c>
      <c r="FL11" s="23">
        <f t="shared" si="29"/>
        <v>0.11999999731779099</v>
      </c>
      <c r="FM11" s="23">
        <f t="shared" si="29"/>
        <v>0.11999999731779099</v>
      </c>
      <c r="FN11" s="23">
        <f t="shared" si="29"/>
        <v>0.10000000149011612</v>
      </c>
      <c r="FO11" s="57">
        <f t="shared" si="29"/>
        <v>0.12333333243926366</v>
      </c>
      <c r="FP11" s="63">
        <f>SUBTOTAL(105,FP16:FP17)</f>
        <v>6</v>
      </c>
      <c r="FQ11" s="23">
        <f t="shared" ref="FQ11:FW11" si="30">SUBTOTAL(105,FQ16:FQ380)</f>
        <v>0.25</v>
      </c>
      <c r="FR11" s="23">
        <f t="shared" si="30"/>
        <v>0.25</v>
      </c>
      <c r="FS11" s="23">
        <f t="shared" si="30"/>
        <v>0.25</v>
      </c>
      <c r="FT11" s="23">
        <f t="shared" si="30"/>
        <v>0.25</v>
      </c>
      <c r="FU11" s="23">
        <f t="shared" si="30"/>
        <v>0.25</v>
      </c>
      <c r="FV11" s="23">
        <f t="shared" si="30"/>
        <v>0.25</v>
      </c>
      <c r="FW11" s="57">
        <f t="shared" si="30"/>
        <v>0.25</v>
      </c>
      <c r="FX11" s="63">
        <f>SUBTOTAL(105,FX16:FX17)</f>
        <v>12</v>
      </c>
    </row>
    <row r="12" spans="1:180">
      <c r="A12" s="4" t="s">
        <v>10</v>
      </c>
      <c r="B12" s="1">
        <f>SUBTOTAL(104,B16:B380)</f>
        <v>0</v>
      </c>
      <c r="C12" s="1">
        <f>SUBTOTAL(104,C16:C380)</f>
        <v>0</v>
      </c>
      <c r="D12" s="1">
        <f>SUBTOTAL(104,D16:D380)</f>
        <v>0</v>
      </c>
      <c r="E12" s="17">
        <f t="shared" ref="E12:J12" si="31">SUBTOTAL(104,E16:E380)</f>
        <v>9.8803415298461914</v>
      </c>
      <c r="F12" s="17">
        <f t="shared" si="31"/>
        <v>8.5914525985717773</v>
      </c>
      <c r="G12" s="17">
        <f t="shared" si="31"/>
        <v>9.8803415298461914</v>
      </c>
      <c r="H12" s="17">
        <f t="shared" si="31"/>
        <v>10.659829139709473</v>
      </c>
      <c r="I12" s="17">
        <f t="shared" si="31"/>
        <v>9.1760683059692383</v>
      </c>
      <c r="J12" s="17">
        <f t="shared" si="31"/>
        <v>9.6615381240844727</v>
      </c>
      <c r="K12" s="53">
        <f>SUBTOTAL(104,K16:K380)</f>
        <v>9.3287750879923497</v>
      </c>
      <c r="L12" s="2">
        <f t="shared" ref="L12:Q12" si="32">SUBTOTAL(104,L16:L380)</f>
        <v>24.835165023803711</v>
      </c>
      <c r="M12" s="2">
        <f t="shared" si="32"/>
        <v>24.468864440917969</v>
      </c>
      <c r="N12" s="2">
        <f t="shared" si="32"/>
        <v>24.44444465637207</v>
      </c>
      <c r="O12" s="2">
        <f t="shared" si="32"/>
        <v>25.347986221313477</v>
      </c>
      <c r="P12" s="2">
        <f t="shared" si="32"/>
        <v>27.05738639831543</v>
      </c>
      <c r="Q12" s="2">
        <f t="shared" si="32"/>
        <v>26.300365447998047</v>
      </c>
      <c r="R12" s="55">
        <f>SUBTOTAL(104,R16:R380)</f>
        <v>24.851445198059082</v>
      </c>
      <c r="S12" s="2">
        <f>SUBTOTAL(104,S16:S380)</f>
        <v>386.4468994140625</v>
      </c>
      <c r="T12" s="2">
        <f t="shared" ref="T12:Y12" si="33">SUBTOTAL(104,T16:T380)</f>
        <v>346.5201416015625</v>
      </c>
      <c r="U12" s="2">
        <f t="shared" si="33"/>
        <v>394.26129150390625</v>
      </c>
      <c r="V12" s="2">
        <f t="shared" si="33"/>
        <v>341.26983642578125</v>
      </c>
      <c r="W12" s="2">
        <f t="shared" si="33"/>
        <v>276.06838989257812</v>
      </c>
      <c r="X12" s="2">
        <f t="shared" si="33"/>
        <v>248.22955322265625</v>
      </c>
      <c r="Y12" s="55">
        <f t="shared" si="33"/>
        <v>237.50508499145508</v>
      </c>
      <c r="Z12" s="17">
        <f t="shared" ref="Z12:AM12" si="34">SUBTOTAL(104,Z16:Z380)</f>
        <v>0.8571428656578064</v>
      </c>
      <c r="AA12" s="17">
        <f t="shared" si="34"/>
        <v>0.85225886106491089</v>
      </c>
      <c r="AB12" s="17">
        <f t="shared" si="34"/>
        <v>1.1697192192077637</v>
      </c>
      <c r="AC12" s="17">
        <f t="shared" si="34"/>
        <v>0.95482295751571655</v>
      </c>
      <c r="AD12" s="17">
        <f t="shared" si="34"/>
        <v>0.8620268702507019</v>
      </c>
      <c r="AE12" s="17">
        <f t="shared" si="34"/>
        <v>0.79365080595016479</v>
      </c>
      <c r="AF12" s="53">
        <f t="shared" si="34"/>
        <v>0.85795686642328894</v>
      </c>
      <c r="AG12" s="17">
        <f t="shared" si="34"/>
        <v>7.894017219543457</v>
      </c>
      <c r="AH12" s="17">
        <f t="shared" si="34"/>
        <v>7.8017091751098633</v>
      </c>
      <c r="AI12" s="17">
        <f t="shared" si="34"/>
        <v>7.9008545875549316</v>
      </c>
      <c r="AJ12" s="17">
        <f t="shared" si="34"/>
        <v>8.3145303726196289</v>
      </c>
      <c r="AK12" s="17">
        <f t="shared" si="34"/>
        <v>8.4205131530761719</v>
      </c>
      <c r="AL12" s="17">
        <f t="shared" si="34"/>
        <v>8.2324790954589844</v>
      </c>
      <c r="AM12" s="53">
        <f t="shared" si="34"/>
        <v>7.9549857775370283</v>
      </c>
      <c r="AN12" s="23">
        <f t="shared" ref="AN12:BA12" si="35">SUBTOTAL(104,AN16:AN380)</f>
        <v>5.4749693870544434</v>
      </c>
      <c r="AO12" s="23">
        <f t="shared" si="35"/>
        <v>6.844933032989502</v>
      </c>
      <c r="AP12" s="23">
        <f t="shared" si="35"/>
        <v>5.7045178413391113</v>
      </c>
      <c r="AQ12" s="23">
        <f t="shared" si="35"/>
        <v>5.9511599540710449</v>
      </c>
      <c r="AR12" s="23">
        <f t="shared" si="35"/>
        <v>6.5836386680603027</v>
      </c>
      <c r="AS12" s="23">
        <f t="shared" si="35"/>
        <v>10</v>
      </c>
      <c r="AT12" s="57">
        <f t="shared" si="35"/>
        <v>5.910459915796916</v>
      </c>
      <c r="AU12" s="17">
        <f t="shared" si="35"/>
        <v>4.605616569519043</v>
      </c>
      <c r="AV12" s="17">
        <f t="shared" si="35"/>
        <v>1.3699634075164795</v>
      </c>
      <c r="AW12" s="17">
        <f t="shared" si="35"/>
        <v>2.3858363628387451</v>
      </c>
      <c r="AX12" s="17">
        <f t="shared" si="35"/>
        <v>4.1892552375793457</v>
      </c>
      <c r="AY12" s="17">
        <f t="shared" si="35"/>
        <v>1.7985347509384155</v>
      </c>
      <c r="AZ12" s="17">
        <f t="shared" si="35"/>
        <v>3.0085470676422119</v>
      </c>
      <c r="BA12" s="53">
        <f t="shared" si="35"/>
        <v>1.5207570195198059</v>
      </c>
      <c r="BB12" s="23">
        <f>SUBTOTAL(104,BB16:BB17)</f>
        <v>0</v>
      </c>
      <c r="BC12" s="17">
        <f t="shared" ref="BC12:CK12" si="36">SUBTOTAL(104,BC16:BC380)</f>
        <v>1.8485958576202393</v>
      </c>
      <c r="BD12" s="17">
        <f t="shared" si="36"/>
        <v>1.9169719219207764</v>
      </c>
      <c r="BE12" s="17">
        <f t="shared" si="36"/>
        <v>1.8498167991638184</v>
      </c>
      <c r="BF12" s="17">
        <f t="shared" si="36"/>
        <v>1.9096459150314331</v>
      </c>
      <c r="BG12" s="17">
        <f t="shared" si="36"/>
        <v>2.0805861949920654</v>
      </c>
      <c r="BH12" s="17">
        <f t="shared" si="36"/>
        <v>1.7887667417526245</v>
      </c>
      <c r="BI12" s="53">
        <f t="shared" si="36"/>
        <v>1.8152218262354534</v>
      </c>
      <c r="BJ12" s="23">
        <f t="shared" si="36"/>
        <v>0.10244029760360718</v>
      </c>
      <c r="BK12" s="23">
        <f t="shared" si="36"/>
        <v>8.9253604412078857E-2</v>
      </c>
      <c r="BL12" s="23">
        <f t="shared" si="36"/>
        <v>0.12858384847640991</v>
      </c>
      <c r="BM12" s="23">
        <f t="shared" si="36"/>
        <v>8.6521260440349579E-2</v>
      </c>
      <c r="BN12" s="23">
        <f t="shared" si="36"/>
        <v>0.16833020746707916</v>
      </c>
      <c r="BO12" s="23">
        <f t="shared" si="36"/>
        <v>0.17686301469802856</v>
      </c>
      <c r="BP12" s="57">
        <f t="shared" si="36"/>
        <v>9.0319878111282989E-2</v>
      </c>
      <c r="BQ12" s="17">
        <f t="shared" si="36"/>
        <v>1.51</v>
      </c>
      <c r="BR12" s="17">
        <f t="shared" si="36"/>
        <v>1.54</v>
      </c>
      <c r="BS12" s="17">
        <f t="shared" si="36"/>
        <v>1.64</v>
      </c>
      <c r="BT12" s="17">
        <f t="shared" si="36"/>
        <v>1.72</v>
      </c>
      <c r="BU12" s="17">
        <f t="shared" si="36"/>
        <v>1.77</v>
      </c>
      <c r="BV12" s="17">
        <f t="shared" si="36"/>
        <v>1.63</v>
      </c>
      <c r="BW12" s="53">
        <f t="shared" si="36"/>
        <v>1.5</v>
      </c>
      <c r="BX12" s="23">
        <f t="shared" si="36"/>
        <v>0.13200000000000001</v>
      </c>
      <c r="BY12" s="23">
        <f t="shared" si="36"/>
        <v>0.127</v>
      </c>
      <c r="BZ12" s="23">
        <f t="shared" si="36"/>
        <v>0.123</v>
      </c>
      <c r="CA12" s="23">
        <f t="shared" si="36"/>
        <v>0.11</v>
      </c>
      <c r="CB12" s="23">
        <f t="shared" si="36"/>
        <v>0.19400000000000001</v>
      </c>
      <c r="CC12" s="23">
        <f t="shared" si="36"/>
        <v>0.16200000000000001</v>
      </c>
      <c r="CD12" s="57">
        <f t="shared" si="36"/>
        <v>0.115</v>
      </c>
      <c r="CE12" s="17">
        <f t="shared" si="36"/>
        <v>8.58</v>
      </c>
      <c r="CF12" s="17">
        <f t="shared" si="36"/>
        <v>8.73</v>
      </c>
      <c r="CG12" s="17">
        <f t="shared" si="36"/>
        <v>8.64</v>
      </c>
      <c r="CH12" s="17">
        <f t="shared" si="36"/>
        <v>8.6999999999999993</v>
      </c>
      <c r="CI12" s="17">
        <f t="shared" si="36"/>
        <v>8.69</v>
      </c>
      <c r="CJ12" s="17">
        <f t="shared" si="36"/>
        <v>8.68</v>
      </c>
      <c r="CK12" s="53">
        <f t="shared" si="36"/>
        <v>8.57</v>
      </c>
      <c r="CL12" s="17">
        <f>SUBTOTAL(104,CL16:CL380)</f>
        <v>153</v>
      </c>
      <c r="CM12" s="23">
        <f>SUBTOTAL(104,CM16:CM380)</f>
        <v>0.54</v>
      </c>
      <c r="CN12" s="23">
        <f t="shared" ref="CN12:CT12" si="37">SUBTOTAL(104,CN16:CN380)</f>
        <v>2.3374848365783691</v>
      </c>
      <c r="CO12" s="23">
        <f t="shared" si="37"/>
        <v>2.3687424659729004</v>
      </c>
      <c r="CP12" s="23">
        <f t="shared" si="37"/>
        <v>2.2984127998352051</v>
      </c>
      <c r="CQ12" s="23">
        <f t="shared" si="37"/>
        <v>2.7438340187072754</v>
      </c>
      <c r="CR12" s="23">
        <f t="shared" si="37"/>
        <v>2.4791209697723389</v>
      </c>
      <c r="CS12" s="23">
        <f t="shared" si="37"/>
        <v>2.432234525680542</v>
      </c>
      <c r="CT12" s="57">
        <f t="shared" si="37"/>
        <v>2.1958487033843994</v>
      </c>
      <c r="CU12" s="23">
        <f t="shared" ref="CU12:DO12" si="38">SUBTOTAL(104,CU16:CU380)</f>
        <v>1.8501096963882446</v>
      </c>
      <c r="CV12" s="23">
        <f t="shared" si="38"/>
        <v>1.8812458515167236</v>
      </c>
      <c r="CW12" s="23">
        <f t="shared" si="38"/>
        <v>1.7374069690704346</v>
      </c>
      <c r="CX12" s="23">
        <f t="shared" si="38"/>
        <v>1.8812458515167236</v>
      </c>
      <c r="CY12" s="23">
        <f t="shared" si="38"/>
        <v>1.8812458515167236</v>
      </c>
      <c r="CZ12" s="23">
        <f t="shared" si="38"/>
        <v>1.8916623592376709</v>
      </c>
      <c r="DA12" s="57">
        <f t="shared" si="38"/>
        <v>1.7381837566693623</v>
      </c>
      <c r="DB12" s="63">
        <f t="shared" si="38"/>
        <v>1571.7947998046875</v>
      </c>
      <c r="DC12" s="63">
        <f t="shared" si="38"/>
        <v>1535.6531982421875</v>
      </c>
      <c r="DD12" s="63">
        <f t="shared" si="38"/>
        <v>1611.8436279296875</v>
      </c>
      <c r="DE12" s="63">
        <f t="shared" si="38"/>
        <v>1933.94384765625</v>
      </c>
      <c r="DF12" s="63">
        <f t="shared" si="38"/>
        <v>1675.3358154296875</v>
      </c>
      <c r="DG12" s="63">
        <f t="shared" si="38"/>
        <v>1631.7459716796875</v>
      </c>
      <c r="DH12" s="57">
        <f t="shared" si="38"/>
        <v>2.167120869140625</v>
      </c>
      <c r="DI12" s="63">
        <f t="shared" si="38"/>
        <v>1572.234375</v>
      </c>
      <c r="DJ12" s="63">
        <f t="shared" si="38"/>
        <v>1556.5079345703125</v>
      </c>
      <c r="DK12" s="63">
        <f t="shared" si="38"/>
        <v>1574.749755859375</v>
      </c>
      <c r="DL12" s="63">
        <f t="shared" si="38"/>
        <v>1598.4371337890625</v>
      </c>
      <c r="DM12" s="63">
        <f t="shared" si="38"/>
        <v>1626.37353515625</v>
      </c>
      <c r="DN12" s="63">
        <f t="shared" si="38"/>
        <v>1618.36376953125</v>
      </c>
      <c r="DO12" s="57">
        <f t="shared" si="38"/>
        <v>2.2121318554687499</v>
      </c>
      <c r="DP12" s="71">
        <f>SUBTOTAL(104,DP16:DP380)</f>
        <v>124</v>
      </c>
      <c r="DQ12" s="71">
        <f>SUBTOTAL(104,DQ16:DQ380)</f>
        <v>0</v>
      </c>
      <c r="DR12" s="63">
        <f t="shared" ref="DR12:DX12" si="39">SUBTOTAL(104,DR16:DR380)</f>
        <v>829.125</v>
      </c>
      <c r="DS12" s="63">
        <f t="shared" si="39"/>
        <v>858.75</v>
      </c>
      <c r="DT12" s="63">
        <f t="shared" si="39"/>
        <v>836.875</v>
      </c>
      <c r="DU12" s="63">
        <f t="shared" si="39"/>
        <v>839.125</v>
      </c>
      <c r="DV12" s="63">
        <f t="shared" si="39"/>
        <v>840</v>
      </c>
      <c r="DW12" s="63">
        <f t="shared" si="39"/>
        <v>910.25</v>
      </c>
      <c r="DX12" s="57">
        <f t="shared" si="39"/>
        <v>1.1466449999999999</v>
      </c>
      <c r="DY12" s="2">
        <f>SUBTOTAL(104,DY16:DY380)</f>
        <v>7.2546520233154297</v>
      </c>
      <c r="DZ12" s="2">
        <f>SUBTOTAL(104,DZ16:DZ380)</f>
        <v>15.581546783447266</v>
      </c>
      <c r="EA12" s="2">
        <f>SUBTOTAL(104,EA16:EA380)</f>
        <v>29.418533325195313</v>
      </c>
      <c r="EB12" s="57">
        <f>SUBTOTAL(104,EB16:EB380)</f>
        <v>2.5129377643585205</v>
      </c>
      <c r="EC12" s="2">
        <f t="shared" ref="EC12:EI12" si="40">SUBTOTAL(104,EC16:EC380)</f>
        <v>80</v>
      </c>
      <c r="ED12" s="2">
        <f t="shared" si="40"/>
        <v>78</v>
      </c>
      <c r="EE12" s="2">
        <f t="shared" si="40"/>
        <v>75</v>
      </c>
      <c r="EF12" s="2">
        <f t="shared" si="40"/>
        <v>90</v>
      </c>
      <c r="EG12" s="2">
        <f t="shared" si="40"/>
        <v>90</v>
      </c>
      <c r="EH12" s="2">
        <f t="shared" si="40"/>
        <v>80</v>
      </c>
      <c r="EI12" s="55">
        <f t="shared" si="40"/>
        <v>71.666666666666671</v>
      </c>
      <c r="EJ12" s="55">
        <f>SUBTOTAL(104,EJ16:EJ380)</f>
        <v>1015</v>
      </c>
      <c r="EK12" s="17">
        <f t="shared" ref="EK12:EQ12" si="41">SUBTOTAL(104,EK16:EK380)</f>
        <v>1.5499999523162842</v>
      </c>
      <c r="EL12" s="17">
        <f t="shared" si="41"/>
        <v>1.5499999523162842</v>
      </c>
      <c r="EM12" s="17">
        <f t="shared" si="41"/>
        <v>2</v>
      </c>
      <c r="EN12" s="17">
        <f t="shared" si="41"/>
        <v>1.5499999523162842</v>
      </c>
      <c r="EO12" s="17">
        <f t="shared" si="41"/>
        <v>1.5499999523162842</v>
      </c>
      <c r="EP12" s="17">
        <f t="shared" si="41"/>
        <v>1.5499999523162842</v>
      </c>
      <c r="EQ12" s="53">
        <f t="shared" si="41"/>
        <v>1.5166666507720947</v>
      </c>
      <c r="ER12" s="63">
        <f>SUBTOTAL(104,ER16:ER17)</f>
        <v>12</v>
      </c>
      <c r="ES12" s="23">
        <f t="shared" ref="ES12:EY12" si="42">SUBTOTAL(104,ES16:ES380)</f>
        <v>0.81999999284744263</v>
      </c>
      <c r="ET12" s="23">
        <f t="shared" si="42"/>
        <v>0.81999999284744263</v>
      </c>
      <c r="EU12" s="23">
        <f t="shared" si="42"/>
        <v>0.99000000953674316</v>
      </c>
      <c r="EV12" s="23">
        <f t="shared" si="42"/>
        <v>0.81999999284744263</v>
      </c>
      <c r="EW12" s="23">
        <f t="shared" si="42"/>
        <v>0.81999999284744263</v>
      </c>
      <c r="EX12" s="23">
        <f t="shared" si="42"/>
        <v>0.81999999284744263</v>
      </c>
      <c r="EY12" s="53">
        <f t="shared" si="42"/>
        <v>0.81999999284744263</v>
      </c>
      <c r="EZ12" s="17">
        <f>SUBTOTAL(104,EZ16:EZ17)</f>
        <v>0.75</v>
      </c>
      <c r="FA12" s="23">
        <f t="shared" ref="FA12:FG12" si="43">SUBTOTAL(104,FA16:FA380)</f>
        <v>0.5</v>
      </c>
      <c r="FB12" s="23">
        <f t="shared" si="43"/>
        <v>0.75</v>
      </c>
      <c r="FC12" s="23">
        <f t="shared" si="43"/>
        <v>0.5</v>
      </c>
      <c r="FD12" s="23">
        <f t="shared" si="43"/>
        <v>0.5</v>
      </c>
      <c r="FE12" s="23">
        <f t="shared" si="43"/>
        <v>0.47999998927116394</v>
      </c>
      <c r="FF12" s="23">
        <f t="shared" si="43"/>
        <v>0.55000001192092896</v>
      </c>
      <c r="FG12" s="57">
        <f t="shared" si="43"/>
        <v>0.46833332876364392</v>
      </c>
      <c r="FH12" s="17">
        <f>SUBTOTAL(104,FH16:FH17)</f>
        <v>0</v>
      </c>
      <c r="FI12" s="23">
        <f t="shared" ref="FI12:FO12" si="44">SUBTOTAL(104,FI16:FI380)</f>
        <v>0.99000000953674316</v>
      </c>
      <c r="FJ12" s="23">
        <f t="shared" si="44"/>
        <v>0.54000002145767212</v>
      </c>
      <c r="FK12" s="23">
        <f t="shared" si="44"/>
        <v>0.54000002145767212</v>
      </c>
      <c r="FL12" s="23">
        <f t="shared" si="44"/>
        <v>0.51999998092651367</v>
      </c>
      <c r="FM12" s="23">
        <f t="shared" si="44"/>
        <v>0.50999999046325684</v>
      </c>
      <c r="FN12" s="23">
        <f t="shared" si="44"/>
        <v>0.50999999046325684</v>
      </c>
      <c r="FO12" s="57">
        <f t="shared" si="44"/>
        <v>0.52166666587193811</v>
      </c>
      <c r="FP12" s="63">
        <f>SUBTOTAL(104,FP16:FP17)</f>
        <v>12</v>
      </c>
      <c r="FQ12" s="23">
        <f t="shared" ref="FQ12:FW12" si="45">SUBTOTAL(104,FQ16:FQ380)</f>
        <v>0.64999997615814209</v>
      </c>
      <c r="FR12" s="23">
        <f t="shared" si="45"/>
        <v>0.64999997615814209</v>
      </c>
      <c r="FS12" s="23">
        <f t="shared" si="45"/>
        <v>0.64999997615814209</v>
      </c>
      <c r="FT12" s="23">
        <f t="shared" si="45"/>
        <v>0.64999997615814209</v>
      </c>
      <c r="FU12" s="23">
        <f t="shared" si="45"/>
        <v>0.64999997615814209</v>
      </c>
      <c r="FV12" s="23">
        <f t="shared" si="45"/>
        <v>0.64999997615814209</v>
      </c>
      <c r="FW12" s="57">
        <f t="shared" si="45"/>
        <v>0.64999997615814209</v>
      </c>
      <c r="FX12" s="63">
        <f>SUBTOTAL(104,FX16:FX17)</f>
        <v>17</v>
      </c>
    </row>
    <row r="13" spans="1:180">
      <c r="A13" s="4" t="s">
        <v>242</v>
      </c>
      <c r="B13" s="1"/>
      <c r="C13" s="1"/>
      <c r="D13" s="1"/>
      <c r="E13" s="17"/>
      <c r="F13" s="17"/>
      <c r="G13" s="17"/>
      <c r="H13" s="17"/>
      <c r="I13" s="17"/>
      <c r="J13" s="17"/>
      <c r="K13" s="53"/>
      <c r="L13" s="2"/>
      <c r="M13" s="2"/>
      <c r="N13" s="2"/>
      <c r="O13" s="2"/>
      <c r="P13" s="2"/>
      <c r="Q13" s="2"/>
      <c r="R13" s="55"/>
      <c r="S13" s="2"/>
      <c r="T13" s="2"/>
      <c r="U13" s="2"/>
      <c r="V13" s="2"/>
      <c r="W13" s="2"/>
      <c r="X13" s="2"/>
      <c r="Y13" s="2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23"/>
      <c r="AO13" s="23"/>
      <c r="AP13" s="23"/>
      <c r="AQ13" s="23"/>
      <c r="AR13" s="23"/>
      <c r="AS13" s="23"/>
      <c r="AT13" s="23"/>
      <c r="AU13" s="17"/>
      <c r="AV13" s="17"/>
      <c r="AW13" s="17"/>
      <c r="AX13" s="17"/>
      <c r="AY13" s="17"/>
      <c r="AZ13" s="17"/>
      <c r="BA13" s="17"/>
      <c r="BB13" s="23"/>
      <c r="BC13" s="17"/>
      <c r="BD13" s="17"/>
      <c r="BE13" s="17"/>
      <c r="BF13" s="17"/>
      <c r="BG13" s="17"/>
      <c r="BH13" s="17"/>
      <c r="BI13" s="17"/>
      <c r="BJ13" s="23"/>
      <c r="BK13" s="23"/>
      <c r="BL13" s="23"/>
      <c r="BM13" s="23"/>
      <c r="BN13" s="23"/>
      <c r="BO13" s="23"/>
      <c r="BP13" s="23"/>
      <c r="BQ13" s="17"/>
      <c r="BR13" s="17"/>
      <c r="BS13" s="17"/>
      <c r="BT13" s="17"/>
      <c r="BU13" s="17"/>
      <c r="BV13" s="17"/>
      <c r="BW13" s="17"/>
      <c r="BX13" s="23"/>
      <c r="BY13" s="23"/>
      <c r="BZ13" s="23"/>
      <c r="CA13" s="23"/>
      <c r="CB13" s="23"/>
      <c r="CC13" s="23"/>
      <c r="CD13" s="23"/>
      <c r="CE13" s="17"/>
      <c r="CF13" s="17"/>
      <c r="CG13" s="17"/>
      <c r="CH13" s="17"/>
      <c r="CI13" s="17"/>
      <c r="CJ13" s="17"/>
      <c r="CK13" s="17"/>
      <c r="CL13" s="17"/>
      <c r="CM13" s="23"/>
      <c r="CN13" s="23"/>
      <c r="CO13" s="23"/>
      <c r="CP13" s="23"/>
      <c r="CQ13" s="23"/>
      <c r="CR13" s="23"/>
      <c r="CS13" s="23"/>
      <c r="CT13" s="57">
        <f>SUM(CT16:CT380)</f>
        <v>522.08183332299814</v>
      </c>
      <c r="CU13" s="23"/>
      <c r="CV13" s="23"/>
      <c r="CW13" s="23"/>
      <c r="CX13" s="23"/>
      <c r="CY13" s="23"/>
      <c r="CZ13" s="23"/>
      <c r="DA13" s="57">
        <f>SUM(DA16:DA380)</f>
        <v>261.2509913629533</v>
      </c>
      <c r="DB13" s="63"/>
      <c r="DC13" s="63"/>
      <c r="DD13" s="63"/>
      <c r="DE13" s="63"/>
      <c r="DF13" s="63"/>
      <c r="DG13" s="63"/>
      <c r="DH13" s="57">
        <f>SUM(DH16:DH380)</f>
        <v>509.04775960693371</v>
      </c>
      <c r="DI13" s="63"/>
      <c r="DJ13" s="63"/>
      <c r="DK13" s="63"/>
      <c r="DL13" s="63"/>
      <c r="DM13" s="63"/>
      <c r="DN13" s="63"/>
      <c r="DO13" s="57">
        <f>SUM(DO16:DO380)</f>
        <v>516.3737814067382</v>
      </c>
      <c r="DP13" s="63"/>
      <c r="DQ13" s="23"/>
      <c r="DR13" s="63"/>
      <c r="DS13" s="63"/>
      <c r="DT13" s="63"/>
      <c r="DU13" s="63"/>
      <c r="DV13" s="63"/>
      <c r="DW13" s="63"/>
      <c r="DX13" s="57">
        <f>SUM(DX16:DX380)</f>
        <v>206.87978100000021</v>
      </c>
      <c r="DY13" s="2"/>
      <c r="DZ13" s="2"/>
      <c r="EA13" s="2"/>
      <c r="EB13" s="57">
        <f>SUM(EB16:EB380)</f>
        <v>516.00171590884406</v>
      </c>
      <c r="EC13" s="2"/>
      <c r="ED13" s="2"/>
      <c r="EE13" s="2"/>
      <c r="EF13" s="2"/>
      <c r="EG13" s="2"/>
      <c r="EH13" s="2"/>
      <c r="EI13" s="2"/>
      <c r="EJ13" s="71">
        <f>SUM(EJ16:EJ380)</f>
        <v>106993.86733520501</v>
      </c>
      <c r="EK13" s="17"/>
      <c r="EL13" s="17"/>
      <c r="EM13" s="17"/>
      <c r="EN13" s="17"/>
      <c r="EO13" s="17"/>
      <c r="EP13" s="17"/>
      <c r="EQ13" s="17"/>
      <c r="ER13" s="71">
        <f>SUM(ER16:ER380)</f>
        <v>2202.9984741210937</v>
      </c>
      <c r="ES13" s="17"/>
      <c r="ET13" s="17"/>
      <c r="EU13" s="17"/>
      <c r="EV13" s="17"/>
      <c r="EW13" s="17"/>
      <c r="EX13" s="17"/>
      <c r="EY13" s="71"/>
      <c r="EZ13" s="71">
        <f>SUM(EZ16:EZ380)</f>
        <v>135.90056458711626</v>
      </c>
      <c r="FA13" s="17"/>
      <c r="FB13" s="17"/>
      <c r="FC13" s="17"/>
      <c r="FD13" s="17"/>
      <c r="FE13" s="17"/>
      <c r="FF13" s="17"/>
      <c r="FG13" s="17"/>
      <c r="FH13" s="71">
        <f>SUM(FH16:FH380)</f>
        <v>0</v>
      </c>
      <c r="FI13" s="17"/>
      <c r="FJ13" s="17"/>
      <c r="FK13" s="17"/>
      <c r="FL13" s="17"/>
      <c r="FM13" s="17"/>
      <c r="FN13" s="17"/>
      <c r="FO13" s="17"/>
      <c r="FP13" s="71">
        <f>SUM(FP16:FP380)</f>
        <v>10030.497100830078</v>
      </c>
      <c r="FQ13" s="17"/>
      <c r="FR13" s="17"/>
      <c r="FS13" s="17"/>
      <c r="FT13" s="17"/>
      <c r="FU13" s="17"/>
      <c r="FV13" s="17"/>
      <c r="FW13" s="17"/>
      <c r="FX13" s="71">
        <f>SUM(FX16:FX380)</f>
        <v>9998.0048065185547</v>
      </c>
    </row>
    <row r="14" spans="1:180" ht="4.5" customHeight="1"/>
    <row r="15" spans="1:180" s="7" customFormat="1">
      <c r="A15" s="6" t="s">
        <v>0</v>
      </c>
      <c r="B15" s="6" t="s">
        <v>1</v>
      </c>
      <c r="C15" s="6" t="s">
        <v>2</v>
      </c>
      <c r="D15" s="6" t="s">
        <v>3</v>
      </c>
      <c r="E15" s="18"/>
      <c r="F15" s="18"/>
      <c r="G15" s="18"/>
      <c r="H15" s="18"/>
      <c r="I15" s="18"/>
      <c r="J15" s="18"/>
      <c r="K15" s="18" t="s">
        <v>4</v>
      </c>
      <c r="L15" s="10"/>
      <c r="M15" s="10"/>
      <c r="N15" s="10"/>
      <c r="O15" s="10"/>
      <c r="P15" s="10"/>
      <c r="Q15" s="10"/>
      <c r="R15" s="10" t="s">
        <v>7</v>
      </c>
      <c r="S15" s="10"/>
      <c r="T15" s="10"/>
      <c r="U15" s="10"/>
      <c r="V15" s="10"/>
      <c r="W15" s="10"/>
      <c r="X15" s="10"/>
      <c r="Y15" s="10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24"/>
      <c r="AO15" s="24"/>
      <c r="AP15" s="24"/>
      <c r="AQ15" s="24"/>
      <c r="AR15" s="24"/>
      <c r="AS15" s="24"/>
      <c r="AT15" s="24"/>
      <c r="AU15" s="18"/>
      <c r="AV15" s="18"/>
      <c r="AW15" s="18"/>
      <c r="AX15" s="18"/>
      <c r="AY15" s="18"/>
      <c r="AZ15" s="18"/>
      <c r="BA15" s="18"/>
      <c r="BB15" s="24"/>
      <c r="BC15" s="18"/>
      <c r="BD15" s="18"/>
      <c r="BE15" s="18"/>
      <c r="BF15" s="18"/>
      <c r="BG15" s="18"/>
      <c r="BH15" s="18"/>
      <c r="BI15" s="18"/>
      <c r="BJ15" s="24"/>
      <c r="BK15" s="24"/>
      <c r="BL15" s="24"/>
      <c r="BM15" s="24"/>
      <c r="BN15" s="24"/>
      <c r="BO15" s="24"/>
      <c r="BP15" s="24"/>
      <c r="BQ15" s="18"/>
      <c r="BR15" s="18"/>
      <c r="BS15" s="18"/>
      <c r="BT15" s="18"/>
      <c r="BU15" s="18"/>
      <c r="BV15" s="18"/>
      <c r="BW15" s="18"/>
      <c r="BX15" s="24"/>
      <c r="BY15" s="24"/>
      <c r="BZ15" s="24"/>
      <c r="CA15" s="24"/>
      <c r="CB15" s="24"/>
      <c r="CC15" s="24"/>
      <c r="CD15" s="24"/>
      <c r="CE15" s="18"/>
      <c r="CF15" s="18"/>
      <c r="CG15" s="18"/>
      <c r="CH15" s="18"/>
      <c r="CI15" s="18"/>
      <c r="CJ15" s="18"/>
      <c r="CK15" s="18"/>
      <c r="CL15" s="18"/>
      <c r="CM15" s="2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34"/>
      <c r="DR15" s="64"/>
      <c r="DS15" s="64"/>
      <c r="DT15" s="64"/>
      <c r="DU15" s="64"/>
      <c r="DV15" s="64"/>
      <c r="DW15" s="64"/>
      <c r="DX15" s="64"/>
      <c r="DY15" s="37"/>
      <c r="DZ15" s="37"/>
      <c r="EA15" s="37"/>
      <c r="EB15" s="34"/>
      <c r="EC15" s="37"/>
      <c r="ED15" s="37"/>
      <c r="EE15" s="37"/>
      <c r="EF15" s="37"/>
      <c r="EG15" s="37"/>
      <c r="EH15" s="37"/>
      <c r="EI15" s="37"/>
      <c r="EJ15" s="64"/>
      <c r="EK15" s="49"/>
      <c r="EL15" s="49"/>
      <c r="EM15" s="49"/>
      <c r="EN15" s="49"/>
      <c r="EO15" s="49"/>
      <c r="EP15" s="49"/>
      <c r="EQ15" s="49"/>
      <c r="ER15" s="64"/>
      <c r="ES15" s="49"/>
      <c r="ET15" s="49"/>
      <c r="EU15" s="49"/>
      <c r="EV15" s="49"/>
      <c r="EW15" s="49"/>
      <c r="EX15" s="49"/>
      <c r="EY15" s="49"/>
      <c r="EZ15" s="49"/>
      <c r="FA15" s="49"/>
      <c r="FB15" s="49"/>
      <c r="FC15" s="49"/>
      <c r="FD15" s="49"/>
      <c r="FE15" s="49"/>
      <c r="FF15" s="49"/>
      <c r="FG15" s="49"/>
      <c r="FH15" s="49"/>
      <c r="FI15" s="49"/>
      <c r="FJ15" s="49"/>
      <c r="FK15" s="49"/>
      <c r="FL15" s="49"/>
      <c r="FM15" s="49"/>
      <c r="FN15" s="49"/>
      <c r="FO15" s="49"/>
      <c r="FP15" s="64"/>
      <c r="FQ15" s="49"/>
      <c r="FR15" s="49"/>
      <c r="FS15" s="49"/>
      <c r="FT15" s="49"/>
      <c r="FU15" s="49"/>
      <c r="FV15" s="49"/>
      <c r="FW15" s="49"/>
      <c r="FX15" s="64"/>
    </row>
    <row r="16" spans="1:180">
      <c r="A16" s="40">
        <v>38718</v>
      </c>
      <c r="B16" s="41"/>
      <c r="C16" s="41"/>
      <c r="D16" s="41"/>
      <c r="E16" s="42" t="s">
        <v>233</v>
      </c>
      <c r="F16" s="42" t="s">
        <v>233</v>
      </c>
      <c r="G16" s="42" t="s">
        <v>233</v>
      </c>
      <c r="H16" s="42" t="s">
        <v>233</v>
      </c>
      <c r="I16" s="42" t="s">
        <v>233</v>
      </c>
      <c r="J16" s="42" t="s">
        <v>233</v>
      </c>
      <c r="K16" s="54" t="str">
        <f>IF(SUM(E16:J16)&gt;0,AVERAGE(E16:J16),"")</f>
        <v/>
      </c>
      <c r="L16" s="43">
        <v>0.92796093225479126</v>
      </c>
      <c r="M16" s="43">
        <v>0.92796093225479126</v>
      </c>
      <c r="N16" s="43">
        <v>1.0500611066818237</v>
      </c>
      <c r="O16" s="43">
        <v>1.2942613363265991</v>
      </c>
      <c r="P16" s="43">
        <v>1.5384615659713745</v>
      </c>
      <c r="Q16" s="43">
        <v>1.5384615659713745</v>
      </c>
      <c r="R16" s="54">
        <f>IF(SUM(L16:Q16)&gt;0,AVERAGE(L16:Q16),"")</f>
        <v>1.2128612399101257</v>
      </c>
      <c r="S16" s="43">
        <v>12.210012435913086</v>
      </c>
      <c r="T16" s="43">
        <v>11.59951114654541</v>
      </c>
      <c r="U16" s="43">
        <v>9.5238094329833984</v>
      </c>
      <c r="V16" s="43">
        <v>9.645909309387207</v>
      </c>
      <c r="W16" s="43">
        <v>11.721611976623535</v>
      </c>
      <c r="X16" s="43">
        <v>9.768010139465332</v>
      </c>
      <c r="Y16" s="56">
        <f>IF(SUM(S16:X16)&gt;0,AVERAGE(S16:X16),"")</f>
        <v>10.744810740152994</v>
      </c>
      <c r="Z16" s="42">
        <v>4.1514042764902115E-2</v>
      </c>
      <c r="AA16" s="42">
        <v>4.1514042764902115E-2</v>
      </c>
      <c r="AB16" s="42">
        <v>-0.16361416876316071</v>
      </c>
      <c r="AC16" s="42">
        <v>-0.14896215498447418</v>
      </c>
      <c r="AD16" s="42">
        <v>-0.39316239953041077</v>
      </c>
      <c r="AE16" s="42">
        <v>-0.36385837197303772</v>
      </c>
      <c r="AF16" s="54">
        <f>AVERAGE(Z16:AE16)</f>
        <v>-0.16442816828687987</v>
      </c>
      <c r="AG16" s="42">
        <v>7.2512822151184082</v>
      </c>
      <c r="AH16" s="42">
        <v>7.241025447845459</v>
      </c>
      <c r="AI16" s="42">
        <v>7.3264956474304199</v>
      </c>
      <c r="AJ16" s="42">
        <v>7.3230767250061035</v>
      </c>
      <c r="AK16" s="42">
        <v>7.4324784278869629</v>
      </c>
      <c r="AL16" s="42">
        <v>7.4427351951599121</v>
      </c>
      <c r="AM16" s="54">
        <f>IF(SUM(AG16:AL16)&gt;0,AVERAGE(AG16:AL16),"")</f>
        <v>7.3361822764078779</v>
      </c>
      <c r="AN16" s="44">
        <v>1.6239316463470459</v>
      </c>
      <c r="AO16" s="44">
        <v>1.6336996555328369</v>
      </c>
      <c r="AP16" s="44">
        <v>1.5409035682678223</v>
      </c>
      <c r="AQ16" s="44">
        <v>1.4920635223388672</v>
      </c>
      <c r="AR16" s="44">
        <v>1.5286935567855835</v>
      </c>
      <c r="AS16" s="44">
        <v>1.4236874580383301</v>
      </c>
      <c r="AT16" s="58">
        <f>IF(SUM(AN16:AS16)&gt;0,AVERAGE(AN16:AS16),"")</f>
        <v>1.540496567885081</v>
      </c>
      <c r="AU16" s="42">
        <v>0.67032968997955322</v>
      </c>
      <c r="AV16" s="42">
        <v>0.59462761878967285</v>
      </c>
      <c r="AW16" s="42">
        <v>0.71062272787094116</v>
      </c>
      <c r="AX16" s="42">
        <v>0.79487180709838867</v>
      </c>
      <c r="AY16" s="42">
        <v>0.64957267045974731</v>
      </c>
      <c r="AZ16" s="42">
        <v>0.65689867734909058</v>
      </c>
      <c r="BA16" s="54">
        <f>IF(SUM(AU16:AZ16)&gt;0,AVERAGE(AU16:AZ16),"")</f>
        <v>0.6794871985912323</v>
      </c>
      <c r="BB16" s="44"/>
      <c r="BC16" s="42">
        <v>0.33211234211921692</v>
      </c>
      <c r="BD16" s="42">
        <v>0.31257632374763489</v>
      </c>
      <c r="BE16" s="42">
        <v>0.3223443329334259</v>
      </c>
      <c r="BF16" s="42">
        <v>0.37851038575172424</v>
      </c>
      <c r="BG16" s="42">
        <v>0.36263737082481384</v>
      </c>
      <c r="BH16" s="42">
        <v>0.31501832604408264</v>
      </c>
      <c r="BI16" s="54">
        <f>IF(SUM(BC16:BH16)&gt;0,AVERAGE(BC16:BH16),"")</f>
        <v>0.33719984690348309</v>
      </c>
      <c r="BJ16" s="44">
        <v>3.65862175822258E-2</v>
      </c>
      <c r="BK16" s="44">
        <v>4.0343847125768661E-2</v>
      </c>
      <c r="BL16" s="44">
        <v>3.8487736135721207E-2</v>
      </c>
      <c r="BM16" s="44">
        <v>4.3065860867500305E-2</v>
      </c>
      <c r="BN16" s="44">
        <v>3.9556644856929779E-2</v>
      </c>
      <c r="BO16" s="44">
        <v>3.7837829440832138E-2</v>
      </c>
      <c r="BP16" s="58">
        <f>IF(SUM(BJ16:BO16)&gt;0,AVERAGE(BJ16:BO16),"")</f>
        <v>3.9313022668162979E-2</v>
      </c>
      <c r="BQ16" s="42">
        <v>1.07</v>
      </c>
      <c r="BR16" s="42">
        <v>1.0900000000000001</v>
      </c>
      <c r="BS16" s="42">
        <v>1.1000000000000001</v>
      </c>
      <c r="BT16" s="42">
        <v>1.1299999999999999</v>
      </c>
      <c r="BU16" s="42">
        <v>1.1599999999999999</v>
      </c>
      <c r="BV16" s="42">
        <v>1.17</v>
      </c>
      <c r="BW16" s="54">
        <v>1.1200000000000001</v>
      </c>
      <c r="BX16" s="44">
        <v>3.9E-2</v>
      </c>
      <c r="BY16" s="44">
        <v>3.9E-2</v>
      </c>
      <c r="BZ16" s="44">
        <v>3.9E-2</v>
      </c>
      <c r="CA16" s="44">
        <v>3.9E-2</v>
      </c>
      <c r="CB16" s="44">
        <v>3.9E-2</v>
      </c>
      <c r="CC16" s="44">
        <v>3.9E-2</v>
      </c>
      <c r="CD16" s="58">
        <v>3.9E-2</v>
      </c>
      <c r="CE16" s="42">
        <v>6.72</v>
      </c>
      <c r="CF16" s="42">
        <v>6.74</v>
      </c>
      <c r="CG16" s="42">
        <v>6.75</v>
      </c>
      <c r="CH16" s="42">
        <v>6.77</v>
      </c>
      <c r="CI16" s="42">
        <v>6.78</v>
      </c>
      <c r="CJ16" s="42">
        <v>6.79</v>
      </c>
      <c r="CK16" s="54">
        <v>6.76</v>
      </c>
      <c r="CL16" s="42">
        <v>57</v>
      </c>
      <c r="CM16" s="44"/>
      <c r="CN16" s="44">
        <v>0.53724056482315063</v>
      </c>
      <c r="CO16" s="44">
        <v>0.65445667505264282</v>
      </c>
      <c r="CP16" s="44">
        <v>0.56166058778762817</v>
      </c>
      <c r="CQ16" s="44">
        <v>0.6417582631111145</v>
      </c>
      <c r="CR16" s="44">
        <v>0.64761906862258911</v>
      </c>
      <c r="CS16" s="44">
        <v>0.58901101350784302</v>
      </c>
      <c r="CT16" s="58">
        <f>IF(SUM(CN16:CS16)&gt;0,AVERAGE(CN16:CS16),"")</f>
        <v>0.60529102881749475</v>
      </c>
      <c r="CU16" s="44" t="s">
        <v>233</v>
      </c>
      <c r="CV16" s="44" t="s">
        <v>233</v>
      </c>
      <c r="CW16" s="44" t="s">
        <v>233</v>
      </c>
      <c r="CX16" s="44" t="s">
        <v>233</v>
      </c>
      <c r="CY16" s="44" t="s">
        <v>233</v>
      </c>
      <c r="CZ16" s="44" t="s">
        <v>233</v>
      </c>
      <c r="DA16" s="54" t="str">
        <f>IF(SUM(CU16:CZ16)&gt;0,AVERAGE(CU16:CZ16),"")</f>
        <v/>
      </c>
      <c r="DB16" s="65">
        <v>376.19049072265625</v>
      </c>
      <c r="DC16" s="65">
        <v>411.59951782226562</v>
      </c>
      <c r="DD16" s="65">
        <v>403.4188232421875</v>
      </c>
      <c r="DE16" s="65">
        <v>391.4530029296875</v>
      </c>
      <c r="DF16" s="65">
        <v>457.75335693359375</v>
      </c>
      <c r="DG16" s="65">
        <v>395.970703125</v>
      </c>
      <c r="DH16" s="58">
        <f>IF(SUM(DB16:DG16)&gt;0,(AVERAGE(DB16:DG16)*1440)/1000000,"")</f>
        <v>0.58473261474609373</v>
      </c>
      <c r="DI16" s="65">
        <v>386.4468994140625</v>
      </c>
      <c r="DJ16" s="65">
        <v>382.17337036132812</v>
      </c>
      <c r="DK16" s="65">
        <v>381.56289672851562</v>
      </c>
      <c r="DL16" s="65">
        <v>382.17337036132812</v>
      </c>
      <c r="DM16" s="65">
        <v>382.17337036132812</v>
      </c>
      <c r="DN16" s="65">
        <v>385.90963745117187</v>
      </c>
      <c r="DO16" s="58">
        <f>IF(SUM(DI16:DN16)&gt;0,(AVERAGE(DI16:DN16)*1440)/1000000,"")</f>
        <v>0.55210549072265624</v>
      </c>
      <c r="DP16" s="65">
        <v>49</v>
      </c>
      <c r="DQ16" s="44"/>
      <c r="DR16" s="65">
        <v>100</v>
      </c>
      <c r="DS16" s="65">
        <v>100</v>
      </c>
      <c r="DT16" s="65">
        <v>100</v>
      </c>
      <c r="DU16" s="65">
        <v>100</v>
      </c>
      <c r="DV16" s="65">
        <v>100</v>
      </c>
      <c r="DW16" s="65">
        <v>100</v>
      </c>
      <c r="DX16" s="58">
        <f>IF(SUM(DR16:DW16)&gt;0,(AVERAGE(DR16:DW16)*1440)/1000000,"")</f>
        <v>0.14399999999999999</v>
      </c>
      <c r="DY16" s="43">
        <v>5.7952136993408203</v>
      </c>
      <c r="DZ16" s="43">
        <v>10.3515625</v>
      </c>
      <c r="EA16" s="43">
        <v>28.77606201171875</v>
      </c>
      <c r="EB16" s="44">
        <f>DO17-(('2005'!DZ380-DZ16)*0.146)</f>
        <v>0.59845318367004396</v>
      </c>
      <c r="EC16" s="43">
        <v>45</v>
      </c>
      <c r="ED16" s="43">
        <v>45</v>
      </c>
      <c r="EE16" s="43">
        <v>40</v>
      </c>
      <c r="EF16" s="43">
        <v>40</v>
      </c>
      <c r="EG16" s="43">
        <v>35</v>
      </c>
      <c r="EH16" s="43">
        <v>35</v>
      </c>
      <c r="EI16" s="56">
        <f t="shared" ref="EI16:EI79" si="46">IF(SUM(EC16:EH16)&gt;0,AVERAGE(EC16:EH16),"")</f>
        <v>40</v>
      </c>
      <c r="EJ16" s="65">
        <v>183</v>
      </c>
      <c r="EK16" s="42">
        <v>0.47999998927116394</v>
      </c>
      <c r="EL16" s="42">
        <v>0.47999998927116394</v>
      </c>
      <c r="EM16" s="42">
        <v>0.47999998927116394</v>
      </c>
      <c r="EN16" s="42">
        <v>0.47999998927116394</v>
      </c>
      <c r="EO16" s="42">
        <v>0.47999998927116394</v>
      </c>
      <c r="EP16" s="42">
        <v>0.47999998927116394</v>
      </c>
      <c r="EQ16" s="54">
        <f t="shared" ref="EQ16:EQ79" si="47">IF(SUM(EK16:EP16)&gt;0,AVERAGE(EK16:EP16),"0")</f>
        <v>0.47999998927116394</v>
      </c>
      <c r="ER16" s="65">
        <v>8</v>
      </c>
      <c r="ES16" s="42">
        <v>0.80000001192092896</v>
      </c>
      <c r="ET16" s="42">
        <v>0.80000001192092896</v>
      </c>
      <c r="EU16" s="42">
        <v>0.80000001192092896</v>
      </c>
      <c r="EV16" s="42">
        <v>0.80000001192092896</v>
      </c>
      <c r="EW16" s="42">
        <v>0.80000001192092896</v>
      </c>
      <c r="EX16" s="42">
        <v>0.80000001192092896</v>
      </c>
      <c r="EY16" s="54">
        <f t="shared" ref="EY16:EY79" si="48">IF(SUM(ES16:EX16)&gt;0,AVERAGE(ES16:EX16),"0")</f>
        <v>0.80000001192092896</v>
      </c>
      <c r="EZ16" s="42">
        <v>0.45</v>
      </c>
      <c r="FA16" s="42">
        <v>0.20000000298023224</v>
      </c>
      <c r="FB16" s="42">
        <v>0.20000000298023224</v>
      </c>
      <c r="FC16" s="42">
        <v>0.20000000298023224</v>
      </c>
      <c r="FD16" s="42">
        <v>0.20000000298023224</v>
      </c>
      <c r="FE16" s="42">
        <v>0.20000000298023224</v>
      </c>
      <c r="FF16" s="42">
        <v>0.20000000298023224</v>
      </c>
      <c r="FG16" s="54">
        <f t="shared" ref="FG16:FG79" si="49">IF(SUM(FA16:FF16)&gt;0,AVERAGE(FA16:FF16),"")</f>
        <v>0.20000000298023224</v>
      </c>
      <c r="FH16" s="42"/>
      <c r="FI16" s="42">
        <v>0.2199999988079071</v>
      </c>
      <c r="FJ16" s="42">
        <v>0.2199999988079071</v>
      </c>
      <c r="FK16" s="42">
        <v>0.2199999988079071</v>
      </c>
      <c r="FL16" s="42">
        <v>0.2199999988079071</v>
      </c>
      <c r="FM16" s="42">
        <v>0.2199999988079071</v>
      </c>
      <c r="FN16" s="42">
        <v>0.2199999988079071</v>
      </c>
      <c r="FO16" s="54">
        <f t="shared" ref="FO16:FO79" si="50">IF(SUM(FI16:FN16)&gt;0,AVERAGE(FI16:FN16),"")</f>
        <v>0.2199999988079071</v>
      </c>
      <c r="FP16" s="65">
        <v>6</v>
      </c>
      <c r="FQ16" s="42">
        <v>0.56999999284744263</v>
      </c>
      <c r="FR16" s="42">
        <v>0.56999999284744263</v>
      </c>
      <c r="FS16" s="42">
        <v>0.56999999284744263</v>
      </c>
      <c r="FT16" s="42">
        <v>0.56999999284744263</v>
      </c>
      <c r="FU16" s="42">
        <v>0.56999999284744263</v>
      </c>
      <c r="FV16" s="42">
        <v>0.56999999284744263</v>
      </c>
      <c r="FW16" s="54">
        <f t="shared" ref="FW16:FW79" si="51">IF(SUM(FQ16:FV16)&gt;0,AVERAGE(FQ16:FV16),"")</f>
        <v>0.56999999284744263</v>
      </c>
      <c r="FX16" s="65">
        <v>12</v>
      </c>
    </row>
    <row r="17" spans="1:180" s="7" customFormat="1">
      <c r="A17" s="40">
        <v>38719</v>
      </c>
      <c r="B17" s="41"/>
      <c r="C17" s="41"/>
      <c r="D17" s="41"/>
      <c r="E17" s="42" t="s">
        <v>233</v>
      </c>
      <c r="F17" s="42" t="s">
        <v>233</v>
      </c>
      <c r="G17" s="42" t="s">
        <v>233</v>
      </c>
      <c r="H17" s="42" t="s">
        <v>233</v>
      </c>
      <c r="I17" s="42" t="s">
        <v>233</v>
      </c>
      <c r="J17" s="42" t="s">
        <v>233</v>
      </c>
      <c r="K17" s="54" t="str">
        <f t="shared" ref="K17:K80" si="52">IF(SUM(E17:J17)&gt;0,AVERAGE(E17:J17),"")</f>
        <v/>
      </c>
      <c r="L17" s="43">
        <v>1.6605616807937622</v>
      </c>
      <c r="M17" s="43">
        <v>1.6605616807937622</v>
      </c>
      <c r="N17" s="43">
        <v>1.6605616807937622</v>
      </c>
      <c r="O17" s="43">
        <v>1.7826617956161499</v>
      </c>
      <c r="P17" s="43">
        <v>2.1489622592926025</v>
      </c>
      <c r="Q17" s="43">
        <v>2.0268621444702148</v>
      </c>
      <c r="R17" s="54">
        <f t="shared" ref="R17:R75" si="53">IF(SUM(L17:Q17)&gt;0,AVERAGE(L17:Q17),"")</f>
        <v>1.823361873626709</v>
      </c>
      <c r="S17" s="43">
        <v>9.1575088500976562</v>
      </c>
      <c r="T17" s="43">
        <v>9.0354089736938477</v>
      </c>
      <c r="U17" s="43">
        <v>8.9133090972900391</v>
      </c>
      <c r="V17" s="43">
        <v>8.3028087615966797</v>
      </c>
      <c r="W17" s="43">
        <v>12.576313018798828</v>
      </c>
      <c r="X17" s="43">
        <v>15.140415191650391</v>
      </c>
      <c r="Y17" s="56">
        <f t="shared" ref="Y17:Y80" si="54">IF(SUM(S17:X17)&gt;0,AVERAGE(S17:X17),"")</f>
        <v>10.520960648854574</v>
      </c>
      <c r="Z17" s="42">
        <v>-0.38339439034461975</v>
      </c>
      <c r="AA17" s="42">
        <v>-0.36874237656593323</v>
      </c>
      <c r="AB17" s="42">
        <v>-0.40781441330909729</v>
      </c>
      <c r="AC17" s="42">
        <v>-0.45665445923805237</v>
      </c>
      <c r="AD17" s="42">
        <v>-0.10012210160493851</v>
      </c>
      <c r="AE17" s="42">
        <v>-0.14896215498447418</v>
      </c>
      <c r="AF17" s="54">
        <f t="shared" ref="AF17:AF80" si="55">AVERAGE(Z17:AE17)</f>
        <v>-0.31094831600785255</v>
      </c>
      <c r="AG17" s="42">
        <v>7.4324784278869629</v>
      </c>
      <c r="AH17" s="42">
        <v>7.4358973503112793</v>
      </c>
      <c r="AI17" s="42">
        <v>7.4495725631713867</v>
      </c>
      <c r="AJ17" s="42">
        <v>7.3777775764465332</v>
      </c>
      <c r="AK17" s="42">
        <v>7.2581195831298828</v>
      </c>
      <c r="AL17" s="42">
        <v>7.2239317893981934</v>
      </c>
      <c r="AM17" s="54">
        <f t="shared" ref="AM17:AM80" si="56">IF(SUM(AG17:AL17)&gt;0,AVERAGE(AG17:AL17),"")</f>
        <v>7.36296288172404</v>
      </c>
      <c r="AN17" s="44">
        <v>1.2869353294372559</v>
      </c>
      <c r="AO17" s="44">
        <v>1.3528693914413452</v>
      </c>
      <c r="AP17" s="44">
        <v>1.2918193340301514</v>
      </c>
      <c r="AQ17" s="44">
        <v>1.2087912559509277</v>
      </c>
      <c r="AR17" s="44">
        <v>3.355311393737793</v>
      </c>
      <c r="AS17" s="44">
        <v>2.3663003444671631</v>
      </c>
      <c r="AT17" s="58">
        <f t="shared" ref="AT17:AT80" si="57">IF(SUM(AN17:AS17)&gt;0,AVERAGE(AN17:AS17),"")</f>
        <v>1.8103378415107727</v>
      </c>
      <c r="AU17" s="42">
        <v>0.72649574279785156</v>
      </c>
      <c r="AV17" s="42">
        <v>0.63614165782928467</v>
      </c>
      <c r="AW17" s="42">
        <v>0.57264959812164307</v>
      </c>
      <c r="AX17" s="42">
        <v>0.66422468423843384</v>
      </c>
      <c r="AY17" s="42">
        <v>0.70940172672271729</v>
      </c>
      <c r="AZ17" s="42">
        <v>0.67643469572067261</v>
      </c>
      <c r="BA17" s="54">
        <f t="shared" ref="BA17:BA80" si="58">IF(SUM(AU17:AZ17)&gt;0,AVERAGE(AU17:AZ17),"")</f>
        <v>0.66422468423843384</v>
      </c>
      <c r="BB17" s="44"/>
      <c r="BC17" s="42">
        <v>0.37851038575172424</v>
      </c>
      <c r="BD17" s="42">
        <v>0.33699634671211243</v>
      </c>
      <c r="BE17" s="42">
        <v>0.31135532259941101</v>
      </c>
      <c r="BF17" s="42">
        <v>0.33455434441566467</v>
      </c>
      <c r="BG17" s="42">
        <v>0.45177045464515686</v>
      </c>
      <c r="BH17" s="42">
        <v>0.36263737082481384</v>
      </c>
      <c r="BI17" s="54">
        <f t="shared" ref="BI17:BI80" si="59">IF(SUM(BC17:BH17)&gt;0,AVERAGE(BC17:BH17),"")</f>
        <v>0.36263737082481384</v>
      </c>
      <c r="BJ17" s="44">
        <v>3.6304865032434464E-2</v>
      </c>
      <c r="BK17" s="44">
        <v>3.6132976412773132E-2</v>
      </c>
      <c r="BL17" s="44">
        <v>3.5691294819116592E-2</v>
      </c>
      <c r="BM17" s="44">
        <v>4.4295046478509903E-2</v>
      </c>
      <c r="BN17" s="44">
        <v>5.0018575042486191E-2</v>
      </c>
      <c r="BO17" s="44">
        <v>4.536428302526474E-2</v>
      </c>
      <c r="BP17" s="58">
        <f t="shared" ref="BP17:BP80" si="60">IF(SUM(BJ17:BO17)&gt;0,AVERAGE(BJ17:BO17),"")</f>
        <v>4.1301173468430839E-2</v>
      </c>
      <c r="BQ17" s="42">
        <v>1.17</v>
      </c>
      <c r="BR17" s="42">
        <v>1.19</v>
      </c>
      <c r="BS17" s="42">
        <v>1.19</v>
      </c>
      <c r="BT17" s="42">
        <v>1.19</v>
      </c>
      <c r="BU17" s="42">
        <v>1.1499999999999999</v>
      </c>
      <c r="BV17" s="42">
        <v>1.1399999999999999</v>
      </c>
      <c r="BW17" s="54">
        <v>1.17</v>
      </c>
      <c r="BX17" s="44">
        <v>3.9E-2</v>
      </c>
      <c r="BY17" s="44">
        <v>3.9E-2</v>
      </c>
      <c r="BZ17" s="44">
        <v>3.9E-2</v>
      </c>
      <c r="CA17" s="44">
        <v>2.8000000000000001E-2</v>
      </c>
      <c r="CB17" s="44">
        <v>6.0999999999999999E-2</v>
      </c>
      <c r="CC17" s="44">
        <v>3.2000000000000001E-2</v>
      </c>
      <c r="CD17" s="58">
        <v>0.04</v>
      </c>
      <c r="CE17" s="42">
        <v>6.81</v>
      </c>
      <c r="CF17" s="42">
        <v>6.83</v>
      </c>
      <c r="CG17" s="42">
        <v>6.85</v>
      </c>
      <c r="CH17" s="42">
        <v>6.88</v>
      </c>
      <c r="CI17" s="42">
        <v>6.91</v>
      </c>
      <c r="CJ17" s="42">
        <v>6.92</v>
      </c>
      <c r="CK17" s="54">
        <v>6.87</v>
      </c>
      <c r="CL17" s="42">
        <v>64</v>
      </c>
      <c r="CM17" s="44"/>
      <c r="CN17" s="44">
        <v>0.58315020799636841</v>
      </c>
      <c r="CO17" s="44">
        <v>0.58510380983352661</v>
      </c>
      <c r="CP17" s="44">
        <v>0.56849819421768188</v>
      </c>
      <c r="CQ17" s="44">
        <v>0.60854703187942505</v>
      </c>
      <c r="CR17" s="44">
        <v>1.3137973546981812</v>
      </c>
      <c r="CS17" s="44">
        <v>1.2971917390823364</v>
      </c>
      <c r="CT17" s="58">
        <f t="shared" ref="CT17:CT80" si="61">IF(SUM(CN17:CS17)&gt;0,AVERAGE(CN17:CS17),"")</f>
        <v>0.82604805628458655</v>
      </c>
      <c r="CU17" s="44" t="s">
        <v>233</v>
      </c>
      <c r="CV17" s="44" t="s">
        <v>233</v>
      </c>
      <c r="CW17" s="44" t="s">
        <v>233</v>
      </c>
      <c r="CX17" s="44" t="s">
        <v>233</v>
      </c>
      <c r="CY17" s="44" t="s">
        <v>233</v>
      </c>
      <c r="CZ17" s="44" t="s">
        <v>233</v>
      </c>
      <c r="DA17" s="54" t="str">
        <f t="shared" ref="DA17:DA80" si="62">IF(SUM(CU17:CZ17)&gt;0,AVERAGE(CU17:CZ17),"")</f>
        <v/>
      </c>
      <c r="DB17" s="65">
        <v>366.5445556640625</v>
      </c>
      <c r="DC17" s="65">
        <v>427.5946044921875</v>
      </c>
      <c r="DD17" s="65">
        <v>382.17340087890625</v>
      </c>
      <c r="DE17" s="65">
        <v>416.72772216796875</v>
      </c>
      <c r="DF17" s="65">
        <v>981.4407958984375</v>
      </c>
      <c r="DG17" s="65">
        <v>893.6507568359375</v>
      </c>
      <c r="DH17" s="58">
        <f t="shared" ref="DH17:DH80" si="63">IF(SUM(DB17:DG17)&gt;0,(AVERAGE(DB17:DG17)*1440)/1000000,"")</f>
        <v>0.832351640625</v>
      </c>
      <c r="DI17" s="65">
        <v>389.035400390625</v>
      </c>
      <c r="DJ17" s="65">
        <v>390.86691284179687</v>
      </c>
      <c r="DK17" s="65">
        <v>387.057373046875</v>
      </c>
      <c r="DL17" s="65">
        <v>384.68862915039062</v>
      </c>
      <c r="DM17" s="65">
        <v>926.27593994140625</v>
      </c>
      <c r="DN17" s="65">
        <v>911.4774169921875</v>
      </c>
      <c r="DO17" s="58">
        <f t="shared" ref="DO17:DO80" si="64">IF(SUM(DI17:DN17)&gt;0,(AVERAGE(DI17:DN17)*1440)/1000000,"")</f>
        <v>0.81345640136718755</v>
      </c>
      <c r="DP17" s="65">
        <v>1</v>
      </c>
      <c r="DQ17" s="44"/>
      <c r="DR17" s="65">
        <v>100</v>
      </c>
      <c r="DS17" s="65">
        <v>100</v>
      </c>
      <c r="DT17" s="65">
        <v>100</v>
      </c>
      <c r="DU17" s="65">
        <v>100</v>
      </c>
      <c r="DV17" s="65">
        <v>100</v>
      </c>
      <c r="DW17" s="65">
        <v>100</v>
      </c>
      <c r="DX17" s="58">
        <f t="shared" ref="DX17:DX80" si="65">IF(SUM(DR17:DW17)&gt;0,(AVERAGE(DR17:DW17)*1440)/1000000,"")</f>
        <v>0.14399999999999999</v>
      </c>
      <c r="DY17" s="43">
        <v>6.0242733955383301</v>
      </c>
      <c r="DZ17" s="43">
        <v>10.91462516784668</v>
      </c>
      <c r="EA17" s="43">
        <v>26.675407409667969</v>
      </c>
      <c r="EB17" s="44">
        <f>IF(DZ17&gt;0,DO17-((DZ17-DZ16)*0.146),"")</f>
        <v>0.7312492518615723</v>
      </c>
      <c r="EC17" s="43">
        <v>35</v>
      </c>
      <c r="ED17" s="43">
        <v>35</v>
      </c>
      <c r="EE17" s="43">
        <v>35</v>
      </c>
      <c r="EF17" s="43">
        <v>35</v>
      </c>
      <c r="EG17" s="43">
        <v>35</v>
      </c>
      <c r="EH17" s="43">
        <v>35</v>
      </c>
      <c r="EI17" s="56">
        <f t="shared" si="46"/>
        <v>35</v>
      </c>
      <c r="EJ17" s="65">
        <v>227</v>
      </c>
      <c r="EK17" s="42">
        <v>0.47999998927116394</v>
      </c>
      <c r="EL17" s="42">
        <v>0.47999998927116394</v>
      </c>
      <c r="EM17" s="42">
        <v>0.47999998927116394</v>
      </c>
      <c r="EN17" s="42">
        <v>0.47999998927116394</v>
      </c>
      <c r="EO17" s="42">
        <v>0.47999998927116394</v>
      </c>
      <c r="EP17" s="42">
        <v>0.47999998927116394</v>
      </c>
      <c r="EQ17" s="54">
        <f t="shared" si="47"/>
        <v>0.47999998927116394</v>
      </c>
      <c r="ER17" s="65">
        <v>12</v>
      </c>
      <c r="ES17" s="42">
        <v>0.80000001192092896</v>
      </c>
      <c r="ET17" s="42">
        <v>0.80000001192092896</v>
      </c>
      <c r="EU17" s="42">
        <v>0.80000001192092896</v>
      </c>
      <c r="EV17" s="42">
        <v>0.80000001192092896</v>
      </c>
      <c r="EW17" s="42">
        <v>0.80000001192092896</v>
      </c>
      <c r="EX17" s="42">
        <v>0.80000001192092896</v>
      </c>
      <c r="EY17" s="54">
        <f t="shared" si="48"/>
        <v>0.80000001192092896</v>
      </c>
      <c r="EZ17" s="42">
        <v>0.75</v>
      </c>
      <c r="FA17" s="42">
        <v>0.18999999761581421</v>
      </c>
      <c r="FB17" s="42">
        <v>0.18999999761581421</v>
      </c>
      <c r="FC17" s="42">
        <v>0.18999999761581421</v>
      </c>
      <c r="FD17" s="42">
        <v>0.18999999761581421</v>
      </c>
      <c r="FE17" s="42">
        <v>0.18999999761581421</v>
      </c>
      <c r="FF17" s="42">
        <v>0.17000000178813934</v>
      </c>
      <c r="FG17" s="54">
        <f t="shared" si="49"/>
        <v>0.18666666497786841</v>
      </c>
      <c r="FH17" s="42"/>
      <c r="FI17" s="42">
        <v>0.2199999988079071</v>
      </c>
      <c r="FJ17" s="42">
        <v>0.20999999344348907</v>
      </c>
      <c r="FK17" s="42">
        <v>0.20999999344348907</v>
      </c>
      <c r="FL17" s="42">
        <v>0.20999999344348907</v>
      </c>
      <c r="FM17" s="42">
        <v>0.20999999344348907</v>
      </c>
      <c r="FN17" s="42">
        <v>0.18999999761581421</v>
      </c>
      <c r="FO17" s="54">
        <f t="shared" si="50"/>
        <v>0.2083333283662796</v>
      </c>
      <c r="FP17" s="65">
        <v>12</v>
      </c>
      <c r="FQ17" s="42">
        <v>0.56999999284744263</v>
      </c>
      <c r="FR17" s="42">
        <v>0.56999999284744263</v>
      </c>
      <c r="FS17" s="42">
        <v>0.56999999284744263</v>
      </c>
      <c r="FT17" s="42">
        <v>0.56999999284744263</v>
      </c>
      <c r="FU17" s="42">
        <v>0.56999999284744263</v>
      </c>
      <c r="FV17" s="42">
        <v>0.56999999284744263</v>
      </c>
      <c r="FW17" s="54">
        <f t="shared" si="51"/>
        <v>0.56999999284744263</v>
      </c>
      <c r="FX17" s="65">
        <v>17</v>
      </c>
    </row>
    <row r="18" spans="1:180">
      <c r="A18" s="40">
        <v>38720</v>
      </c>
      <c r="B18" s="41"/>
      <c r="C18" s="41"/>
      <c r="D18" s="41"/>
      <c r="E18" s="42" t="s">
        <v>233</v>
      </c>
      <c r="F18" s="42" t="s">
        <v>233</v>
      </c>
      <c r="G18" s="42" t="s">
        <v>233</v>
      </c>
      <c r="H18" s="42" t="s">
        <v>233</v>
      </c>
      <c r="I18" s="42" t="s">
        <v>233</v>
      </c>
      <c r="J18" s="42" t="s">
        <v>233</v>
      </c>
      <c r="K18" s="54" t="str">
        <f t="shared" si="52"/>
        <v/>
      </c>
      <c r="L18" s="43">
        <v>1.9047619104385376</v>
      </c>
      <c r="M18" s="43">
        <v>1.514041543006897</v>
      </c>
      <c r="N18" s="43">
        <v>1.3675214052200317</v>
      </c>
      <c r="O18" s="43">
        <v>1.7338217496871948</v>
      </c>
      <c r="P18" s="43">
        <v>2.1001222133636475</v>
      </c>
      <c r="Q18" s="43">
        <v>1.9780219793319702</v>
      </c>
      <c r="R18" s="54">
        <f t="shared" si="53"/>
        <v>1.7663818001747131</v>
      </c>
      <c r="S18" s="43">
        <v>27.228326797485352</v>
      </c>
      <c r="T18" s="43">
        <v>42.490840911865234</v>
      </c>
      <c r="U18" s="43">
        <v>22.954822540283203</v>
      </c>
      <c r="V18" s="43">
        <v>25.641025543212891</v>
      </c>
      <c r="W18" s="43">
        <v>24.297924041748047</v>
      </c>
      <c r="X18" s="43">
        <v>19.291818618774414</v>
      </c>
      <c r="Y18" s="56">
        <f t="shared" si="54"/>
        <v>26.984126408894856</v>
      </c>
      <c r="Z18" s="42">
        <v>-0.14896215498447418</v>
      </c>
      <c r="AA18" s="42">
        <v>0.21733821928501129</v>
      </c>
      <c r="AB18" s="42">
        <v>0.24175824224948883</v>
      </c>
      <c r="AC18" s="42">
        <v>0.2222222238779068</v>
      </c>
      <c r="AD18" s="42">
        <v>0.20757021009922028</v>
      </c>
      <c r="AE18" s="42">
        <v>0.1587301641702652</v>
      </c>
      <c r="AF18" s="54">
        <f t="shared" si="55"/>
        <v>0.14977615078290304</v>
      </c>
      <c r="AG18" s="42">
        <v>7.2752137184143066</v>
      </c>
      <c r="AH18" s="42">
        <v>7.0495724678039551</v>
      </c>
      <c r="AI18" s="42">
        <v>6.9914531707763672</v>
      </c>
      <c r="AJ18" s="42">
        <v>7.0393161773681641</v>
      </c>
      <c r="AK18" s="42">
        <v>7.0222220420837402</v>
      </c>
      <c r="AL18" s="42">
        <v>7.0324788093566895</v>
      </c>
      <c r="AM18" s="54">
        <f t="shared" si="56"/>
        <v>7.0683760643005371</v>
      </c>
      <c r="AN18" s="44">
        <v>2.6275947093963623</v>
      </c>
      <c r="AO18" s="44">
        <v>3.3821732997894287</v>
      </c>
      <c r="AP18" s="44">
        <v>3.3894994258880615</v>
      </c>
      <c r="AQ18" s="44">
        <v>3.3724052906036377</v>
      </c>
      <c r="AR18" s="44">
        <v>3.0915751457214355</v>
      </c>
      <c r="AS18" s="44">
        <v>2.9108669757843018</v>
      </c>
      <c r="AT18" s="58">
        <f t="shared" si="57"/>
        <v>3.1290191411972046</v>
      </c>
      <c r="AU18" s="42">
        <v>0.63614165782928467</v>
      </c>
      <c r="AV18" s="42">
        <v>0.64957267045974731</v>
      </c>
      <c r="AW18" s="42">
        <v>0.53113555908203125</v>
      </c>
      <c r="AX18" s="42">
        <v>0.52258855104446411</v>
      </c>
      <c r="AY18" s="42">
        <v>0.54334557056427002</v>
      </c>
      <c r="AZ18" s="42">
        <v>0.5445665717124939</v>
      </c>
      <c r="BA18" s="54">
        <f t="shared" si="58"/>
        <v>0.57122509678204858</v>
      </c>
      <c r="BB18" s="44"/>
      <c r="BC18" s="42">
        <v>0.37484738230705261</v>
      </c>
      <c r="BD18" s="42">
        <v>0.37728938460350037</v>
      </c>
      <c r="BE18" s="42">
        <v>0.29792430996894836</v>
      </c>
      <c r="BF18" s="42">
        <v>0.29426130652427673</v>
      </c>
      <c r="BG18" s="42">
        <v>0.28327229619026184</v>
      </c>
      <c r="BH18" s="42">
        <v>0.2747252881526947</v>
      </c>
      <c r="BI18" s="54">
        <f t="shared" si="59"/>
        <v>0.31705332795778912</v>
      </c>
      <c r="BJ18" s="44">
        <v>4.3229971081018448E-2</v>
      </c>
      <c r="BK18" s="44">
        <v>4.3323047459125519E-2</v>
      </c>
      <c r="BL18" s="44">
        <v>4.8209622502326965E-2</v>
      </c>
      <c r="BM18" s="44">
        <v>4.3702535331249237E-2</v>
      </c>
      <c r="BN18" s="44">
        <v>4.1651755571365356E-2</v>
      </c>
      <c r="BO18" s="44">
        <v>4.0652338415384293E-2</v>
      </c>
      <c r="BP18" s="58">
        <f t="shared" si="60"/>
        <v>4.3461545060078301E-2</v>
      </c>
      <c r="BQ18" s="42">
        <v>1.1399999999999999</v>
      </c>
      <c r="BR18" s="42">
        <v>1.1299999999999999</v>
      </c>
      <c r="BS18" s="42">
        <v>1.1200000000000001</v>
      </c>
      <c r="BT18" s="42">
        <v>1.1000000000000001</v>
      </c>
      <c r="BU18" s="42">
        <v>1.0900000000000001</v>
      </c>
      <c r="BV18" s="42">
        <v>1.07</v>
      </c>
      <c r="BW18" s="54">
        <v>1.1100000000000001</v>
      </c>
      <c r="BX18" s="44">
        <v>3.2000000000000001E-2</v>
      </c>
      <c r="BY18" s="44">
        <v>4.2999999999999997E-2</v>
      </c>
      <c r="BZ18" s="44">
        <v>3.6999999999999998E-2</v>
      </c>
      <c r="CA18" s="44">
        <v>4.8000000000000001E-2</v>
      </c>
      <c r="CB18" s="44">
        <v>4.8000000000000001E-2</v>
      </c>
      <c r="CC18" s="44">
        <v>4.8000000000000001E-2</v>
      </c>
      <c r="CD18" s="58">
        <v>4.2000000000000003E-2</v>
      </c>
      <c r="CE18" s="42">
        <v>6.95</v>
      </c>
      <c r="CF18" s="42">
        <v>6.95</v>
      </c>
      <c r="CG18" s="42">
        <v>6.98</v>
      </c>
      <c r="CH18" s="42">
        <v>6.98</v>
      </c>
      <c r="CI18" s="42">
        <v>6.96</v>
      </c>
      <c r="CJ18" s="42">
        <v>6.94</v>
      </c>
      <c r="CK18" s="54">
        <v>6.96</v>
      </c>
      <c r="CL18" s="42">
        <v>90</v>
      </c>
      <c r="CM18" s="44"/>
      <c r="CN18" s="44">
        <v>1.3089133501052856</v>
      </c>
      <c r="CO18" s="44">
        <v>1.3040293455123901</v>
      </c>
      <c r="CP18" s="44">
        <v>1.3001221418380737</v>
      </c>
      <c r="CQ18" s="44">
        <v>1.3050061464309692</v>
      </c>
      <c r="CR18" s="44">
        <v>1.2493284940719604</v>
      </c>
      <c r="CS18" s="44">
        <v>1.2903541326522827</v>
      </c>
      <c r="CT18" s="58">
        <f t="shared" si="61"/>
        <v>1.2929589351018269</v>
      </c>
      <c r="CU18" s="44" t="s">
        <v>233</v>
      </c>
      <c r="CV18" s="44" t="s">
        <v>233</v>
      </c>
      <c r="CW18" s="44" t="s">
        <v>233</v>
      </c>
      <c r="CX18" s="44" t="s">
        <v>233</v>
      </c>
      <c r="CY18" s="44" t="s">
        <v>233</v>
      </c>
      <c r="CZ18" s="44" t="s">
        <v>233</v>
      </c>
      <c r="DA18" s="54" t="str">
        <f t="shared" si="62"/>
        <v/>
      </c>
      <c r="DB18" s="65">
        <v>889.13311767578125</v>
      </c>
      <c r="DC18" s="65">
        <v>885.7142333984375</v>
      </c>
      <c r="DD18" s="65">
        <v>897.069580078125</v>
      </c>
      <c r="DE18" s="65">
        <v>897.80218505859375</v>
      </c>
      <c r="DF18" s="65">
        <v>885.71429443359375</v>
      </c>
      <c r="DG18" s="65">
        <v>887.4237060546875</v>
      </c>
      <c r="DH18" s="58">
        <f t="shared" si="63"/>
        <v>1.2822857080078125</v>
      </c>
      <c r="DI18" s="65">
        <v>898.65692138671875</v>
      </c>
      <c r="DJ18" s="65">
        <v>896.21490478515625</v>
      </c>
      <c r="DK18" s="65">
        <v>904.15142822265625</v>
      </c>
      <c r="DL18" s="65">
        <v>905.98291015625</v>
      </c>
      <c r="DM18" s="65">
        <v>907.81439208984375</v>
      </c>
      <c r="DN18" s="65">
        <v>893.16241455078125</v>
      </c>
      <c r="DO18" s="58">
        <f t="shared" si="64"/>
        <v>1.2974359130859374</v>
      </c>
      <c r="DP18" s="65">
        <v>0</v>
      </c>
      <c r="DQ18" s="44"/>
      <c r="DR18" s="65">
        <v>100</v>
      </c>
      <c r="DS18" s="65">
        <v>100</v>
      </c>
      <c r="DT18" s="65">
        <v>100</v>
      </c>
      <c r="DU18" s="65">
        <v>100</v>
      </c>
      <c r="DV18" s="65">
        <v>100</v>
      </c>
      <c r="DW18" s="65">
        <v>100</v>
      </c>
      <c r="DX18" s="58">
        <f t="shared" si="65"/>
        <v>0.14399999999999999</v>
      </c>
      <c r="DY18" s="43">
        <v>5.9980950355529785</v>
      </c>
      <c r="DZ18" s="43">
        <v>12.715703010559082</v>
      </c>
      <c r="EA18" s="43">
        <v>29.245285034179687</v>
      </c>
      <c r="EB18" s="44">
        <f t="shared" ref="EB18:EB81" si="66">IF(DZ18&gt;0,DO18-((DZ18-DZ17)*0.146),"")</f>
        <v>1.0344785480499268</v>
      </c>
      <c r="EC18" s="43">
        <v>45</v>
      </c>
      <c r="ED18" s="43">
        <v>45</v>
      </c>
      <c r="EE18" s="43">
        <v>45</v>
      </c>
      <c r="EF18" s="43">
        <v>45</v>
      </c>
      <c r="EG18" s="43">
        <v>45</v>
      </c>
      <c r="EH18" s="43">
        <v>45</v>
      </c>
      <c r="EI18" s="56">
        <f t="shared" si="46"/>
        <v>45</v>
      </c>
      <c r="EJ18" s="65">
        <v>486</v>
      </c>
      <c r="EK18" s="42">
        <v>0.47999998927116394</v>
      </c>
      <c r="EL18" s="42">
        <v>0.47999998927116394</v>
      </c>
      <c r="EM18" s="42">
        <v>0.47999998927116394</v>
      </c>
      <c r="EN18" s="42">
        <v>0.47999998927116394</v>
      </c>
      <c r="EO18" s="42">
        <v>0.47999998927116394</v>
      </c>
      <c r="EP18" s="42">
        <v>0.47999998927116394</v>
      </c>
      <c r="EQ18" s="54">
        <f t="shared" si="47"/>
        <v>0.47999998927116394</v>
      </c>
      <c r="ER18" s="65">
        <v>17</v>
      </c>
      <c r="ES18" s="42">
        <v>0.80000001192092896</v>
      </c>
      <c r="ET18" s="42">
        <v>0.80000001192092896</v>
      </c>
      <c r="EU18" s="42">
        <v>0.80000001192092896</v>
      </c>
      <c r="EV18" s="42">
        <v>0.80000001192092896</v>
      </c>
      <c r="EW18" s="42">
        <v>0.80000001192092896</v>
      </c>
      <c r="EX18" s="42">
        <v>0.80000001192092896</v>
      </c>
      <c r="EY18" s="54">
        <f t="shared" si="48"/>
        <v>0.80000001192092896</v>
      </c>
      <c r="EZ18" s="42">
        <v>1.25</v>
      </c>
      <c r="FA18" s="42">
        <v>0.17000000178813934</v>
      </c>
      <c r="FB18" s="42">
        <v>0.17000000178813934</v>
      </c>
      <c r="FC18" s="42">
        <v>0.17000000178813934</v>
      </c>
      <c r="FD18" s="42">
        <v>0.17000000178813934</v>
      </c>
      <c r="FE18" s="42">
        <v>0.17000000178813934</v>
      </c>
      <c r="FF18" s="42">
        <v>0.17000000178813934</v>
      </c>
      <c r="FG18" s="54">
        <f t="shared" si="49"/>
        <v>0.17000000178813934</v>
      </c>
      <c r="FH18" s="42"/>
      <c r="FI18" s="42">
        <v>0.18999999761581421</v>
      </c>
      <c r="FJ18" s="42">
        <v>0.18999999761581421</v>
      </c>
      <c r="FK18" s="42">
        <v>0.18999999761581421</v>
      </c>
      <c r="FL18" s="42">
        <v>0.18999999761581421</v>
      </c>
      <c r="FM18" s="42">
        <v>0.18999999761581421</v>
      </c>
      <c r="FN18" s="42">
        <v>0.18999999761581421</v>
      </c>
      <c r="FO18" s="54">
        <f t="shared" si="50"/>
        <v>0.18999999761581421</v>
      </c>
      <c r="FP18" s="65">
        <v>18</v>
      </c>
      <c r="FQ18" s="42">
        <v>0.56999999284744263</v>
      </c>
      <c r="FR18" s="42">
        <v>0.56999999284744263</v>
      </c>
      <c r="FS18" s="42">
        <v>0.56999999284744263</v>
      </c>
      <c r="FT18" s="42">
        <v>0.56999999284744263</v>
      </c>
      <c r="FU18" s="42">
        <v>0.56999999284744263</v>
      </c>
      <c r="FV18" s="42">
        <v>0.56999999284744263</v>
      </c>
      <c r="FW18" s="54">
        <f t="shared" si="51"/>
        <v>0.56999999284744263</v>
      </c>
      <c r="FX18" s="65">
        <v>26</v>
      </c>
    </row>
    <row r="19" spans="1:180">
      <c r="A19" s="40">
        <v>38721</v>
      </c>
      <c r="B19" s="41"/>
      <c r="C19" s="41"/>
      <c r="D19" s="41"/>
      <c r="E19" s="42" t="s">
        <v>233</v>
      </c>
      <c r="F19" s="42" t="s">
        <v>233</v>
      </c>
      <c r="G19" s="42" t="s">
        <v>233</v>
      </c>
      <c r="H19" s="42" t="s">
        <v>233</v>
      </c>
      <c r="I19" s="42" t="s">
        <v>233</v>
      </c>
      <c r="J19" s="42" t="s">
        <v>233</v>
      </c>
      <c r="K19" s="54" t="str">
        <f t="shared" si="52"/>
        <v/>
      </c>
      <c r="L19" s="43">
        <v>1.8559218645095825</v>
      </c>
      <c r="M19" s="43">
        <v>1.4896215200424194</v>
      </c>
      <c r="N19" s="43">
        <v>1.3675214052200317</v>
      </c>
      <c r="O19" s="43">
        <v>1.6117216348648071</v>
      </c>
      <c r="P19" s="43">
        <v>1.8559218645095825</v>
      </c>
      <c r="Q19" s="43">
        <v>1.7338217496871948</v>
      </c>
      <c r="R19" s="54">
        <f t="shared" si="53"/>
        <v>1.6524216731389363</v>
      </c>
      <c r="S19" s="43">
        <v>18.681318283081055</v>
      </c>
      <c r="T19" s="43">
        <v>14.774114608764648</v>
      </c>
      <c r="U19" s="43">
        <v>11.721611976623535</v>
      </c>
      <c r="V19" s="43">
        <v>10.256410598754883</v>
      </c>
      <c r="W19" s="43">
        <v>10.256410598754883</v>
      </c>
      <c r="X19" s="43">
        <v>9.0354089736938477</v>
      </c>
      <c r="Y19" s="56">
        <f t="shared" si="54"/>
        <v>12.454212506612143</v>
      </c>
      <c r="Z19" s="42">
        <v>0.20757021009922028</v>
      </c>
      <c r="AA19" s="42">
        <v>0.26617828011512756</v>
      </c>
      <c r="AB19" s="42">
        <v>0.31501832604408264</v>
      </c>
      <c r="AC19" s="42">
        <v>0.17826618254184723</v>
      </c>
      <c r="AD19" s="42">
        <v>-0.14407815039157867</v>
      </c>
      <c r="AE19" s="42">
        <v>-9.0354092419147491E-2</v>
      </c>
      <c r="AF19" s="54">
        <f t="shared" si="55"/>
        <v>0.12210012599825859</v>
      </c>
      <c r="AG19" s="42">
        <v>6.9606838226318359</v>
      </c>
      <c r="AH19" s="42">
        <v>6.9401707649230957</v>
      </c>
      <c r="AI19" s="42">
        <v>6.9504275321960449</v>
      </c>
      <c r="AJ19" s="42">
        <v>7.0393161773681641</v>
      </c>
      <c r="AK19" s="42">
        <v>7.135042667388916</v>
      </c>
      <c r="AL19" s="42">
        <v>7.1555557250976562</v>
      </c>
      <c r="AM19" s="54">
        <f t="shared" si="56"/>
        <v>7.0301994482676191</v>
      </c>
      <c r="AN19" s="44">
        <v>2.759462833404541</v>
      </c>
      <c r="AO19" s="44">
        <v>2.7155067920684814</v>
      </c>
      <c r="AP19" s="44">
        <v>2.9914529323577881</v>
      </c>
      <c r="AQ19" s="44">
        <v>2.8717949390411377</v>
      </c>
      <c r="AR19" s="44">
        <v>2.5763125419616699</v>
      </c>
      <c r="AS19" s="44">
        <v>2.33699631690979</v>
      </c>
      <c r="AT19" s="58">
        <f t="shared" si="57"/>
        <v>2.7085877259572348</v>
      </c>
      <c r="AU19" s="42">
        <v>0.52380955219268799</v>
      </c>
      <c r="AV19" s="42">
        <v>0.5494505763053894</v>
      </c>
      <c r="AW19" s="42">
        <v>0.41758242249488831</v>
      </c>
      <c r="AX19" s="42">
        <v>0.45299145579338074</v>
      </c>
      <c r="AY19" s="42">
        <v>0.75213676691055298</v>
      </c>
      <c r="AZ19" s="42">
        <v>0.61294263601303101</v>
      </c>
      <c r="BA19" s="54">
        <f t="shared" si="58"/>
        <v>0.5514855682849884</v>
      </c>
      <c r="BB19" s="44"/>
      <c r="BC19" s="42">
        <v>0.26129427552223206</v>
      </c>
      <c r="BD19" s="42">
        <v>0.30891332030296326</v>
      </c>
      <c r="BE19" s="42">
        <v>0.22466422617435455</v>
      </c>
      <c r="BF19" s="42">
        <v>0.18681319057941437</v>
      </c>
      <c r="BG19" s="42">
        <v>0.28327229619026184</v>
      </c>
      <c r="BH19" s="42">
        <v>0.31379732489585876</v>
      </c>
      <c r="BI19" s="54">
        <f t="shared" si="59"/>
        <v>0.26312577227751416</v>
      </c>
      <c r="BJ19" s="44">
        <v>4.0538065135478973E-2</v>
      </c>
      <c r="BK19" s="44">
        <v>4.1355270892381668E-2</v>
      </c>
      <c r="BL19" s="44">
        <v>4.1273310780525208E-2</v>
      </c>
      <c r="BM19" s="44">
        <v>4.0295880287885666E-2</v>
      </c>
      <c r="BN19" s="44">
        <v>3.9719454944133759E-2</v>
      </c>
      <c r="BO19" s="44">
        <v>3.880741074681282E-2</v>
      </c>
      <c r="BP19" s="58">
        <f t="shared" si="60"/>
        <v>4.0331565464536347E-2</v>
      </c>
      <c r="BQ19" s="42">
        <v>1.05</v>
      </c>
      <c r="BR19" s="42">
        <v>1.04</v>
      </c>
      <c r="BS19" s="42">
        <v>1.02</v>
      </c>
      <c r="BT19" s="42">
        <v>0.97</v>
      </c>
      <c r="BU19" s="42">
        <v>0.96</v>
      </c>
      <c r="BV19" s="42">
        <v>0.96</v>
      </c>
      <c r="BW19" s="54">
        <v>1</v>
      </c>
      <c r="BX19" s="44">
        <v>3.6999999999999998E-2</v>
      </c>
      <c r="BY19" s="44">
        <v>3.6999999999999998E-2</v>
      </c>
      <c r="BZ19" s="44">
        <v>3.6999999999999998E-2</v>
      </c>
      <c r="CA19" s="44">
        <v>3.6999999999999998E-2</v>
      </c>
      <c r="CB19" s="44">
        <v>3.6999999999999998E-2</v>
      </c>
      <c r="CC19" s="44">
        <v>3.6999999999999998E-2</v>
      </c>
      <c r="CD19" s="58">
        <v>3.6999999999999998E-2</v>
      </c>
      <c r="CE19" s="42">
        <v>6.91</v>
      </c>
      <c r="CF19" s="42">
        <v>6.9</v>
      </c>
      <c r="CG19" s="42">
        <v>6.89</v>
      </c>
      <c r="CH19" s="42">
        <v>6.87</v>
      </c>
      <c r="CI19" s="42">
        <v>6.86</v>
      </c>
      <c r="CJ19" s="42">
        <v>6.85</v>
      </c>
      <c r="CK19" s="54">
        <v>6.88</v>
      </c>
      <c r="CL19" s="42">
        <v>64</v>
      </c>
      <c r="CM19" s="44"/>
      <c r="CN19" s="44">
        <v>1.2864469289779663</v>
      </c>
      <c r="CO19" s="44">
        <v>1.3636142015457153</v>
      </c>
      <c r="CP19" s="44">
        <v>1.3470085859298706</v>
      </c>
      <c r="CQ19" s="44">
        <v>1.2874237298965454</v>
      </c>
      <c r="CR19" s="44">
        <v>1.2190476655960083</v>
      </c>
      <c r="CS19" s="44">
        <v>1.2757021188735962</v>
      </c>
      <c r="CT19" s="58">
        <f t="shared" si="61"/>
        <v>1.2965405384699504</v>
      </c>
      <c r="CU19" s="44" t="s">
        <v>233</v>
      </c>
      <c r="CV19" s="44" t="s">
        <v>233</v>
      </c>
      <c r="CW19" s="44" t="s">
        <v>233</v>
      </c>
      <c r="CX19" s="44" t="s">
        <v>233</v>
      </c>
      <c r="CY19" s="44" t="s">
        <v>233</v>
      </c>
      <c r="CZ19" s="44" t="s">
        <v>233</v>
      </c>
      <c r="DA19" s="54" t="str">
        <f t="shared" si="62"/>
        <v/>
      </c>
      <c r="DB19" s="65">
        <v>895.7264404296875</v>
      </c>
      <c r="DC19" s="65">
        <v>892.0634765625</v>
      </c>
      <c r="DD19" s="65">
        <v>955.4334716796875</v>
      </c>
      <c r="DE19" s="65">
        <v>889.3773193359375</v>
      </c>
      <c r="DF19" s="65">
        <v>836.263671875</v>
      </c>
      <c r="DG19" s="65">
        <v>890.964599609375</v>
      </c>
      <c r="DH19" s="58">
        <f t="shared" si="63"/>
        <v>1.2863589550781249</v>
      </c>
      <c r="DI19" s="65">
        <v>894.993896484375</v>
      </c>
      <c r="DJ19" s="65">
        <v>880.952392578125</v>
      </c>
      <c r="DK19" s="65">
        <v>888.27838134765625</v>
      </c>
      <c r="DL19" s="65">
        <v>890.72039794921875</v>
      </c>
      <c r="DM19" s="65">
        <v>884.68865966796875</v>
      </c>
      <c r="DN19" s="65">
        <v>880.952392578125</v>
      </c>
      <c r="DO19" s="58">
        <f t="shared" si="64"/>
        <v>1.2769406689453124</v>
      </c>
      <c r="DP19" s="65">
        <v>48</v>
      </c>
      <c r="DQ19" s="44"/>
      <c r="DR19" s="65">
        <v>100</v>
      </c>
      <c r="DS19" s="65">
        <v>100</v>
      </c>
      <c r="DT19" s="65">
        <v>100</v>
      </c>
      <c r="DU19" s="65">
        <v>100</v>
      </c>
      <c r="DV19" s="65">
        <v>100</v>
      </c>
      <c r="DW19" s="65">
        <v>100</v>
      </c>
      <c r="DX19" s="58">
        <f t="shared" si="65"/>
        <v>0.14399999999999999</v>
      </c>
      <c r="DY19" s="43">
        <v>5.4418067932128906</v>
      </c>
      <c r="DZ19" s="43">
        <v>14.700859069824219</v>
      </c>
      <c r="EA19" s="43">
        <v>27.238471984863281</v>
      </c>
      <c r="EB19" s="44">
        <f t="shared" si="66"/>
        <v>0.98710788429260243</v>
      </c>
      <c r="EC19" s="43">
        <v>45</v>
      </c>
      <c r="ED19" s="43">
        <v>45</v>
      </c>
      <c r="EE19" s="43">
        <v>45</v>
      </c>
      <c r="EF19" s="43">
        <v>45</v>
      </c>
      <c r="EG19" s="43">
        <v>40</v>
      </c>
      <c r="EH19" s="43">
        <v>40</v>
      </c>
      <c r="EI19" s="56">
        <f t="shared" si="46"/>
        <v>43.333333333333336</v>
      </c>
      <c r="EJ19" s="65">
        <v>459</v>
      </c>
      <c r="EK19" s="42">
        <v>0.47999998927116394</v>
      </c>
      <c r="EL19" s="42">
        <v>0.47999998927116394</v>
      </c>
      <c r="EM19" s="42">
        <v>0.47999998927116394</v>
      </c>
      <c r="EN19" s="42">
        <v>0.47999998927116394</v>
      </c>
      <c r="EO19" s="42">
        <v>0.47999998927116394</v>
      </c>
      <c r="EP19" s="42">
        <v>0.47999998927116394</v>
      </c>
      <c r="EQ19" s="54">
        <f t="shared" si="47"/>
        <v>0.47999998927116394</v>
      </c>
      <c r="ER19" s="65">
        <v>18</v>
      </c>
      <c r="ES19" s="42">
        <v>0.80000001192092896</v>
      </c>
      <c r="ET19" s="42">
        <v>0.80000001192092896</v>
      </c>
      <c r="EU19" s="42">
        <v>0.80000001192092896</v>
      </c>
      <c r="EV19" s="42">
        <v>0.80000001192092896</v>
      </c>
      <c r="EW19" s="42">
        <v>0.80000001192092896</v>
      </c>
      <c r="EX19" s="42">
        <v>0.80000001192092896</v>
      </c>
      <c r="EY19" s="54">
        <f t="shared" si="48"/>
        <v>0.80000001192092896</v>
      </c>
      <c r="EZ19" s="42">
        <v>1.25</v>
      </c>
      <c r="FA19" s="42">
        <v>0.17000000178813934</v>
      </c>
      <c r="FB19" s="42">
        <v>0.17000000178813934</v>
      </c>
      <c r="FC19" s="42">
        <v>0.17000000178813934</v>
      </c>
      <c r="FD19" s="42">
        <v>0.17000000178813934</v>
      </c>
      <c r="FE19" s="42">
        <v>0.2199999988079071</v>
      </c>
      <c r="FF19" s="42">
        <v>0.18000000715255737</v>
      </c>
      <c r="FG19" s="54">
        <f t="shared" si="49"/>
        <v>0.18000000218550363</v>
      </c>
      <c r="FH19" s="42"/>
      <c r="FI19" s="42">
        <v>0.18999999761581421</v>
      </c>
      <c r="FJ19" s="42">
        <v>0.18999999761581421</v>
      </c>
      <c r="FK19" s="42">
        <v>0.18999999761581421</v>
      </c>
      <c r="FL19" s="42">
        <v>0.18999999761581421</v>
      </c>
      <c r="FM19" s="42">
        <v>0.18999999761581421</v>
      </c>
      <c r="FN19" s="42">
        <v>0.18999999761581421</v>
      </c>
      <c r="FO19" s="54">
        <f t="shared" si="50"/>
        <v>0.18999999761581421</v>
      </c>
      <c r="FP19" s="65">
        <v>17</v>
      </c>
      <c r="FQ19" s="42">
        <v>0.56999999284744263</v>
      </c>
      <c r="FR19" s="42">
        <v>0.56999999284744263</v>
      </c>
      <c r="FS19" s="42">
        <v>0.56999999284744263</v>
      </c>
      <c r="FT19" s="42">
        <v>0.56999999284744263</v>
      </c>
      <c r="FU19" s="42">
        <v>0.56999999284744263</v>
      </c>
      <c r="FV19" s="42">
        <v>0.56999999284744263</v>
      </c>
      <c r="FW19" s="54">
        <f t="shared" si="51"/>
        <v>0.56999999284744263</v>
      </c>
      <c r="FX19" s="65">
        <v>26</v>
      </c>
    </row>
    <row r="20" spans="1:180">
      <c r="A20" s="40">
        <v>38722</v>
      </c>
      <c r="B20" s="41"/>
      <c r="C20" s="41"/>
      <c r="D20" s="41"/>
      <c r="E20" s="42" t="s">
        <v>233</v>
      </c>
      <c r="F20" s="42" t="s">
        <v>233</v>
      </c>
      <c r="G20" s="42" t="s">
        <v>233</v>
      </c>
      <c r="H20" s="42" t="s">
        <v>233</v>
      </c>
      <c r="I20" s="42" t="s">
        <v>233</v>
      </c>
      <c r="J20" s="42" t="s">
        <v>233</v>
      </c>
      <c r="K20" s="54" t="str">
        <f t="shared" si="52"/>
        <v/>
      </c>
      <c r="L20" s="43">
        <v>1.8559218645095825</v>
      </c>
      <c r="M20" s="43">
        <v>1.9780219793319702</v>
      </c>
      <c r="N20" s="43">
        <v>2.1001222133636475</v>
      </c>
      <c r="O20" s="43">
        <v>2.2222223281860352</v>
      </c>
      <c r="P20" s="43">
        <v>2.3443224430084229</v>
      </c>
      <c r="Q20" s="43">
        <v>2.2222223281860352</v>
      </c>
      <c r="R20" s="54">
        <f t="shared" si="53"/>
        <v>2.1204721927642822</v>
      </c>
      <c r="S20" s="43">
        <v>10.256410598754883</v>
      </c>
      <c r="T20" s="43">
        <v>10.378510475158691</v>
      </c>
      <c r="U20" s="43">
        <v>12.454212188720703</v>
      </c>
      <c r="V20" s="43">
        <v>13.064713478088379</v>
      </c>
      <c r="W20" s="43">
        <v>13.064713478088379</v>
      </c>
      <c r="X20" s="43">
        <v>15.995116233825684</v>
      </c>
      <c r="Y20" s="56">
        <f t="shared" si="54"/>
        <v>12.535612742106119</v>
      </c>
      <c r="Z20" s="42">
        <v>2.4420025292783976E-3</v>
      </c>
      <c r="AA20" s="42">
        <v>-0.26617828011512756</v>
      </c>
      <c r="AB20" s="42">
        <v>-0.80341881513595581</v>
      </c>
      <c r="AC20" s="42">
        <v>-0.83760684728622437</v>
      </c>
      <c r="AD20" s="42">
        <v>-0.52991455793380737</v>
      </c>
      <c r="AE20" s="42">
        <v>-0.51037853956222534</v>
      </c>
      <c r="AF20" s="54">
        <f t="shared" si="55"/>
        <v>-0.49084250625067699</v>
      </c>
      <c r="AG20" s="42">
        <v>7.124786376953125</v>
      </c>
      <c r="AH20" s="42">
        <v>7.1521368026733398</v>
      </c>
      <c r="AI20" s="42">
        <v>7.3538460731506348</v>
      </c>
      <c r="AJ20" s="42">
        <v>7.3538460731506348</v>
      </c>
      <c r="AK20" s="42">
        <v>7.2478632926940918</v>
      </c>
      <c r="AL20" s="42">
        <v>7.2478632926940918</v>
      </c>
      <c r="AM20" s="54">
        <f t="shared" si="56"/>
        <v>7.2467236518859863</v>
      </c>
      <c r="AN20" s="44">
        <v>2.3663003444671631</v>
      </c>
      <c r="AO20" s="44">
        <v>2.4273505210876465</v>
      </c>
      <c r="AP20" s="44">
        <v>1.9975579977035522</v>
      </c>
      <c r="AQ20" s="44">
        <v>1.4896215200424194</v>
      </c>
      <c r="AR20" s="44">
        <v>1.3015873432159424</v>
      </c>
      <c r="AS20" s="44">
        <v>1.2210012674331665</v>
      </c>
      <c r="AT20" s="58">
        <f t="shared" si="57"/>
        <v>1.8005698323249817</v>
      </c>
      <c r="AU20" s="42">
        <v>0.77899879217147827</v>
      </c>
      <c r="AV20" s="42">
        <v>0.6239316463470459</v>
      </c>
      <c r="AW20" s="42">
        <v>0.460317462682724</v>
      </c>
      <c r="AX20" s="42">
        <v>0.63492065668106079</v>
      </c>
      <c r="AY20" s="42">
        <v>0.71794873476028442</v>
      </c>
      <c r="AZ20" s="42">
        <v>0.66544568538665771</v>
      </c>
      <c r="BA20" s="54">
        <f t="shared" si="58"/>
        <v>0.64692716300487518</v>
      </c>
      <c r="BB20" s="44"/>
      <c r="BC20" s="42">
        <v>0.32112333178520203</v>
      </c>
      <c r="BD20" s="42">
        <v>0.3858363926410675</v>
      </c>
      <c r="BE20" s="42">
        <v>0.21123321354389191</v>
      </c>
      <c r="BF20" s="42">
        <v>0.31257632374763489</v>
      </c>
      <c r="BG20" s="42">
        <v>0.34798535704612732</v>
      </c>
      <c r="BH20" s="42">
        <v>0.47252747416496277</v>
      </c>
      <c r="BI20" s="54">
        <f t="shared" si="59"/>
        <v>0.34188034882148105</v>
      </c>
      <c r="BJ20" s="44">
        <v>4.5627165585756302E-2</v>
      </c>
      <c r="BK20" s="44">
        <v>4.2735498398542404E-2</v>
      </c>
      <c r="BL20" s="44">
        <v>3.8064468652009964E-2</v>
      </c>
      <c r="BM20" s="44">
        <v>3.748781606554985E-2</v>
      </c>
      <c r="BN20" s="44">
        <v>3.7506215274333954E-2</v>
      </c>
      <c r="BO20" s="44">
        <v>3.7295367568731308E-2</v>
      </c>
      <c r="BP20" s="58">
        <f t="shared" si="60"/>
        <v>3.9786088590820633E-2</v>
      </c>
      <c r="BQ20" s="42">
        <v>1.01</v>
      </c>
      <c r="BR20" s="42">
        <v>1.06</v>
      </c>
      <c r="BS20" s="42">
        <v>1.04</v>
      </c>
      <c r="BT20" s="42">
        <v>1.01</v>
      </c>
      <c r="BU20" s="42">
        <v>1</v>
      </c>
      <c r="BV20" s="42">
        <v>0.99</v>
      </c>
      <c r="BW20" s="54">
        <v>1.02</v>
      </c>
      <c r="BX20" s="44">
        <v>3.6999999999999998E-2</v>
      </c>
      <c r="BY20" s="44">
        <v>3.6999999999999998E-2</v>
      </c>
      <c r="BZ20" s="44">
        <v>3.5000000000000003E-2</v>
      </c>
      <c r="CA20" s="44">
        <v>0.04</v>
      </c>
      <c r="CB20" s="44">
        <v>0.04</v>
      </c>
      <c r="CC20" s="44">
        <v>0.04</v>
      </c>
      <c r="CD20" s="58">
        <v>3.7999999999999999E-2</v>
      </c>
      <c r="CE20" s="42">
        <v>6.87</v>
      </c>
      <c r="CF20" s="42">
        <v>6.87</v>
      </c>
      <c r="CG20" s="42">
        <v>6.88</v>
      </c>
      <c r="CH20" s="42">
        <v>6.88</v>
      </c>
      <c r="CI20" s="42">
        <v>6.9</v>
      </c>
      <c r="CJ20" s="42">
        <v>6.9</v>
      </c>
      <c r="CK20" s="54">
        <v>6.88</v>
      </c>
      <c r="CL20" s="42">
        <v>70</v>
      </c>
      <c r="CM20" s="44"/>
      <c r="CN20" s="44">
        <v>1.3724054098129272</v>
      </c>
      <c r="CO20" s="44">
        <v>0.61245423555374146</v>
      </c>
      <c r="CP20" s="44">
        <v>0.53431016206741333</v>
      </c>
      <c r="CQ20" s="44">
        <v>0.55579978227615356</v>
      </c>
      <c r="CR20" s="44">
        <v>0.56947499513626099</v>
      </c>
      <c r="CS20" s="44">
        <v>0.68669110536575317</v>
      </c>
      <c r="CT20" s="58">
        <f t="shared" si="61"/>
        <v>0.72185594836870826</v>
      </c>
      <c r="CU20" s="44" t="s">
        <v>233</v>
      </c>
      <c r="CV20" s="44" t="s">
        <v>233</v>
      </c>
      <c r="CW20" s="44" t="s">
        <v>233</v>
      </c>
      <c r="CX20" s="44" t="s">
        <v>233</v>
      </c>
      <c r="CY20" s="44" t="s">
        <v>233</v>
      </c>
      <c r="CZ20" s="44" t="s">
        <v>233</v>
      </c>
      <c r="DA20" s="54" t="str">
        <f t="shared" si="62"/>
        <v/>
      </c>
      <c r="DB20" s="65">
        <v>873.62640380859375</v>
      </c>
      <c r="DC20" s="65">
        <v>407.9365234375</v>
      </c>
      <c r="DD20" s="65">
        <v>431.013427734375</v>
      </c>
      <c r="DE20" s="65">
        <v>422.71063232421875</v>
      </c>
      <c r="DF20" s="65">
        <v>396.70330810546875</v>
      </c>
      <c r="DG20" s="65">
        <v>433.08917236328125</v>
      </c>
      <c r="DH20" s="58">
        <f t="shared" si="63"/>
        <v>0.71161907226562504</v>
      </c>
      <c r="DI20" s="65">
        <v>874.23687744140625</v>
      </c>
      <c r="DJ20" s="65">
        <v>373.015869140625</v>
      </c>
      <c r="DK20" s="65">
        <v>382.78387451171875</v>
      </c>
      <c r="DL20" s="65">
        <v>383.39437866210937</v>
      </c>
      <c r="DM20" s="65">
        <v>380.34188842773437</v>
      </c>
      <c r="DN20" s="65">
        <v>381.025634765625</v>
      </c>
      <c r="DO20" s="58">
        <f t="shared" si="64"/>
        <v>0.6659516455078125</v>
      </c>
      <c r="DP20" s="65">
        <v>0</v>
      </c>
      <c r="DQ20" s="44"/>
      <c r="DR20" s="65">
        <v>100</v>
      </c>
      <c r="DS20" s="65">
        <v>100</v>
      </c>
      <c r="DT20" s="65">
        <v>100</v>
      </c>
      <c r="DU20" s="65">
        <v>100</v>
      </c>
      <c r="DV20" s="65">
        <v>100</v>
      </c>
      <c r="DW20" s="65">
        <v>100</v>
      </c>
      <c r="DX20" s="58">
        <f t="shared" si="65"/>
        <v>0.14399999999999999</v>
      </c>
      <c r="DY20" s="43">
        <v>6.3940415382385254</v>
      </c>
      <c r="DZ20" s="43">
        <v>12.051577568054199</v>
      </c>
      <c r="EA20" s="43">
        <v>29.346343994140625</v>
      </c>
      <c r="EB20" s="44">
        <f t="shared" si="66"/>
        <v>1.0527467447662353</v>
      </c>
      <c r="EC20" s="43">
        <v>40</v>
      </c>
      <c r="ED20" s="43">
        <v>40</v>
      </c>
      <c r="EE20" s="43">
        <v>40</v>
      </c>
      <c r="EF20" s="43">
        <v>40</v>
      </c>
      <c r="EG20" s="43">
        <v>40</v>
      </c>
      <c r="EH20" s="43">
        <v>40</v>
      </c>
      <c r="EI20" s="56">
        <f t="shared" si="46"/>
        <v>40</v>
      </c>
      <c r="EJ20" s="65">
        <v>232</v>
      </c>
      <c r="EK20" s="42">
        <v>0.47999998927116394</v>
      </c>
      <c r="EL20" s="42">
        <v>0.47999998927116394</v>
      </c>
      <c r="EM20" s="42">
        <v>0.47999998927116394</v>
      </c>
      <c r="EN20" s="42">
        <v>0.47999998927116394</v>
      </c>
      <c r="EO20" s="42">
        <v>0.47999998927116394</v>
      </c>
      <c r="EP20" s="42">
        <v>0.47999998927116394</v>
      </c>
      <c r="EQ20" s="54">
        <f t="shared" si="47"/>
        <v>0.47999998927116394</v>
      </c>
      <c r="ER20" s="65">
        <v>9</v>
      </c>
      <c r="ES20" s="42">
        <v>0.80000001192092896</v>
      </c>
      <c r="ET20" s="42">
        <v>0.80000001192092896</v>
      </c>
      <c r="EU20" s="42">
        <v>0.80000001192092896</v>
      </c>
      <c r="EV20" s="42">
        <v>0.80000001192092896</v>
      </c>
      <c r="EW20" s="42">
        <v>0.80000001192092896</v>
      </c>
      <c r="EX20" s="42">
        <v>0.80000001192092896</v>
      </c>
      <c r="EY20" s="54">
        <f t="shared" si="48"/>
        <v>0.80000001192092896</v>
      </c>
      <c r="EZ20" s="42">
        <v>0.65</v>
      </c>
      <c r="FA20" s="42">
        <v>0.18000000715255737</v>
      </c>
      <c r="FB20" s="42">
        <v>0.18000000715255737</v>
      </c>
      <c r="FC20" s="42">
        <v>0.18000000715255737</v>
      </c>
      <c r="FD20" s="42">
        <v>0.14000000059604645</v>
      </c>
      <c r="FE20" s="42">
        <v>7.9999998211860657E-2</v>
      </c>
      <c r="FF20" s="42">
        <v>7.9999998211860657E-2</v>
      </c>
      <c r="FG20" s="54">
        <f t="shared" si="49"/>
        <v>0.1400000030795733</v>
      </c>
      <c r="FH20" s="42"/>
      <c r="FI20" s="42">
        <v>0.18999999761581421</v>
      </c>
      <c r="FJ20" s="42">
        <v>0.18999999761581421</v>
      </c>
      <c r="FK20" s="42">
        <v>0.18999999761581421</v>
      </c>
      <c r="FL20" s="42">
        <v>0.18999999761581421</v>
      </c>
      <c r="FM20" s="42">
        <v>0.18999999761581421</v>
      </c>
      <c r="FN20" s="42">
        <v>0.18999999761581421</v>
      </c>
      <c r="FO20" s="54">
        <f t="shared" si="50"/>
        <v>0.18999999761581421</v>
      </c>
      <c r="FP20" s="65">
        <v>17</v>
      </c>
      <c r="FQ20" s="42">
        <v>0.56999999284744263</v>
      </c>
      <c r="FR20" s="42">
        <v>0.56999999284744263</v>
      </c>
      <c r="FS20" s="42">
        <v>0.56999999284744263</v>
      </c>
      <c r="FT20" s="42">
        <v>0.56999999284744263</v>
      </c>
      <c r="FU20" s="42">
        <v>0.56999999284744263</v>
      </c>
      <c r="FV20" s="42">
        <v>0.56999999284744263</v>
      </c>
      <c r="FW20" s="54">
        <f t="shared" si="51"/>
        <v>0.56999999284744263</v>
      </c>
      <c r="FX20" s="65">
        <v>15</v>
      </c>
    </row>
    <row r="21" spans="1:180">
      <c r="A21" s="40">
        <v>38723</v>
      </c>
      <c r="B21" s="41"/>
      <c r="C21" s="41"/>
      <c r="D21" s="41"/>
      <c r="E21" s="42" t="s">
        <v>233</v>
      </c>
      <c r="F21" s="42" t="s">
        <v>233</v>
      </c>
      <c r="G21" s="42" t="s">
        <v>233</v>
      </c>
      <c r="H21" s="42" t="s">
        <v>233</v>
      </c>
      <c r="I21" s="42" t="s">
        <v>233</v>
      </c>
      <c r="J21" s="42" t="s">
        <v>233</v>
      </c>
      <c r="K21" s="54" t="str">
        <f t="shared" si="52"/>
        <v/>
      </c>
      <c r="L21" s="43">
        <v>2.1001222133636475</v>
      </c>
      <c r="M21" s="43">
        <v>1.8559218645095825</v>
      </c>
      <c r="N21" s="43">
        <v>1.6117216348648071</v>
      </c>
      <c r="O21" s="43">
        <v>1.4896215200424194</v>
      </c>
      <c r="P21" s="43">
        <v>1.3675214052200317</v>
      </c>
      <c r="Q21" s="43">
        <v>1.0012210607528687</v>
      </c>
      <c r="R21" s="54">
        <f t="shared" si="53"/>
        <v>1.5710216164588928</v>
      </c>
      <c r="S21" s="43">
        <v>15.995116233825684</v>
      </c>
      <c r="T21" s="43">
        <v>14.04151439666748</v>
      </c>
      <c r="U21" s="43">
        <v>11.111110687255859</v>
      </c>
      <c r="V21" s="43">
        <v>9.768010139465332</v>
      </c>
      <c r="W21" s="43">
        <v>8.3028087615966797</v>
      </c>
      <c r="X21" s="43">
        <v>7.5702075958251953</v>
      </c>
      <c r="Y21" s="56">
        <f t="shared" si="54"/>
        <v>11.131461302439371</v>
      </c>
      <c r="Z21" s="42">
        <v>-0.45177045464515686</v>
      </c>
      <c r="AA21" s="42">
        <v>-0.48595848679542542</v>
      </c>
      <c r="AB21" s="42">
        <v>-0.48107448220252991</v>
      </c>
      <c r="AC21" s="42">
        <v>-0.42246642708778381</v>
      </c>
      <c r="AD21" s="42">
        <v>-0.80830281972885132</v>
      </c>
      <c r="AE21" s="42">
        <v>-0.63247865438461304</v>
      </c>
      <c r="AF21" s="54">
        <f t="shared" si="55"/>
        <v>-0.54700855414072669</v>
      </c>
      <c r="AG21" s="42">
        <v>7.2512822151184082</v>
      </c>
      <c r="AH21" s="42">
        <v>7.2239317893981934</v>
      </c>
      <c r="AI21" s="42">
        <v>7.2341880798339844</v>
      </c>
      <c r="AJ21" s="42">
        <v>7.2376070022583008</v>
      </c>
      <c r="AK21" s="42">
        <v>7.3709402084350586</v>
      </c>
      <c r="AL21" s="42">
        <v>7.3606839179992676</v>
      </c>
      <c r="AM21" s="54">
        <f t="shared" si="56"/>
        <v>7.2797722021738691</v>
      </c>
      <c r="AN21" s="44">
        <v>1.3015873432159424</v>
      </c>
      <c r="AO21" s="44">
        <v>1.2136752605438232</v>
      </c>
      <c r="AP21" s="44">
        <v>1.6190476417541504</v>
      </c>
      <c r="AQ21" s="44">
        <v>1.5384615659713745</v>
      </c>
      <c r="AR21" s="44">
        <v>1.4578754901885986</v>
      </c>
      <c r="AS21" s="44">
        <v>1.2039072513580322</v>
      </c>
      <c r="AT21" s="58">
        <f t="shared" si="57"/>
        <v>1.3890924255053203</v>
      </c>
      <c r="AU21" s="42">
        <v>0.3699633777141571</v>
      </c>
      <c r="AV21" s="42">
        <v>0.16361416876316071</v>
      </c>
      <c r="AW21" s="42">
        <v>0.78876680135726929</v>
      </c>
      <c r="AX21" s="42">
        <v>0.69352871179580688</v>
      </c>
      <c r="AY21" s="42">
        <v>0.69108670949935913</v>
      </c>
      <c r="AZ21" s="42">
        <v>1.1074481010437012</v>
      </c>
      <c r="BA21" s="54">
        <f t="shared" si="58"/>
        <v>0.63573464502890908</v>
      </c>
      <c r="BB21" s="44"/>
      <c r="BC21" s="42">
        <v>0.27228328585624695</v>
      </c>
      <c r="BD21" s="42">
        <v>0.10378510504961014</v>
      </c>
      <c r="BE21" s="42">
        <v>0.40781441330909729</v>
      </c>
      <c r="BF21" s="42">
        <v>0.3650793731212616</v>
      </c>
      <c r="BG21" s="42">
        <v>0.19169719517230988</v>
      </c>
      <c r="BH21" s="42">
        <v>0.34798535704612732</v>
      </c>
      <c r="BI21" s="54">
        <f t="shared" si="59"/>
        <v>0.28144078825910884</v>
      </c>
      <c r="BJ21" s="44">
        <v>3.7192024290561676E-2</v>
      </c>
      <c r="BK21" s="44">
        <v>3.723490983247757E-2</v>
      </c>
      <c r="BL21" s="44">
        <v>3.6114014685153961E-2</v>
      </c>
      <c r="BM21" s="44">
        <v>3.7549275904893875E-2</v>
      </c>
      <c r="BN21" s="44">
        <v>3.7725571542978287E-2</v>
      </c>
      <c r="BO21" s="44">
        <v>3.7307783961296082E-2</v>
      </c>
      <c r="BP21" s="58">
        <f t="shared" si="60"/>
        <v>3.7187263369560242E-2</v>
      </c>
      <c r="BQ21" s="42">
        <v>1.03</v>
      </c>
      <c r="BR21" s="42">
        <v>1.02</v>
      </c>
      <c r="BS21" s="42">
        <v>1.04</v>
      </c>
      <c r="BT21" s="42">
        <v>1.07</v>
      </c>
      <c r="BU21" s="42">
        <v>1.0900000000000001</v>
      </c>
      <c r="BV21" s="42">
        <v>1.1100000000000001</v>
      </c>
      <c r="BW21" s="54">
        <v>1.06</v>
      </c>
      <c r="BX21" s="44">
        <v>2.8000000000000001E-2</v>
      </c>
      <c r="BY21" s="44">
        <v>3.7999999999999999E-2</v>
      </c>
      <c r="BZ21" s="44">
        <v>3.7999999999999999E-2</v>
      </c>
      <c r="CA21" s="44">
        <v>4.2999999999999997E-2</v>
      </c>
      <c r="CB21" s="44">
        <v>3.2000000000000001E-2</v>
      </c>
      <c r="CC21" s="44">
        <v>3.2000000000000001E-2</v>
      </c>
      <c r="CD21" s="58">
        <v>3.5000000000000003E-2</v>
      </c>
      <c r="CE21" s="42">
        <v>6.9</v>
      </c>
      <c r="CF21" s="42">
        <v>6.92</v>
      </c>
      <c r="CG21" s="42">
        <v>6.91</v>
      </c>
      <c r="CH21" s="42">
        <v>6.9</v>
      </c>
      <c r="CI21" s="42">
        <v>6.93</v>
      </c>
      <c r="CJ21" s="42">
        <v>6.95</v>
      </c>
      <c r="CK21" s="54">
        <v>6.92</v>
      </c>
      <c r="CL21" s="42">
        <v>73</v>
      </c>
      <c r="CM21" s="44"/>
      <c r="CN21" s="44">
        <v>0.5802198052406311</v>
      </c>
      <c r="CO21" s="44">
        <v>0.57045179605484009</v>
      </c>
      <c r="CP21" s="44">
        <v>0.58412700891494751</v>
      </c>
      <c r="CQ21" s="44">
        <v>0.57240539789199829</v>
      </c>
      <c r="CR21" s="44">
        <v>0.53235656023025513</v>
      </c>
      <c r="CS21" s="44">
        <v>0.56361418962478638</v>
      </c>
      <c r="CT21" s="58">
        <f t="shared" si="61"/>
        <v>0.56719579299290979</v>
      </c>
      <c r="CU21" s="44" t="s">
        <v>233</v>
      </c>
      <c r="CV21" s="44" t="s">
        <v>233</v>
      </c>
      <c r="CW21" s="44" t="s">
        <v>233</v>
      </c>
      <c r="CX21" s="44" t="s">
        <v>233</v>
      </c>
      <c r="CY21" s="44" t="s">
        <v>233</v>
      </c>
      <c r="CZ21" s="44" t="s">
        <v>233</v>
      </c>
      <c r="DA21" s="54" t="str">
        <f t="shared" si="62"/>
        <v/>
      </c>
      <c r="DB21" s="65">
        <v>377.045166015625</v>
      </c>
      <c r="DC21" s="65">
        <v>385.5921630859375</v>
      </c>
      <c r="DD21" s="65">
        <v>416.72772216796875</v>
      </c>
      <c r="DE21" s="65">
        <v>379.24298095703125</v>
      </c>
      <c r="DF21" s="65">
        <v>387.17950439453125</v>
      </c>
      <c r="DG21" s="65">
        <v>384.61538696289062</v>
      </c>
      <c r="DH21" s="58">
        <f t="shared" si="63"/>
        <v>0.55929670166015621</v>
      </c>
      <c r="DI21" s="65">
        <v>387.057373046875</v>
      </c>
      <c r="DJ21" s="65">
        <v>385.29913330078125</v>
      </c>
      <c r="DK21" s="65">
        <v>385.83639526367187</v>
      </c>
      <c r="DL21" s="65">
        <v>386.4468994140625</v>
      </c>
      <c r="DM21" s="65">
        <v>391.33090209960937</v>
      </c>
      <c r="DN21" s="65">
        <v>387.057373046875</v>
      </c>
      <c r="DO21" s="58">
        <f t="shared" si="64"/>
        <v>0.55752673828124999</v>
      </c>
      <c r="DP21" s="65">
        <v>0</v>
      </c>
      <c r="DQ21" s="44"/>
      <c r="DR21" s="65">
        <v>100</v>
      </c>
      <c r="DS21" s="65">
        <v>100</v>
      </c>
      <c r="DT21" s="65">
        <v>100</v>
      </c>
      <c r="DU21" s="65">
        <v>100</v>
      </c>
      <c r="DV21" s="65">
        <v>100</v>
      </c>
      <c r="DW21" s="65">
        <v>100</v>
      </c>
      <c r="DX21" s="58">
        <f t="shared" si="65"/>
        <v>0.14399999999999999</v>
      </c>
      <c r="DY21" s="43">
        <v>6.2042489051818848</v>
      </c>
      <c r="DZ21" s="43">
        <v>9.8679056167602539</v>
      </c>
      <c r="EA21" s="43">
        <v>27.462249755859375</v>
      </c>
      <c r="EB21" s="44">
        <f t="shared" si="66"/>
        <v>0.87634284317016597</v>
      </c>
      <c r="EC21" s="43">
        <v>40</v>
      </c>
      <c r="ED21" s="43">
        <v>40</v>
      </c>
      <c r="EE21" s="43">
        <v>40</v>
      </c>
      <c r="EF21" s="43">
        <v>40</v>
      </c>
      <c r="EG21" s="43">
        <v>40</v>
      </c>
      <c r="EH21" s="43">
        <v>40</v>
      </c>
      <c r="EI21" s="56">
        <f t="shared" si="46"/>
        <v>40</v>
      </c>
      <c r="EJ21" s="65">
        <v>200</v>
      </c>
      <c r="EK21" s="42">
        <v>0.47999998927116394</v>
      </c>
      <c r="EL21" s="42">
        <v>0.47999998927116394</v>
      </c>
      <c r="EM21" s="42">
        <v>0.47999998927116394</v>
      </c>
      <c r="EN21" s="42">
        <v>0.47999998927116394</v>
      </c>
      <c r="EO21" s="42">
        <v>0.47999998927116394</v>
      </c>
      <c r="EP21" s="42">
        <v>0.47999998927116394</v>
      </c>
      <c r="EQ21" s="54">
        <f t="shared" si="47"/>
        <v>0.47999998927116394</v>
      </c>
      <c r="ER21" s="65">
        <v>9</v>
      </c>
      <c r="ES21" s="42">
        <v>0.80000001192092896</v>
      </c>
      <c r="ET21" s="42">
        <v>0.80000001192092896</v>
      </c>
      <c r="EU21" s="42">
        <v>0.80000001192092896</v>
      </c>
      <c r="EV21" s="42">
        <v>0.80000001192092896</v>
      </c>
      <c r="EW21" s="42">
        <v>0.80000001192092896</v>
      </c>
      <c r="EX21" s="42">
        <v>0.80000001192092896</v>
      </c>
      <c r="EY21" s="54">
        <f t="shared" si="48"/>
        <v>0.80000001192092896</v>
      </c>
      <c r="EZ21" s="42">
        <v>0.55000000000000004</v>
      </c>
      <c r="FA21" s="42">
        <v>7.9999998211860657E-2</v>
      </c>
      <c r="FB21" s="42">
        <v>0.18000000715255737</v>
      </c>
      <c r="FC21" s="42">
        <v>0.15000000596046448</v>
      </c>
      <c r="FD21" s="42">
        <v>0.15000000596046448</v>
      </c>
      <c r="FE21" s="42">
        <v>0.15000000596046448</v>
      </c>
      <c r="FF21" s="42">
        <v>0.15000000596046448</v>
      </c>
      <c r="FG21" s="54">
        <f t="shared" si="49"/>
        <v>0.14333333820104599</v>
      </c>
      <c r="FH21" s="42"/>
      <c r="FI21" s="42">
        <v>0.18999999761581421</v>
      </c>
      <c r="FJ21" s="42">
        <v>0.20999999344348907</v>
      </c>
      <c r="FK21" s="42">
        <v>0.20999999344348907</v>
      </c>
      <c r="FL21" s="42">
        <v>0.20999999344348907</v>
      </c>
      <c r="FM21" s="42">
        <v>0.20999999344348907</v>
      </c>
      <c r="FN21" s="42">
        <v>0.20999999344348907</v>
      </c>
      <c r="FO21" s="54">
        <f t="shared" si="50"/>
        <v>0.20666666080554327</v>
      </c>
      <c r="FP21" s="65">
        <v>12</v>
      </c>
      <c r="FQ21" s="42">
        <v>0.56999999284744263</v>
      </c>
      <c r="FR21" s="42">
        <v>0.56999999284744263</v>
      </c>
      <c r="FS21" s="42">
        <v>0.56999999284744263</v>
      </c>
      <c r="FT21" s="42">
        <v>0.56999999284744263</v>
      </c>
      <c r="FU21" s="42">
        <v>0.56999999284744263</v>
      </c>
      <c r="FV21" s="42">
        <v>0.56999999284744263</v>
      </c>
      <c r="FW21" s="54">
        <f t="shared" si="51"/>
        <v>0.56999999284744263</v>
      </c>
      <c r="FX21" s="65">
        <v>12</v>
      </c>
    </row>
    <row r="22" spans="1:180">
      <c r="A22" s="40">
        <v>38724</v>
      </c>
      <c r="B22" s="41"/>
      <c r="C22" s="41"/>
      <c r="D22" s="41"/>
      <c r="E22" s="42" t="s">
        <v>233</v>
      </c>
      <c r="F22" s="42" t="s">
        <v>233</v>
      </c>
      <c r="G22" s="42" t="s">
        <v>233</v>
      </c>
      <c r="H22" s="42" t="s">
        <v>233</v>
      </c>
      <c r="I22" s="42" t="s">
        <v>233</v>
      </c>
      <c r="J22" s="42" t="s">
        <v>233</v>
      </c>
      <c r="K22" s="54" t="str">
        <f t="shared" si="52"/>
        <v/>
      </c>
      <c r="L22" s="43">
        <v>0.36630037426948547</v>
      </c>
      <c r="M22" s="43">
        <v>0</v>
      </c>
      <c r="N22" s="43">
        <v>0</v>
      </c>
      <c r="O22" s="43">
        <v>0</v>
      </c>
      <c r="P22" s="43">
        <v>0.26862028241157532</v>
      </c>
      <c r="Q22" s="43">
        <v>0.26862028241157532</v>
      </c>
      <c r="R22" s="54">
        <f t="shared" si="53"/>
        <v>0.15059015651543936</v>
      </c>
      <c r="S22" s="43">
        <v>7.4481072425842285</v>
      </c>
      <c r="T22" s="43">
        <v>7.6923074722290039</v>
      </c>
      <c r="U22" s="43">
        <v>9.645909309387207</v>
      </c>
      <c r="V22" s="43">
        <v>10.622710227966309</v>
      </c>
      <c r="W22" s="43">
        <v>8.0586080551147461</v>
      </c>
      <c r="X22" s="43">
        <v>6.8376069068908691</v>
      </c>
      <c r="Y22" s="56">
        <f t="shared" si="54"/>
        <v>8.3842082023620605</v>
      </c>
      <c r="Z22" s="42">
        <v>9.0354092419147491E-2</v>
      </c>
      <c r="AA22" s="42">
        <v>-0.14407815039157867</v>
      </c>
      <c r="AB22" s="42">
        <v>2.1978022530674934E-2</v>
      </c>
      <c r="AC22" s="42">
        <v>1.7094017937779427E-2</v>
      </c>
      <c r="AD22" s="42">
        <v>-2.4420025292783976E-3</v>
      </c>
      <c r="AE22" s="42">
        <v>-0.12942613661289215</v>
      </c>
      <c r="AF22" s="54">
        <f t="shared" si="55"/>
        <v>-2.4420026107691228E-2</v>
      </c>
      <c r="AG22" s="42">
        <v>7.0769228935241699</v>
      </c>
      <c r="AH22" s="42">
        <v>7.135042667388916</v>
      </c>
      <c r="AI22" s="42">
        <v>7.0735044479370117</v>
      </c>
      <c r="AJ22" s="42">
        <v>7.0940170288085938</v>
      </c>
      <c r="AK22" s="42">
        <v>7.1008548736572266</v>
      </c>
      <c r="AL22" s="42">
        <v>7.1487178802490234</v>
      </c>
      <c r="AM22" s="54">
        <f t="shared" si="56"/>
        <v>7.1048432985941572</v>
      </c>
      <c r="AN22" s="44">
        <v>2.6324787139892578</v>
      </c>
      <c r="AO22" s="44">
        <v>3.2625153064727783</v>
      </c>
      <c r="AP22" s="44">
        <v>3.3528692722320557</v>
      </c>
      <c r="AQ22" s="44">
        <v>3.6019535064697266</v>
      </c>
      <c r="AR22" s="44">
        <v>3.1111111640930176</v>
      </c>
      <c r="AS22" s="44">
        <v>2.6715507507324219</v>
      </c>
      <c r="AT22" s="58">
        <f t="shared" si="57"/>
        <v>3.1054131189982095</v>
      </c>
      <c r="AU22" s="42">
        <v>1.2222222089767456</v>
      </c>
      <c r="AV22" s="42">
        <v>0.81074482202529907</v>
      </c>
      <c r="AW22" s="42">
        <v>0.66422468423843384</v>
      </c>
      <c r="AX22" s="42">
        <v>0.6080586314201355</v>
      </c>
      <c r="AY22" s="42">
        <v>0.74481076002120972</v>
      </c>
      <c r="AZ22" s="42">
        <v>0.8888888955116272</v>
      </c>
      <c r="BA22" s="54">
        <f t="shared" si="58"/>
        <v>0.82315833369890845</v>
      </c>
      <c r="BB22" s="44"/>
      <c r="BC22" s="42">
        <v>0.9682539701461792</v>
      </c>
      <c r="BD22" s="42">
        <v>0.66300368309020996</v>
      </c>
      <c r="BE22" s="42">
        <v>0.51159954071044922</v>
      </c>
      <c r="BF22" s="42">
        <v>0.46275946497917175</v>
      </c>
      <c r="BG22" s="42">
        <v>0.52747255563735962</v>
      </c>
      <c r="BH22" s="42">
        <v>0.67277169227600098</v>
      </c>
      <c r="BI22" s="54">
        <f t="shared" si="59"/>
        <v>0.63431015113989508</v>
      </c>
      <c r="BJ22" s="44">
        <v>4.6421315521001816E-2</v>
      </c>
      <c r="BK22" s="44">
        <v>4.6288006007671356E-2</v>
      </c>
      <c r="BL22" s="44">
        <v>4.9271836876869202E-2</v>
      </c>
      <c r="BM22" s="44">
        <v>5.9797551482915878E-2</v>
      </c>
      <c r="BN22" s="44">
        <v>5.0711166113615036E-2</v>
      </c>
      <c r="BO22" s="44">
        <v>4.8822790384292603E-2</v>
      </c>
      <c r="BP22" s="58">
        <f t="shared" si="60"/>
        <v>5.0218777731060982E-2</v>
      </c>
      <c r="BQ22" s="42">
        <v>1.18</v>
      </c>
      <c r="BR22" s="42">
        <v>1.23</v>
      </c>
      <c r="BS22" s="42">
        <v>1.23</v>
      </c>
      <c r="BT22" s="42">
        <v>1.18</v>
      </c>
      <c r="BU22" s="42">
        <v>1.1299999999999999</v>
      </c>
      <c r="BV22" s="42">
        <v>1.1399999999999999</v>
      </c>
      <c r="BW22" s="54">
        <v>1.18</v>
      </c>
      <c r="BX22" s="44">
        <v>3.4000000000000002E-2</v>
      </c>
      <c r="BY22" s="44">
        <v>4.4999999999999998E-2</v>
      </c>
      <c r="BZ22" s="44">
        <v>3.4000000000000002E-2</v>
      </c>
      <c r="CA22" s="44">
        <v>4.4999999999999998E-2</v>
      </c>
      <c r="CB22" s="44">
        <v>4.4999999999999998E-2</v>
      </c>
      <c r="CC22" s="44">
        <v>4.4999999999999998E-2</v>
      </c>
      <c r="CD22" s="58">
        <v>4.2000000000000003E-2</v>
      </c>
      <c r="CE22" s="42">
        <v>6.94</v>
      </c>
      <c r="CF22" s="42">
        <v>6.95</v>
      </c>
      <c r="CG22" s="42">
        <v>6.96</v>
      </c>
      <c r="CH22" s="42">
        <v>6.97</v>
      </c>
      <c r="CI22" s="42">
        <v>6.95</v>
      </c>
      <c r="CJ22" s="42">
        <v>6.95</v>
      </c>
      <c r="CK22" s="54">
        <v>6.95</v>
      </c>
      <c r="CL22" s="42">
        <v>62</v>
      </c>
      <c r="CM22" s="44"/>
      <c r="CN22" s="44">
        <v>1.2512820959091187</v>
      </c>
      <c r="CO22" s="44">
        <v>1.3948718309402466</v>
      </c>
      <c r="CP22" s="44">
        <v>1.3694750070571899</v>
      </c>
      <c r="CQ22" s="44">
        <v>1.3958486318588257</v>
      </c>
      <c r="CR22" s="44">
        <v>1.4632478952407837</v>
      </c>
      <c r="CS22" s="44">
        <v>1.3235653638839722</v>
      </c>
      <c r="CT22" s="58">
        <f t="shared" si="61"/>
        <v>1.3663818041483562</v>
      </c>
      <c r="CU22" s="44" t="s">
        <v>233</v>
      </c>
      <c r="CV22" s="44" t="s">
        <v>233</v>
      </c>
      <c r="CW22" s="44" t="s">
        <v>233</v>
      </c>
      <c r="CX22" s="44" t="s">
        <v>233</v>
      </c>
      <c r="CY22" s="44" t="s">
        <v>233</v>
      </c>
      <c r="CZ22" s="44" t="s">
        <v>233</v>
      </c>
      <c r="DA22" s="54" t="str">
        <f t="shared" si="62"/>
        <v/>
      </c>
      <c r="DB22" s="65">
        <v>896.825439453125</v>
      </c>
      <c r="DC22" s="65">
        <v>900.73260498046875</v>
      </c>
      <c r="DD22" s="65">
        <v>965.20147705078125</v>
      </c>
      <c r="DE22" s="65">
        <v>916.3614501953125</v>
      </c>
      <c r="DF22" s="65">
        <v>951.77044677734375</v>
      </c>
      <c r="DG22" s="65">
        <v>944.4444580078125</v>
      </c>
      <c r="DH22" s="58">
        <f t="shared" si="63"/>
        <v>1.3380806103515626</v>
      </c>
      <c r="DI22" s="65">
        <v>912.087890625</v>
      </c>
      <c r="DJ22" s="65">
        <v>906.66668701171875</v>
      </c>
      <c r="DK22" s="65">
        <v>898.65692138671875</v>
      </c>
      <c r="DL22" s="65">
        <v>898.65692138671875</v>
      </c>
      <c r="DM22" s="65">
        <v>891.33087158203125</v>
      </c>
      <c r="DN22" s="65">
        <v>892.5518798828125</v>
      </c>
      <c r="DO22" s="58">
        <f t="shared" si="64"/>
        <v>1.2959882812500001</v>
      </c>
      <c r="DP22" s="65">
        <v>75</v>
      </c>
      <c r="DQ22" s="44"/>
      <c r="DR22" s="65">
        <v>100</v>
      </c>
      <c r="DS22" s="65">
        <v>100</v>
      </c>
      <c r="DT22" s="65">
        <v>100</v>
      </c>
      <c r="DU22" s="65">
        <v>100</v>
      </c>
      <c r="DV22" s="65">
        <v>100</v>
      </c>
      <c r="DW22" s="65">
        <v>100</v>
      </c>
      <c r="DX22" s="58">
        <f t="shared" si="65"/>
        <v>0.14399999999999999</v>
      </c>
      <c r="DY22" s="43">
        <v>5.9293770790100098</v>
      </c>
      <c r="DZ22" s="43">
        <v>12.603812217712402</v>
      </c>
      <c r="EA22" s="43">
        <v>28.949310302734375</v>
      </c>
      <c r="EB22" s="44">
        <f t="shared" si="66"/>
        <v>0.89654591751098645</v>
      </c>
      <c r="EC22" s="43">
        <v>40</v>
      </c>
      <c r="ED22" s="43">
        <v>35</v>
      </c>
      <c r="EE22" s="43">
        <v>40</v>
      </c>
      <c r="EF22" s="43">
        <v>40</v>
      </c>
      <c r="EG22" s="43">
        <v>40</v>
      </c>
      <c r="EH22" s="43">
        <v>40</v>
      </c>
      <c r="EI22" s="56">
        <f t="shared" si="46"/>
        <v>39.166666666666664</v>
      </c>
      <c r="EJ22" s="65">
        <v>437</v>
      </c>
      <c r="EK22" s="42">
        <v>0.47999998927116394</v>
      </c>
      <c r="EL22" s="42">
        <v>0.47999998927116394</v>
      </c>
      <c r="EM22" s="42">
        <v>0.47999998927116394</v>
      </c>
      <c r="EN22" s="42">
        <v>0.47999998927116394</v>
      </c>
      <c r="EO22" s="42">
        <v>0.47999998927116394</v>
      </c>
      <c r="EP22" s="42">
        <v>0.47999998927116394</v>
      </c>
      <c r="EQ22" s="54">
        <f t="shared" si="47"/>
        <v>0.47999998927116394</v>
      </c>
      <c r="ER22" s="65">
        <v>17</v>
      </c>
      <c r="ES22" s="42">
        <v>0.80000001192092896</v>
      </c>
      <c r="ET22" s="42">
        <v>0.80000001192092896</v>
      </c>
      <c r="EU22" s="42">
        <v>0.80000001192092896</v>
      </c>
      <c r="EV22" s="42">
        <v>0.80000001192092896</v>
      </c>
      <c r="EW22" s="42">
        <v>0.80000001192092896</v>
      </c>
      <c r="EX22" s="42">
        <v>0.80000001192092896</v>
      </c>
      <c r="EY22" s="54">
        <f t="shared" si="48"/>
        <v>0.80000001192092896</v>
      </c>
      <c r="EZ22" s="42">
        <v>1.3</v>
      </c>
      <c r="FA22" s="42">
        <v>2.9999999329447746E-2</v>
      </c>
      <c r="FB22" s="42">
        <v>2.9999999329447746E-2</v>
      </c>
      <c r="FC22" s="42">
        <v>2.9999999329447746E-2</v>
      </c>
      <c r="FD22" s="42">
        <v>2.9999999329447746E-2</v>
      </c>
      <c r="FE22" s="42">
        <v>2.9999999329447746E-2</v>
      </c>
      <c r="FF22" s="42">
        <v>2.9999999329447746E-2</v>
      </c>
      <c r="FG22" s="54">
        <f t="shared" si="49"/>
        <v>2.9999999329447746E-2</v>
      </c>
      <c r="FH22" s="42"/>
      <c r="FI22" s="42">
        <v>0.15000000596046448</v>
      </c>
      <c r="FJ22" s="42">
        <v>0.14000000059604645</v>
      </c>
      <c r="FK22" s="42">
        <v>0.14000000059604645</v>
      </c>
      <c r="FL22" s="42">
        <v>0.14000000059604645</v>
      </c>
      <c r="FM22" s="42">
        <v>0.14000000059604645</v>
      </c>
      <c r="FN22" s="42">
        <v>0.14000000059604645</v>
      </c>
      <c r="FO22" s="54">
        <f t="shared" si="50"/>
        <v>0.14166666815678278</v>
      </c>
      <c r="FP22" s="65">
        <v>24</v>
      </c>
      <c r="FQ22" s="42">
        <v>0.56999999284744263</v>
      </c>
      <c r="FR22" s="42">
        <v>0.56999999284744263</v>
      </c>
      <c r="FS22" s="42">
        <v>0.56999999284744263</v>
      </c>
      <c r="FT22" s="42">
        <v>0.56999999284744263</v>
      </c>
      <c r="FU22" s="42">
        <v>0.56999999284744263</v>
      </c>
      <c r="FV22" s="42">
        <v>0.56999999284744263</v>
      </c>
      <c r="FW22" s="54">
        <f t="shared" si="51"/>
        <v>0.56999999284744263</v>
      </c>
      <c r="FX22" s="65">
        <v>28</v>
      </c>
    </row>
    <row r="23" spans="1:180">
      <c r="A23" s="40">
        <v>38725</v>
      </c>
      <c r="B23" s="41"/>
      <c r="C23" s="41"/>
      <c r="D23" s="41"/>
      <c r="E23" s="42" t="s">
        <v>233</v>
      </c>
      <c r="F23" s="42" t="s">
        <v>233</v>
      </c>
      <c r="G23" s="42" t="s">
        <v>233</v>
      </c>
      <c r="H23" s="42" t="s">
        <v>233</v>
      </c>
      <c r="I23" s="42" t="s">
        <v>233</v>
      </c>
      <c r="J23" s="42" t="s">
        <v>233</v>
      </c>
      <c r="K23" s="54" t="str">
        <f t="shared" si="52"/>
        <v/>
      </c>
      <c r="L23" s="43">
        <v>0.14652015268802643</v>
      </c>
      <c r="M23" s="43">
        <v>4.8840049654245377E-2</v>
      </c>
      <c r="N23" s="43">
        <v>0.17094017565250397</v>
      </c>
      <c r="O23" s="43">
        <v>0.53724056482315063</v>
      </c>
      <c r="P23" s="43">
        <v>0.97680097818374634</v>
      </c>
      <c r="Q23" s="43">
        <v>0.97680097818374634</v>
      </c>
      <c r="R23" s="54">
        <f t="shared" si="53"/>
        <v>0.47619048319756985</v>
      </c>
      <c r="S23" s="43">
        <v>6.9597067832946777</v>
      </c>
      <c r="T23" s="43">
        <v>6.105006217956543</v>
      </c>
      <c r="U23" s="43">
        <v>6.105006217956543</v>
      </c>
      <c r="V23" s="43">
        <v>6.105006217956543</v>
      </c>
      <c r="W23" s="43">
        <v>6.7155065536499023</v>
      </c>
      <c r="X23" s="43">
        <v>5.4945054054260254</v>
      </c>
      <c r="Y23" s="56">
        <f t="shared" si="54"/>
        <v>6.247456232706706</v>
      </c>
      <c r="Z23" s="42">
        <v>-2.1978022530674934E-2</v>
      </c>
      <c r="AA23" s="42">
        <v>8.0586083233356476E-2</v>
      </c>
      <c r="AB23" s="42">
        <v>0.10989011079072952</v>
      </c>
      <c r="AC23" s="42">
        <v>0.10500610619783401</v>
      </c>
      <c r="AD23" s="42">
        <v>0.36874237656593323</v>
      </c>
      <c r="AE23" s="42">
        <v>-0.23687423765659332</v>
      </c>
      <c r="AF23" s="54">
        <f t="shared" si="55"/>
        <v>6.7562069433430835E-2</v>
      </c>
      <c r="AG23" s="42">
        <v>7.1418805122375488</v>
      </c>
      <c r="AH23" s="42">
        <v>7.1282052993774414</v>
      </c>
      <c r="AI23" s="42">
        <v>7.145298957824707</v>
      </c>
      <c r="AJ23" s="42">
        <v>7.0837607383728027</v>
      </c>
      <c r="AK23" s="42">
        <v>7.0974359512329102</v>
      </c>
      <c r="AL23" s="42">
        <v>7.2820510864257812</v>
      </c>
      <c r="AM23" s="54">
        <f t="shared" si="56"/>
        <v>7.1464387575785322</v>
      </c>
      <c r="AN23" s="44">
        <v>2.5006105899810791</v>
      </c>
      <c r="AO23" s="44">
        <v>2.4102563858032227</v>
      </c>
      <c r="AP23" s="44">
        <v>3.057387113571167</v>
      </c>
      <c r="AQ23" s="44">
        <v>2.4249083995819092</v>
      </c>
      <c r="AR23" s="44">
        <v>2.3858363628387451</v>
      </c>
      <c r="AS23" s="44">
        <v>2.6031746864318848</v>
      </c>
      <c r="AT23" s="58">
        <f t="shared" si="57"/>
        <v>2.5636955897013345</v>
      </c>
      <c r="AU23" s="42">
        <v>0.99755799770355225</v>
      </c>
      <c r="AV23" s="42">
        <v>1.0146520137786865</v>
      </c>
      <c r="AW23" s="42">
        <v>0.29426130652427673</v>
      </c>
      <c r="AX23" s="42">
        <v>1.7411477565765381</v>
      </c>
      <c r="AY23" s="42">
        <v>1.7985347509384155</v>
      </c>
      <c r="AZ23" s="42">
        <v>0.73748475313186646</v>
      </c>
      <c r="BA23" s="54">
        <f t="shared" si="58"/>
        <v>1.0972730964422226</v>
      </c>
      <c r="BB23" s="44"/>
      <c r="BC23" s="42">
        <v>0.73748475313186646</v>
      </c>
      <c r="BD23" s="42">
        <v>0.77777779102325439</v>
      </c>
      <c r="BE23" s="42">
        <v>0.30158731341362</v>
      </c>
      <c r="BF23" s="42">
        <v>1.0903540849685669</v>
      </c>
      <c r="BG23" s="42">
        <v>1.3870574235916138</v>
      </c>
      <c r="BH23" s="42">
        <v>0.67399269342422485</v>
      </c>
      <c r="BI23" s="54">
        <f t="shared" si="59"/>
        <v>0.82804234325885773</v>
      </c>
      <c r="BJ23" s="44">
        <v>5.0347995012998581E-2</v>
      </c>
      <c r="BK23" s="44">
        <v>5.7314887642860413E-2</v>
      </c>
      <c r="BL23" s="44">
        <v>5.0901956856250763E-2</v>
      </c>
      <c r="BM23" s="44">
        <v>5.4720107465982437E-2</v>
      </c>
      <c r="BN23" s="44">
        <v>6.9265834987163544E-2</v>
      </c>
      <c r="BO23" s="44">
        <v>5.9232123196125031E-2</v>
      </c>
      <c r="BP23" s="58">
        <f t="shared" si="60"/>
        <v>5.6963817526896797E-2</v>
      </c>
      <c r="BQ23" s="42">
        <v>1.18</v>
      </c>
      <c r="BR23" s="42">
        <v>1.26</v>
      </c>
      <c r="BS23" s="42">
        <v>1.25</v>
      </c>
      <c r="BT23" s="42">
        <v>1.1599999999999999</v>
      </c>
      <c r="BU23" s="42">
        <v>1.32</v>
      </c>
      <c r="BV23" s="42">
        <v>1.47</v>
      </c>
      <c r="BW23" s="54">
        <v>1.27</v>
      </c>
      <c r="BX23" s="44">
        <v>4.4999999999999998E-2</v>
      </c>
      <c r="BY23" s="44">
        <v>4.4999999999999998E-2</v>
      </c>
      <c r="BZ23" s="44">
        <v>4.4999999999999998E-2</v>
      </c>
      <c r="CA23" s="44">
        <v>4.4999999999999998E-2</v>
      </c>
      <c r="CB23" s="44">
        <v>4.4999999999999998E-2</v>
      </c>
      <c r="CC23" s="44">
        <v>4.4999999999999998E-2</v>
      </c>
      <c r="CD23" s="58">
        <v>4.4999999999999998E-2</v>
      </c>
      <c r="CE23" s="42">
        <v>6.96</v>
      </c>
      <c r="CF23" s="42">
        <v>6.97</v>
      </c>
      <c r="CG23" s="42">
        <v>6.96</v>
      </c>
      <c r="CH23" s="42">
        <v>6.97</v>
      </c>
      <c r="CI23" s="42">
        <v>6.98</v>
      </c>
      <c r="CJ23" s="42">
        <v>6.97</v>
      </c>
      <c r="CK23" s="54">
        <v>6.97</v>
      </c>
      <c r="CL23" s="42">
        <v>58</v>
      </c>
      <c r="CM23" s="44"/>
      <c r="CN23" s="44">
        <v>1.3352869749069214</v>
      </c>
      <c r="CO23" s="44">
        <v>1.3264957666397095</v>
      </c>
      <c r="CP23" s="44">
        <v>1.2630037069320679</v>
      </c>
      <c r="CQ23" s="44">
        <v>1.3362637758255005</v>
      </c>
      <c r="CR23" s="44">
        <v>1.3372405767440796</v>
      </c>
      <c r="CS23" s="44">
        <v>1.3626374006271362</v>
      </c>
      <c r="CT23" s="58">
        <f t="shared" si="61"/>
        <v>1.3268213669459026</v>
      </c>
      <c r="CU23" s="44" t="s">
        <v>233</v>
      </c>
      <c r="CV23" s="44" t="s">
        <v>233</v>
      </c>
      <c r="CW23" s="44" t="s">
        <v>233</v>
      </c>
      <c r="CX23" s="44" t="s">
        <v>233</v>
      </c>
      <c r="CY23" s="44" t="s">
        <v>233</v>
      </c>
      <c r="CZ23" s="44" t="s">
        <v>233</v>
      </c>
      <c r="DA23" s="54" t="str">
        <f t="shared" si="62"/>
        <v/>
      </c>
      <c r="DB23" s="65">
        <v>905.86077880859375</v>
      </c>
      <c r="DC23" s="65">
        <v>890.964599609375</v>
      </c>
      <c r="DD23" s="65">
        <v>877.89990234375</v>
      </c>
      <c r="DE23" s="65">
        <v>857.75341796875</v>
      </c>
      <c r="DF23" s="65">
        <v>962.14892578125</v>
      </c>
      <c r="DG23" s="65">
        <v>892.4298095703125</v>
      </c>
      <c r="DH23" s="58">
        <f t="shared" si="63"/>
        <v>1.2928937841796875</v>
      </c>
      <c r="DI23" s="65">
        <v>889.4993896484375</v>
      </c>
      <c r="DJ23" s="65">
        <v>886.4468994140625</v>
      </c>
      <c r="DK23" s="65">
        <v>883.3944091796875</v>
      </c>
      <c r="DL23" s="65">
        <v>876.068359375</v>
      </c>
      <c r="DM23" s="65">
        <v>877.89990234375</v>
      </c>
      <c r="DN23" s="65">
        <v>869.96337890625</v>
      </c>
      <c r="DO23" s="58">
        <f t="shared" si="64"/>
        <v>1.2679853613281249</v>
      </c>
      <c r="DP23" s="65">
        <v>73</v>
      </c>
      <c r="DQ23" s="44"/>
      <c r="DR23" s="65">
        <v>100</v>
      </c>
      <c r="DS23" s="65">
        <v>100</v>
      </c>
      <c r="DT23" s="65">
        <v>100</v>
      </c>
      <c r="DU23" s="65">
        <v>100</v>
      </c>
      <c r="DV23" s="65">
        <v>100</v>
      </c>
      <c r="DW23" s="65">
        <v>100</v>
      </c>
      <c r="DX23" s="58">
        <f t="shared" si="65"/>
        <v>0.14399999999999999</v>
      </c>
      <c r="DY23" s="43">
        <v>4.9607810974121094</v>
      </c>
      <c r="DZ23" s="43">
        <v>15.498531341552734</v>
      </c>
      <c r="EA23" s="43">
        <v>26.083465576171875</v>
      </c>
      <c r="EB23" s="44">
        <f t="shared" si="66"/>
        <v>0.8453563692474364</v>
      </c>
      <c r="EC23" s="43">
        <v>40</v>
      </c>
      <c r="ED23" s="43">
        <v>40</v>
      </c>
      <c r="EE23" s="43">
        <v>40</v>
      </c>
      <c r="EF23" s="43">
        <v>45</v>
      </c>
      <c r="EG23" s="43">
        <v>45</v>
      </c>
      <c r="EH23" s="43">
        <v>35</v>
      </c>
      <c r="EI23" s="56">
        <f t="shared" si="46"/>
        <v>40.833333333333336</v>
      </c>
      <c r="EJ23" s="65">
        <v>437</v>
      </c>
      <c r="EK23" s="42">
        <v>0.47999998927116394</v>
      </c>
      <c r="EL23" s="42">
        <v>0.47999998927116394</v>
      </c>
      <c r="EM23" s="42">
        <v>0.47999998927116394</v>
      </c>
      <c r="EN23" s="42">
        <v>0.47999998927116394</v>
      </c>
      <c r="EO23" s="42">
        <v>0.47999998927116394</v>
      </c>
      <c r="EP23" s="42">
        <v>0.47999998927116394</v>
      </c>
      <c r="EQ23" s="54">
        <f t="shared" si="47"/>
        <v>0.47999998927116394</v>
      </c>
      <c r="ER23" s="65">
        <v>18</v>
      </c>
      <c r="ES23" s="42">
        <v>0.80000001192092896</v>
      </c>
      <c r="ET23" s="42">
        <v>0.80000001192092896</v>
      </c>
      <c r="EU23" s="42">
        <v>0.80000001192092896</v>
      </c>
      <c r="EV23" s="42">
        <v>0.80000001192092896</v>
      </c>
      <c r="EW23" s="42">
        <v>0.80000001192092896</v>
      </c>
      <c r="EX23" s="42">
        <v>0.80000001192092896</v>
      </c>
      <c r="EY23" s="54">
        <f t="shared" si="48"/>
        <v>0.80000001192092896</v>
      </c>
      <c r="EZ23" s="42">
        <v>1.1499999999999999</v>
      </c>
      <c r="FA23" s="42">
        <v>2.9999999329447746E-2</v>
      </c>
      <c r="FB23" s="42">
        <v>2.9999999329447746E-2</v>
      </c>
      <c r="FC23" s="42">
        <v>2.9999999329447746E-2</v>
      </c>
      <c r="FD23" s="42">
        <v>0.20000000298023224</v>
      </c>
      <c r="FE23" s="42">
        <v>0.15999999642372131</v>
      </c>
      <c r="FF23" s="42">
        <v>7.9999998211860657E-2</v>
      </c>
      <c r="FG23" s="54">
        <f t="shared" si="49"/>
        <v>8.8333332600692913E-2</v>
      </c>
      <c r="FH23" s="42"/>
      <c r="FI23" s="42">
        <v>0.14000000059604645</v>
      </c>
      <c r="FJ23" s="42">
        <v>0.14000000059604645</v>
      </c>
      <c r="FK23" s="42">
        <v>0.11999999731779099</v>
      </c>
      <c r="FL23" s="42">
        <v>0.11999999731779099</v>
      </c>
      <c r="FM23" s="42">
        <v>0.11999999731779099</v>
      </c>
      <c r="FN23" s="42">
        <v>0.10000000149011612</v>
      </c>
      <c r="FO23" s="54">
        <f t="shared" si="50"/>
        <v>0.12333333243926366</v>
      </c>
      <c r="FP23" s="65">
        <v>17</v>
      </c>
      <c r="FQ23" s="42">
        <v>0.56999999284744263</v>
      </c>
      <c r="FR23" s="42">
        <v>0.56999999284744263</v>
      </c>
      <c r="FS23" s="42">
        <v>0.56999999284744263</v>
      </c>
      <c r="FT23" s="42">
        <v>0.56999999284744263</v>
      </c>
      <c r="FU23" s="42">
        <v>0.56999999284744263</v>
      </c>
      <c r="FV23" s="42">
        <v>0.56999999284744263</v>
      </c>
      <c r="FW23" s="54">
        <f t="shared" si="51"/>
        <v>0.56999999284744263</v>
      </c>
      <c r="FX23" s="65">
        <v>26</v>
      </c>
    </row>
    <row r="24" spans="1:180">
      <c r="A24" s="40">
        <v>38726</v>
      </c>
      <c r="B24" s="41"/>
      <c r="C24" s="41"/>
      <c r="D24" s="41"/>
      <c r="E24" s="42" t="s">
        <v>233</v>
      </c>
      <c r="F24" s="42" t="s">
        <v>233</v>
      </c>
      <c r="G24" s="42" t="s">
        <v>233</v>
      </c>
      <c r="H24" s="42" t="s">
        <v>233</v>
      </c>
      <c r="I24" s="42" t="s">
        <v>233</v>
      </c>
      <c r="J24" s="42" t="s">
        <v>233</v>
      </c>
      <c r="K24" s="54" t="str">
        <f t="shared" si="52"/>
        <v/>
      </c>
      <c r="L24" s="43">
        <v>0.97680097818374634</v>
      </c>
      <c r="M24" s="43">
        <v>1.0989011526107788</v>
      </c>
      <c r="N24" s="43">
        <v>1.1233211755752563</v>
      </c>
      <c r="O24" s="43">
        <v>1.4896215200424194</v>
      </c>
      <c r="P24" s="43">
        <v>1.8803418874740601</v>
      </c>
      <c r="Q24" s="43">
        <v>2.0024421215057373</v>
      </c>
      <c r="R24" s="54">
        <f t="shared" si="53"/>
        <v>1.4285714725653331</v>
      </c>
      <c r="S24" s="43">
        <v>5.3724055290222168</v>
      </c>
      <c r="T24" s="43">
        <v>6.3492064476013184</v>
      </c>
      <c r="U24" s="43">
        <v>6.9597067832946777</v>
      </c>
      <c r="V24" s="43">
        <v>10.378510475158691</v>
      </c>
      <c r="W24" s="43">
        <v>12.576313018798828</v>
      </c>
      <c r="X24" s="43">
        <v>9.645909309387207</v>
      </c>
      <c r="Y24" s="56">
        <f t="shared" si="54"/>
        <v>8.5470085938771572</v>
      </c>
      <c r="Z24" s="42">
        <v>-0.52014654874801636</v>
      </c>
      <c r="AA24" s="42">
        <v>-0.49572649598121643</v>
      </c>
      <c r="AB24" s="42">
        <v>-0.52014654874801636</v>
      </c>
      <c r="AC24" s="42">
        <v>-0.50549453496932983</v>
      </c>
      <c r="AD24" s="42">
        <v>-0.53479856252670288</v>
      </c>
      <c r="AE24" s="42">
        <v>-0.57387059926986694</v>
      </c>
      <c r="AF24" s="54">
        <f t="shared" si="55"/>
        <v>-0.5250305483738581</v>
      </c>
      <c r="AG24" s="42">
        <v>7.3982906341552734</v>
      </c>
      <c r="AH24" s="42">
        <v>7.4153847694396973</v>
      </c>
      <c r="AI24" s="42">
        <v>7.4324784278869629</v>
      </c>
      <c r="AJ24" s="42">
        <v>7.4358973503112793</v>
      </c>
      <c r="AK24" s="42">
        <v>7.4598288536071777</v>
      </c>
      <c r="AL24" s="42">
        <v>7.4529914855957031</v>
      </c>
      <c r="AM24" s="54">
        <f t="shared" si="56"/>
        <v>7.4324785868326826</v>
      </c>
      <c r="AN24" s="44">
        <v>1.7045177221298218</v>
      </c>
      <c r="AO24" s="44">
        <v>1.3675214052200317</v>
      </c>
      <c r="AP24" s="44">
        <v>2.6642246246337891</v>
      </c>
      <c r="AQ24" s="44">
        <v>1.2625153064727783</v>
      </c>
      <c r="AR24" s="44">
        <v>1.2625153064727783</v>
      </c>
      <c r="AS24" s="44">
        <v>1.3089133501052856</v>
      </c>
      <c r="AT24" s="58">
        <f t="shared" si="57"/>
        <v>1.5950346191724141</v>
      </c>
      <c r="AU24" s="42">
        <v>0.5445665717124939</v>
      </c>
      <c r="AV24" s="42">
        <v>0.50305253267288208</v>
      </c>
      <c r="AW24" s="42">
        <v>0.47374847531318665</v>
      </c>
      <c r="AX24" s="42">
        <v>0.43956044316291809</v>
      </c>
      <c r="AY24" s="42">
        <v>0.3858363926410675</v>
      </c>
      <c r="AZ24" s="42">
        <v>0.41025641560554504</v>
      </c>
      <c r="BA24" s="54">
        <f t="shared" si="58"/>
        <v>0.45950347185134888</v>
      </c>
      <c r="BB24" s="44"/>
      <c r="BC24" s="42">
        <v>0.40293040871620178</v>
      </c>
      <c r="BD24" s="42">
        <v>0.31379732489585876</v>
      </c>
      <c r="BE24" s="42">
        <v>0.25396826863288879</v>
      </c>
      <c r="BF24" s="42">
        <v>0.21978022158145905</v>
      </c>
      <c r="BG24" s="42">
        <v>0.15140415728092194</v>
      </c>
      <c r="BH24" s="42">
        <v>0.18803419172763824</v>
      </c>
      <c r="BI24" s="54">
        <f t="shared" si="59"/>
        <v>0.25498576213916141</v>
      </c>
      <c r="BJ24" s="44">
        <v>4.1295435279607773E-2</v>
      </c>
      <c r="BK24" s="44">
        <v>3.9708945900201797E-2</v>
      </c>
      <c r="BL24" s="44">
        <v>3.7712022662162781E-2</v>
      </c>
      <c r="BM24" s="44">
        <v>3.7902016192674637E-2</v>
      </c>
      <c r="BN24" s="44">
        <v>3.7512980401515961E-2</v>
      </c>
      <c r="BO24" s="44">
        <v>3.9351679384708405E-2</v>
      </c>
      <c r="BP24" s="58">
        <f t="shared" si="60"/>
        <v>3.891384663681189E-2</v>
      </c>
      <c r="BQ24" s="42">
        <v>1.33</v>
      </c>
      <c r="BR24" s="42">
        <v>1.19</v>
      </c>
      <c r="BS24" s="42">
        <v>1.1200000000000001</v>
      </c>
      <c r="BT24" s="42">
        <v>1.06</v>
      </c>
      <c r="BU24" s="42">
        <v>1</v>
      </c>
      <c r="BV24" s="42">
        <v>0.95</v>
      </c>
      <c r="BW24" s="54">
        <v>1.1100000000000001</v>
      </c>
      <c r="BX24" s="44">
        <v>4.4999999999999998E-2</v>
      </c>
      <c r="BY24" s="44">
        <v>4.4999999999999998E-2</v>
      </c>
      <c r="BZ24" s="44">
        <v>7.9000000000000001E-2</v>
      </c>
      <c r="CA24" s="44">
        <v>4.2000000000000003E-2</v>
      </c>
      <c r="CB24" s="44">
        <v>4.2000000000000003E-2</v>
      </c>
      <c r="CC24" s="44">
        <v>3.1E-2</v>
      </c>
      <c r="CD24" s="58">
        <v>4.7E-2</v>
      </c>
      <c r="CE24" s="42">
        <v>6.95</v>
      </c>
      <c r="CF24" s="42">
        <v>6.95</v>
      </c>
      <c r="CG24" s="42">
        <v>6.96</v>
      </c>
      <c r="CH24" s="42">
        <v>6.98</v>
      </c>
      <c r="CI24" s="42">
        <v>6.98</v>
      </c>
      <c r="CJ24" s="42">
        <v>6.99</v>
      </c>
      <c r="CK24" s="54">
        <v>6.97</v>
      </c>
      <c r="CL24" s="42">
        <v>80</v>
      </c>
      <c r="CM24" s="44"/>
      <c r="CN24" s="44">
        <v>0.74334555864334106</v>
      </c>
      <c r="CO24" s="44">
        <v>0.61636143922805786</v>
      </c>
      <c r="CP24" s="44">
        <v>0.62026864290237427</v>
      </c>
      <c r="CQ24" s="44">
        <v>0.56947499513626099</v>
      </c>
      <c r="CR24" s="44">
        <v>0.56947499513626099</v>
      </c>
      <c r="CS24" s="44">
        <v>0.58998781442642212</v>
      </c>
      <c r="CT24" s="58">
        <f t="shared" si="61"/>
        <v>0.61815224091211951</v>
      </c>
      <c r="CU24" s="44" t="s">
        <v>233</v>
      </c>
      <c r="CV24" s="44" t="s">
        <v>233</v>
      </c>
      <c r="CW24" s="44" t="s">
        <v>233</v>
      </c>
      <c r="CX24" s="44" t="s">
        <v>233</v>
      </c>
      <c r="CY24" s="44" t="s">
        <v>233</v>
      </c>
      <c r="CZ24" s="44" t="s">
        <v>233</v>
      </c>
      <c r="DA24" s="54" t="str">
        <f t="shared" si="62"/>
        <v/>
      </c>
      <c r="DB24" s="65">
        <v>438.58367919921875</v>
      </c>
      <c r="DC24" s="65">
        <v>458.11965942382812</v>
      </c>
      <c r="DD24" s="65">
        <v>381.4407958984375</v>
      </c>
      <c r="DE24" s="65">
        <v>390.5982666015625</v>
      </c>
      <c r="DF24" s="65">
        <v>405.12820434570312</v>
      </c>
      <c r="DG24" s="65">
        <v>388.15631103515625</v>
      </c>
      <c r="DH24" s="58">
        <f t="shared" si="63"/>
        <v>0.59088645996093747</v>
      </c>
      <c r="DI24" s="65">
        <v>373.015869140625</v>
      </c>
      <c r="DJ24" s="65">
        <v>374.993896484375</v>
      </c>
      <c r="DK24" s="65">
        <v>379.73138427734375</v>
      </c>
      <c r="DL24" s="65">
        <v>378.5103759765625</v>
      </c>
      <c r="DM24" s="65">
        <v>386.59341430664062</v>
      </c>
      <c r="DN24" s="65">
        <v>383.46762084960937</v>
      </c>
      <c r="DO24" s="58">
        <f t="shared" si="64"/>
        <v>0.54631501464843746</v>
      </c>
      <c r="DP24" s="65">
        <v>1</v>
      </c>
      <c r="DQ24" s="44"/>
      <c r="DR24" s="65">
        <v>100</v>
      </c>
      <c r="DS24" s="65">
        <v>100</v>
      </c>
      <c r="DT24" s="65">
        <v>100</v>
      </c>
      <c r="DU24" s="65">
        <v>100</v>
      </c>
      <c r="DV24" s="65">
        <v>100</v>
      </c>
      <c r="DW24" s="65">
        <v>100</v>
      </c>
      <c r="DX24" s="58">
        <f t="shared" si="65"/>
        <v>0.14399999999999999</v>
      </c>
      <c r="DY24" s="43">
        <v>6.2271547317504883</v>
      </c>
      <c r="DZ24" s="43">
        <v>12.051577568054199</v>
      </c>
      <c r="EA24" s="43">
        <v>27.924247741699219</v>
      </c>
      <c r="EB24" s="44">
        <f t="shared" si="66"/>
        <v>1.0495702655792236</v>
      </c>
      <c r="EC24" s="43">
        <v>35</v>
      </c>
      <c r="ED24" s="43">
        <v>35</v>
      </c>
      <c r="EE24" s="43">
        <v>35</v>
      </c>
      <c r="EF24" s="43">
        <v>35</v>
      </c>
      <c r="EG24" s="43">
        <v>35</v>
      </c>
      <c r="EH24" s="43">
        <v>35</v>
      </c>
      <c r="EI24" s="56">
        <f t="shared" si="46"/>
        <v>35</v>
      </c>
      <c r="EJ24" s="65">
        <v>151</v>
      </c>
      <c r="EK24" s="42">
        <v>0.47999998927116394</v>
      </c>
      <c r="EL24" s="42">
        <v>0.47999998927116394</v>
      </c>
      <c r="EM24" s="42">
        <v>0.47999998927116394</v>
      </c>
      <c r="EN24" s="42">
        <v>0.47999998927116394</v>
      </c>
      <c r="EO24" s="42">
        <v>0.47999998927116394</v>
      </c>
      <c r="EP24" s="42">
        <v>0.47999998927116394</v>
      </c>
      <c r="EQ24" s="54">
        <f t="shared" si="47"/>
        <v>0.47999998927116394</v>
      </c>
      <c r="ER24" s="65">
        <v>8</v>
      </c>
      <c r="ES24" s="42">
        <v>0.80000001192092896</v>
      </c>
      <c r="ET24" s="42">
        <v>0.80000001192092896</v>
      </c>
      <c r="EU24" s="42">
        <v>0.80000001192092896</v>
      </c>
      <c r="EV24" s="42">
        <v>0.80000001192092896</v>
      </c>
      <c r="EW24" s="42">
        <v>0.80000001192092896</v>
      </c>
      <c r="EX24" s="42">
        <v>0.80000001192092896</v>
      </c>
      <c r="EY24" s="54">
        <f t="shared" si="48"/>
        <v>0.80000001192092896</v>
      </c>
      <c r="EZ24" s="42">
        <v>0.5</v>
      </c>
      <c r="FA24" s="42">
        <v>0.10000000149011612</v>
      </c>
      <c r="FB24" s="42">
        <v>0.11999999731779099</v>
      </c>
      <c r="FC24" s="42">
        <v>0.11999999731779099</v>
      </c>
      <c r="FD24" s="42">
        <v>0.11999999731779099</v>
      </c>
      <c r="FE24" s="42">
        <v>0.11999999731779099</v>
      </c>
      <c r="FF24" s="42">
        <v>0.12999999523162842</v>
      </c>
      <c r="FG24" s="54">
        <f t="shared" si="49"/>
        <v>0.11833333099881808</v>
      </c>
      <c r="FH24" s="42"/>
      <c r="FI24" s="42">
        <v>0.15999999642372131</v>
      </c>
      <c r="FJ24" s="42">
        <v>0.18000000715255737</v>
      </c>
      <c r="FK24" s="42">
        <v>0.18000000715255737</v>
      </c>
      <c r="FL24" s="42">
        <v>0.18000000715255737</v>
      </c>
      <c r="FM24" s="42">
        <v>0.18000000715255737</v>
      </c>
      <c r="FN24" s="42">
        <v>0.18000000715255737</v>
      </c>
      <c r="FO24" s="54">
        <f t="shared" si="50"/>
        <v>0.17666667203108469</v>
      </c>
      <c r="FP24" s="65">
        <v>6</v>
      </c>
      <c r="FQ24" s="42">
        <v>0.56999999284744263</v>
      </c>
      <c r="FR24" s="42">
        <v>0.56999999284744263</v>
      </c>
      <c r="FS24" s="42">
        <v>0.56999999284744263</v>
      </c>
      <c r="FT24" s="42">
        <v>0.56999999284744263</v>
      </c>
      <c r="FU24" s="42">
        <v>0.56999999284744263</v>
      </c>
      <c r="FV24" s="42">
        <v>0.56999999284744263</v>
      </c>
      <c r="FW24" s="54">
        <f t="shared" si="51"/>
        <v>0.56999999284744263</v>
      </c>
      <c r="FX24" s="65">
        <v>12</v>
      </c>
    </row>
    <row r="25" spans="1:180">
      <c r="A25" s="40">
        <v>38727</v>
      </c>
      <c r="B25" s="41"/>
      <c r="C25" s="41"/>
      <c r="D25" s="41"/>
      <c r="E25" s="42" t="s">
        <v>233</v>
      </c>
      <c r="F25" s="42" t="s">
        <v>233</v>
      </c>
      <c r="G25" s="42" t="s">
        <v>233</v>
      </c>
      <c r="H25" s="42" t="s">
        <v>233</v>
      </c>
      <c r="I25" s="42" t="s">
        <v>233</v>
      </c>
      <c r="J25" s="42" t="s">
        <v>233</v>
      </c>
      <c r="K25" s="54" t="str">
        <f t="shared" si="52"/>
        <v/>
      </c>
      <c r="L25" s="43">
        <v>1.8803418874740601</v>
      </c>
      <c r="M25" s="43">
        <v>1.8803418874740601</v>
      </c>
      <c r="N25" s="43">
        <v>1.8803418874740601</v>
      </c>
      <c r="O25" s="43">
        <v>2.2466423511505127</v>
      </c>
      <c r="P25" s="43">
        <v>2.8571429252624512</v>
      </c>
      <c r="Q25" s="43">
        <v>2.3443224430084229</v>
      </c>
      <c r="R25" s="54">
        <f t="shared" si="53"/>
        <v>2.181522230307261</v>
      </c>
      <c r="S25" s="43">
        <v>7.5702075958251953</v>
      </c>
      <c r="T25" s="43">
        <v>6.7155065536499023</v>
      </c>
      <c r="U25" s="43">
        <v>9.5238094329833984</v>
      </c>
      <c r="V25" s="43">
        <v>6.8376069068908691</v>
      </c>
      <c r="W25" s="43">
        <v>6.2271060943603516</v>
      </c>
      <c r="X25" s="43">
        <v>6.2271060943603516</v>
      </c>
      <c r="Y25" s="56">
        <f t="shared" si="54"/>
        <v>7.1835571130116778</v>
      </c>
      <c r="Z25" s="42">
        <v>-0.55921858549118042</v>
      </c>
      <c r="AA25" s="42">
        <v>-0.59829062223434448</v>
      </c>
      <c r="AB25" s="42">
        <v>-1.3308913707733154</v>
      </c>
      <c r="AC25" s="42">
        <v>-0.56898659467697144</v>
      </c>
      <c r="AD25" s="42">
        <v>-0.59340661764144897</v>
      </c>
      <c r="AE25" s="42">
        <v>-0.46642246842384338</v>
      </c>
      <c r="AF25" s="54">
        <f t="shared" si="55"/>
        <v>-0.68620270987351739</v>
      </c>
      <c r="AG25" s="42">
        <v>7.4427351951599121</v>
      </c>
      <c r="AH25" s="42">
        <v>7.4393162727355957</v>
      </c>
      <c r="AI25" s="42">
        <v>7.4427351951599121</v>
      </c>
      <c r="AJ25" s="42">
        <v>7.4529914855957031</v>
      </c>
      <c r="AK25" s="42">
        <v>7.4837608337402344</v>
      </c>
      <c r="AL25" s="42">
        <v>7.4495725631713867</v>
      </c>
      <c r="AM25" s="54">
        <f t="shared" si="56"/>
        <v>7.4518519242604571</v>
      </c>
      <c r="AN25" s="44">
        <v>1.2722833156585693</v>
      </c>
      <c r="AO25" s="44">
        <v>1.1697192192077637</v>
      </c>
      <c r="AP25" s="44">
        <v>1.08669114112854</v>
      </c>
      <c r="AQ25" s="44">
        <v>1.1037851572036743</v>
      </c>
      <c r="AR25" s="44">
        <v>1.1086691617965698</v>
      </c>
      <c r="AS25" s="44">
        <v>1.6800976991653442</v>
      </c>
      <c r="AT25" s="58">
        <f t="shared" si="57"/>
        <v>1.2368742823600769</v>
      </c>
      <c r="AU25" s="42">
        <v>0.460317462682724</v>
      </c>
      <c r="AV25" s="42">
        <v>0.55311357975006104</v>
      </c>
      <c r="AW25" s="42">
        <v>0.45909646153450012</v>
      </c>
      <c r="AX25" s="42">
        <v>0.64224666357040405</v>
      </c>
      <c r="AY25" s="42">
        <v>0.56654459238052368</v>
      </c>
      <c r="AZ25" s="42">
        <v>0.60073262453079224</v>
      </c>
      <c r="BA25" s="54">
        <f t="shared" si="58"/>
        <v>0.54700856407483422</v>
      </c>
      <c r="BB25" s="44"/>
      <c r="BC25" s="42">
        <v>0.23931623995304108</v>
      </c>
      <c r="BD25" s="42">
        <v>0.24297924339771271</v>
      </c>
      <c r="BE25" s="42">
        <v>0.21855922043323517</v>
      </c>
      <c r="BF25" s="42">
        <v>0.21001221239566803</v>
      </c>
      <c r="BG25" s="42">
        <v>0.24664224684238434</v>
      </c>
      <c r="BH25" s="42">
        <v>0.30769231915473938</v>
      </c>
      <c r="BI25" s="54">
        <f t="shared" si="59"/>
        <v>0.24420024702946344</v>
      </c>
      <c r="BJ25" s="44">
        <v>3.993070125579834E-2</v>
      </c>
      <c r="BK25" s="44">
        <v>3.9407636970281601E-2</v>
      </c>
      <c r="BL25" s="44">
        <v>3.9199605584144592E-2</v>
      </c>
      <c r="BM25" s="44">
        <v>3.8968693464994431E-2</v>
      </c>
      <c r="BN25" s="44">
        <v>4.0186390280723572E-2</v>
      </c>
      <c r="BO25" s="44">
        <v>4.059150442481041E-2</v>
      </c>
      <c r="BP25" s="58">
        <f t="shared" si="60"/>
        <v>3.9714088663458824E-2</v>
      </c>
      <c r="BQ25" s="42">
        <v>0.91</v>
      </c>
      <c r="BR25" s="42">
        <v>0.91</v>
      </c>
      <c r="BS25" s="42">
        <v>0.92</v>
      </c>
      <c r="BT25" s="42">
        <v>0.95</v>
      </c>
      <c r="BU25" s="42">
        <v>0.98</v>
      </c>
      <c r="BV25" s="42">
        <v>1.05</v>
      </c>
      <c r="BW25" s="54">
        <v>0.95</v>
      </c>
      <c r="BX25" s="44">
        <v>3.1E-2</v>
      </c>
      <c r="BY25" s="44">
        <v>3.1E-2</v>
      </c>
      <c r="BZ25" s="44">
        <v>3.1E-2</v>
      </c>
      <c r="CA25" s="44">
        <v>3.1E-2</v>
      </c>
      <c r="CB25" s="44">
        <v>3.1E-2</v>
      </c>
      <c r="CC25" s="44">
        <v>2.9000000000000001E-2</v>
      </c>
      <c r="CD25" s="58">
        <v>0.03</v>
      </c>
      <c r="CE25" s="42">
        <v>7.01</v>
      </c>
      <c r="CF25" s="42">
        <v>7.03</v>
      </c>
      <c r="CG25" s="42">
        <v>7.03</v>
      </c>
      <c r="CH25" s="42">
        <v>7.05</v>
      </c>
      <c r="CI25" s="42">
        <v>7.07</v>
      </c>
      <c r="CJ25" s="42">
        <v>7.09</v>
      </c>
      <c r="CK25" s="54">
        <v>7.04</v>
      </c>
      <c r="CL25" s="42">
        <v>73</v>
      </c>
      <c r="CM25" s="44"/>
      <c r="CN25" s="44">
        <v>0.62124544382095337</v>
      </c>
      <c r="CO25" s="44">
        <v>0.55579978227615356</v>
      </c>
      <c r="CP25" s="44">
        <v>0.54896217584609985</v>
      </c>
      <c r="CQ25" s="44">
        <v>0.55091577768325806</v>
      </c>
      <c r="CR25" s="44">
        <v>0.59194141626358032</v>
      </c>
      <c r="CS25" s="44">
        <v>1.4700855016708374</v>
      </c>
      <c r="CT25" s="58">
        <f t="shared" si="61"/>
        <v>0.72315834959348047</v>
      </c>
      <c r="CU25" s="44" t="s">
        <v>233</v>
      </c>
      <c r="CV25" s="44" t="s">
        <v>233</v>
      </c>
      <c r="CW25" s="44" t="s">
        <v>233</v>
      </c>
      <c r="CX25" s="44" t="s">
        <v>233</v>
      </c>
      <c r="CY25" s="44" t="s">
        <v>233</v>
      </c>
      <c r="CZ25" s="44" t="s">
        <v>233</v>
      </c>
      <c r="DA25" s="54" t="str">
        <f t="shared" si="62"/>
        <v/>
      </c>
      <c r="DB25" s="65">
        <v>386.08056640625</v>
      </c>
      <c r="DC25" s="65">
        <v>394.13919067382812</v>
      </c>
      <c r="DD25" s="65">
        <v>383.028076171875</v>
      </c>
      <c r="DE25" s="65">
        <v>361.66055297851562</v>
      </c>
      <c r="DF25" s="65">
        <v>374.84738159179687</v>
      </c>
      <c r="DG25" s="65">
        <v>954.21246337890625</v>
      </c>
      <c r="DH25" s="58">
        <f t="shared" si="63"/>
        <v>0.68495237548828125</v>
      </c>
      <c r="DI25" s="65">
        <v>382.78387451171875</v>
      </c>
      <c r="DJ25" s="65">
        <v>385.90963745117187</v>
      </c>
      <c r="DK25" s="65">
        <v>388.27838134765625</v>
      </c>
      <c r="DL25" s="65">
        <v>387.057373046875</v>
      </c>
      <c r="DM25" s="65">
        <v>391.33090209960937</v>
      </c>
      <c r="DN25" s="65">
        <v>909.035400390625</v>
      </c>
      <c r="DO25" s="58">
        <f t="shared" si="64"/>
        <v>0.68265493652343745</v>
      </c>
      <c r="DP25" s="65">
        <v>24</v>
      </c>
      <c r="DQ25" s="44"/>
      <c r="DR25" s="65">
        <v>100</v>
      </c>
      <c r="DS25" s="65">
        <v>100</v>
      </c>
      <c r="DT25" s="65">
        <v>100</v>
      </c>
      <c r="DU25" s="65">
        <v>100</v>
      </c>
      <c r="DV25" s="65">
        <v>100</v>
      </c>
      <c r="DW25" s="65">
        <v>100</v>
      </c>
      <c r="DX25" s="58">
        <f t="shared" si="65"/>
        <v>0.14399999999999999</v>
      </c>
      <c r="DY25" s="43">
        <v>5.7166786193847656</v>
      </c>
      <c r="DZ25" s="43">
        <v>10.228843688964844</v>
      </c>
      <c r="EA25" s="43">
        <v>29.165878295898438</v>
      </c>
      <c r="EB25" s="44">
        <f t="shared" si="66"/>
        <v>0.94877408287048337</v>
      </c>
      <c r="EC25" s="43">
        <v>35</v>
      </c>
      <c r="ED25" s="43">
        <v>35</v>
      </c>
      <c r="EE25" s="43">
        <v>35</v>
      </c>
      <c r="EF25" s="43">
        <v>35</v>
      </c>
      <c r="EG25" s="43">
        <v>35</v>
      </c>
      <c r="EH25" s="43">
        <v>30</v>
      </c>
      <c r="EI25" s="56">
        <f t="shared" si="46"/>
        <v>34.166666666666664</v>
      </c>
      <c r="EJ25" s="65">
        <v>205</v>
      </c>
      <c r="EK25" s="42">
        <v>0.47999998927116394</v>
      </c>
      <c r="EL25" s="42">
        <v>0.47999998927116394</v>
      </c>
      <c r="EM25" s="42">
        <v>0.47999998927116394</v>
      </c>
      <c r="EN25" s="42">
        <v>0.47999998927116394</v>
      </c>
      <c r="EO25" s="42">
        <v>0.47999998927116394</v>
      </c>
      <c r="EP25" s="42">
        <v>0.47999998927116394</v>
      </c>
      <c r="EQ25" s="54">
        <f t="shared" si="47"/>
        <v>0.47999998927116394</v>
      </c>
      <c r="ER25" s="65">
        <v>9</v>
      </c>
      <c r="ES25" s="42">
        <v>0.80000001192092896</v>
      </c>
      <c r="ET25" s="42">
        <v>0.80000001192092896</v>
      </c>
      <c r="EU25" s="42">
        <v>0.80000001192092896</v>
      </c>
      <c r="EV25" s="42">
        <v>0.80000001192092896</v>
      </c>
      <c r="EW25" s="42">
        <v>0.80000001192092896</v>
      </c>
      <c r="EX25" s="42">
        <v>0.80000001192092896</v>
      </c>
      <c r="EY25" s="54">
        <f t="shared" si="48"/>
        <v>0.80000001192092896</v>
      </c>
      <c r="EZ25" s="42">
        <v>0.75</v>
      </c>
      <c r="FA25" s="42">
        <v>0.15000000596046448</v>
      </c>
      <c r="FB25" s="42">
        <v>0.15000000596046448</v>
      </c>
      <c r="FC25" s="42">
        <v>0.15000000596046448</v>
      </c>
      <c r="FD25" s="42">
        <v>0.15999999642372131</v>
      </c>
      <c r="FE25" s="42">
        <v>0.15999999642372131</v>
      </c>
      <c r="FF25" s="42">
        <v>0.15000000596046448</v>
      </c>
      <c r="FG25" s="54">
        <f t="shared" si="49"/>
        <v>0.15333333611488342</v>
      </c>
      <c r="FH25" s="42"/>
      <c r="FI25" s="42">
        <v>0.18999999761581421</v>
      </c>
      <c r="FJ25" s="42">
        <v>0.20000000298023224</v>
      </c>
      <c r="FK25" s="42">
        <v>0.20999999344348907</v>
      </c>
      <c r="FL25" s="42">
        <v>0.20999999344348907</v>
      </c>
      <c r="FM25" s="42">
        <v>0.20999999344348907</v>
      </c>
      <c r="FN25" s="42">
        <v>0.18999999761581421</v>
      </c>
      <c r="FO25" s="54">
        <f t="shared" si="50"/>
        <v>0.20166666309038797</v>
      </c>
      <c r="FP25" s="65">
        <v>8</v>
      </c>
      <c r="FQ25" s="42">
        <v>0.56999999284744263</v>
      </c>
      <c r="FR25" s="42">
        <v>0.56999999284744263</v>
      </c>
      <c r="FS25" s="42">
        <v>0.56999999284744263</v>
      </c>
      <c r="FT25" s="42">
        <v>0.56999999284744263</v>
      </c>
      <c r="FU25" s="42">
        <v>0.56999999284744263</v>
      </c>
      <c r="FV25" s="42">
        <v>0.56999999284744263</v>
      </c>
      <c r="FW25" s="54">
        <f t="shared" si="51"/>
        <v>0.56999999284744263</v>
      </c>
      <c r="FX25" s="65">
        <v>16</v>
      </c>
    </row>
    <row r="26" spans="1:180">
      <c r="A26" s="40">
        <v>38728</v>
      </c>
      <c r="B26" s="41"/>
      <c r="C26" s="41"/>
      <c r="D26" s="41"/>
      <c r="E26" s="42" t="s">
        <v>233</v>
      </c>
      <c r="F26" s="42" t="s">
        <v>233</v>
      </c>
      <c r="G26" s="42" t="s">
        <v>233</v>
      </c>
      <c r="H26" s="42" t="s">
        <v>233</v>
      </c>
      <c r="I26" s="42" t="s">
        <v>233</v>
      </c>
      <c r="J26" s="42" t="s">
        <v>233</v>
      </c>
      <c r="K26" s="54" t="str">
        <f t="shared" si="52"/>
        <v/>
      </c>
      <c r="L26" s="43">
        <v>1.8803418874740601</v>
      </c>
      <c r="M26" s="43">
        <v>2.124542236328125</v>
      </c>
      <c r="N26" s="43">
        <v>2.124542236328125</v>
      </c>
      <c r="O26" s="43">
        <v>2.4908425807952881</v>
      </c>
      <c r="P26" s="43">
        <v>3.345543384552002</v>
      </c>
      <c r="Q26" s="43">
        <v>3.345543384552002</v>
      </c>
      <c r="R26" s="54">
        <f t="shared" si="53"/>
        <v>2.5518926183382669</v>
      </c>
      <c r="S26" s="43">
        <v>5.6166057586669922</v>
      </c>
      <c r="T26" s="43">
        <v>6.3492064476013184</v>
      </c>
      <c r="U26" s="43">
        <v>6.105006217956543</v>
      </c>
      <c r="V26" s="43">
        <v>6.8376069068908691</v>
      </c>
      <c r="W26" s="43">
        <v>6.3492064476013184</v>
      </c>
      <c r="X26" s="43">
        <v>5.9829058647155762</v>
      </c>
      <c r="Y26" s="56">
        <f t="shared" si="54"/>
        <v>6.2067562739054365</v>
      </c>
      <c r="Z26" s="42">
        <v>-0.51037853956222534</v>
      </c>
      <c r="AA26" s="42">
        <v>-0.60317462682723999</v>
      </c>
      <c r="AB26" s="42">
        <v>-0.63247865438461304</v>
      </c>
      <c r="AC26" s="42">
        <v>-0.65201467275619507</v>
      </c>
      <c r="AD26" s="42">
        <v>-0.67643469572067261</v>
      </c>
      <c r="AE26" s="42">
        <v>-0.57875460386276245</v>
      </c>
      <c r="AF26" s="54">
        <f t="shared" si="55"/>
        <v>-0.60887263218561805</v>
      </c>
      <c r="AG26" s="42">
        <v>7.4358973503112793</v>
      </c>
      <c r="AH26" s="42">
        <v>7.4393162727355957</v>
      </c>
      <c r="AI26" s="42">
        <v>7.4290599822998047</v>
      </c>
      <c r="AJ26" s="42">
        <v>7.4632477760314941</v>
      </c>
      <c r="AK26" s="42">
        <v>7.490598201751709</v>
      </c>
      <c r="AL26" s="42">
        <v>7.4769229888916016</v>
      </c>
      <c r="AM26" s="54">
        <f t="shared" si="56"/>
        <v>7.4558404286702471</v>
      </c>
      <c r="AN26" s="44">
        <v>1.7582417726516724</v>
      </c>
      <c r="AO26" s="44">
        <v>1.8290598392486572</v>
      </c>
      <c r="AP26" s="44">
        <v>1.8192918300628662</v>
      </c>
      <c r="AQ26" s="44">
        <v>1.831501841545105</v>
      </c>
      <c r="AR26" s="44">
        <v>1.8144078254699707</v>
      </c>
      <c r="AS26" s="44">
        <v>1.6971917152404785</v>
      </c>
      <c r="AT26" s="58">
        <f t="shared" si="57"/>
        <v>1.7916158040364583</v>
      </c>
      <c r="AU26" s="42">
        <v>0.61294263601303101</v>
      </c>
      <c r="AV26" s="42">
        <v>0.51037853956222534</v>
      </c>
      <c r="AW26" s="42">
        <v>0.56654459238052368</v>
      </c>
      <c r="AX26" s="42">
        <v>0.54578757286071777</v>
      </c>
      <c r="AY26" s="42">
        <v>0.50671553611755371</v>
      </c>
      <c r="AZ26" s="42">
        <v>0.57020759582519531</v>
      </c>
      <c r="BA26" s="54">
        <f t="shared" si="58"/>
        <v>0.55209607879320777</v>
      </c>
      <c r="BB26" s="44"/>
      <c r="BC26" s="42">
        <v>0.30280831456184387</v>
      </c>
      <c r="BD26" s="42">
        <v>0.23076923191547394</v>
      </c>
      <c r="BE26" s="42">
        <v>0.23321123421192169</v>
      </c>
      <c r="BF26" s="42">
        <v>0.20757021009922028</v>
      </c>
      <c r="BG26" s="42">
        <v>0.18559218943119049</v>
      </c>
      <c r="BH26" s="42">
        <v>0.20512820780277252</v>
      </c>
      <c r="BI26" s="54">
        <f t="shared" si="59"/>
        <v>0.22751323133707047</v>
      </c>
      <c r="BJ26" s="44">
        <v>3.895275667309761E-2</v>
      </c>
      <c r="BK26" s="44">
        <v>3.8618940860033035E-2</v>
      </c>
      <c r="BL26" s="44">
        <v>3.7855081260204315E-2</v>
      </c>
      <c r="BM26" s="44">
        <v>3.7542849779129028E-2</v>
      </c>
      <c r="BN26" s="44">
        <v>3.7046320736408234E-2</v>
      </c>
      <c r="BO26" s="44">
        <v>3.6561999469995499E-2</v>
      </c>
      <c r="BP26" s="58">
        <f t="shared" si="60"/>
        <v>3.7762991463144623E-2</v>
      </c>
      <c r="BQ26" s="42">
        <v>1.03</v>
      </c>
      <c r="BR26" s="42">
        <v>1.06</v>
      </c>
      <c r="BS26" s="42">
        <v>1.02</v>
      </c>
      <c r="BT26" s="42">
        <v>0.99</v>
      </c>
      <c r="BU26" s="42">
        <v>0.96</v>
      </c>
      <c r="BV26" s="42">
        <v>0.94</v>
      </c>
      <c r="BW26" s="54">
        <v>1</v>
      </c>
      <c r="BX26" s="44">
        <v>4.2000000000000003E-2</v>
      </c>
      <c r="BY26" s="44">
        <v>3.1E-2</v>
      </c>
      <c r="BZ26" s="44">
        <v>3.1E-2</v>
      </c>
      <c r="CA26" s="44">
        <v>3.1E-2</v>
      </c>
      <c r="CB26" s="44">
        <v>3.1E-2</v>
      </c>
      <c r="CC26" s="44">
        <v>3.1E-2</v>
      </c>
      <c r="CD26" s="58">
        <v>3.2000000000000001E-2</v>
      </c>
      <c r="CE26" s="42">
        <v>7.07</v>
      </c>
      <c r="CF26" s="42">
        <v>7.1</v>
      </c>
      <c r="CG26" s="42">
        <v>7.13</v>
      </c>
      <c r="CH26" s="42">
        <v>7.13</v>
      </c>
      <c r="CI26" s="42">
        <v>7.13</v>
      </c>
      <c r="CJ26" s="42">
        <v>7.13</v>
      </c>
      <c r="CK26" s="54">
        <v>7.12</v>
      </c>
      <c r="CL26" s="42">
        <v>81</v>
      </c>
      <c r="CM26" s="44"/>
      <c r="CN26" s="44">
        <v>1.3675214052200317</v>
      </c>
      <c r="CO26" s="44">
        <v>1.3499389886856079</v>
      </c>
      <c r="CP26" s="44">
        <v>1.3333333730697632</v>
      </c>
      <c r="CQ26" s="44">
        <v>1.3264957666397095</v>
      </c>
      <c r="CR26" s="44">
        <v>1.3255189657211304</v>
      </c>
      <c r="CS26" s="44">
        <v>1.3157509565353394</v>
      </c>
      <c r="CT26" s="58">
        <f t="shared" si="61"/>
        <v>1.3364265759785969</v>
      </c>
      <c r="CU26" s="44" t="s">
        <v>233</v>
      </c>
      <c r="CV26" s="44" t="s">
        <v>233</v>
      </c>
      <c r="CW26" s="44" t="s">
        <v>233</v>
      </c>
      <c r="CX26" s="44" t="s">
        <v>233</v>
      </c>
      <c r="CY26" s="44" t="s">
        <v>233</v>
      </c>
      <c r="CZ26" s="44" t="s">
        <v>233</v>
      </c>
      <c r="DA26" s="54" t="str">
        <f t="shared" si="62"/>
        <v/>
      </c>
      <c r="DB26" s="65">
        <v>907.69232177734375</v>
      </c>
      <c r="DC26" s="65">
        <v>971.5506591796875</v>
      </c>
      <c r="DD26" s="65">
        <v>867.27716064453125</v>
      </c>
      <c r="DE26" s="65">
        <v>926.984130859375</v>
      </c>
      <c r="DF26" s="65">
        <v>931.5018310546875</v>
      </c>
      <c r="DG26" s="65">
        <v>883.7607421875</v>
      </c>
      <c r="DH26" s="58">
        <f t="shared" si="63"/>
        <v>1.3173040429687499</v>
      </c>
      <c r="DI26" s="65">
        <v>905.98291015625</v>
      </c>
      <c r="DJ26" s="65">
        <v>902.930419921875</v>
      </c>
      <c r="DK26" s="65">
        <v>905.37237548828125</v>
      </c>
      <c r="DL26" s="65">
        <v>904.76190185546875</v>
      </c>
      <c r="DM26" s="65">
        <v>915.75091552734375</v>
      </c>
      <c r="DN26" s="65">
        <v>901.70941162109375</v>
      </c>
      <c r="DO26" s="58">
        <f t="shared" si="64"/>
        <v>1.304761904296875</v>
      </c>
      <c r="DP26" s="65">
        <v>0</v>
      </c>
      <c r="DQ26" s="44"/>
      <c r="DR26" s="65">
        <v>100</v>
      </c>
      <c r="DS26" s="65">
        <v>100</v>
      </c>
      <c r="DT26" s="65">
        <v>100</v>
      </c>
      <c r="DU26" s="65">
        <v>100</v>
      </c>
      <c r="DV26" s="65">
        <v>100</v>
      </c>
      <c r="DW26" s="65">
        <v>100</v>
      </c>
      <c r="DX26" s="58">
        <f t="shared" si="65"/>
        <v>0.14399999999999999</v>
      </c>
      <c r="DY26" s="43">
        <v>6.1584367752075195</v>
      </c>
      <c r="DZ26" s="43">
        <v>12.105718612670898</v>
      </c>
      <c r="EA26" s="43">
        <v>27.563316345214844</v>
      </c>
      <c r="EB26" s="44">
        <f t="shared" si="66"/>
        <v>1.030738165435791</v>
      </c>
      <c r="EC26" s="43">
        <v>30</v>
      </c>
      <c r="ED26" s="43">
        <v>30</v>
      </c>
      <c r="EE26" s="43">
        <v>30</v>
      </c>
      <c r="EF26" s="43">
        <v>30</v>
      </c>
      <c r="EG26" s="43">
        <v>30</v>
      </c>
      <c r="EH26" s="43">
        <v>30</v>
      </c>
      <c r="EI26" s="56">
        <f t="shared" si="46"/>
        <v>30</v>
      </c>
      <c r="EJ26" s="65">
        <v>307</v>
      </c>
      <c r="EK26" s="42">
        <v>0.47999998927116394</v>
      </c>
      <c r="EL26" s="42">
        <v>0.47999998927116394</v>
      </c>
      <c r="EM26" s="42">
        <v>0.47999998927116394</v>
      </c>
      <c r="EN26" s="42">
        <v>0.47999998927116394</v>
      </c>
      <c r="EO26" s="42">
        <v>0.47999998927116394</v>
      </c>
      <c r="EP26" s="42">
        <v>0.47999998927116394</v>
      </c>
      <c r="EQ26" s="54">
        <f t="shared" si="47"/>
        <v>0.47999998927116394</v>
      </c>
      <c r="ER26" s="65">
        <v>19</v>
      </c>
      <c r="ES26" s="42">
        <v>0.80000001192092896</v>
      </c>
      <c r="ET26" s="42">
        <v>0.80000001192092896</v>
      </c>
      <c r="EU26" s="42">
        <v>0.80000001192092896</v>
      </c>
      <c r="EV26" s="42">
        <v>0.80000001192092896</v>
      </c>
      <c r="EW26" s="42">
        <v>0.80000001192092896</v>
      </c>
      <c r="EX26" s="42">
        <v>0.80000001192092896</v>
      </c>
      <c r="EY26" s="54">
        <f t="shared" si="48"/>
        <v>0.80000001192092896</v>
      </c>
      <c r="EZ26" s="42">
        <v>0.8</v>
      </c>
      <c r="FA26" s="42">
        <v>0.15000000596046448</v>
      </c>
      <c r="FB26" s="42">
        <v>0.15000000596046448</v>
      </c>
      <c r="FC26" s="42">
        <v>0.15000000596046448</v>
      </c>
      <c r="FD26" s="42">
        <v>0.15000000596046448</v>
      </c>
      <c r="FE26" s="42">
        <v>0.15000000596046448</v>
      </c>
      <c r="FF26" s="42">
        <v>0.15000000596046448</v>
      </c>
      <c r="FG26" s="54">
        <f t="shared" si="49"/>
        <v>0.15000000596046448</v>
      </c>
      <c r="FH26" s="42"/>
      <c r="FI26" s="42">
        <v>0.18999999761581421</v>
      </c>
      <c r="FJ26" s="42">
        <v>0.18999999761581421</v>
      </c>
      <c r="FK26" s="42">
        <v>0.18999999761581421</v>
      </c>
      <c r="FL26" s="42">
        <v>0.18999999761581421</v>
      </c>
      <c r="FM26" s="42">
        <v>0.18999999761581421</v>
      </c>
      <c r="FN26" s="42">
        <v>0.18999999761581421</v>
      </c>
      <c r="FO26" s="54">
        <f t="shared" si="50"/>
        <v>0.18999999761581421</v>
      </c>
      <c r="FP26" s="65">
        <v>16</v>
      </c>
      <c r="FQ26" s="42">
        <v>0.56999999284744263</v>
      </c>
      <c r="FR26" s="42">
        <v>0.56999999284744263</v>
      </c>
      <c r="FS26" s="42">
        <v>0.56999999284744263</v>
      </c>
      <c r="FT26" s="42">
        <v>0.56999999284744263</v>
      </c>
      <c r="FU26" s="42">
        <v>0.56999999284744263</v>
      </c>
      <c r="FV26" s="42">
        <v>0.56999999284744263</v>
      </c>
      <c r="FW26" s="54">
        <f t="shared" si="51"/>
        <v>0.56999999284744263</v>
      </c>
      <c r="FX26" s="65">
        <v>26</v>
      </c>
    </row>
    <row r="27" spans="1:180">
      <c r="A27" s="40">
        <v>38729</v>
      </c>
      <c r="B27" s="41"/>
      <c r="C27" s="41"/>
      <c r="D27" s="41"/>
      <c r="E27" s="42" t="s">
        <v>233</v>
      </c>
      <c r="F27" s="42" t="s">
        <v>233</v>
      </c>
      <c r="G27" s="42" t="s">
        <v>233</v>
      </c>
      <c r="H27" s="42" t="s">
        <v>233</v>
      </c>
      <c r="I27" s="42" t="s">
        <v>233</v>
      </c>
      <c r="J27" s="42" t="s">
        <v>233</v>
      </c>
      <c r="K27" s="54" t="str">
        <f t="shared" si="52"/>
        <v/>
      </c>
      <c r="L27" s="43">
        <v>3.345543384552002</v>
      </c>
      <c r="M27" s="43">
        <v>3.4676434993743896</v>
      </c>
      <c r="N27" s="43">
        <v>3.345543384552002</v>
      </c>
      <c r="O27" s="43">
        <v>3.3211233615875244</v>
      </c>
      <c r="P27" s="43">
        <v>3.5653235912322998</v>
      </c>
      <c r="Q27" s="43">
        <v>3.1990232467651367</v>
      </c>
      <c r="R27" s="54">
        <f t="shared" si="53"/>
        <v>3.3740334113438926</v>
      </c>
      <c r="S27" s="43">
        <v>11.721611976623535</v>
      </c>
      <c r="T27" s="43">
        <v>23.19902229309082</v>
      </c>
      <c r="U27" s="43">
        <v>41.758243560791016</v>
      </c>
      <c r="V27" s="43">
        <v>42.368743896484375</v>
      </c>
      <c r="W27" s="43">
        <v>24.297924041748047</v>
      </c>
      <c r="X27" s="43">
        <v>19.536020278930664</v>
      </c>
      <c r="Y27" s="56">
        <f t="shared" si="54"/>
        <v>27.146927674611408</v>
      </c>
      <c r="Z27" s="42">
        <v>-0.66178268194198608</v>
      </c>
      <c r="AA27" s="42">
        <v>-0.38827839493751526</v>
      </c>
      <c r="AB27" s="42">
        <v>-0.48595848679542542</v>
      </c>
      <c r="AC27" s="42">
        <v>-0.15384615957736969</v>
      </c>
      <c r="AD27" s="42">
        <v>-4.6398047357797623E-2</v>
      </c>
      <c r="AE27" s="42">
        <v>-7.5702078640460968E-2</v>
      </c>
      <c r="AF27" s="54">
        <f t="shared" si="55"/>
        <v>-0.30199430820842582</v>
      </c>
      <c r="AG27" s="42">
        <v>7.4427351951599121</v>
      </c>
      <c r="AH27" s="42">
        <v>7.3333334922790527</v>
      </c>
      <c r="AI27" s="42">
        <v>7.3059830665588379</v>
      </c>
      <c r="AJ27" s="42">
        <v>7.1692309379577637</v>
      </c>
      <c r="AK27" s="42">
        <v>7.135042667388916</v>
      </c>
      <c r="AL27" s="42">
        <v>7.1179485321044922</v>
      </c>
      <c r="AM27" s="54">
        <f t="shared" si="56"/>
        <v>7.2507123152414961</v>
      </c>
      <c r="AN27" s="44">
        <v>1.8803418874740601</v>
      </c>
      <c r="AO27" s="44">
        <v>2.1636142730712891</v>
      </c>
      <c r="AP27" s="44">
        <v>2.0146520137786865</v>
      </c>
      <c r="AQ27" s="44">
        <v>2.4346764087677002</v>
      </c>
      <c r="AR27" s="44">
        <v>2.1514041423797607</v>
      </c>
      <c r="AS27" s="44">
        <v>2.8205127716064453</v>
      </c>
      <c r="AT27" s="58">
        <f t="shared" si="57"/>
        <v>2.2442002495129905</v>
      </c>
      <c r="AU27" s="42">
        <v>0.57264959812164307</v>
      </c>
      <c r="AV27" s="42">
        <v>0.59462761878967285</v>
      </c>
      <c r="AW27" s="42">
        <v>0.50793653726577759</v>
      </c>
      <c r="AX27" s="42">
        <v>0</v>
      </c>
      <c r="AY27" s="42">
        <v>0.52503055334091187</v>
      </c>
      <c r="AZ27" s="42">
        <v>0.46642246842384338</v>
      </c>
      <c r="BA27" s="54">
        <f t="shared" si="58"/>
        <v>0.44444446265697479</v>
      </c>
      <c r="BB27" s="44"/>
      <c r="BC27" s="42">
        <v>0.20146520435810089</v>
      </c>
      <c r="BD27" s="42">
        <v>0.20512820780277252</v>
      </c>
      <c r="BE27" s="42">
        <v>0.21489621698856354</v>
      </c>
      <c r="BF27" s="42">
        <v>0.16849817335605621</v>
      </c>
      <c r="BG27" s="42">
        <v>0.19291819632053375</v>
      </c>
      <c r="BH27" s="42">
        <v>0.1428571492433548</v>
      </c>
      <c r="BI27" s="54">
        <f t="shared" si="59"/>
        <v>0.18762719134489694</v>
      </c>
      <c r="BJ27" s="44">
        <v>3.6811884492635727E-2</v>
      </c>
      <c r="BK27" s="44">
        <v>4.2728196829557419E-2</v>
      </c>
      <c r="BL27" s="44">
        <v>4.2367745190858841E-2</v>
      </c>
      <c r="BM27" s="44">
        <v>4.1299968957901001E-2</v>
      </c>
      <c r="BN27" s="44">
        <v>4.4383980333805084E-2</v>
      </c>
      <c r="BO27" s="44">
        <v>4.6727694571018219E-2</v>
      </c>
      <c r="BP27" s="58">
        <f t="shared" si="60"/>
        <v>4.2386578395962715E-2</v>
      </c>
      <c r="BQ27" s="42">
        <v>0.94</v>
      </c>
      <c r="BR27" s="42">
        <v>0.94</v>
      </c>
      <c r="BS27" s="42">
        <v>0.95</v>
      </c>
      <c r="BT27" s="42">
        <v>0.94</v>
      </c>
      <c r="BU27" s="42">
        <v>0.93</v>
      </c>
      <c r="BV27" s="42">
        <v>0.93</v>
      </c>
      <c r="BW27" s="54">
        <v>0.94</v>
      </c>
      <c r="BX27" s="44">
        <v>3.1E-2</v>
      </c>
      <c r="BY27" s="44">
        <v>3.1E-2</v>
      </c>
      <c r="BZ27" s="44">
        <v>3.4000000000000002E-2</v>
      </c>
      <c r="CA27" s="44">
        <v>4.5999999999999999E-2</v>
      </c>
      <c r="CB27" s="44">
        <v>4.7E-2</v>
      </c>
      <c r="CC27" s="44">
        <v>4.9000000000000002E-2</v>
      </c>
      <c r="CD27" s="58">
        <v>0.04</v>
      </c>
      <c r="CE27" s="42">
        <v>7.15</v>
      </c>
      <c r="CF27" s="42">
        <v>7.16</v>
      </c>
      <c r="CG27" s="42">
        <v>7.15</v>
      </c>
      <c r="CH27" s="42">
        <v>7.14</v>
      </c>
      <c r="CI27" s="42">
        <v>7.14</v>
      </c>
      <c r="CJ27" s="42">
        <v>7.09</v>
      </c>
      <c r="CK27" s="54">
        <v>7.14</v>
      </c>
      <c r="CL27" s="42">
        <v>85</v>
      </c>
      <c r="CM27" s="44"/>
      <c r="CN27" s="44">
        <v>1.3089133501052856</v>
      </c>
      <c r="CO27" s="44">
        <v>1.3880342245101929</v>
      </c>
      <c r="CP27" s="44">
        <v>1.4446886777877808</v>
      </c>
      <c r="CQ27" s="44">
        <v>1.3167277574539185</v>
      </c>
      <c r="CR27" s="44">
        <v>1.3186813592910767</v>
      </c>
      <c r="CS27" s="44">
        <v>1.3157509565353394</v>
      </c>
      <c r="CT27" s="58">
        <f t="shared" si="61"/>
        <v>1.3487993876139324</v>
      </c>
      <c r="CU27" s="44" t="s">
        <v>233</v>
      </c>
      <c r="CV27" s="44" t="s">
        <v>233</v>
      </c>
      <c r="CW27" s="44" t="s">
        <v>233</v>
      </c>
      <c r="CX27" s="44" t="s">
        <v>233</v>
      </c>
      <c r="CY27" s="44" t="s">
        <v>233</v>
      </c>
      <c r="CZ27" s="44" t="s">
        <v>233</v>
      </c>
      <c r="DA27" s="54" t="str">
        <f t="shared" si="62"/>
        <v/>
      </c>
      <c r="DB27" s="65">
        <v>920.26861572265625</v>
      </c>
      <c r="DC27" s="65">
        <v>910.98895263671875</v>
      </c>
      <c r="DD27" s="65">
        <v>921.3675537109375</v>
      </c>
      <c r="DE27" s="65">
        <v>920.879150390625</v>
      </c>
      <c r="DF27" s="65">
        <v>821.73388671875</v>
      </c>
      <c r="DG27" s="65">
        <v>928.69354248046875</v>
      </c>
      <c r="DH27" s="58">
        <f t="shared" si="63"/>
        <v>1.3017436083984375</v>
      </c>
      <c r="DI27" s="65">
        <v>898.04638671875</v>
      </c>
      <c r="DJ27" s="65">
        <v>898.04638671875</v>
      </c>
      <c r="DK27" s="65">
        <v>893.16241455078125</v>
      </c>
      <c r="DL27" s="65">
        <v>888.888916015625</v>
      </c>
      <c r="DM27" s="65">
        <v>902.31988525390625</v>
      </c>
      <c r="DN27" s="65">
        <v>891.4041748046875</v>
      </c>
      <c r="DO27" s="58">
        <f t="shared" si="64"/>
        <v>1.2892483593749999</v>
      </c>
      <c r="DP27" s="65">
        <v>50</v>
      </c>
      <c r="DQ27" s="44"/>
      <c r="DR27" s="65">
        <v>100</v>
      </c>
      <c r="DS27" s="65">
        <v>100</v>
      </c>
      <c r="DT27" s="65">
        <v>100</v>
      </c>
      <c r="DU27" s="65">
        <v>100</v>
      </c>
      <c r="DV27" s="65">
        <v>100</v>
      </c>
      <c r="DW27" s="65">
        <v>100</v>
      </c>
      <c r="DX27" s="58">
        <f t="shared" si="65"/>
        <v>0.14399999999999999</v>
      </c>
      <c r="DY27" s="43">
        <v>5.6905002593994141</v>
      </c>
      <c r="DZ27" s="43">
        <v>13.527812004089355</v>
      </c>
      <c r="EA27" s="43">
        <v>28.415122985839844</v>
      </c>
      <c r="EB27" s="44">
        <f t="shared" si="66"/>
        <v>1.0816227242279053</v>
      </c>
      <c r="EC27" s="43">
        <v>30</v>
      </c>
      <c r="ED27" s="43">
        <v>35</v>
      </c>
      <c r="EE27" s="43">
        <v>35</v>
      </c>
      <c r="EF27" s="43">
        <v>40</v>
      </c>
      <c r="EG27" s="43">
        <v>40</v>
      </c>
      <c r="EH27" s="43">
        <v>40</v>
      </c>
      <c r="EI27" s="56">
        <f t="shared" si="46"/>
        <v>36.666666666666664</v>
      </c>
      <c r="EJ27" s="65">
        <v>426</v>
      </c>
      <c r="EK27" s="42">
        <v>0.47999998927116394</v>
      </c>
      <c r="EL27" s="42">
        <v>0.47999998927116394</v>
      </c>
      <c r="EM27" s="42">
        <v>0.47999998927116394</v>
      </c>
      <c r="EN27" s="42">
        <v>0.47999998927116394</v>
      </c>
      <c r="EO27" s="42">
        <v>0.47999998927116394</v>
      </c>
      <c r="EP27" s="42">
        <v>0.47999998927116394</v>
      </c>
      <c r="EQ27" s="54">
        <f t="shared" si="47"/>
        <v>0.47999998927116394</v>
      </c>
      <c r="ER27" s="65">
        <v>17</v>
      </c>
      <c r="ES27" s="42">
        <v>0.80000001192092896</v>
      </c>
      <c r="ET27" s="42">
        <v>0.80000001192092896</v>
      </c>
      <c r="EU27" s="42">
        <v>0.80000001192092896</v>
      </c>
      <c r="EV27" s="42">
        <v>0.80000001192092896</v>
      </c>
      <c r="EW27" s="42">
        <v>0.80000001192092896</v>
      </c>
      <c r="EX27" s="42">
        <v>0.80000001192092896</v>
      </c>
      <c r="EY27" s="54">
        <f t="shared" si="48"/>
        <v>0.80000001192092896</v>
      </c>
      <c r="EZ27" s="42">
        <v>1.25</v>
      </c>
      <c r="FA27" s="42">
        <v>0.15000000596046448</v>
      </c>
      <c r="FB27" s="42">
        <v>0.15000000596046448</v>
      </c>
      <c r="FC27" s="42">
        <v>0.15000000596046448</v>
      </c>
      <c r="FD27" s="42">
        <v>0.15000000596046448</v>
      </c>
      <c r="FE27" s="42">
        <v>0.15000000596046448</v>
      </c>
      <c r="FF27" s="42">
        <v>0.15000000596046448</v>
      </c>
      <c r="FG27" s="54">
        <f t="shared" si="49"/>
        <v>0.15000000596046448</v>
      </c>
      <c r="FH27" s="42"/>
      <c r="FI27" s="42">
        <v>0.18999999761581421</v>
      </c>
      <c r="FJ27" s="42">
        <v>0.18999999761581421</v>
      </c>
      <c r="FK27" s="42">
        <v>0.18999999761581421</v>
      </c>
      <c r="FL27" s="42">
        <v>0.18999999761581421</v>
      </c>
      <c r="FM27" s="42">
        <v>0.18999999761581421</v>
      </c>
      <c r="FN27" s="42">
        <v>0.20999999344348907</v>
      </c>
      <c r="FO27" s="54">
        <f t="shared" si="50"/>
        <v>0.19333333025376001</v>
      </c>
      <c r="FP27" s="65">
        <v>16</v>
      </c>
      <c r="FQ27" s="42">
        <v>0.56999999284744263</v>
      </c>
      <c r="FR27" s="42">
        <v>0.56999999284744263</v>
      </c>
      <c r="FS27" s="42">
        <v>0.56999999284744263</v>
      </c>
      <c r="FT27" s="42">
        <v>0.56999999284744263</v>
      </c>
      <c r="FU27" s="42">
        <v>0.56999999284744263</v>
      </c>
      <c r="FV27" s="42">
        <v>0.56999999284744263</v>
      </c>
      <c r="FW27" s="54">
        <f t="shared" si="51"/>
        <v>0.56999999284744263</v>
      </c>
      <c r="FX27" s="65">
        <v>28</v>
      </c>
    </row>
    <row r="28" spans="1:180">
      <c r="A28" s="40">
        <v>38730</v>
      </c>
      <c r="B28" s="41"/>
      <c r="C28" s="41"/>
      <c r="D28" s="41"/>
      <c r="E28" s="42" t="s">
        <v>233</v>
      </c>
      <c r="F28" s="42" t="s">
        <v>233</v>
      </c>
      <c r="G28" s="42" t="s">
        <v>233</v>
      </c>
      <c r="H28" s="42" t="s">
        <v>233</v>
      </c>
      <c r="I28" s="42" t="s">
        <v>233</v>
      </c>
      <c r="J28" s="42" t="s">
        <v>233</v>
      </c>
      <c r="K28" s="54" t="str">
        <f t="shared" si="52"/>
        <v/>
      </c>
      <c r="L28" s="43">
        <v>3.1990232467651367</v>
      </c>
      <c r="M28" s="43">
        <v>3.076923131942749</v>
      </c>
      <c r="N28" s="43">
        <v>2.6617827415466309</v>
      </c>
      <c r="O28" s="43">
        <v>2.7838828563690186</v>
      </c>
      <c r="P28" s="43">
        <v>3.394383430480957</v>
      </c>
      <c r="Q28" s="43">
        <v>3.1501832008361816</v>
      </c>
      <c r="R28" s="54">
        <f t="shared" si="53"/>
        <v>3.0443631013234458</v>
      </c>
      <c r="S28" s="43">
        <v>16.605617523193359</v>
      </c>
      <c r="T28" s="43">
        <v>17.460317611694336</v>
      </c>
      <c r="U28" s="43">
        <v>16.849817276000977</v>
      </c>
      <c r="V28" s="43">
        <v>13.064713478088379</v>
      </c>
      <c r="W28" s="43">
        <v>10.989010810852051</v>
      </c>
      <c r="X28" s="43">
        <v>10.378510475158691</v>
      </c>
      <c r="Y28" s="56">
        <f t="shared" si="54"/>
        <v>14.224664529164633</v>
      </c>
      <c r="Z28" s="42">
        <v>-3.1746033579111099E-2</v>
      </c>
      <c r="AA28" s="42">
        <v>-3.1746033579111099E-2</v>
      </c>
      <c r="AB28" s="42">
        <v>2.4420025292783976E-3</v>
      </c>
      <c r="AC28" s="42">
        <v>2.1978022530674934E-2</v>
      </c>
      <c r="AD28" s="42">
        <v>1.2210012413561344E-2</v>
      </c>
      <c r="AE28" s="42">
        <v>-2.1978022530674934E-2</v>
      </c>
      <c r="AF28" s="54">
        <f t="shared" si="55"/>
        <v>-8.1400087025637422E-3</v>
      </c>
      <c r="AG28" s="42">
        <v>7.1008548736572266</v>
      </c>
      <c r="AH28" s="42">
        <v>7.114530086517334</v>
      </c>
      <c r="AI28" s="42">
        <v>7.0940170288085938</v>
      </c>
      <c r="AJ28" s="42">
        <v>7.0940170288085938</v>
      </c>
      <c r="AK28" s="42">
        <v>7.114530086517334</v>
      </c>
      <c r="AL28" s="42">
        <v>7.1316237449645996</v>
      </c>
      <c r="AM28" s="54">
        <f t="shared" si="56"/>
        <v>7.1082621415456133</v>
      </c>
      <c r="AN28" s="44">
        <v>2.6788766384124756</v>
      </c>
      <c r="AO28" s="44">
        <v>2.4981684684753418</v>
      </c>
      <c r="AP28" s="44">
        <v>2.461538553237915</v>
      </c>
      <c r="AQ28" s="44">
        <v>2.6300365924835205</v>
      </c>
      <c r="AR28" s="44">
        <v>2.5128204822540283</v>
      </c>
      <c r="AS28" s="44">
        <v>2.2246642112731934</v>
      </c>
      <c r="AT28" s="58">
        <f t="shared" si="57"/>
        <v>2.5010174910227456</v>
      </c>
      <c r="AU28" s="42">
        <v>0.53724056482315063</v>
      </c>
      <c r="AV28" s="42">
        <v>0.47252747416496277</v>
      </c>
      <c r="AW28" s="42">
        <v>0.48229548335075378</v>
      </c>
      <c r="AX28" s="42">
        <v>0.67887669801712036</v>
      </c>
      <c r="AY28" s="42">
        <v>0.47252747416496277</v>
      </c>
      <c r="AZ28" s="42">
        <v>0.50793653726577759</v>
      </c>
      <c r="BA28" s="54">
        <f t="shared" si="58"/>
        <v>0.52523403863112128</v>
      </c>
      <c r="BB28" s="44"/>
      <c r="BC28" s="42">
        <v>0.20879121124744415</v>
      </c>
      <c r="BD28" s="42">
        <v>0.17704518139362335</v>
      </c>
      <c r="BE28" s="42">
        <v>0.14407815039157867</v>
      </c>
      <c r="BF28" s="42">
        <v>0.24542124569416046</v>
      </c>
      <c r="BG28" s="42">
        <v>0.16971917450428009</v>
      </c>
      <c r="BH28" s="42">
        <v>0.1746031790971756</v>
      </c>
      <c r="BI28" s="54">
        <f t="shared" si="59"/>
        <v>0.18660969038804373</v>
      </c>
      <c r="BJ28" s="44">
        <v>5.4287049919366837E-2</v>
      </c>
      <c r="BK28" s="44">
        <v>5.6767523288726807E-2</v>
      </c>
      <c r="BL28" s="44">
        <v>6.7180879414081573E-2</v>
      </c>
      <c r="BM28" s="44">
        <v>5.0390902906656265E-2</v>
      </c>
      <c r="BN28" s="44">
        <v>5.6655500084161758E-2</v>
      </c>
      <c r="BO28" s="44">
        <v>5.1066260784864426E-2</v>
      </c>
      <c r="BP28" s="58">
        <f t="shared" si="60"/>
        <v>5.6058019399642944E-2</v>
      </c>
      <c r="BQ28" s="42">
        <v>0.98</v>
      </c>
      <c r="BR28" s="42">
        <v>0.97</v>
      </c>
      <c r="BS28" s="42">
        <v>0.98</v>
      </c>
      <c r="BT28" s="42">
        <v>1.01</v>
      </c>
      <c r="BU28" s="42">
        <v>1.01</v>
      </c>
      <c r="BV28" s="42">
        <v>1.02</v>
      </c>
      <c r="BW28" s="54">
        <v>0.99</v>
      </c>
      <c r="BX28" s="44">
        <v>6.3E-2</v>
      </c>
      <c r="BY28" s="44">
        <v>5.2999999999999999E-2</v>
      </c>
      <c r="BZ28" s="44">
        <v>5.2999999999999999E-2</v>
      </c>
      <c r="CA28" s="44">
        <v>5.2999999999999999E-2</v>
      </c>
      <c r="CB28" s="44">
        <v>5.2999999999999999E-2</v>
      </c>
      <c r="CC28" s="44">
        <v>5.2999999999999999E-2</v>
      </c>
      <c r="CD28" s="58">
        <v>5.3999999999999999E-2</v>
      </c>
      <c r="CE28" s="42">
        <v>7.03</v>
      </c>
      <c r="CF28" s="42">
        <v>7.01</v>
      </c>
      <c r="CG28" s="42">
        <v>6.98</v>
      </c>
      <c r="CH28" s="42">
        <v>6.95</v>
      </c>
      <c r="CI28" s="42">
        <v>6.92</v>
      </c>
      <c r="CJ28" s="42">
        <v>6.92</v>
      </c>
      <c r="CK28" s="54">
        <v>6.97</v>
      </c>
      <c r="CL28" s="42">
        <v>62</v>
      </c>
      <c r="CM28" s="44"/>
      <c r="CN28" s="44">
        <v>1.3929182291030884</v>
      </c>
      <c r="CO28" s="44">
        <v>1.3167277574539185</v>
      </c>
      <c r="CP28" s="44">
        <v>1.3225885629653931</v>
      </c>
      <c r="CQ28" s="44">
        <v>1.350915789604187</v>
      </c>
      <c r="CR28" s="44">
        <v>1.3460317850112915</v>
      </c>
      <c r="CS28" s="44">
        <v>1.2551892995834351</v>
      </c>
      <c r="CT28" s="58">
        <f t="shared" si="61"/>
        <v>1.330728570620219</v>
      </c>
      <c r="CU28" s="44" t="s">
        <v>233</v>
      </c>
      <c r="CV28" s="44" t="s">
        <v>233</v>
      </c>
      <c r="CW28" s="44" t="s">
        <v>233</v>
      </c>
      <c r="CX28" s="44" t="s">
        <v>233</v>
      </c>
      <c r="CY28" s="44" t="s">
        <v>233</v>
      </c>
      <c r="CZ28" s="44" t="s">
        <v>233</v>
      </c>
      <c r="DA28" s="54" t="str">
        <f t="shared" si="62"/>
        <v/>
      </c>
      <c r="DB28" s="65">
        <v>905.12823486328125</v>
      </c>
      <c r="DC28" s="65">
        <v>927.22833251953125</v>
      </c>
      <c r="DD28" s="65">
        <v>899.75579833984375</v>
      </c>
      <c r="DE28" s="65">
        <v>883.39434814453125</v>
      </c>
      <c r="DF28" s="65">
        <v>984.981689453125</v>
      </c>
      <c r="DG28" s="65">
        <v>857.87542724609375</v>
      </c>
      <c r="DH28" s="58">
        <f t="shared" si="63"/>
        <v>1.3100073193359374</v>
      </c>
      <c r="DI28" s="65">
        <v>885.22589111328125</v>
      </c>
      <c r="DJ28" s="65">
        <v>879.120849609375</v>
      </c>
      <c r="DK28" s="65">
        <v>885.22589111328125</v>
      </c>
      <c r="DL28" s="65">
        <v>891.33087158203125</v>
      </c>
      <c r="DM28" s="65">
        <v>891.33087158203125</v>
      </c>
      <c r="DN28" s="65">
        <v>877.89990234375</v>
      </c>
      <c r="DO28" s="58">
        <f t="shared" si="64"/>
        <v>1.2744322265625001</v>
      </c>
      <c r="DP28" s="65">
        <v>24</v>
      </c>
      <c r="DQ28" s="44"/>
      <c r="DR28" s="65">
        <v>100</v>
      </c>
      <c r="DS28" s="65">
        <v>100</v>
      </c>
      <c r="DT28" s="65">
        <v>100</v>
      </c>
      <c r="DU28" s="65">
        <v>100</v>
      </c>
      <c r="DV28" s="65">
        <v>100</v>
      </c>
      <c r="DW28" s="65">
        <v>100</v>
      </c>
      <c r="DX28" s="58">
        <f t="shared" si="65"/>
        <v>0.14399999999999999</v>
      </c>
      <c r="DY28" s="43">
        <v>6.079902172088623</v>
      </c>
      <c r="DZ28" s="43">
        <v>15.217000007629395</v>
      </c>
      <c r="EA28" s="43">
        <v>27.418937683105469</v>
      </c>
      <c r="EB28" s="44">
        <f t="shared" si="66"/>
        <v>1.0278107780456545</v>
      </c>
      <c r="EC28" s="43">
        <v>40</v>
      </c>
      <c r="ED28" s="43">
        <v>40</v>
      </c>
      <c r="EE28" s="43">
        <v>40</v>
      </c>
      <c r="EF28" s="43">
        <v>40</v>
      </c>
      <c r="EG28" s="43">
        <v>40</v>
      </c>
      <c r="EH28" s="43">
        <v>40</v>
      </c>
      <c r="EI28" s="56">
        <f t="shared" si="46"/>
        <v>40</v>
      </c>
      <c r="EJ28" s="65">
        <v>437</v>
      </c>
      <c r="EK28" s="42">
        <v>0.47999998927116394</v>
      </c>
      <c r="EL28" s="42">
        <v>0.47999998927116394</v>
      </c>
      <c r="EM28" s="42">
        <v>0.47999998927116394</v>
      </c>
      <c r="EN28" s="42">
        <v>0.47999998927116394</v>
      </c>
      <c r="EO28" s="42">
        <v>0.47999998927116394</v>
      </c>
      <c r="EP28" s="42">
        <v>0.47999998927116394</v>
      </c>
      <c r="EQ28" s="54">
        <f t="shared" si="47"/>
        <v>0.47999998927116394</v>
      </c>
      <c r="ER28" s="65">
        <v>18</v>
      </c>
      <c r="ES28" s="42">
        <v>0.80000001192092896</v>
      </c>
      <c r="ET28" s="42">
        <v>0.80000001192092896</v>
      </c>
      <c r="EU28" s="42">
        <v>0.80000001192092896</v>
      </c>
      <c r="EV28" s="42">
        <v>0.80000001192092896</v>
      </c>
      <c r="EW28" s="42">
        <v>0.80000001192092896</v>
      </c>
      <c r="EX28" s="42">
        <v>0.80000001192092896</v>
      </c>
      <c r="EY28" s="54">
        <f t="shared" si="48"/>
        <v>0.80000001192092896</v>
      </c>
      <c r="EZ28" s="42">
        <v>1.25</v>
      </c>
      <c r="FA28" s="42">
        <v>0.15000000596046448</v>
      </c>
      <c r="FB28" s="42">
        <v>0.15000000596046448</v>
      </c>
      <c r="FC28" s="42">
        <v>0.15000000596046448</v>
      </c>
      <c r="FD28" s="42">
        <v>0.17000000178813934</v>
      </c>
      <c r="FE28" s="42">
        <v>0.15000000596046448</v>
      </c>
      <c r="FF28" s="42">
        <v>0.15000000596046448</v>
      </c>
      <c r="FG28" s="54">
        <f t="shared" si="49"/>
        <v>0.15333333859841028</v>
      </c>
      <c r="FH28" s="42"/>
      <c r="FI28" s="42">
        <v>0.20999999344348907</v>
      </c>
      <c r="FJ28" s="42">
        <v>0.20999999344348907</v>
      </c>
      <c r="FK28" s="42">
        <v>0.20999999344348907</v>
      </c>
      <c r="FL28" s="42">
        <v>0.20999999344348907</v>
      </c>
      <c r="FM28" s="42">
        <v>0.20999999344348907</v>
      </c>
      <c r="FN28" s="42">
        <v>0.20999999344348907</v>
      </c>
      <c r="FO28" s="54">
        <f t="shared" si="50"/>
        <v>0.20999999344348907</v>
      </c>
      <c r="FP28" s="65">
        <v>16</v>
      </c>
      <c r="FQ28" s="42">
        <v>0.56999999284744263</v>
      </c>
      <c r="FR28" s="42">
        <v>0.56999999284744263</v>
      </c>
      <c r="FS28" s="42">
        <v>0.56999999284744263</v>
      </c>
      <c r="FT28" s="42">
        <v>0.56999999284744263</v>
      </c>
      <c r="FU28" s="42">
        <v>0.56999999284744263</v>
      </c>
      <c r="FV28" s="42">
        <v>0.56999999284744263</v>
      </c>
      <c r="FW28" s="54">
        <f t="shared" si="51"/>
        <v>0.56999999284744263</v>
      </c>
      <c r="FX28" s="65">
        <v>26</v>
      </c>
    </row>
    <row r="29" spans="1:180">
      <c r="A29" s="40">
        <v>38731</v>
      </c>
      <c r="B29" s="41"/>
      <c r="C29" s="41"/>
      <c r="D29" s="41"/>
      <c r="E29" s="42" t="s">
        <v>233</v>
      </c>
      <c r="F29" s="42" t="s">
        <v>233</v>
      </c>
      <c r="G29" s="42" t="s">
        <v>233</v>
      </c>
      <c r="H29" s="42" t="s">
        <v>233</v>
      </c>
      <c r="I29" s="42" t="s">
        <v>233</v>
      </c>
      <c r="J29" s="42" t="s">
        <v>233</v>
      </c>
      <c r="K29" s="54" t="str">
        <f t="shared" si="52"/>
        <v/>
      </c>
      <c r="L29" s="43">
        <v>3.6385836601257324</v>
      </c>
      <c r="M29" s="43">
        <v>4.0048842430114746</v>
      </c>
      <c r="N29" s="43">
        <v>4.4932847023010254</v>
      </c>
      <c r="O29" s="43">
        <v>4.7619047164916992</v>
      </c>
      <c r="P29" s="43">
        <v>4.5177044868469238</v>
      </c>
      <c r="Q29" s="43">
        <v>3.5897436141967773</v>
      </c>
      <c r="R29" s="54">
        <f t="shared" si="53"/>
        <v>4.1676842371622724</v>
      </c>
      <c r="S29" s="43">
        <v>9.5238094329833984</v>
      </c>
      <c r="T29" s="43">
        <v>13.186813354492187</v>
      </c>
      <c r="U29" s="43">
        <v>77.533576965332031</v>
      </c>
      <c r="V29" s="43">
        <v>66.300369262695313</v>
      </c>
      <c r="W29" s="43">
        <v>141.39193725585937</v>
      </c>
      <c r="X29" s="43">
        <v>107.44810485839844</v>
      </c>
      <c r="Y29" s="56">
        <f t="shared" si="54"/>
        <v>69.230768521626786</v>
      </c>
      <c r="Z29" s="42">
        <v>-2.1978022530674934E-2</v>
      </c>
      <c r="AA29" s="42">
        <v>-0.25152626633644104</v>
      </c>
      <c r="AB29" s="42">
        <v>0.75946277379989624</v>
      </c>
      <c r="AC29" s="42">
        <v>-1.7997558116912842</v>
      </c>
      <c r="AD29" s="42">
        <v>0.53968256711959839</v>
      </c>
      <c r="AE29" s="42">
        <v>0.77411478757858276</v>
      </c>
      <c r="AF29" s="54">
        <f t="shared" si="55"/>
        <v>4.6566128730773926E-9</v>
      </c>
      <c r="AG29" s="42">
        <v>7.1418805122375488</v>
      </c>
      <c r="AH29" s="42">
        <v>7.2136750221252441</v>
      </c>
      <c r="AI29" s="42">
        <v>6.7897434234619141</v>
      </c>
      <c r="AJ29" s="42">
        <v>7.894017219543457</v>
      </c>
      <c r="AK29" s="42">
        <v>6.758974552154541</v>
      </c>
      <c r="AL29" s="42">
        <v>6.5811967849731445</v>
      </c>
      <c r="AM29" s="54">
        <f t="shared" si="56"/>
        <v>7.0632479190826416</v>
      </c>
      <c r="AN29" s="44">
        <v>2.0366301536560059</v>
      </c>
      <c r="AO29" s="44">
        <v>1.5189255475997925</v>
      </c>
      <c r="AP29" s="44">
        <v>1.9218559265136719</v>
      </c>
      <c r="AQ29" s="44">
        <v>2.0927960872650146</v>
      </c>
      <c r="AR29" s="44">
        <v>2.3858363628387451</v>
      </c>
      <c r="AS29" s="44">
        <v>2.317460298538208</v>
      </c>
      <c r="AT29" s="58">
        <f t="shared" si="57"/>
        <v>2.0455840627352395</v>
      </c>
      <c r="AU29" s="42">
        <v>0.56654459238052368</v>
      </c>
      <c r="AV29" s="42">
        <v>0.53724056482315063</v>
      </c>
      <c r="AW29" s="42">
        <v>0.62271064519882202</v>
      </c>
      <c r="AX29" s="42">
        <v>0.52380955219268799</v>
      </c>
      <c r="AY29" s="42">
        <v>0.67032968997955322</v>
      </c>
      <c r="AZ29" s="42">
        <v>0.63492065668106079</v>
      </c>
      <c r="BA29" s="54">
        <f t="shared" si="58"/>
        <v>0.59259261687596643</v>
      </c>
      <c r="BB29" s="44"/>
      <c r="BC29" s="42">
        <v>0.190476194024086</v>
      </c>
      <c r="BD29" s="42">
        <v>0.17094017565250397</v>
      </c>
      <c r="BE29" s="42">
        <v>0.23321123421192169</v>
      </c>
      <c r="BF29" s="42">
        <v>0.25152626633644104</v>
      </c>
      <c r="BG29" s="42">
        <v>0.26862028241157532</v>
      </c>
      <c r="BH29" s="42">
        <v>0.26862028241157532</v>
      </c>
      <c r="BI29" s="54">
        <f t="shared" si="59"/>
        <v>0.2305657391746839</v>
      </c>
      <c r="BJ29" s="44">
        <v>5.6135579943656921E-2</v>
      </c>
      <c r="BK29" s="44">
        <v>4.1058026254177094E-2</v>
      </c>
      <c r="BL29" s="44">
        <v>3.9887841790914536E-2</v>
      </c>
      <c r="BM29" s="44">
        <v>4.2186673730611801E-2</v>
      </c>
      <c r="BN29" s="44">
        <v>4.228195920586586E-2</v>
      </c>
      <c r="BO29" s="44">
        <v>4.2226694524288177E-2</v>
      </c>
      <c r="BP29" s="58">
        <f t="shared" si="60"/>
        <v>4.3962795908252396E-2</v>
      </c>
      <c r="BQ29" s="42">
        <v>1.02</v>
      </c>
      <c r="BR29" s="42">
        <v>1</v>
      </c>
      <c r="BS29" s="42">
        <v>0.99</v>
      </c>
      <c r="BT29" s="42">
        <v>0.98</v>
      </c>
      <c r="BU29" s="42">
        <v>0.99</v>
      </c>
      <c r="BV29" s="42">
        <v>1</v>
      </c>
      <c r="BW29" s="54">
        <v>1</v>
      </c>
      <c r="BX29" s="44">
        <v>4.2000000000000003E-2</v>
      </c>
      <c r="BY29" s="44">
        <v>5.2999999999999999E-2</v>
      </c>
      <c r="BZ29" s="44">
        <v>5.2999999999999999E-2</v>
      </c>
      <c r="CA29" s="44">
        <v>4.2000000000000003E-2</v>
      </c>
      <c r="CB29" s="44">
        <v>4.2000000000000003E-2</v>
      </c>
      <c r="CC29" s="44">
        <v>4.2000000000000003E-2</v>
      </c>
      <c r="CD29" s="58">
        <v>4.4999999999999998E-2</v>
      </c>
      <c r="CE29" s="42">
        <v>6.92</v>
      </c>
      <c r="CF29" s="42">
        <v>6.9</v>
      </c>
      <c r="CG29" s="42">
        <v>6.9</v>
      </c>
      <c r="CH29" s="42">
        <v>6.91</v>
      </c>
      <c r="CI29" s="42">
        <v>6.9</v>
      </c>
      <c r="CJ29" s="42">
        <v>6.89</v>
      </c>
      <c r="CK29" s="54">
        <v>6.9</v>
      </c>
      <c r="CL29" s="42">
        <v>58</v>
      </c>
      <c r="CM29" s="44"/>
      <c r="CN29" s="44">
        <v>1.2952381372451782</v>
      </c>
      <c r="CO29" s="44">
        <v>0.60757023096084595</v>
      </c>
      <c r="CP29" s="44">
        <v>0.62026864290237427</v>
      </c>
      <c r="CQ29" s="44">
        <v>0.53528696298599243</v>
      </c>
      <c r="CR29" s="44">
        <v>0.58608061075210571</v>
      </c>
      <c r="CS29" s="44">
        <v>0.56947499513626099</v>
      </c>
      <c r="CT29" s="58">
        <f t="shared" si="61"/>
        <v>0.70231992999712622</v>
      </c>
      <c r="CU29" s="44" t="s">
        <v>233</v>
      </c>
      <c r="CV29" s="44" t="s">
        <v>233</v>
      </c>
      <c r="CW29" s="44" t="s">
        <v>233</v>
      </c>
      <c r="CX29" s="44" t="s">
        <v>233</v>
      </c>
      <c r="CY29" s="44" t="s">
        <v>233</v>
      </c>
      <c r="CZ29" s="44" t="s">
        <v>233</v>
      </c>
      <c r="DA29" s="54" t="str">
        <f t="shared" si="62"/>
        <v/>
      </c>
      <c r="DB29" s="65">
        <v>872.4053955078125</v>
      </c>
      <c r="DC29" s="65">
        <v>384.24908447265625</v>
      </c>
      <c r="DD29" s="65">
        <v>451.892578125</v>
      </c>
      <c r="DE29" s="65">
        <v>383.63861083984375</v>
      </c>
      <c r="DF29" s="65">
        <v>383.028076171875</v>
      </c>
      <c r="DG29" s="65">
        <v>392.30767822265625</v>
      </c>
      <c r="DH29" s="58">
        <f t="shared" si="63"/>
        <v>0.68820514160156254</v>
      </c>
      <c r="DI29" s="65">
        <v>876.67889404296875</v>
      </c>
      <c r="DJ29" s="65">
        <v>376.06838989257812</v>
      </c>
      <c r="DK29" s="65">
        <v>376.67886352539062</v>
      </c>
      <c r="DL29" s="65">
        <v>378.5103759765625</v>
      </c>
      <c r="DM29" s="65">
        <v>379.12088012695312</v>
      </c>
      <c r="DN29" s="65">
        <v>378.5103759765625</v>
      </c>
      <c r="DO29" s="58">
        <f t="shared" si="64"/>
        <v>0.66373626708984379</v>
      </c>
      <c r="DP29" s="65">
        <v>25</v>
      </c>
      <c r="DQ29" s="44"/>
      <c r="DR29" s="65">
        <v>100</v>
      </c>
      <c r="DS29" s="65">
        <v>100</v>
      </c>
      <c r="DT29" s="65">
        <v>100</v>
      </c>
      <c r="DU29" s="65">
        <v>100</v>
      </c>
      <c r="DV29" s="65">
        <v>100</v>
      </c>
      <c r="DW29" s="65">
        <v>100</v>
      </c>
      <c r="DX29" s="58">
        <f t="shared" si="65"/>
        <v>0.14399999999999999</v>
      </c>
      <c r="DY29" s="43">
        <v>6.7703537940979004</v>
      </c>
      <c r="DZ29" s="43">
        <v>13.278765678405762</v>
      </c>
      <c r="EA29" s="43">
        <v>28.689437866210937</v>
      </c>
      <c r="EB29" s="44">
        <f t="shared" si="66"/>
        <v>0.94671847915649421</v>
      </c>
      <c r="EC29" s="43">
        <v>40</v>
      </c>
      <c r="ED29" s="43">
        <v>40</v>
      </c>
      <c r="EE29" s="43">
        <v>75</v>
      </c>
      <c r="EF29" s="43">
        <v>68</v>
      </c>
      <c r="EG29" s="43">
        <v>70</v>
      </c>
      <c r="EH29" s="43">
        <v>80</v>
      </c>
      <c r="EI29" s="56">
        <f t="shared" si="46"/>
        <v>62.166666666666664</v>
      </c>
      <c r="EJ29" s="65">
        <v>329</v>
      </c>
      <c r="EK29" s="42">
        <v>0.47999998927116394</v>
      </c>
      <c r="EL29" s="42">
        <v>0.47999998927116394</v>
      </c>
      <c r="EM29" s="42">
        <v>0.47999998927116394</v>
      </c>
      <c r="EN29" s="42">
        <v>0.47999998927116394</v>
      </c>
      <c r="EO29" s="42">
        <v>0.47999998927116394</v>
      </c>
      <c r="EP29" s="42">
        <v>0.47999998927116394</v>
      </c>
      <c r="EQ29" s="54">
        <f t="shared" si="47"/>
        <v>0.47999998927116394</v>
      </c>
      <c r="ER29" s="65">
        <v>9</v>
      </c>
      <c r="ES29" s="42">
        <v>0.80000001192092896</v>
      </c>
      <c r="ET29" s="42">
        <v>0.80000001192092896</v>
      </c>
      <c r="EU29" s="42">
        <v>0.80000001192092896</v>
      </c>
      <c r="EV29" s="42">
        <v>0.80000001192092896</v>
      </c>
      <c r="EW29" s="42">
        <v>0.80000001192092896</v>
      </c>
      <c r="EX29" s="42">
        <v>0.80000001192092896</v>
      </c>
      <c r="EY29" s="54">
        <f t="shared" si="48"/>
        <v>0.80000001192092896</v>
      </c>
      <c r="EZ29" s="42">
        <v>0.6</v>
      </c>
      <c r="FA29" s="42">
        <v>0.15000000596046448</v>
      </c>
      <c r="FB29" s="42">
        <v>0.15000000596046448</v>
      </c>
      <c r="FC29" s="42">
        <v>0.18000000715255737</v>
      </c>
      <c r="FD29" s="42">
        <v>0.18000000715255737</v>
      </c>
      <c r="FE29" s="42">
        <v>0.18000000715255737</v>
      </c>
      <c r="FF29" s="42">
        <v>0.18000000715255737</v>
      </c>
      <c r="FG29" s="54">
        <f t="shared" si="49"/>
        <v>0.17000000675519308</v>
      </c>
      <c r="FH29" s="42"/>
      <c r="FI29" s="42">
        <v>0.20999999344348907</v>
      </c>
      <c r="FJ29" s="42">
        <v>0.20999999344348907</v>
      </c>
      <c r="FK29" s="42">
        <v>0.20999999344348907</v>
      </c>
      <c r="FL29" s="42">
        <v>0.20999999344348907</v>
      </c>
      <c r="FM29" s="42">
        <v>0.20999999344348907</v>
      </c>
      <c r="FN29" s="42">
        <v>0.20999999344348907</v>
      </c>
      <c r="FO29" s="54">
        <f t="shared" si="50"/>
        <v>0.20999999344348907</v>
      </c>
      <c r="FP29" s="65">
        <v>9</v>
      </c>
      <c r="FQ29" s="42">
        <v>0.56999999284744263</v>
      </c>
      <c r="FR29" s="42">
        <v>0.56999999284744263</v>
      </c>
      <c r="FS29" s="42">
        <v>0.56999999284744263</v>
      </c>
      <c r="FT29" s="42">
        <v>0.56999999284744263</v>
      </c>
      <c r="FU29" s="42">
        <v>0.56999999284744263</v>
      </c>
      <c r="FV29" s="42">
        <v>0.56999999284744263</v>
      </c>
      <c r="FW29" s="54">
        <f t="shared" si="51"/>
        <v>0.56999999284744263</v>
      </c>
      <c r="FX29" s="65">
        <v>13</v>
      </c>
    </row>
    <row r="30" spans="1:180">
      <c r="A30" s="40">
        <v>38732</v>
      </c>
      <c r="B30" s="41"/>
      <c r="C30" s="41"/>
      <c r="D30" s="41"/>
      <c r="E30" s="42" t="s">
        <v>233</v>
      </c>
      <c r="F30" s="42" t="s">
        <v>233</v>
      </c>
      <c r="G30" s="42" t="s">
        <v>233</v>
      </c>
      <c r="H30" s="42" t="s">
        <v>233</v>
      </c>
      <c r="I30" s="42" t="s">
        <v>233</v>
      </c>
      <c r="J30" s="42" t="s">
        <v>233</v>
      </c>
      <c r="K30" s="54" t="str">
        <f t="shared" si="52"/>
        <v/>
      </c>
      <c r="L30" s="43">
        <v>2.4908425807952881</v>
      </c>
      <c r="M30" s="43">
        <v>1.4896215200424194</v>
      </c>
      <c r="N30" s="43">
        <v>0.39072039723396301</v>
      </c>
      <c r="O30" s="43">
        <v>2.4420024827122688E-2</v>
      </c>
      <c r="P30" s="43">
        <v>2.4420024827122688E-2</v>
      </c>
      <c r="Q30" s="43">
        <v>2.4420024827122688E-2</v>
      </c>
      <c r="R30" s="54">
        <f t="shared" si="53"/>
        <v>0.7407407620921731</v>
      </c>
      <c r="S30" s="43">
        <v>69.108665466308594</v>
      </c>
      <c r="T30" s="43">
        <v>48.840049743652344</v>
      </c>
      <c r="U30" s="43">
        <v>30.769229888916016</v>
      </c>
      <c r="V30" s="43">
        <v>27.106227874755859</v>
      </c>
      <c r="W30" s="43">
        <v>19.902318954467773</v>
      </c>
      <c r="X30" s="43">
        <v>21.733821868896484</v>
      </c>
      <c r="Y30" s="56">
        <f t="shared" si="54"/>
        <v>36.243385632832847</v>
      </c>
      <c r="Z30" s="42">
        <v>0.8571428656578064</v>
      </c>
      <c r="AA30" s="42">
        <v>0.85225886106491089</v>
      </c>
      <c r="AB30" s="42">
        <v>0.94017094373703003</v>
      </c>
      <c r="AC30" s="42">
        <v>0.94017094373703003</v>
      </c>
      <c r="AD30" s="42">
        <v>0.76434677839279175</v>
      </c>
      <c r="AE30" s="42">
        <v>0.79365080595016479</v>
      </c>
      <c r="AF30" s="54">
        <f t="shared" si="55"/>
        <v>0.85795686642328894</v>
      </c>
      <c r="AG30" s="42">
        <v>6.615384578704834</v>
      </c>
      <c r="AH30" s="42">
        <v>6.6358976364135742</v>
      </c>
      <c r="AI30" s="42">
        <v>6.7384614944458008</v>
      </c>
      <c r="AJ30" s="42">
        <v>6.7452993392944336</v>
      </c>
      <c r="AK30" s="42">
        <v>6.8478631973266602</v>
      </c>
      <c r="AL30" s="42">
        <v>6.8000001907348633</v>
      </c>
      <c r="AM30" s="54">
        <f t="shared" si="56"/>
        <v>6.7304844061533613</v>
      </c>
      <c r="AN30" s="44">
        <v>2.4468865394592285</v>
      </c>
      <c r="AO30" s="44">
        <v>2.4713065624237061</v>
      </c>
      <c r="AP30" s="44">
        <v>2.6373627185821533</v>
      </c>
      <c r="AQ30" s="44">
        <v>3.2234432697296143</v>
      </c>
      <c r="AR30" s="44">
        <v>3.7069597244262695</v>
      </c>
      <c r="AS30" s="44">
        <v>3.5604395866394043</v>
      </c>
      <c r="AT30" s="58">
        <f t="shared" si="57"/>
        <v>3.0077330668767295</v>
      </c>
      <c r="AU30" s="42">
        <v>0.62271064519882202</v>
      </c>
      <c r="AV30" s="42">
        <v>0.58730161190032959</v>
      </c>
      <c r="AW30" s="42">
        <v>0.3650793731212616</v>
      </c>
      <c r="AX30" s="42">
        <v>0.51526254415512085</v>
      </c>
      <c r="AY30" s="42">
        <v>0.50305253267288208</v>
      </c>
      <c r="AZ30" s="42">
        <v>0.3858363926410675</v>
      </c>
      <c r="BA30" s="54">
        <f t="shared" si="58"/>
        <v>0.49654051661491394</v>
      </c>
      <c r="BB30" s="44"/>
      <c r="BC30" s="42">
        <v>0.22710622847080231</v>
      </c>
      <c r="BD30" s="42">
        <v>0.20024420320987701</v>
      </c>
      <c r="BE30" s="42">
        <v>0.19902320206165314</v>
      </c>
      <c r="BF30" s="42">
        <v>0.2063492089509964</v>
      </c>
      <c r="BG30" s="42">
        <v>0.19902320206165314</v>
      </c>
      <c r="BH30" s="42">
        <v>0.16971917450428009</v>
      </c>
      <c r="BI30" s="54">
        <f t="shared" si="59"/>
        <v>0.20024420320987701</v>
      </c>
      <c r="BJ30" s="44">
        <v>4.2882133275270462E-2</v>
      </c>
      <c r="BK30" s="44">
        <v>4.2840246111154556E-2</v>
      </c>
      <c r="BL30" s="44">
        <v>4.1992228478193283E-2</v>
      </c>
      <c r="BM30" s="44">
        <v>4.2428296059370041E-2</v>
      </c>
      <c r="BN30" s="44">
        <v>4.3178129941225052E-2</v>
      </c>
      <c r="BO30" s="44">
        <v>4.3972279876470566E-2</v>
      </c>
      <c r="BP30" s="58">
        <f t="shared" si="60"/>
        <v>4.2882218956947327E-2</v>
      </c>
      <c r="BQ30" s="42">
        <v>0.99</v>
      </c>
      <c r="BR30" s="42">
        <v>1.02</v>
      </c>
      <c r="BS30" s="42">
        <v>1.02</v>
      </c>
      <c r="BT30" s="42">
        <v>1.04</v>
      </c>
      <c r="BU30" s="42">
        <v>1.05</v>
      </c>
      <c r="BV30" s="42">
        <v>1.04</v>
      </c>
      <c r="BW30" s="54">
        <v>1.03</v>
      </c>
      <c r="BX30" s="44">
        <v>4.2000000000000003E-2</v>
      </c>
      <c r="BY30" s="44">
        <v>4.2000000000000003E-2</v>
      </c>
      <c r="BZ30" s="44">
        <v>4.2000000000000003E-2</v>
      </c>
      <c r="CA30" s="44">
        <v>3.7999999999999999E-2</v>
      </c>
      <c r="CB30" s="44">
        <v>3.7999999999999999E-2</v>
      </c>
      <c r="CC30" s="44">
        <v>3.7999999999999999E-2</v>
      </c>
      <c r="CD30" s="58">
        <v>0.04</v>
      </c>
      <c r="CE30" s="42">
        <v>6.87</v>
      </c>
      <c r="CF30" s="42">
        <v>6.84</v>
      </c>
      <c r="CG30" s="42">
        <v>6.8</v>
      </c>
      <c r="CH30" s="42">
        <v>6.76</v>
      </c>
      <c r="CI30" s="42">
        <v>6.72</v>
      </c>
      <c r="CJ30" s="42">
        <v>6.69</v>
      </c>
      <c r="CK30" s="54">
        <v>6.78</v>
      </c>
      <c r="CL30" s="42">
        <v>59</v>
      </c>
      <c r="CM30" s="44"/>
      <c r="CN30" s="44">
        <v>0.56361418962478638</v>
      </c>
      <c r="CO30" s="44">
        <v>0.55482298135757446</v>
      </c>
      <c r="CP30" s="44">
        <v>0.54993897676467896</v>
      </c>
      <c r="CQ30" s="44">
        <v>0.56849819421768188</v>
      </c>
      <c r="CR30" s="44">
        <v>0.55091577768325806</v>
      </c>
      <c r="CS30" s="44">
        <v>0.66520148515701294</v>
      </c>
      <c r="CT30" s="58">
        <f t="shared" si="61"/>
        <v>0.57549860080083215</v>
      </c>
      <c r="CU30" s="44" t="s">
        <v>233</v>
      </c>
      <c r="CV30" s="44" t="s">
        <v>233</v>
      </c>
      <c r="CW30" s="44" t="s">
        <v>233</v>
      </c>
      <c r="CX30" s="44" t="s">
        <v>233</v>
      </c>
      <c r="CY30" s="44" t="s">
        <v>233</v>
      </c>
      <c r="CZ30" s="44" t="s">
        <v>233</v>
      </c>
      <c r="DA30" s="54" t="str">
        <f t="shared" si="62"/>
        <v/>
      </c>
      <c r="DB30" s="65">
        <v>388.0341796875</v>
      </c>
      <c r="DC30" s="65">
        <v>388.15628051757813</v>
      </c>
      <c r="DD30" s="65">
        <v>384.4932861328125</v>
      </c>
      <c r="DE30" s="65">
        <v>371.30645751953125</v>
      </c>
      <c r="DF30" s="65">
        <v>392.0634765625</v>
      </c>
      <c r="DG30" s="65">
        <v>394.62759399414062</v>
      </c>
      <c r="DH30" s="58">
        <f t="shared" si="63"/>
        <v>0.55648350585937501</v>
      </c>
      <c r="DI30" s="65">
        <v>381.56289672851562</v>
      </c>
      <c r="DJ30" s="65">
        <v>380.952392578125</v>
      </c>
      <c r="DK30" s="65">
        <v>381.56289672851562</v>
      </c>
      <c r="DL30" s="65">
        <v>382.17337036132812</v>
      </c>
      <c r="DM30" s="65">
        <v>384.61538696289062</v>
      </c>
      <c r="DN30" s="65">
        <v>386.4468994140625</v>
      </c>
      <c r="DO30" s="58">
        <f t="shared" si="64"/>
        <v>0.551355322265625</v>
      </c>
      <c r="DP30" s="65">
        <v>1</v>
      </c>
      <c r="DQ30" s="44"/>
      <c r="DR30" s="65">
        <v>100</v>
      </c>
      <c r="DS30" s="65">
        <v>100</v>
      </c>
      <c r="DT30" s="65">
        <v>100</v>
      </c>
      <c r="DU30" s="65">
        <v>100</v>
      </c>
      <c r="DV30" s="65">
        <v>100</v>
      </c>
      <c r="DW30" s="65">
        <v>100</v>
      </c>
      <c r="DX30" s="58">
        <f t="shared" si="65"/>
        <v>0.14399999999999999</v>
      </c>
      <c r="DY30" s="43">
        <v>6.9895968437194824</v>
      </c>
      <c r="DZ30" s="43">
        <v>11.199765205383301</v>
      </c>
      <c r="EA30" s="43">
        <v>26.70428466796875</v>
      </c>
      <c r="EB30" s="44">
        <f t="shared" si="66"/>
        <v>0.85488939132690422</v>
      </c>
      <c r="EC30" s="43">
        <v>75</v>
      </c>
      <c r="ED30" s="43">
        <v>70</v>
      </c>
      <c r="EE30" s="43">
        <v>65</v>
      </c>
      <c r="EF30" s="43">
        <v>65</v>
      </c>
      <c r="EG30" s="43">
        <v>60</v>
      </c>
      <c r="EH30" s="43">
        <v>65</v>
      </c>
      <c r="EI30" s="56">
        <f t="shared" si="46"/>
        <v>66.666666666666671</v>
      </c>
      <c r="EJ30" s="65">
        <v>297</v>
      </c>
      <c r="EK30" s="42">
        <v>0.47999998927116394</v>
      </c>
      <c r="EL30" s="42">
        <v>0.47999998927116394</v>
      </c>
      <c r="EM30" s="42">
        <v>0.47999998927116394</v>
      </c>
      <c r="EN30" s="42">
        <v>0.47999998927116394</v>
      </c>
      <c r="EO30" s="42">
        <v>0.47999998927116394</v>
      </c>
      <c r="EP30" s="42">
        <v>0.47999998927116394</v>
      </c>
      <c r="EQ30" s="54">
        <f t="shared" si="47"/>
        <v>0.47999998927116394</v>
      </c>
      <c r="ER30" s="65">
        <v>7</v>
      </c>
      <c r="ES30" s="42">
        <v>0.80000001192092896</v>
      </c>
      <c r="ET30" s="42">
        <v>0.80000001192092896</v>
      </c>
      <c r="EU30" s="42">
        <v>0.80000001192092896</v>
      </c>
      <c r="EV30" s="42">
        <v>0.80000001192092896</v>
      </c>
      <c r="EW30" s="42">
        <v>0.80000001192092896</v>
      </c>
      <c r="EX30" s="42">
        <v>0.80000001192092896</v>
      </c>
      <c r="EY30" s="54">
        <f t="shared" si="48"/>
        <v>0.80000001192092896</v>
      </c>
      <c r="EZ30" s="42">
        <v>0.55000000000000004</v>
      </c>
      <c r="FA30" s="42">
        <v>0.18000000715255737</v>
      </c>
      <c r="FB30" s="42">
        <v>0.18000000715255737</v>
      </c>
      <c r="FC30" s="42">
        <v>0.18000000715255737</v>
      </c>
      <c r="FD30" s="42">
        <v>0.18000000715255737</v>
      </c>
      <c r="FE30" s="42">
        <v>0.18000000715255737</v>
      </c>
      <c r="FF30" s="42">
        <v>0.18000000715255737</v>
      </c>
      <c r="FG30" s="54">
        <f t="shared" si="49"/>
        <v>0.18000000715255737</v>
      </c>
      <c r="FH30" s="42"/>
      <c r="FI30" s="42">
        <v>0.23000000417232513</v>
      </c>
      <c r="FJ30" s="42">
        <v>0.23000000417232513</v>
      </c>
      <c r="FK30" s="42">
        <v>0.23000000417232513</v>
      </c>
      <c r="FL30" s="42">
        <v>0.23000000417232513</v>
      </c>
      <c r="FM30" s="42">
        <v>0.23000000417232513</v>
      </c>
      <c r="FN30" s="42">
        <v>0.23000000417232513</v>
      </c>
      <c r="FO30" s="54">
        <f t="shared" si="50"/>
        <v>0.23000000417232513</v>
      </c>
      <c r="FP30" s="65">
        <v>5</v>
      </c>
      <c r="FQ30" s="42">
        <v>0.56999999284744263</v>
      </c>
      <c r="FR30" s="42">
        <v>0.56999999284744263</v>
      </c>
      <c r="FS30" s="42">
        <v>0.56999999284744263</v>
      </c>
      <c r="FT30" s="42">
        <v>0.56999999284744263</v>
      </c>
      <c r="FU30" s="42">
        <v>0.56999999284744263</v>
      </c>
      <c r="FV30" s="42">
        <v>0.56999999284744263</v>
      </c>
      <c r="FW30" s="54">
        <f t="shared" si="51"/>
        <v>0.56999999284744263</v>
      </c>
      <c r="FX30" s="65">
        <v>12</v>
      </c>
    </row>
    <row r="31" spans="1:180">
      <c r="A31" s="40">
        <v>38733</v>
      </c>
      <c r="B31" s="41"/>
      <c r="C31" s="41"/>
      <c r="D31" s="41"/>
      <c r="E31" s="42" t="s">
        <v>233</v>
      </c>
      <c r="F31" s="42" t="s">
        <v>233</v>
      </c>
      <c r="G31" s="42" t="s">
        <v>233</v>
      </c>
      <c r="H31" s="42" t="s">
        <v>233</v>
      </c>
      <c r="I31" s="42" t="s">
        <v>233</v>
      </c>
      <c r="J31" s="42" t="s">
        <v>233</v>
      </c>
      <c r="K31" s="54" t="str">
        <f t="shared" si="52"/>
        <v/>
      </c>
      <c r="L31" s="43">
        <v>2.4420024827122688E-2</v>
      </c>
      <c r="M31" s="43">
        <v>2.4420024827122688E-2</v>
      </c>
      <c r="N31" s="43">
        <v>2.4420024827122688E-2</v>
      </c>
      <c r="O31" s="43">
        <v>2.4420024827122688E-2</v>
      </c>
      <c r="P31" s="43">
        <v>2.4420024827122688E-2</v>
      </c>
      <c r="Q31" s="43">
        <v>2.4420024827122688E-2</v>
      </c>
      <c r="R31" s="54">
        <f t="shared" si="53"/>
        <v>2.4420024827122688E-2</v>
      </c>
      <c r="S31" s="43">
        <v>17.94871711730957</v>
      </c>
      <c r="T31" s="43">
        <v>20.757020950317383</v>
      </c>
      <c r="U31" s="43">
        <v>23.565322875976562</v>
      </c>
      <c r="V31" s="43">
        <v>17.338216781616211</v>
      </c>
      <c r="W31" s="43">
        <v>16.727716445922852</v>
      </c>
      <c r="X31" s="43">
        <v>13.797313690185547</v>
      </c>
      <c r="Y31" s="56">
        <f t="shared" si="54"/>
        <v>18.35571797688802</v>
      </c>
      <c r="Z31" s="42">
        <v>0.85225886106491089</v>
      </c>
      <c r="AA31" s="42">
        <v>0.79365080595016479</v>
      </c>
      <c r="AB31" s="42">
        <v>0.38827839493751526</v>
      </c>
      <c r="AC31" s="42">
        <v>0.26617828011512756</v>
      </c>
      <c r="AD31" s="42">
        <v>-0.13431014120578766</v>
      </c>
      <c r="AE31" s="42">
        <v>1.2210012413561344E-2</v>
      </c>
      <c r="AF31" s="54">
        <f t="shared" si="55"/>
        <v>0.36304436887924868</v>
      </c>
      <c r="AG31" s="42">
        <v>6.8239316940307617</v>
      </c>
      <c r="AH31" s="42">
        <v>6.8581194877624512</v>
      </c>
      <c r="AI31" s="42">
        <v>7.0666666030883789</v>
      </c>
      <c r="AJ31" s="42">
        <v>7.0358972549438477</v>
      </c>
      <c r="AK31" s="42">
        <v>7.1726493835449219</v>
      </c>
      <c r="AL31" s="42">
        <v>7.2547006607055664</v>
      </c>
      <c r="AM31" s="54">
        <f t="shared" si="56"/>
        <v>7.0353275140126543</v>
      </c>
      <c r="AN31" s="44">
        <v>3.5213675498962402</v>
      </c>
      <c r="AO31" s="44">
        <v>3.4676434993743896</v>
      </c>
      <c r="AP31" s="44">
        <v>3.5164835453033447</v>
      </c>
      <c r="AQ31" s="44">
        <v>5.9511599540710449</v>
      </c>
      <c r="AR31" s="44">
        <v>5.1770453453063965</v>
      </c>
      <c r="AS31" s="44">
        <v>4.5616607666015625</v>
      </c>
      <c r="AT31" s="58">
        <f t="shared" si="57"/>
        <v>4.3658934434254961</v>
      </c>
      <c r="AU31" s="42">
        <v>0.51037853956222534</v>
      </c>
      <c r="AV31" s="42">
        <v>0.48229548335075378</v>
      </c>
      <c r="AW31" s="42">
        <v>0.51037853956222534</v>
      </c>
      <c r="AX31" s="42">
        <v>0.58730161190032959</v>
      </c>
      <c r="AY31" s="42">
        <v>0.56898659467697144</v>
      </c>
      <c r="AZ31" s="42">
        <v>0.5921856164932251</v>
      </c>
      <c r="BA31" s="54">
        <f t="shared" si="58"/>
        <v>0.54192106425762177</v>
      </c>
      <c r="BB31" s="44"/>
      <c r="BC31" s="42">
        <v>0.18315018713474274</v>
      </c>
      <c r="BD31" s="42">
        <v>0.19291819632053375</v>
      </c>
      <c r="BE31" s="42">
        <v>0.19658119976520538</v>
      </c>
      <c r="BF31" s="42">
        <v>0.27106228470802307</v>
      </c>
      <c r="BG31" s="42">
        <v>0.12210012227296829</v>
      </c>
      <c r="BH31" s="42">
        <v>0.29670330882072449</v>
      </c>
      <c r="BI31" s="54">
        <f t="shared" si="59"/>
        <v>0.21041921650369963</v>
      </c>
      <c r="BJ31" s="44">
        <v>4.3432228267192841E-2</v>
      </c>
      <c r="BK31" s="44">
        <v>4.2399115860462189E-2</v>
      </c>
      <c r="BL31" s="44">
        <v>4.5170806348323822E-2</v>
      </c>
      <c r="BM31" s="44">
        <v>6.2641069293022156E-2</v>
      </c>
      <c r="BN31" s="44">
        <v>4.9869708716869354E-2</v>
      </c>
      <c r="BO31" s="44">
        <v>5.2772261202335358E-2</v>
      </c>
      <c r="BP31" s="58">
        <f t="shared" si="60"/>
        <v>4.9380864948034286E-2</v>
      </c>
      <c r="BQ31" s="42">
        <v>1.04</v>
      </c>
      <c r="BR31" s="42">
        <v>1.04</v>
      </c>
      <c r="BS31" s="42">
        <v>1.04</v>
      </c>
      <c r="BT31" s="42">
        <v>1.1399999999999999</v>
      </c>
      <c r="BU31" s="42">
        <v>1.17</v>
      </c>
      <c r="BV31" s="42">
        <v>1.08</v>
      </c>
      <c r="BW31" s="54">
        <v>1.0900000000000001</v>
      </c>
      <c r="BX31" s="44">
        <v>3.7999999999999999E-2</v>
      </c>
      <c r="BY31" s="44">
        <v>3.7999999999999999E-2</v>
      </c>
      <c r="BZ31" s="44">
        <v>3.7999999999999999E-2</v>
      </c>
      <c r="CA31" s="44">
        <v>4.3999999999999997E-2</v>
      </c>
      <c r="CB31" s="44">
        <v>4.3999999999999997E-2</v>
      </c>
      <c r="CC31" s="44">
        <v>4.3999999999999997E-2</v>
      </c>
      <c r="CD31" s="58">
        <v>4.1000000000000002E-2</v>
      </c>
      <c r="CE31" s="42">
        <v>6.68</v>
      </c>
      <c r="CF31" s="42">
        <v>6.65</v>
      </c>
      <c r="CG31" s="42">
        <v>6.63</v>
      </c>
      <c r="CH31" s="42">
        <v>6.63</v>
      </c>
      <c r="CI31" s="42">
        <v>6.69</v>
      </c>
      <c r="CJ31" s="42">
        <v>6.77</v>
      </c>
      <c r="CK31" s="54">
        <v>6.68</v>
      </c>
      <c r="CL31" s="42">
        <v>54</v>
      </c>
      <c r="CM31" s="44"/>
      <c r="CN31" s="44">
        <v>0.55873018503189087</v>
      </c>
      <c r="CO31" s="44">
        <v>0.55482298135757446</v>
      </c>
      <c r="CP31" s="44">
        <v>0.67399269342422485</v>
      </c>
      <c r="CQ31" s="44">
        <v>1.5960928201675415</v>
      </c>
      <c r="CR31" s="44">
        <v>1.629304051399231</v>
      </c>
      <c r="CS31" s="44">
        <v>1.6039072275161743</v>
      </c>
      <c r="CT31" s="58">
        <f t="shared" si="61"/>
        <v>1.1028083264827728</v>
      </c>
      <c r="CU31" s="44" t="s">
        <v>233</v>
      </c>
      <c r="CV31" s="44" t="s">
        <v>233</v>
      </c>
      <c r="CW31" s="44" t="s">
        <v>233</v>
      </c>
      <c r="CX31" s="44" t="s">
        <v>233</v>
      </c>
      <c r="CY31" s="44" t="s">
        <v>233</v>
      </c>
      <c r="CZ31" s="44" t="s">
        <v>233</v>
      </c>
      <c r="DA31" s="54" t="str">
        <f t="shared" si="62"/>
        <v/>
      </c>
      <c r="DB31" s="65">
        <v>363.003662109375</v>
      </c>
      <c r="DC31" s="65">
        <v>375.4578857421875</v>
      </c>
      <c r="DD31" s="65">
        <v>409.15753173828125</v>
      </c>
      <c r="DE31" s="65">
        <v>1116.849853515625</v>
      </c>
      <c r="DF31" s="65">
        <v>1082.41748046875</v>
      </c>
      <c r="DG31" s="65">
        <v>1129.91455078125</v>
      </c>
      <c r="DH31" s="58">
        <f t="shared" si="63"/>
        <v>1.0744322314453125</v>
      </c>
      <c r="DI31" s="65">
        <v>386.4468994140625</v>
      </c>
      <c r="DJ31" s="65">
        <v>388.88888549804687</v>
      </c>
      <c r="DK31" s="65">
        <v>391.4774169921875</v>
      </c>
      <c r="DL31" s="65">
        <v>1134.26123046875</v>
      </c>
      <c r="DM31" s="65">
        <v>1142.24658203125</v>
      </c>
      <c r="DN31" s="65">
        <v>1123.9072265625</v>
      </c>
      <c r="DO31" s="58">
        <f t="shared" si="64"/>
        <v>1.0961347778320312</v>
      </c>
      <c r="DP31" s="65">
        <v>24</v>
      </c>
      <c r="DQ31" s="44"/>
      <c r="DR31" s="65">
        <v>100</v>
      </c>
      <c r="DS31" s="65">
        <v>100</v>
      </c>
      <c r="DT31" s="65">
        <v>100</v>
      </c>
      <c r="DU31" s="65">
        <v>100</v>
      </c>
      <c r="DV31" s="65">
        <v>100</v>
      </c>
      <c r="DW31" s="65">
        <v>100</v>
      </c>
      <c r="DX31" s="58">
        <f t="shared" si="65"/>
        <v>0.14399999999999999</v>
      </c>
      <c r="DY31" s="43">
        <v>6.0995359420776367</v>
      </c>
      <c r="DZ31" s="43">
        <v>11.239468574523926</v>
      </c>
      <c r="EA31" s="43">
        <v>28.85546875</v>
      </c>
      <c r="EB31" s="44">
        <f t="shared" si="66"/>
        <v>1.0903380859374998</v>
      </c>
      <c r="EC31" s="43">
        <v>65</v>
      </c>
      <c r="ED31" s="43">
        <v>65</v>
      </c>
      <c r="EE31" s="43">
        <v>50</v>
      </c>
      <c r="EF31" s="43">
        <v>40</v>
      </c>
      <c r="EG31" s="43">
        <v>35</v>
      </c>
      <c r="EH31" s="43">
        <v>35</v>
      </c>
      <c r="EI31" s="56">
        <f t="shared" si="46"/>
        <v>48.333333333333336</v>
      </c>
      <c r="EJ31" s="65">
        <v>421</v>
      </c>
      <c r="EK31" s="42">
        <v>0.47999998927116394</v>
      </c>
      <c r="EL31" s="42">
        <v>0.47999998927116394</v>
      </c>
      <c r="EM31" s="42">
        <v>0.47999998927116394</v>
      </c>
      <c r="EN31" s="42">
        <v>0.47999998927116394</v>
      </c>
      <c r="EO31" s="42">
        <v>0.47999998927116394</v>
      </c>
      <c r="EP31" s="42">
        <v>0.47999998927116394</v>
      </c>
      <c r="EQ31" s="54">
        <f t="shared" si="47"/>
        <v>0.47999998927116394</v>
      </c>
      <c r="ER31" s="65">
        <v>15</v>
      </c>
      <c r="ES31" s="42">
        <v>0.80000001192092896</v>
      </c>
      <c r="ET31" s="42">
        <v>0.80000001192092896</v>
      </c>
      <c r="EU31" s="42">
        <v>0.80000001192092896</v>
      </c>
      <c r="EV31" s="42">
        <v>0.80000001192092896</v>
      </c>
      <c r="EW31" s="42">
        <v>0.80000001192092896</v>
      </c>
      <c r="EX31" s="42">
        <v>0.80000001192092896</v>
      </c>
      <c r="EY31" s="54">
        <f t="shared" si="48"/>
        <v>0.80000001192092896</v>
      </c>
      <c r="EZ31" s="42">
        <v>1.05</v>
      </c>
      <c r="FA31" s="42">
        <v>0.18000000715255737</v>
      </c>
      <c r="FB31" s="42">
        <v>0.18000000715255737</v>
      </c>
      <c r="FC31" s="42">
        <v>0.18000000715255737</v>
      </c>
      <c r="FD31" s="42">
        <v>0.18000000715255737</v>
      </c>
      <c r="FE31" s="42">
        <v>0.17000000178813934</v>
      </c>
      <c r="FF31" s="42">
        <v>0.17000000178813934</v>
      </c>
      <c r="FG31" s="54">
        <f t="shared" si="49"/>
        <v>0.17666667203108469</v>
      </c>
      <c r="FH31" s="42"/>
      <c r="FI31" s="42">
        <v>0.23000000417232513</v>
      </c>
      <c r="FJ31" s="42">
        <v>0.23000000417232513</v>
      </c>
      <c r="FK31" s="42">
        <v>0.23000000417232513</v>
      </c>
      <c r="FL31" s="42">
        <v>0.20999999344348907</v>
      </c>
      <c r="FM31" s="42">
        <v>0.18999999761581421</v>
      </c>
      <c r="FN31" s="42">
        <v>0.18999999761581421</v>
      </c>
      <c r="FO31" s="54">
        <f t="shared" si="50"/>
        <v>0.21333333353201547</v>
      </c>
      <c r="FP31" s="65">
        <v>17</v>
      </c>
      <c r="FQ31" s="42">
        <v>0.56999999284744263</v>
      </c>
      <c r="FR31" s="42">
        <v>0.56999999284744263</v>
      </c>
      <c r="FS31" s="42">
        <v>0.56999999284744263</v>
      </c>
      <c r="FT31" s="42">
        <v>0.56999999284744263</v>
      </c>
      <c r="FU31" s="42">
        <v>0.56999999284744263</v>
      </c>
      <c r="FV31" s="42">
        <v>0.56999999284744263</v>
      </c>
      <c r="FW31" s="54">
        <f t="shared" si="51"/>
        <v>0.56999999284744263</v>
      </c>
      <c r="FX31" s="65">
        <v>24</v>
      </c>
    </row>
    <row r="32" spans="1:180">
      <c r="A32" s="40">
        <v>38734</v>
      </c>
      <c r="B32" s="41"/>
      <c r="C32" s="41"/>
      <c r="D32" s="41"/>
      <c r="E32" s="42" t="s">
        <v>233</v>
      </c>
      <c r="F32" s="42" t="s">
        <v>233</v>
      </c>
      <c r="G32" s="42" t="s">
        <v>233</v>
      </c>
      <c r="H32" s="42" t="s">
        <v>233</v>
      </c>
      <c r="I32" s="42" t="s">
        <v>233</v>
      </c>
      <c r="J32" s="42" t="s">
        <v>233</v>
      </c>
      <c r="K32" s="54" t="str">
        <f t="shared" si="52"/>
        <v/>
      </c>
      <c r="L32" s="43">
        <v>2.4420024827122688E-2</v>
      </c>
      <c r="M32" s="43">
        <v>2.4420024827122688E-2</v>
      </c>
      <c r="N32" s="43">
        <v>2.4420024827122688E-2</v>
      </c>
      <c r="O32" s="43">
        <v>0</v>
      </c>
      <c r="P32" s="43">
        <v>0</v>
      </c>
      <c r="Q32" s="43">
        <v>0</v>
      </c>
      <c r="R32" s="54">
        <f t="shared" si="53"/>
        <v>1.2210012413561344E-2</v>
      </c>
      <c r="S32" s="43">
        <v>15.995116233825684</v>
      </c>
      <c r="T32" s="43">
        <v>15.262515068054199</v>
      </c>
      <c r="U32" s="43">
        <v>14.407814025878906</v>
      </c>
      <c r="V32" s="43">
        <v>12.454212188720703</v>
      </c>
      <c r="W32" s="43">
        <v>10.989010810852051</v>
      </c>
      <c r="X32" s="43">
        <v>10.256410598754883</v>
      </c>
      <c r="Y32" s="56">
        <f t="shared" si="54"/>
        <v>13.227513154347738</v>
      </c>
      <c r="Z32" s="42">
        <v>-6.1050061136484146E-2</v>
      </c>
      <c r="AA32" s="42">
        <v>-4.1514042764902115E-2</v>
      </c>
      <c r="AB32" s="42">
        <v>-1.0280830860137939</v>
      </c>
      <c r="AC32" s="42">
        <v>-1.0085470676422119</v>
      </c>
      <c r="AD32" s="42">
        <v>-0.98901098966598511</v>
      </c>
      <c r="AE32" s="42">
        <v>-0.88644689321517944</v>
      </c>
      <c r="AF32" s="54">
        <f t="shared" si="55"/>
        <v>-0.66910869007309282</v>
      </c>
      <c r="AG32" s="42">
        <v>7.2170939445495605</v>
      </c>
      <c r="AH32" s="42">
        <v>7.2581195831298828</v>
      </c>
      <c r="AI32" s="42">
        <v>7.470085620880127</v>
      </c>
      <c r="AJ32" s="42">
        <v>7.470085620880127</v>
      </c>
      <c r="AK32" s="42">
        <v>7.5008544921875</v>
      </c>
      <c r="AL32" s="42">
        <v>7.490598201751709</v>
      </c>
      <c r="AM32" s="54">
        <f t="shared" si="56"/>
        <v>7.4011395772298174</v>
      </c>
      <c r="AN32" s="44">
        <v>4.5177044868469238</v>
      </c>
      <c r="AO32" s="44">
        <v>4.8669109344482422</v>
      </c>
      <c r="AP32" s="44">
        <v>4.7667889595031738</v>
      </c>
      <c r="AQ32" s="44">
        <v>4.6666665077209473</v>
      </c>
      <c r="AR32" s="44">
        <v>3.970695972442627</v>
      </c>
      <c r="AS32" s="44">
        <v>3.5286934375762939</v>
      </c>
      <c r="AT32" s="58">
        <f t="shared" si="57"/>
        <v>4.3862433830897016</v>
      </c>
      <c r="AU32" s="42">
        <v>0.62881565093994141</v>
      </c>
      <c r="AV32" s="42">
        <v>0.55799758434295654</v>
      </c>
      <c r="AW32" s="42">
        <v>0.60073262453079224</v>
      </c>
      <c r="AX32" s="42">
        <v>0.57753360271453857</v>
      </c>
      <c r="AY32" s="42">
        <v>0.62026864290237427</v>
      </c>
      <c r="AZ32" s="42">
        <v>0.58852261304855347</v>
      </c>
      <c r="BA32" s="54">
        <f t="shared" si="58"/>
        <v>0.59564511974652612</v>
      </c>
      <c r="BB32" s="44"/>
      <c r="BC32" s="42">
        <v>0.30158731341362</v>
      </c>
      <c r="BD32" s="42">
        <v>0.3382173478603363</v>
      </c>
      <c r="BE32" s="42">
        <v>0.30280831456184387</v>
      </c>
      <c r="BF32" s="42">
        <v>0.28693529963493347</v>
      </c>
      <c r="BG32" s="42">
        <v>0.26984128355979919</v>
      </c>
      <c r="BH32" s="42">
        <v>0.26984128355979919</v>
      </c>
      <c r="BI32" s="54">
        <f t="shared" si="59"/>
        <v>0.29487180709838867</v>
      </c>
      <c r="BJ32" s="44">
        <v>5.4434802383184433E-2</v>
      </c>
      <c r="BK32" s="44">
        <v>6.4070060849189758E-2</v>
      </c>
      <c r="BL32" s="44">
        <v>5.3642001003026962E-2</v>
      </c>
      <c r="BM32" s="44">
        <v>4.9048461019992828E-2</v>
      </c>
      <c r="BN32" s="44">
        <v>4.4384025037288666E-2</v>
      </c>
      <c r="BO32" s="44">
        <v>4.2173434048891068E-2</v>
      </c>
      <c r="BP32" s="58">
        <f t="shared" si="60"/>
        <v>5.1292130723595619E-2</v>
      </c>
      <c r="BQ32" s="42">
        <v>1.07</v>
      </c>
      <c r="BR32" s="42">
        <v>1.1000000000000001</v>
      </c>
      <c r="BS32" s="42">
        <v>1.1000000000000001</v>
      </c>
      <c r="BT32" s="42">
        <v>1.1399999999999999</v>
      </c>
      <c r="BU32" s="42">
        <v>1.1299999999999999</v>
      </c>
      <c r="BV32" s="42">
        <v>1.1299999999999999</v>
      </c>
      <c r="BW32" s="54">
        <v>1.1100000000000001</v>
      </c>
      <c r="BX32" s="44">
        <v>4.3999999999999997E-2</v>
      </c>
      <c r="BY32" s="44">
        <v>4.3999999999999997E-2</v>
      </c>
      <c r="BZ32" s="44">
        <v>4.3999999999999997E-2</v>
      </c>
      <c r="CA32" s="44">
        <v>4.2999999999999997E-2</v>
      </c>
      <c r="CB32" s="44">
        <v>4.2999999999999997E-2</v>
      </c>
      <c r="CC32" s="44">
        <v>3.2000000000000001E-2</v>
      </c>
      <c r="CD32" s="58">
        <v>4.2000000000000003E-2</v>
      </c>
      <c r="CE32" s="42">
        <v>6.84</v>
      </c>
      <c r="CF32" s="42">
        <v>6.9</v>
      </c>
      <c r="CG32" s="42">
        <v>6.94</v>
      </c>
      <c r="CH32" s="42">
        <v>6.98</v>
      </c>
      <c r="CI32" s="42">
        <v>7.01</v>
      </c>
      <c r="CJ32" s="42">
        <v>7.06</v>
      </c>
      <c r="CK32" s="54">
        <v>6.95</v>
      </c>
      <c r="CL32" s="42">
        <v>53</v>
      </c>
      <c r="CM32" s="44"/>
      <c r="CN32" s="44">
        <v>1.7142857313156128</v>
      </c>
      <c r="CO32" s="44">
        <v>1.754334568977356</v>
      </c>
      <c r="CP32" s="44">
        <v>1.6312576532363892</v>
      </c>
      <c r="CQ32" s="44">
        <v>1.7035409212112427</v>
      </c>
      <c r="CR32" s="44">
        <v>1.6273504495620728</v>
      </c>
      <c r="CS32" s="44">
        <v>1.5775336027145386</v>
      </c>
      <c r="CT32" s="58">
        <f t="shared" si="61"/>
        <v>1.6680504878362019</v>
      </c>
      <c r="CU32" s="44" t="s">
        <v>233</v>
      </c>
      <c r="CV32" s="44" t="s">
        <v>233</v>
      </c>
      <c r="CW32" s="44" t="s">
        <v>233</v>
      </c>
      <c r="CX32" s="44" t="s">
        <v>233</v>
      </c>
      <c r="CY32" s="44" t="s">
        <v>233</v>
      </c>
      <c r="CZ32" s="44" t="s">
        <v>233</v>
      </c>
      <c r="DA32" s="54" t="str">
        <f t="shared" si="62"/>
        <v/>
      </c>
      <c r="DB32" s="65">
        <v>1105.1282958984375</v>
      </c>
      <c r="DC32" s="65">
        <v>1211.2332763671875</v>
      </c>
      <c r="DD32" s="65">
        <v>1084.0048828125</v>
      </c>
      <c r="DE32" s="65">
        <v>1137.4847412109375</v>
      </c>
      <c r="DF32" s="65">
        <v>1128.937744140625</v>
      </c>
      <c r="DG32" s="65">
        <v>1089.1331787109375</v>
      </c>
      <c r="DH32" s="58">
        <f t="shared" si="63"/>
        <v>1.6214213085937501</v>
      </c>
      <c r="DI32" s="65">
        <v>1109.84130859375</v>
      </c>
      <c r="DJ32" s="65">
        <v>1082.5396728515625</v>
      </c>
      <c r="DK32" s="65">
        <v>1102.22216796875</v>
      </c>
      <c r="DL32" s="65">
        <v>1109.084228515625</v>
      </c>
      <c r="DM32" s="65">
        <v>1099.4139404296875</v>
      </c>
      <c r="DN32" s="65">
        <v>1088.5469970703125</v>
      </c>
      <c r="DO32" s="58">
        <f t="shared" si="64"/>
        <v>1.5819955957031251</v>
      </c>
      <c r="DP32" s="65">
        <v>49</v>
      </c>
      <c r="DQ32" s="44"/>
      <c r="DR32" s="65">
        <v>100</v>
      </c>
      <c r="DS32" s="65">
        <v>100</v>
      </c>
      <c r="DT32" s="65">
        <v>100</v>
      </c>
      <c r="DU32" s="65">
        <v>100</v>
      </c>
      <c r="DV32" s="65">
        <v>100</v>
      </c>
      <c r="DW32" s="65">
        <v>100</v>
      </c>
      <c r="DX32" s="58">
        <f t="shared" si="65"/>
        <v>0.14399999999999999</v>
      </c>
      <c r="DY32" s="43">
        <v>6.6558241844177246</v>
      </c>
      <c r="DZ32" s="43">
        <v>13.210186958312988</v>
      </c>
      <c r="EA32" s="43">
        <v>29.194747924804687</v>
      </c>
      <c r="EB32" s="44">
        <f t="shared" si="66"/>
        <v>1.2942707116699219</v>
      </c>
      <c r="EC32" s="43">
        <v>35</v>
      </c>
      <c r="ED32" s="43">
        <v>35</v>
      </c>
      <c r="EE32" s="43">
        <v>25</v>
      </c>
      <c r="EF32" s="43">
        <v>25</v>
      </c>
      <c r="EG32" s="43">
        <v>25</v>
      </c>
      <c r="EH32" s="43">
        <v>25</v>
      </c>
      <c r="EI32" s="56">
        <f t="shared" si="46"/>
        <v>28.333333333333332</v>
      </c>
      <c r="EJ32" s="65">
        <v>383</v>
      </c>
      <c r="EK32" s="42">
        <v>0.47999998927116394</v>
      </c>
      <c r="EL32" s="42">
        <v>0.47999998927116394</v>
      </c>
      <c r="EM32" s="42">
        <v>0.47999998927116394</v>
      </c>
      <c r="EN32" s="42">
        <v>0.47999998927116394</v>
      </c>
      <c r="EO32" s="42">
        <v>0.47999998927116394</v>
      </c>
      <c r="EP32" s="42">
        <v>0.47999998927116394</v>
      </c>
      <c r="EQ32" s="54">
        <f t="shared" si="47"/>
        <v>0.47999998927116394</v>
      </c>
      <c r="ER32" s="65">
        <v>21</v>
      </c>
      <c r="ES32" s="42">
        <v>0.80000001192092896</v>
      </c>
      <c r="ET32" s="42">
        <v>0.80000001192092896</v>
      </c>
      <c r="EU32" s="42">
        <v>0.80000001192092896</v>
      </c>
      <c r="EV32" s="42">
        <v>0.80000001192092896</v>
      </c>
      <c r="EW32" s="42">
        <v>0.80000001192092896</v>
      </c>
      <c r="EX32" s="42">
        <v>0.80000001192092896</v>
      </c>
      <c r="EY32" s="54">
        <f t="shared" si="48"/>
        <v>0.80000001192092896</v>
      </c>
      <c r="EZ32" s="42">
        <v>1.4</v>
      </c>
      <c r="FA32" s="42">
        <v>0.17000000178813934</v>
      </c>
      <c r="FB32" s="42">
        <v>0.17000000178813934</v>
      </c>
      <c r="FC32" s="42">
        <v>0.17000000178813934</v>
      </c>
      <c r="FD32" s="42">
        <v>0.17000000178813934</v>
      </c>
      <c r="FE32" s="42">
        <v>0.17000000178813934</v>
      </c>
      <c r="FF32" s="42">
        <v>0.17000000178813934</v>
      </c>
      <c r="FG32" s="54">
        <f t="shared" si="49"/>
        <v>0.17000000178813934</v>
      </c>
      <c r="FH32" s="42"/>
      <c r="FI32" s="42">
        <v>0.18999999761581421</v>
      </c>
      <c r="FJ32" s="42">
        <v>0.18999999761581421</v>
      </c>
      <c r="FK32" s="42">
        <v>0.18999999761581421</v>
      </c>
      <c r="FL32" s="42">
        <v>0.18999999761581421</v>
      </c>
      <c r="FM32" s="42">
        <v>0.18999999761581421</v>
      </c>
      <c r="FN32" s="42">
        <v>0.18999999761581421</v>
      </c>
      <c r="FO32" s="54">
        <f t="shared" si="50"/>
        <v>0.18999999761581421</v>
      </c>
      <c r="FP32" s="65">
        <v>20</v>
      </c>
      <c r="FQ32" s="42">
        <v>0.56999999284744263</v>
      </c>
      <c r="FR32" s="42">
        <v>0.56999999284744263</v>
      </c>
      <c r="FS32" s="42">
        <v>0.56999999284744263</v>
      </c>
      <c r="FT32" s="42">
        <v>0.56999999284744263</v>
      </c>
      <c r="FU32" s="42">
        <v>0.56999999284744263</v>
      </c>
      <c r="FV32" s="42">
        <v>0.56999999284744263</v>
      </c>
      <c r="FW32" s="54">
        <f t="shared" si="51"/>
        <v>0.56999999284744263</v>
      </c>
      <c r="FX32" s="65">
        <v>32</v>
      </c>
    </row>
    <row r="33" spans="1:180">
      <c r="A33" s="40">
        <v>38735</v>
      </c>
      <c r="B33" s="41"/>
      <c r="C33" s="41"/>
      <c r="D33" s="41"/>
      <c r="E33" s="42" t="s">
        <v>233</v>
      </c>
      <c r="F33" s="42" t="s">
        <v>233</v>
      </c>
      <c r="G33" s="42" t="s">
        <v>233</v>
      </c>
      <c r="H33" s="42" t="s">
        <v>233</v>
      </c>
      <c r="I33" s="42" t="s">
        <v>233</v>
      </c>
      <c r="J33" s="42" t="s">
        <v>233</v>
      </c>
      <c r="K33" s="54" t="str">
        <f t="shared" si="52"/>
        <v/>
      </c>
      <c r="L33" s="43">
        <v>0</v>
      </c>
      <c r="M33" s="43">
        <v>0</v>
      </c>
      <c r="N33" s="43">
        <v>0.24420024454593658</v>
      </c>
      <c r="O33" s="43">
        <v>0.73260074853897095</v>
      </c>
      <c r="P33" s="43">
        <v>1.1233211755752563</v>
      </c>
      <c r="Q33" s="52">
        <v>18.046398162841797</v>
      </c>
      <c r="R33" s="54">
        <f t="shared" si="53"/>
        <v>3.3577533885836601</v>
      </c>
      <c r="S33" s="43">
        <v>11.111110687255859</v>
      </c>
      <c r="T33" s="43">
        <v>61.538459777832031</v>
      </c>
      <c r="U33" s="43">
        <v>394.26129150390625</v>
      </c>
      <c r="V33" s="43">
        <v>214.65200805664062</v>
      </c>
      <c r="W33" s="43">
        <v>276.06838989257812</v>
      </c>
      <c r="X33" s="43">
        <v>205.4945068359375</v>
      </c>
      <c r="Y33" s="56">
        <f t="shared" si="54"/>
        <v>193.85429445902506</v>
      </c>
      <c r="Z33" s="42">
        <v>-0.93528693914413452</v>
      </c>
      <c r="AA33" s="42">
        <v>-0.10012210160493851</v>
      </c>
      <c r="AB33" s="42">
        <v>0.41758242249488831</v>
      </c>
      <c r="AC33" s="42">
        <v>-3.1746033579111099E-2</v>
      </c>
      <c r="AD33" s="42">
        <v>7.081807404756546E-2</v>
      </c>
      <c r="AE33" s="42">
        <v>0.18803419172763824</v>
      </c>
      <c r="AF33" s="54">
        <f t="shared" si="55"/>
        <v>-6.5120064343015358E-2</v>
      </c>
      <c r="AG33" s="42">
        <v>7.5213675498962402</v>
      </c>
      <c r="AH33" s="42">
        <v>7.3538460731506348</v>
      </c>
      <c r="AI33" s="42">
        <v>7.0358972549438477</v>
      </c>
      <c r="AJ33" s="42">
        <v>7.1213674545288086</v>
      </c>
      <c r="AK33" s="42">
        <v>7.0940170288085938</v>
      </c>
      <c r="AL33" s="42">
        <v>7.0598292350769043</v>
      </c>
      <c r="AM33" s="54">
        <f t="shared" si="56"/>
        <v>7.1977207660675049</v>
      </c>
      <c r="AN33" s="44">
        <v>3.2967033386230469</v>
      </c>
      <c r="AO33" s="44">
        <v>3.682539701461792</v>
      </c>
      <c r="AP33" s="44">
        <v>4.7863249778747559</v>
      </c>
      <c r="AQ33" s="44">
        <v>4.3199024200439453</v>
      </c>
      <c r="AR33" s="44">
        <v>4.1123323440551758</v>
      </c>
      <c r="AS33" s="44">
        <v>4.3956046104431152</v>
      </c>
      <c r="AT33" s="58">
        <f t="shared" si="57"/>
        <v>4.0989012320836382</v>
      </c>
      <c r="AU33" s="42">
        <v>0.59462761878967285</v>
      </c>
      <c r="AV33" s="42">
        <v>0.58608061075210571</v>
      </c>
      <c r="AW33" s="42">
        <v>0.79242980480194092</v>
      </c>
      <c r="AX33" s="42">
        <v>0.6239316463470459</v>
      </c>
      <c r="AY33" s="42">
        <v>0.67643469572067261</v>
      </c>
      <c r="AZ33" s="42">
        <v>0.56898659467697144</v>
      </c>
      <c r="BA33" s="54">
        <f t="shared" si="58"/>
        <v>0.64041516184806824</v>
      </c>
      <c r="BB33" s="44"/>
      <c r="BC33" s="42">
        <v>0.26251527667045593</v>
      </c>
      <c r="BD33" s="42">
        <v>0.26129427552223206</v>
      </c>
      <c r="BE33" s="42">
        <v>9.1575093567371368E-2</v>
      </c>
      <c r="BF33" s="42">
        <v>0.190476194024086</v>
      </c>
      <c r="BG33" s="42">
        <v>0.20268620550632477</v>
      </c>
      <c r="BH33" s="42">
        <v>0.26862028241157532</v>
      </c>
      <c r="BI33" s="54">
        <f t="shared" si="59"/>
        <v>0.21286122128367424</v>
      </c>
      <c r="BJ33" s="44">
        <v>4.0686532855033875E-2</v>
      </c>
      <c r="BK33" s="44">
        <v>4.0290005505084991E-2</v>
      </c>
      <c r="BL33" s="44">
        <v>3.8423355668783188E-2</v>
      </c>
      <c r="BM33" s="44">
        <v>3.8528624922037125E-2</v>
      </c>
      <c r="BN33" s="44">
        <v>3.8470223546028137E-2</v>
      </c>
      <c r="BO33" s="44">
        <v>3.8646399974822998E-2</v>
      </c>
      <c r="BP33" s="58">
        <f t="shared" si="60"/>
        <v>3.917419041196505E-2</v>
      </c>
      <c r="BQ33" s="42">
        <v>1.1299999999999999</v>
      </c>
      <c r="BR33" s="42">
        <v>1.1000000000000001</v>
      </c>
      <c r="BS33" s="42">
        <v>1.07</v>
      </c>
      <c r="BT33" s="42">
        <v>1.03</v>
      </c>
      <c r="BU33" s="42">
        <v>1.02</v>
      </c>
      <c r="BV33" s="42">
        <v>1</v>
      </c>
      <c r="BW33" s="54">
        <v>1.06</v>
      </c>
      <c r="BX33" s="44">
        <v>3.2000000000000001E-2</v>
      </c>
      <c r="BY33" s="44">
        <v>3.2000000000000001E-2</v>
      </c>
      <c r="BZ33" s="44">
        <v>3.3000000000000002E-2</v>
      </c>
      <c r="CA33" s="44">
        <v>4.2999999999999997E-2</v>
      </c>
      <c r="CB33" s="44">
        <v>4.2999999999999997E-2</v>
      </c>
      <c r="CC33" s="44">
        <v>4.3999999999999997E-2</v>
      </c>
      <c r="CD33" s="58">
        <v>3.7999999999999999E-2</v>
      </c>
      <c r="CE33" s="42">
        <v>7.12</v>
      </c>
      <c r="CF33" s="42">
        <v>7.15</v>
      </c>
      <c r="CG33" s="42">
        <v>7.14</v>
      </c>
      <c r="CH33" s="42">
        <v>7.15</v>
      </c>
      <c r="CI33" s="42">
        <v>7.14</v>
      </c>
      <c r="CJ33" s="42">
        <v>7.11</v>
      </c>
      <c r="CK33" s="54">
        <v>7.13</v>
      </c>
      <c r="CL33" s="42">
        <v>70</v>
      </c>
      <c r="CM33" s="44"/>
      <c r="CN33" s="44">
        <v>1.5365079641342163</v>
      </c>
      <c r="CO33" s="44">
        <v>1.5208791494369507</v>
      </c>
      <c r="CP33" s="44">
        <v>0.55286937952041626</v>
      </c>
      <c r="CQ33" s="44">
        <v>0.56752139329910278</v>
      </c>
      <c r="CR33" s="44">
        <v>0.579243004322052</v>
      </c>
      <c r="CS33" s="44">
        <v>0.82051283121109009</v>
      </c>
      <c r="CT33" s="58">
        <f t="shared" si="61"/>
        <v>0.92958895365397132</v>
      </c>
      <c r="CU33" s="44" t="s">
        <v>233</v>
      </c>
      <c r="CV33" s="44" t="s">
        <v>233</v>
      </c>
      <c r="CW33" s="44" t="s">
        <v>233</v>
      </c>
      <c r="CX33" s="44" t="s">
        <v>233</v>
      </c>
      <c r="CY33" s="44" t="s">
        <v>233</v>
      </c>
      <c r="CZ33" s="44" t="s">
        <v>233</v>
      </c>
      <c r="DA33" s="54" t="str">
        <f t="shared" si="62"/>
        <v/>
      </c>
      <c r="DB33" s="65">
        <v>1080.7081298828125</v>
      </c>
      <c r="DC33" s="65">
        <v>1052.0146484375</v>
      </c>
      <c r="DD33" s="65">
        <v>379.4871826171875</v>
      </c>
      <c r="DE33" s="65">
        <v>399.38949584960937</v>
      </c>
      <c r="DF33" s="65">
        <v>378.5103759765625</v>
      </c>
      <c r="DG33" s="65">
        <v>550.5494384765625</v>
      </c>
      <c r="DH33" s="58">
        <f t="shared" si="63"/>
        <v>0.92175822509765626</v>
      </c>
      <c r="DI33" s="65">
        <v>1091.8193359375</v>
      </c>
      <c r="DJ33" s="65">
        <v>1068.15625</v>
      </c>
      <c r="DK33" s="65">
        <v>375.4578857421875</v>
      </c>
      <c r="DL33" s="65">
        <v>383.39437866210937</v>
      </c>
      <c r="DM33" s="65">
        <v>386.59341430664062</v>
      </c>
      <c r="DN33" s="65">
        <v>552.5030517578125</v>
      </c>
      <c r="DO33" s="58">
        <f t="shared" si="64"/>
        <v>0.92590183593749997</v>
      </c>
      <c r="DP33" s="65">
        <v>0</v>
      </c>
      <c r="DQ33" s="44"/>
      <c r="DR33" s="65">
        <v>100</v>
      </c>
      <c r="DS33" s="65">
        <v>100</v>
      </c>
      <c r="DT33" s="65">
        <v>100</v>
      </c>
      <c r="DU33" s="65">
        <v>100</v>
      </c>
      <c r="DV33" s="65">
        <v>100</v>
      </c>
      <c r="DW33" s="65">
        <v>100</v>
      </c>
      <c r="DX33" s="58">
        <f t="shared" si="65"/>
        <v>0.14399999999999999</v>
      </c>
      <c r="DY33" s="43">
        <v>6.7310867309570313</v>
      </c>
      <c r="DZ33" s="43">
        <v>10.467061996459961</v>
      </c>
      <c r="EA33" s="43">
        <v>28.898780822753906</v>
      </c>
      <c r="EB33" s="44">
        <f t="shared" si="66"/>
        <v>1.326398080368042</v>
      </c>
      <c r="EC33" s="43">
        <v>25</v>
      </c>
      <c r="ED33" s="43">
        <v>35</v>
      </c>
      <c r="EE33" s="43">
        <v>70</v>
      </c>
      <c r="EF33" s="43">
        <v>50</v>
      </c>
      <c r="EG33" s="43">
        <v>55</v>
      </c>
      <c r="EH33" s="43">
        <v>55</v>
      </c>
      <c r="EI33" s="56">
        <f t="shared" si="46"/>
        <v>48.333333333333336</v>
      </c>
      <c r="EJ33" s="65">
        <v>356</v>
      </c>
      <c r="EK33" s="42">
        <v>0.47999998927116394</v>
      </c>
      <c r="EL33" s="42">
        <v>0.47999998927116394</v>
      </c>
      <c r="EM33" s="42">
        <v>0.47999998927116394</v>
      </c>
      <c r="EN33" s="42">
        <v>0.47999998927116394</v>
      </c>
      <c r="EO33" s="42">
        <v>0.47999998927116394</v>
      </c>
      <c r="EP33" s="42">
        <v>0.47999998927116394</v>
      </c>
      <c r="EQ33" s="54">
        <f t="shared" si="47"/>
        <v>0.47999998927116394</v>
      </c>
      <c r="ER33" s="65">
        <v>12</v>
      </c>
      <c r="ES33" s="42">
        <v>0.80000001192092896</v>
      </c>
      <c r="ET33" s="42">
        <v>0.80000001192092896</v>
      </c>
      <c r="EU33" s="42">
        <v>0.80000001192092896</v>
      </c>
      <c r="EV33" s="42">
        <v>0.80000001192092896</v>
      </c>
      <c r="EW33" s="42">
        <v>0.80000001192092896</v>
      </c>
      <c r="EX33" s="42">
        <v>0.80000001192092896</v>
      </c>
      <c r="EY33" s="54">
        <f t="shared" si="48"/>
        <v>0.80000001192092896</v>
      </c>
      <c r="EZ33" s="42">
        <v>0.8</v>
      </c>
      <c r="FA33" s="42">
        <v>0.17000000178813934</v>
      </c>
      <c r="FB33" s="42">
        <v>0.17000000178813934</v>
      </c>
      <c r="FC33" s="42">
        <v>0.20999999344348907</v>
      </c>
      <c r="FD33" s="42">
        <v>0.20999999344348907</v>
      </c>
      <c r="FE33" s="42">
        <v>0.20999999344348907</v>
      </c>
      <c r="FF33" s="42">
        <v>0.20999999344348907</v>
      </c>
      <c r="FG33" s="54">
        <f t="shared" si="49"/>
        <v>0.19666666289170584</v>
      </c>
      <c r="FH33" s="42"/>
      <c r="FI33" s="42">
        <v>0.18999999761581421</v>
      </c>
      <c r="FJ33" s="42">
        <v>0.18999999761581421</v>
      </c>
      <c r="FK33" s="42">
        <v>0.20000000298023224</v>
      </c>
      <c r="FL33" s="42">
        <v>0.20000000298023224</v>
      </c>
      <c r="FM33" s="42">
        <v>0.20000000298023224</v>
      </c>
      <c r="FN33" s="42">
        <v>0.20000000298023224</v>
      </c>
      <c r="FO33" s="54">
        <f t="shared" si="50"/>
        <v>0.19666666785875955</v>
      </c>
      <c r="FP33" s="65">
        <v>12</v>
      </c>
      <c r="FQ33" s="42">
        <v>0.56999999284744263</v>
      </c>
      <c r="FR33" s="42">
        <v>0.56999999284744263</v>
      </c>
      <c r="FS33" s="42">
        <v>0.56999999284744263</v>
      </c>
      <c r="FT33" s="42">
        <v>0.56999999284744263</v>
      </c>
      <c r="FU33" s="42">
        <v>0.56999999284744263</v>
      </c>
      <c r="FV33" s="42">
        <v>0.56999999284744263</v>
      </c>
      <c r="FW33" s="54">
        <f t="shared" si="51"/>
        <v>0.56999999284744263</v>
      </c>
      <c r="FX33" s="65">
        <v>18</v>
      </c>
    </row>
    <row r="34" spans="1:180">
      <c r="A34" s="40">
        <v>38736</v>
      </c>
      <c r="B34" s="41"/>
      <c r="C34" s="41"/>
      <c r="D34" s="41"/>
      <c r="E34" s="42" t="s">
        <v>233</v>
      </c>
      <c r="F34" s="42" t="s">
        <v>233</v>
      </c>
      <c r="G34" s="42" t="s">
        <v>233</v>
      </c>
      <c r="H34" s="42" t="s">
        <v>233</v>
      </c>
      <c r="I34" s="42" t="s">
        <v>233</v>
      </c>
      <c r="J34" s="42" t="s">
        <v>233</v>
      </c>
      <c r="K34" s="54" t="str">
        <f t="shared" si="52"/>
        <v/>
      </c>
      <c r="L34" s="52">
        <v>19.80463981628418</v>
      </c>
      <c r="M34" s="52">
        <v>19.926740646362305</v>
      </c>
      <c r="N34" s="43">
        <v>2.4420024827122688E-2</v>
      </c>
      <c r="O34" s="43">
        <v>0.26862028241157532</v>
      </c>
      <c r="P34" s="43">
        <v>0.85470086336135864</v>
      </c>
      <c r="Q34" s="43">
        <v>0.85470086336135864</v>
      </c>
      <c r="R34" s="54">
        <f t="shared" si="53"/>
        <v>6.955637082767983</v>
      </c>
      <c r="S34" s="43">
        <v>155.31135559082031</v>
      </c>
      <c r="T34" s="43">
        <v>101.95360565185547</v>
      </c>
      <c r="U34" s="43">
        <v>64.224662780761719</v>
      </c>
      <c r="V34" s="43">
        <v>48.107448577880859</v>
      </c>
      <c r="W34" s="43">
        <v>38.339439392089844</v>
      </c>
      <c r="X34" s="43">
        <v>33.333332061767578</v>
      </c>
      <c r="Y34" s="56">
        <f t="shared" si="54"/>
        <v>73.544974009195968</v>
      </c>
      <c r="Z34" s="42">
        <v>0.57387059926986694</v>
      </c>
      <c r="AA34" s="42">
        <v>0.39316239953041077</v>
      </c>
      <c r="AB34" s="42">
        <v>9.5238097012042999E-2</v>
      </c>
      <c r="AC34" s="42">
        <v>5.6166056543588638E-2</v>
      </c>
      <c r="AD34" s="42">
        <v>-0.1587301641702652</v>
      </c>
      <c r="AE34" s="42">
        <v>0.39316239953041077</v>
      </c>
      <c r="AF34" s="54">
        <f t="shared" si="55"/>
        <v>0.22547823128600916</v>
      </c>
      <c r="AG34" s="42">
        <v>7.0837607383728027</v>
      </c>
      <c r="AH34" s="42">
        <v>7.145298957824707</v>
      </c>
      <c r="AI34" s="42">
        <v>6.403419017791748</v>
      </c>
      <c r="AJ34" s="42">
        <v>6.6529912948608398</v>
      </c>
      <c r="AK34" s="42">
        <v>6.8683762550354004</v>
      </c>
      <c r="AL34" s="42">
        <v>6.7487177848815918</v>
      </c>
      <c r="AM34" s="54">
        <f t="shared" si="56"/>
        <v>6.8170940081278486</v>
      </c>
      <c r="AN34" s="44">
        <v>4.7081809043884277</v>
      </c>
      <c r="AO34" s="44">
        <v>4.4102563858032227</v>
      </c>
      <c r="AP34" s="44">
        <v>4.7106227874755859</v>
      </c>
      <c r="AQ34" s="44">
        <v>4.7765569686889648</v>
      </c>
      <c r="AR34" s="44">
        <v>4.1904764175415039</v>
      </c>
      <c r="AS34" s="44">
        <v>4.5445666313171387</v>
      </c>
      <c r="AT34" s="58">
        <f t="shared" si="57"/>
        <v>4.5567766825358076</v>
      </c>
      <c r="AU34" s="42">
        <v>0.60561662912368774</v>
      </c>
      <c r="AV34" s="42">
        <v>0.55433458089828491</v>
      </c>
      <c r="AW34" s="42">
        <v>0.61416363716125488</v>
      </c>
      <c r="AX34" s="42">
        <v>0.61050063371658325</v>
      </c>
      <c r="AY34" s="42">
        <v>0.71672773361206055</v>
      </c>
      <c r="AZ34" s="42">
        <v>0.66910868883132935</v>
      </c>
      <c r="BA34" s="54">
        <f t="shared" si="58"/>
        <v>0.62840865055720008</v>
      </c>
      <c r="BB34" s="44"/>
      <c r="BC34" s="42">
        <v>0.23443223536014557</v>
      </c>
      <c r="BD34" s="42">
        <v>0.18681319057941437</v>
      </c>
      <c r="BE34" s="42">
        <v>0.25641027092933655</v>
      </c>
      <c r="BF34" s="42">
        <v>0.32112333178520203</v>
      </c>
      <c r="BG34" s="42">
        <v>0.27594628930091858</v>
      </c>
      <c r="BH34" s="42">
        <v>0.34310135245323181</v>
      </c>
      <c r="BI34" s="54">
        <f t="shared" si="59"/>
        <v>0.26963777840137482</v>
      </c>
      <c r="BJ34" s="44">
        <v>4.0167916566133499E-2</v>
      </c>
      <c r="BK34" s="44">
        <v>4.0908940136432648E-2</v>
      </c>
      <c r="BL34" s="44">
        <v>4.4807460159063339E-2</v>
      </c>
      <c r="BM34" s="44">
        <v>5.9343118220567703E-2</v>
      </c>
      <c r="BN34" s="44">
        <v>4.9681622534990311E-2</v>
      </c>
      <c r="BO34" s="44">
        <v>5.1121305674314499E-2</v>
      </c>
      <c r="BP34" s="58">
        <f t="shared" si="60"/>
        <v>4.7671727215250335E-2</v>
      </c>
      <c r="BQ34" s="42">
        <v>1.01</v>
      </c>
      <c r="BR34" s="42">
        <v>1.02</v>
      </c>
      <c r="BS34" s="42">
        <v>1.02</v>
      </c>
      <c r="BT34" s="42">
        <v>1.05</v>
      </c>
      <c r="BU34" s="42">
        <v>1.05</v>
      </c>
      <c r="BV34" s="42">
        <v>1.2</v>
      </c>
      <c r="BW34" s="54">
        <v>1.06</v>
      </c>
      <c r="BX34" s="44">
        <v>3.2000000000000001E-2</v>
      </c>
      <c r="BY34" s="44">
        <v>3.2000000000000001E-2</v>
      </c>
      <c r="BZ34" s="44">
        <v>3.2000000000000001E-2</v>
      </c>
      <c r="CA34" s="44">
        <v>4.9000000000000002E-2</v>
      </c>
      <c r="CB34" s="44">
        <v>0.06</v>
      </c>
      <c r="CC34" s="44">
        <v>4.2000000000000003E-2</v>
      </c>
      <c r="CD34" s="58">
        <v>4.1000000000000002E-2</v>
      </c>
      <c r="CE34" s="42">
        <v>7.07</v>
      </c>
      <c r="CF34" s="42">
        <v>7.04</v>
      </c>
      <c r="CG34" s="42">
        <v>6.98</v>
      </c>
      <c r="CH34" s="42">
        <v>6.85</v>
      </c>
      <c r="CI34" s="42">
        <v>6.81</v>
      </c>
      <c r="CJ34" s="42">
        <v>6.74</v>
      </c>
      <c r="CK34" s="54">
        <v>6.92</v>
      </c>
      <c r="CL34" s="42">
        <v>63</v>
      </c>
      <c r="CM34" s="44"/>
      <c r="CN34" s="44">
        <v>0.78437119722366333</v>
      </c>
      <c r="CO34" s="44">
        <v>0.80097681283950806</v>
      </c>
      <c r="CP34" s="44">
        <v>1.3157509565353394</v>
      </c>
      <c r="CQ34" s="44">
        <v>1.4212454557418823</v>
      </c>
      <c r="CR34" s="44">
        <v>1.3167277574539185</v>
      </c>
      <c r="CS34" s="44">
        <v>1.7347985506057739</v>
      </c>
      <c r="CT34" s="58">
        <f t="shared" si="61"/>
        <v>1.2289784550666809</v>
      </c>
      <c r="CU34" s="44" t="s">
        <v>233</v>
      </c>
      <c r="CV34" s="44" t="s">
        <v>233</v>
      </c>
      <c r="CW34" s="44" t="s">
        <v>233</v>
      </c>
      <c r="CX34" s="44" t="s">
        <v>233</v>
      </c>
      <c r="CY34" s="44" t="s">
        <v>233</v>
      </c>
      <c r="CZ34" s="44" t="s">
        <v>233</v>
      </c>
      <c r="DA34" s="54" t="str">
        <f t="shared" si="62"/>
        <v/>
      </c>
      <c r="DB34" s="65">
        <v>545.29913330078125</v>
      </c>
      <c r="DC34" s="65">
        <v>544.4444580078125</v>
      </c>
      <c r="DD34" s="65">
        <v>916.2393798828125</v>
      </c>
      <c r="DE34" s="65">
        <v>1036.5079345703125</v>
      </c>
      <c r="DF34" s="65">
        <v>880.09771728515625</v>
      </c>
      <c r="DG34" s="65">
        <v>1191.8193359375</v>
      </c>
      <c r="DH34" s="58">
        <f t="shared" si="63"/>
        <v>1.2274579101562499</v>
      </c>
      <c r="DI34" s="65">
        <v>559.82904052734375</v>
      </c>
      <c r="DJ34" s="65">
        <v>556.77655029296875</v>
      </c>
      <c r="DK34" s="65">
        <v>916.36138916015625</v>
      </c>
      <c r="DL34" s="65">
        <v>928.5714111328125</v>
      </c>
      <c r="DM34" s="65">
        <v>927.9609375</v>
      </c>
      <c r="DN34" s="65">
        <v>1208.937744140625</v>
      </c>
      <c r="DO34" s="58">
        <f t="shared" si="64"/>
        <v>1.2236248974609376</v>
      </c>
      <c r="DP34" s="65">
        <v>24</v>
      </c>
      <c r="DQ34" s="44"/>
      <c r="DR34" s="65">
        <v>100</v>
      </c>
      <c r="DS34" s="65">
        <v>100</v>
      </c>
      <c r="DT34" s="65">
        <v>100</v>
      </c>
      <c r="DU34" s="65">
        <v>100</v>
      </c>
      <c r="DV34" s="65">
        <v>100</v>
      </c>
      <c r="DW34" s="65">
        <v>100</v>
      </c>
      <c r="DX34" s="58">
        <f t="shared" si="65"/>
        <v>0.14399999999999999</v>
      </c>
      <c r="DY34" s="43">
        <v>6.8914284706115723</v>
      </c>
      <c r="DZ34" s="43">
        <v>10.362390518188477</v>
      </c>
      <c r="EA34" s="43">
        <v>28.675003051757813</v>
      </c>
      <c r="EB34" s="44">
        <f t="shared" si="66"/>
        <v>1.2389069332885743</v>
      </c>
      <c r="EC34" s="43">
        <v>65</v>
      </c>
      <c r="ED34" s="43">
        <v>55</v>
      </c>
      <c r="EE34" s="43">
        <v>45</v>
      </c>
      <c r="EF34" s="43">
        <v>40</v>
      </c>
      <c r="EG34" s="43">
        <v>40</v>
      </c>
      <c r="EH34" s="43">
        <v>45</v>
      </c>
      <c r="EI34" s="56">
        <f t="shared" si="46"/>
        <v>48.333333333333336</v>
      </c>
      <c r="EJ34" s="65">
        <v>497</v>
      </c>
      <c r="EK34" s="42">
        <v>0.47999998927116394</v>
      </c>
      <c r="EL34" s="42">
        <v>0.47999998927116394</v>
      </c>
      <c r="EM34" s="42">
        <v>0.47999998927116394</v>
      </c>
      <c r="EN34" s="42">
        <v>0.47999998927116394</v>
      </c>
      <c r="EO34" s="42">
        <v>0.47999998927116394</v>
      </c>
      <c r="EP34" s="42">
        <v>0.47999998927116394</v>
      </c>
      <c r="EQ34" s="54">
        <f t="shared" si="47"/>
        <v>0.47999998927116394</v>
      </c>
      <c r="ER34" s="65">
        <v>17</v>
      </c>
      <c r="ES34" s="42">
        <v>0.80000001192092896</v>
      </c>
      <c r="ET34" s="42">
        <v>0.80000001192092896</v>
      </c>
      <c r="EU34" s="42">
        <v>0.80000001192092896</v>
      </c>
      <c r="EV34" s="42">
        <v>0.80000001192092896</v>
      </c>
      <c r="EW34" s="42">
        <v>0.80000001192092896</v>
      </c>
      <c r="EX34" s="42">
        <v>0.80000001192092896</v>
      </c>
      <c r="EY34" s="54">
        <f t="shared" si="48"/>
        <v>0.80000001192092896</v>
      </c>
      <c r="EZ34" s="42">
        <v>1.5</v>
      </c>
      <c r="FA34" s="42">
        <v>0.20999999344348907</v>
      </c>
      <c r="FB34" s="42">
        <v>0.20999999344348907</v>
      </c>
      <c r="FC34" s="42">
        <v>0.20999999344348907</v>
      </c>
      <c r="FD34" s="42">
        <v>0.2199999988079071</v>
      </c>
      <c r="FE34" s="42">
        <v>0.2199999988079071</v>
      </c>
      <c r="FF34" s="42">
        <v>0.20000000298023224</v>
      </c>
      <c r="FG34" s="54">
        <f t="shared" si="49"/>
        <v>0.21166666348775229</v>
      </c>
      <c r="FH34" s="42"/>
      <c r="FI34" s="42">
        <v>0.20000000298023224</v>
      </c>
      <c r="FJ34" s="42">
        <v>0.20000000298023224</v>
      </c>
      <c r="FK34" s="42">
        <v>0.20000000298023224</v>
      </c>
      <c r="FL34" s="42">
        <v>0.20000000298023224</v>
      </c>
      <c r="FM34" s="42">
        <v>0.20000000298023224</v>
      </c>
      <c r="FN34" s="42">
        <v>0.18000000715255737</v>
      </c>
      <c r="FO34" s="54">
        <f t="shared" si="50"/>
        <v>0.19666667034228644</v>
      </c>
      <c r="FP34" s="65">
        <v>19</v>
      </c>
      <c r="FQ34" s="42">
        <v>0.56999999284744263</v>
      </c>
      <c r="FR34" s="42">
        <v>0.56999999284744263</v>
      </c>
      <c r="FS34" s="42">
        <v>0.56999999284744263</v>
      </c>
      <c r="FT34" s="42">
        <v>0.56999999284744263</v>
      </c>
      <c r="FU34" s="42">
        <v>0.56999999284744263</v>
      </c>
      <c r="FV34" s="42">
        <v>0.56999999284744263</v>
      </c>
      <c r="FW34" s="54">
        <f t="shared" si="51"/>
        <v>0.56999999284744263</v>
      </c>
      <c r="FX34" s="65">
        <v>26</v>
      </c>
    </row>
    <row r="35" spans="1:180">
      <c r="A35" s="40">
        <v>38737</v>
      </c>
      <c r="B35" s="41"/>
      <c r="C35" s="41"/>
      <c r="D35" s="41"/>
      <c r="E35" s="42" t="s">
        <v>233</v>
      </c>
      <c r="F35" s="42" t="s">
        <v>233</v>
      </c>
      <c r="G35" s="42" t="s">
        <v>233</v>
      </c>
      <c r="H35" s="42" t="s">
        <v>233</v>
      </c>
      <c r="I35" s="42" t="s">
        <v>233</v>
      </c>
      <c r="J35" s="42" t="s">
        <v>233</v>
      </c>
      <c r="K35" s="54" t="str">
        <f t="shared" si="52"/>
        <v/>
      </c>
      <c r="L35" s="43">
        <v>0.97680097818374634</v>
      </c>
      <c r="M35" s="43">
        <v>1.2698413133621216</v>
      </c>
      <c r="N35" s="43">
        <v>1.3919414281845093</v>
      </c>
      <c r="O35" s="43">
        <v>1.7582417726516724</v>
      </c>
      <c r="P35" s="43">
        <v>2.2954823970794678</v>
      </c>
      <c r="Q35" s="43">
        <v>2.6862027645111084</v>
      </c>
      <c r="R35" s="54">
        <f t="shared" si="53"/>
        <v>1.7297517756621044</v>
      </c>
      <c r="S35" s="43">
        <v>29.181928634643555</v>
      </c>
      <c r="T35" s="43">
        <v>26.984127044677734</v>
      </c>
      <c r="U35" s="43">
        <v>25.030525207519531</v>
      </c>
      <c r="V35" s="43">
        <v>24.297924041748047</v>
      </c>
      <c r="W35" s="43">
        <v>23.565322875976562</v>
      </c>
      <c r="X35" s="43">
        <v>25.030525207519531</v>
      </c>
      <c r="Y35" s="56">
        <f t="shared" si="54"/>
        <v>25.68172550201416</v>
      </c>
      <c r="Z35" s="42">
        <v>0.76923078298568726</v>
      </c>
      <c r="AA35" s="42">
        <v>0.77899879217147827</v>
      </c>
      <c r="AB35" s="42">
        <v>0.8620268702507019</v>
      </c>
      <c r="AC35" s="42">
        <v>0.95482295751571655</v>
      </c>
      <c r="AD35" s="42">
        <v>0.8620268702507019</v>
      </c>
      <c r="AE35" s="42">
        <v>0.49572649598121643</v>
      </c>
      <c r="AF35" s="54">
        <f t="shared" si="55"/>
        <v>0.78713879485925042</v>
      </c>
      <c r="AG35" s="42">
        <v>6.8136754035949707</v>
      </c>
      <c r="AH35" s="42">
        <v>6.8512821197509766</v>
      </c>
      <c r="AI35" s="42">
        <v>6.8239316940307617</v>
      </c>
      <c r="AJ35" s="42">
        <v>6.7145299911499023</v>
      </c>
      <c r="AK35" s="42">
        <v>6.7965812683105469</v>
      </c>
      <c r="AL35" s="42">
        <v>6.8478631973266602</v>
      </c>
      <c r="AM35" s="54">
        <f t="shared" si="56"/>
        <v>6.8079772790273028</v>
      </c>
      <c r="AN35" s="44">
        <v>4.8083028793334961</v>
      </c>
      <c r="AO35" s="44">
        <v>4.1074481010437012</v>
      </c>
      <c r="AP35" s="44">
        <v>3.9536018371582031</v>
      </c>
      <c r="AQ35" s="44">
        <v>3.9658119678497314</v>
      </c>
      <c r="AR35" s="44">
        <v>3.7338216304779053</v>
      </c>
      <c r="AS35" s="44">
        <v>3.5286934375762939</v>
      </c>
      <c r="AT35" s="58">
        <f t="shared" si="57"/>
        <v>4.0162799755732221</v>
      </c>
      <c r="AU35" s="42">
        <v>0.64224666357040405</v>
      </c>
      <c r="AV35" s="42">
        <v>0.68498170375823975</v>
      </c>
      <c r="AW35" s="42">
        <v>0.73137974739074707</v>
      </c>
      <c r="AX35" s="42">
        <v>0.68620270490646362</v>
      </c>
      <c r="AY35" s="42">
        <v>0.74236875772476196</v>
      </c>
      <c r="AZ35" s="42">
        <v>0.71062272787094116</v>
      </c>
      <c r="BA35" s="54">
        <f t="shared" si="58"/>
        <v>0.69963371753692627</v>
      </c>
      <c r="BB35" s="44"/>
      <c r="BC35" s="42">
        <v>0.26495727896690369</v>
      </c>
      <c r="BD35" s="42">
        <v>0.30280831456184387</v>
      </c>
      <c r="BE35" s="42">
        <v>0.29670330882072449</v>
      </c>
      <c r="BF35" s="42">
        <v>0.28815630078315735</v>
      </c>
      <c r="BG35" s="42">
        <v>0.30280831456184387</v>
      </c>
      <c r="BH35" s="42">
        <v>0.29670330882072449</v>
      </c>
      <c r="BI35" s="54">
        <f t="shared" si="59"/>
        <v>0.29202280441919964</v>
      </c>
      <c r="BJ35" s="44">
        <v>5.0635147839784622E-2</v>
      </c>
      <c r="BK35" s="44">
        <v>4.5402038842439651E-2</v>
      </c>
      <c r="BL35" s="44">
        <v>4.8825576901435852E-2</v>
      </c>
      <c r="BM35" s="44">
        <v>4.645153135061264E-2</v>
      </c>
      <c r="BN35" s="44">
        <v>4.6661194413900375E-2</v>
      </c>
      <c r="BO35" s="44">
        <v>4.9873951822519302E-2</v>
      </c>
      <c r="BP35" s="58">
        <f t="shared" si="60"/>
        <v>4.7974906861782074E-2</v>
      </c>
      <c r="BQ35" s="42">
        <v>1.1299999999999999</v>
      </c>
      <c r="BR35" s="42">
        <v>1.1100000000000001</v>
      </c>
      <c r="BS35" s="42">
        <v>1.1200000000000001</v>
      </c>
      <c r="BT35" s="42">
        <v>1.1100000000000001</v>
      </c>
      <c r="BU35" s="42">
        <v>1.04</v>
      </c>
      <c r="BV35" s="42">
        <v>1.05</v>
      </c>
      <c r="BW35" s="54">
        <v>1.0900000000000001</v>
      </c>
      <c r="BX35" s="44">
        <v>4.2000000000000003E-2</v>
      </c>
      <c r="BY35" s="44">
        <v>4.2000000000000003E-2</v>
      </c>
      <c r="BZ35" s="44">
        <v>4.2000000000000003E-2</v>
      </c>
      <c r="CA35" s="44">
        <v>4.2000000000000003E-2</v>
      </c>
      <c r="CB35" s="44">
        <v>3.1E-2</v>
      </c>
      <c r="CC35" s="44">
        <v>3.1E-2</v>
      </c>
      <c r="CD35" s="58">
        <v>3.7999999999999999E-2</v>
      </c>
      <c r="CE35" s="42">
        <v>6.77</v>
      </c>
      <c r="CF35" s="42">
        <v>6.76</v>
      </c>
      <c r="CG35" s="42">
        <v>6.76</v>
      </c>
      <c r="CH35" s="42">
        <v>6.76</v>
      </c>
      <c r="CI35" s="42">
        <v>6.76</v>
      </c>
      <c r="CJ35" s="42">
        <v>6.77</v>
      </c>
      <c r="CK35" s="54">
        <v>6.76</v>
      </c>
      <c r="CL35" s="42">
        <v>64</v>
      </c>
      <c r="CM35" s="44"/>
      <c r="CN35" s="44">
        <v>1.6742368936538696</v>
      </c>
      <c r="CO35" s="44">
        <v>1.7006105184555054</v>
      </c>
      <c r="CP35" s="44">
        <v>1.7855921983718872</v>
      </c>
      <c r="CQ35" s="44">
        <v>1.7113553285598755</v>
      </c>
      <c r="CR35" s="44">
        <v>1.6341880559921265</v>
      </c>
      <c r="CS35" s="44">
        <v>1.7103785276412964</v>
      </c>
      <c r="CT35" s="58">
        <f t="shared" si="61"/>
        <v>1.70272692044576</v>
      </c>
      <c r="CU35" s="44" t="s">
        <v>233</v>
      </c>
      <c r="CV35" s="44" t="s">
        <v>233</v>
      </c>
      <c r="CW35" s="44" t="s">
        <v>233</v>
      </c>
      <c r="CX35" s="44" t="s">
        <v>233</v>
      </c>
      <c r="CY35" s="44" t="s">
        <v>233</v>
      </c>
      <c r="CZ35" s="44" t="s">
        <v>233</v>
      </c>
      <c r="DA35" s="54" t="str">
        <f t="shared" si="62"/>
        <v/>
      </c>
      <c r="DB35" s="65">
        <v>1172.4053955078125</v>
      </c>
      <c r="DC35" s="65">
        <v>1148.5958251953125</v>
      </c>
      <c r="DD35" s="65">
        <v>1191.086669921875</v>
      </c>
      <c r="DE35" s="65">
        <v>1170.08544921875</v>
      </c>
      <c r="DF35" s="65">
        <v>1132.234375</v>
      </c>
      <c r="DG35" s="65">
        <v>1158.8521728515625</v>
      </c>
      <c r="DH35" s="58">
        <f t="shared" si="63"/>
        <v>1.6735823730468751</v>
      </c>
      <c r="DI35" s="65">
        <v>1199.120849609375</v>
      </c>
      <c r="DJ35" s="65">
        <v>1180.4639892578125</v>
      </c>
      <c r="DK35" s="65">
        <v>1176.825439453125</v>
      </c>
      <c r="DL35" s="65">
        <v>1199.120849609375</v>
      </c>
      <c r="DM35" s="65">
        <v>1193.5531005859375</v>
      </c>
      <c r="DN35" s="65">
        <v>1175.6776123046875</v>
      </c>
      <c r="DO35" s="58">
        <f t="shared" si="64"/>
        <v>1.7099428417968749</v>
      </c>
      <c r="DP35" s="65">
        <v>25</v>
      </c>
      <c r="DQ35" s="44"/>
      <c r="DR35" s="65">
        <v>100</v>
      </c>
      <c r="DS35" s="65">
        <v>100</v>
      </c>
      <c r="DT35" s="65">
        <v>100</v>
      </c>
      <c r="DU35" s="65">
        <v>100</v>
      </c>
      <c r="DV35" s="65">
        <v>100</v>
      </c>
      <c r="DW35" s="65">
        <v>100</v>
      </c>
      <c r="DX35" s="58">
        <f t="shared" si="65"/>
        <v>0.14399999999999999</v>
      </c>
      <c r="DY35" s="43">
        <v>6.626373291015625</v>
      </c>
      <c r="DZ35" s="43">
        <v>12.636296272277832</v>
      </c>
      <c r="EA35" s="43">
        <v>28.3790283203125</v>
      </c>
      <c r="EB35" s="44">
        <f t="shared" si="66"/>
        <v>1.3779526016998291</v>
      </c>
      <c r="EC35" s="43">
        <v>45</v>
      </c>
      <c r="ED35" s="43">
        <v>45</v>
      </c>
      <c r="EE35" s="43">
        <v>45</v>
      </c>
      <c r="EF35" s="43">
        <v>45</v>
      </c>
      <c r="EG35" s="43">
        <v>45</v>
      </c>
      <c r="EH35" s="43">
        <v>45</v>
      </c>
      <c r="EI35" s="56">
        <f t="shared" si="46"/>
        <v>45</v>
      </c>
      <c r="EJ35" s="65">
        <v>653</v>
      </c>
      <c r="EK35" s="42">
        <v>0.47999998927116394</v>
      </c>
      <c r="EL35" s="42">
        <v>0.47999998927116394</v>
      </c>
      <c r="EM35" s="42">
        <v>0.47999998927116394</v>
      </c>
      <c r="EN35" s="42">
        <v>0.47999998927116394</v>
      </c>
      <c r="EO35" s="42">
        <v>0.47999998927116394</v>
      </c>
      <c r="EP35" s="42">
        <v>0.47999998927116394</v>
      </c>
      <c r="EQ35" s="54">
        <f t="shared" si="47"/>
        <v>0.47999998927116394</v>
      </c>
      <c r="ER35" s="65">
        <v>24</v>
      </c>
      <c r="ES35" s="42">
        <v>0.80000001192092896</v>
      </c>
      <c r="ET35" s="42">
        <v>0.80000001192092896</v>
      </c>
      <c r="EU35" s="42">
        <v>0.80000001192092896</v>
      </c>
      <c r="EV35" s="42">
        <v>0.80000001192092896</v>
      </c>
      <c r="EW35" s="42">
        <v>0.80000001192092896</v>
      </c>
      <c r="EX35" s="42">
        <v>0.80000001192092896</v>
      </c>
      <c r="EY35" s="54">
        <f t="shared" si="48"/>
        <v>0.80000001192092896</v>
      </c>
      <c r="EZ35" s="42">
        <v>1.45</v>
      </c>
      <c r="FA35" s="42">
        <v>0.20000000298023224</v>
      </c>
      <c r="FB35" s="42">
        <v>0.20000000298023224</v>
      </c>
      <c r="FC35" s="42">
        <v>0.20000000298023224</v>
      </c>
      <c r="FD35" s="42">
        <v>0.20000000298023224</v>
      </c>
      <c r="FE35" s="42">
        <v>0.20000000298023224</v>
      </c>
      <c r="FF35" s="42">
        <v>0.18999999761581421</v>
      </c>
      <c r="FG35" s="54">
        <f t="shared" si="49"/>
        <v>0.19833333541949591</v>
      </c>
      <c r="FH35" s="42"/>
      <c r="FI35" s="42">
        <v>0.18000000715255737</v>
      </c>
      <c r="FJ35" s="42">
        <v>0.18000000715255737</v>
      </c>
      <c r="FK35" s="42">
        <v>0.18000000715255737</v>
      </c>
      <c r="FL35" s="42">
        <v>0.15999999642372131</v>
      </c>
      <c r="FM35" s="42">
        <v>0.15999999642372131</v>
      </c>
      <c r="FN35" s="42">
        <v>0.15999999642372131</v>
      </c>
      <c r="FO35" s="54">
        <f t="shared" si="50"/>
        <v>0.17000000178813934</v>
      </c>
      <c r="FP35" s="65">
        <v>22</v>
      </c>
      <c r="FQ35" s="42">
        <v>0.56999999284744263</v>
      </c>
      <c r="FR35" s="42">
        <v>0.56999999284744263</v>
      </c>
      <c r="FS35" s="42">
        <v>0.56999999284744263</v>
      </c>
      <c r="FT35" s="42">
        <v>0.56999999284744263</v>
      </c>
      <c r="FU35" s="42">
        <v>0.56999999284744263</v>
      </c>
      <c r="FV35" s="42">
        <v>0.56999999284744263</v>
      </c>
      <c r="FW35" s="54">
        <f t="shared" si="51"/>
        <v>0.56999999284744263</v>
      </c>
      <c r="FX35" s="65">
        <v>34</v>
      </c>
    </row>
    <row r="36" spans="1:180">
      <c r="A36" s="40">
        <v>38738</v>
      </c>
      <c r="B36" s="41"/>
      <c r="C36" s="41"/>
      <c r="D36" s="41"/>
      <c r="E36" s="42" t="s">
        <v>233</v>
      </c>
      <c r="F36" s="42" t="s">
        <v>233</v>
      </c>
      <c r="G36" s="42" t="s">
        <v>233</v>
      </c>
      <c r="H36" s="42" t="s">
        <v>233</v>
      </c>
      <c r="I36" s="42" t="s">
        <v>233</v>
      </c>
      <c r="J36" s="42" t="s">
        <v>233</v>
      </c>
      <c r="K36" s="54" t="str">
        <f t="shared" si="52"/>
        <v/>
      </c>
      <c r="L36" s="43">
        <v>3.0525031089782715</v>
      </c>
      <c r="M36" s="43">
        <v>3.1746032238006592</v>
      </c>
      <c r="N36" s="43">
        <v>3.1746032238006592</v>
      </c>
      <c r="O36" s="43">
        <v>3.5409035682678223</v>
      </c>
      <c r="P36" s="43">
        <v>3.5409035682678223</v>
      </c>
      <c r="Q36" s="43">
        <v>3.1746032238006592</v>
      </c>
      <c r="R36" s="54">
        <f t="shared" si="53"/>
        <v>3.2763533194859824</v>
      </c>
      <c r="S36" s="43">
        <v>21.245420455932617</v>
      </c>
      <c r="T36" s="43">
        <v>21.367521286010742</v>
      </c>
      <c r="U36" s="43">
        <v>19.413919448852539</v>
      </c>
      <c r="V36" s="43">
        <v>18.681318283081055</v>
      </c>
      <c r="W36" s="43">
        <v>17.460317611694336</v>
      </c>
      <c r="X36" s="43">
        <v>15.873015403747559</v>
      </c>
      <c r="Y36" s="56">
        <f t="shared" si="54"/>
        <v>19.006918748219807</v>
      </c>
      <c r="Z36" s="42">
        <v>0.4761904776096344</v>
      </c>
      <c r="AA36" s="42">
        <v>0.30036631226539612</v>
      </c>
      <c r="AB36" s="42">
        <v>0.3492063581943512</v>
      </c>
      <c r="AC36" s="42">
        <v>0.33943834900856018</v>
      </c>
      <c r="AD36" s="42">
        <v>0.19780220091342926</v>
      </c>
      <c r="AE36" s="42">
        <v>0.31013432145118713</v>
      </c>
      <c r="AF36" s="54">
        <f t="shared" si="55"/>
        <v>0.32885633657375973</v>
      </c>
      <c r="AG36" s="42">
        <v>6.9401707649230957</v>
      </c>
      <c r="AH36" s="42">
        <v>7.0324788093566895</v>
      </c>
      <c r="AI36" s="42">
        <v>7.0529913902282715</v>
      </c>
      <c r="AJ36" s="42">
        <v>7.0632476806640625</v>
      </c>
      <c r="AK36" s="42">
        <v>7.1042733192443848</v>
      </c>
      <c r="AL36" s="42">
        <v>7.0974359512329102</v>
      </c>
      <c r="AM36" s="54">
        <f t="shared" si="56"/>
        <v>7.0484329859415693</v>
      </c>
      <c r="AN36" s="44">
        <v>3.4407813549041748</v>
      </c>
      <c r="AO36" s="44">
        <v>3.3479852676391602</v>
      </c>
      <c r="AP36" s="44">
        <v>3.5335774421691895</v>
      </c>
      <c r="AQ36" s="44">
        <v>3.1941392421722412</v>
      </c>
      <c r="AR36" s="44">
        <v>3.1501832008361816</v>
      </c>
      <c r="AS36" s="44">
        <v>2.9645910263061523</v>
      </c>
      <c r="AT36" s="58">
        <f t="shared" si="57"/>
        <v>3.2718762556711831</v>
      </c>
      <c r="AU36" s="42">
        <v>0.66422468423843384</v>
      </c>
      <c r="AV36" s="42">
        <v>0.64835166931152344</v>
      </c>
      <c r="AW36" s="42">
        <v>0.64102566242218018</v>
      </c>
      <c r="AX36" s="42">
        <v>0.59462761878967285</v>
      </c>
      <c r="AY36" s="42">
        <v>0.64835166931152344</v>
      </c>
      <c r="AZ36" s="42">
        <v>0.64224666357040405</v>
      </c>
      <c r="BA36" s="54">
        <f t="shared" si="58"/>
        <v>0.6398046612739563</v>
      </c>
      <c r="BB36" s="44"/>
      <c r="BC36" s="42">
        <v>0.26617828011512756</v>
      </c>
      <c r="BD36" s="42">
        <v>0.35775336623191833</v>
      </c>
      <c r="BE36" s="42">
        <v>0.35531136393547058</v>
      </c>
      <c r="BF36" s="42">
        <v>0.32967033982276917</v>
      </c>
      <c r="BG36" s="42">
        <v>0.32967033982276917</v>
      </c>
      <c r="BH36" s="42">
        <v>0.32722833752632141</v>
      </c>
      <c r="BI36" s="54">
        <f t="shared" si="59"/>
        <v>0.32763533790906268</v>
      </c>
      <c r="BJ36" s="44">
        <v>5.673440545797348E-2</v>
      </c>
      <c r="BK36" s="44">
        <v>4.6251766383647919E-2</v>
      </c>
      <c r="BL36" s="44">
        <v>4.9426961690187454E-2</v>
      </c>
      <c r="BM36" s="44">
        <v>4.3391093611717224E-2</v>
      </c>
      <c r="BN36" s="44">
        <v>4.2043503373861313E-2</v>
      </c>
      <c r="BO36" s="44">
        <v>4.1791964322328568E-2</v>
      </c>
      <c r="BP36" s="58">
        <f t="shared" si="60"/>
        <v>4.6606615806619324E-2</v>
      </c>
      <c r="BQ36" s="42">
        <v>0.99</v>
      </c>
      <c r="BR36" s="42">
        <v>0.94</v>
      </c>
      <c r="BS36" s="42">
        <v>0.91</v>
      </c>
      <c r="BT36" s="42">
        <v>0.9</v>
      </c>
      <c r="BU36" s="42">
        <v>0.9</v>
      </c>
      <c r="BV36" s="42">
        <v>0.89</v>
      </c>
      <c r="BW36" s="54">
        <v>0.92</v>
      </c>
      <c r="BX36" s="44">
        <v>3.1E-2</v>
      </c>
      <c r="BY36" s="44">
        <v>4.2000000000000003E-2</v>
      </c>
      <c r="BZ36" s="44">
        <v>4.2000000000000003E-2</v>
      </c>
      <c r="CA36" s="44">
        <v>4.2000000000000003E-2</v>
      </c>
      <c r="CB36" s="44">
        <v>3.1E-2</v>
      </c>
      <c r="CC36" s="44">
        <v>3.1E-2</v>
      </c>
      <c r="CD36" s="58">
        <v>3.5999999999999997E-2</v>
      </c>
      <c r="CE36" s="42">
        <v>6.78</v>
      </c>
      <c r="CF36" s="42">
        <v>6.78</v>
      </c>
      <c r="CG36" s="42">
        <v>6.81</v>
      </c>
      <c r="CH36" s="42">
        <v>6.84</v>
      </c>
      <c r="CI36" s="42">
        <v>6.85</v>
      </c>
      <c r="CJ36" s="42">
        <v>6.88</v>
      </c>
      <c r="CK36" s="54">
        <v>6.82</v>
      </c>
      <c r="CL36" s="42">
        <v>49</v>
      </c>
      <c r="CM36" s="44"/>
      <c r="CN36" s="44">
        <v>1.6332112550735474</v>
      </c>
      <c r="CO36" s="44">
        <v>1.6742368936538696</v>
      </c>
      <c r="CP36" s="44">
        <v>1.7826617956161499</v>
      </c>
      <c r="CQ36" s="44">
        <v>1.7435897588729858</v>
      </c>
      <c r="CR36" s="44">
        <v>1.6947497129440308</v>
      </c>
      <c r="CS36" s="44">
        <v>1.6478632688522339</v>
      </c>
      <c r="CT36" s="58">
        <f t="shared" si="61"/>
        <v>1.696052114168803</v>
      </c>
      <c r="CU36" s="44" t="s">
        <v>233</v>
      </c>
      <c r="CV36" s="44" t="s">
        <v>233</v>
      </c>
      <c r="CW36" s="44" t="s">
        <v>233</v>
      </c>
      <c r="CX36" s="44" t="s">
        <v>233</v>
      </c>
      <c r="CY36" s="44" t="s">
        <v>233</v>
      </c>
      <c r="CZ36" s="44" t="s">
        <v>233</v>
      </c>
      <c r="DA36" s="54" t="str">
        <f t="shared" si="62"/>
        <v/>
      </c>
      <c r="DB36" s="65">
        <v>1175.9462890625</v>
      </c>
      <c r="DC36" s="65">
        <v>1093.8948974609375</v>
      </c>
      <c r="DD36" s="65">
        <v>1200.2442626953125</v>
      </c>
      <c r="DE36" s="65">
        <v>1183.3944091796875</v>
      </c>
      <c r="DF36" s="65">
        <v>1151.7705078125</v>
      </c>
      <c r="DG36" s="65">
        <v>1128.0830078125</v>
      </c>
      <c r="DH36" s="58">
        <f t="shared" si="63"/>
        <v>1.6640000097656249</v>
      </c>
      <c r="DI36" s="65">
        <v>1174.23681640625</v>
      </c>
      <c r="DJ36" s="65">
        <v>1160</v>
      </c>
      <c r="DK36" s="65">
        <v>1135.189208984375</v>
      </c>
      <c r="DL36" s="65">
        <v>1173.162353515625</v>
      </c>
      <c r="DM36" s="65">
        <v>1151.6971435546875</v>
      </c>
      <c r="DN36" s="65">
        <v>1137.77783203125</v>
      </c>
      <c r="DO36" s="58">
        <f t="shared" si="64"/>
        <v>1.6636952050781251</v>
      </c>
      <c r="DP36" s="65">
        <v>73</v>
      </c>
      <c r="DQ36" s="44"/>
      <c r="DR36" s="65">
        <v>100</v>
      </c>
      <c r="DS36" s="65">
        <v>100</v>
      </c>
      <c r="DT36" s="65">
        <v>100</v>
      </c>
      <c r="DU36" s="65">
        <v>100</v>
      </c>
      <c r="DV36" s="65">
        <v>100</v>
      </c>
      <c r="DW36" s="65">
        <v>100</v>
      </c>
      <c r="DX36" s="58">
        <f t="shared" si="65"/>
        <v>0.14399999999999999</v>
      </c>
      <c r="DY36" s="43">
        <v>6.5478386878967285</v>
      </c>
      <c r="DZ36" s="43">
        <v>15.217000007629395</v>
      </c>
      <c r="EA36" s="43">
        <v>26.408309936523438</v>
      </c>
      <c r="EB36" s="44">
        <f t="shared" si="66"/>
        <v>1.2869124597167969</v>
      </c>
      <c r="EC36" s="43">
        <v>45</v>
      </c>
      <c r="ED36" s="43">
        <v>40</v>
      </c>
      <c r="EE36" s="43">
        <v>40</v>
      </c>
      <c r="EF36" s="43">
        <v>40</v>
      </c>
      <c r="EG36" s="43">
        <v>40</v>
      </c>
      <c r="EH36" s="43">
        <v>40</v>
      </c>
      <c r="EI36" s="56">
        <f t="shared" si="46"/>
        <v>40.833333333333336</v>
      </c>
      <c r="EJ36" s="65">
        <v>567</v>
      </c>
      <c r="EK36" s="42">
        <v>0.47999998927116394</v>
      </c>
      <c r="EL36" s="42">
        <v>0.47999998927116394</v>
      </c>
      <c r="EM36" s="42">
        <v>0.47999998927116394</v>
      </c>
      <c r="EN36" s="42">
        <v>0.47999998927116394</v>
      </c>
      <c r="EO36" s="42">
        <v>0.47999998927116394</v>
      </c>
      <c r="EP36" s="42">
        <v>0.47999998927116394</v>
      </c>
      <c r="EQ36" s="54">
        <f t="shared" si="47"/>
        <v>0.47999998927116394</v>
      </c>
      <c r="ER36" s="65">
        <v>21</v>
      </c>
      <c r="ES36" s="42">
        <v>0.80000001192092896</v>
      </c>
      <c r="ET36" s="42">
        <v>0.80000001192092896</v>
      </c>
      <c r="EU36" s="42">
        <v>0.80000001192092896</v>
      </c>
      <c r="EV36" s="42">
        <v>0.80000001192092896</v>
      </c>
      <c r="EW36" s="42">
        <v>0.80000001192092896</v>
      </c>
      <c r="EX36" s="42">
        <v>0.80000001192092896</v>
      </c>
      <c r="EY36" s="54">
        <f t="shared" si="48"/>
        <v>0.80000001192092896</v>
      </c>
      <c r="EZ36" s="42">
        <v>1.45</v>
      </c>
      <c r="FA36" s="42">
        <v>0.18000000715255737</v>
      </c>
      <c r="FB36" s="42">
        <v>0.17000000178813934</v>
      </c>
      <c r="FC36" s="42">
        <v>0.17000000178813934</v>
      </c>
      <c r="FD36" s="42">
        <v>0.17000000178813934</v>
      </c>
      <c r="FE36" s="42">
        <v>0.17000000178813934</v>
      </c>
      <c r="FF36" s="42">
        <v>0.17000000178813934</v>
      </c>
      <c r="FG36" s="54">
        <f t="shared" si="49"/>
        <v>0.17166666934887567</v>
      </c>
      <c r="FH36" s="42"/>
      <c r="FI36" s="42">
        <v>0.15000000596046448</v>
      </c>
      <c r="FJ36" s="42">
        <v>0.14000000059604645</v>
      </c>
      <c r="FK36" s="42">
        <v>0.14000000059604645</v>
      </c>
      <c r="FL36" s="42">
        <v>0.14000000059604645</v>
      </c>
      <c r="FM36" s="42">
        <v>0.14000000059604645</v>
      </c>
      <c r="FN36" s="42">
        <v>0.14000000059604645</v>
      </c>
      <c r="FO36" s="54">
        <f t="shared" si="50"/>
        <v>0.14166666815678278</v>
      </c>
      <c r="FP36" s="65">
        <v>18</v>
      </c>
      <c r="FQ36" s="42">
        <v>0.56999999284744263</v>
      </c>
      <c r="FR36" s="42">
        <v>0.56999999284744263</v>
      </c>
      <c r="FS36" s="42">
        <v>0.56999999284744263</v>
      </c>
      <c r="FT36" s="42">
        <v>0.56999999284744263</v>
      </c>
      <c r="FU36" s="42">
        <v>0.56999999284744263</v>
      </c>
      <c r="FV36" s="42">
        <v>0.56999999284744263</v>
      </c>
      <c r="FW36" s="54">
        <f t="shared" si="51"/>
        <v>0.56999999284744263</v>
      </c>
      <c r="FX36" s="65">
        <v>33</v>
      </c>
    </row>
    <row r="37" spans="1:180">
      <c r="A37" s="40">
        <v>38739</v>
      </c>
      <c r="B37" s="41"/>
      <c r="C37" s="41"/>
      <c r="D37" s="41"/>
      <c r="E37" s="42" t="s">
        <v>233</v>
      </c>
      <c r="F37" s="42" t="s">
        <v>233</v>
      </c>
      <c r="G37" s="42" t="s">
        <v>233</v>
      </c>
      <c r="H37" s="42" t="s">
        <v>233</v>
      </c>
      <c r="I37" s="42" t="s">
        <v>233</v>
      </c>
      <c r="J37" s="42" t="s">
        <v>233</v>
      </c>
      <c r="K37" s="54" t="str">
        <f t="shared" si="52"/>
        <v/>
      </c>
      <c r="L37" s="43">
        <v>2.6862027645111084</v>
      </c>
      <c r="M37" s="43">
        <v>2.1978023052215576</v>
      </c>
      <c r="N37" s="43">
        <v>1.4652014970779419</v>
      </c>
      <c r="O37" s="43">
        <v>1.2210012674331665</v>
      </c>
      <c r="P37" s="43">
        <v>1.7094017267227173</v>
      </c>
      <c r="Q37" s="43">
        <v>1.3431013822555542</v>
      </c>
      <c r="R37" s="54">
        <f t="shared" si="53"/>
        <v>1.7704518238703411</v>
      </c>
      <c r="S37" s="43">
        <v>14.529914855957031</v>
      </c>
      <c r="T37" s="43">
        <v>13.186813354492187</v>
      </c>
      <c r="U37" s="43">
        <v>12.454212188720703</v>
      </c>
      <c r="V37" s="43">
        <v>11.111110687255859</v>
      </c>
      <c r="W37" s="43">
        <v>10.378510475158691</v>
      </c>
      <c r="X37" s="43">
        <v>9.5238094329833984</v>
      </c>
      <c r="Y37" s="56">
        <f t="shared" si="54"/>
        <v>11.864061832427979</v>
      </c>
      <c r="Z37" s="42">
        <v>5.128205195069313E-2</v>
      </c>
      <c r="AA37" s="42">
        <v>0.10500610619783401</v>
      </c>
      <c r="AB37" s="42">
        <v>0.10989011079072952</v>
      </c>
      <c r="AC37" s="42">
        <v>0.17338217794895172</v>
      </c>
      <c r="AD37" s="42">
        <v>0.13431014120578766</v>
      </c>
      <c r="AE37" s="42">
        <v>0.13919414579868317</v>
      </c>
      <c r="AF37" s="54">
        <f t="shared" si="55"/>
        <v>0.11884412231544654</v>
      </c>
      <c r="AG37" s="42">
        <v>7.1931624412536621</v>
      </c>
      <c r="AH37" s="42">
        <v>7.1965813636779785</v>
      </c>
      <c r="AI37" s="42">
        <v>7.2102565765380859</v>
      </c>
      <c r="AJ37" s="42">
        <v>7.1999998092651367</v>
      </c>
      <c r="AK37" s="42">
        <v>7.2068376541137695</v>
      </c>
      <c r="AL37" s="42">
        <v>7.2239317893981934</v>
      </c>
      <c r="AM37" s="54">
        <f t="shared" si="56"/>
        <v>7.2051282723744707</v>
      </c>
      <c r="AN37" s="44">
        <v>7.326007355004549E-3</v>
      </c>
      <c r="AO37" s="44">
        <v>1.6336996555328369</v>
      </c>
      <c r="AP37" s="44">
        <v>1.5848596096038818</v>
      </c>
      <c r="AQ37" s="44">
        <v>2.0927960872650146</v>
      </c>
      <c r="AR37" s="44">
        <v>1.9316239356994629</v>
      </c>
      <c r="AS37" s="44">
        <v>1.7460317611694336</v>
      </c>
      <c r="AT37" s="58">
        <f t="shared" si="57"/>
        <v>1.4993895094376057</v>
      </c>
      <c r="AU37" s="42">
        <v>0.69352871179580688</v>
      </c>
      <c r="AV37" s="42">
        <v>0.61416363716125488</v>
      </c>
      <c r="AW37" s="42">
        <v>0.64957267045974731</v>
      </c>
      <c r="AX37" s="42">
        <v>0.62148964405059814</v>
      </c>
      <c r="AY37" s="42">
        <v>0.63492065668106079</v>
      </c>
      <c r="AZ37" s="42">
        <v>0.66910868883132935</v>
      </c>
      <c r="BA37" s="54">
        <f t="shared" si="58"/>
        <v>0.64713066816329956</v>
      </c>
      <c r="BB37" s="44"/>
      <c r="BC37" s="42">
        <v>0.4126984179019928</v>
      </c>
      <c r="BD37" s="42">
        <v>0.33577534556388855</v>
      </c>
      <c r="BE37" s="42">
        <v>0.33699634671211243</v>
      </c>
      <c r="BF37" s="42">
        <v>0.31501832604408264</v>
      </c>
      <c r="BG37" s="42">
        <v>0.30402931571006775</v>
      </c>
      <c r="BH37" s="42">
        <v>0.3223443329334259</v>
      </c>
      <c r="BI37" s="54">
        <f t="shared" si="59"/>
        <v>0.33781034747759503</v>
      </c>
      <c r="BJ37" s="44">
        <v>4.2726237326860428E-2</v>
      </c>
      <c r="BK37" s="44">
        <v>4.1606225073337555E-2</v>
      </c>
      <c r="BL37" s="44">
        <v>4.2697004973888397E-2</v>
      </c>
      <c r="BM37" s="44">
        <v>4.7389764338731766E-2</v>
      </c>
      <c r="BN37" s="44">
        <v>5.5305231362581253E-2</v>
      </c>
      <c r="BO37" s="44">
        <v>3.5407472401857376E-2</v>
      </c>
      <c r="BP37" s="58">
        <f t="shared" si="60"/>
        <v>4.4188655912876129E-2</v>
      </c>
      <c r="BQ37" s="42">
        <v>0.87</v>
      </c>
      <c r="BR37" s="42">
        <v>0.88</v>
      </c>
      <c r="BS37" s="42">
        <v>0.88</v>
      </c>
      <c r="BT37" s="42">
        <v>0.9</v>
      </c>
      <c r="BU37" s="42">
        <v>0.93</v>
      </c>
      <c r="BV37" s="42">
        <v>0.94</v>
      </c>
      <c r="BW37" s="54">
        <v>0.9</v>
      </c>
      <c r="BX37" s="44">
        <v>4.2000000000000003E-2</v>
      </c>
      <c r="BY37" s="44">
        <v>4.2000000000000003E-2</v>
      </c>
      <c r="BZ37" s="44">
        <v>4.2000000000000003E-2</v>
      </c>
      <c r="CA37" s="44">
        <v>4.2000000000000003E-2</v>
      </c>
      <c r="CB37" s="44">
        <v>4.2000000000000003E-2</v>
      </c>
      <c r="CC37" s="44">
        <v>4.2000000000000003E-2</v>
      </c>
      <c r="CD37" s="58">
        <v>4.2000000000000003E-2</v>
      </c>
      <c r="CE37" s="42">
        <v>6.88</v>
      </c>
      <c r="CF37" s="42">
        <v>6.89</v>
      </c>
      <c r="CG37" s="42">
        <v>6.89</v>
      </c>
      <c r="CH37" s="42">
        <v>6.9</v>
      </c>
      <c r="CI37" s="42">
        <v>6.92</v>
      </c>
      <c r="CJ37" s="42">
        <v>6.93</v>
      </c>
      <c r="CK37" s="54">
        <v>6.9</v>
      </c>
      <c r="CL37" s="42">
        <v>54</v>
      </c>
      <c r="CM37" s="44"/>
      <c r="CN37" s="44">
        <v>0.74529916048049927</v>
      </c>
      <c r="CO37" s="44">
        <v>0.78437119722366333</v>
      </c>
      <c r="CP37" s="44">
        <v>0.7638583779335022</v>
      </c>
      <c r="CQ37" s="44">
        <v>0.79609280824661255</v>
      </c>
      <c r="CR37" s="44">
        <v>0.74822956323623657</v>
      </c>
      <c r="CS37" s="44">
        <v>0.82246643304824829</v>
      </c>
      <c r="CT37" s="58">
        <f t="shared" si="61"/>
        <v>0.77671959002812707</v>
      </c>
      <c r="CU37" s="44" t="s">
        <v>233</v>
      </c>
      <c r="CV37" s="44" t="s">
        <v>233</v>
      </c>
      <c r="CW37" s="44" t="s">
        <v>233</v>
      </c>
      <c r="CX37" s="44" t="s">
        <v>233</v>
      </c>
      <c r="CY37" s="44" t="s">
        <v>233</v>
      </c>
      <c r="CZ37" s="44" t="s">
        <v>233</v>
      </c>
      <c r="DA37" s="54" t="str">
        <f t="shared" si="62"/>
        <v/>
      </c>
      <c r="DB37" s="65">
        <v>503.4188232421875</v>
      </c>
      <c r="DC37" s="65">
        <v>529.4261474609375</v>
      </c>
      <c r="DD37" s="65">
        <v>526.00732421875</v>
      </c>
      <c r="DE37" s="65">
        <v>553.4798583984375</v>
      </c>
      <c r="DF37" s="65">
        <v>532.967041015625</v>
      </c>
      <c r="DG37" s="65">
        <v>550.79364013671875</v>
      </c>
      <c r="DH37" s="58">
        <f t="shared" si="63"/>
        <v>0.76706228027343748</v>
      </c>
      <c r="DI37" s="65">
        <v>529.91455078125</v>
      </c>
      <c r="DJ37" s="65">
        <v>537.24053955078125</v>
      </c>
      <c r="DK37" s="65">
        <v>536.63006591796875</v>
      </c>
      <c r="DL37" s="65">
        <v>537.24053955078125</v>
      </c>
      <c r="DM37" s="65">
        <v>539.68255615234375</v>
      </c>
      <c r="DN37" s="65">
        <v>545.78753662109375</v>
      </c>
      <c r="DO37" s="58">
        <f t="shared" si="64"/>
        <v>0.77435898925781255</v>
      </c>
      <c r="DP37" s="65">
        <v>26</v>
      </c>
      <c r="DQ37" s="44"/>
      <c r="DR37" s="65">
        <v>100</v>
      </c>
      <c r="DS37" s="65">
        <v>100</v>
      </c>
      <c r="DT37" s="65">
        <v>100</v>
      </c>
      <c r="DU37" s="65">
        <v>100</v>
      </c>
      <c r="DV37" s="65">
        <v>100</v>
      </c>
      <c r="DW37" s="65">
        <v>100</v>
      </c>
      <c r="DX37" s="58">
        <f t="shared" si="65"/>
        <v>0.14399999999999999</v>
      </c>
      <c r="DY37" s="43">
        <v>5.7134065628051758</v>
      </c>
      <c r="DZ37" s="43">
        <v>11.932468414306641</v>
      </c>
      <c r="EA37" s="43">
        <v>29.064811706542969</v>
      </c>
      <c r="EB37" s="44">
        <f t="shared" si="66"/>
        <v>1.2539006018829346</v>
      </c>
      <c r="EC37" s="43">
        <v>40</v>
      </c>
      <c r="ED37" s="43">
        <v>40</v>
      </c>
      <c r="EE37" s="43">
        <v>40</v>
      </c>
      <c r="EF37" s="43">
        <v>40</v>
      </c>
      <c r="EG37" s="43">
        <v>40</v>
      </c>
      <c r="EH37" s="43">
        <v>40</v>
      </c>
      <c r="EI37" s="56">
        <f t="shared" si="46"/>
        <v>40</v>
      </c>
      <c r="EJ37" s="65">
        <v>254</v>
      </c>
      <c r="EK37" s="42">
        <v>0.47999998927116394</v>
      </c>
      <c r="EL37" s="42">
        <v>0.47999998927116394</v>
      </c>
      <c r="EM37" s="42">
        <v>0.47999998927116394</v>
      </c>
      <c r="EN37" s="42">
        <v>0.47999998927116394</v>
      </c>
      <c r="EO37" s="42">
        <v>0.47999998927116394</v>
      </c>
      <c r="EP37" s="42">
        <v>0.47999998927116394</v>
      </c>
      <c r="EQ37" s="54">
        <f t="shared" si="47"/>
        <v>0.47999998927116394</v>
      </c>
      <c r="ER37" s="65">
        <v>10</v>
      </c>
      <c r="ES37" s="42">
        <v>0.80000001192092896</v>
      </c>
      <c r="ET37" s="42">
        <v>0.80000001192092896</v>
      </c>
      <c r="EU37" s="42">
        <v>0.80000001192092896</v>
      </c>
      <c r="EV37" s="42">
        <v>0.80000001192092896</v>
      </c>
      <c r="EW37" s="42">
        <v>0.80000001192092896</v>
      </c>
      <c r="EX37" s="42">
        <v>0.80000001192092896</v>
      </c>
      <c r="EY37" s="54">
        <f t="shared" si="48"/>
        <v>0.80000001192092896</v>
      </c>
      <c r="EZ37" s="42">
        <v>0.65</v>
      </c>
      <c r="FA37" s="42">
        <v>0.18000000715255737</v>
      </c>
      <c r="FB37" s="42">
        <v>0.18000000715255737</v>
      </c>
      <c r="FC37" s="42">
        <v>0.18000000715255737</v>
      </c>
      <c r="FD37" s="42">
        <v>0.18000000715255737</v>
      </c>
      <c r="FE37" s="42">
        <v>0.18000000715255737</v>
      </c>
      <c r="FF37" s="42">
        <v>0.18000000715255737</v>
      </c>
      <c r="FG37" s="54">
        <f t="shared" si="49"/>
        <v>0.18000000715255737</v>
      </c>
      <c r="FH37" s="42"/>
      <c r="FI37" s="42">
        <v>0.15999999642372131</v>
      </c>
      <c r="FJ37" s="42">
        <v>0.17000000178813934</v>
      </c>
      <c r="FK37" s="42">
        <v>0.17000000178813934</v>
      </c>
      <c r="FL37" s="42">
        <v>0.17000000178813934</v>
      </c>
      <c r="FM37" s="42">
        <v>0.17000000178813934</v>
      </c>
      <c r="FN37" s="42">
        <v>0.17000000178813934</v>
      </c>
      <c r="FO37" s="54">
        <f t="shared" si="50"/>
        <v>0.16833333422740301</v>
      </c>
      <c r="FP37" s="65">
        <v>9</v>
      </c>
      <c r="FQ37" s="42">
        <v>0.56999999284744263</v>
      </c>
      <c r="FR37" s="42">
        <v>0.56999999284744263</v>
      </c>
      <c r="FS37" s="42">
        <v>0.56999999284744263</v>
      </c>
      <c r="FT37" s="42">
        <v>0.56999999284744263</v>
      </c>
      <c r="FU37" s="42">
        <v>0.56999999284744263</v>
      </c>
      <c r="FV37" s="42">
        <v>0.56999999284744263</v>
      </c>
      <c r="FW37" s="54">
        <f t="shared" si="51"/>
        <v>0.56999999284744263</v>
      </c>
      <c r="FX37" s="65">
        <v>16</v>
      </c>
    </row>
    <row r="38" spans="1:180">
      <c r="A38" s="40">
        <v>38740</v>
      </c>
      <c r="B38" s="41"/>
      <c r="C38" s="41"/>
      <c r="D38" s="41"/>
      <c r="E38" s="42" t="s">
        <v>233</v>
      </c>
      <c r="F38" s="42" t="s">
        <v>233</v>
      </c>
      <c r="G38" s="42" t="s">
        <v>233</v>
      </c>
      <c r="H38" s="42" t="s">
        <v>233</v>
      </c>
      <c r="I38" s="42" t="s">
        <v>233</v>
      </c>
      <c r="J38" s="42" t="s">
        <v>233</v>
      </c>
      <c r="K38" s="54" t="str">
        <f t="shared" si="52"/>
        <v/>
      </c>
      <c r="L38" s="43">
        <v>1.2210012674331665</v>
      </c>
      <c r="M38" s="43">
        <v>1.2210012674331665</v>
      </c>
      <c r="N38" s="43">
        <v>1.1721612215042114</v>
      </c>
      <c r="O38" s="43">
        <v>1.2210012674331665</v>
      </c>
      <c r="P38" s="43">
        <v>1.5873016119003296</v>
      </c>
      <c r="Q38" s="43">
        <v>1.2210012674331665</v>
      </c>
      <c r="R38" s="54">
        <f t="shared" si="53"/>
        <v>1.2739113171895344</v>
      </c>
      <c r="S38" s="43">
        <v>9.768010139465332</v>
      </c>
      <c r="T38" s="43">
        <v>8.7912092208862305</v>
      </c>
      <c r="U38" s="43">
        <v>9.645909309387207</v>
      </c>
      <c r="V38" s="43">
        <v>9.645909309387207</v>
      </c>
      <c r="W38" s="43">
        <v>8.3028087615966797</v>
      </c>
      <c r="X38" s="43">
        <v>7.5702075958251953</v>
      </c>
      <c r="Y38" s="56">
        <f t="shared" si="54"/>
        <v>8.9540090560913086</v>
      </c>
      <c r="Z38" s="42">
        <v>0.11477411538362503</v>
      </c>
      <c r="AA38" s="42">
        <v>0.21733821928501129</v>
      </c>
      <c r="AB38" s="42">
        <v>0.3540903627872467</v>
      </c>
      <c r="AC38" s="42">
        <v>-0.23687423765659332</v>
      </c>
      <c r="AD38" s="42">
        <v>0.75946277379989624</v>
      </c>
      <c r="AE38" s="42">
        <v>8.5470087826251984E-2</v>
      </c>
      <c r="AF38" s="54">
        <f t="shared" si="55"/>
        <v>0.215710220237573</v>
      </c>
      <c r="AG38" s="42">
        <v>7.2376070022583008</v>
      </c>
      <c r="AH38" s="42">
        <v>7.1897435188293457</v>
      </c>
      <c r="AI38" s="42">
        <v>7.1965813636779785</v>
      </c>
      <c r="AJ38" s="42">
        <v>7.5350427627563477</v>
      </c>
      <c r="AK38" s="42">
        <v>7.0700855255126953</v>
      </c>
      <c r="AL38" s="42">
        <v>7.2170939445495605</v>
      </c>
      <c r="AM38" s="54">
        <f t="shared" si="56"/>
        <v>7.2410256862640381</v>
      </c>
      <c r="AN38" s="44">
        <v>1.9560439586639404</v>
      </c>
      <c r="AO38" s="44">
        <v>2.2344322204589844</v>
      </c>
      <c r="AP38" s="44">
        <v>2.0463981628417969</v>
      </c>
      <c r="AQ38" s="44">
        <v>3.5189254283905029</v>
      </c>
      <c r="AR38" s="44">
        <v>3.3675212860107422</v>
      </c>
      <c r="AS38" s="44">
        <v>3.2478632926940918</v>
      </c>
      <c r="AT38" s="58">
        <f t="shared" si="57"/>
        <v>2.7285307248433432</v>
      </c>
      <c r="AU38" s="42">
        <v>0.63003665208816528</v>
      </c>
      <c r="AV38" s="42">
        <v>0.57264959812164307</v>
      </c>
      <c r="AW38" s="42">
        <v>0.51404154300689697</v>
      </c>
      <c r="AX38" s="42">
        <v>0.55921858549118042</v>
      </c>
      <c r="AY38" s="42">
        <v>0.56410259008407593</v>
      </c>
      <c r="AZ38" s="42">
        <v>0.61172163486480713</v>
      </c>
      <c r="BA38" s="54">
        <f t="shared" si="58"/>
        <v>0.57529510060946143</v>
      </c>
      <c r="BB38" s="44"/>
      <c r="BC38" s="42">
        <v>0.35775336623191833</v>
      </c>
      <c r="BD38" s="42">
        <v>0.30280831456184387</v>
      </c>
      <c r="BE38" s="42">
        <v>0.13797314465045929</v>
      </c>
      <c r="BF38" s="42">
        <v>0.29670330882072449</v>
      </c>
      <c r="BG38" s="42">
        <v>0.28937730193138123</v>
      </c>
      <c r="BH38" s="42">
        <v>0.27594628930091858</v>
      </c>
      <c r="BI38" s="54">
        <f t="shared" si="59"/>
        <v>0.2767602875828743</v>
      </c>
      <c r="BJ38" s="44">
        <v>3.7036634981632233E-2</v>
      </c>
      <c r="BK38" s="44">
        <v>5.2635114639997482E-2</v>
      </c>
      <c r="BL38" s="44">
        <v>4.5522145926952362E-2</v>
      </c>
      <c r="BM38" s="44">
        <v>8.5596688091754913E-2</v>
      </c>
      <c r="BN38" s="44">
        <v>6.7238487303256989E-2</v>
      </c>
      <c r="BO38" s="44">
        <v>4.8257846385240555E-2</v>
      </c>
      <c r="BP38" s="58">
        <f t="shared" si="60"/>
        <v>5.6047819554805756E-2</v>
      </c>
      <c r="BQ38" s="42">
        <v>0.92</v>
      </c>
      <c r="BR38" s="42">
        <v>1.01</v>
      </c>
      <c r="BS38" s="42">
        <v>0.93</v>
      </c>
      <c r="BT38" s="42">
        <v>0.89</v>
      </c>
      <c r="BU38" s="42">
        <v>0.92</v>
      </c>
      <c r="BV38" s="42">
        <v>0.93</v>
      </c>
      <c r="BW38" s="54">
        <v>0.93</v>
      </c>
      <c r="BX38" s="44">
        <v>4.2000000000000003E-2</v>
      </c>
      <c r="BY38" s="44">
        <v>3.4000000000000002E-2</v>
      </c>
      <c r="BZ38" s="44">
        <v>4.8000000000000001E-2</v>
      </c>
      <c r="CA38" s="44">
        <v>4.5999999999999999E-2</v>
      </c>
      <c r="CB38" s="44">
        <v>5.8999999999999997E-2</v>
      </c>
      <c r="CC38" s="44">
        <v>4.8000000000000001E-2</v>
      </c>
      <c r="CD38" s="58">
        <v>4.5999999999999999E-2</v>
      </c>
      <c r="CE38" s="42">
        <v>6.93</v>
      </c>
      <c r="CF38" s="42">
        <v>6.95</v>
      </c>
      <c r="CG38" s="42">
        <v>6.96</v>
      </c>
      <c r="CH38" s="42">
        <v>6.96</v>
      </c>
      <c r="CI38" s="42">
        <v>6.97</v>
      </c>
      <c r="CJ38" s="42">
        <v>6.98</v>
      </c>
      <c r="CK38" s="54">
        <v>6.96</v>
      </c>
      <c r="CL38" s="42">
        <v>60</v>
      </c>
      <c r="CM38" s="44"/>
      <c r="CN38" s="44">
        <v>0.78241759538650513</v>
      </c>
      <c r="CO38" s="44">
        <v>1.0178266763687134</v>
      </c>
      <c r="CP38" s="44">
        <v>0.93675214052200317</v>
      </c>
      <c r="CQ38" s="44">
        <v>1.7914530038833618</v>
      </c>
      <c r="CR38" s="44">
        <v>1.8862026929855347</v>
      </c>
      <c r="CS38" s="44">
        <v>1.9155067205429077</v>
      </c>
      <c r="CT38" s="58">
        <f t="shared" si="61"/>
        <v>1.3883598049481709</v>
      </c>
      <c r="CU38" s="44" t="s">
        <v>233</v>
      </c>
      <c r="CV38" s="44" t="s">
        <v>233</v>
      </c>
      <c r="CW38" s="44" t="s">
        <v>233</v>
      </c>
      <c r="CX38" s="44" t="s">
        <v>233</v>
      </c>
      <c r="CY38" s="44" t="s">
        <v>233</v>
      </c>
      <c r="CZ38" s="44" t="s">
        <v>233</v>
      </c>
      <c r="DA38" s="54" t="str">
        <f t="shared" si="62"/>
        <v/>
      </c>
      <c r="DB38" s="65">
        <v>523.076904296875</v>
      </c>
      <c r="DC38" s="65">
        <v>721.97802734375</v>
      </c>
      <c r="DD38" s="65">
        <v>638.70574951171875</v>
      </c>
      <c r="DE38" s="65">
        <v>1197.4359130859375</v>
      </c>
      <c r="DF38" s="65">
        <v>1288.5225830078125</v>
      </c>
      <c r="DG38" s="65">
        <v>1289.6214599609375</v>
      </c>
      <c r="DH38" s="58">
        <f t="shared" si="63"/>
        <v>1.3582417529296875</v>
      </c>
      <c r="DI38" s="65">
        <v>547.6190185546875</v>
      </c>
      <c r="DJ38" s="65">
        <v>708.3760986328125</v>
      </c>
      <c r="DK38" s="65">
        <v>1186.39794921875</v>
      </c>
      <c r="DL38" s="65">
        <v>1233.040283203125</v>
      </c>
      <c r="DM38" s="65">
        <v>1218.730224609375</v>
      </c>
      <c r="DN38" s="65">
        <v>1217.60693359375</v>
      </c>
      <c r="DO38" s="58">
        <f t="shared" si="64"/>
        <v>1.466824921875</v>
      </c>
      <c r="DP38" s="65">
        <v>74</v>
      </c>
      <c r="DQ38" s="44"/>
      <c r="DR38" s="65">
        <v>100</v>
      </c>
      <c r="DS38" s="65">
        <v>100</v>
      </c>
      <c r="DT38" s="65">
        <v>100</v>
      </c>
      <c r="DU38" s="65">
        <v>100</v>
      </c>
      <c r="DV38" s="65">
        <v>100</v>
      </c>
      <c r="DW38" s="65">
        <v>100</v>
      </c>
      <c r="DX38" s="58">
        <f t="shared" si="65"/>
        <v>0.14399999999999999</v>
      </c>
      <c r="DY38" s="43">
        <v>5.9064712524414062</v>
      </c>
      <c r="DZ38" s="43">
        <v>11.798921585083008</v>
      </c>
      <c r="EA38" s="43">
        <v>26.682624816894531</v>
      </c>
      <c r="EB38" s="44">
        <f t="shared" si="66"/>
        <v>1.4863227589416503</v>
      </c>
      <c r="EC38" s="43">
        <v>40</v>
      </c>
      <c r="ED38" s="43">
        <v>40</v>
      </c>
      <c r="EE38" s="43">
        <v>40</v>
      </c>
      <c r="EF38" s="43">
        <v>40</v>
      </c>
      <c r="EG38" s="43">
        <v>40</v>
      </c>
      <c r="EH38" s="43">
        <v>35</v>
      </c>
      <c r="EI38" s="56">
        <f t="shared" si="46"/>
        <v>39.166666666666664</v>
      </c>
      <c r="EJ38" s="65">
        <v>437</v>
      </c>
      <c r="EK38" s="42">
        <v>0.47999998927116394</v>
      </c>
      <c r="EL38" s="42">
        <v>0.47999998927116394</v>
      </c>
      <c r="EM38" s="42">
        <v>0.47999998927116394</v>
      </c>
      <c r="EN38" s="42">
        <v>0.47999998927116394</v>
      </c>
      <c r="EO38" s="42">
        <v>0.47999998927116394</v>
      </c>
      <c r="EP38" s="42">
        <v>0.47999998927116394</v>
      </c>
      <c r="EQ38" s="54">
        <f t="shared" si="47"/>
        <v>0.47999998927116394</v>
      </c>
      <c r="ER38" s="65">
        <v>12</v>
      </c>
      <c r="ES38" s="42">
        <v>0.80000001192092896</v>
      </c>
      <c r="ET38" s="42">
        <v>0.80000001192092896</v>
      </c>
      <c r="EU38" s="42">
        <v>0.80000001192092896</v>
      </c>
      <c r="EV38" s="42">
        <v>0.80000001192092896</v>
      </c>
      <c r="EW38" s="42">
        <v>0.80000001192092896</v>
      </c>
      <c r="EX38" s="42">
        <v>0.80000001192092896</v>
      </c>
      <c r="EY38" s="54">
        <f t="shared" si="48"/>
        <v>0.80000001192092896</v>
      </c>
      <c r="EZ38" s="42">
        <v>1.45</v>
      </c>
      <c r="FA38" s="42">
        <v>0.18000000715255737</v>
      </c>
      <c r="FB38" s="42">
        <v>0.17000000178813934</v>
      </c>
      <c r="FC38" s="42">
        <v>0.15999999642372131</v>
      </c>
      <c r="FD38" s="42">
        <v>0.15999999642372131</v>
      </c>
      <c r="FE38" s="42">
        <v>0.15999999642372131</v>
      </c>
      <c r="FF38" s="42">
        <v>0.15999999642372131</v>
      </c>
      <c r="FG38" s="54">
        <f t="shared" si="49"/>
        <v>0.16499999910593033</v>
      </c>
      <c r="FH38" s="42"/>
      <c r="FI38" s="42">
        <v>0.17000000178813934</v>
      </c>
      <c r="FJ38" s="42">
        <v>0.15999999642372131</v>
      </c>
      <c r="FK38" s="42">
        <v>0.15000000596046448</v>
      </c>
      <c r="FL38" s="42">
        <v>0.15000000596046448</v>
      </c>
      <c r="FM38" s="42">
        <v>0.15000000596046448</v>
      </c>
      <c r="FN38" s="42">
        <v>0.15000000596046448</v>
      </c>
      <c r="FO38" s="54">
        <f t="shared" si="50"/>
        <v>0.15500000367561975</v>
      </c>
      <c r="FP38" s="65">
        <v>28</v>
      </c>
      <c r="FQ38" s="42">
        <v>0.56999999284744263</v>
      </c>
      <c r="FR38" s="42">
        <v>0.56999999284744263</v>
      </c>
      <c r="FS38" s="42">
        <v>0.56999999284744263</v>
      </c>
      <c r="FT38" s="42">
        <v>0.56999999284744263</v>
      </c>
      <c r="FU38" s="42">
        <v>0.56999999284744263</v>
      </c>
      <c r="FV38" s="42">
        <v>0.56999999284744263</v>
      </c>
      <c r="FW38" s="54">
        <f t="shared" si="51"/>
        <v>0.56999999284744263</v>
      </c>
      <c r="FX38" s="65">
        <v>32</v>
      </c>
    </row>
    <row r="39" spans="1:180">
      <c r="A39" s="40">
        <v>38741</v>
      </c>
      <c r="B39" s="41"/>
      <c r="C39" s="41"/>
      <c r="D39" s="41"/>
      <c r="E39" s="42" t="s">
        <v>233</v>
      </c>
      <c r="F39" s="42" t="s">
        <v>233</v>
      </c>
      <c r="G39" s="42" t="s">
        <v>233</v>
      </c>
      <c r="H39" s="42" t="s">
        <v>233</v>
      </c>
      <c r="I39" s="42" t="s">
        <v>233</v>
      </c>
      <c r="J39" s="42" t="s">
        <v>233</v>
      </c>
      <c r="K39" s="54" t="str">
        <f t="shared" si="52"/>
        <v/>
      </c>
      <c r="L39" s="43">
        <v>0.85470086336135864</v>
      </c>
      <c r="M39" s="43">
        <v>0.48840048909187317</v>
      </c>
      <c r="N39" s="43">
        <v>0</v>
      </c>
      <c r="O39" s="43">
        <v>0.36630037426948547</v>
      </c>
      <c r="P39" s="43">
        <v>0.97680097818374634</v>
      </c>
      <c r="Q39" s="43">
        <v>0.8302808403968811</v>
      </c>
      <c r="R39" s="54">
        <f t="shared" si="53"/>
        <v>0.58608059088389075</v>
      </c>
      <c r="S39" s="43">
        <v>7.5702075958251953</v>
      </c>
      <c r="T39" s="43">
        <v>7.6923074722290039</v>
      </c>
      <c r="U39" s="43">
        <v>7.8144078254699707</v>
      </c>
      <c r="V39" s="43">
        <v>10.256410598754883</v>
      </c>
      <c r="W39" s="43">
        <v>7.6923074722290039</v>
      </c>
      <c r="X39" s="43">
        <v>6.8376069068908691</v>
      </c>
      <c r="Y39" s="56">
        <f t="shared" si="54"/>
        <v>7.9772079785664873</v>
      </c>
      <c r="Z39" s="42">
        <v>0.10500610619783401</v>
      </c>
      <c r="AA39" s="42">
        <v>0.76434677839279175</v>
      </c>
      <c r="AB39" s="42">
        <v>0.56898659467697144</v>
      </c>
      <c r="AC39" s="42">
        <v>0.37851038575172424</v>
      </c>
      <c r="AD39" s="42">
        <v>0.41758242249488831</v>
      </c>
      <c r="AE39" s="42">
        <v>-5.6166056543588638E-2</v>
      </c>
      <c r="AF39" s="54">
        <f t="shared" si="55"/>
        <v>0.36304437182843685</v>
      </c>
      <c r="AG39" s="42">
        <v>7.2615385055541992</v>
      </c>
      <c r="AH39" s="42">
        <v>7.1111111640930176</v>
      </c>
      <c r="AI39" s="42">
        <v>7.1418805122375488</v>
      </c>
      <c r="AJ39" s="42">
        <v>6.6529912948608398</v>
      </c>
      <c r="AK39" s="42">
        <v>6.7418804168701172</v>
      </c>
      <c r="AL39" s="42">
        <v>6.9162392616271973</v>
      </c>
      <c r="AM39" s="54">
        <f t="shared" si="56"/>
        <v>6.9709401925404864</v>
      </c>
      <c r="AN39" s="44">
        <v>3.6654455661773682</v>
      </c>
      <c r="AO39" s="44">
        <v>3.8192918300628662</v>
      </c>
      <c r="AP39" s="44">
        <v>4.6422467231750488</v>
      </c>
      <c r="AQ39" s="44">
        <v>4.1391940116882324</v>
      </c>
      <c r="AR39" s="44">
        <v>3.3357753753662109</v>
      </c>
      <c r="AS39" s="44">
        <v>2.7765567302703857</v>
      </c>
      <c r="AT39" s="58">
        <f t="shared" si="57"/>
        <v>3.7297517061233521</v>
      </c>
      <c r="AU39" s="42">
        <v>0.52991455793380737</v>
      </c>
      <c r="AV39" s="42">
        <v>0.52991455793380737</v>
      </c>
      <c r="AW39" s="42">
        <v>0.3968254029750824</v>
      </c>
      <c r="AX39" s="42">
        <v>0.48229548335075378</v>
      </c>
      <c r="AY39" s="42">
        <v>0.46764346957206726</v>
      </c>
      <c r="AZ39" s="42">
        <v>0.5018315315246582</v>
      </c>
      <c r="BA39" s="54">
        <f t="shared" si="58"/>
        <v>0.48473750054836273</v>
      </c>
      <c r="BB39" s="44"/>
      <c r="BC39" s="42">
        <v>0.27594628930091858</v>
      </c>
      <c r="BD39" s="42">
        <v>0.21245421469211578</v>
      </c>
      <c r="BE39" s="42">
        <v>9.6459098160266876E-2</v>
      </c>
      <c r="BF39" s="42">
        <v>0.25396826863288879</v>
      </c>
      <c r="BG39" s="42">
        <v>0.21123321354389191</v>
      </c>
      <c r="BH39" s="42">
        <v>0.23443223536014557</v>
      </c>
      <c r="BI39" s="54">
        <f t="shared" si="59"/>
        <v>0.21408221994837126</v>
      </c>
      <c r="BJ39" s="44">
        <v>4.7642037272453308E-2</v>
      </c>
      <c r="BK39" s="44">
        <v>5.794612318277359E-2</v>
      </c>
      <c r="BL39" s="44">
        <v>0.12858384847640991</v>
      </c>
      <c r="BM39" s="44">
        <v>4.7997191548347473E-2</v>
      </c>
      <c r="BN39" s="44">
        <v>4.2532015591859818E-2</v>
      </c>
      <c r="BO39" s="44">
        <v>4.0650911629199982E-2</v>
      </c>
      <c r="BP39" s="58">
        <f t="shared" si="60"/>
        <v>6.0892021283507347E-2</v>
      </c>
      <c r="BQ39" s="42">
        <v>0.95</v>
      </c>
      <c r="BR39" s="42">
        <v>0.92</v>
      </c>
      <c r="BS39" s="42">
        <v>0.88</v>
      </c>
      <c r="BT39" s="42">
        <v>0.87</v>
      </c>
      <c r="BU39" s="42">
        <v>0.84</v>
      </c>
      <c r="BV39" s="42">
        <v>0.84</v>
      </c>
      <c r="BW39" s="54">
        <v>0.88</v>
      </c>
      <c r="BX39" s="44">
        <v>3.6999999999999998E-2</v>
      </c>
      <c r="BY39" s="44">
        <v>3.6999999999999998E-2</v>
      </c>
      <c r="BZ39" s="44">
        <v>7.1999999999999995E-2</v>
      </c>
      <c r="CA39" s="44">
        <v>4.5999999999999999E-2</v>
      </c>
      <c r="CB39" s="44">
        <v>3.5000000000000003E-2</v>
      </c>
      <c r="CC39" s="44">
        <v>3.5000000000000003E-2</v>
      </c>
      <c r="CD39" s="58">
        <v>4.3999999999999997E-2</v>
      </c>
      <c r="CE39" s="42">
        <v>6.98</v>
      </c>
      <c r="CF39" s="42">
        <v>7.01</v>
      </c>
      <c r="CG39" s="42">
        <v>7.01</v>
      </c>
      <c r="CH39" s="42">
        <v>7.05</v>
      </c>
      <c r="CI39" s="42">
        <v>7.06</v>
      </c>
      <c r="CJ39" s="42">
        <v>7.07</v>
      </c>
      <c r="CK39" s="54">
        <v>7.03</v>
      </c>
      <c r="CL39" s="42">
        <v>70</v>
      </c>
      <c r="CM39" s="44"/>
      <c r="CN39" s="44">
        <v>1.8227106332778931</v>
      </c>
      <c r="CO39" s="44">
        <v>1.7113553285598755</v>
      </c>
      <c r="CP39" s="44">
        <v>1.7611721754074097</v>
      </c>
      <c r="CQ39" s="44">
        <v>1.821733832359314</v>
      </c>
      <c r="CR39" s="44">
        <v>1.7211233377456665</v>
      </c>
      <c r="CS39" s="44">
        <v>1.7621489763259888</v>
      </c>
      <c r="CT39" s="58">
        <f t="shared" si="61"/>
        <v>1.7667073806126912</v>
      </c>
      <c r="CU39" s="44" t="s">
        <v>233</v>
      </c>
      <c r="CV39" s="44" t="s">
        <v>233</v>
      </c>
      <c r="CW39" s="44" t="s">
        <v>233</v>
      </c>
      <c r="CX39" s="44" t="s">
        <v>233</v>
      </c>
      <c r="CY39" s="44" t="s">
        <v>233</v>
      </c>
      <c r="CZ39" s="44" t="s">
        <v>233</v>
      </c>
      <c r="DA39" s="54" t="str">
        <f t="shared" si="62"/>
        <v/>
      </c>
      <c r="DB39" s="65">
        <v>1262.881591796875</v>
      </c>
      <c r="DC39" s="65">
        <v>1197.313720703125</v>
      </c>
      <c r="DD39" s="65">
        <v>1264.713134765625</v>
      </c>
      <c r="DE39" s="65">
        <v>1215.262451171875</v>
      </c>
      <c r="DF39" s="65">
        <v>1209.5238037109375</v>
      </c>
      <c r="DG39" s="65">
        <v>1189.98779296875</v>
      </c>
      <c r="DH39" s="58">
        <f t="shared" si="63"/>
        <v>1.7615237988281249</v>
      </c>
      <c r="DI39" s="65">
        <v>1200.4884033203125</v>
      </c>
      <c r="DJ39" s="65">
        <v>1191.74609375</v>
      </c>
      <c r="DK39" s="65">
        <v>1207.5458984375</v>
      </c>
      <c r="DL39" s="65">
        <v>1204.4444580078125</v>
      </c>
      <c r="DM39" s="65">
        <v>1222.5396728515625</v>
      </c>
      <c r="DN39" s="65">
        <v>1188.4737548828125</v>
      </c>
      <c r="DO39" s="58">
        <f t="shared" si="64"/>
        <v>1.7316571875</v>
      </c>
      <c r="DP39" s="65">
        <v>24</v>
      </c>
      <c r="DQ39" s="44"/>
      <c r="DR39" s="65">
        <v>100</v>
      </c>
      <c r="DS39" s="65">
        <v>100</v>
      </c>
      <c r="DT39" s="65">
        <v>100</v>
      </c>
      <c r="DU39" s="65">
        <v>100</v>
      </c>
      <c r="DV39" s="65">
        <v>100</v>
      </c>
      <c r="DW39" s="65">
        <v>100</v>
      </c>
      <c r="DX39" s="58">
        <f t="shared" si="65"/>
        <v>0.14399999999999999</v>
      </c>
      <c r="DY39" s="43">
        <v>6.466031551361084</v>
      </c>
      <c r="DZ39" s="43">
        <v>12.863687515258789</v>
      </c>
      <c r="EA39" s="43">
        <v>26.292816162109375</v>
      </c>
      <c r="EB39" s="44">
        <f t="shared" si="66"/>
        <v>1.576201361694336</v>
      </c>
      <c r="EC39" s="43">
        <v>35</v>
      </c>
      <c r="ED39" s="43">
        <v>40</v>
      </c>
      <c r="EE39" s="43">
        <v>35</v>
      </c>
      <c r="EF39" s="43">
        <v>35</v>
      </c>
      <c r="EG39" s="43">
        <v>35</v>
      </c>
      <c r="EH39" s="43">
        <v>28</v>
      </c>
      <c r="EI39" s="56">
        <f t="shared" si="46"/>
        <v>34.666666666666664</v>
      </c>
      <c r="EJ39" s="65">
        <v>486</v>
      </c>
      <c r="EK39" s="42">
        <v>0.47999998927116394</v>
      </c>
      <c r="EL39" s="42">
        <v>0.47999998927116394</v>
      </c>
      <c r="EM39" s="42">
        <v>0.47999998927116394</v>
      </c>
      <c r="EN39" s="42">
        <v>0.47999998927116394</v>
      </c>
      <c r="EO39" s="42">
        <v>0.47999998927116394</v>
      </c>
      <c r="EP39" s="42">
        <v>0.47999998927116394</v>
      </c>
      <c r="EQ39" s="54">
        <f t="shared" si="47"/>
        <v>0.47999998927116394</v>
      </c>
      <c r="ER39" s="65">
        <v>23</v>
      </c>
      <c r="ES39" s="42">
        <v>0.80000001192092896</v>
      </c>
      <c r="ET39" s="42">
        <v>0.80000001192092896</v>
      </c>
      <c r="EU39" s="42">
        <v>0.80000001192092896</v>
      </c>
      <c r="EV39" s="42">
        <v>0.80000001192092896</v>
      </c>
      <c r="EW39" s="42">
        <v>0.80000001192092896</v>
      </c>
      <c r="EX39" s="42">
        <v>0.80000001192092896</v>
      </c>
      <c r="EY39" s="54">
        <f t="shared" si="48"/>
        <v>0.80000001192092896</v>
      </c>
      <c r="EZ39" s="42">
        <v>1.6</v>
      </c>
      <c r="FA39" s="42">
        <v>0.15999999642372131</v>
      </c>
      <c r="FB39" s="42">
        <v>0.15999999642372131</v>
      </c>
      <c r="FC39" s="42">
        <v>0.15999999642372131</v>
      </c>
      <c r="FD39" s="42">
        <v>0.15999999642372131</v>
      </c>
      <c r="FE39" s="42">
        <v>0.15999999642372131</v>
      </c>
      <c r="FF39" s="42">
        <v>0.15999999642372131</v>
      </c>
      <c r="FG39" s="54">
        <f t="shared" si="49"/>
        <v>0.15999999642372131</v>
      </c>
      <c r="FH39" s="42"/>
      <c r="FI39" s="42">
        <v>0.15000000596046448</v>
      </c>
      <c r="FJ39" s="42">
        <v>0.15000000596046448</v>
      </c>
      <c r="FK39" s="42">
        <v>0.15000000596046448</v>
      </c>
      <c r="FL39" s="42">
        <v>0.15000000596046448</v>
      </c>
      <c r="FM39" s="42">
        <v>0.15000000596046448</v>
      </c>
      <c r="FN39" s="42">
        <v>0.15000000596046448</v>
      </c>
      <c r="FO39" s="54">
        <f t="shared" si="50"/>
        <v>0.15000000596046448</v>
      </c>
      <c r="FP39" s="65">
        <v>24</v>
      </c>
      <c r="FQ39" s="42">
        <v>0.56999999284744263</v>
      </c>
      <c r="FR39" s="42">
        <v>0.56999999284744263</v>
      </c>
      <c r="FS39" s="42">
        <v>0.56999999284744263</v>
      </c>
      <c r="FT39" s="42">
        <v>0.56999999284744263</v>
      </c>
      <c r="FU39" s="42">
        <v>0.56999999284744263</v>
      </c>
      <c r="FV39" s="42">
        <v>0.56999999284744263</v>
      </c>
      <c r="FW39" s="54">
        <f t="shared" si="51"/>
        <v>0.56999999284744263</v>
      </c>
      <c r="FX39" s="65">
        <v>35</v>
      </c>
    </row>
    <row r="40" spans="1:180">
      <c r="A40" s="40">
        <v>38742</v>
      </c>
      <c r="B40" s="41"/>
      <c r="C40" s="41"/>
      <c r="D40" s="41"/>
      <c r="E40" s="42" t="s">
        <v>233</v>
      </c>
      <c r="F40" s="42" t="s">
        <v>233</v>
      </c>
      <c r="G40" s="42" t="s">
        <v>233</v>
      </c>
      <c r="H40" s="42" t="s">
        <v>233</v>
      </c>
      <c r="I40" s="42" t="s">
        <v>233</v>
      </c>
      <c r="J40" s="42" t="s">
        <v>233</v>
      </c>
      <c r="K40" s="54" t="str">
        <f t="shared" si="52"/>
        <v/>
      </c>
      <c r="L40" s="43">
        <v>0.8302808403968811</v>
      </c>
      <c r="M40" s="43">
        <v>0.9523809552192688</v>
      </c>
      <c r="N40" s="43">
        <v>0.56166058778762817</v>
      </c>
      <c r="O40" s="43">
        <v>0.70818072557449341</v>
      </c>
      <c r="P40" s="43">
        <v>0.9523809552192688</v>
      </c>
      <c r="Q40" s="43">
        <v>0.34188035130500793</v>
      </c>
      <c r="R40" s="54">
        <f t="shared" si="53"/>
        <v>0.72446073591709137</v>
      </c>
      <c r="S40" s="43">
        <v>8.5470085144042969</v>
      </c>
      <c r="T40" s="43">
        <v>7.8144078254699707</v>
      </c>
      <c r="U40" s="43">
        <v>7.5702075958251953</v>
      </c>
      <c r="V40" s="43">
        <v>6.2271060943603516</v>
      </c>
      <c r="W40" s="43">
        <v>6.105006217956543</v>
      </c>
      <c r="X40" s="43">
        <v>6.3492064476013184</v>
      </c>
      <c r="Y40" s="56">
        <f t="shared" si="54"/>
        <v>7.1021571159362793</v>
      </c>
      <c r="Z40" s="42">
        <v>-0.46153846383094788</v>
      </c>
      <c r="AA40" s="42">
        <v>-0.44688645005226135</v>
      </c>
      <c r="AB40" s="42">
        <v>-0.33943834900856018</v>
      </c>
      <c r="AC40" s="42">
        <v>-0.42246642708778381</v>
      </c>
      <c r="AD40" s="42">
        <v>-0.33943834900856018</v>
      </c>
      <c r="AE40" s="42">
        <v>-0.20757021009922028</v>
      </c>
      <c r="AF40" s="54">
        <f t="shared" si="55"/>
        <v>-0.36955637484788895</v>
      </c>
      <c r="AG40" s="42">
        <v>7.0529913902282715</v>
      </c>
      <c r="AH40" s="42">
        <v>7.0803418159484863</v>
      </c>
      <c r="AI40" s="42">
        <v>7.0222220420837402</v>
      </c>
      <c r="AJ40" s="42">
        <v>7.0324788093566895</v>
      </c>
      <c r="AK40" s="42">
        <v>7.0632476806640625</v>
      </c>
      <c r="AL40" s="42">
        <v>7.0119657516479492</v>
      </c>
      <c r="AM40" s="54">
        <f t="shared" si="56"/>
        <v>7.0438745816548662</v>
      </c>
      <c r="AN40" s="44">
        <v>2.7472527027130127</v>
      </c>
      <c r="AO40" s="44">
        <v>2.6617827415466309</v>
      </c>
      <c r="AP40" s="44">
        <v>2.6080586910247803</v>
      </c>
      <c r="AQ40" s="44">
        <v>3.2478632926940918</v>
      </c>
      <c r="AR40" s="44">
        <v>2.7863247394561768</v>
      </c>
      <c r="AS40" s="44">
        <v>2.7716727256774902</v>
      </c>
      <c r="AT40" s="58">
        <f t="shared" si="57"/>
        <v>2.8038258155186973</v>
      </c>
      <c r="AU40" s="42">
        <v>0.43956044316291809</v>
      </c>
      <c r="AV40" s="42">
        <v>0.49694749712944031</v>
      </c>
      <c r="AW40" s="42">
        <v>0.45299145579338074</v>
      </c>
      <c r="AX40" s="42">
        <v>0.40903541445732117</v>
      </c>
      <c r="AY40" s="42">
        <v>0.46642246842384338</v>
      </c>
      <c r="AZ40" s="42">
        <v>0.46886447072029114</v>
      </c>
      <c r="BA40" s="54">
        <f t="shared" si="58"/>
        <v>0.45563695828119916</v>
      </c>
      <c r="BB40" s="44"/>
      <c r="BC40" s="42">
        <v>0.21611721813678741</v>
      </c>
      <c r="BD40" s="42">
        <v>0.19902320206165314</v>
      </c>
      <c r="BE40" s="42">
        <v>0.16483516991138458</v>
      </c>
      <c r="BF40" s="42">
        <v>0.10012210160493851</v>
      </c>
      <c r="BG40" s="42">
        <v>0.14896215498447418</v>
      </c>
      <c r="BH40" s="42">
        <v>0.16849817335605621</v>
      </c>
      <c r="BI40" s="54">
        <f t="shared" si="59"/>
        <v>0.16625967000921568</v>
      </c>
      <c r="BJ40" s="44">
        <v>4.1205905377864838E-2</v>
      </c>
      <c r="BK40" s="44">
        <v>4.2450584471225739E-2</v>
      </c>
      <c r="BL40" s="44">
        <v>4.509681835770607E-2</v>
      </c>
      <c r="BM40" s="44">
        <v>4.9546808004379272E-2</v>
      </c>
      <c r="BN40" s="44">
        <v>4.4588573276996613E-2</v>
      </c>
      <c r="BO40" s="44">
        <v>4.3810918927192688E-2</v>
      </c>
      <c r="BP40" s="58">
        <f t="shared" si="60"/>
        <v>4.4449934735894203E-2</v>
      </c>
      <c r="BQ40" s="42">
        <v>0.85</v>
      </c>
      <c r="BR40" s="42">
        <v>0.83</v>
      </c>
      <c r="BS40" s="42">
        <v>0.82</v>
      </c>
      <c r="BT40" s="42">
        <v>0.82</v>
      </c>
      <c r="BU40" s="42">
        <v>0.9</v>
      </c>
      <c r="BV40" s="42">
        <v>0.94</v>
      </c>
      <c r="BW40" s="54">
        <v>0.86</v>
      </c>
      <c r="BX40" s="44">
        <v>3.5000000000000003E-2</v>
      </c>
      <c r="BY40" s="44">
        <v>3.5000000000000003E-2</v>
      </c>
      <c r="BZ40" s="44">
        <v>3.5000000000000003E-2</v>
      </c>
      <c r="CA40" s="44">
        <v>4.2000000000000003E-2</v>
      </c>
      <c r="CB40" s="44">
        <v>5.7000000000000002E-2</v>
      </c>
      <c r="CC40" s="44">
        <v>4.8000000000000001E-2</v>
      </c>
      <c r="CD40" s="58">
        <v>4.2000000000000003E-2</v>
      </c>
      <c r="CE40" s="42">
        <v>7.1</v>
      </c>
      <c r="CF40" s="42">
        <v>7.1</v>
      </c>
      <c r="CG40" s="42">
        <v>7.19</v>
      </c>
      <c r="CH40" s="42">
        <v>7.23</v>
      </c>
      <c r="CI40" s="42">
        <v>7.25</v>
      </c>
      <c r="CJ40" s="42">
        <v>7.27</v>
      </c>
      <c r="CK40" s="54">
        <v>7.19</v>
      </c>
      <c r="CL40" s="42">
        <v>72</v>
      </c>
      <c r="CM40" s="44"/>
      <c r="CN40" s="44">
        <v>1.7103785276412964</v>
      </c>
      <c r="CO40" s="44">
        <v>1.6468864679336548</v>
      </c>
      <c r="CP40" s="44">
        <v>1.6840049028396606</v>
      </c>
      <c r="CQ40" s="44">
        <v>1.7103785276412964</v>
      </c>
      <c r="CR40" s="44">
        <v>1.7611721754074097</v>
      </c>
      <c r="CS40" s="44">
        <v>1.745543360710144</v>
      </c>
      <c r="CT40" s="58">
        <f t="shared" si="61"/>
        <v>1.7097273270289104</v>
      </c>
      <c r="CU40" s="44" t="s">
        <v>233</v>
      </c>
      <c r="CV40" s="44" t="s">
        <v>233</v>
      </c>
      <c r="CW40" s="44" t="s">
        <v>233</v>
      </c>
      <c r="CX40" s="44" t="s">
        <v>233</v>
      </c>
      <c r="CY40" s="44" t="s">
        <v>233</v>
      </c>
      <c r="CZ40" s="44" t="s">
        <v>233</v>
      </c>
      <c r="DA40" s="54" t="str">
        <f t="shared" si="62"/>
        <v/>
      </c>
      <c r="DB40" s="65">
        <v>1183.8828125</v>
      </c>
      <c r="DC40" s="65">
        <v>1134.18798828125</v>
      </c>
      <c r="DD40" s="65">
        <v>1154.700927734375</v>
      </c>
      <c r="DE40" s="65">
        <v>1214.1636962890625</v>
      </c>
      <c r="DF40" s="65">
        <v>1192.6739501953125</v>
      </c>
      <c r="DG40" s="65">
        <v>1166.7886962890625</v>
      </c>
      <c r="DH40" s="58">
        <f t="shared" si="63"/>
        <v>1.691135537109375</v>
      </c>
      <c r="DI40" s="65">
        <v>1188.547119140625</v>
      </c>
      <c r="DJ40" s="65">
        <v>1177.97314453125</v>
      </c>
      <c r="DK40" s="65">
        <v>1199.120849609375</v>
      </c>
      <c r="DL40" s="65">
        <v>1210.989013671875</v>
      </c>
      <c r="DM40" s="65">
        <v>1203.296630859375</v>
      </c>
      <c r="DN40" s="65">
        <v>1194.945068359375</v>
      </c>
      <c r="DO40" s="58">
        <f t="shared" si="64"/>
        <v>1.7219692382812499</v>
      </c>
      <c r="DP40" s="65">
        <v>25</v>
      </c>
      <c r="DQ40" s="44"/>
      <c r="DR40" s="65">
        <v>100</v>
      </c>
      <c r="DS40" s="65">
        <v>100</v>
      </c>
      <c r="DT40" s="65">
        <v>100</v>
      </c>
      <c r="DU40" s="65">
        <v>100</v>
      </c>
      <c r="DV40" s="65">
        <v>100</v>
      </c>
      <c r="DW40" s="65">
        <v>100</v>
      </c>
      <c r="DX40" s="58">
        <f t="shared" si="65"/>
        <v>0.14399999999999999</v>
      </c>
      <c r="DY40" s="43">
        <v>6.3809523582458496</v>
      </c>
      <c r="DZ40" s="43">
        <v>13.859874725341797</v>
      </c>
      <c r="EA40" s="43">
        <v>28.848251342773438</v>
      </c>
      <c r="EB40" s="44">
        <f t="shared" si="66"/>
        <v>1.5765259056091308</v>
      </c>
      <c r="EC40" s="43">
        <v>25</v>
      </c>
      <c r="ED40" s="43">
        <v>25</v>
      </c>
      <c r="EE40" s="43">
        <v>25</v>
      </c>
      <c r="EF40" s="43">
        <v>25</v>
      </c>
      <c r="EG40" s="43">
        <v>25</v>
      </c>
      <c r="EH40" s="43">
        <v>25</v>
      </c>
      <c r="EI40" s="56">
        <f t="shared" si="46"/>
        <v>25</v>
      </c>
      <c r="EJ40" s="65">
        <v>346</v>
      </c>
      <c r="EK40" s="42">
        <v>0.47999998927116394</v>
      </c>
      <c r="EL40" s="42">
        <v>0.47999998927116394</v>
      </c>
      <c r="EM40" s="42">
        <v>0.47999998927116394</v>
      </c>
      <c r="EN40" s="42">
        <v>0.47999998927116394</v>
      </c>
      <c r="EO40" s="42">
        <v>0.47999998927116394</v>
      </c>
      <c r="EP40" s="42">
        <v>0.47999998927116394</v>
      </c>
      <c r="EQ40" s="54">
        <f t="shared" si="47"/>
        <v>0.47999998927116394</v>
      </c>
      <c r="ER40" s="65">
        <v>23</v>
      </c>
      <c r="ES40" s="42">
        <v>0.80000001192092896</v>
      </c>
      <c r="ET40" s="42">
        <v>0.80000001192092896</v>
      </c>
      <c r="EU40" s="42">
        <v>0.80000001192092896</v>
      </c>
      <c r="EV40" s="42">
        <v>0.80000001192092896</v>
      </c>
      <c r="EW40" s="42">
        <v>0.80000001192092896</v>
      </c>
      <c r="EX40" s="42">
        <v>0.80000001192092896</v>
      </c>
      <c r="EY40" s="54">
        <f t="shared" si="48"/>
        <v>0.80000001192092896</v>
      </c>
      <c r="EZ40" s="42">
        <v>1.55</v>
      </c>
      <c r="FA40" s="42">
        <v>0.15999999642372131</v>
      </c>
      <c r="FB40" s="42">
        <v>0.15999999642372131</v>
      </c>
      <c r="FC40" s="42">
        <v>0.15999999642372131</v>
      </c>
      <c r="FD40" s="42">
        <v>0.17000000178813934</v>
      </c>
      <c r="FE40" s="42">
        <v>0.17000000178813934</v>
      </c>
      <c r="FF40" s="42">
        <v>0.17000000178813934</v>
      </c>
      <c r="FG40" s="54">
        <f t="shared" si="49"/>
        <v>0.16499999910593033</v>
      </c>
      <c r="FH40" s="42"/>
      <c r="FI40" s="42">
        <v>0.15000000596046448</v>
      </c>
      <c r="FJ40" s="42">
        <v>0.15000000596046448</v>
      </c>
      <c r="FK40" s="42">
        <v>0.15000000596046448</v>
      </c>
      <c r="FL40" s="42">
        <v>0.18999999761581421</v>
      </c>
      <c r="FM40" s="42">
        <v>0.18999999761581421</v>
      </c>
      <c r="FN40" s="42">
        <v>0.18999999761581421</v>
      </c>
      <c r="FO40" s="54">
        <f t="shared" si="50"/>
        <v>0.17000000178813934</v>
      </c>
      <c r="FP40" s="65">
        <v>20</v>
      </c>
      <c r="FQ40" s="42">
        <v>0.56999999284744263</v>
      </c>
      <c r="FR40" s="42">
        <v>0.56999999284744263</v>
      </c>
      <c r="FS40" s="42">
        <v>0.56999999284744263</v>
      </c>
      <c r="FT40" s="42">
        <v>0.56999999284744263</v>
      </c>
      <c r="FU40" s="42">
        <v>0.56999999284744263</v>
      </c>
      <c r="FV40" s="42">
        <v>0.56999999284744263</v>
      </c>
      <c r="FW40" s="54">
        <f t="shared" si="51"/>
        <v>0.56999999284744263</v>
      </c>
      <c r="FX40" s="65">
        <v>36</v>
      </c>
    </row>
    <row r="41" spans="1:180">
      <c r="A41" s="40">
        <v>38743</v>
      </c>
      <c r="B41" s="41"/>
      <c r="C41" s="41"/>
      <c r="D41" s="41"/>
      <c r="E41" s="42" t="s">
        <v>233</v>
      </c>
      <c r="F41" s="42" t="s">
        <v>233</v>
      </c>
      <c r="G41" s="42" t="s">
        <v>233</v>
      </c>
      <c r="H41" s="42" t="s">
        <v>233</v>
      </c>
      <c r="I41" s="42" t="s">
        <v>233</v>
      </c>
      <c r="J41" s="42" t="s">
        <v>233</v>
      </c>
      <c r="K41" s="54" t="str">
        <f t="shared" si="52"/>
        <v/>
      </c>
      <c r="L41" s="43">
        <v>9.7680099308490753E-2</v>
      </c>
      <c r="M41" s="43">
        <v>9.7680099308490753E-2</v>
      </c>
      <c r="N41" s="43">
        <v>9.7680099308490753E-2</v>
      </c>
      <c r="O41" s="43">
        <v>9.7680099308490753E-2</v>
      </c>
      <c r="P41" s="43">
        <v>9.7680099308490753E-2</v>
      </c>
      <c r="Q41" s="43">
        <v>9.7680099308490753E-2</v>
      </c>
      <c r="R41" s="54">
        <f t="shared" si="53"/>
        <v>9.7680099308490753E-2</v>
      </c>
      <c r="S41" s="43">
        <v>6.2271060943603516</v>
      </c>
      <c r="T41" s="43">
        <v>10.256410598754883</v>
      </c>
      <c r="U41" s="43">
        <v>10.989010810852051</v>
      </c>
      <c r="V41" s="43">
        <v>12.576313018798828</v>
      </c>
      <c r="W41" s="43">
        <v>9.1575088500976562</v>
      </c>
      <c r="X41" s="43">
        <v>7.5702075958251953</v>
      </c>
      <c r="Y41" s="56">
        <f t="shared" si="54"/>
        <v>9.4627594947814941</v>
      </c>
      <c r="Z41" s="42">
        <v>-0.64713066816329956</v>
      </c>
      <c r="AA41" s="42">
        <v>7.326007355004549E-3</v>
      </c>
      <c r="AB41" s="42">
        <v>-0.26617828011512756</v>
      </c>
      <c r="AC41" s="42">
        <v>0.12454212456941605</v>
      </c>
      <c r="AD41" s="42">
        <v>0.18315018713474274</v>
      </c>
      <c r="AE41" s="42">
        <v>-0.19291819632053375</v>
      </c>
      <c r="AF41" s="54">
        <f t="shared" si="55"/>
        <v>-0.13186813758996627</v>
      </c>
      <c r="AG41" s="42">
        <v>7.1555557250976562</v>
      </c>
      <c r="AH41" s="42">
        <v>6.8717947006225586</v>
      </c>
      <c r="AI41" s="42">
        <v>7.1008548736572266</v>
      </c>
      <c r="AJ41" s="42">
        <v>6.7897434234619141</v>
      </c>
      <c r="AK41" s="42">
        <v>6.8136754035949707</v>
      </c>
      <c r="AL41" s="42">
        <v>6.9743590354919434</v>
      </c>
      <c r="AM41" s="54">
        <f t="shared" si="56"/>
        <v>6.950997193654378</v>
      </c>
      <c r="AN41" s="44">
        <v>3.1257631778717041</v>
      </c>
      <c r="AO41" s="44">
        <v>3.4065933227539062</v>
      </c>
      <c r="AP41" s="44">
        <v>3.6288156509399414</v>
      </c>
      <c r="AQ41" s="44">
        <v>2.5054945945739746</v>
      </c>
      <c r="AR41" s="44">
        <v>0.49328449368476868</v>
      </c>
      <c r="AS41" s="44">
        <v>0.16117216646671295</v>
      </c>
      <c r="AT41" s="58">
        <f t="shared" si="57"/>
        <v>2.2201872343818345</v>
      </c>
      <c r="AU41" s="42">
        <v>0.44566544890403748</v>
      </c>
      <c r="AV41" s="42">
        <v>0.47130647301673889</v>
      </c>
      <c r="AW41" s="42">
        <v>0.35653236508369446</v>
      </c>
      <c r="AX41" s="42">
        <v>0.57264959812164307</v>
      </c>
      <c r="AY41" s="42">
        <v>0.54212456941604614</v>
      </c>
      <c r="AZ41" s="42">
        <v>0.45421245694160461</v>
      </c>
      <c r="BA41" s="54">
        <f t="shared" si="58"/>
        <v>0.47374848524729413</v>
      </c>
      <c r="BB41" s="44"/>
      <c r="BC41" s="42">
        <v>0.14163614809513092</v>
      </c>
      <c r="BD41" s="42">
        <v>0.13797314465045929</v>
      </c>
      <c r="BE41" s="42">
        <v>5.2503053098917007E-2</v>
      </c>
      <c r="BF41" s="42">
        <v>0.23443223536014557</v>
      </c>
      <c r="BG41" s="42">
        <v>0.22588522732257843</v>
      </c>
      <c r="BH41" s="42">
        <v>0.24175824224948883</v>
      </c>
      <c r="BI41" s="54">
        <f t="shared" si="59"/>
        <v>0.17236467512945333</v>
      </c>
      <c r="BJ41" s="44">
        <v>4.8643313348293304E-2</v>
      </c>
      <c r="BK41" s="44">
        <v>5.2341911941766739E-2</v>
      </c>
      <c r="BL41" s="44">
        <v>5.1198884844779968E-2</v>
      </c>
      <c r="BM41" s="44">
        <v>7.6296918094158173E-2</v>
      </c>
      <c r="BN41" s="44">
        <v>6.2451064586639404E-2</v>
      </c>
      <c r="BO41" s="44">
        <v>8.0413773655891418E-2</v>
      </c>
      <c r="BP41" s="58">
        <f t="shared" si="60"/>
        <v>6.1890977745254837E-2</v>
      </c>
      <c r="BQ41" s="42">
        <v>0.96</v>
      </c>
      <c r="BR41" s="42">
        <v>0.95</v>
      </c>
      <c r="BS41" s="42">
        <v>0.91</v>
      </c>
      <c r="BT41" s="42">
        <v>0.96</v>
      </c>
      <c r="BU41" s="42">
        <v>1.1000000000000001</v>
      </c>
      <c r="BV41" s="42">
        <v>1.08</v>
      </c>
      <c r="BW41" s="54">
        <v>0.99</v>
      </c>
      <c r="BX41" s="44">
        <v>3.6999999999999998E-2</v>
      </c>
      <c r="BY41" s="44">
        <v>3.6999999999999998E-2</v>
      </c>
      <c r="BZ41" s="44">
        <v>4.9000000000000002E-2</v>
      </c>
      <c r="CA41" s="44">
        <v>4.4999999999999998E-2</v>
      </c>
      <c r="CB41" s="44">
        <v>4.4999999999999998E-2</v>
      </c>
      <c r="CC41" s="44">
        <v>5.6000000000000001E-2</v>
      </c>
      <c r="CD41" s="58">
        <v>4.4999999999999998E-2</v>
      </c>
      <c r="CE41" s="42">
        <v>7.29</v>
      </c>
      <c r="CF41" s="42">
        <v>7.31</v>
      </c>
      <c r="CG41" s="42">
        <v>7.33</v>
      </c>
      <c r="CH41" s="42">
        <v>7.31</v>
      </c>
      <c r="CI41" s="42">
        <v>7.3</v>
      </c>
      <c r="CJ41" s="42">
        <v>7.25</v>
      </c>
      <c r="CK41" s="54">
        <v>7.3</v>
      </c>
      <c r="CL41" s="42">
        <v>76</v>
      </c>
      <c r="CM41" s="44"/>
      <c r="CN41" s="44">
        <v>1.7084249258041382</v>
      </c>
      <c r="CO41" s="44">
        <v>1.6420024633407593</v>
      </c>
      <c r="CP41" s="44">
        <v>0.91233211755752563</v>
      </c>
      <c r="CQ41" s="44">
        <v>1.8852258920669556</v>
      </c>
      <c r="CR41" s="44">
        <v>1.9555555582046509</v>
      </c>
      <c r="CS41" s="44">
        <v>2.0463981628417969</v>
      </c>
      <c r="CT41" s="58">
        <f t="shared" si="61"/>
        <v>1.6916565199693043</v>
      </c>
      <c r="CU41" s="44" t="s">
        <v>233</v>
      </c>
      <c r="CV41" s="44" t="s">
        <v>233</v>
      </c>
      <c r="CW41" s="44" t="s">
        <v>233</v>
      </c>
      <c r="CX41" s="44" t="s">
        <v>233</v>
      </c>
      <c r="CY41" s="44" t="s">
        <v>233</v>
      </c>
      <c r="CZ41" s="44" t="s">
        <v>233</v>
      </c>
      <c r="DA41" s="54" t="str">
        <f t="shared" si="62"/>
        <v/>
      </c>
      <c r="DB41" s="65">
        <v>1208.913330078125</v>
      </c>
      <c r="DC41" s="65">
        <v>1095.7264404296875</v>
      </c>
      <c r="DD41" s="65">
        <v>640.4151611328125</v>
      </c>
      <c r="DE41" s="65">
        <v>1326.00732421875</v>
      </c>
      <c r="DF41" s="65">
        <v>1289.98779296875</v>
      </c>
      <c r="DG41" s="65">
        <v>1388.15625</v>
      </c>
      <c r="DH41" s="58">
        <f t="shared" si="63"/>
        <v>1.6678095117187499</v>
      </c>
      <c r="DI41" s="65">
        <v>1181.4652099609375</v>
      </c>
      <c r="DJ41" s="65">
        <v>1172.5030517578125</v>
      </c>
      <c r="DK41" s="65">
        <v>642.39312744140625</v>
      </c>
      <c r="DL41" s="65">
        <v>1346.764404296875</v>
      </c>
      <c r="DM41" s="65">
        <v>1324.786376953125</v>
      </c>
      <c r="DN41" s="65">
        <v>1327.374755859375</v>
      </c>
      <c r="DO41" s="58">
        <f t="shared" si="64"/>
        <v>1.6788688623046875</v>
      </c>
      <c r="DP41" s="65">
        <v>49</v>
      </c>
      <c r="DQ41" s="44"/>
      <c r="DR41" s="65">
        <v>100</v>
      </c>
      <c r="DS41" s="65">
        <v>100</v>
      </c>
      <c r="DT41" s="65">
        <v>100</v>
      </c>
      <c r="DU41" s="65">
        <v>100</v>
      </c>
      <c r="DV41" s="65">
        <v>100</v>
      </c>
      <c r="DW41" s="65">
        <v>100</v>
      </c>
      <c r="DX41" s="58">
        <f t="shared" si="65"/>
        <v>0.14399999999999999</v>
      </c>
      <c r="DY41" s="43">
        <v>6.0439071655273437</v>
      </c>
      <c r="DZ41" s="43">
        <v>14.733343124389648</v>
      </c>
      <c r="EA41" s="43">
        <v>28.3790283203125</v>
      </c>
      <c r="EB41" s="44">
        <f t="shared" si="66"/>
        <v>1.5513424760437011</v>
      </c>
      <c r="EC41" s="43">
        <v>20</v>
      </c>
      <c r="ED41" s="43">
        <v>30</v>
      </c>
      <c r="EE41" s="43">
        <v>30</v>
      </c>
      <c r="EF41" s="43">
        <v>30</v>
      </c>
      <c r="EG41" s="43">
        <v>30</v>
      </c>
      <c r="EH41" s="43">
        <v>25</v>
      </c>
      <c r="EI41" s="56">
        <f t="shared" si="46"/>
        <v>27.5</v>
      </c>
      <c r="EJ41" s="65">
        <v>378</v>
      </c>
      <c r="EK41" s="42">
        <v>0.47999998927116394</v>
      </c>
      <c r="EL41" s="42">
        <v>0.47999998927116394</v>
      </c>
      <c r="EM41" s="42">
        <v>0.47999998927116394</v>
      </c>
      <c r="EN41" s="42">
        <v>0.47999998927116394</v>
      </c>
      <c r="EO41" s="42">
        <v>0.47999998927116394</v>
      </c>
      <c r="EP41" s="42">
        <v>0.47999998927116394</v>
      </c>
      <c r="EQ41" s="54">
        <f t="shared" si="47"/>
        <v>0.47999998927116394</v>
      </c>
      <c r="ER41" s="65">
        <v>23</v>
      </c>
      <c r="ES41" s="42">
        <v>0.80000001192092896</v>
      </c>
      <c r="ET41" s="42">
        <v>0.80000001192092896</v>
      </c>
      <c r="EU41" s="42">
        <v>0.80000001192092896</v>
      </c>
      <c r="EV41" s="42">
        <v>0.80000001192092896</v>
      </c>
      <c r="EW41" s="42">
        <v>0.80000001192092896</v>
      </c>
      <c r="EX41" s="42">
        <v>0.80000001192092896</v>
      </c>
      <c r="EY41" s="54">
        <f t="shared" si="48"/>
        <v>0.80000001192092896</v>
      </c>
      <c r="EZ41" s="42">
        <v>1.45</v>
      </c>
      <c r="FA41" s="42">
        <v>0.17000000178813934</v>
      </c>
      <c r="FB41" s="42">
        <v>0.17000000178813934</v>
      </c>
      <c r="FC41" s="42">
        <v>0.17000000178813934</v>
      </c>
      <c r="FD41" s="42">
        <v>0.20000000298023224</v>
      </c>
      <c r="FE41" s="42">
        <v>0.18000000715255737</v>
      </c>
      <c r="FF41" s="42">
        <v>0.18000000715255737</v>
      </c>
      <c r="FG41" s="54">
        <f t="shared" si="49"/>
        <v>0.17833333710829416</v>
      </c>
      <c r="FH41" s="42"/>
      <c r="FI41" s="42">
        <v>0.18999999761581421</v>
      </c>
      <c r="FJ41" s="42">
        <v>0.18999999761581421</v>
      </c>
      <c r="FK41" s="42">
        <v>0.18999999761581421</v>
      </c>
      <c r="FL41" s="42">
        <v>0.20000000298023224</v>
      </c>
      <c r="FM41" s="42">
        <v>0.18000000715255737</v>
      </c>
      <c r="FN41" s="42">
        <v>0.18000000715255737</v>
      </c>
      <c r="FO41" s="54">
        <f t="shared" si="50"/>
        <v>0.18833333502213159</v>
      </c>
      <c r="FP41" s="65">
        <v>20</v>
      </c>
      <c r="FQ41" s="42">
        <v>0.56999999284744263</v>
      </c>
      <c r="FR41" s="42">
        <v>0.56999999284744263</v>
      </c>
      <c r="FS41" s="42">
        <v>0.56999999284744263</v>
      </c>
      <c r="FT41" s="42">
        <v>0.56999999284744263</v>
      </c>
      <c r="FU41" s="42">
        <v>0.56999999284744263</v>
      </c>
      <c r="FV41" s="42">
        <v>0.56999999284744263</v>
      </c>
      <c r="FW41" s="54">
        <f t="shared" si="51"/>
        <v>0.56999999284744263</v>
      </c>
      <c r="FX41" s="65">
        <v>33</v>
      </c>
    </row>
    <row r="42" spans="1:180">
      <c r="A42" s="40">
        <v>38744</v>
      </c>
      <c r="B42" s="41"/>
      <c r="C42" s="41"/>
      <c r="D42" s="41"/>
      <c r="E42" s="42" t="s">
        <v>233</v>
      </c>
      <c r="F42" s="42" t="s">
        <v>233</v>
      </c>
      <c r="G42" s="42" t="s">
        <v>233</v>
      </c>
      <c r="H42" s="42" t="s">
        <v>233</v>
      </c>
      <c r="I42" s="42" t="s">
        <v>233</v>
      </c>
      <c r="J42" s="42" t="s">
        <v>233</v>
      </c>
      <c r="K42" s="54" t="str">
        <f t="shared" si="52"/>
        <v/>
      </c>
      <c r="L42" s="43">
        <v>9.7680099308490753E-2</v>
      </c>
      <c r="M42" s="43">
        <v>9.7680099308490753E-2</v>
      </c>
      <c r="N42" s="43">
        <v>9.7680099308490753E-2</v>
      </c>
      <c r="O42" s="43">
        <v>9.7680099308490753E-2</v>
      </c>
      <c r="P42" s="43">
        <v>9.7680099308490753E-2</v>
      </c>
      <c r="Q42" s="43">
        <v>9.7680099308490753E-2</v>
      </c>
      <c r="R42" s="54">
        <f t="shared" si="53"/>
        <v>9.7680099308490753E-2</v>
      </c>
      <c r="S42" s="43">
        <v>10.256410598754883</v>
      </c>
      <c r="T42" s="43">
        <v>10.989010810852051</v>
      </c>
      <c r="U42" s="43">
        <v>9.5238094329833984</v>
      </c>
      <c r="V42" s="43">
        <v>10.989010810852051</v>
      </c>
      <c r="W42" s="43">
        <v>16.605617523193359</v>
      </c>
      <c r="X42" s="43">
        <v>7.5702075958251953</v>
      </c>
      <c r="Y42" s="56">
        <f t="shared" si="54"/>
        <v>10.98901112874349</v>
      </c>
      <c r="Z42" s="42">
        <v>-0.18315018713474274</v>
      </c>
      <c r="AA42" s="42">
        <v>-0.89621490240097046</v>
      </c>
      <c r="AB42" s="42">
        <v>-0.62759464979171753</v>
      </c>
      <c r="AC42" s="42">
        <v>-0.84737485647201538</v>
      </c>
      <c r="AD42" s="42">
        <v>-0.39804640412330627</v>
      </c>
      <c r="AE42" s="42">
        <v>-0.56410259008407593</v>
      </c>
      <c r="AF42" s="54">
        <f t="shared" si="55"/>
        <v>-0.58608059833447135</v>
      </c>
      <c r="AG42" s="42">
        <v>7.0051283836364746</v>
      </c>
      <c r="AH42" s="42">
        <v>7.3606839179992676</v>
      </c>
      <c r="AI42" s="42">
        <v>7.2683758735656738</v>
      </c>
      <c r="AJ42" s="42">
        <v>7.3675212860107422</v>
      </c>
      <c r="AK42" s="42">
        <v>7.1487178802490234</v>
      </c>
      <c r="AL42" s="42">
        <v>7.2581195831298828</v>
      </c>
      <c r="AM42" s="54">
        <f t="shared" si="56"/>
        <v>7.2347578207651777</v>
      </c>
      <c r="AN42" s="44">
        <v>0.16361416876316071</v>
      </c>
      <c r="AO42" s="44">
        <v>7.8144080936908722E-2</v>
      </c>
      <c r="AP42" s="44">
        <v>2.7643468379974365</v>
      </c>
      <c r="AQ42" s="44">
        <v>2.5274724960327148</v>
      </c>
      <c r="AR42" s="44">
        <v>3.1623930931091309</v>
      </c>
      <c r="AS42" s="44">
        <v>2.9499390125274658</v>
      </c>
      <c r="AT42" s="58">
        <f t="shared" si="57"/>
        <v>1.940984948227803</v>
      </c>
      <c r="AU42" s="42">
        <v>0.50793653726577759</v>
      </c>
      <c r="AV42" s="42">
        <v>0.50793653726577759</v>
      </c>
      <c r="AW42" s="42">
        <v>0.39194139838218689</v>
      </c>
      <c r="AX42" s="42">
        <v>0.52991455793380737</v>
      </c>
      <c r="AY42" s="42">
        <v>0.3174603283405304</v>
      </c>
      <c r="AZ42" s="42">
        <v>0.50915753841400146</v>
      </c>
      <c r="BA42" s="54">
        <f t="shared" si="58"/>
        <v>0.46072448293368023</v>
      </c>
      <c r="BB42" s="44"/>
      <c r="BC42" s="42">
        <v>0.26862028241157532</v>
      </c>
      <c r="BD42" s="42">
        <v>0.16849817335605621</v>
      </c>
      <c r="BE42" s="42">
        <v>0.16483516991138458</v>
      </c>
      <c r="BF42" s="42">
        <v>0.17216117680072784</v>
      </c>
      <c r="BG42" s="42">
        <v>0.16849817335605621</v>
      </c>
      <c r="BH42" s="42">
        <v>0.1111111119389534</v>
      </c>
      <c r="BI42" s="54">
        <f t="shared" si="59"/>
        <v>0.17562068129579225</v>
      </c>
      <c r="BJ42" s="44">
        <v>6.6826708614826202E-2</v>
      </c>
      <c r="BK42" s="44">
        <v>4.689871147274971E-2</v>
      </c>
      <c r="BL42" s="44">
        <v>4.4894076883792877E-2</v>
      </c>
      <c r="BM42" s="44">
        <v>4.4320899993181229E-2</v>
      </c>
      <c r="BN42" s="44">
        <v>4.5266736298799515E-2</v>
      </c>
      <c r="BO42" s="44">
        <v>4.4072546064853668E-2</v>
      </c>
      <c r="BP42" s="58">
        <f t="shared" si="60"/>
        <v>4.8713279888033867E-2</v>
      </c>
      <c r="BQ42" s="42">
        <v>1.05</v>
      </c>
      <c r="BR42" s="42">
        <v>1.02</v>
      </c>
      <c r="BS42" s="42">
        <v>0.97</v>
      </c>
      <c r="BT42" s="42">
        <v>0.96</v>
      </c>
      <c r="BU42" s="42">
        <v>0.95</v>
      </c>
      <c r="BV42" s="42">
        <v>0.92</v>
      </c>
      <c r="BW42" s="54">
        <v>0.98</v>
      </c>
      <c r="BX42" s="44">
        <v>5.6000000000000001E-2</v>
      </c>
      <c r="BY42" s="44">
        <v>5.7000000000000002E-2</v>
      </c>
      <c r="BZ42" s="44">
        <v>6.0999999999999999E-2</v>
      </c>
      <c r="CA42" s="44">
        <v>0.05</v>
      </c>
      <c r="CB42" s="44">
        <v>5.0999999999999997E-2</v>
      </c>
      <c r="CC42" s="44">
        <v>0.04</v>
      </c>
      <c r="CD42" s="58">
        <v>5.2999999999999999E-2</v>
      </c>
      <c r="CE42" s="42">
        <v>7.24</v>
      </c>
      <c r="CF42" s="42">
        <v>7.28</v>
      </c>
      <c r="CG42" s="42">
        <v>7.28</v>
      </c>
      <c r="CH42" s="42">
        <v>7.3</v>
      </c>
      <c r="CI42" s="42">
        <v>7.28</v>
      </c>
      <c r="CJ42" s="42">
        <v>7.3</v>
      </c>
      <c r="CK42" s="54">
        <v>7.28</v>
      </c>
      <c r="CL42" s="42">
        <v>82</v>
      </c>
      <c r="CM42" s="44"/>
      <c r="CN42" s="44">
        <v>1.946764349937439</v>
      </c>
      <c r="CO42" s="44">
        <v>0.97387057542800903</v>
      </c>
      <c r="CP42" s="44">
        <v>0.96703296899795532</v>
      </c>
      <c r="CQ42" s="44">
        <v>1.0500611066818237</v>
      </c>
      <c r="CR42" s="44">
        <v>0.96703296899795532</v>
      </c>
      <c r="CS42" s="44">
        <v>0.89572650194168091</v>
      </c>
      <c r="CT42" s="58">
        <f t="shared" si="61"/>
        <v>1.1334147453308105</v>
      </c>
      <c r="CU42" s="44" t="s">
        <v>233</v>
      </c>
      <c r="CV42" s="44" t="s">
        <v>233</v>
      </c>
      <c r="CW42" s="44" t="s">
        <v>233</v>
      </c>
      <c r="CX42" s="44" t="s">
        <v>233</v>
      </c>
      <c r="CY42" s="44" t="s">
        <v>233</v>
      </c>
      <c r="CZ42" s="44" t="s">
        <v>233</v>
      </c>
      <c r="DA42" s="54" t="str">
        <f t="shared" si="62"/>
        <v/>
      </c>
      <c r="DB42" s="65">
        <v>1306.593505859375</v>
      </c>
      <c r="DC42" s="65">
        <v>635.4090576171875</v>
      </c>
      <c r="DD42" s="65">
        <v>711.9658203125</v>
      </c>
      <c r="DE42" s="65">
        <v>629.91455078125</v>
      </c>
      <c r="DF42" s="65">
        <v>723.5653076171875</v>
      </c>
      <c r="DG42" s="65">
        <v>667.15509033203125</v>
      </c>
      <c r="DH42" s="58">
        <f t="shared" si="63"/>
        <v>1.1219047998046876</v>
      </c>
      <c r="DI42" s="65">
        <v>1303.272216796875</v>
      </c>
      <c r="DJ42" s="65">
        <v>639.80462646484375</v>
      </c>
      <c r="DK42" s="65">
        <v>641.025634765625</v>
      </c>
      <c r="DL42" s="65">
        <v>645.3724365234375</v>
      </c>
      <c r="DM42" s="65">
        <v>642.85711669921875</v>
      </c>
      <c r="DN42" s="65">
        <v>649.5726318359375</v>
      </c>
      <c r="DO42" s="58">
        <f t="shared" si="64"/>
        <v>1.0852571191406251</v>
      </c>
      <c r="DP42" s="65">
        <v>49</v>
      </c>
      <c r="DQ42" s="44"/>
      <c r="DR42" s="65">
        <v>100</v>
      </c>
      <c r="DS42" s="65">
        <v>100</v>
      </c>
      <c r="DT42" s="65">
        <v>100</v>
      </c>
      <c r="DU42" s="65">
        <v>100</v>
      </c>
      <c r="DV42" s="65">
        <v>100</v>
      </c>
      <c r="DW42" s="65">
        <v>100</v>
      </c>
      <c r="DX42" s="58">
        <f t="shared" si="65"/>
        <v>0.14399999999999999</v>
      </c>
      <c r="DY42" s="43">
        <v>5.8737483024597168</v>
      </c>
      <c r="DZ42" s="43">
        <v>11.694250106811523</v>
      </c>
      <c r="EA42" s="43">
        <v>28.58837890625</v>
      </c>
      <c r="EB42" s="44">
        <f t="shared" si="66"/>
        <v>1.5289646997070312</v>
      </c>
      <c r="EC42" s="43">
        <v>25</v>
      </c>
      <c r="ED42" s="43">
        <v>20</v>
      </c>
      <c r="EE42" s="43">
        <v>25</v>
      </c>
      <c r="EF42" s="43">
        <v>20</v>
      </c>
      <c r="EG42" s="43">
        <v>25</v>
      </c>
      <c r="EH42" s="43">
        <v>25</v>
      </c>
      <c r="EI42" s="56">
        <f t="shared" si="46"/>
        <v>23.333333333333332</v>
      </c>
      <c r="EJ42" s="65">
        <v>194</v>
      </c>
      <c r="EK42" s="42">
        <v>0.47999998927116394</v>
      </c>
      <c r="EL42" s="42">
        <v>0.47999998927116394</v>
      </c>
      <c r="EM42" s="42">
        <v>0.47999998927116394</v>
      </c>
      <c r="EN42" s="42">
        <v>0.47999998927116394</v>
      </c>
      <c r="EO42" s="42">
        <v>0.47999998927116394</v>
      </c>
      <c r="EP42" s="42">
        <v>0.47999998927116394</v>
      </c>
      <c r="EQ42" s="54">
        <f t="shared" si="47"/>
        <v>0.47999998927116394</v>
      </c>
      <c r="ER42" s="65">
        <v>14</v>
      </c>
      <c r="ES42" s="42">
        <v>0.80000001192092896</v>
      </c>
      <c r="ET42" s="42">
        <v>0.80000001192092896</v>
      </c>
      <c r="EU42" s="42">
        <v>0.80000001192092896</v>
      </c>
      <c r="EV42" s="42">
        <v>0.80000001192092896</v>
      </c>
      <c r="EW42" s="42">
        <v>0.80000001192092896</v>
      </c>
      <c r="EX42" s="42">
        <v>0.80000001192092896</v>
      </c>
      <c r="EY42" s="54">
        <f t="shared" si="48"/>
        <v>0.80000001192092896</v>
      </c>
      <c r="EZ42" s="42">
        <v>0.95</v>
      </c>
      <c r="FA42" s="42">
        <v>0.17000000178813934</v>
      </c>
      <c r="FB42" s="42">
        <v>0.17000000178813934</v>
      </c>
      <c r="FC42" s="42">
        <v>0.17000000178813934</v>
      </c>
      <c r="FD42" s="42">
        <v>0.17000000178813934</v>
      </c>
      <c r="FE42" s="42">
        <v>0.17000000178813934</v>
      </c>
      <c r="FF42" s="42">
        <v>0.17000000178813934</v>
      </c>
      <c r="FG42" s="54">
        <f t="shared" si="49"/>
        <v>0.17000000178813934</v>
      </c>
      <c r="FH42" s="42"/>
      <c r="FI42" s="42">
        <v>0.18000000715255737</v>
      </c>
      <c r="FJ42" s="42">
        <v>0.18000000715255737</v>
      </c>
      <c r="FK42" s="42">
        <v>0.18000000715255737</v>
      </c>
      <c r="FL42" s="42">
        <v>0.18000000715255737</v>
      </c>
      <c r="FM42" s="42">
        <v>0.18000000715255737</v>
      </c>
      <c r="FN42" s="42">
        <v>0.18000000715255737</v>
      </c>
      <c r="FO42" s="54">
        <f t="shared" si="50"/>
        <v>0.18000000715255737</v>
      </c>
      <c r="FP42" s="65">
        <v>13</v>
      </c>
      <c r="FQ42" s="42">
        <v>0.56999999284744263</v>
      </c>
      <c r="FR42" s="42">
        <v>0.56999999284744263</v>
      </c>
      <c r="FS42" s="42">
        <v>0.56999999284744263</v>
      </c>
      <c r="FT42" s="42">
        <v>0.56999999284744263</v>
      </c>
      <c r="FU42" s="42">
        <v>0.56999999284744263</v>
      </c>
      <c r="FV42" s="42">
        <v>0.56999999284744263</v>
      </c>
      <c r="FW42" s="54">
        <f t="shared" si="51"/>
        <v>0.56999999284744263</v>
      </c>
      <c r="FX42" s="65">
        <v>22</v>
      </c>
    </row>
    <row r="43" spans="1:180">
      <c r="A43" s="40">
        <v>38745</v>
      </c>
      <c r="B43" s="41"/>
      <c r="C43" s="41"/>
      <c r="D43" s="41"/>
      <c r="E43" s="42" t="s">
        <v>233</v>
      </c>
      <c r="F43" s="42" t="s">
        <v>233</v>
      </c>
      <c r="G43" s="42" t="s">
        <v>233</v>
      </c>
      <c r="H43" s="42" t="s">
        <v>233</v>
      </c>
      <c r="I43" s="42" t="s">
        <v>233</v>
      </c>
      <c r="J43" s="42" t="s">
        <v>233</v>
      </c>
      <c r="K43" s="54" t="str">
        <f t="shared" si="52"/>
        <v/>
      </c>
      <c r="L43" s="43">
        <v>9.7680099308490753E-2</v>
      </c>
      <c r="M43" s="43">
        <v>9.7680099308490753E-2</v>
      </c>
      <c r="N43" s="43">
        <v>9.7680099308490753E-2</v>
      </c>
      <c r="O43" s="43">
        <v>9.7680099308490753E-2</v>
      </c>
      <c r="P43" s="43">
        <v>9.7680099308490753E-2</v>
      </c>
      <c r="Q43" s="43">
        <v>9.7680099308490753E-2</v>
      </c>
      <c r="R43" s="54">
        <f t="shared" si="53"/>
        <v>9.7680099308490753E-2</v>
      </c>
      <c r="S43" s="43">
        <v>6.2271060943603516</v>
      </c>
      <c r="T43" s="43">
        <v>5.4945054054260254</v>
      </c>
      <c r="U43" s="43">
        <v>5.3724055290222168</v>
      </c>
      <c r="V43" s="43">
        <v>12.576313018798828</v>
      </c>
      <c r="W43" s="43">
        <v>12.332112312316895</v>
      </c>
      <c r="X43" s="43">
        <v>10.378510475158691</v>
      </c>
      <c r="Y43" s="56">
        <f t="shared" si="54"/>
        <v>8.730158805847168</v>
      </c>
      <c r="Z43" s="42">
        <v>-0.89621490240097046</v>
      </c>
      <c r="AA43" s="42">
        <v>-0.83760684728622437</v>
      </c>
      <c r="AB43" s="42">
        <v>-0.6715506911277771</v>
      </c>
      <c r="AC43" s="42">
        <v>-0.52503055334091187</v>
      </c>
      <c r="AD43" s="42">
        <v>-0.61294263601303101</v>
      </c>
      <c r="AE43" s="42">
        <v>-0.68131870031356812</v>
      </c>
      <c r="AF43" s="54">
        <f t="shared" si="55"/>
        <v>-0.70411072174708045</v>
      </c>
      <c r="AG43" s="42">
        <v>7.3675212860107422</v>
      </c>
      <c r="AH43" s="42">
        <v>7.3880343437194824</v>
      </c>
      <c r="AI43" s="42">
        <v>7.2683758735656738</v>
      </c>
      <c r="AJ43" s="42">
        <v>7.1829061508178711</v>
      </c>
      <c r="AK43" s="42">
        <v>7.2581195831298828</v>
      </c>
      <c r="AL43" s="42">
        <v>7.2683758735656738</v>
      </c>
      <c r="AM43" s="54">
        <f t="shared" si="56"/>
        <v>7.2888888518015547</v>
      </c>
      <c r="AN43" s="44">
        <v>2.4029304981231689</v>
      </c>
      <c r="AO43" s="44">
        <v>2.2246642112731934</v>
      </c>
      <c r="AP43" s="44">
        <v>2.5030524730682373</v>
      </c>
      <c r="AQ43" s="44">
        <v>2.8327229022979736</v>
      </c>
      <c r="AR43" s="44">
        <v>3.7094016075134277</v>
      </c>
      <c r="AS43" s="44">
        <v>3.846153736114502</v>
      </c>
      <c r="AT43" s="58">
        <f t="shared" si="57"/>
        <v>2.9198209047317505</v>
      </c>
      <c r="AU43" s="42">
        <v>1.345543384552002</v>
      </c>
      <c r="AV43" s="42">
        <v>0.3064713180065155</v>
      </c>
      <c r="AW43" s="42">
        <v>0.89377290010452271</v>
      </c>
      <c r="AX43" s="42">
        <v>0.58852261304855347</v>
      </c>
      <c r="AY43" s="42">
        <v>0.69230771064758301</v>
      </c>
      <c r="AZ43" s="42">
        <v>0.70451772212982178</v>
      </c>
      <c r="BA43" s="54">
        <f t="shared" si="58"/>
        <v>0.75518927474816644</v>
      </c>
      <c r="BB43" s="44"/>
      <c r="BC43" s="42">
        <v>0.18559218943119049</v>
      </c>
      <c r="BD43" s="42">
        <v>0.15750916302204132</v>
      </c>
      <c r="BE43" s="42">
        <v>0.41147741675376892</v>
      </c>
      <c r="BF43" s="42">
        <v>0.30402931571006775</v>
      </c>
      <c r="BG43" s="42">
        <v>0.31135532259941101</v>
      </c>
      <c r="BH43" s="42">
        <v>0.34310135245323181</v>
      </c>
      <c r="BI43" s="54">
        <f t="shared" si="59"/>
        <v>0.28551079332828522</v>
      </c>
      <c r="BJ43" s="44">
        <v>4.3004550039768219E-2</v>
      </c>
      <c r="BK43" s="44">
        <v>4.2767677456140518E-2</v>
      </c>
      <c r="BL43" s="44">
        <v>4.817519336938858E-2</v>
      </c>
      <c r="BM43" s="44">
        <v>4.6166513115167618E-2</v>
      </c>
      <c r="BN43" s="44">
        <v>4.3535705655813217E-2</v>
      </c>
      <c r="BO43" s="44">
        <v>4.4042002409696579E-2</v>
      </c>
      <c r="BP43" s="58">
        <f t="shared" si="60"/>
        <v>4.4615273674329124E-2</v>
      </c>
      <c r="BQ43" s="42">
        <v>0.91</v>
      </c>
      <c r="BR43" s="42">
        <v>0.9</v>
      </c>
      <c r="BS43" s="42">
        <v>0.94</v>
      </c>
      <c r="BT43" s="42">
        <v>0.95</v>
      </c>
      <c r="BU43" s="42">
        <v>0.99</v>
      </c>
      <c r="BV43" s="42">
        <v>0.99</v>
      </c>
      <c r="BW43" s="54">
        <v>0.95</v>
      </c>
      <c r="BX43" s="44">
        <v>0.04</v>
      </c>
      <c r="BY43" s="44">
        <v>0.04</v>
      </c>
      <c r="BZ43" s="44">
        <v>4.2999999999999997E-2</v>
      </c>
      <c r="CA43" s="44">
        <v>4.2999999999999997E-2</v>
      </c>
      <c r="CB43" s="44">
        <v>4.2999999999999997E-2</v>
      </c>
      <c r="CC43" s="44">
        <v>4.2999999999999997E-2</v>
      </c>
      <c r="CD43" s="58">
        <v>4.2000000000000003E-2</v>
      </c>
      <c r="CE43" s="42">
        <v>7.34</v>
      </c>
      <c r="CF43" s="42">
        <v>7.36</v>
      </c>
      <c r="CG43" s="42">
        <v>7.35</v>
      </c>
      <c r="CH43" s="42">
        <v>7.38</v>
      </c>
      <c r="CI43" s="42">
        <v>7.41</v>
      </c>
      <c r="CJ43" s="42">
        <v>7.41</v>
      </c>
      <c r="CK43" s="54">
        <v>7.37</v>
      </c>
      <c r="CL43" s="42">
        <v>82</v>
      </c>
      <c r="CM43" s="44"/>
      <c r="CN43" s="44">
        <v>0.96703296899795532</v>
      </c>
      <c r="CO43" s="44">
        <v>0.97973138093948364</v>
      </c>
      <c r="CP43" s="44">
        <v>1.6898657083511353</v>
      </c>
      <c r="CQ43" s="44">
        <v>1.696703314781189</v>
      </c>
      <c r="CR43" s="44">
        <v>1.6478632688522339</v>
      </c>
      <c r="CS43" s="44">
        <v>1.6576312780380249</v>
      </c>
      <c r="CT43" s="58">
        <f t="shared" si="61"/>
        <v>1.4398046533266704</v>
      </c>
      <c r="CU43" s="44" t="s">
        <v>233</v>
      </c>
      <c r="CV43" s="44" t="s">
        <v>233</v>
      </c>
      <c r="CW43" s="44" t="s">
        <v>233</v>
      </c>
      <c r="CX43" s="44" t="s">
        <v>233</v>
      </c>
      <c r="CY43" s="44" t="s">
        <v>233</v>
      </c>
      <c r="CZ43" s="44" t="s">
        <v>233</v>
      </c>
      <c r="DA43" s="54" t="str">
        <f t="shared" si="62"/>
        <v/>
      </c>
      <c r="DB43" s="65">
        <v>635.8974609375</v>
      </c>
      <c r="DC43" s="65">
        <v>709.27960205078125</v>
      </c>
      <c r="DD43" s="65">
        <v>1107.081787109375</v>
      </c>
      <c r="DE43" s="65">
        <v>1186.4468994140625</v>
      </c>
      <c r="DF43" s="65">
        <v>1105.250244140625</v>
      </c>
      <c r="DG43" s="65">
        <v>1138.949951171875</v>
      </c>
      <c r="DH43" s="58">
        <f t="shared" si="63"/>
        <v>1.4118974267578126</v>
      </c>
      <c r="DI43" s="65">
        <v>651.4041748046875</v>
      </c>
      <c r="DJ43" s="65">
        <v>653.84613037109375</v>
      </c>
      <c r="DK43" s="65">
        <v>1133.162353515625</v>
      </c>
      <c r="DL43" s="65">
        <v>1141.6361083984375</v>
      </c>
      <c r="DM43" s="65">
        <v>1138.5836181640625</v>
      </c>
      <c r="DN43" s="65">
        <v>1141.78271484375</v>
      </c>
      <c r="DO43" s="58">
        <f t="shared" si="64"/>
        <v>1.4064996240234375</v>
      </c>
      <c r="DP43" s="65">
        <v>1</v>
      </c>
      <c r="DQ43" s="44"/>
      <c r="DR43" s="65">
        <v>100</v>
      </c>
      <c r="DS43" s="65">
        <v>100</v>
      </c>
      <c r="DT43" s="65">
        <v>100</v>
      </c>
      <c r="DU43" s="65">
        <v>100</v>
      </c>
      <c r="DV43" s="65">
        <v>100</v>
      </c>
      <c r="DW43" s="65">
        <v>100</v>
      </c>
      <c r="DX43" s="58">
        <f t="shared" si="65"/>
        <v>0.14399999999999999</v>
      </c>
      <c r="DY43" s="43">
        <v>6.2696948051452637</v>
      </c>
      <c r="DZ43" s="43">
        <v>13.293203353881836</v>
      </c>
      <c r="EA43" s="43">
        <v>27.390060424804687</v>
      </c>
      <c r="EB43" s="44">
        <f t="shared" si="66"/>
        <v>1.1730524499511719</v>
      </c>
      <c r="EC43" s="43">
        <v>20</v>
      </c>
      <c r="ED43" s="43">
        <v>20</v>
      </c>
      <c r="EE43" s="43">
        <v>20</v>
      </c>
      <c r="EF43" s="43">
        <v>22</v>
      </c>
      <c r="EG43" s="43">
        <v>20</v>
      </c>
      <c r="EH43" s="43">
        <v>20</v>
      </c>
      <c r="EI43" s="56">
        <f t="shared" si="46"/>
        <v>20.333333333333332</v>
      </c>
      <c r="EJ43" s="65">
        <v>243</v>
      </c>
      <c r="EK43" s="42">
        <v>0.47999998927116394</v>
      </c>
      <c r="EL43" s="42">
        <v>0.47999998927116394</v>
      </c>
      <c r="EM43" s="42">
        <v>0.47999998927116394</v>
      </c>
      <c r="EN43" s="42">
        <v>0.47999998927116394</v>
      </c>
      <c r="EO43" s="42">
        <v>0.47999998927116394</v>
      </c>
      <c r="EP43" s="42">
        <v>0.47999998927116394</v>
      </c>
      <c r="EQ43" s="54">
        <f t="shared" si="47"/>
        <v>0.47999998927116394</v>
      </c>
      <c r="ER43" s="65">
        <v>19</v>
      </c>
      <c r="ES43" s="42">
        <v>0.80000001192092896</v>
      </c>
      <c r="ET43" s="42">
        <v>0.80000001192092896</v>
      </c>
      <c r="EU43" s="42">
        <v>0.80000001192092896</v>
      </c>
      <c r="EV43" s="42">
        <v>0.80000001192092896</v>
      </c>
      <c r="EW43" s="42">
        <v>0.80000001192092896</v>
      </c>
      <c r="EX43" s="42">
        <v>0.80000001192092896</v>
      </c>
      <c r="EY43" s="54">
        <f t="shared" si="48"/>
        <v>0.80000001192092896</v>
      </c>
      <c r="EZ43" s="42">
        <v>1.35</v>
      </c>
      <c r="FA43" s="42">
        <v>0.17000000178813934</v>
      </c>
      <c r="FB43" s="42">
        <v>0.17000000178813934</v>
      </c>
      <c r="FC43" s="42">
        <v>0.18000000715255737</v>
      </c>
      <c r="FD43" s="42">
        <v>0.20000000298023224</v>
      </c>
      <c r="FE43" s="42">
        <v>0.20999999344348907</v>
      </c>
      <c r="FF43" s="42">
        <v>0.20999999344348907</v>
      </c>
      <c r="FG43" s="54">
        <f t="shared" si="49"/>
        <v>0.19000000009934107</v>
      </c>
      <c r="FH43" s="42"/>
      <c r="FI43" s="42">
        <v>0.18000000715255737</v>
      </c>
      <c r="FJ43" s="42">
        <v>0.18000000715255737</v>
      </c>
      <c r="FK43" s="42">
        <v>0.15999999642372131</v>
      </c>
      <c r="FL43" s="42">
        <v>0.15999999642372131</v>
      </c>
      <c r="FM43" s="42">
        <v>0.15999999642372131</v>
      </c>
      <c r="FN43" s="42">
        <v>0.15999999642372131</v>
      </c>
      <c r="FO43" s="54">
        <f t="shared" si="50"/>
        <v>0.16666666666666666</v>
      </c>
      <c r="FP43" s="65">
        <v>19</v>
      </c>
      <c r="FQ43" s="42">
        <v>0.56999999284744263</v>
      </c>
      <c r="FR43" s="42">
        <v>0.56999999284744263</v>
      </c>
      <c r="FS43" s="42">
        <v>0.56999999284744263</v>
      </c>
      <c r="FT43" s="42">
        <v>0.56999999284744263</v>
      </c>
      <c r="FU43" s="42">
        <v>0.56999999284744263</v>
      </c>
      <c r="FV43" s="42">
        <v>0.56999999284744263</v>
      </c>
      <c r="FW43" s="54">
        <f t="shared" si="51"/>
        <v>0.56999999284744263</v>
      </c>
      <c r="FX43" s="65">
        <v>30</v>
      </c>
    </row>
    <row r="44" spans="1:180">
      <c r="A44" s="40">
        <v>38746</v>
      </c>
      <c r="B44" s="41"/>
      <c r="C44" s="41"/>
      <c r="D44" s="41"/>
      <c r="E44" s="42" t="s">
        <v>233</v>
      </c>
      <c r="F44" s="42" t="s">
        <v>233</v>
      </c>
      <c r="G44" s="42" t="s">
        <v>233</v>
      </c>
      <c r="H44" s="42" t="s">
        <v>233</v>
      </c>
      <c r="I44" s="42" t="s">
        <v>233</v>
      </c>
      <c r="J44" s="42" t="s">
        <v>233</v>
      </c>
      <c r="K44" s="54" t="str">
        <f t="shared" si="52"/>
        <v/>
      </c>
      <c r="L44" s="43">
        <v>9.7680099308490753E-2</v>
      </c>
      <c r="M44" s="43">
        <v>9.7680099308490753E-2</v>
      </c>
      <c r="N44" s="43">
        <v>9.7680099308490753E-2</v>
      </c>
      <c r="O44" s="43">
        <v>9.7680099308490753E-2</v>
      </c>
      <c r="P44" s="43">
        <v>0.73260074853897095</v>
      </c>
      <c r="Q44" s="43">
        <v>0.97680097818374634</v>
      </c>
      <c r="R44" s="54">
        <f t="shared" si="53"/>
        <v>0.35002035399278003</v>
      </c>
      <c r="S44" s="43">
        <v>7.8144078254699707</v>
      </c>
      <c r="T44" s="43">
        <v>6.8376069068908691</v>
      </c>
      <c r="U44" s="43">
        <v>6.9597067832946777</v>
      </c>
      <c r="V44" s="43">
        <v>8.3028087615966797</v>
      </c>
      <c r="W44" s="43">
        <v>30.769229888916016</v>
      </c>
      <c r="X44" s="43">
        <v>23.687423706054688</v>
      </c>
      <c r="Y44" s="56">
        <f t="shared" si="54"/>
        <v>14.061863978703817</v>
      </c>
      <c r="Z44" s="42">
        <v>-0.67643469572067261</v>
      </c>
      <c r="AA44" s="42">
        <v>-0.66666668653488159</v>
      </c>
      <c r="AB44" s="42">
        <v>-0.73015874624252319</v>
      </c>
      <c r="AC44" s="42">
        <v>-0.72039073705673218</v>
      </c>
      <c r="AD44" s="42">
        <v>-0.48107448220252991</v>
      </c>
      <c r="AE44" s="42">
        <v>-0.70085471868515015</v>
      </c>
      <c r="AF44" s="54">
        <f t="shared" si="55"/>
        <v>-0.66259667774041497</v>
      </c>
      <c r="AG44" s="42">
        <v>7.2615385055541992</v>
      </c>
      <c r="AH44" s="42">
        <v>7.2512822151184082</v>
      </c>
      <c r="AI44" s="42">
        <v>7.2341880798339844</v>
      </c>
      <c r="AJ44" s="42">
        <v>7.2717947959899902</v>
      </c>
      <c r="AK44" s="42">
        <v>7.1829061508178711</v>
      </c>
      <c r="AL44" s="42">
        <v>7.2752137184143066</v>
      </c>
      <c r="AM44" s="54">
        <f t="shared" si="56"/>
        <v>7.246153910954793</v>
      </c>
      <c r="AN44" s="44">
        <v>3.2771673202514648</v>
      </c>
      <c r="AO44" s="44">
        <v>3.0720391273498535</v>
      </c>
      <c r="AP44" s="44">
        <v>2.9401710033416748</v>
      </c>
      <c r="AQ44" s="44">
        <v>2.8620269298553467</v>
      </c>
      <c r="AR44" s="44">
        <v>3.5848596096038818</v>
      </c>
      <c r="AS44" s="44">
        <v>3.1184370517730713</v>
      </c>
      <c r="AT44" s="58">
        <f t="shared" si="57"/>
        <v>3.1424501736958823</v>
      </c>
      <c r="AU44" s="42">
        <v>0.6556776762008667</v>
      </c>
      <c r="AV44" s="42">
        <v>0.67643469572067261</v>
      </c>
      <c r="AW44" s="42">
        <v>0.64224666357040405</v>
      </c>
      <c r="AX44" s="42">
        <v>0.67643469572067261</v>
      </c>
      <c r="AY44" s="42">
        <v>0.73748475313186646</v>
      </c>
      <c r="AZ44" s="42">
        <v>0.70451772212982178</v>
      </c>
      <c r="BA44" s="54">
        <f t="shared" si="58"/>
        <v>0.68213270107905066</v>
      </c>
      <c r="BB44" s="44"/>
      <c r="BC44" s="42">
        <v>0.29548230767250061</v>
      </c>
      <c r="BD44" s="42">
        <v>0.30891332030296326</v>
      </c>
      <c r="BE44" s="42">
        <v>0.31501832604408264</v>
      </c>
      <c r="BF44" s="42">
        <v>0.29670330882072449</v>
      </c>
      <c r="BG44" s="42">
        <v>0.32112333178520203</v>
      </c>
      <c r="BH44" s="42">
        <v>0.23321123421192169</v>
      </c>
      <c r="BI44" s="54">
        <f t="shared" si="59"/>
        <v>0.29507530480623245</v>
      </c>
      <c r="BJ44" s="44">
        <v>4.2811054736375809E-2</v>
      </c>
      <c r="BK44" s="44">
        <v>4.3404396623373032E-2</v>
      </c>
      <c r="BL44" s="44">
        <v>4.2469199746847153E-2</v>
      </c>
      <c r="BM44" s="44">
        <v>4.2947094887495041E-2</v>
      </c>
      <c r="BN44" s="44">
        <v>4.3448463082313538E-2</v>
      </c>
      <c r="BO44" s="44">
        <v>4.0666099637746811E-2</v>
      </c>
      <c r="BP44" s="58">
        <f t="shared" si="60"/>
        <v>4.2624384785691895E-2</v>
      </c>
      <c r="BQ44" s="42">
        <v>0.98</v>
      </c>
      <c r="BR44" s="42">
        <v>0.98</v>
      </c>
      <c r="BS44" s="42">
        <v>0.97</v>
      </c>
      <c r="BT44" s="42">
        <v>0.97</v>
      </c>
      <c r="BU44" s="42">
        <v>0.97</v>
      </c>
      <c r="BV44" s="42">
        <v>0.95</v>
      </c>
      <c r="BW44" s="54">
        <v>0.97</v>
      </c>
      <c r="BX44" s="44">
        <v>4.2999999999999997E-2</v>
      </c>
      <c r="BY44" s="44">
        <v>3.1E-2</v>
      </c>
      <c r="BZ44" s="44">
        <v>3.1E-2</v>
      </c>
      <c r="CA44" s="44">
        <v>4.2000000000000003E-2</v>
      </c>
      <c r="CB44" s="44">
        <v>4.2000000000000003E-2</v>
      </c>
      <c r="CC44" s="44">
        <v>4.2000000000000003E-2</v>
      </c>
      <c r="CD44" s="58">
        <v>3.7999999999999999E-2</v>
      </c>
      <c r="CE44" s="42">
        <v>7.41</v>
      </c>
      <c r="CF44" s="42">
        <v>7.43</v>
      </c>
      <c r="CG44" s="42">
        <v>7.43</v>
      </c>
      <c r="CH44" s="42">
        <v>7.44</v>
      </c>
      <c r="CI44" s="42">
        <v>7.43</v>
      </c>
      <c r="CJ44" s="42">
        <v>7.42</v>
      </c>
      <c r="CK44" s="54">
        <v>7.43</v>
      </c>
      <c r="CL44" s="42">
        <v>82</v>
      </c>
      <c r="CM44" s="44"/>
      <c r="CN44" s="44">
        <v>1.6420024633407593</v>
      </c>
      <c r="CO44" s="44">
        <v>1.6253968477249146</v>
      </c>
      <c r="CP44" s="44">
        <v>1.6097680330276489</v>
      </c>
      <c r="CQ44" s="44">
        <v>1.6195360422134399</v>
      </c>
      <c r="CR44" s="44">
        <v>1.6253968477249146</v>
      </c>
      <c r="CS44" s="44">
        <v>0.93382173776626587</v>
      </c>
      <c r="CT44" s="58">
        <f t="shared" si="61"/>
        <v>1.5093203286329906</v>
      </c>
      <c r="CU44" s="44" t="s">
        <v>233</v>
      </c>
      <c r="CV44" s="44" t="s">
        <v>233</v>
      </c>
      <c r="CW44" s="44" t="s">
        <v>233</v>
      </c>
      <c r="CX44" s="44" t="s">
        <v>233</v>
      </c>
      <c r="CY44" s="44" t="s">
        <v>233</v>
      </c>
      <c r="CZ44" s="44" t="s">
        <v>233</v>
      </c>
      <c r="DA44" s="54" t="str">
        <f t="shared" si="62"/>
        <v/>
      </c>
      <c r="DB44" s="65">
        <v>1115.9951171875</v>
      </c>
      <c r="DC44" s="65">
        <v>1110.2564697265625</v>
      </c>
      <c r="DD44" s="65">
        <v>1105.128173828125</v>
      </c>
      <c r="DE44" s="65">
        <v>1129.5482177734375</v>
      </c>
      <c r="DF44" s="65">
        <v>1101.95361328125</v>
      </c>
      <c r="DG44" s="65">
        <v>661.172119140625</v>
      </c>
      <c r="DH44" s="58">
        <f t="shared" si="63"/>
        <v>1.4937728906250001</v>
      </c>
      <c r="DI44" s="65">
        <v>1125.152587890625</v>
      </c>
      <c r="DJ44" s="65">
        <v>1116.068359375</v>
      </c>
      <c r="DK44" s="65">
        <v>1105.6165771484375</v>
      </c>
      <c r="DL44" s="65">
        <v>1115.3846435546875</v>
      </c>
      <c r="DM44" s="65">
        <v>1123.3211669921875</v>
      </c>
      <c r="DN44" s="65">
        <v>643.5408935546875</v>
      </c>
      <c r="DO44" s="58">
        <f t="shared" si="64"/>
        <v>1.4949802148437501</v>
      </c>
      <c r="DP44" s="65">
        <v>0</v>
      </c>
      <c r="DQ44" s="44"/>
      <c r="DR44" s="65">
        <v>100</v>
      </c>
      <c r="DS44" s="65">
        <v>100</v>
      </c>
      <c r="DT44" s="65">
        <v>100</v>
      </c>
      <c r="DU44" s="65">
        <v>100</v>
      </c>
      <c r="DV44" s="65">
        <v>100</v>
      </c>
      <c r="DW44" s="65">
        <v>100</v>
      </c>
      <c r="DX44" s="58">
        <f t="shared" si="65"/>
        <v>0.14399999999999999</v>
      </c>
      <c r="DY44" s="43">
        <v>6.3384122848510742</v>
      </c>
      <c r="DZ44" s="43">
        <v>14.054780960083008</v>
      </c>
      <c r="EA44" s="43">
        <v>28.415122985839844</v>
      </c>
      <c r="EB44" s="44">
        <f t="shared" si="66"/>
        <v>1.3837898843383791</v>
      </c>
      <c r="EC44" s="43">
        <v>20</v>
      </c>
      <c r="ED44" s="43">
        <v>20</v>
      </c>
      <c r="EE44" s="43">
        <v>20</v>
      </c>
      <c r="EF44" s="43">
        <v>20</v>
      </c>
      <c r="EG44" s="43">
        <v>25</v>
      </c>
      <c r="EH44" s="43">
        <v>25</v>
      </c>
      <c r="EI44" s="56">
        <f t="shared" si="46"/>
        <v>21.666666666666668</v>
      </c>
      <c r="EJ44" s="65">
        <v>237</v>
      </c>
      <c r="EK44" s="42">
        <v>0.47999998927116394</v>
      </c>
      <c r="EL44" s="42">
        <v>0.47999998927116394</v>
      </c>
      <c r="EM44" s="42">
        <v>0.47999998927116394</v>
      </c>
      <c r="EN44" s="42">
        <v>0.47999998927116394</v>
      </c>
      <c r="EO44" s="42">
        <v>0.47999998927116394</v>
      </c>
      <c r="EP44" s="42">
        <v>0.47999998927116394</v>
      </c>
      <c r="EQ44" s="54">
        <f t="shared" si="47"/>
        <v>0.47999998927116394</v>
      </c>
      <c r="ER44" s="65">
        <v>19</v>
      </c>
      <c r="ES44" s="42">
        <v>0.80000001192092896</v>
      </c>
      <c r="ET44" s="42">
        <v>0.80000001192092896</v>
      </c>
      <c r="EU44" s="42">
        <v>0.80000001192092896</v>
      </c>
      <c r="EV44" s="42">
        <v>0.80000001192092896</v>
      </c>
      <c r="EW44" s="42">
        <v>0.80000001192092896</v>
      </c>
      <c r="EX44" s="42">
        <v>0.80000001192092896</v>
      </c>
      <c r="EY44" s="54">
        <f t="shared" si="48"/>
        <v>0.80000001192092896</v>
      </c>
      <c r="EZ44" s="42">
        <v>1.25</v>
      </c>
      <c r="FA44" s="42">
        <v>0.20000000298023224</v>
      </c>
      <c r="FB44" s="42">
        <v>0.20000000298023224</v>
      </c>
      <c r="FC44" s="42">
        <v>0.20000000298023224</v>
      </c>
      <c r="FD44" s="42">
        <v>0.20000000298023224</v>
      </c>
      <c r="FE44" s="42">
        <v>0.20000000298023224</v>
      </c>
      <c r="FF44" s="42">
        <v>0.20000000298023224</v>
      </c>
      <c r="FG44" s="54">
        <f t="shared" si="49"/>
        <v>0.20000000298023224</v>
      </c>
      <c r="FH44" s="42"/>
      <c r="FI44" s="42">
        <v>0.15999999642372131</v>
      </c>
      <c r="FJ44" s="42">
        <v>0.15999999642372131</v>
      </c>
      <c r="FK44" s="42">
        <v>0.15999999642372131</v>
      </c>
      <c r="FL44" s="42">
        <v>0.15999999642372131</v>
      </c>
      <c r="FM44" s="42">
        <v>0.15999999642372131</v>
      </c>
      <c r="FN44" s="42">
        <v>0.15999999642372131</v>
      </c>
      <c r="FO44" s="54">
        <f t="shared" si="50"/>
        <v>0.15999999642372131</v>
      </c>
      <c r="FP44" s="65">
        <v>19</v>
      </c>
      <c r="FQ44" s="42">
        <v>0.56999999284744263</v>
      </c>
      <c r="FR44" s="42">
        <v>0.56999999284744263</v>
      </c>
      <c r="FS44" s="42">
        <v>0.56999999284744263</v>
      </c>
      <c r="FT44" s="42">
        <v>0.56999999284744263</v>
      </c>
      <c r="FU44" s="42">
        <v>0.56999999284744263</v>
      </c>
      <c r="FV44" s="42">
        <v>0.56999999284744263</v>
      </c>
      <c r="FW44" s="54">
        <f t="shared" si="51"/>
        <v>0.56999999284744263</v>
      </c>
      <c r="FX44" s="65">
        <v>29</v>
      </c>
    </row>
    <row r="45" spans="1:180">
      <c r="A45" s="40">
        <v>38747</v>
      </c>
      <c r="B45" s="41"/>
      <c r="C45" s="41"/>
      <c r="D45" s="41"/>
      <c r="E45" s="42" t="s">
        <v>233</v>
      </c>
      <c r="F45" s="42" t="s">
        <v>233</v>
      </c>
      <c r="G45" s="42" t="s">
        <v>233</v>
      </c>
      <c r="H45" s="42" t="s">
        <v>233</v>
      </c>
      <c r="I45" s="42" t="s">
        <v>233</v>
      </c>
      <c r="J45" s="42" t="s">
        <v>233</v>
      </c>
      <c r="K45" s="54" t="str">
        <f t="shared" si="52"/>
        <v/>
      </c>
      <c r="L45" s="43">
        <v>1.2210012674331665</v>
      </c>
      <c r="M45" s="43">
        <v>1.3675214052200317</v>
      </c>
      <c r="N45" s="43">
        <v>1.245421290397644</v>
      </c>
      <c r="O45" s="43">
        <v>1.9780219793319702</v>
      </c>
      <c r="P45" s="43">
        <v>2.7106227874755859</v>
      </c>
      <c r="Q45" s="43">
        <v>2.8327229022979736</v>
      </c>
      <c r="R45" s="54">
        <f t="shared" si="53"/>
        <v>1.8925519386927288</v>
      </c>
      <c r="S45" s="43">
        <v>25.763126373291016</v>
      </c>
      <c r="T45" s="43">
        <v>34.188034057617187</v>
      </c>
      <c r="U45" s="43">
        <v>28.571428298950195</v>
      </c>
      <c r="V45" s="43">
        <v>33.455432891845703</v>
      </c>
      <c r="W45" s="43">
        <v>37.606838226318359</v>
      </c>
      <c r="X45" s="43">
        <v>31.379732131958008</v>
      </c>
      <c r="Y45" s="56">
        <f t="shared" si="54"/>
        <v>31.82743199666341</v>
      </c>
      <c r="Z45" s="42">
        <v>-0.69108670949935913</v>
      </c>
      <c r="AA45" s="42">
        <v>-0.82295483350753784</v>
      </c>
      <c r="AB45" s="42">
        <v>-0.86691087484359741</v>
      </c>
      <c r="AC45" s="42">
        <v>-0.56898659467697144</v>
      </c>
      <c r="AD45" s="42">
        <v>-0.30036631226539612</v>
      </c>
      <c r="AE45" s="42">
        <v>-0.30525031685829163</v>
      </c>
      <c r="AF45" s="54">
        <f t="shared" si="55"/>
        <v>-0.59259260694185889</v>
      </c>
      <c r="AG45" s="42">
        <v>7.241025447845459</v>
      </c>
      <c r="AH45" s="42">
        <v>7.2102565765380859</v>
      </c>
      <c r="AI45" s="42">
        <v>7.124786376953125</v>
      </c>
      <c r="AJ45" s="42">
        <v>7.0461540222167969</v>
      </c>
      <c r="AK45" s="42">
        <v>6.9606838226318359</v>
      </c>
      <c r="AL45" s="42">
        <v>6.9367523193359375</v>
      </c>
      <c r="AM45" s="54">
        <f t="shared" si="56"/>
        <v>7.086609760920207</v>
      </c>
      <c r="AN45" s="44">
        <v>2.6935286521911621</v>
      </c>
      <c r="AO45" s="44">
        <v>2.4810745716094971</v>
      </c>
      <c r="AP45" s="44">
        <v>2.5250306129455566</v>
      </c>
      <c r="AQ45" s="44">
        <v>2.7741148471832275</v>
      </c>
      <c r="AR45" s="44">
        <v>2.8815629482269287</v>
      </c>
      <c r="AS45" s="44">
        <v>2.5250306129455566</v>
      </c>
      <c r="AT45" s="58">
        <f t="shared" si="57"/>
        <v>2.6467237075169883</v>
      </c>
      <c r="AU45" s="42">
        <v>0.65934067964553833</v>
      </c>
      <c r="AV45" s="42">
        <v>0.71428573131561279</v>
      </c>
      <c r="AW45" s="42">
        <v>0.67643469572067261</v>
      </c>
      <c r="AX45" s="42">
        <v>0.51037853956222534</v>
      </c>
      <c r="AY45" s="42">
        <v>0.73260074853897095</v>
      </c>
      <c r="AZ45" s="42">
        <v>0.60683763027191162</v>
      </c>
      <c r="BA45" s="54">
        <f t="shared" si="58"/>
        <v>0.64997967084248864</v>
      </c>
      <c r="BB45" s="44"/>
      <c r="BC45" s="42">
        <v>0.24664224684238434</v>
      </c>
      <c r="BD45" s="42">
        <v>0.29670330882072449</v>
      </c>
      <c r="BE45" s="42">
        <v>0.32967033982276917</v>
      </c>
      <c r="BF45" s="42">
        <v>0.26617828011512756</v>
      </c>
      <c r="BG45" s="42">
        <v>0.35653236508369446</v>
      </c>
      <c r="BH45" s="42">
        <v>0.31135532259941101</v>
      </c>
      <c r="BI45" s="54">
        <f t="shared" si="59"/>
        <v>0.30118031054735184</v>
      </c>
      <c r="BJ45" s="44">
        <v>4.0489707142114639E-2</v>
      </c>
      <c r="BK45" s="44">
        <v>4.0309935808181763E-2</v>
      </c>
      <c r="BL45" s="44">
        <v>4.2479075491428375E-2</v>
      </c>
      <c r="BM45" s="44">
        <v>4.7583196312189102E-2</v>
      </c>
      <c r="BN45" s="44">
        <v>4.6872891485691071E-2</v>
      </c>
      <c r="BO45" s="44">
        <v>4.6297408640384674E-2</v>
      </c>
      <c r="BP45" s="58">
        <f t="shared" si="60"/>
        <v>4.400536914666494E-2</v>
      </c>
      <c r="BQ45" s="42">
        <v>0.92</v>
      </c>
      <c r="BR45" s="42">
        <v>0.91</v>
      </c>
      <c r="BS45" s="42">
        <v>0.93</v>
      </c>
      <c r="BT45" s="42">
        <v>0.95</v>
      </c>
      <c r="BU45" s="42">
        <v>0.94</v>
      </c>
      <c r="BV45" s="42">
        <v>0.92</v>
      </c>
      <c r="BW45" s="54">
        <v>0.93</v>
      </c>
      <c r="BX45" s="44">
        <v>4.2000000000000003E-2</v>
      </c>
      <c r="BY45" s="44">
        <v>4.2000000000000003E-2</v>
      </c>
      <c r="BZ45" s="44">
        <v>3.1E-2</v>
      </c>
      <c r="CA45" s="44">
        <v>4.2000000000000003E-2</v>
      </c>
      <c r="CB45" s="44">
        <v>4.2000000000000003E-2</v>
      </c>
      <c r="CC45" s="44">
        <v>4.2000000000000003E-2</v>
      </c>
      <c r="CD45" s="58">
        <v>0.04</v>
      </c>
      <c r="CE45" s="42">
        <v>7.43</v>
      </c>
      <c r="CF45" s="42">
        <v>7.43</v>
      </c>
      <c r="CG45" s="42">
        <v>7.41</v>
      </c>
      <c r="CH45" s="42">
        <v>7.4</v>
      </c>
      <c r="CI45" s="42">
        <v>7.38</v>
      </c>
      <c r="CJ45" s="42">
        <v>7.36</v>
      </c>
      <c r="CK45" s="54">
        <v>7.4</v>
      </c>
      <c r="CL45" s="42">
        <v>80</v>
      </c>
      <c r="CM45" s="44"/>
      <c r="CN45" s="44">
        <v>0.81758242845535278</v>
      </c>
      <c r="CO45" s="44">
        <v>0.97680097818374634</v>
      </c>
      <c r="CP45" s="44">
        <v>1.0852259397506714</v>
      </c>
      <c r="CQ45" s="44">
        <v>1.1213675737380981</v>
      </c>
      <c r="CR45" s="44">
        <v>1.1467643976211548</v>
      </c>
      <c r="CS45" s="44">
        <v>1.0774115324020386</v>
      </c>
      <c r="CT45" s="58">
        <f t="shared" si="61"/>
        <v>1.037525475025177</v>
      </c>
      <c r="CU45" s="44" t="s">
        <v>233</v>
      </c>
      <c r="CV45" s="44" t="s">
        <v>233</v>
      </c>
      <c r="CW45" s="44" t="s">
        <v>233</v>
      </c>
      <c r="CX45" s="44" t="s">
        <v>233</v>
      </c>
      <c r="CY45" s="44" t="s">
        <v>233</v>
      </c>
      <c r="CZ45" s="44" t="s">
        <v>233</v>
      </c>
      <c r="DA45" s="54" t="str">
        <f t="shared" si="62"/>
        <v/>
      </c>
      <c r="DB45" s="65">
        <v>606.10498046875</v>
      </c>
      <c r="DC45" s="65">
        <v>624.6641845703125</v>
      </c>
      <c r="DD45" s="65">
        <v>742.24664306640625</v>
      </c>
      <c r="DE45" s="65">
        <v>743.4676513671875</v>
      </c>
      <c r="DF45" s="65">
        <v>718.19287109375</v>
      </c>
      <c r="DG45" s="65">
        <v>773.5042724609375</v>
      </c>
      <c r="DH45" s="58">
        <f t="shared" si="63"/>
        <v>1.0099633447265626</v>
      </c>
      <c r="DI45" s="65">
        <v>650.18316650390625</v>
      </c>
      <c r="DJ45" s="65">
        <v>641.09893798828125</v>
      </c>
      <c r="DK45" s="65">
        <v>641.025634765625</v>
      </c>
      <c r="DL45" s="65">
        <v>646.59344482421875</v>
      </c>
      <c r="DM45" s="65">
        <v>651.4774169921875</v>
      </c>
      <c r="DN45" s="65">
        <v>655.67767333984375</v>
      </c>
      <c r="DO45" s="58">
        <f t="shared" si="64"/>
        <v>0.93265350585937501</v>
      </c>
      <c r="DP45" s="65">
        <v>98</v>
      </c>
      <c r="DQ45" s="44"/>
      <c r="DR45" s="65">
        <v>100</v>
      </c>
      <c r="DS45" s="65">
        <v>100</v>
      </c>
      <c r="DT45" s="65">
        <v>100</v>
      </c>
      <c r="DU45" s="65">
        <v>100</v>
      </c>
      <c r="DV45" s="65">
        <v>100</v>
      </c>
      <c r="DW45" s="65">
        <v>100</v>
      </c>
      <c r="DX45" s="58">
        <f t="shared" si="65"/>
        <v>0.14399999999999999</v>
      </c>
      <c r="DY45" s="43">
        <v>6.2729668617248535</v>
      </c>
      <c r="DZ45" s="43">
        <v>10.221624374389648</v>
      </c>
      <c r="EA45" s="43">
        <v>28.393470764160156</v>
      </c>
      <c r="EB45" s="44">
        <f t="shared" si="66"/>
        <v>1.4922943673706053</v>
      </c>
      <c r="EC45" s="43">
        <v>25</v>
      </c>
      <c r="ED45" s="43">
        <v>25</v>
      </c>
      <c r="EE45" s="43">
        <v>25</v>
      </c>
      <c r="EF45" s="43">
        <v>30</v>
      </c>
      <c r="EG45" s="43">
        <v>35</v>
      </c>
      <c r="EH45" s="43">
        <v>35</v>
      </c>
      <c r="EI45" s="56">
        <f t="shared" si="46"/>
        <v>29.166666666666668</v>
      </c>
      <c r="EJ45" s="65">
        <v>254</v>
      </c>
      <c r="EK45" s="42">
        <v>0.47999998927116394</v>
      </c>
      <c r="EL45" s="42">
        <v>0.47999998927116394</v>
      </c>
      <c r="EM45" s="42">
        <v>0.47999998927116394</v>
      </c>
      <c r="EN45" s="42">
        <v>0.47999998927116394</v>
      </c>
      <c r="EO45" s="42">
        <v>0.47999998927116394</v>
      </c>
      <c r="EP45" s="42">
        <v>0.47999998927116394</v>
      </c>
      <c r="EQ45" s="54">
        <f t="shared" si="47"/>
        <v>0.47999998927116394</v>
      </c>
      <c r="ER45" s="65">
        <v>14</v>
      </c>
      <c r="ES45" s="42">
        <v>0.80000001192092896</v>
      </c>
      <c r="ET45" s="42">
        <v>0.80000001192092896</v>
      </c>
      <c r="EU45" s="42">
        <v>0.80000001192092896</v>
      </c>
      <c r="EV45" s="42">
        <v>0.80000001192092896</v>
      </c>
      <c r="EW45" s="42">
        <v>0.80000001192092896</v>
      </c>
      <c r="EX45" s="42">
        <v>0.80000001192092896</v>
      </c>
      <c r="EY45" s="54">
        <f t="shared" si="48"/>
        <v>0.80000001192092896</v>
      </c>
      <c r="EZ45" s="42">
        <v>1</v>
      </c>
      <c r="FA45" s="42">
        <v>0.20000000298023224</v>
      </c>
      <c r="FB45" s="42">
        <v>0.20000000298023224</v>
      </c>
      <c r="FC45" s="42">
        <v>0.20000000298023224</v>
      </c>
      <c r="FD45" s="42">
        <v>0.20000000298023224</v>
      </c>
      <c r="FE45" s="42">
        <v>0.20000000298023224</v>
      </c>
      <c r="FF45" s="42">
        <v>0.20000000298023224</v>
      </c>
      <c r="FG45" s="54">
        <f t="shared" si="49"/>
        <v>0.20000000298023224</v>
      </c>
      <c r="FH45" s="42"/>
      <c r="FI45" s="42">
        <v>0.15999999642372131</v>
      </c>
      <c r="FJ45" s="42">
        <v>0.15999999642372131</v>
      </c>
      <c r="FK45" s="42">
        <v>0.15999999642372131</v>
      </c>
      <c r="FL45" s="42">
        <v>0.15999999642372131</v>
      </c>
      <c r="FM45" s="42">
        <v>0.15999999642372131</v>
      </c>
      <c r="FN45" s="42">
        <v>0.15999999642372131</v>
      </c>
      <c r="FO45" s="54">
        <f t="shared" si="50"/>
        <v>0.15999999642372131</v>
      </c>
      <c r="FP45" s="65">
        <v>13</v>
      </c>
      <c r="FQ45" s="42">
        <v>0.56999999284744263</v>
      </c>
      <c r="FR45" s="42">
        <v>0.56999999284744263</v>
      </c>
      <c r="FS45" s="42">
        <v>0.56999999284744263</v>
      </c>
      <c r="FT45" s="42">
        <v>0.56999999284744263</v>
      </c>
      <c r="FU45" s="42">
        <v>0.56999999284744263</v>
      </c>
      <c r="FV45" s="42">
        <v>0.56999999284744263</v>
      </c>
      <c r="FW45" s="54">
        <f t="shared" si="51"/>
        <v>0.56999999284744263</v>
      </c>
      <c r="FX45" s="65">
        <v>21</v>
      </c>
    </row>
    <row r="46" spans="1:180">
      <c r="A46" s="40">
        <v>38748</v>
      </c>
      <c r="B46" s="41"/>
      <c r="C46" s="41"/>
      <c r="D46" s="41"/>
      <c r="E46" s="42" t="s">
        <v>233</v>
      </c>
      <c r="F46" s="42" t="s">
        <v>233</v>
      </c>
      <c r="G46" s="42" t="s">
        <v>233</v>
      </c>
      <c r="H46" s="42" t="s">
        <v>233</v>
      </c>
      <c r="I46" s="42" t="s">
        <v>233</v>
      </c>
      <c r="J46" s="42" t="s">
        <v>233</v>
      </c>
      <c r="K46" s="54" t="str">
        <f t="shared" si="52"/>
        <v/>
      </c>
      <c r="L46" s="43">
        <v>2.9548230171203613</v>
      </c>
      <c r="M46" s="43">
        <v>2.6862027645111084</v>
      </c>
      <c r="N46" s="43">
        <v>2.4908425807952881</v>
      </c>
      <c r="O46" s="43">
        <v>2.2466423511505127</v>
      </c>
      <c r="P46" s="43">
        <v>2.2466423511505127</v>
      </c>
      <c r="Q46" s="43">
        <v>1.9780219793319702</v>
      </c>
      <c r="R46" s="54">
        <f t="shared" si="53"/>
        <v>2.4338625073432922</v>
      </c>
      <c r="S46" s="43">
        <v>36.75213623046875</v>
      </c>
      <c r="T46" s="43">
        <v>34.920635223388672</v>
      </c>
      <c r="U46" s="43">
        <v>26.373626708984375</v>
      </c>
      <c r="V46" s="43">
        <v>38.949939727783203</v>
      </c>
      <c r="W46" s="43">
        <v>35.531135559082031</v>
      </c>
      <c r="X46" s="43">
        <v>24.908424377441406</v>
      </c>
      <c r="Y46" s="56">
        <f t="shared" si="54"/>
        <v>32.905982971191406</v>
      </c>
      <c r="Z46" s="42">
        <v>-0.32478633522987366</v>
      </c>
      <c r="AA46" s="42">
        <v>-0.30525031685829163</v>
      </c>
      <c r="AB46" s="42">
        <v>-0.28571429848670959</v>
      </c>
      <c r="AC46" s="42">
        <v>0.3540903627872467</v>
      </c>
      <c r="AD46" s="42">
        <v>0.4761904776096344</v>
      </c>
      <c r="AE46" s="42">
        <v>0.38827839493751526</v>
      </c>
      <c r="AF46" s="54">
        <f t="shared" si="55"/>
        <v>5.046804745992025E-2</v>
      </c>
      <c r="AG46" s="42">
        <v>6.9059829711914062</v>
      </c>
      <c r="AH46" s="42">
        <v>6.885469913482666</v>
      </c>
      <c r="AI46" s="42">
        <v>6.8786325454711914</v>
      </c>
      <c r="AJ46" s="42">
        <v>6.6119656562805176</v>
      </c>
      <c r="AK46" s="42">
        <v>6.5743589401245117</v>
      </c>
      <c r="AL46" s="42">
        <v>6.5675215721130371</v>
      </c>
      <c r="AM46" s="54">
        <f t="shared" si="56"/>
        <v>6.7373219331105547</v>
      </c>
      <c r="AN46" s="44">
        <v>2.1489622592926025</v>
      </c>
      <c r="AO46" s="44">
        <v>2.1025640964508057</v>
      </c>
      <c r="AP46" s="44">
        <v>2.0024421215057373</v>
      </c>
      <c r="AQ46" s="44">
        <v>2.9499390125274658</v>
      </c>
      <c r="AR46" s="44">
        <v>3.9633698463439941</v>
      </c>
      <c r="AS46" s="44">
        <v>3.6312575340270996</v>
      </c>
      <c r="AT46" s="58">
        <f t="shared" si="57"/>
        <v>2.7997558116912842</v>
      </c>
      <c r="AU46" s="42">
        <v>0.61294263601303101</v>
      </c>
      <c r="AV46" s="42">
        <v>0.67765569686889648</v>
      </c>
      <c r="AW46" s="42">
        <v>0.63736265897750854</v>
      </c>
      <c r="AX46" s="42">
        <v>0.5445665717124939</v>
      </c>
      <c r="AY46" s="42">
        <v>0.60195362567901611</v>
      </c>
      <c r="AZ46" s="42">
        <v>0.62881565093994141</v>
      </c>
      <c r="BA46" s="54">
        <f t="shared" si="58"/>
        <v>0.61721614003181458</v>
      </c>
      <c r="BB46" s="44"/>
      <c r="BC46" s="42">
        <v>0.3223443329334259</v>
      </c>
      <c r="BD46" s="42">
        <v>0.31013432145118713</v>
      </c>
      <c r="BE46" s="42">
        <v>0.30525031685829163</v>
      </c>
      <c r="BF46" s="42">
        <v>0.30402931571006775</v>
      </c>
      <c r="BG46" s="42">
        <v>0.26862028241157532</v>
      </c>
      <c r="BH46" s="42">
        <v>0.2747252881526947</v>
      </c>
      <c r="BI46" s="54">
        <f t="shared" si="59"/>
        <v>0.29751730958620709</v>
      </c>
      <c r="BJ46" s="44">
        <v>4.3125566095113754E-2</v>
      </c>
      <c r="BK46" s="44">
        <v>4.2442362755537033E-2</v>
      </c>
      <c r="BL46" s="44">
        <v>5.6587874889373779E-2</v>
      </c>
      <c r="BM46" s="44">
        <v>6.9824725389480591E-2</v>
      </c>
      <c r="BN46" s="44">
        <v>6.083359569311142E-2</v>
      </c>
      <c r="BO46" s="44">
        <v>5.2720312029123306E-2</v>
      </c>
      <c r="BP46" s="58">
        <f t="shared" si="60"/>
        <v>5.4255739475289978E-2</v>
      </c>
      <c r="BQ46" s="42">
        <v>0.91</v>
      </c>
      <c r="BR46" s="42">
        <v>0.89</v>
      </c>
      <c r="BS46" s="42">
        <v>0.87</v>
      </c>
      <c r="BT46" s="42">
        <v>0.88</v>
      </c>
      <c r="BU46" s="42">
        <v>0.86</v>
      </c>
      <c r="BV46" s="42">
        <v>0.86</v>
      </c>
      <c r="BW46" s="54">
        <v>0.88</v>
      </c>
      <c r="BX46" s="44">
        <v>5.0999999999999997E-2</v>
      </c>
      <c r="BY46" s="44">
        <v>0.04</v>
      </c>
      <c r="BZ46" s="44">
        <v>4.2000000000000003E-2</v>
      </c>
      <c r="CA46" s="44">
        <v>4.2000000000000003E-2</v>
      </c>
      <c r="CB46" s="44">
        <v>5.3999999999999999E-2</v>
      </c>
      <c r="CC46" s="44">
        <v>4.2999999999999997E-2</v>
      </c>
      <c r="CD46" s="58">
        <v>4.4999999999999998E-2</v>
      </c>
      <c r="CE46" s="42">
        <v>7.31</v>
      </c>
      <c r="CF46" s="42">
        <v>7.28</v>
      </c>
      <c r="CG46" s="42">
        <v>7.24</v>
      </c>
      <c r="CH46" s="42">
        <v>7.21</v>
      </c>
      <c r="CI46" s="42">
        <v>7.13</v>
      </c>
      <c r="CJ46" s="42">
        <v>7.05</v>
      </c>
      <c r="CK46" s="54">
        <v>7.2</v>
      </c>
      <c r="CL46" s="42">
        <v>76</v>
      </c>
      <c r="CM46" s="44"/>
      <c r="CN46" s="44">
        <v>1.0354090929031372</v>
      </c>
      <c r="CO46" s="44">
        <v>0.94945055246353149</v>
      </c>
      <c r="CP46" s="44">
        <v>1.0100122690200806</v>
      </c>
      <c r="CQ46" s="44">
        <v>1.8588522672653198</v>
      </c>
      <c r="CR46" s="44">
        <v>1.9575091600418091</v>
      </c>
      <c r="CS46" s="44">
        <v>1.9428571462631226</v>
      </c>
      <c r="CT46" s="58">
        <f t="shared" si="61"/>
        <v>1.4590150813261669</v>
      </c>
      <c r="CU46" s="44" t="s">
        <v>233</v>
      </c>
      <c r="CV46" s="44" t="s">
        <v>233</v>
      </c>
      <c r="CW46" s="44" t="s">
        <v>233</v>
      </c>
      <c r="CX46" s="44" t="s">
        <v>233</v>
      </c>
      <c r="CY46" s="44" t="s">
        <v>233</v>
      </c>
      <c r="CZ46" s="44" t="s">
        <v>233</v>
      </c>
      <c r="DA46" s="54" t="str">
        <f t="shared" si="62"/>
        <v/>
      </c>
      <c r="DB46" s="65">
        <v>712.087890625</v>
      </c>
      <c r="DC46" s="65">
        <v>680.09765625</v>
      </c>
      <c r="DD46" s="65">
        <v>624.908447265625</v>
      </c>
      <c r="DE46" s="65">
        <v>1311.3553466796875</v>
      </c>
      <c r="DF46" s="65">
        <v>1375.213623046875</v>
      </c>
      <c r="DG46" s="65">
        <v>1318.3150634765625</v>
      </c>
      <c r="DH46" s="58">
        <f t="shared" si="63"/>
        <v>1.4452747265624999</v>
      </c>
      <c r="DI46" s="65">
        <v>658.26617431640625</v>
      </c>
      <c r="DJ46" s="65">
        <v>662.3931884765625</v>
      </c>
      <c r="DK46" s="65">
        <v>658.19293212890625</v>
      </c>
      <c r="DL46" s="65">
        <v>1172.1611328125</v>
      </c>
      <c r="DM46" s="65">
        <v>1338.974365234375</v>
      </c>
      <c r="DN46" s="65">
        <v>1323.296630859375</v>
      </c>
      <c r="DO46" s="58">
        <f t="shared" si="64"/>
        <v>1.3951882617187501</v>
      </c>
      <c r="DP46" s="65">
        <v>24</v>
      </c>
      <c r="DQ46" s="44"/>
      <c r="DR46" s="65">
        <v>100</v>
      </c>
      <c r="DS46" s="65">
        <v>100</v>
      </c>
      <c r="DT46" s="65">
        <v>100</v>
      </c>
      <c r="DU46" s="65">
        <v>100</v>
      </c>
      <c r="DV46" s="65">
        <v>100</v>
      </c>
      <c r="DW46" s="65">
        <v>100</v>
      </c>
      <c r="DX46" s="58">
        <f t="shared" si="65"/>
        <v>0.14399999999999999</v>
      </c>
      <c r="DY46" s="43">
        <v>7.1041269302368164</v>
      </c>
      <c r="DZ46" s="43">
        <v>9.4239530563354492</v>
      </c>
      <c r="EA46" s="43">
        <v>29.303031921386719</v>
      </c>
      <c r="EB46" s="44">
        <f t="shared" si="66"/>
        <v>1.5116482741546631</v>
      </c>
      <c r="EC46" s="43">
        <v>35</v>
      </c>
      <c r="ED46" s="43">
        <v>35</v>
      </c>
      <c r="EE46" s="43">
        <v>35</v>
      </c>
      <c r="EF46" s="43">
        <v>40</v>
      </c>
      <c r="EG46" s="43">
        <v>40</v>
      </c>
      <c r="EH46" s="43">
        <v>40</v>
      </c>
      <c r="EI46" s="56">
        <f t="shared" si="46"/>
        <v>37.5</v>
      </c>
      <c r="EJ46" s="65">
        <v>497</v>
      </c>
      <c r="EK46" s="42">
        <v>0.47999998927116394</v>
      </c>
      <c r="EL46" s="42">
        <v>0.47999998927116394</v>
      </c>
      <c r="EM46" s="42">
        <v>0.47999998927116394</v>
      </c>
      <c r="EN46" s="42">
        <v>0.47999998927116394</v>
      </c>
      <c r="EO46" s="42">
        <v>0.47999998927116394</v>
      </c>
      <c r="EP46" s="42">
        <v>0.47999998927116394</v>
      </c>
      <c r="EQ46" s="54">
        <f t="shared" si="47"/>
        <v>0.47999998927116394</v>
      </c>
      <c r="ER46" s="65">
        <v>19</v>
      </c>
      <c r="ES46" s="42">
        <v>0.80000001192092896</v>
      </c>
      <c r="ET46" s="42">
        <v>0.80000001192092896</v>
      </c>
      <c r="EU46" s="42">
        <v>0.80000001192092896</v>
      </c>
      <c r="EV46" s="42">
        <v>0.80000001192092896</v>
      </c>
      <c r="EW46" s="42">
        <v>0.80000001192092896</v>
      </c>
      <c r="EX46" s="42">
        <v>0.80000001192092896</v>
      </c>
      <c r="EY46" s="54">
        <f t="shared" si="48"/>
        <v>0.80000001192092896</v>
      </c>
      <c r="EZ46" s="42">
        <v>1.25</v>
      </c>
      <c r="FA46" s="42">
        <v>0.20000000298023224</v>
      </c>
      <c r="FB46" s="42">
        <v>0.20000000298023224</v>
      </c>
      <c r="FC46" s="42">
        <v>0.20000000298023224</v>
      </c>
      <c r="FD46" s="42">
        <v>0.18000000715255737</v>
      </c>
      <c r="FE46" s="42">
        <v>0.18000000715255737</v>
      </c>
      <c r="FF46" s="42">
        <v>0.18000000715255737</v>
      </c>
      <c r="FG46" s="54">
        <f t="shared" si="49"/>
        <v>0.19000000506639481</v>
      </c>
      <c r="FH46" s="42"/>
      <c r="FI46" s="42">
        <v>0.15999999642372131</v>
      </c>
      <c r="FJ46" s="42">
        <v>0.15999999642372131</v>
      </c>
      <c r="FK46" s="42">
        <v>0.15999999642372131</v>
      </c>
      <c r="FL46" s="42">
        <v>0.14000000059604645</v>
      </c>
      <c r="FM46" s="42">
        <v>0.14000000059604645</v>
      </c>
      <c r="FN46" s="42">
        <v>0.15000000596046448</v>
      </c>
      <c r="FO46" s="54">
        <f t="shared" si="50"/>
        <v>0.15166666607062021</v>
      </c>
      <c r="FP46" s="65">
        <v>18</v>
      </c>
      <c r="FQ46" s="42">
        <v>0.56999999284744263</v>
      </c>
      <c r="FR46" s="42">
        <v>0.56999999284744263</v>
      </c>
      <c r="FS46" s="42">
        <v>0.56999999284744263</v>
      </c>
      <c r="FT46" s="42">
        <v>0.56999999284744263</v>
      </c>
      <c r="FU46" s="42">
        <v>0.56999999284744263</v>
      </c>
      <c r="FV46" s="42">
        <v>0.56999999284744263</v>
      </c>
      <c r="FW46" s="54">
        <f t="shared" si="51"/>
        <v>0.56999999284744263</v>
      </c>
      <c r="FX46" s="65">
        <v>30</v>
      </c>
    </row>
    <row r="47" spans="1:180">
      <c r="A47" s="40">
        <v>38749</v>
      </c>
      <c r="B47" s="41"/>
      <c r="C47" s="41"/>
      <c r="D47" s="41"/>
      <c r="E47" s="42" t="s">
        <v>233</v>
      </c>
      <c r="F47" s="42" t="s">
        <v>233</v>
      </c>
      <c r="G47" s="42" t="s">
        <v>233</v>
      </c>
      <c r="H47" s="42" t="s">
        <v>233</v>
      </c>
      <c r="I47" s="42" t="s">
        <v>233</v>
      </c>
      <c r="J47" s="42" t="s">
        <v>233</v>
      </c>
      <c r="K47" s="54" t="str">
        <f t="shared" si="52"/>
        <v/>
      </c>
      <c r="L47" s="43">
        <v>1.8559218645095825</v>
      </c>
      <c r="M47" s="43">
        <v>1.6117216348648071</v>
      </c>
      <c r="N47" s="43">
        <v>1.3675214052200317</v>
      </c>
      <c r="O47" s="43">
        <v>1.4896215200424194</v>
      </c>
      <c r="P47" s="43">
        <v>1.7338217496871948</v>
      </c>
      <c r="Q47" s="43">
        <v>1.6117216348648071</v>
      </c>
      <c r="R47" s="54">
        <f t="shared" si="53"/>
        <v>1.6117216348648071</v>
      </c>
      <c r="S47" s="43">
        <v>22.222221374511719</v>
      </c>
      <c r="T47" s="43">
        <v>17.094017028808594</v>
      </c>
      <c r="U47" s="43">
        <v>12.454212188720703</v>
      </c>
      <c r="V47" s="43">
        <v>10.989010810852051</v>
      </c>
      <c r="W47" s="43">
        <v>10.378510475158691</v>
      </c>
      <c r="X47" s="43">
        <v>9.645909309387207</v>
      </c>
      <c r="Y47" s="56">
        <f t="shared" si="54"/>
        <v>13.797313531239828</v>
      </c>
      <c r="Z47" s="42">
        <v>0.42246642708778381</v>
      </c>
      <c r="AA47" s="42">
        <v>0.49572649598121643</v>
      </c>
      <c r="AB47" s="42">
        <v>0.33455434441566467</v>
      </c>
      <c r="AC47" s="42">
        <v>0.3540903627872467</v>
      </c>
      <c r="AD47" s="42">
        <v>0.32478633522987366</v>
      </c>
      <c r="AE47" s="42">
        <v>0.27106228470802307</v>
      </c>
      <c r="AF47" s="54">
        <f t="shared" si="55"/>
        <v>0.36711437503496808</v>
      </c>
      <c r="AG47" s="42">
        <v>6.5641026496887207</v>
      </c>
      <c r="AH47" s="42">
        <v>6.5641026496887207</v>
      </c>
      <c r="AI47" s="42">
        <v>6.6564102172851562</v>
      </c>
      <c r="AJ47" s="42">
        <v>6.6871795654296875</v>
      </c>
      <c r="AK47" s="42">
        <v>6.7350425720214844</v>
      </c>
      <c r="AL47" s="42">
        <v>6.7863249778747559</v>
      </c>
      <c r="AM47" s="54">
        <f t="shared" si="56"/>
        <v>6.6655271053314209</v>
      </c>
      <c r="AN47" s="44">
        <v>3.4383394718170166</v>
      </c>
      <c r="AO47" s="44">
        <v>3.1868131160736084</v>
      </c>
      <c r="AP47" s="44">
        <v>3.4139194488525391</v>
      </c>
      <c r="AQ47" s="44">
        <v>3.240537166595459</v>
      </c>
      <c r="AR47" s="44">
        <v>2.8571429252624512</v>
      </c>
      <c r="AS47" s="44">
        <v>2.6862027645111084</v>
      </c>
      <c r="AT47" s="58">
        <f t="shared" si="57"/>
        <v>3.1371591488520303</v>
      </c>
      <c r="AU47" s="42">
        <v>0.62148964405059814</v>
      </c>
      <c r="AV47" s="42">
        <v>0.60073262453079224</v>
      </c>
      <c r="AW47" s="42">
        <v>0.51037853956222534</v>
      </c>
      <c r="AX47" s="42">
        <v>0.52380955219268799</v>
      </c>
      <c r="AY47" s="42">
        <v>0.55799758434295654</v>
      </c>
      <c r="AZ47" s="42">
        <v>0.70451772212982178</v>
      </c>
      <c r="BA47" s="54">
        <f t="shared" si="58"/>
        <v>0.58648761113484704</v>
      </c>
      <c r="BB47" s="44"/>
      <c r="BC47" s="42">
        <v>0.25518926978111267</v>
      </c>
      <c r="BD47" s="42">
        <v>0.24542124569416046</v>
      </c>
      <c r="BE47" s="42">
        <v>0.22100122272968292</v>
      </c>
      <c r="BF47" s="42">
        <v>0.20512820780277252</v>
      </c>
      <c r="BG47" s="42">
        <v>0.24053724110126495</v>
      </c>
      <c r="BH47" s="42">
        <v>0.26984128355979919</v>
      </c>
      <c r="BI47" s="54">
        <f t="shared" si="59"/>
        <v>0.23951974511146545</v>
      </c>
      <c r="BJ47" s="44">
        <v>5.0444427877664566E-2</v>
      </c>
      <c r="BK47" s="44">
        <v>4.6733889728784561E-2</v>
      </c>
      <c r="BL47" s="44">
        <v>4.4936142861843109E-2</v>
      </c>
      <c r="BM47" s="44">
        <v>4.3805878609418869E-2</v>
      </c>
      <c r="BN47" s="44">
        <v>4.3224375694990158E-2</v>
      </c>
      <c r="BO47" s="44">
        <v>4.2391765862703323E-2</v>
      </c>
      <c r="BP47" s="58">
        <f t="shared" si="60"/>
        <v>4.5256080105900764E-2</v>
      </c>
      <c r="BQ47" s="42">
        <v>0.9</v>
      </c>
      <c r="BR47" s="42">
        <v>0.91</v>
      </c>
      <c r="BS47" s="42">
        <v>0.89</v>
      </c>
      <c r="BT47" s="42">
        <v>0.87</v>
      </c>
      <c r="BU47" s="42">
        <v>0.89</v>
      </c>
      <c r="BV47" s="42">
        <v>0.92</v>
      </c>
      <c r="BW47" s="54">
        <v>0.9</v>
      </c>
      <c r="BX47" s="44">
        <v>4.2999999999999997E-2</v>
      </c>
      <c r="BY47" s="44">
        <v>4.2999999999999997E-2</v>
      </c>
      <c r="BZ47" s="44">
        <v>4.2000000000000003E-2</v>
      </c>
      <c r="CA47" s="44">
        <v>4.2000000000000003E-2</v>
      </c>
      <c r="CB47" s="44">
        <v>4.2000000000000003E-2</v>
      </c>
      <c r="CC47" s="44">
        <v>3.1E-2</v>
      </c>
      <c r="CD47" s="58">
        <v>0.04</v>
      </c>
      <c r="CE47" s="42">
        <v>7.02</v>
      </c>
      <c r="CF47" s="42">
        <v>7.01</v>
      </c>
      <c r="CG47" s="42">
        <v>6.98</v>
      </c>
      <c r="CH47" s="42">
        <v>6.98</v>
      </c>
      <c r="CI47" s="42">
        <v>6.99</v>
      </c>
      <c r="CJ47" s="42">
        <v>7.01</v>
      </c>
      <c r="CK47" s="54">
        <v>7</v>
      </c>
      <c r="CL47" s="42">
        <v>75</v>
      </c>
      <c r="CM47" s="44"/>
      <c r="CN47" s="44">
        <v>1.8744810819625854</v>
      </c>
      <c r="CO47" s="44">
        <v>1.8822954893112183</v>
      </c>
      <c r="CP47" s="44">
        <v>1.8588522672653198</v>
      </c>
      <c r="CQ47" s="44">
        <v>1.8813186883926392</v>
      </c>
      <c r="CR47" s="44">
        <v>1.9809523820877075</v>
      </c>
      <c r="CS47" s="44">
        <v>1.9203907251358032</v>
      </c>
      <c r="CT47" s="58">
        <f t="shared" si="61"/>
        <v>1.8997151056925456</v>
      </c>
      <c r="CU47" s="44" t="s">
        <v>233</v>
      </c>
      <c r="CV47" s="44" t="s">
        <v>233</v>
      </c>
      <c r="CW47" s="44" t="s">
        <v>233</v>
      </c>
      <c r="CX47" s="44" t="s">
        <v>233</v>
      </c>
      <c r="CY47" s="44" t="s">
        <v>233</v>
      </c>
      <c r="CZ47" s="44" t="s">
        <v>233</v>
      </c>
      <c r="DA47" s="54" t="str">
        <f t="shared" si="62"/>
        <v/>
      </c>
      <c r="DB47" s="65">
        <v>1293.040283203125</v>
      </c>
      <c r="DC47" s="65">
        <v>1279.3651123046875</v>
      </c>
      <c r="DD47" s="65">
        <v>1303.5408935546875</v>
      </c>
      <c r="DE47" s="65">
        <v>1291.086669921875</v>
      </c>
      <c r="DF47" s="65">
        <v>1348.962158203125</v>
      </c>
      <c r="DG47" s="65">
        <v>1292.3076171875</v>
      </c>
      <c r="DH47" s="58">
        <f t="shared" si="63"/>
        <v>1.87399265625</v>
      </c>
      <c r="DI47" s="65">
        <v>1326.5689697265625</v>
      </c>
      <c r="DJ47" s="65">
        <v>1303.98046875</v>
      </c>
      <c r="DK47" s="65">
        <v>1331.135498046875</v>
      </c>
      <c r="DL47" s="65">
        <v>1340.09765625</v>
      </c>
      <c r="DM47" s="65">
        <v>1312.5030517578125</v>
      </c>
      <c r="DN47" s="65">
        <v>1289.157470703125</v>
      </c>
      <c r="DO47" s="58">
        <f t="shared" si="64"/>
        <v>1.8968263476562499</v>
      </c>
      <c r="DP47" s="65">
        <v>25</v>
      </c>
      <c r="DQ47" s="44"/>
      <c r="DR47" s="65">
        <v>100</v>
      </c>
      <c r="DS47" s="65">
        <v>100</v>
      </c>
      <c r="DT47" s="65">
        <v>100</v>
      </c>
      <c r="DU47" s="65">
        <v>100</v>
      </c>
      <c r="DV47" s="65">
        <v>100</v>
      </c>
      <c r="DW47" s="65">
        <v>100</v>
      </c>
      <c r="DX47" s="58">
        <f t="shared" si="65"/>
        <v>0.14399999999999999</v>
      </c>
      <c r="DY47" s="43">
        <v>7.1073989868164062</v>
      </c>
      <c r="DZ47" s="43">
        <v>11.968562126159668</v>
      </c>
      <c r="EA47" s="43">
        <v>27.707687377929688</v>
      </c>
      <c r="EB47" s="44">
        <f t="shared" si="66"/>
        <v>1.5253134234619141</v>
      </c>
      <c r="EC47" s="43">
        <v>40</v>
      </c>
      <c r="ED47" s="43">
        <v>40</v>
      </c>
      <c r="EE47" s="43">
        <v>37.5</v>
      </c>
      <c r="EF47" s="43">
        <v>37.5</v>
      </c>
      <c r="EG47" s="43">
        <v>37.5</v>
      </c>
      <c r="EH47" s="43">
        <v>35</v>
      </c>
      <c r="EI47" s="56">
        <f t="shared" si="46"/>
        <v>37.916666666666664</v>
      </c>
      <c r="EJ47" s="65">
        <v>599</v>
      </c>
      <c r="EK47" s="42">
        <v>0.47999998927116394</v>
      </c>
      <c r="EL47" s="42">
        <v>0.47999998927116394</v>
      </c>
      <c r="EM47" s="42">
        <v>0.47999998927116394</v>
      </c>
      <c r="EN47" s="42">
        <v>0.47999998927116394</v>
      </c>
      <c r="EO47" s="42">
        <v>0.47999998927116394</v>
      </c>
      <c r="EP47" s="42">
        <v>0.47999998927116394</v>
      </c>
      <c r="EQ47" s="54">
        <f t="shared" si="47"/>
        <v>0.47999998927116394</v>
      </c>
      <c r="ER47" s="65">
        <v>25</v>
      </c>
      <c r="ES47" s="42">
        <v>0.80000001192092896</v>
      </c>
      <c r="ET47" s="42">
        <v>0.80000001192092896</v>
      </c>
      <c r="EU47" s="42">
        <v>0.80000001192092896</v>
      </c>
      <c r="EV47" s="42">
        <v>0.80000001192092896</v>
      </c>
      <c r="EW47" s="42">
        <v>0.80000001192092896</v>
      </c>
      <c r="EX47" s="42">
        <v>0.80000001192092896</v>
      </c>
      <c r="EY47" s="54">
        <f t="shared" si="48"/>
        <v>0.80000001192092896</v>
      </c>
      <c r="EZ47" s="42">
        <v>1.75</v>
      </c>
      <c r="FA47" s="42">
        <v>0.18000000715255737</v>
      </c>
      <c r="FB47" s="42">
        <v>0.18000000715255737</v>
      </c>
      <c r="FC47" s="42">
        <v>0.18000000715255737</v>
      </c>
      <c r="FD47" s="42">
        <v>0.18000000715255737</v>
      </c>
      <c r="FE47" s="42">
        <v>0.18000000715255737</v>
      </c>
      <c r="FF47" s="42">
        <v>0.18000000715255737</v>
      </c>
      <c r="FG47" s="54">
        <f t="shared" si="49"/>
        <v>0.18000000715255737</v>
      </c>
      <c r="FH47" s="42"/>
      <c r="FI47" s="42">
        <v>0.15000000596046448</v>
      </c>
      <c r="FJ47" s="42">
        <v>0.15000000596046448</v>
      </c>
      <c r="FK47" s="42">
        <v>0.15000000596046448</v>
      </c>
      <c r="FL47" s="42">
        <v>0.15000000596046448</v>
      </c>
      <c r="FM47" s="42">
        <v>0.15000000596046448</v>
      </c>
      <c r="FN47" s="42">
        <v>0.15000000596046448</v>
      </c>
      <c r="FO47" s="54">
        <f t="shared" si="50"/>
        <v>0.15000000596046448</v>
      </c>
      <c r="FP47" s="65">
        <v>21</v>
      </c>
      <c r="FQ47" s="42">
        <v>0.56999999284744263</v>
      </c>
      <c r="FR47" s="42">
        <v>0.56999999284744263</v>
      </c>
      <c r="FS47" s="42">
        <v>0.56999999284744263</v>
      </c>
      <c r="FT47" s="42">
        <v>0.56999999284744263</v>
      </c>
      <c r="FU47" s="42">
        <v>0.56999999284744263</v>
      </c>
      <c r="FV47" s="42">
        <v>0.56999999284744263</v>
      </c>
      <c r="FW47" s="54">
        <f t="shared" si="51"/>
        <v>0.56999999284744263</v>
      </c>
      <c r="FX47" s="65">
        <v>37</v>
      </c>
    </row>
    <row r="48" spans="1:180">
      <c r="A48" s="40">
        <v>38750</v>
      </c>
      <c r="B48" s="41"/>
      <c r="C48" s="41"/>
      <c r="D48" s="41"/>
      <c r="E48" s="42" t="s">
        <v>233</v>
      </c>
      <c r="F48" s="42" t="s">
        <v>233</v>
      </c>
      <c r="G48" s="42" t="s">
        <v>233</v>
      </c>
      <c r="H48" s="42" t="s">
        <v>233</v>
      </c>
      <c r="I48" s="42" t="s">
        <v>233</v>
      </c>
      <c r="J48" s="42" t="s">
        <v>233</v>
      </c>
      <c r="K48" s="54" t="str">
        <f t="shared" si="52"/>
        <v/>
      </c>
      <c r="L48" s="43">
        <v>1.4896215200424194</v>
      </c>
      <c r="M48" s="43">
        <v>1.4896215200424194</v>
      </c>
      <c r="N48" s="43">
        <v>1.3919414281845093</v>
      </c>
      <c r="O48" s="43">
        <v>1.8803418874740601</v>
      </c>
      <c r="P48" s="43">
        <v>2.9792430400848389</v>
      </c>
      <c r="Q48" s="43">
        <v>2.9792430400848389</v>
      </c>
      <c r="R48" s="54">
        <f t="shared" si="53"/>
        <v>2.0350020726521811</v>
      </c>
      <c r="S48" s="43">
        <v>8.9133090972900391</v>
      </c>
      <c r="T48" s="43">
        <v>8.9133090972900391</v>
      </c>
      <c r="U48" s="43">
        <v>8.7912092208862305</v>
      </c>
      <c r="V48" s="43">
        <v>8.3028087615966797</v>
      </c>
      <c r="W48" s="43">
        <v>7.4481072425842285</v>
      </c>
      <c r="X48" s="43">
        <v>7.5702075958251953</v>
      </c>
      <c r="Y48" s="56">
        <f t="shared" si="54"/>
        <v>8.3231585025787354</v>
      </c>
      <c r="Z48" s="42">
        <v>0.11965811997652054</v>
      </c>
      <c r="AA48" s="42">
        <v>0.17826618254184723</v>
      </c>
      <c r="AB48" s="42">
        <v>0.19291819632053375</v>
      </c>
      <c r="AC48" s="42">
        <v>0.2222222238779068</v>
      </c>
      <c r="AD48" s="42">
        <v>1.2210012413561344E-2</v>
      </c>
      <c r="AE48" s="42">
        <v>-0.30036631226539612</v>
      </c>
      <c r="AF48" s="54">
        <f t="shared" si="55"/>
        <v>7.0818070477495595E-2</v>
      </c>
      <c r="AG48" s="42">
        <v>6.7829060554504395</v>
      </c>
      <c r="AH48" s="42">
        <v>6.8170938491821289</v>
      </c>
      <c r="AI48" s="42">
        <v>6.8239316940307617</v>
      </c>
      <c r="AJ48" s="42">
        <v>6.8717947006225586</v>
      </c>
      <c r="AK48" s="42">
        <v>6.9299144744873047</v>
      </c>
      <c r="AL48" s="42">
        <v>7.0256409645080566</v>
      </c>
      <c r="AM48" s="54">
        <f t="shared" si="56"/>
        <v>6.875213623046875</v>
      </c>
      <c r="AN48" s="44">
        <v>2.5787546634674072</v>
      </c>
      <c r="AO48" s="44">
        <v>2.5714285373687744</v>
      </c>
      <c r="AP48" s="44">
        <v>2.5177044868469238</v>
      </c>
      <c r="AQ48" s="44">
        <v>2.5177044868469238</v>
      </c>
      <c r="AR48" s="44">
        <v>2.5811965465545654</v>
      </c>
      <c r="AS48" s="44">
        <v>2.3540904521942139</v>
      </c>
      <c r="AT48" s="58">
        <f t="shared" si="57"/>
        <v>2.5201465288798013</v>
      </c>
      <c r="AU48" s="42">
        <v>0.61538463830947876</v>
      </c>
      <c r="AV48" s="42">
        <v>0.6556776762008667</v>
      </c>
      <c r="AW48" s="42">
        <v>0.59462761878967285</v>
      </c>
      <c r="AX48" s="42">
        <v>0.56776559352874756</v>
      </c>
      <c r="AY48" s="42">
        <v>0.63614165782928467</v>
      </c>
      <c r="AZ48" s="42">
        <v>0.6715506911277771</v>
      </c>
      <c r="BA48" s="54">
        <f t="shared" si="58"/>
        <v>0.62352464596430457</v>
      </c>
      <c r="BB48" s="44"/>
      <c r="BC48" s="42">
        <v>0.27106228470802307</v>
      </c>
      <c r="BD48" s="42">
        <v>0.26007327437400818</v>
      </c>
      <c r="BE48" s="42">
        <v>0.22588522732257843</v>
      </c>
      <c r="BF48" s="42">
        <v>0.22588522732257843</v>
      </c>
      <c r="BG48" s="42">
        <v>0.25396826863288879</v>
      </c>
      <c r="BH48" s="42">
        <v>0.26862028241157532</v>
      </c>
      <c r="BI48" s="54">
        <f t="shared" si="59"/>
        <v>0.25091576079527539</v>
      </c>
      <c r="BJ48" s="44">
        <v>4.1950579732656479E-2</v>
      </c>
      <c r="BK48" s="44">
        <v>4.225119948387146E-2</v>
      </c>
      <c r="BL48" s="44">
        <v>4.2839005589485168E-2</v>
      </c>
      <c r="BM48" s="44">
        <v>4.6071406453847885E-2</v>
      </c>
      <c r="BN48" s="44">
        <v>4.906211793422699E-2</v>
      </c>
      <c r="BO48" s="44">
        <v>5.5081740021705627E-2</v>
      </c>
      <c r="BP48" s="58">
        <f t="shared" si="60"/>
        <v>4.6209341535965599E-2</v>
      </c>
      <c r="BQ48" s="42">
        <v>0.96</v>
      </c>
      <c r="BR48" s="42">
        <v>0.93</v>
      </c>
      <c r="BS48" s="42">
        <v>0.93</v>
      </c>
      <c r="BT48" s="42">
        <v>0.88</v>
      </c>
      <c r="BU48" s="42">
        <v>0.88</v>
      </c>
      <c r="BV48" s="42">
        <v>0.9</v>
      </c>
      <c r="BW48" s="54">
        <v>0.91</v>
      </c>
      <c r="BX48" s="44">
        <v>3.1E-2</v>
      </c>
      <c r="BY48" s="44">
        <v>4.2000000000000003E-2</v>
      </c>
      <c r="BZ48" s="44">
        <v>4.2000000000000003E-2</v>
      </c>
      <c r="CA48" s="44">
        <v>4.2000000000000003E-2</v>
      </c>
      <c r="CB48" s="44">
        <v>0.04</v>
      </c>
      <c r="CC48" s="44">
        <v>0.04</v>
      </c>
      <c r="CD48" s="58">
        <v>3.9E-2</v>
      </c>
      <c r="CE48" s="42">
        <v>7.04</v>
      </c>
      <c r="CF48" s="42">
        <v>7.05</v>
      </c>
      <c r="CG48" s="42">
        <v>7.07</v>
      </c>
      <c r="CH48" s="42">
        <v>7.06</v>
      </c>
      <c r="CI48" s="42">
        <v>7.08</v>
      </c>
      <c r="CJ48" s="42">
        <v>7.1</v>
      </c>
      <c r="CK48" s="54">
        <v>7.07</v>
      </c>
      <c r="CL48" s="42">
        <v>77</v>
      </c>
      <c r="CM48" s="44"/>
      <c r="CN48" s="44">
        <v>1.7973138093948364</v>
      </c>
      <c r="CO48" s="44">
        <v>1.8002442121505737</v>
      </c>
      <c r="CP48" s="44">
        <v>1.8402930498123169</v>
      </c>
      <c r="CQ48" s="44">
        <v>1.8598290681838989</v>
      </c>
      <c r="CR48" s="44">
        <v>1.9379731416702271</v>
      </c>
      <c r="CS48" s="44">
        <v>1.9155067205429077</v>
      </c>
      <c r="CT48" s="58">
        <f t="shared" si="61"/>
        <v>1.8585266669591267</v>
      </c>
      <c r="CU48" s="44" t="s">
        <v>233</v>
      </c>
      <c r="CV48" s="44" t="s">
        <v>233</v>
      </c>
      <c r="CW48" s="44" t="s">
        <v>233</v>
      </c>
      <c r="CX48" s="44" t="s">
        <v>233</v>
      </c>
      <c r="CY48" s="44" t="s">
        <v>233</v>
      </c>
      <c r="CZ48" s="44" t="s">
        <v>233</v>
      </c>
      <c r="DA48" s="54" t="str">
        <f t="shared" si="62"/>
        <v/>
      </c>
      <c r="DB48" s="65">
        <v>1276.923095703125</v>
      </c>
      <c r="DC48" s="65">
        <v>1217.5823974609375</v>
      </c>
      <c r="DD48" s="65">
        <v>1260.1953125</v>
      </c>
      <c r="DE48" s="65">
        <v>1298.901123046875</v>
      </c>
      <c r="DF48" s="65">
        <v>1331.2576904296875</v>
      </c>
      <c r="DG48" s="65">
        <v>1327.9609375</v>
      </c>
      <c r="DH48" s="58">
        <f t="shared" si="63"/>
        <v>1.85107693359375</v>
      </c>
      <c r="DI48" s="65">
        <v>1292.5762939453125</v>
      </c>
      <c r="DJ48" s="65">
        <v>1263.833984375</v>
      </c>
      <c r="DK48" s="65">
        <v>1264.6641845703125</v>
      </c>
      <c r="DL48" s="65">
        <v>1297.4359130859375</v>
      </c>
      <c r="DM48" s="65">
        <v>1363.4920654296875</v>
      </c>
      <c r="DN48" s="65">
        <v>1342.05126953125</v>
      </c>
      <c r="DO48" s="58">
        <f t="shared" si="64"/>
        <v>1.877772890625</v>
      </c>
      <c r="DP48" s="65">
        <v>0</v>
      </c>
      <c r="DQ48" s="44"/>
      <c r="DR48" s="65">
        <v>100</v>
      </c>
      <c r="DS48" s="65">
        <v>100</v>
      </c>
      <c r="DT48" s="65">
        <v>100</v>
      </c>
      <c r="DU48" s="65">
        <v>100</v>
      </c>
      <c r="DV48" s="65">
        <v>100</v>
      </c>
      <c r="DW48" s="65">
        <v>100</v>
      </c>
      <c r="DX48" s="58">
        <f t="shared" si="65"/>
        <v>0.14399999999999999</v>
      </c>
      <c r="DY48" s="43">
        <v>7.1728448867797852</v>
      </c>
      <c r="DZ48" s="43">
        <v>14.025905609130859</v>
      </c>
      <c r="EA48" s="43">
        <v>29.274154663085938</v>
      </c>
      <c r="EB48" s="44">
        <f t="shared" si="66"/>
        <v>1.5774007421112062</v>
      </c>
      <c r="EC48" s="43">
        <v>35</v>
      </c>
      <c r="ED48" s="43">
        <v>35</v>
      </c>
      <c r="EE48" s="43">
        <v>35</v>
      </c>
      <c r="EF48" s="43">
        <v>35</v>
      </c>
      <c r="EG48" s="43">
        <v>35</v>
      </c>
      <c r="EH48" s="43">
        <v>30</v>
      </c>
      <c r="EI48" s="56">
        <f t="shared" si="46"/>
        <v>34.166666666666664</v>
      </c>
      <c r="EJ48" s="65">
        <v>540</v>
      </c>
      <c r="EK48" s="42">
        <v>0.47999998927116394</v>
      </c>
      <c r="EL48" s="42">
        <v>0.47999998927116394</v>
      </c>
      <c r="EM48" s="42">
        <v>0.47999998927116394</v>
      </c>
      <c r="EN48" s="42">
        <v>0.47999998927116394</v>
      </c>
      <c r="EO48" s="42">
        <v>0.47999998927116394</v>
      </c>
      <c r="EP48" s="42">
        <v>0.47999998927116394</v>
      </c>
      <c r="EQ48" s="54">
        <f t="shared" si="47"/>
        <v>0.47999998927116394</v>
      </c>
      <c r="ER48" s="65">
        <v>25</v>
      </c>
      <c r="ES48" s="42">
        <v>0.80000001192092896</v>
      </c>
      <c r="ET48" s="42">
        <v>0.80000001192092896</v>
      </c>
      <c r="EU48" s="42">
        <v>0.80000001192092896</v>
      </c>
      <c r="EV48" s="42">
        <v>0.80000001192092896</v>
      </c>
      <c r="EW48" s="42">
        <v>0.80000001192092896</v>
      </c>
      <c r="EX48" s="42">
        <v>0.80000001192092896</v>
      </c>
      <c r="EY48" s="54">
        <f t="shared" si="48"/>
        <v>0.80000001192092896</v>
      </c>
      <c r="EZ48" s="42">
        <v>1.7</v>
      </c>
      <c r="FA48" s="42">
        <v>0.18000000715255737</v>
      </c>
      <c r="FB48" s="42">
        <v>0.18000000715255737</v>
      </c>
      <c r="FC48" s="42">
        <v>0.18000000715255737</v>
      </c>
      <c r="FD48" s="42">
        <v>0.18000000715255737</v>
      </c>
      <c r="FE48" s="42">
        <v>0.18000000715255737</v>
      </c>
      <c r="FF48" s="42">
        <v>0.18000000715255737</v>
      </c>
      <c r="FG48" s="54">
        <f t="shared" si="49"/>
        <v>0.18000000715255737</v>
      </c>
      <c r="FH48" s="42"/>
      <c r="FI48" s="42">
        <v>0.15000000596046448</v>
      </c>
      <c r="FJ48" s="42">
        <v>0.15000000596046448</v>
      </c>
      <c r="FK48" s="42">
        <v>0.15000000596046448</v>
      </c>
      <c r="FL48" s="42">
        <v>0.15000000596046448</v>
      </c>
      <c r="FM48" s="42">
        <v>0.15000000596046448</v>
      </c>
      <c r="FN48" s="42">
        <v>0.15000000596046448</v>
      </c>
      <c r="FO48" s="54">
        <f t="shared" si="50"/>
        <v>0.15000000596046448</v>
      </c>
      <c r="FP48" s="65">
        <v>24</v>
      </c>
      <c r="FQ48" s="42">
        <v>0.56999999284744263</v>
      </c>
      <c r="FR48" s="42">
        <v>0.56999999284744263</v>
      </c>
      <c r="FS48" s="42">
        <v>0.56999999284744263</v>
      </c>
      <c r="FT48" s="42">
        <v>0.56999999284744263</v>
      </c>
      <c r="FU48" s="42">
        <v>0.56999999284744263</v>
      </c>
      <c r="FV48" s="42">
        <v>0.56999999284744263</v>
      </c>
      <c r="FW48" s="54">
        <f t="shared" si="51"/>
        <v>0.56999999284744263</v>
      </c>
      <c r="FX48" s="65">
        <v>33</v>
      </c>
    </row>
    <row r="49" spans="1:180">
      <c r="A49" s="40">
        <v>38751</v>
      </c>
      <c r="B49" s="41"/>
      <c r="C49" s="41"/>
      <c r="D49" s="41"/>
      <c r="E49" s="42" t="s">
        <v>233</v>
      </c>
      <c r="F49" s="42" t="s">
        <v>233</v>
      </c>
      <c r="G49" s="42" t="s">
        <v>233</v>
      </c>
      <c r="H49" s="42" t="s">
        <v>233</v>
      </c>
      <c r="I49" s="42" t="s">
        <v>233</v>
      </c>
      <c r="J49" s="42" t="s">
        <v>233</v>
      </c>
      <c r="K49" s="54" t="str">
        <f t="shared" si="52"/>
        <v/>
      </c>
      <c r="L49" s="43">
        <v>3.1013431549072266</v>
      </c>
      <c r="M49" s="43">
        <v>3.2478632926940918</v>
      </c>
      <c r="N49" s="43">
        <v>3.345543384552002</v>
      </c>
      <c r="O49" s="43">
        <v>3.5897436141967773</v>
      </c>
      <c r="P49" s="43">
        <v>3.9560439586639404</v>
      </c>
      <c r="Q49" s="43">
        <v>3.9560439586639404</v>
      </c>
      <c r="R49" s="54">
        <f t="shared" si="53"/>
        <v>3.5327635606129966</v>
      </c>
      <c r="S49" s="43">
        <v>7.5702075958251953</v>
      </c>
      <c r="T49" s="43">
        <v>8.3028087615966797</v>
      </c>
      <c r="U49" s="43">
        <v>78.144081115722656</v>
      </c>
      <c r="V49" s="43">
        <v>28.083028793334961</v>
      </c>
      <c r="W49" s="43">
        <v>54.456653594970703</v>
      </c>
      <c r="X49" s="43">
        <v>60.073261260986328</v>
      </c>
      <c r="Y49" s="56">
        <f t="shared" si="54"/>
        <v>39.438340187072754</v>
      </c>
      <c r="Z49" s="42">
        <v>-0.13919414579868317</v>
      </c>
      <c r="AA49" s="42">
        <v>-0.44688645005226135</v>
      </c>
      <c r="AB49" s="42">
        <v>-6.5934069454669952E-2</v>
      </c>
      <c r="AC49" s="42">
        <v>-0.20757021009922028</v>
      </c>
      <c r="AD49" s="42">
        <v>-0.18315018713474274</v>
      </c>
      <c r="AE49" s="42">
        <v>-0.23687423765659332</v>
      </c>
      <c r="AF49" s="54">
        <f t="shared" si="55"/>
        <v>-0.2132682166993618</v>
      </c>
      <c r="AG49" s="42">
        <v>7.0222220420837402</v>
      </c>
      <c r="AH49" s="42">
        <v>7.0837607383728027</v>
      </c>
      <c r="AI49" s="42">
        <v>6.9914531707763672</v>
      </c>
      <c r="AJ49" s="42">
        <v>6.9504275321960449</v>
      </c>
      <c r="AK49" s="42">
        <v>6.9333333969116211</v>
      </c>
      <c r="AL49" s="42">
        <v>6.8615384101867676</v>
      </c>
      <c r="AM49" s="54">
        <f t="shared" si="56"/>
        <v>6.9737892150878906</v>
      </c>
      <c r="AN49" s="44">
        <v>2.1929183006286621</v>
      </c>
      <c r="AO49" s="44">
        <v>1.7997558116912842</v>
      </c>
      <c r="AP49" s="44">
        <v>1.3211233615875244</v>
      </c>
      <c r="AQ49" s="44">
        <v>1.4700855016708374</v>
      </c>
      <c r="AR49" s="44">
        <v>1.345543384552002</v>
      </c>
      <c r="AS49" s="44">
        <v>1.2429792881011963</v>
      </c>
      <c r="AT49" s="58">
        <f t="shared" si="57"/>
        <v>1.5620676080385845</v>
      </c>
      <c r="AU49" s="42">
        <v>0.69230771064758301</v>
      </c>
      <c r="AV49" s="42">
        <v>0.65811967849731445</v>
      </c>
      <c r="AW49" s="42">
        <v>0.49694749712944031</v>
      </c>
      <c r="AX49" s="42">
        <v>0.73748475313186646</v>
      </c>
      <c r="AY49" s="42">
        <v>0.43223443627357483</v>
      </c>
      <c r="AZ49" s="42">
        <v>0.56654459238052368</v>
      </c>
      <c r="BA49" s="54">
        <f t="shared" si="58"/>
        <v>0.59727311134338379</v>
      </c>
      <c r="BB49" s="44"/>
      <c r="BC49" s="42">
        <v>0.28083029389381409</v>
      </c>
      <c r="BD49" s="42">
        <v>0.2747252881526947</v>
      </c>
      <c r="BE49" s="42">
        <v>0.16361416876316071</v>
      </c>
      <c r="BF49" s="42">
        <v>0.24908424913883209</v>
      </c>
      <c r="BG49" s="42">
        <v>0.22710622847080231</v>
      </c>
      <c r="BH49" s="42">
        <v>0.19536019861698151</v>
      </c>
      <c r="BI49" s="54">
        <f t="shared" si="59"/>
        <v>0.23178673783938089</v>
      </c>
      <c r="BJ49" s="44">
        <v>7.0507004857063293E-2</v>
      </c>
      <c r="BK49" s="44">
        <v>5.3440645337104797E-2</v>
      </c>
      <c r="BL49" s="44">
        <v>4.5185260474681854E-2</v>
      </c>
      <c r="BM49" s="44">
        <v>4.0445219725370407E-2</v>
      </c>
      <c r="BN49" s="44">
        <v>4.0413212031126022E-2</v>
      </c>
      <c r="BO49" s="44">
        <v>3.8968812674283981E-2</v>
      </c>
      <c r="BP49" s="58">
        <f t="shared" si="60"/>
        <v>4.8160025849938393E-2</v>
      </c>
      <c r="BQ49" s="42">
        <v>0.92</v>
      </c>
      <c r="BR49" s="42">
        <v>0.87</v>
      </c>
      <c r="BS49" s="42">
        <v>0.85</v>
      </c>
      <c r="BT49" s="42">
        <v>0.8</v>
      </c>
      <c r="BU49" s="42">
        <v>0.8</v>
      </c>
      <c r="BV49" s="42">
        <v>0.79</v>
      </c>
      <c r="BW49" s="54">
        <v>0.84</v>
      </c>
      <c r="BX49" s="44">
        <v>0.04</v>
      </c>
      <c r="BY49" s="44">
        <v>5.2999999999999999E-2</v>
      </c>
      <c r="BZ49" s="44">
        <v>5.3999999999999999E-2</v>
      </c>
      <c r="CA49" s="44">
        <v>5.3999999999999999E-2</v>
      </c>
      <c r="CB49" s="44">
        <v>4.3999999999999997E-2</v>
      </c>
      <c r="CC49" s="44">
        <v>4.3999999999999997E-2</v>
      </c>
      <c r="CD49" s="58">
        <v>4.8000000000000001E-2</v>
      </c>
      <c r="CE49" s="42">
        <v>7.12</v>
      </c>
      <c r="CF49" s="42">
        <v>7.15</v>
      </c>
      <c r="CG49" s="42">
        <v>7.16</v>
      </c>
      <c r="CH49" s="42">
        <v>7.16</v>
      </c>
      <c r="CI49" s="42">
        <v>7.17</v>
      </c>
      <c r="CJ49" s="42">
        <v>7.17</v>
      </c>
      <c r="CK49" s="54">
        <v>7.15</v>
      </c>
      <c r="CL49" s="42">
        <v>68</v>
      </c>
      <c r="CM49" s="44"/>
      <c r="CN49" s="44">
        <v>1.8920634984970093</v>
      </c>
      <c r="CO49" s="44">
        <v>1.2004884481430054</v>
      </c>
      <c r="CP49" s="44">
        <v>0.56752139329910278</v>
      </c>
      <c r="CQ49" s="44">
        <v>0.59877902269363403</v>
      </c>
      <c r="CR49" s="44">
        <v>0.60170942544937134</v>
      </c>
      <c r="CS49" s="44">
        <v>0.59682542085647583</v>
      </c>
      <c r="CT49" s="58">
        <f t="shared" si="61"/>
        <v>0.90956453482309974</v>
      </c>
      <c r="CU49" s="44" t="s">
        <v>233</v>
      </c>
      <c r="CV49" s="44" t="s">
        <v>233</v>
      </c>
      <c r="CW49" s="44" t="s">
        <v>233</v>
      </c>
      <c r="CX49" s="44" t="s">
        <v>233</v>
      </c>
      <c r="CY49" s="44" t="s">
        <v>233</v>
      </c>
      <c r="CZ49" s="44" t="s">
        <v>233</v>
      </c>
      <c r="DA49" s="54" t="str">
        <f t="shared" si="62"/>
        <v/>
      </c>
      <c r="DB49" s="65">
        <v>1314.652099609375</v>
      </c>
      <c r="DC49" s="65">
        <v>807.32598876953125</v>
      </c>
      <c r="DD49" s="65">
        <v>397.92428588867187</v>
      </c>
      <c r="DE49" s="65">
        <v>371.6727294921875</v>
      </c>
      <c r="DF49" s="65">
        <v>444.93283081054687</v>
      </c>
      <c r="DG49" s="65">
        <v>370.940185546875</v>
      </c>
      <c r="DH49" s="58">
        <f t="shared" si="63"/>
        <v>0.88978754882812505</v>
      </c>
      <c r="DI49" s="65">
        <v>1334.749755859375</v>
      </c>
      <c r="DJ49" s="65">
        <v>847.17950439453125</v>
      </c>
      <c r="DK49" s="65">
        <v>378.5103759765625</v>
      </c>
      <c r="DL49" s="65">
        <v>385.90963745117187</v>
      </c>
      <c r="DM49" s="65">
        <v>386.5201416015625</v>
      </c>
      <c r="DN49" s="65">
        <v>385.90963745117187</v>
      </c>
      <c r="DO49" s="58">
        <f t="shared" si="64"/>
        <v>0.89250697265625001</v>
      </c>
      <c r="DP49" s="65">
        <v>25</v>
      </c>
      <c r="DQ49" s="44"/>
      <c r="DR49" s="65">
        <v>100</v>
      </c>
      <c r="DS49" s="65">
        <v>100</v>
      </c>
      <c r="DT49" s="65">
        <v>100</v>
      </c>
      <c r="DU49" s="65">
        <v>770.75</v>
      </c>
      <c r="DV49" s="65">
        <v>827.6875</v>
      </c>
      <c r="DW49" s="65">
        <v>100</v>
      </c>
      <c r="DX49" s="58">
        <f t="shared" si="65"/>
        <v>0.47962500000000002</v>
      </c>
      <c r="DY49" s="43">
        <v>6.740903377532959</v>
      </c>
      <c r="DZ49" s="43">
        <v>10.109734535217285</v>
      </c>
      <c r="EA49" s="43">
        <v>28.848251342773438</v>
      </c>
      <c r="EB49" s="44">
        <f t="shared" si="66"/>
        <v>1.4642679494476318</v>
      </c>
      <c r="EC49" s="43">
        <v>30</v>
      </c>
      <c r="ED49" s="43">
        <v>30</v>
      </c>
      <c r="EE49" s="43">
        <v>40</v>
      </c>
      <c r="EF49" s="43">
        <v>40</v>
      </c>
      <c r="EG49" s="43">
        <v>40</v>
      </c>
      <c r="EH49" s="43">
        <v>40</v>
      </c>
      <c r="EI49" s="56">
        <f t="shared" si="46"/>
        <v>36.666666666666664</v>
      </c>
      <c r="EJ49" s="65">
        <v>249</v>
      </c>
      <c r="EK49" s="42">
        <v>0.47999998927116394</v>
      </c>
      <c r="EL49" s="42">
        <v>0.47999998927116394</v>
      </c>
      <c r="EM49" s="42">
        <v>0.47999998927116394</v>
      </c>
      <c r="EN49" s="42">
        <v>0.47999998927116394</v>
      </c>
      <c r="EO49" s="42">
        <v>0.47999998927116394</v>
      </c>
      <c r="EP49" s="42">
        <v>0.47999998927116394</v>
      </c>
      <c r="EQ49" s="54">
        <f t="shared" si="47"/>
        <v>0.47999998927116394</v>
      </c>
      <c r="ER49" s="65">
        <v>12</v>
      </c>
      <c r="ES49" s="42">
        <v>0.80000001192092896</v>
      </c>
      <c r="ET49" s="42">
        <v>0.80000001192092896</v>
      </c>
      <c r="EU49" s="42">
        <v>0.80000001192092896</v>
      </c>
      <c r="EV49" s="42">
        <v>0.80000001192092896</v>
      </c>
      <c r="EW49" s="42">
        <v>0.80000001192092896</v>
      </c>
      <c r="EX49" s="42">
        <v>0.80000001192092896</v>
      </c>
      <c r="EY49" s="54">
        <f t="shared" si="48"/>
        <v>0.80000001192092896</v>
      </c>
      <c r="EZ49" s="42">
        <v>0.65</v>
      </c>
      <c r="FA49" s="42">
        <v>0.18000000715255737</v>
      </c>
      <c r="FB49" s="42">
        <v>0.18999999761581421</v>
      </c>
      <c r="FC49" s="42">
        <v>0.18000000715255737</v>
      </c>
      <c r="FD49" s="42">
        <v>0.18999999761581421</v>
      </c>
      <c r="FE49" s="42">
        <v>0.18999999761581421</v>
      </c>
      <c r="FF49" s="42">
        <v>0.18999999761581421</v>
      </c>
      <c r="FG49" s="54">
        <f t="shared" si="49"/>
        <v>0.18666666746139526</v>
      </c>
      <c r="FH49" s="42"/>
      <c r="FI49" s="42">
        <v>0.15000000596046448</v>
      </c>
      <c r="FJ49" s="42">
        <v>0.17000000178813934</v>
      </c>
      <c r="FK49" s="42">
        <v>0.15999999642372131</v>
      </c>
      <c r="FL49" s="42">
        <v>0.20000000298023224</v>
      </c>
      <c r="FM49" s="42">
        <v>0.20000000298023224</v>
      </c>
      <c r="FN49" s="42">
        <v>0.2199999988079071</v>
      </c>
      <c r="FO49" s="54">
        <f t="shared" si="50"/>
        <v>0.18333333482344946</v>
      </c>
      <c r="FP49" s="65">
        <v>11</v>
      </c>
      <c r="FQ49" s="42">
        <v>0.56999999284744263</v>
      </c>
      <c r="FR49" s="42">
        <v>0.56999999284744263</v>
      </c>
      <c r="FS49" s="42">
        <v>0.56999999284744263</v>
      </c>
      <c r="FT49" s="42">
        <v>0.56999999284744263</v>
      </c>
      <c r="FU49" s="42">
        <v>0.56999999284744263</v>
      </c>
      <c r="FV49" s="42">
        <v>0.56999999284744263</v>
      </c>
      <c r="FW49" s="54">
        <f t="shared" si="51"/>
        <v>0.56999999284744263</v>
      </c>
      <c r="FX49" s="65">
        <v>18</v>
      </c>
    </row>
    <row r="50" spans="1:180">
      <c r="A50" s="40">
        <v>38752</v>
      </c>
      <c r="B50" s="41"/>
      <c r="C50" s="41"/>
      <c r="D50" s="41"/>
      <c r="E50" s="42" t="s">
        <v>233</v>
      </c>
      <c r="F50" s="42" t="s">
        <v>233</v>
      </c>
      <c r="G50" s="42" t="s">
        <v>233</v>
      </c>
      <c r="H50" s="42" t="s">
        <v>233</v>
      </c>
      <c r="I50" s="42" t="s">
        <v>233</v>
      </c>
      <c r="J50" s="42" t="s">
        <v>233</v>
      </c>
      <c r="K50" s="54" t="str">
        <f t="shared" si="52"/>
        <v/>
      </c>
      <c r="L50" s="43">
        <v>3.711843729019165</v>
      </c>
      <c r="M50" s="43">
        <v>3.5897436141967773</v>
      </c>
      <c r="N50" s="43">
        <v>3.345543384552002</v>
      </c>
      <c r="O50" s="43">
        <v>3.4920635223388672</v>
      </c>
      <c r="P50" s="43">
        <v>3.8583638668060303</v>
      </c>
      <c r="Q50" s="43">
        <v>3.8583638668060303</v>
      </c>
      <c r="R50" s="54">
        <f t="shared" si="53"/>
        <v>3.6426536639531455</v>
      </c>
      <c r="S50" s="43">
        <v>38.949939727783203</v>
      </c>
      <c r="T50" s="43">
        <v>27.106227874755859</v>
      </c>
      <c r="U50" s="43">
        <v>21.489622116088867</v>
      </c>
      <c r="V50" s="43">
        <v>15.995116233825684</v>
      </c>
      <c r="W50" s="43">
        <v>15.995116233825684</v>
      </c>
      <c r="X50" s="43">
        <v>13.064713478088379</v>
      </c>
      <c r="Y50" s="56">
        <f t="shared" si="54"/>
        <v>22.100122610727947</v>
      </c>
      <c r="Z50" s="42">
        <v>-0.37362638115882874</v>
      </c>
      <c r="AA50" s="42">
        <v>-0.15384615957736969</v>
      </c>
      <c r="AB50" s="42">
        <v>-5.128205195069313E-2</v>
      </c>
      <c r="AC50" s="42">
        <v>6.5934069454669952E-2</v>
      </c>
      <c r="AD50" s="42">
        <v>-0.17826618254184723</v>
      </c>
      <c r="AE50" s="42">
        <v>-0.24175824224948883</v>
      </c>
      <c r="AF50" s="54">
        <f t="shared" si="55"/>
        <v>-0.15547415800392628</v>
      </c>
      <c r="AG50" s="42">
        <v>6.8512821197509766</v>
      </c>
      <c r="AH50" s="42">
        <v>6.7931623458862305</v>
      </c>
      <c r="AI50" s="42">
        <v>6.8170938491821289</v>
      </c>
      <c r="AJ50" s="42">
        <v>6.8341879844665527</v>
      </c>
      <c r="AK50" s="42">
        <v>6.8820514678955078</v>
      </c>
      <c r="AL50" s="42">
        <v>6.9538459777832031</v>
      </c>
      <c r="AM50" s="54">
        <f t="shared" si="56"/>
        <v>6.8552706241607666</v>
      </c>
      <c r="AN50" s="44">
        <v>2.3345544338226318</v>
      </c>
      <c r="AO50" s="44">
        <v>2.3492064476013184</v>
      </c>
      <c r="AP50" s="44">
        <v>2.3052504062652588</v>
      </c>
      <c r="AQ50" s="44">
        <v>2.1733822822570801</v>
      </c>
      <c r="AR50" s="44">
        <v>1.9853479862213135</v>
      </c>
      <c r="AS50" s="44">
        <v>2.0122101306915283</v>
      </c>
      <c r="AT50" s="58">
        <f t="shared" si="57"/>
        <v>2.1933252811431885</v>
      </c>
      <c r="AU50" s="42">
        <v>0.69963371753692627</v>
      </c>
      <c r="AV50" s="42">
        <v>0.62759464979171753</v>
      </c>
      <c r="AW50" s="42">
        <v>0.65811967849731445</v>
      </c>
      <c r="AX50" s="42">
        <v>0.62637364864349365</v>
      </c>
      <c r="AY50" s="42">
        <v>0.55677658319473267</v>
      </c>
      <c r="AZ50" s="42">
        <v>0.65689867734909058</v>
      </c>
      <c r="BA50" s="54">
        <f t="shared" si="58"/>
        <v>0.63756615916887915</v>
      </c>
      <c r="BB50" s="44"/>
      <c r="BC50" s="42">
        <v>0.31013432145118713</v>
      </c>
      <c r="BD50" s="42">
        <v>0.29792430996894836</v>
      </c>
      <c r="BE50" s="42">
        <v>0.26129427552223206</v>
      </c>
      <c r="BF50" s="42">
        <v>0.27228328585624695</v>
      </c>
      <c r="BG50" s="42">
        <v>0.21123321354389191</v>
      </c>
      <c r="BH50" s="42">
        <v>0.25274726748466492</v>
      </c>
      <c r="BI50" s="54">
        <f t="shared" si="59"/>
        <v>0.26760277897119522</v>
      </c>
      <c r="BJ50" s="44">
        <v>4.9290236085653305E-2</v>
      </c>
      <c r="BK50" s="44">
        <v>5.344017967581749E-2</v>
      </c>
      <c r="BL50" s="44">
        <v>5.4291270673274994E-2</v>
      </c>
      <c r="BM50" s="44">
        <v>5.3936205804347992E-2</v>
      </c>
      <c r="BN50" s="44">
        <v>5.0686478614807129E-2</v>
      </c>
      <c r="BO50" s="44">
        <v>5.1852867007255554E-2</v>
      </c>
      <c r="BP50" s="58">
        <f t="shared" si="60"/>
        <v>5.2249539643526077E-2</v>
      </c>
      <c r="BQ50" s="42">
        <v>0.87</v>
      </c>
      <c r="BR50" s="42">
        <v>0.95</v>
      </c>
      <c r="BS50" s="42">
        <v>1.08</v>
      </c>
      <c r="BT50" s="42">
        <v>1.08</v>
      </c>
      <c r="BU50" s="42">
        <v>1.03</v>
      </c>
      <c r="BV50" s="42">
        <v>0.98</v>
      </c>
      <c r="BW50" s="54">
        <v>1</v>
      </c>
      <c r="BX50" s="44">
        <v>4.3999999999999997E-2</v>
      </c>
      <c r="BY50" s="44">
        <v>4.3999999999999997E-2</v>
      </c>
      <c r="BZ50" s="44">
        <v>4.3999999999999997E-2</v>
      </c>
      <c r="CA50" s="44">
        <v>4.3999999999999997E-2</v>
      </c>
      <c r="CB50" s="44">
        <v>4.3999999999999997E-2</v>
      </c>
      <c r="CC50" s="44">
        <v>5.0999999999999997E-2</v>
      </c>
      <c r="CD50" s="58">
        <v>4.4999999999999998E-2</v>
      </c>
      <c r="CE50" s="42">
        <v>7.17</v>
      </c>
      <c r="CF50" s="42">
        <v>7.16</v>
      </c>
      <c r="CG50" s="42">
        <v>7.13</v>
      </c>
      <c r="CH50" s="42">
        <v>7.12</v>
      </c>
      <c r="CI50" s="42">
        <v>7.11</v>
      </c>
      <c r="CJ50" s="42">
        <v>7.09</v>
      </c>
      <c r="CK50" s="54">
        <v>7.13</v>
      </c>
      <c r="CL50" s="42">
        <v>61</v>
      </c>
      <c r="CM50" s="44"/>
      <c r="CN50" s="44">
        <v>1.3587301969528198</v>
      </c>
      <c r="CO50" s="44">
        <v>1.3157509565353394</v>
      </c>
      <c r="CP50" s="44">
        <v>1.3821734189987183</v>
      </c>
      <c r="CQ50" s="44">
        <v>1.3919414281845093</v>
      </c>
      <c r="CR50" s="44">
        <v>1.3440781831741333</v>
      </c>
      <c r="CS50" s="44">
        <v>1.5863248109817505</v>
      </c>
      <c r="CT50" s="58">
        <f t="shared" si="61"/>
        <v>1.3964998324712117</v>
      </c>
      <c r="CU50" s="44" t="s">
        <v>233</v>
      </c>
      <c r="CV50" s="44" t="s">
        <v>233</v>
      </c>
      <c r="CW50" s="44" t="s">
        <v>233</v>
      </c>
      <c r="CX50" s="44" t="s">
        <v>233</v>
      </c>
      <c r="CY50" s="44" t="s">
        <v>233</v>
      </c>
      <c r="CZ50" s="44" t="s">
        <v>233</v>
      </c>
      <c r="DA50" s="54" t="str">
        <f t="shared" si="62"/>
        <v/>
      </c>
      <c r="DB50" s="65">
        <v>922.10015869140625</v>
      </c>
      <c r="DC50" s="65">
        <v>920.5128173828125</v>
      </c>
      <c r="DD50" s="65">
        <v>909.035400390625</v>
      </c>
      <c r="DE50" s="65">
        <v>949.4505615234375</v>
      </c>
      <c r="DF50" s="65">
        <v>932.11236572265625</v>
      </c>
      <c r="DG50" s="65">
        <v>1046.5201416015625</v>
      </c>
      <c r="DH50" s="58">
        <f t="shared" si="63"/>
        <v>1.3631355468749999</v>
      </c>
      <c r="DI50" s="65">
        <v>920.78143310546875</v>
      </c>
      <c r="DJ50" s="65">
        <v>916.36138916015625</v>
      </c>
      <c r="DK50" s="65">
        <v>908.4249267578125</v>
      </c>
      <c r="DL50" s="65">
        <v>911.6239013671875</v>
      </c>
      <c r="DM50" s="65">
        <v>922.5396728515625</v>
      </c>
      <c r="DN50" s="65">
        <v>1011.7460327148437</v>
      </c>
      <c r="DO50" s="58">
        <f t="shared" si="64"/>
        <v>1.3419545654296876</v>
      </c>
      <c r="DP50" s="65">
        <v>48</v>
      </c>
      <c r="DQ50" s="44"/>
      <c r="DR50" s="65">
        <v>720.1875</v>
      </c>
      <c r="DS50" s="65">
        <v>745.5</v>
      </c>
      <c r="DT50" s="65">
        <v>100</v>
      </c>
      <c r="DU50" s="65">
        <v>100</v>
      </c>
      <c r="DV50" s="65">
        <v>762.6875</v>
      </c>
      <c r="DW50" s="65">
        <v>766.8125</v>
      </c>
      <c r="DX50" s="58">
        <f t="shared" si="65"/>
        <v>0.766845</v>
      </c>
      <c r="DY50" s="43">
        <v>6.4594869613647461</v>
      </c>
      <c r="DZ50" s="43">
        <v>10.979593276977539</v>
      </c>
      <c r="EA50" s="43">
        <v>26.610435485839844</v>
      </c>
      <c r="EB50" s="44">
        <f t="shared" si="66"/>
        <v>1.2149551891326906</v>
      </c>
      <c r="EC50" s="43">
        <v>35</v>
      </c>
      <c r="ED50" s="43">
        <v>35</v>
      </c>
      <c r="EE50" s="43">
        <v>35</v>
      </c>
      <c r="EF50" s="43">
        <v>35</v>
      </c>
      <c r="EG50" s="43">
        <v>35</v>
      </c>
      <c r="EH50" s="43">
        <v>30</v>
      </c>
      <c r="EI50" s="56">
        <f t="shared" si="46"/>
        <v>34.166666666666664</v>
      </c>
      <c r="EJ50" s="65">
        <v>405</v>
      </c>
      <c r="EK50" s="42">
        <v>0.47999998927116394</v>
      </c>
      <c r="EL50" s="42">
        <v>0.47999998927116394</v>
      </c>
      <c r="EM50" s="42">
        <v>0.47999998927116394</v>
      </c>
      <c r="EN50" s="42">
        <v>0.47999998927116394</v>
      </c>
      <c r="EO50" s="42">
        <v>0.47999998927116394</v>
      </c>
      <c r="EP50" s="42">
        <v>0.47999998927116394</v>
      </c>
      <c r="EQ50" s="54">
        <f t="shared" si="47"/>
        <v>0.47999998927116394</v>
      </c>
      <c r="ER50" s="65">
        <v>19</v>
      </c>
      <c r="ES50" s="42">
        <v>0.80000001192092896</v>
      </c>
      <c r="ET50" s="42">
        <v>0.80000001192092896</v>
      </c>
      <c r="EU50" s="42">
        <v>0.80000001192092896</v>
      </c>
      <c r="EV50" s="42">
        <v>0.80000001192092896</v>
      </c>
      <c r="EW50" s="42">
        <v>0.80000001192092896</v>
      </c>
      <c r="EX50" s="42">
        <v>0.80000001192092896</v>
      </c>
      <c r="EY50" s="54">
        <f t="shared" si="48"/>
        <v>0.80000001192092896</v>
      </c>
      <c r="EZ50" s="42">
        <v>1.4</v>
      </c>
      <c r="FA50" s="42">
        <v>0.20000000298023224</v>
      </c>
      <c r="FB50" s="42">
        <v>0.20000000298023224</v>
      </c>
      <c r="FC50" s="42">
        <v>0.20000000298023224</v>
      </c>
      <c r="FD50" s="42">
        <v>0.20000000298023224</v>
      </c>
      <c r="FE50" s="42">
        <v>0.18000000715255737</v>
      </c>
      <c r="FF50" s="42">
        <v>0.18000000715255737</v>
      </c>
      <c r="FG50" s="54">
        <f t="shared" si="49"/>
        <v>0.19333333770434061</v>
      </c>
      <c r="FH50" s="42"/>
      <c r="FI50" s="42">
        <v>0.2199999988079071</v>
      </c>
      <c r="FJ50" s="42">
        <v>0.20999999344348907</v>
      </c>
      <c r="FK50" s="42">
        <v>0.20999999344348907</v>
      </c>
      <c r="FL50" s="42">
        <v>0.18000000715255737</v>
      </c>
      <c r="FM50" s="42">
        <v>0.18000000715255737</v>
      </c>
      <c r="FN50" s="42">
        <v>0.18000000715255737</v>
      </c>
      <c r="FO50" s="54">
        <f t="shared" si="50"/>
        <v>0.19666666785875955</v>
      </c>
      <c r="FP50" s="65">
        <v>16</v>
      </c>
      <c r="FQ50" s="42">
        <v>0.56999999284744263</v>
      </c>
      <c r="FR50" s="42">
        <v>0.56999999284744263</v>
      </c>
      <c r="FS50" s="42">
        <v>0.56999999284744263</v>
      </c>
      <c r="FT50" s="42">
        <v>0.56999999284744263</v>
      </c>
      <c r="FU50" s="42">
        <v>0.56999999284744263</v>
      </c>
      <c r="FV50" s="42">
        <v>0.56999999284744263</v>
      </c>
      <c r="FW50" s="54">
        <f t="shared" si="51"/>
        <v>0.56999999284744263</v>
      </c>
      <c r="FX50" s="65">
        <v>28</v>
      </c>
    </row>
    <row r="51" spans="1:180">
      <c r="A51" s="40">
        <v>38753</v>
      </c>
      <c r="B51" s="41"/>
      <c r="C51" s="41"/>
      <c r="D51" s="41"/>
      <c r="E51" s="42" t="s">
        <v>233</v>
      </c>
      <c r="F51" s="42" t="s">
        <v>233</v>
      </c>
      <c r="G51" s="42" t="s">
        <v>233</v>
      </c>
      <c r="H51" s="42" t="s">
        <v>233</v>
      </c>
      <c r="I51" s="42" t="s">
        <v>233</v>
      </c>
      <c r="J51" s="42" t="s">
        <v>233</v>
      </c>
      <c r="K51" s="54" t="str">
        <f t="shared" si="52"/>
        <v/>
      </c>
      <c r="L51" s="43">
        <v>4.24908447265625</v>
      </c>
      <c r="M51" s="43">
        <v>4.24908447265625</v>
      </c>
      <c r="N51" s="43">
        <v>4.1269841194152832</v>
      </c>
      <c r="O51" s="43">
        <v>3.8827838897705078</v>
      </c>
      <c r="P51" s="43">
        <v>3.8583638668060303</v>
      </c>
      <c r="Q51" s="43">
        <v>3.345543384552002</v>
      </c>
      <c r="R51" s="54">
        <f t="shared" si="53"/>
        <v>3.9519740343093872</v>
      </c>
      <c r="S51" s="43">
        <v>38.949939727783203</v>
      </c>
      <c r="T51" s="43">
        <v>39.682540893554687</v>
      </c>
      <c r="U51" s="43">
        <v>54.090354919433594</v>
      </c>
      <c r="V51" s="43">
        <v>66.422470092773437</v>
      </c>
      <c r="W51" s="43">
        <v>35.286933898925781</v>
      </c>
      <c r="X51" s="43">
        <v>24.175825119018555</v>
      </c>
      <c r="Y51" s="56">
        <f t="shared" si="54"/>
        <v>43.101344108581543</v>
      </c>
      <c r="Z51" s="42">
        <v>-7.5702078640460968E-2</v>
      </c>
      <c r="AA51" s="42">
        <v>-0.10012210160493851</v>
      </c>
      <c r="AB51" s="42">
        <v>-0.24664224684238434</v>
      </c>
      <c r="AC51" s="42">
        <v>-0.10012210160493851</v>
      </c>
      <c r="AD51" s="42">
        <v>-6.5934069454669952E-2</v>
      </c>
      <c r="AE51" s="42">
        <v>-0.28571429848670959</v>
      </c>
      <c r="AF51" s="54">
        <f t="shared" si="55"/>
        <v>-0.14570614943901697</v>
      </c>
      <c r="AG51" s="42">
        <v>6.8923077583312988</v>
      </c>
      <c r="AH51" s="42">
        <v>6.875213623046875</v>
      </c>
      <c r="AI51" s="42">
        <v>6.9196581840515137</v>
      </c>
      <c r="AJ51" s="42">
        <v>6.7521367073059082</v>
      </c>
      <c r="AK51" s="42">
        <v>6.779487133026123</v>
      </c>
      <c r="AL51" s="42">
        <v>6.8683762550354004</v>
      </c>
      <c r="AM51" s="54">
        <f t="shared" si="56"/>
        <v>6.8478632767995196</v>
      </c>
      <c r="AN51" s="44">
        <v>2.1123321056365967</v>
      </c>
      <c r="AO51" s="44">
        <v>2.2148962020874023</v>
      </c>
      <c r="AP51" s="44">
        <v>3.1111111640930176</v>
      </c>
      <c r="AQ51" s="44">
        <v>3.374847412109375</v>
      </c>
      <c r="AR51" s="44">
        <v>3.3699634075164795</v>
      </c>
      <c r="AS51" s="44">
        <v>3.9511599540710449</v>
      </c>
      <c r="AT51" s="58">
        <f t="shared" si="57"/>
        <v>3.0223850409189859</v>
      </c>
      <c r="AU51" s="42">
        <v>0.55921858549118042</v>
      </c>
      <c r="AV51" s="42">
        <v>0.78144079446792603</v>
      </c>
      <c r="AW51" s="42">
        <v>0.62026864290237427</v>
      </c>
      <c r="AX51" s="42">
        <v>0.58974361419677734</v>
      </c>
      <c r="AY51" s="42">
        <v>0.61416363716125488</v>
      </c>
      <c r="AZ51" s="42">
        <v>1.0219780206680298</v>
      </c>
      <c r="BA51" s="54">
        <f t="shared" si="58"/>
        <v>0.69780221581459045</v>
      </c>
      <c r="BB51" s="44"/>
      <c r="BC51" s="42">
        <v>0.26984128355979919</v>
      </c>
      <c r="BD51" s="42">
        <v>0.12210012227296829</v>
      </c>
      <c r="BE51" s="42">
        <v>0.24786324799060822</v>
      </c>
      <c r="BF51" s="42">
        <v>0.2380952388048172</v>
      </c>
      <c r="BG51" s="42">
        <v>0.22100122272968292</v>
      </c>
      <c r="BH51" s="42">
        <v>0.19902320206165314</v>
      </c>
      <c r="BI51" s="54">
        <f t="shared" si="59"/>
        <v>0.21632071956992149</v>
      </c>
      <c r="BJ51" s="44">
        <v>4.8753328621387482E-2</v>
      </c>
      <c r="BK51" s="44">
        <v>4.5447293668985367E-2</v>
      </c>
      <c r="BL51" s="44">
        <v>5.0835311412811279E-2</v>
      </c>
      <c r="BM51" s="44">
        <v>5.2381739020347595E-2</v>
      </c>
      <c r="BN51" s="44">
        <v>5.2142977714538574E-2</v>
      </c>
      <c r="BO51" s="44">
        <v>4.7447968274354935E-2</v>
      </c>
      <c r="BP51" s="58">
        <f t="shared" si="60"/>
        <v>4.950143645207087E-2</v>
      </c>
      <c r="BQ51" s="42">
        <v>0.98</v>
      </c>
      <c r="BR51" s="42">
        <v>0.99</v>
      </c>
      <c r="BS51" s="42">
        <v>1.05</v>
      </c>
      <c r="BT51" s="42">
        <v>1</v>
      </c>
      <c r="BU51" s="42">
        <v>0.95</v>
      </c>
      <c r="BV51" s="42">
        <v>0.92</v>
      </c>
      <c r="BW51" s="54">
        <v>0.98</v>
      </c>
      <c r="BX51" s="44">
        <v>0.04</v>
      </c>
      <c r="BY51" s="44">
        <v>5.2999999999999999E-2</v>
      </c>
      <c r="BZ51" s="44">
        <v>4.2000000000000003E-2</v>
      </c>
      <c r="CA51" s="44">
        <v>4.2000000000000003E-2</v>
      </c>
      <c r="CB51" s="44">
        <v>4.2000000000000003E-2</v>
      </c>
      <c r="CC51" s="44">
        <v>4.2000000000000003E-2</v>
      </c>
      <c r="CD51" s="58">
        <v>4.2999999999999997E-2</v>
      </c>
      <c r="CE51" s="42">
        <v>7.07</v>
      </c>
      <c r="CF51" s="42">
        <v>7.07</v>
      </c>
      <c r="CG51" s="42">
        <v>7.08</v>
      </c>
      <c r="CH51" s="42">
        <v>7.09</v>
      </c>
      <c r="CI51" s="42">
        <v>7.06</v>
      </c>
      <c r="CJ51" s="42">
        <v>7.03</v>
      </c>
      <c r="CK51" s="54">
        <v>7.07</v>
      </c>
      <c r="CL51" s="42">
        <v>62</v>
      </c>
      <c r="CM51" s="44"/>
      <c r="CN51" s="44">
        <v>1.5150183439254761</v>
      </c>
      <c r="CO51" s="44">
        <v>0.73455435037612915</v>
      </c>
      <c r="CP51" s="44">
        <v>1.726007342338562</v>
      </c>
      <c r="CQ51" s="44">
        <v>1.716239333152771</v>
      </c>
      <c r="CR51" s="44">
        <v>1.7084249258041382</v>
      </c>
      <c r="CS51" s="44">
        <v>1.70647132396698</v>
      </c>
      <c r="CT51" s="58">
        <f t="shared" si="61"/>
        <v>1.5177859365940094</v>
      </c>
      <c r="CU51" s="44" t="s">
        <v>233</v>
      </c>
      <c r="CV51" s="44" t="s">
        <v>233</v>
      </c>
      <c r="CW51" s="44" t="s">
        <v>233</v>
      </c>
      <c r="CX51" s="44" t="s">
        <v>233</v>
      </c>
      <c r="CY51" s="44" t="s">
        <v>233</v>
      </c>
      <c r="CZ51" s="44" t="s">
        <v>233</v>
      </c>
      <c r="DA51" s="54" t="str">
        <f t="shared" si="62"/>
        <v/>
      </c>
      <c r="DB51" s="65">
        <v>1048.107421875</v>
      </c>
      <c r="DC51" s="65">
        <v>392.18557739257812</v>
      </c>
      <c r="DD51" s="65">
        <v>1221.97802734375</v>
      </c>
      <c r="DE51" s="65">
        <v>1130.5250244140625</v>
      </c>
      <c r="DF51" s="65">
        <v>1193.2845458984375</v>
      </c>
      <c r="DG51" s="65">
        <v>1155.677734375</v>
      </c>
      <c r="DH51" s="58">
        <f t="shared" si="63"/>
        <v>1.4740219995117188</v>
      </c>
      <c r="DI51" s="65">
        <v>1012.8204956054687</v>
      </c>
      <c r="DJ51" s="65">
        <v>385.90963745117187</v>
      </c>
      <c r="DK51" s="65">
        <v>1187.7900390625</v>
      </c>
      <c r="DL51" s="65">
        <v>1189.4505615234375</v>
      </c>
      <c r="DM51" s="65">
        <v>1193.333251953125</v>
      </c>
      <c r="DN51" s="65">
        <v>1181.78271484375</v>
      </c>
      <c r="DO51" s="58">
        <f t="shared" si="64"/>
        <v>1.4762608081054687</v>
      </c>
      <c r="DP51" s="65">
        <v>25</v>
      </c>
      <c r="DQ51" s="44"/>
      <c r="DR51" s="65">
        <v>100</v>
      </c>
      <c r="DS51" s="65">
        <v>0.375</v>
      </c>
      <c r="DT51" s="65">
        <v>719.6875</v>
      </c>
      <c r="DU51" s="65">
        <v>747.75</v>
      </c>
      <c r="DV51" s="65">
        <v>100</v>
      </c>
      <c r="DW51" s="65">
        <v>5.5</v>
      </c>
      <c r="DX51" s="58">
        <f t="shared" si="65"/>
        <v>0.40159499999999998</v>
      </c>
      <c r="DY51" s="43">
        <v>7.0910377502441406</v>
      </c>
      <c r="DZ51" s="43">
        <v>12.683218955993652</v>
      </c>
      <c r="EA51" s="43">
        <v>28.119155883789063</v>
      </c>
      <c r="EB51" s="44">
        <f t="shared" si="66"/>
        <v>1.2275314589691162</v>
      </c>
      <c r="EC51" s="43">
        <v>35</v>
      </c>
      <c r="ED51" s="43">
        <v>40</v>
      </c>
      <c r="EE51" s="43">
        <v>30</v>
      </c>
      <c r="EF51" s="43">
        <v>35</v>
      </c>
      <c r="EG51" s="43">
        <v>35</v>
      </c>
      <c r="EH51" s="43">
        <v>30</v>
      </c>
      <c r="EI51" s="56">
        <f t="shared" si="46"/>
        <v>34.166666666666664</v>
      </c>
      <c r="EJ51" s="65">
        <v>432</v>
      </c>
      <c r="EK51" s="42">
        <v>0.47999998927116394</v>
      </c>
      <c r="EL51" s="42">
        <v>0.47999998927116394</v>
      </c>
      <c r="EM51" s="42">
        <v>0.47999998927116394</v>
      </c>
      <c r="EN51" s="42">
        <v>0.47999998927116394</v>
      </c>
      <c r="EO51" s="42">
        <v>0.47999998927116394</v>
      </c>
      <c r="EP51" s="42">
        <v>0.47999998927116394</v>
      </c>
      <c r="EQ51" s="54">
        <f t="shared" si="47"/>
        <v>0.47999998927116394</v>
      </c>
      <c r="ER51" s="65">
        <v>20</v>
      </c>
      <c r="ES51" s="42">
        <v>0.80000001192092896</v>
      </c>
      <c r="ET51" s="42">
        <v>0.80000001192092896</v>
      </c>
      <c r="EU51" s="42">
        <v>0.80000001192092896</v>
      </c>
      <c r="EV51" s="42">
        <v>0.80000001192092896</v>
      </c>
      <c r="EW51" s="42">
        <v>0.80000001192092896</v>
      </c>
      <c r="EX51" s="42">
        <v>0.80000001192092896</v>
      </c>
      <c r="EY51" s="54">
        <f t="shared" si="48"/>
        <v>0.80000001192092896</v>
      </c>
      <c r="EZ51" s="42">
        <v>1.4</v>
      </c>
      <c r="FA51" s="42">
        <v>0.18000000715255737</v>
      </c>
      <c r="FB51" s="42">
        <v>0.20000000298023224</v>
      </c>
      <c r="FC51" s="42">
        <v>0.17000000178813934</v>
      </c>
      <c r="FD51" s="42">
        <v>0.17000000178813934</v>
      </c>
      <c r="FE51" s="42">
        <v>0.17000000178813934</v>
      </c>
      <c r="FF51" s="42">
        <v>0.17000000178813934</v>
      </c>
      <c r="FG51" s="54">
        <f t="shared" si="49"/>
        <v>0.17666666954755783</v>
      </c>
      <c r="FH51" s="42"/>
      <c r="FI51" s="42">
        <v>0.18000000715255737</v>
      </c>
      <c r="FJ51" s="42">
        <v>0.18000000715255737</v>
      </c>
      <c r="FK51" s="42">
        <v>0.18000000715255737</v>
      </c>
      <c r="FL51" s="42">
        <v>0.15999999642372131</v>
      </c>
      <c r="FM51" s="42">
        <v>0.15999999642372131</v>
      </c>
      <c r="FN51" s="42">
        <v>0.15999999642372131</v>
      </c>
      <c r="FO51" s="54">
        <f t="shared" si="50"/>
        <v>0.17000000178813934</v>
      </c>
      <c r="FP51" s="65">
        <v>18</v>
      </c>
      <c r="FQ51" s="42">
        <v>0.56999999284744263</v>
      </c>
      <c r="FR51" s="42">
        <v>0.56999999284744263</v>
      </c>
      <c r="FS51" s="42">
        <v>0.56999999284744263</v>
      </c>
      <c r="FT51" s="42">
        <v>0.56999999284744263</v>
      </c>
      <c r="FU51" s="42">
        <v>0.56999999284744263</v>
      </c>
      <c r="FV51" s="42">
        <v>0.56999999284744263</v>
      </c>
      <c r="FW51" s="54">
        <f t="shared" si="51"/>
        <v>0.56999999284744263</v>
      </c>
      <c r="FX51" s="65">
        <v>32</v>
      </c>
    </row>
    <row r="52" spans="1:180">
      <c r="A52" s="40">
        <v>38754</v>
      </c>
      <c r="B52" s="41"/>
      <c r="C52" s="41"/>
      <c r="D52" s="41"/>
      <c r="E52" s="42" t="s">
        <v>233</v>
      </c>
      <c r="F52" s="42" t="s">
        <v>233</v>
      </c>
      <c r="G52" s="42" t="s">
        <v>233</v>
      </c>
      <c r="H52" s="42" t="s">
        <v>233</v>
      </c>
      <c r="I52" s="42" t="s">
        <v>233</v>
      </c>
      <c r="J52" s="42" t="s">
        <v>233</v>
      </c>
      <c r="K52" s="54" t="str">
        <f t="shared" si="52"/>
        <v/>
      </c>
      <c r="L52" s="43">
        <v>2.8327229022979736</v>
      </c>
      <c r="M52" s="43">
        <v>2.2222223281860352</v>
      </c>
      <c r="N52" s="43">
        <v>1.6117216348648071</v>
      </c>
      <c r="O52" s="43">
        <v>1.4896215200424194</v>
      </c>
      <c r="P52" s="43">
        <v>1.6117216348648071</v>
      </c>
      <c r="Q52" s="43">
        <v>1.245421290397644</v>
      </c>
      <c r="R52" s="54">
        <f t="shared" si="53"/>
        <v>1.8355718851089478</v>
      </c>
      <c r="S52" s="43">
        <v>20.757020950317383</v>
      </c>
      <c r="T52" s="43">
        <v>15.873015403747559</v>
      </c>
      <c r="U52" s="43">
        <v>16.727716445922852</v>
      </c>
      <c r="V52" s="43">
        <v>11.111110687255859</v>
      </c>
      <c r="W52" s="43">
        <v>12.698412895202637</v>
      </c>
      <c r="X52" s="43">
        <v>10.5006103515625</v>
      </c>
      <c r="Y52" s="56">
        <f t="shared" si="54"/>
        <v>14.611314455668131</v>
      </c>
      <c r="Z52" s="42">
        <v>-0.37851038575172424</v>
      </c>
      <c r="AA52" s="42">
        <v>-0.19780220091342926</v>
      </c>
      <c r="AB52" s="42">
        <v>-0.14407815039157867</v>
      </c>
      <c r="AC52" s="42">
        <v>-0.19291819632053375</v>
      </c>
      <c r="AD52" s="42">
        <v>-0.16361416876316071</v>
      </c>
      <c r="AE52" s="42">
        <v>-5.128205195069313E-2</v>
      </c>
      <c r="AF52" s="54">
        <f t="shared" si="55"/>
        <v>-0.18803419234851995</v>
      </c>
      <c r="AG52" s="42">
        <v>6.8615384101867676</v>
      </c>
      <c r="AH52" s="42">
        <v>6.885469913482666</v>
      </c>
      <c r="AI52" s="42">
        <v>6.8615384101867676</v>
      </c>
      <c r="AJ52" s="42">
        <v>6.8888888359069824</v>
      </c>
      <c r="AK52" s="42">
        <v>6.9196581840515137</v>
      </c>
      <c r="AL52" s="42">
        <v>6.9196581840515137</v>
      </c>
      <c r="AM52" s="54">
        <f t="shared" si="56"/>
        <v>6.8894586563110352</v>
      </c>
      <c r="AN52" s="44">
        <v>2.8302807807922363</v>
      </c>
      <c r="AO52" s="44">
        <v>2.5274724960327148</v>
      </c>
      <c r="AP52" s="44">
        <v>2.5836386680603027</v>
      </c>
      <c r="AQ52" s="44">
        <v>3.1501832008361816</v>
      </c>
      <c r="AR52" s="44">
        <v>2.730158805847168</v>
      </c>
      <c r="AS52" s="44">
        <v>2.8595848083496094</v>
      </c>
      <c r="AT52" s="58">
        <f t="shared" si="57"/>
        <v>2.7802197933197021</v>
      </c>
      <c r="AU52" s="42">
        <v>0.57875460386276245</v>
      </c>
      <c r="AV52" s="42">
        <v>0.57875460386276245</v>
      </c>
      <c r="AW52" s="42">
        <v>0.60073262453079224</v>
      </c>
      <c r="AX52" s="42">
        <v>0.51526254415512085</v>
      </c>
      <c r="AY52" s="42">
        <v>0.5445665717124939</v>
      </c>
      <c r="AZ52" s="42">
        <v>0.62881565093994141</v>
      </c>
      <c r="BA52" s="54">
        <f t="shared" si="58"/>
        <v>0.57448109984397888</v>
      </c>
      <c r="BB52" s="44"/>
      <c r="BC52" s="42">
        <v>0.18681319057941437</v>
      </c>
      <c r="BD52" s="42">
        <v>0.17826618254184723</v>
      </c>
      <c r="BE52" s="42">
        <v>0.19169719517230988</v>
      </c>
      <c r="BF52" s="42">
        <v>0.19902320206165314</v>
      </c>
      <c r="BG52" s="42">
        <v>0.17826618254184723</v>
      </c>
      <c r="BH52" s="42">
        <v>0.24786324799060822</v>
      </c>
      <c r="BI52" s="54">
        <f t="shared" si="59"/>
        <v>0.19698820014794668</v>
      </c>
      <c r="BJ52" s="44">
        <v>4.6772830188274384E-2</v>
      </c>
      <c r="BK52" s="44">
        <v>4.6259108930826187E-2</v>
      </c>
      <c r="BL52" s="44">
        <v>4.5674692839384079E-2</v>
      </c>
      <c r="BM52" s="44">
        <v>4.595864936709404E-2</v>
      </c>
      <c r="BN52" s="44">
        <v>4.4979032129049301E-2</v>
      </c>
      <c r="BO52" s="44">
        <v>4.6392742544412613E-2</v>
      </c>
      <c r="BP52" s="58">
        <f t="shared" si="60"/>
        <v>4.6006175999840103E-2</v>
      </c>
      <c r="BQ52" s="42">
        <v>0.89</v>
      </c>
      <c r="BR52" s="42">
        <v>0.88</v>
      </c>
      <c r="BS52" s="42">
        <v>0.86</v>
      </c>
      <c r="BT52" s="42">
        <v>0.89</v>
      </c>
      <c r="BU52" s="42">
        <v>0.9</v>
      </c>
      <c r="BV52" s="42">
        <v>0.91</v>
      </c>
      <c r="BW52" s="54">
        <v>0.89</v>
      </c>
      <c r="BX52" s="44">
        <v>3.6999999999999998E-2</v>
      </c>
      <c r="BY52" s="44">
        <v>3.6999999999999998E-2</v>
      </c>
      <c r="BZ52" s="44">
        <v>3.6999999999999998E-2</v>
      </c>
      <c r="CA52" s="44">
        <v>3.6999999999999998E-2</v>
      </c>
      <c r="CB52" s="44">
        <v>3.6999999999999998E-2</v>
      </c>
      <c r="CC52" s="44">
        <v>3.6999999999999998E-2</v>
      </c>
      <c r="CD52" s="58">
        <v>3.6999999999999998E-2</v>
      </c>
      <c r="CE52" s="42">
        <v>7.04</v>
      </c>
      <c r="CF52" s="42">
        <v>7.06</v>
      </c>
      <c r="CG52" s="42">
        <v>7.06</v>
      </c>
      <c r="CH52" s="42">
        <v>7.09</v>
      </c>
      <c r="CI52" s="42">
        <v>7.11</v>
      </c>
      <c r="CJ52" s="42">
        <v>7.13</v>
      </c>
      <c r="CK52" s="54">
        <v>7.08</v>
      </c>
      <c r="CL52" s="42">
        <v>63</v>
      </c>
      <c r="CM52" s="44"/>
      <c r="CN52" s="44">
        <v>1.6713064908981323</v>
      </c>
      <c r="CO52" s="44">
        <v>1.639072060585022</v>
      </c>
      <c r="CP52" s="44">
        <v>1.6859585046768188</v>
      </c>
      <c r="CQ52" s="44">
        <v>1.6810745000839233</v>
      </c>
      <c r="CR52" s="44">
        <v>1.6986569166183472</v>
      </c>
      <c r="CS52" s="44">
        <v>1.6908425092697144</v>
      </c>
      <c r="CT52" s="58">
        <f t="shared" si="61"/>
        <v>1.6778184970219929</v>
      </c>
      <c r="CU52" s="44" t="s">
        <v>233</v>
      </c>
      <c r="CV52" s="44" t="s">
        <v>233</v>
      </c>
      <c r="CW52" s="44" t="s">
        <v>233</v>
      </c>
      <c r="CX52" s="44" t="s">
        <v>233</v>
      </c>
      <c r="CY52" s="44" t="s">
        <v>233</v>
      </c>
      <c r="CZ52" s="44" t="s">
        <v>233</v>
      </c>
      <c r="DA52" s="54" t="str">
        <f t="shared" si="62"/>
        <v/>
      </c>
      <c r="DB52" s="65">
        <v>1140.5372314453125</v>
      </c>
      <c r="DC52" s="65">
        <v>1137.7288818359375</v>
      </c>
      <c r="DD52" s="65">
        <v>1129.6702880859375</v>
      </c>
      <c r="DE52" s="65">
        <v>1159.4627685546875</v>
      </c>
      <c r="DF52" s="65">
        <v>1146.03173828125</v>
      </c>
      <c r="DG52" s="65">
        <v>1149.4505615234375</v>
      </c>
      <c r="DH52" s="58">
        <f t="shared" si="63"/>
        <v>1.647091552734375</v>
      </c>
      <c r="DI52" s="65">
        <v>1168.4737548828125</v>
      </c>
      <c r="DJ52" s="65">
        <v>1146.666748046875</v>
      </c>
      <c r="DK52" s="65">
        <v>1181.098876953125</v>
      </c>
      <c r="DL52" s="65">
        <v>1201.245361328125</v>
      </c>
      <c r="DM52" s="65">
        <v>1203.833984375</v>
      </c>
      <c r="DN52" s="65">
        <v>1169.4749755859375</v>
      </c>
      <c r="DO52" s="58">
        <f t="shared" si="64"/>
        <v>1.6969904882812501</v>
      </c>
      <c r="DP52" s="65">
        <v>25</v>
      </c>
      <c r="DQ52" s="44"/>
      <c r="DR52" s="65">
        <v>749.6875</v>
      </c>
      <c r="DS52" s="65">
        <v>783.4375</v>
      </c>
      <c r="DT52" s="65">
        <v>814.75</v>
      </c>
      <c r="DU52" s="65">
        <v>785.5625</v>
      </c>
      <c r="DV52" s="65">
        <v>9</v>
      </c>
      <c r="DW52" s="65">
        <v>757.125</v>
      </c>
      <c r="DX52" s="58">
        <f t="shared" si="65"/>
        <v>0.93589500000000003</v>
      </c>
      <c r="DY52" s="43">
        <v>6.7049083709716797</v>
      </c>
      <c r="DZ52" s="43">
        <v>13.145218849182129</v>
      </c>
      <c r="EA52" s="43">
        <v>27.122970581054688</v>
      </c>
      <c r="EB52" s="44">
        <f t="shared" si="66"/>
        <v>1.6295385038757326</v>
      </c>
      <c r="EC52" s="43">
        <v>30</v>
      </c>
      <c r="ED52" s="43">
        <v>30</v>
      </c>
      <c r="EE52" s="43">
        <v>30</v>
      </c>
      <c r="EF52" s="43">
        <v>30</v>
      </c>
      <c r="EG52" s="43">
        <v>30</v>
      </c>
      <c r="EH52" s="43">
        <v>30</v>
      </c>
      <c r="EI52" s="56">
        <f t="shared" si="46"/>
        <v>30</v>
      </c>
      <c r="EJ52" s="65">
        <v>421</v>
      </c>
      <c r="EK52" s="42">
        <v>0.47999998927116394</v>
      </c>
      <c r="EL52" s="42">
        <v>0.47999998927116394</v>
      </c>
      <c r="EM52" s="42">
        <v>0.47999998927116394</v>
      </c>
      <c r="EN52" s="42">
        <v>0.47999998927116394</v>
      </c>
      <c r="EO52" s="42">
        <v>0.47999998927116394</v>
      </c>
      <c r="EP52" s="42">
        <v>0.47999998927116394</v>
      </c>
      <c r="EQ52" s="54">
        <f t="shared" si="47"/>
        <v>0.47999998927116394</v>
      </c>
      <c r="ER52" s="65">
        <v>21</v>
      </c>
      <c r="ES52" s="42">
        <v>0.80000001192092896</v>
      </c>
      <c r="ET52" s="42">
        <v>0.80000001192092896</v>
      </c>
      <c r="EU52" s="42">
        <v>0.80000001192092896</v>
      </c>
      <c r="EV52" s="42">
        <v>0.80000001192092896</v>
      </c>
      <c r="EW52" s="42">
        <v>0.80000001192092896</v>
      </c>
      <c r="EX52" s="42">
        <v>0.80000001192092896</v>
      </c>
      <c r="EY52" s="54">
        <f t="shared" si="48"/>
        <v>0.80000001192092896</v>
      </c>
      <c r="EZ52" s="42">
        <v>1.05</v>
      </c>
      <c r="FA52" s="42">
        <v>0.17000000178813934</v>
      </c>
      <c r="FB52" s="42">
        <v>0.17000000178813934</v>
      </c>
      <c r="FC52" s="42">
        <v>0.17000000178813934</v>
      </c>
      <c r="FD52" s="42">
        <v>0.17000000178813934</v>
      </c>
      <c r="FE52" s="42">
        <v>0.17000000178813934</v>
      </c>
      <c r="FF52" s="42">
        <v>0.17000000178813934</v>
      </c>
      <c r="FG52" s="54">
        <f t="shared" si="49"/>
        <v>0.17000000178813934</v>
      </c>
      <c r="FH52" s="42"/>
      <c r="FI52" s="42">
        <v>0.15999999642372131</v>
      </c>
      <c r="FJ52" s="42">
        <v>0.15999999642372131</v>
      </c>
      <c r="FK52" s="42">
        <v>0.15999999642372131</v>
      </c>
      <c r="FL52" s="42">
        <v>0.15999999642372131</v>
      </c>
      <c r="FM52" s="42">
        <v>0.15999999642372131</v>
      </c>
      <c r="FN52" s="42">
        <v>0.15999999642372131</v>
      </c>
      <c r="FO52" s="54">
        <f t="shared" si="50"/>
        <v>0.15999999642372131</v>
      </c>
      <c r="FP52" s="65">
        <v>19</v>
      </c>
      <c r="FQ52" s="42">
        <v>0.56999999284744263</v>
      </c>
      <c r="FR52" s="42">
        <v>0.56999999284744263</v>
      </c>
      <c r="FS52" s="42">
        <v>0.56999999284744263</v>
      </c>
      <c r="FT52" s="42">
        <v>0.56999999284744263</v>
      </c>
      <c r="FU52" s="42">
        <v>0.56999999284744263</v>
      </c>
      <c r="FV52" s="42">
        <v>0.56999999284744263</v>
      </c>
      <c r="FW52" s="54">
        <f t="shared" si="51"/>
        <v>0.56999999284744263</v>
      </c>
      <c r="FX52" s="65">
        <v>34</v>
      </c>
    </row>
    <row r="53" spans="1:180">
      <c r="A53" s="40">
        <v>38755</v>
      </c>
      <c r="B53" s="41"/>
      <c r="C53" s="41"/>
      <c r="D53" s="41"/>
      <c r="E53" s="42" t="s">
        <v>233</v>
      </c>
      <c r="F53" s="42" t="s">
        <v>233</v>
      </c>
      <c r="G53" s="42" t="s">
        <v>233</v>
      </c>
      <c r="H53" s="42" t="s">
        <v>233</v>
      </c>
      <c r="I53" s="42" t="s">
        <v>233</v>
      </c>
      <c r="J53" s="42" t="s">
        <v>233</v>
      </c>
      <c r="K53" s="54" t="str">
        <f t="shared" si="52"/>
        <v/>
      </c>
      <c r="L53" s="43">
        <v>0.9523809552192688</v>
      </c>
      <c r="M53" s="43">
        <v>0.8302808403968811</v>
      </c>
      <c r="N53" s="43">
        <v>0.34188035130500793</v>
      </c>
      <c r="O53" s="43">
        <v>0.48840048909187317</v>
      </c>
      <c r="P53" s="43">
        <v>0.80586081743240356</v>
      </c>
      <c r="Q53" s="43">
        <v>0.65934067964553833</v>
      </c>
      <c r="R53" s="54">
        <f t="shared" si="53"/>
        <v>0.67969068884849548</v>
      </c>
      <c r="S53" s="43">
        <v>11.721611976623535</v>
      </c>
      <c r="T53" s="43">
        <v>8.9133090972900391</v>
      </c>
      <c r="U53" s="43">
        <v>8.7912092208862305</v>
      </c>
      <c r="V53" s="43">
        <v>9.1575088500976562</v>
      </c>
      <c r="W53" s="43">
        <v>8.0586080551147461</v>
      </c>
      <c r="X53" s="43">
        <v>6.8376069068908691</v>
      </c>
      <c r="Y53" s="56">
        <f t="shared" si="54"/>
        <v>8.9133090178171788</v>
      </c>
      <c r="Z53" s="42">
        <v>-1.2210012413561344E-2</v>
      </c>
      <c r="AA53" s="42">
        <v>-5.6166056543588638E-2</v>
      </c>
      <c r="AB53" s="42">
        <v>0.10500610619783401</v>
      </c>
      <c r="AC53" s="42">
        <v>8.0586083233356476E-2</v>
      </c>
      <c r="AD53" s="42">
        <v>7.326007355004549E-3</v>
      </c>
      <c r="AE53" s="42">
        <v>0.42246642708778381</v>
      </c>
      <c r="AF53" s="54">
        <f t="shared" si="55"/>
        <v>9.116809248613815E-2</v>
      </c>
      <c r="AG53" s="42">
        <v>6.8717947006225586</v>
      </c>
      <c r="AH53" s="42">
        <v>6.8683762550354004</v>
      </c>
      <c r="AI53" s="42">
        <v>6.864957332611084</v>
      </c>
      <c r="AJ53" s="42">
        <v>6.8923077583312988</v>
      </c>
      <c r="AK53" s="42">
        <v>7.0085468292236328</v>
      </c>
      <c r="AL53" s="42">
        <v>6.9094018936157227</v>
      </c>
      <c r="AM53" s="54">
        <f t="shared" si="56"/>
        <v>6.9025641282399492</v>
      </c>
      <c r="AN53" s="44">
        <v>2.9719169139862061</v>
      </c>
      <c r="AO53" s="44">
        <v>3.0256409645080566</v>
      </c>
      <c r="AP53" s="44">
        <v>3.3186812400817871</v>
      </c>
      <c r="AQ53" s="44">
        <v>3.2942612171173096</v>
      </c>
      <c r="AR53" s="44">
        <v>2.730158805847168</v>
      </c>
      <c r="AS53" s="44">
        <v>2.5201466083526611</v>
      </c>
      <c r="AT53" s="58">
        <f t="shared" si="57"/>
        <v>2.9768009583155313</v>
      </c>
      <c r="AU53" s="42">
        <v>0.6080586314201355</v>
      </c>
      <c r="AV53" s="42">
        <v>0.60195362567901611</v>
      </c>
      <c r="AW53" s="42">
        <v>0.48962149024009705</v>
      </c>
      <c r="AX53" s="42">
        <v>0.60683763027191162</v>
      </c>
      <c r="AY53" s="42">
        <v>0.57142859697341919</v>
      </c>
      <c r="AZ53" s="42">
        <v>0.61294263601303101</v>
      </c>
      <c r="BA53" s="54">
        <f t="shared" si="58"/>
        <v>0.58180710176626838</v>
      </c>
      <c r="BB53" s="44"/>
      <c r="BC53" s="42">
        <v>0.25396826863288879</v>
      </c>
      <c r="BD53" s="42">
        <v>0.26862028241157532</v>
      </c>
      <c r="BE53" s="42">
        <v>0.24664224684238434</v>
      </c>
      <c r="BF53" s="42">
        <v>0.25274726748466492</v>
      </c>
      <c r="BG53" s="42">
        <v>0.24053724110126495</v>
      </c>
      <c r="BH53" s="42">
        <v>0.24175824224948883</v>
      </c>
      <c r="BI53" s="54">
        <f t="shared" si="59"/>
        <v>0.25071225812037784</v>
      </c>
      <c r="BJ53" s="44">
        <v>4.8464227467775345E-2</v>
      </c>
      <c r="BK53" s="44">
        <v>5.0577651709318161E-2</v>
      </c>
      <c r="BL53" s="44">
        <v>5.025840550661087E-2</v>
      </c>
      <c r="BM53" s="44">
        <v>4.7164805233478546E-2</v>
      </c>
      <c r="BN53" s="44">
        <v>4.49855737388134E-2</v>
      </c>
      <c r="BO53" s="44">
        <v>4.3706268072128296E-2</v>
      </c>
      <c r="BP53" s="58">
        <f t="shared" si="60"/>
        <v>4.7526155288020767E-2</v>
      </c>
      <c r="BQ53" s="42">
        <v>0.95</v>
      </c>
      <c r="BR53" s="42">
        <v>0.96</v>
      </c>
      <c r="BS53" s="42">
        <v>0.96</v>
      </c>
      <c r="BT53" s="42">
        <v>0.93</v>
      </c>
      <c r="BU53" s="42">
        <v>0.95</v>
      </c>
      <c r="BV53" s="42">
        <v>0.92</v>
      </c>
      <c r="BW53" s="54">
        <v>0.95</v>
      </c>
      <c r="BX53" s="44">
        <v>3.6999999999999998E-2</v>
      </c>
      <c r="BY53" s="44">
        <v>3.6999999999999998E-2</v>
      </c>
      <c r="BZ53" s="44">
        <v>3.6999999999999998E-2</v>
      </c>
      <c r="CA53" s="44">
        <v>3.6999999999999998E-2</v>
      </c>
      <c r="CB53" s="44">
        <v>3.6999999999999998E-2</v>
      </c>
      <c r="CC53" s="44">
        <v>3.6999999999999998E-2</v>
      </c>
      <c r="CD53" s="58">
        <v>3.6999999999999998E-2</v>
      </c>
      <c r="CE53" s="42">
        <v>7.14</v>
      </c>
      <c r="CF53" s="42">
        <v>7.15</v>
      </c>
      <c r="CG53" s="42">
        <v>7.17</v>
      </c>
      <c r="CH53" s="42">
        <v>7.16</v>
      </c>
      <c r="CI53" s="42">
        <v>7.14</v>
      </c>
      <c r="CJ53" s="42">
        <v>7.19</v>
      </c>
      <c r="CK53" s="54">
        <v>7.16</v>
      </c>
      <c r="CL53" s="42">
        <v>71</v>
      </c>
      <c r="CM53" s="44"/>
      <c r="CN53" s="44">
        <v>1.7367521524429321</v>
      </c>
      <c r="CO53" s="44">
        <v>1.7094017267227173</v>
      </c>
      <c r="CP53" s="44">
        <v>1.7133089303970337</v>
      </c>
      <c r="CQ53" s="44">
        <v>1.7347985506057739</v>
      </c>
      <c r="CR53" s="44">
        <v>1.696703314781189</v>
      </c>
      <c r="CS53" s="44">
        <v>1.6625152826309204</v>
      </c>
      <c r="CT53" s="58">
        <f t="shared" si="61"/>
        <v>1.7089133262634277</v>
      </c>
      <c r="CU53" s="44" t="s">
        <v>233</v>
      </c>
      <c r="CV53" s="44" t="s">
        <v>233</v>
      </c>
      <c r="CW53" s="44" t="s">
        <v>233</v>
      </c>
      <c r="CX53" s="44" t="s">
        <v>233</v>
      </c>
      <c r="CY53" s="44" t="s">
        <v>233</v>
      </c>
      <c r="CZ53" s="44" t="s">
        <v>233</v>
      </c>
      <c r="DA53" s="54" t="str">
        <f t="shared" si="62"/>
        <v/>
      </c>
      <c r="DB53" s="65">
        <v>1173.137939453125</v>
      </c>
      <c r="DC53" s="65">
        <v>1150.671630859375</v>
      </c>
      <c r="DD53" s="65">
        <v>1187.6678466796875</v>
      </c>
      <c r="DE53" s="65">
        <v>1146.39794921875</v>
      </c>
      <c r="DF53" s="65">
        <v>1230.4029541015625</v>
      </c>
      <c r="DG53" s="65">
        <v>1095.482421875</v>
      </c>
      <c r="DH53" s="58">
        <f t="shared" si="63"/>
        <v>1.6761025781250001</v>
      </c>
      <c r="DI53" s="65">
        <v>1164.224609375</v>
      </c>
      <c r="DJ53" s="65">
        <v>1138.6812744140625</v>
      </c>
      <c r="DK53" s="65">
        <v>1153.87060546875</v>
      </c>
      <c r="DL53" s="65">
        <v>1150.23193359375</v>
      </c>
      <c r="DM53" s="65">
        <v>1164.981689453125</v>
      </c>
      <c r="DN53" s="65">
        <v>1181.70947265625</v>
      </c>
      <c r="DO53" s="58">
        <f t="shared" si="64"/>
        <v>1.668887900390625</v>
      </c>
      <c r="DP53" s="65">
        <v>24</v>
      </c>
      <c r="DQ53" s="44"/>
      <c r="DR53" s="65">
        <v>799.25</v>
      </c>
      <c r="DS53" s="65">
        <v>3.5</v>
      </c>
      <c r="DT53" s="65">
        <v>6.875</v>
      </c>
      <c r="DU53" s="65">
        <v>764.875</v>
      </c>
      <c r="DV53" s="65">
        <v>763.4375</v>
      </c>
      <c r="DW53" s="65">
        <v>791.5625</v>
      </c>
      <c r="DX53" s="58">
        <f t="shared" si="65"/>
        <v>0.75107999999999997</v>
      </c>
      <c r="DY53" s="43">
        <v>7.0517702102661133</v>
      </c>
      <c r="DZ53" s="43">
        <v>14.054780960083008</v>
      </c>
      <c r="EA53" s="43">
        <v>27.043563842773438</v>
      </c>
      <c r="EB53" s="44">
        <f t="shared" si="66"/>
        <v>1.5360918321990966</v>
      </c>
      <c r="EC53" s="43">
        <v>30</v>
      </c>
      <c r="ED53" s="43">
        <v>30</v>
      </c>
      <c r="EE53" s="43">
        <v>30</v>
      </c>
      <c r="EF53" s="43">
        <v>30</v>
      </c>
      <c r="EG53" s="43">
        <v>30</v>
      </c>
      <c r="EH53" s="43">
        <v>35</v>
      </c>
      <c r="EI53" s="56">
        <f t="shared" si="46"/>
        <v>30.833333333333332</v>
      </c>
      <c r="EJ53" s="65">
        <v>437</v>
      </c>
      <c r="EK53" s="42">
        <v>0.47999998927116394</v>
      </c>
      <c r="EL53" s="42">
        <v>0.47999998927116394</v>
      </c>
      <c r="EM53" s="42">
        <v>0.47999998927116394</v>
      </c>
      <c r="EN53" s="42">
        <v>0.47999998927116394</v>
      </c>
      <c r="EO53" s="42">
        <v>0.47999998927116394</v>
      </c>
      <c r="EP53" s="42">
        <v>0.47999998927116394</v>
      </c>
      <c r="EQ53" s="54">
        <f t="shared" si="47"/>
        <v>0.47999998927116394</v>
      </c>
      <c r="ER53" s="65">
        <v>22</v>
      </c>
      <c r="ES53" s="42">
        <v>0.80000001192092896</v>
      </c>
      <c r="ET53" s="42">
        <v>0.80000001192092896</v>
      </c>
      <c r="EU53" s="42">
        <v>0.80000001192092896</v>
      </c>
      <c r="EV53" s="42">
        <v>0.80000001192092896</v>
      </c>
      <c r="EW53" s="42">
        <v>0.80000001192092896</v>
      </c>
      <c r="EX53" s="42">
        <v>0.80000001192092896</v>
      </c>
      <c r="EY53" s="54">
        <f t="shared" si="48"/>
        <v>0.80000001192092896</v>
      </c>
      <c r="EZ53" s="42">
        <v>1.04</v>
      </c>
      <c r="FA53" s="42">
        <v>0.17000000178813934</v>
      </c>
      <c r="FB53" s="42">
        <v>0.17000000178813934</v>
      </c>
      <c r="FC53" s="42">
        <v>0.17000000178813934</v>
      </c>
      <c r="FD53" s="42">
        <v>0.17000000178813934</v>
      </c>
      <c r="FE53" s="42">
        <v>0.17000000178813934</v>
      </c>
      <c r="FF53" s="42">
        <v>0.17000000178813934</v>
      </c>
      <c r="FG53" s="54">
        <f t="shared" si="49"/>
        <v>0.17000000178813934</v>
      </c>
      <c r="FH53" s="42"/>
      <c r="FI53" s="42">
        <v>0.15999999642372131</v>
      </c>
      <c r="FJ53" s="42">
        <v>0.15999999642372131</v>
      </c>
      <c r="FK53" s="42">
        <v>0.15999999642372131</v>
      </c>
      <c r="FL53" s="42">
        <v>0.15999999642372131</v>
      </c>
      <c r="FM53" s="42">
        <v>0.15999999642372131</v>
      </c>
      <c r="FN53" s="42">
        <v>0.15999999642372131</v>
      </c>
      <c r="FO53" s="54">
        <f t="shared" si="50"/>
        <v>0.15999999642372131</v>
      </c>
      <c r="FP53" s="65">
        <v>20</v>
      </c>
      <c r="FQ53" s="42">
        <v>0.56999999284744263</v>
      </c>
      <c r="FR53" s="42">
        <v>0.56999999284744263</v>
      </c>
      <c r="FS53" s="42">
        <v>0.56999999284744263</v>
      </c>
      <c r="FT53" s="42">
        <v>0.56999999284744263</v>
      </c>
      <c r="FU53" s="42">
        <v>0.56999999284744263</v>
      </c>
      <c r="FV53" s="42">
        <v>0.56999999284744263</v>
      </c>
      <c r="FW53" s="54">
        <f t="shared" si="51"/>
        <v>0.56999999284744263</v>
      </c>
      <c r="FX53" s="65">
        <v>34</v>
      </c>
    </row>
    <row r="54" spans="1:180">
      <c r="A54" s="40">
        <v>38756</v>
      </c>
      <c r="B54" s="41"/>
      <c r="C54" s="41"/>
      <c r="D54" s="41"/>
      <c r="E54" s="42" t="s">
        <v>233</v>
      </c>
      <c r="F54" s="42" t="s">
        <v>233</v>
      </c>
      <c r="G54" s="42" t="s">
        <v>233</v>
      </c>
      <c r="H54" s="42" t="s">
        <v>233</v>
      </c>
      <c r="I54" s="42" t="s">
        <v>233</v>
      </c>
      <c r="J54" s="42" t="s">
        <v>233</v>
      </c>
      <c r="K54" s="54" t="str">
        <f t="shared" si="52"/>
        <v/>
      </c>
      <c r="L54" s="43">
        <v>0.53724056482315063</v>
      </c>
      <c r="M54" s="43">
        <v>0.41514042019844055</v>
      </c>
      <c r="N54" s="43">
        <v>0.17094017565250397</v>
      </c>
      <c r="O54" s="43">
        <v>0.53724056482315063</v>
      </c>
      <c r="P54" s="43">
        <v>0.90354090929031372</v>
      </c>
      <c r="Q54" s="43">
        <v>0.41514042019844055</v>
      </c>
      <c r="R54" s="54">
        <f t="shared" si="53"/>
        <v>0.49654050916433334</v>
      </c>
      <c r="S54" s="43">
        <v>6.5934066772460938</v>
      </c>
      <c r="T54" s="43">
        <v>8.1807079315185547</v>
      </c>
      <c r="U54" s="43">
        <v>7.6923074722290039</v>
      </c>
      <c r="V54" s="43">
        <v>8.3028087615966797</v>
      </c>
      <c r="W54" s="43">
        <v>7.4481072425842285</v>
      </c>
      <c r="X54" s="43">
        <v>7.4481072425842285</v>
      </c>
      <c r="Y54" s="56">
        <f t="shared" si="54"/>
        <v>7.6109075546264648</v>
      </c>
      <c r="Z54" s="42">
        <v>0.19291819632053375</v>
      </c>
      <c r="AA54" s="42">
        <v>8.5470087826251984E-2</v>
      </c>
      <c r="AB54" s="42">
        <v>0.10012210160493851</v>
      </c>
      <c r="AC54" s="42">
        <v>0.45665445923805237</v>
      </c>
      <c r="AD54" s="42">
        <v>0.42246642708778381</v>
      </c>
      <c r="AE54" s="42">
        <v>0.33943834900856018</v>
      </c>
      <c r="AF54" s="54">
        <f t="shared" si="55"/>
        <v>0.26617827018102008</v>
      </c>
      <c r="AG54" s="42">
        <v>6.9470086097717285</v>
      </c>
      <c r="AH54" s="42">
        <v>7.018803596496582</v>
      </c>
      <c r="AI54" s="42">
        <v>6.9880342483520508</v>
      </c>
      <c r="AJ54" s="42">
        <v>6.9401707649230957</v>
      </c>
      <c r="AK54" s="42">
        <v>7.0358972549438477</v>
      </c>
      <c r="AL54" s="42">
        <v>7.0529913902282715</v>
      </c>
      <c r="AM54" s="54">
        <f t="shared" si="56"/>
        <v>6.9971509774525957</v>
      </c>
      <c r="AN54" s="44">
        <v>2.7912087440490723</v>
      </c>
      <c r="AO54" s="44">
        <v>2.7228326797485352</v>
      </c>
      <c r="AP54" s="44">
        <v>3.0940170288085937</v>
      </c>
      <c r="AQ54" s="44">
        <v>3.1355311870574951</v>
      </c>
      <c r="AR54" s="44">
        <v>3.2283272743225098</v>
      </c>
      <c r="AS54" s="44">
        <v>2.6593406200408936</v>
      </c>
      <c r="AT54" s="58">
        <f t="shared" si="57"/>
        <v>2.9385429223378501</v>
      </c>
      <c r="AU54" s="42">
        <v>0.62148964405059814</v>
      </c>
      <c r="AV54" s="42">
        <v>0.63492065668106079</v>
      </c>
      <c r="AW54" s="42">
        <v>0.6080586314201355</v>
      </c>
      <c r="AX54" s="42">
        <v>0.57142859697341919</v>
      </c>
      <c r="AY54" s="42">
        <v>0.6080586314201355</v>
      </c>
      <c r="AZ54" s="42">
        <v>0.64224666357040405</v>
      </c>
      <c r="BA54" s="54">
        <f t="shared" si="58"/>
        <v>0.61436713735262549</v>
      </c>
      <c r="BB54" s="44"/>
      <c r="BC54" s="42">
        <v>0.26984128355979919</v>
      </c>
      <c r="BD54" s="42">
        <v>0.3223443329334259</v>
      </c>
      <c r="BE54" s="42">
        <v>0.29426130652427673</v>
      </c>
      <c r="BF54" s="42">
        <v>0.26862028241157532</v>
      </c>
      <c r="BG54" s="42">
        <v>0.28327229619026184</v>
      </c>
      <c r="BH54" s="42">
        <v>0.33577534556388855</v>
      </c>
      <c r="BI54" s="54">
        <f t="shared" si="59"/>
        <v>0.29568580786387128</v>
      </c>
      <c r="BJ54" s="44">
        <v>4.7689322382211685E-2</v>
      </c>
      <c r="BK54" s="44">
        <v>4.4353209435939789E-2</v>
      </c>
      <c r="BL54" s="44">
        <v>4.6146798878908157E-2</v>
      </c>
      <c r="BM54" s="44">
        <v>4.769689217209816E-2</v>
      </c>
      <c r="BN54" s="44">
        <v>4.3556142598390579E-2</v>
      </c>
      <c r="BO54" s="44">
        <v>4.4081948697566986E-2</v>
      </c>
      <c r="BP54" s="58">
        <f t="shared" si="60"/>
        <v>4.558738569418589E-2</v>
      </c>
      <c r="BQ54" s="42">
        <v>0.95</v>
      </c>
      <c r="BR54" s="42">
        <v>0.96</v>
      </c>
      <c r="BS54" s="42">
        <v>0.96</v>
      </c>
      <c r="BT54" s="42">
        <v>0.95</v>
      </c>
      <c r="BU54" s="42">
        <v>0.93</v>
      </c>
      <c r="BV54" s="42">
        <v>0.97</v>
      </c>
      <c r="BW54" s="54">
        <v>0.95</v>
      </c>
      <c r="BX54" s="44">
        <v>3.6999999999999998E-2</v>
      </c>
      <c r="BY54" s="44">
        <v>3.6999999999999998E-2</v>
      </c>
      <c r="BZ54" s="44">
        <v>3.6999999999999998E-2</v>
      </c>
      <c r="CA54" s="44">
        <v>3.6999999999999998E-2</v>
      </c>
      <c r="CB54" s="44">
        <v>3.6999999999999998E-2</v>
      </c>
      <c r="CC54" s="44">
        <v>3.6999999999999998E-2</v>
      </c>
      <c r="CD54" s="58">
        <v>3.6999999999999998E-2</v>
      </c>
      <c r="CE54" s="42">
        <v>7.19</v>
      </c>
      <c r="CF54" s="42">
        <v>7.17</v>
      </c>
      <c r="CG54" s="42">
        <v>7.17</v>
      </c>
      <c r="CH54" s="42">
        <v>7.18</v>
      </c>
      <c r="CI54" s="42">
        <v>7.18</v>
      </c>
      <c r="CJ54" s="42">
        <v>7.18</v>
      </c>
      <c r="CK54" s="54">
        <v>7.18</v>
      </c>
      <c r="CL54" s="42">
        <v>73</v>
      </c>
      <c r="CM54" s="44"/>
      <c r="CN54" s="44">
        <v>1.6439560651779175</v>
      </c>
      <c r="CO54" s="44">
        <v>1.6332112550735474</v>
      </c>
      <c r="CP54" s="44">
        <v>1.6898657083511353</v>
      </c>
      <c r="CQ54" s="44">
        <v>1.6888889074325562</v>
      </c>
      <c r="CR54" s="44">
        <v>1.6595848798751831</v>
      </c>
      <c r="CS54" s="44">
        <v>1.7221001386642456</v>
      </c>
      <c r="CT54" s="58">
        <f t="shared" si="61"/>
        <v>1.6729344924290974</v>
      </c>
      <c r="CU54" s="44" t="s">
        <v>233</v>
      </c>
      <c r="CV54" s="44" t="s">
        <v>233</v>
      </c>
      <c r="CW54" s="44" t="s">
        <v>233</v>
      </c>
      <c r="CX54" s="44" t="s">
        <v>233</v>
      </c>
      <c r="CY54" s="44" t="s">
        <v>233</v>
      </c>
      <c r="CZ54" s="44" t="s">
        <v>233</v>
      </c>
      <c r="DA54" s="54" t="str">
        <f t="shared" si="62"/>
        <v/>
      </c>
      <c r="DB54" s="65">
        <v>1170.818115234375</v>
      </c>
      <c r="DC54" s="65">
        <v>1089.7435302734375</v>
      </c>
      <c r="DD54" s="65">
        <v>1167.277099609375</v>
      </c>
      <c r="DE54" s="65">
        <v>1092.4298095703125</v>
      </c>
      <c r="DF54" s="65">
        <v>1149.93896484375</v>
      </c>
      <c r="DG54" s="65">
        <v>1159.8291015625</v>
      </c>
      <c r="DH54" s="58">
        <f t="shared" si="63"/>
        <v>1.6392087890625</v>
      </c>
      <c r="DI54" s="65">
        <v>1159.658203125</v>
      </c>
      <c r="DJ54" s="65">
        <v>1129.93896484375</v>
      </c>
      <c r="DK54" s="65">
        <v>1168.4005126953125</v>
      </c>
      <c r="DL54" s="65">
        <v>1181.6361083984375</v>
      </c>
      <c r="DM54" s="65">
        <v>1183.2967529296875</v>
      </c>
      <c r="DN54" s="65">
        <v>1148.718017578125</v>
      </c>
      <c r="DO54" s="58">
        <f t="shared" si="64"/>
        <v>1.6731956542968749</v>
      </c>
      <c r="DP54" s="65">
        <v>49</v>
      </c>
      <c r="DQ54" s="44"/>
      <c r="DR54" s="65">
        <v>2.375</v>
      </c>
      <c r="DS54" s="65">
        <v>3.75</v>
      </c>
      <c r="DT54" s="65">
        <v>771.1875</v>
      </c>
      <c r="DU54" s="65">
        <v>737.625</v>
      </c>
      <c r="DV54" s="65">
        <v>100</v>
      </c>
      <c r="DW54" s="65">
        <v>756.8125</v>
      </c>
      <c r="DX54" s="58">
        <f t="shared" si="65"/>
        <v>0.56921999999999995</v>
      </c>
      <c r="DY54" s="43">
        <v>6.9077897071838379</v>
      </c>
      <c r="DZ54" s="43">
        <v>14.083656311035156</v>
      </c>
      <c r="EA54" s="43">
        <v>27.55609130859375</v>
      </c>
      <c r="EB54" s="44">
        <f t="shared" si="66"/>
        <v>1.6689798530578612</v>
      </c>
      <c r="EC54" s="43">
        <v>30</v>
      </c>
      <c r="ED54" s="43">
        <v>30</v>
      </c>
      <c r="EE54" s="43">
        <v>30</v>
      </c>
      <c r="EF54" s="43">
        <v>35</v>
      </c>
      <c r="EG54" s="43">
        <v>35</v>
      </c>
      <c r="EH54" s="43">
        <v>35</v>
      </c>
      <c r="EI54" s="56">
        <f t="shared" si="46"/>
        <v>32.5</v>
      </c>
      <c r="EJ54" s="65">
        <v>443</v>
      </c>
      <c r="EK54" s="42">
        <v>0.47999998927116394</v>
      </c>
      <c r="EL54" s="42">
        <v>0.47999998927116394</v>
      </c>
      <c r="EM54" s="42">
        <v>0.47999998927116394</v>
      </c>
      <c r="EN54" s="42">
        <v>0.47999998927116394</v>
      </c>
      <c r="EO54" s="42">
        <v>0.47999998927116394</v>
      </c>
      <c r="EP54" s="42">
        <v>0.47999998927116394</v>
      </c>
      <c r="EQ54" s="54">
        <f t="shared" si="47"/>
        <v>0.47999998927116394</v>
      </c>
      <c r="ER54" s="65">
        <v>22</v>
      </c>
      <c r="ES54" s="42">
        <v>0.80000001192092896</v>
      </c>
      <c r="ET54" s="42">
        <v>0.80000001192092896</v>
      </c>
      <c r="EU54" s="42">
        <v>0.80000001192092896</v>
      </c>
      <c r="EV54" s="42">
        <v>0.80000001192092896</v>
      </c>
      <c r="EW54" s="42">
        <v>0.80000001192092896</v>
      </c>
      <c r="EX54" s="42">
        <v>0.80000001192092896</v>
      </c>
      <c r="EY54" s="54">
        <f t="shared" si="48"/>
        <v>0.80000001192092896</v>
      </c>
      <c r="EZ54" s="42">
        <v>1.5</v>
      </c>
      <c r="FA54" s="42">
        <v>0.17000000178813934</v>
      </c>
      <c r="FB54" s="42">
        <v>0.17000000178813934</v>
      </c>
      <c r="FC54" s="42">
        <v>0.17000000178813934</v>
      </c>
      <c r="FD54" s="42">
        <v>0.17000000178813934</v>
      </c>
      <c r="FE54" s="42">
        <v>0.17000000178813934</v>
      </c>
      <c r="FF54" s="42">
        <v>0.17000000178813934</v>
      </c>
      <c r="FG54" s="54">
        <f t="shared" si="49"/>
        <v>0.17000000178813934</v>
      </c>
      <c r="FH54" s="42"/>
      <c r="FI54" s="42">
        <v>0.15999999642372131</v>
      </c>
      <c r="FJ54" s="42">
        <v>0.15999999642372131</v>
      </c>
      <c r="FK54" s="42">
        <v>0.15999999642372131</v>
      </c>
      <c r="FL54" s="42">
        <v>0.15999999642372131</v>
      </c>
      <c r="FM54" s="42">
        <v>0.15999999642372131</v>
      </c>
      <c r="FN54" s="42">
        <v>0.15999999642372131</v>
      </c>
      <c r="FO54" s="54">
        <f t="shared" si="50"/>
        <v>0.15999999642372131</v>
      </c>
      <c r="FP54" s="65">
        <v>19</v>
      </c>
      <c r="FQ54" s="42">
        <v>0.56999999284744263</v>
      </c>
      <c r="FR54" s="42">
        <v>0.56999999284744263</v>
      </c>
      <c r="FS54" s="42">
        <v>0.56999999284744263</v>
      </c>
      <c r="FT54" s="42">
        <v>0.56999999284744263</v>
      </c>
      <c r="FU54" s="42">
        <v>0.56999999284744263</v>
      </c>
      <c r="FV54" s="42">
        <v>0.56999999284744263</v>
      </c>
      <c r="FW54" s="54">
        <f t="shared" si="51"/>
        <v>0.56999999284744263</v>
      </c>
      <c r="FX54" s="65">
        <v>30</v>
      </c>
    </row>
    <row r="55" spans="1:180">
      <c r="A55" s="40">
        <v>38757</v>
      </c>
      <c r="B55" s="41"/>
      <c r="C55" s="41"/>
      <c r="D55" s="41"/>
      <c r="E55" s="42" t="s">
        <v>233</v>
      </c>
      <c r="F55" s="42" t="s">
        <v>233</v>
      </c>
      <c r="G55" s="42" t="s">
        <v>233</v>
      </c>
      <c r="H55" s="42" t="s">
        <v>233</v>
      </c>
      <c r="I55" s="42" t="s">
        <v>233</v>
      </c>
      <c r="J55" s="42" t="s">
        <v>233</v>
      </c>
      <c r="K55" s="54" t="str">
        <f t="shared" si="52"/>
        <v/>
      </c>
      <c r="L55" s="43">
        <v>0.14652015268802643</v>
      </c>
      <c r="M55" s="43">
        <v>4.8840049654245377E-2</v>
      </c>
      <c r="N55" s="43">
        <v>4.8840049654245377E-2</v>
      </c>
      <c r="O55" s="43">
        <v>0</v>
      </c>
      <c r="P55" s="43">
        <v>0.12210012227296829</v>
      </c>
      <c r="Q55" s="43">
        <v>0</v>
      </c>
      <c r="R55" s="54">
        <f t="shared" si="53"/>
        <v>6.1050062378247581E-2</v>
      </c>
      <c r="S55" s="43">
        <v>6.9597067832946777</v>
      </c>
      <c r="T55" s="43">
        <v>7.5702075958251953</v>
      </c>
      <c r="U55" s="43">
        <v>11.111110687255859</v>
      </c>
      <c r="V55" s="43">
        <v>20.879121780395508</v>
      </c>
      <c r="W55" s="43">
        <v>7.5702075958251953</v>
      </c>
      <c r="X55" s="43">
        <v>6.8376069068908691</v>
      </c>
      <c r="Y55" s="56">
        <f t="shared" si="54"/>
        <v>10.154660224914551</v>
      </c>
      <c r="Z55" s="42">
        <v>0.21245421469211578</v>
      </c>
      <c r="AA55" s="42">
        <v>0.28571429848670959</v>
      </c>
      <c r="AB55" s="42">
        <v>7.081807404756546E-2</v>
      </c>
      <c r="AC55" s="42">
        <v>0.40293040871620178</v>
      </c>
      <c r="AD55" s="42">
        <v>0.56410259008407593</v>
      </c>
      <c r="AE55" s="42">
        <v>0.39316239953041077</v>
      </c>
      <c r="AF55" s="54">
        <f t="shared" si="55"/>
        <v>0.32153033092617989</v>
      </c>
      <c r="AG55" s="42">
        <v>6.9743590354919434</v>
      </c>
      <c r="AH55" s="42">
        <v>7.0495724678039551</v>
      </c>
      <c r="AI55" s="42">
        <v>7.0085468292236328</v>
      </c>
      <c r="AJ55" s="42">
        <v>6.9777779579162598</v>
      </c>
      <c r="AK55" s="42">
        <v>6.7350425720214844</v>
      </c>
      <c r="AL55" s="42">
        <v>6.8068375587463379</v>
      </c>
      <c r="AM55" s="54">
        <f t="shared" si="56"/>
        <v>6.9253560702006025</v>
      </c>
      <c r="AN55" s="44">
        <v>3.3308913707733154</v>
      </c>
      <c r="AO55" s="44">
        <v>3.4310133457183838</v>
      </c>
      <c r="AP55" s="44">
        <v>3.4407813549041748</v>
      </c>
      <c r="AQ55" s="44">
        <v>3.9951159954071045</v>
      </c>
      <c r="AR55" s="44">
        <v>3.394383430480957</v>
      </c>
      <c r="AS55" s="44">
        <v>3.1037850379943848</v>
      </c>
      <c r="AT55" s="58">
        <f t="shared" si="57"/>
        <v>3.4493284225463867</v>
      </c>
      <c r="AU55" s="42">
        <v>0.43467643857002258</v>
      </c>
      <c r="AV55" s="42">
        <v>0.55799758434295654</v>
      </c>
      <c r="AW55" s="42">
        <v>0.49816849827766418</v>
      </c>
      <c r="AX55" s="42">
        <v>0.51526254415512085</v>
      </c>
      <c r="AY55" s="42">
        <v>0.48962149024009705</v>
      </c>
      <c r="AZ55" s="42">
        <v>0.57875460386276245</v>
      </c>
      <c r="BA55" s="54">
        <f t="shared" si="58"/>
        <v>0.51241352657477057</v>
      </c>
      <c r="BB55" s="44"/>
      <c r="BC55" s="42">
        <v>0.27350428700447083</v>
      </c>
      <c r="BD55" s="42">
        <v>0.2747252881526947</v>
      </c>
      <c r="BE55" s="42">
        <v>0.22100122272968292</v>
      </c>
      <c r="BF55" s="42">
        <v>0.21245421469211578</v>
      </c>
      <c r="BG55" s="42">
        <v>0.20512820780277252</v>
      </c>
      <c r="BH55" s="42">
        <v>0.26129427552223206</v>
      </c>
      <c r="BI55" s="54">
        <f t="shared" si="59"/>
        <v>0.24135124931732813</v>
      </c>
      <c r="BJ55" s="44">
        <v>4.8664774745702744E-2</v>
      </c>
      <c r="BK55" s="44">
        <v>4.3838195502758026E-2</v>
      </c>
      <c r="BL55" s="44">
        <v>4.6070266515016556E-2</v>
      </c>
      <c r="BM55" s="44">
        <v>4.7048456966876984E-2</v>
      </c>
      <c r="BN55" s="44">
        <v>4.7559395432472229E-2</v>
      </c>
      <c r="BO55" s="44">
        <v>4.3111145496368408E-2</v>
      </c>
      <c r="BP55" s="58">
        <f t="shared" si="60"/>
        <v>4.6048705776532493E-2</v>
      </c>
      <c r="BQ55" s="42">
        <v>0.96</v>
      </c>
      <c r="BR55" s="42">
        <v>0.9</v>
      </c>
      <c r="BS55" s="42">
        <v>0.87</v>
      </c>
      <c r="BT55" s="42">
        <v>0.86</v>
      </c>
      <c r="BU55" s="42">
        <v>0.88</v>
      </c>
      <c r="BV55" s="42">
        <v>0.91</v>
      </c>
      <c r="BW55" s="54">
        <v>0.9</v>
      </c>
      <c r="BX55" s="44">
        <v>3.6999999999999998E-2</v>
      </c>
      <c r="BY55" s="44">
        <v>3.6999999999999998E-2</v>
      </c>
      <c r="BZ55" s="44">
        <v>4.2000000000000003E-2</v>
      </c>
      <c r="CA55" s="44">
        <v>4.2999999999999997E-2</v>
      </c>
      <c r="CB55" s="44">
        <v>4.2000000000000003E-2</v>
      </c>
      <c r="CC55" s="44">
        <v>4.2000000000000003E-2</v>
      </c>
      <c r="CD55" s="58">
        <v>0.04</v>
      </c>
      <c r="CE55" s="42">
        <v>7.17</v>
      </c>
      <c r="CF55" s="42">
        <v>7.18</v>
      </c>
      <c r="CG55" s="42">
        <v>7.19</v>
      </c>
      <c r="CH55" s="42">
        <v>7.2</v>
      </c>
      <c r="CI55" s="42">
        <v>6.95</v>
      </c>
      <c r="CJ55" s="42">
        <v>6.95</v>
      </c>
      <c r="CK55" s="54">
        <v>7.11</v>
      </c>
      <c r="CL55" s="42">
        <v>72</v>
      </c>
      <c r="CM55" s="44"/>
      <c r="CN55" s="44">
        <v>1.7172161340713501</v>
      </c>
      <c r="CO55" s="44">
        <v>1.6547008752822876</v>
      </c>
      <c r="CP55" s="44">
        <v>1.5150183439254761</v>
      </c>
      <c r="CQ55" s="44">
        <v>1.4349206686019897</v>
      </c>
      <c r="CR55" s="44">
        <v>1.6058608293533325</v>
      </c>
      <c r="CS55" s="44">
        <v>1.5560439825057983</v>
      </c>
      <c r="CT55" s="58">
        <f t="shared" si="61"/>
        <v>1.5806268056233723</v>
      </c>
      <c r="CU55" s="44" t="s">
        <v>233</v>
      </c>
      <c r="CV55" s="44" t="s">
        <v>233</v>
      </c>
      <c r="CW55" s="44" t="s">
        <v>233</v>
      </c>
      <c r="CX55" s="44" t="s">
        <v>233</v>
      </c>
      <c r="CY55" s="44" t="s">
        <v>233</v>
      </c>
      <c r="CZ55" s="44" t="s">
        <v>233</v>
      </c>
      <c r="DA55" s="54" t="str">
        <f t="shared" si="62"/>
        <v/>
      </c>
      <c r="DB55" s="65">
        <v>1144.932861328125</v>
      </c>
      <c r="DC55" s="65">
        <v>1095.2381591796875</v>
      </c>
      <c r="DD55" s="65">
        <v>1047.4970703125</v>
      </c>
      <c r="DE55" s="65">
        <v>1008.1806640625</v>
      </c>
      <c r="DF55" s="65">
        <v>1064.7130126953125</v>
      </c>
      <c r="DG55" s="65">
        <v>1060.5616455078125</v>
      </c>
      <c r="DH55" s="58">
        <f t="shared" si="63"/>
        <v>1.541069619140625</v>
      </c>
      <c r="DI55" s="65">
        <v>1157.82666015625</v>
      </c>
      <c r="DJ55" s="65">
        <v>1136.6300048828125</v>
      </c>
      <c r="DK55" s="65">
        <v>1021.6116943359375</v>
      </c>
      <c r="DL55" s="65">
        <v>1040.4884033203125</v>
      </c>
      <c r="DM55" s="65">
        <v>1046.17822265625</v>
      </c>
      <c r="DN55" s="65">
        <v>1051.281982421875</v>
      </c>
      <c r="DO55" s="58">
        <f t="shared" si="64"/>
        <v>1.548964072265625</v>
      </c>
      <c r="DP55" s="65">
        <v>50</v>
      </c>
      <c r="DQ55" s="44"/>
      <c r="DR55" s="65">
        <v>802</v>
      </c>
      <c r="DS55" s="65">
        <v>793.8125</v>
      </c>
      <c r="DT55" s="65">
        <v>788.6875</v>
      </c>
      <c r="DU55" s="65">
        <v>780.75</v>
      </c>
      <c r="DV55" s="65">
        <v>793.0625</v>
      </c>
      <c r="DW55" s="65">
        <v>805.6875</v>
      </c>
      <c r="DX55" s="58">
        <f t="shared" si="65"/>
        <v>1.1433599999999999</v>
      </c>
      <c r="DY55" s="43">
        <v>7.1368494033813477</v>
      </c>
      <c r="DZ55" s="43">
        <v>13.639702796936035</v>
      </c>
      <c r="EA55" s="43">
        <v>27.108528137207031</v>
      </c>
      <c r="EB55" s="44">
        <f t="shared" si="66"/>
        <v>1.6137812853240967</v>
      </c>
      <c r="EC55" s="43">
        <v>30</v>
      </c>
      <c r="ED55" s="43">
        <v>30</v>
      </c>
      <c r="EE55" s="43">
        <v>30</v>
      </c>
      <c r="EF55" s="43">
        <v>35</v>
      </c>
      <c r="EG55" s="43">
        <v>35</v>
      </c>
      <c r="EH55" s="43">
        <v>35</v>
      </c>
      <c r="EI55" s="56">
        <f t="shared" si="46"/>
        <v>32.5</v>
      </c>
      <c r="EJ55" s="65">
        <v>432</v>
      </c>
      <c r="EK55" s="42">
        <v>0.47999998927116394</v>
      </c>
      <c r="EL55" s="42">
        <v>0.47999998927116394</v>
      </c>
      <c r="EM55" s="42">
        <v>0.47999998927116394</v>
      </c>
      <c r="EN55" s="42">
        <v>0.47999998927116394</v>
      </c>
      <c r="EO55" s="42">
        <v>0.47999998927116394</v>
      </c>
      <c r="EP55" s="42">
        <v>0.47999998927116394</v>
      </c>
      <c r="EQ55" s="54">
        <f t="shared" si="47"/>
        <v>0.47999998927116394</v>
      </c>
      <c r="ER55" s="65">
        <v>20</v>
      </c>
      <c r="ES55" s="42">
        <v>0.80000001192092896</v>
      </c>
      <c r="ET55" s="42">
        <v>0.80000001192092896</v>
      </c>
      <c r="EU55" s="42">
        <v>0.80000001192092896</v>
      </c>
      <c r="EV55" s="42">
        <v>0.80000001192092896</v>
      </c>
      <c r="EW55" s="42">
        <v>0.80000001192092896</v>
      </c>
      <c r="EX55" s="42">
        <v>0.80000001192092896</v>
      </c>
      <c r="EY55" s="54">
        <f t="shared" si="48"/>
        <v>0.80000001192092896</v>
      </c>
      <c r="EZ55" s="42">
        <v>1.4</v>
      </c>
      <c r="FA55" s="42">
        <v>0.15999999642372131</v>
      </c>
      <c r="FB55" s="42">
        <v>0.15999999642372131</v>
      </c>
      <c r="FC55" s="42">
        <v>0.15999999642372131</v>
      </c>
      <c r="FD55" s="42">
        <v>0.17000000178813934</v>
      </c>
      <c r="FE55" s="42">
        <v>0.15999999642372131</v>
      </c>
      <c r="FF55" s="42">
        <v>0.17000000178813934</v>
      </c>
      <c r="FG55" s="54">
        <f t="shared" si="49"/>
        <v>0.163333331545194</v>
      </c>
      <c r="FH55" s="42"/>
      <c r="FI55" s="42">
        <v>0.15000000596046448</v>
      </c>
      <c r="FJ55" s="42">
        <v>0.15000000596046448</v>
      </c>
      <c r="FK55" s="42">
        <v>0.15000000596046448</v>
      </c>
      <c r="FL55" s="42">
        <v>0.15999999642372131</v>
      </c>
      <c r="FM55" s="42">
        <v>0.15999999642372131</v>
      </c>
      <c r="FN55" s="42">
        <v>0.15999999642372131</v>
      </c>
      <c r="FO55" s="54">
        <f t="shared" si="50"/>
        <v>0.1550000011920929</v>
      </c>
      <c r="FP55" s="65">
        <v>17</v>
      </c>
      <c r="FQ55" s="42">
        <v>0.56999999284744263</v>
      </c>
      <c r="FR55" s="42">
        <v>0.56999999284744263</v>
      </c>
      <c r="FS55" s="42">
        <v>0.56999999284744263</v>
      </c>
      <c r="FT55" s="42">
        <v>0.56999999284744263</v>
      </c>
      <c r="FU55" s="42">
        <v>0.56999999284744263</v>
      </c>
      <c r="FV55" s="42">
        <v>0.56999999284744263</v>
      </c>
      <c r="FW55" s="54">
        <f t="shared" si="51"/>
        <v>0.56999999284744263</v>
      </c>
      <c r="FX55" s="65">
        <v>32</v>
      </c>
    </row>
    <row r="56" spans="1:180">
      <c r="A56" s="40">
        <v>38758</v>
      </c>
      <c r="B56" s="41"/>
      <c r="C56" s="41"/>
      <c r="D56" s="41"/>
      <c r="E56" s="42" t="s">
        <v>233</v>
      </c>
      <c r="F56" s="42" t="s">
        <v>233</v>
      </c>
      <c r="G56" s="42" t="s">
        <v>233</v>
      </c>
      <c r="H56" s="42" t="s">
        <v>233</v>
      </c>
      <c r="I56" s="42" t="s">
        <v>233</v>
      </c>
      <c r="J56" s="42" t="s">
        <v>233</v>
      </c>
      <c r="K56" s="54" t="str">
        <f t="shared" si="52"/>
        <v/>
      </c>
      <c r="L56" s="43">
        <v>0</v>
      </c>
      <c r="M56" s="43">
        <v>0</v>
      </c>
      <c r="N56" s="43">
        <v>0</v>
      </c>
      <c r="O56" s="43">
        <v>0</v>
      </c>
      <c r="P56" s="43">
        <v>0.12210012227296829</v>
      </c>
      <c r="Q56" s="43">
        <v>0.12210012227296829</v>
      </c>
      <c r="R56" s="54">
        <f t="shared" si="53"/>
        <v>4.0700040757656097E-2</v>
      </c>
      <c r="S56" s="43">
        <v>8.4249086380004883</v>
      </c>
      <c r="T56" s="43">
        <v>9.645909309387207</v>
      </c>
      <c r="U56" s="43">
        <v>10.378510475158691</v>
      </c>
      <c r="V56" s="43">
        <v>11.111110687255859</v>
      </c>
      <c r="W56" s="43">
        <v>8.9133090972900391</v>
      </c>
      <c r="X56" s="43">
        <v>7.6923074722290039</v>
      </c>
      <c r="Y56" s="56">
        <f t="shared" si="54"/>
        <v>9.3610092798868809</v>
      </c>
      <c r="Z56" s="42">
        <v>0.46642246842384338</v>
      </c>
      <c r="AA56" s="42">
        <v>0.40781441330909729</v>
      </c>
      <c r="AB56" s="42">
        <v>0.44200244545936584</v>
      </c>
      <c r="AC56" s="42">
        <v>0.1587301641702652</v>
      </c>
      <c r="AD56" s="42">
        <v>0.12454212456941605</v>
      </c>
      <c r="AE56" s="42">
        <v>5.6166056543588638E-2</v>
      </c>
      <c r="AF56" s="54">
        <f t="shared" si="55"/>
        <v>0.27594627874592942</v>
      </c>
      <c r="AG56" s="42">
        <v>6.864957332611084</v>
      </c>
      <c r="AH56" s="42">
        <v>6.8717947006225586</v>
      </c>
      <c r="AI56" s="42">
        <v>6.8410258293151855</v>
      </c>
      <c r="AJ56" s="42">
        <v>6.9914531707763672</v>
      </c>
      <c r="AK56" s="42">
        <v>7.0085468292236328</v>
      </c>
      <c r="AL56" s="42">
        <v>7.0427350997924805</v>
      </c>
      <c r="AM56" s="54">
        <f t="shared" si="56"/>
        <v>6.9367521603902178</v>
      </c>
      <c r="AN56" s="44">
        <v>3.0989010334014893</v>
      </c>
      <c r="AO56" s="44">
        <v>2.8156287670135498</v>
      </c>
      <c r="AP56" s="44">
        <v>3.1843712329864502</v>
      </c>
      <c r="AQ56" s="44">
        <v>2.6422467231750488</v>
      </c>
      <c r="AR56" s="44">
        <v>2.3858363628387451</v>
      </c>
      <c r="AS56" s="44">
        <v>2.0048840045928955</v>
      </c>
      <c r="AT56" s="58">
        <f t="shared" si="57"/>
        <v>2.6886446873346963</v>
      </c>
      <c r="AU56" s="42">
        <v>0.50793653726577759</v>
      </c>
      <c r="AV56" s="42">
        <v>0.58730161190032959</v>
      </c>
      <c r="AW56" s="42">
        <v>0.5286935567855835</v>
      </c>
      <c r="AX56" s="42">
        <v>0.50305253267288208</v>
      </c>
      <c r="AY56" s="42">
        <v>0.43833944201469421</v>
      </c>
      <c r="AZ56" s="42">
        <v>0.49572649598121643</v>
      </c>
      <c r="BA56" s="54">
        <f t="shared" si="58"/>
        <v>0.5101750294367472</v>
      </c>
      <c r="BB56" s="44"/>
      <c r="BC56" s="42">
        <v>0.21245421469211578</v>
      </c>
      <c r="BD56" s="42">
        <v>0.23076923191547394</v>
      </c>
      <c r="BE56" s="42">
        <v>0.21855922043323517</v>
      </c>
      <c r="BF56" s="42">
        <v>0.12454212456941605</v>
      </c>
      <c r="BG56" s="42">
        <v>0.15750916302204132</v>
      </c>
      <c r="BH56" s="42">
        <v>0.15018315613269806</v>
      </c>
      <c r="BI56" s="54">
        <f t="shared" si="59"/>
        <v>0.18233618512749672</v>
      </c>
      <c r="BJ56" s="44">
        <v>4.1594561189413071E-2</v>
      </c>
      <c r="BK56" s="44">
        <v>4.0428165346384048E-2</v>
      </c>
      <c r="BL56" s="44">
        <v>4.2989965528249741E-2</v>
      </c>
      <c r="BM56" s="44">
        <v>3.9885878562927246E-2</v>
      </c>
      <c r="BN56" s="44">
        <v>4.0523290634155273E-2</v>
      </c>
      <c r="BO56" s="44">
        <v>4.0606867522001266E-2</v>
      </c>
      <c r="BP56" s="58">
        <f t="shared" si="60"/>
        <v>4.1004788130521774E-2</v>
      </c>
      <c r="BQ56" s="42">
        <v>0.94</v>
      </c>
      <c r="BR56" s="42">
        <v>0.93</v>
      </c>
      <c r="BS56" s="42">
        <v>0.93</v>
      </c>
      <c r="BT56" s="42">
        <v>0.87</v>
      </c>
      <c r="BU56" s="42">
        <v>0.84</v>
      </c>
      <c r="BV56" s="42">
        <v>0.81</v>
      </c>
      <c r="BW56" s="54">
        <v>0.89</v>
      </c>
      <c r="BX56" s="44">
        <v>3.1E-2</v>
      </c>
      <c r="BY56" s="44">
        <v>3.1E-2</v>
      </c>
      <c r="BZ56" s="44">
        <v>3.1E-2</v>
      </c>
      <c r="CA56" s="44">
        <v>3.6999999999999998E-2</v>
      </c>
      <c r="CB56" s="44">
        <v>3.6999999999999998E-2</v>
      </c>
      <c r="CC56" s="44">
        <v>3.6999999999999998E-2</v>
      </c>
      <c r="CD56" s="58">
        <v>3.4000000000000002E-2</v>
      </c>
      <c r="CE56" s="42">
        <v>6.98</v>
      </c>
      <c r="CF56" s="42">
        <v>6.96</v>
      </c>
      <c r="CG56" s="42">
        <v>6.92</v>
      </c>
      <c r="CH56" s="42">
        <v>6.97</v>
      </c>
      <c r="CI56" s="42">
        <v>6.96</v>
      </c>
      <c r="CJ56" s="42">
        <v>6.97</v>
      </c>
      <c r="CK56" s="54">
        <v>6.96</v>
      </c>
      <c r="CL56" s="42">
        <v>70</v>
      </c>
      <c r="CM56" s="44"/>
      <c r="CN56" s="44">
        <v>1.4788767099380493</v>
      </c>
      <c r="CO56" s="44">
        <v>1.4739927053451538</v>
      </c>
      <c r="CP56" s="44">
        <v>1.4778999090194702</v>
      </c>
      <c r="CQ56" s="44">
        <v>0.93577533960342407</v>
      </c>
      <c r="CR56" s="44">
        <v>0.92503052949905396</v>
      </c>
      <c r="CS56" s="44">
        <v>0.93772894144058228</v>
      </c>
      <c r="CT56" s="58">
        <f t="shared" si="61"/>
        <v>1.2048840224742889</v>
      </c>
      <c r="CU56" s="44" t="s">
        <v>233</v>
      </c>
      <c r="CV56" s="44" t="s">
        <v>233</v>
      </c>
      <c r="CW56" s="44" t="s">
        <v>233</v>
      </c>
      <c r="CX56" s="44" t="s">
        <v>233</v>
      </c>
      <c r="CY56" s="44" t="s">
        <v>233</v>
      </c>
      <c r="CZ56" s="44" t="s">
        <v>233</v>
      </c>
      <c r="DA56" s="54" t="str">
        <f t="shared" si="62"/>
        <v/>
      </c>
      <c r="DB56" s="65">
        <v>1043.7119140625</v>
      </c>
      <c r="DC56" s="65">
        <v>956.166015625</v>
      </c>
      <c r="DD56" s="65">
        <v>1009.89013671875</v>
      </c>
      <c r="DE56" s="65">
        <v>625.15264892578125</v>
      </c>
      <c r="DF56" s="65">
        <v>631.37969970703125</v>
      </c>
      <c r="DG56" s="65">
        <v>656.4102783203125</v>
      </c>
      <c r="DH56" s="58">
        <f t="shared" si="63"/>
        <v>1.18145056640625</v>
      </c>
      <c r="DI56" s="65">
        <v>1055.3114013671875</v>
      </c>
      <c r="DJ56" s="65">
        <v>1037.142822265625</v>
      </c>
      <c r="DK56" s="65">
        <v>1043.076904296875</v>
      </c>
      <c r="DL56" s="65">
        <v>651.4041748046875</v>
      </c>
      <c r="DM56" s="65">
        <v>653.84613037109375</v>
      </c>
      <c r="DN56" s="65">
        <v>655.14044189453125</v>
      </c>
      <c r="DO56" s="58">
        <f t="shared" si="64"/>
        <v>1.2230212499999999</v>
      </c>
      <c r="DP56" s="65">
        <v>0</v>
      </c>
      <c r="DQ56" s="44"/>
      <c r="DR56" s="65">
        <v>100</v>
      </c>
      <c r="DS56" s="65">
        <v>5.8125</v>
      </c>
      <c r="DT56" s="65">
        <v>787.875</v>
      </c>
      <c r="DU56" s="65">
        <v>766.4375</v>
      </c>
      <c r="DV56" s="65">
        <v>812.375</v>
      </c>
      <c r="DW56" s="65">
        <v>5.5625</v>
      </c>
      <c r="DX56" s="58">
        <f t="shared" si="65"/>
        <v>0.59473500000000001</v>
      </c>
      <c r="DY56" s="43">
        <v>6.9437847137451172</v>
      </c>
      <c r="DZ56" s="43">
        <v>11.001249313354492</v>
      </c>
      <c r="EA56" s="43">
        <v>28.4295654296875</v>
      </c>
      <c r="EB56" s="44">
        <f t="shared" si="66"/>
        <v>1.6082354586029051</v>
      </c>
      <c r="EC56" s="43">
        <v>35</v>
      </c>
      <c r="ED56" s="43">
        <v>35</v>
      </c>
      <c r="EE56" s="43">
        <v>35</v>
      </c>
      <c r="EF56" s="43">
        <v>35</v>
      </c>
      <c r="EG56" s="43">
        <v>35</v>
      </c>
      <c r="EH56" s="43">
        <v>35</v>
      </c>
      <c r="EI56" s="56">
        <f t="shared" si="46"/>
        <v>35</v>
      </c>
      <c r="EJ56" s="65">
        <v>324</v>
      </c>
      <c r="EK56" s="42">
        <v>0.47999998927116394</v>
      </c>
      <c r="EL56" s="42">
        <v>0.47999998927116394</v>
      </c>
      <c r="EM56" s="42">
        <v>0.47999998927116394</v>
      </c>
      <c r="EN56" s="42">
        <v>0.47999998927116394</v>
      </c>
      <c r="EO56" s="42">
        <v>0.47999998927116394</v>
      </c>
      <c r="EP56" s="42">
        <v>0.47999998927116394</v>
      </c>
      <c r="EQ56" s="54">
        <f t="shared" si="47"/>
        <v>0.47999998927116394</v>
      </c>
      <c r="ER56" s="65">
        <v>15</v>
      </c>
      <c r="ES56" s="42">
        <v>0.80000001192092896</v>
      </c>
      <c r="ET56" s="42">
        <v>0.80000001192092896</v>
      </c>
      <c r="EU56" s="42">
        <v>0.80000001192092896</v>
      </c>
      <c r="EV56" s="42">
        <v>0.80000001192092896</v>
      </c>
      <c r="EW56" s="42">
        <v>0.80000001192092896</v>
      </c>
      <c r="EX56" s="42">
        <v>0.80000001192092896</v>
      </c>
      <c r="EY56" s="54">
        <f t="shared" si="48"/>
        <v>0.80000001192092896</v>
      </c>
      <c r="EZ56" s="42">
        <v>0.8</v>
      </c>
      <c r="FA56" s="42">
        <v>0.17000000178813934</v>
      </c>
      <c r="FB56" s="42">
        <v>0.17000000178813934</v>
      </c>
      <c r="FC56" s="42">
        <v>0.17000000178813934</v>
      </c>
      <c r="FD56" s="42">
        <v>0.17000000178813934</v>
      </c>
      <c r="FE56" s="42">
        <v>0.17000000178813934</v>
      </c>
      <c r="FF56" s="42">
        <v>0.17000000178813934</v>
      </c>
      <c r="FG56" s="54">
        <f t="shared" si="49"/>
        <v>0.17000000178813934</v>
      </c>
      <c r="FH56" s="42"/>
      <c r="FI56" s="42">
        <v>0.15999999642372131</v>
      </c>
      <c r="FJ56" s="42">
        <v>0.15999999642372131</v>
      </c>
      <c r="FK56" s="42">
        <v>0.15999999642372131</v>
      </c>
      <c r="FL56" s="42">
        <v>0.15999999642372131</v>
      </c>
      <c r="FM56" s="42">
        <v>0.15999999642372131</v>
      </c>
      <c r="FN56" s="42">
        <v>0.18000000715255737</v>
      </c>
      <c r="FO56" s="54">
        <f t="shared" si="50"/>
        <v>0.163333331545194</v>
      </c>
      <c r="FP56" s="65">
        <v>14</v>
      </c>
      <c r="FQ56" s="42">
        <v>0.56999999284744263</v>
      </c>
      <c r="FR56" s="42">
        <v>0.56999999284744263</v>
      </c>
      <c r="FS56" s="42">
        <v>0.56999999284744263</v>
      </c>
      <c r="FT56" s="42">
        <v>0.56999999284744263</v>
      </c>
      <c r="FU56" s="42">
        <v>0.25</v>
      </c>
      <c r="FV56" s="42">
        <v>0.25</v>
      </c>
      <c r="FW56" s="54">
        <f t="shared" si="51"/>
        <v>0.46333332856496173</v>
      </c>
      <c r="FX56" s="65">
        <v>17</v>
      </c>
    </row>
    <row r="57" spans="1:180">
      <c r="A57" s="40">
        <v>38759</v>
      </c>
      <c r="B57" s="41"/>
      <c r="C57" s="41"/>
      <c r="D57" s="41"/>
      <c r="E57" s="42" t="s">
        <v>233</v>
      </c>
      <c r="F57" s="42" t="s">
        <v>233</v>
      </c>
      <c r="G57" s="42" t="s">
        <v>233</v>
      </c>
      <c r="H57" s="42" t="s">
        <v>233</v>
      </c>
      <c r="I57" s="42" t="s">
        <v>233</v>
      </c>
      <c r="J57" s="42" t="s">
        <v>233</v>
      </c>
      <c r="K57" s="54" t="str">
        <f t="shared" si="52"/>
        <v/>
      </c>
      <c r="L57" s="43">
        <v>0</v>
      </c>
      <c r="M57" s="43">
        <v>0</v>
      </c>
      <c r="N57" s="43">
        <v>0</v>
      </c>
      <c r="O57" s="43">
        <v>0.12210012227296829</v>
      </c>
      <c r="P57" s="43">
        <v>0.73260074853897095</v>
      </c>
      <c r="Q57" s="43">
        <v>0.73260074853897095</v>
      </c>
      <c r="R57" s="54">
        <f t="shared" si="53"/>
        <v>0.26455026989181835</v>
      </c>
      <c r="S57" s="43">
        <v>6.8376069068908691</v>
      </c>
      <c r="T57" s="43">
        <v>5.9829058647155762</v>
      </c>
      <c r="U57" s="43">
        <v>6.105006217956543</v>
      </c>
      <c r="V57" s="43">
        <v>7.5702075958251953</v>
      </c>
      <c r="W57" s="43">
        <v>8.3028087615966797</v>
      </c>
      <c r="X57" s="43">
        <v>5.9829058647155762</v>
      </c>
      <c r="Y57" s="56">
        <f t="shared" si="54"/>
        <v>6.7969068686167402</v>
      </c>
      <c r="Z57" s="42">
        <v>0.11477411538362503</v>
      </c>
      <c r="AA57" s="42">
        <v>8.5470087826251984E-2</v>
      </c>
      <c r="AB57" s="42">
        <v>0.14896215498447418</v>
      </c>
      <c r="AC57" s="42">
        <v>0.12942613661289215</v>
      </c>
      <c r="AD57" s="42">
        <v>-0.10500610619783401</v>
      </c>
      <c r="AE57" s="42">
        <v>-0.19291819632053375</v>
      </c>
      <c r="AF57" s="54">
        <f t="shared" si="55"/>
        <v>3.0118032048145931E-2</v>
      </c>
      <c r="AG57" s="42">
        <v>7.0324788093566895</v>
      </c>
      <c r="AH57" s="42">
        <v>7.0632476806640625</v>
      </c>
      <c r="AI57" s="42">
        <v>6.9538459777832031</v>
      </c>
      <c r="AJ57" s="42">
        <v>7.0529913902282715</v>
      </c>
      <c r="AK57" s="42">
        <v>7.1521368026733398</v>
      </c>
      <c r="AL57" s="42">
        <v>7.1316237449645996</v>
      </c>
      <c r="AM57" s="54">
        <f t="shared" si="56"/>
        <v>7.0643874009450274</v>
      </c>
      <c r="AN57" s="44">
        <v>1.8974359035491943</v>
      </c>
      <c r="AO57" s="44">
        <v>2.009768009185791</v>
      </c>
      <c r="AP57" s="44">
        <v>1.9584859609603882</v>
      </c>
      <c r="AQ57" s="44">
        <v>2.0512821674346924</v>
      </c>
      <c r="AR57" s="44">
        <v>2.1514041423797607</v>
      </c>
      <c r="AS57" s="44">
        <v>2.0805861949920654</v>
      </c>
      <c r="AT57" s="58">
        <f t="shared" si="57"/>
        <v>2.0248270630836487</v>
      </c>
      <c r="AU57" s="42">
        <v>0.53113555908203125</v>
      </c>
      <c r="AV57" s="42">
        <v>0.57142859697341919</v>
      </c>
      <c r="AW57" s="42">
        <v>0.48962149024009705</v>
      </c>
      <c r="AX57" s="42">
        <v>0.54578757286071777</v>
      </c>
      <c r="AY57" s="42">
        <v>0.55799758434295654</v>
      </c>
      <c r="AZ57" s="42">
        <v>0.60439562797546387</v>
      </c>
      <c r="BA57" s="54">
        <f t="shared" si="58"/>
        <v>0.55006107191244757</v>
      </c>
      <c r="BB57" s="44"/>
      <c r="BC57" s="42">
        <v>0.15750916302204132</v>
      </c>
      <c r="BD57" s="42">
        <v>0.17704518139362335</v>
      </c>
      <c r="BE57" s="42">
        <v>0.20512820780277252</v>
      </c>
      <c r="BF57" s="42">
        <v>0.21978022158145905</v>
      </c>
      <c r="BG57" s="42">
        <v>0.21978022158145905</v>
      </c>
      <c r="BH57" s="42">
        <v>0.26129427552223206</v>
      </c>
      <c r="BI57" s="54">
        <f t="shared" si="59"/>
        <v>0.20675621181726456</v>
      </c>
      <c r="BJ57" s="44">
        <v>4.2647771537303925E-2</v>
      </c>
      <c r="BK57" s="44">
        <v>4.4786553829908371E-2</v>
      </c>
      <c r="BL57" s="44">
        <v>4.777497798204422E-2</v>
      </c>
      <c r="BM57" s="44">
        <v>5.0685718655586243E-2</v>
      </c>
      <c r="BN57" s="44">
        <v>6.1744555830955505E-2</v>
      </c>
      <c r="BO57" s="44">
        <v>4.885520413517952E-2</v>
      </c>
      <c r="BP57" s="58">
        <f t="shared" si="60"/>
        <v>4.9415796995162964E-2</v>
      </c>
      <c r="BQ57" s="42">
        <v>0.82</v>
      </c>
      <c r="BR57" s="42">
        <v>0.84</v>
      </c>
      <c r="BS57" s="42">
        <v>0.88</v>
      </c>
      <c r="BT57" s="42">
        <v>0.91</v>
      </c>
      <c r="BU57" s="42">
        <v>0.93</v>
      </c>
      <c r="BV57" s="42">
        <v>1</v>
      </c>
      <c r="BW57" s="54">
        <v>0.9</v>
      </c>
      <c r="BX57" s="44">
        <v>3.6999999999999998E-2</v>
      </c>
      <c r="BY57" s="44">
        <v>3.6999999999999998E-2</v>
      </c>
      <c r="BZ57" s="44">
        <v>3.6999999999999998E-2</v>
      </c>
      <c r="CA57" s="44">
        <v>4.8000000000000001E-2</v>
      </c>
      <c r="CB57" s="44">
        <v>4.8000000000000001E-2</v>
      </c>
      <c r="CC57" s="44">
        <v>4.8000000000000001E-2</v>
      </c>
      <c r="CD57" s="58">
        <v>4.2000000000000003E-2</v>
      </c>
      <c r="CE57" s="42">
        <v>6.97</v>
      </c>
      <c r="CF57" s="42">
        <v>6.99</v>
      </c>
      <c r="CG57" s="42">
        <v>7</v>
      </c>
      <c r="CH57" s="42">
        <v>7.01</v>
      </c>
      <c r="CI57" s="42">
        <v>7.01</v>
      </c>
      <c r="CJ57" s="42">
        <v>7.03</v>
      </c>
      <c r="CK57" s="54">
        <v>7</v>
      </c>
      <c r="CL57" s="42">
        <v>82</v>
      </c>
      <c r="CM57" s="44"/>
      <c r="CN57" s="44">
        <v>0.93870574235916138</v>
      </c>
      <c r="CO57" s="44">
        <v>1.0744811296463013</v>
      </c>
      <c r="CP57" s="44">
        <v>0.93479853868484497</v>
      </c>
      <c r="CQ57" s="44">
        <v>0.96214896440505981</v>
      </c>
      <c r="CR57" s="44">
        <v>1.0754579305648804</v>
      </c>
      <c r="CS57" s="44">
        <v>0.99633699655532837</v>
      </c>
      <c r="CT57" s="58">
        <f t="shared" si="61"/>
        <v>0.99698821703592932</v>
      </c>
      <c r="CU57" s="44" t="s">
        <v>233</v>
      </c>
      <c r="CV57" s="44" t="s">
        <v>233</v>
      </c>
      <c r="CW57" s="44" t="s">
        <v>233</v>
      </c>
      <c r="CX57" s="44" t="s">
        <v>233</v>
      </c>
      <c r="CY57" s="44" t="s">
        <v>233</v>
      </c>
      <c r="CZ57" s="44" t="s">
        <v>233</v>
      </c>
      <c r="DA57" s="54" t="str">
        <f t="shared" si="62"/>
        <v/>
      </c>
      <c r="DB57" s="65">
        <v>645.29913330078125</v>
      </c>
      <c r="DC57" s="65">
        <v>668.13189697265625</v>
      </c>
      <c r="DD57" s="65">
        <v>609.76800537109375</v>
      </c>
      <c r="DE57" s="65">
        <v>652.13677978515625</v>
      </c>
      <c r="DF57" s="65">
        <v>741.75823974609375</v>
      </c>
      <c r="DG57" s="65">
        <v>734.920654296875</v>
      </c>
      <c r="DH57" s="58">
        <f t="shared" si="63"/>
        <v>0.97248353027343748</v>
      </c>
      <c r="DI57" s="65">
        <v>658.11962890625</v>
      </c>
      <c r="DJ57" s="65">
        <v>658.11962890625</v>
      </c>
      <c r="DK57" s="65">
        <v>656.898681640625</v>
      </c>
      <c r="DL57" s="65">
        <v>660.0244140625</v>
      </c>
      <c r="DM57" s="65">
        <v>730.940185546875</v>
      </c>
      <c r="DN57" s="65">
        <v>734.35894775390625</v>
      </c>
      <c r="DO57" s="58">
        <f t="shared" si="64"/>
        <v>0.98363075683593748</v>
      </c>
      <c r="DP57" s="65">
        <v>25</v>
      </c>
      <c r="DQ57" s="44"/>
      <c r="DR57" s="65">
        <v>100</v>
      </c>
      <c r="DS57" s="65">
        <v>749.625</v>
      </c>
      <c r="DT57" s="65">
        <v>803.0625</v>
      </c>
      <c r="DU57" s="65">
        <v>100</v>
      </c>
      <c r="DV57" s="65">
        <v>736.625</v>
      </c>
      <c r="DW57" s="65">
        <v>766</v>
      </c>
      <c r="DX57" s="58">
        <f t="shared" si="65"/>
        <v>0.78127500000000005</v>
      </c>
      <c r="DY57" s="43">
        <v>6.8161659240722656</v>
      </c>
      <c r="DZ57" s="43">
        <v>9.3192806243896484</v>
      </c>
      <c r="EA57" s="43">
        <v>26.473281860351563</v>
      </c>
      <c r="EB57" s="44">
        <f t="shared" si="66"/>
        <v>1.2291981854248046</v>
      </c>
      <c r="EC57" s="43">
        <v>35</v>
      </c>
      <c r="ED57" s="43">
        <v>35</v>
      </c>
      <c r="EE57" s="43">
        <v>35</v>
      </c>
      <c r="EF57" s="43">
        <v>35</v>
      </c>
      <c r="EG57" s="43">
        <v>30</v>
      </c>
      <c r="EH57" s="43">
        <v>30</v>
      </c>
      <c r="EI57" s="56">
        <f t="shared" si="46"/>
        <v>33.333333333333336</v>
      </c>
      <c r="EJ57" s="65">
        <v>259</v>
      </c>
      <c r="EK57" s="42">
        <v>0.47999998927116394</v>
      </c>
      <c r="EL57" s="42">
        <v>0.47999998927116394</v>
      </c>
      <c r="EM57" s="42">
        <v>0.47999998927116394</v>
      </c>
      <c r="EN57" s="42">
        <v>0.47999998927116394</v>
      </c>
      <c r="EO57" s="42">
        <v>0.47999998927116394</v>
      </c>
      <c r="EP57" s="42">
        <v>0.47999998927116394</v>
      </c>
      <c r="EQ57" s="54">
        <f t="shared" si="47"/>
        <v>0.47999998927116394</v>
      </c>
      <c r="ER57" s="65">
        <v>13</v>
      </c>
      <c r="ES57" s="42">
        <v>0.80000001192092896</v>
      </c>
      <c r="ET57" s="42">
        <v>0.80000001192092896</v>
      </c>
      <c r="EU57" s="42">
        <v>0.80000001192092896</v>
      </c>
      <c r="EV57" s="42">
        <v>0.80000001192092896</v>
      </c>
      <c r="EW57" s="42">
        <v>0.80000001192092896</v>
      </c>
      <c r="EX57" s="42">
        <v>0.80000001192092896</v>
      </c>
      <c r="EY57" s="54">
        <f t="shared" si="48"/>
        <v>0.80000001192092896</v>
      </c>
      <c r="EZ57" s="42">
        <v>1.05</v>
      </c>
      <c r="FA57" s="42">
        <v>0.17000000178813934</v>
      </c>
      <c r="FB57" s="42">
        <v>0.17000000178813934</v>
      </c>
      <c r="FC57" s="42">
        <v>0.17000000178813934</v>
      </c>
      <c r="FD57" s="42">
        <v>0.17000000178813934</v>
      </c>
      <c r="FE57" s="42">
        <v>0.17000000178813934</v>
      </c>
      <c r="FF57" s="42">
        <v>0.17000000178813934</v>
      </c>
      <c r="FG57" s="54">
        <f t="shared" si="49"/>
        <v>0.17000000178813934</v>
      </c>
      <c r="FH57" s="42"/>
      <c r="FI57" s="42">
        <v>0.18000000715255737</v>
      </c>
      <c r="FJ57" s="42">
        <v>0.18000000715255737</v>
      </c>
      <c r="FK57" s="42">
        <v>0.18000000715255737</v>
      </c>
      <c r="FL57" s="42">
        <v>0.18000000715255737</v>
      </c>
      <c r="FM57" s="42">
        <v>0.18000000715255737</v>
      </c>
      <c r="FN57" s="42">
        <v>0.18000000715255737</v>
      </c>
      <c r="FO57" s="54">
        <f t="shared" si="50"/>
        <v>0.18000000715255737</v>
      </c>
      <c r="FP57" s="65">
        <v>12</v>
      </c>
      <c r="FQ57" s="42">
        <v>0.25</v>
      </c>
      <c r="FR57" s="42">
        <v>0.25</v>
      </c>
      <c r="FS57" s="42">
        <v>0.25</v>
      </c>
      <c r="FT57" s="42">
        <v>0.25</v>
      </c>
      <c r="FU57" s="42">
        <v>0.25</v>
      </c>
      <c r="FV57" s="42">
        <v>0.25</v>
      </c>
      <c r="FW57" s="54">
        <f t="shared" si="51"/>
        <v>0.25</v>
      </c>
      <c r="FX57" s="65">
        <v>8</v>
      </c>
    </row>
    <row r="58" spans="1:180">
      <c r="A58" s="40">
        <v>38760</v>
      </c>
      <c r="B58" s="41"/>
      <c r="C58" s="41"/>
      <c r="D58" s="41"/>
      <c r="E58" s="42" t="s">
        <v>233</v>
      </c>
      <c r="F58" s="42" t="s">
        <v>233</v>
      </c>
      <c r="G58" s="42" t="s">
        <v>233</v>
      </c>
      <c r="H58" s="42" t="s">
        <v>233</v>
      </c>
      <c r="I58" s="42" t="s">
        <v>233</v>
      </c>
      <c r="J58" s="42" t="s">
        <v>233</v>
      </c>
      <c r="K58" s="54" t="str">
        <f t="shared" si="52"/>
        <v/>
      </c>
      <c r="L58" s="43">
        <v>0.48840048909187317</v>
      </c>
      <c r="M58" s="43">
        <v>0.36630037426948547</v>
      </c>
      <c r="N58" s="43">
        <v>0.12210012227296829</v>
      </c>
      <c r="O58" s="43">
        <v>0.48840048909187317</v>
      </c>
      <c r="P58" s="43">
        <v>1.0989011526107788</v>
      </c>
      <c r="Q58" s="43">
        <v>0.36630037426948547</v>
      </c>
      <c r="R58" s="54">
        <f t="shared" si="53"/>
        <v>0.48840050026774406</v>
      </c>
      <c r="S58" s="43">
        <v>5.25030517578125</v>
      </c>
      <c r="T58" s="43">
        <v>5.3724055290222168</v>
      </c>
      <c r="U58" s="43">
        <v>5.4945054054260254</v>
      </c>
      <c r="V58" s="43">
        <v>5.25030517578125</v>
      </c>
      <c r="W58" s="43">
        <v>5.1282052993774414</v>
      </c>
      <c r="X58" s="43">
        <v>4.884005069732666</v>
      </c>
      <c r="Y58" s="56">
        <f t="shared" si="54"/>
        <v>5.2299552758534746</v>
      </c>
      <c r="Z58" s="42">
        <v>-0.14896215498447418</v>
      </c>
      <c r="AA58" s="42">
        <v>-0.16361416876316071</v>
      </c>
      <c r="AB58" s="42">
        <v>-0.19780220091342926</v>
      </c>
      <c r="AC58" s="42">
        <v>-0.25641027092933655</v>
      </c>
      <c r="AD58" s="42">
        <v>-0.22710622847080231</v>
      </c>
      <c r="AE58" s="42">
        <v>-0.20268620550632477</v>
      </c>
      <c r="AF58" s="54">
        <f t="shared" si="55"/>
        <v>-0.1994302049279213</v>
      </c>
      <c r="AG58" s="42">
        <v>7.1863245964050293</v>
      </c>
      <c r="AH58" s="42">
        <v>7.1863245964050293</v>
      </c>
      <c r="AI58" s="42">
        <v>7.1794872283935547</v>
      </c>
      <c r="AJ58" s="42">
        <v>7.2273502349853516</v>
      </c>
      <c r="AK58" s="42">
        <v>7.3025641441345215</v>
      </c>
      <c r="AL58" s="42">
        <v>7.2649574279785156</v>
      </c>
      <c r="AM58" s="54">
        <f t="shared" si="56"/>
        <v>7.224501371383667</v>
      </c>
      <c r="AN58" s="44">
        <v>2.1391942501068115</v>
      </c>
      <c r="AO58" s="44">
        <v>2.288156270980835</v>
      </c>
      <c r="AP58" s="44">
        <v>2.3833944797515869</v>
      </c>
      <c r="AQ58" s="44">
        <v>2.4835164546966553</v>
      </c>
      <c r="AR58" s="44">
        <v>2.327228307723999</v>
      </c>
      <c r="AS58" s="44">
        <v>2.134310245513916</v>
      </c>
      <c r="AT58" s="58">
        <f t="shared" si="57"/>
        <v>2.2926333347956338</v>
      </c>
      <c r="AU58" s="42">
        <v>0.58852261304855347</v>
      </c>
      <c r="AV58" s="42">
        <v>0.58608061075210571</v>
      </c>
      <c r="AW58" s="42">
        <v>0.55799758434295654</v>
      </c>
      <c r="AX58" s="42">
        <v>0.51526254415512085</v>
      </c>
      <c r="AY58" s="42">
        <v>0.60927963256835938</v>
      </c>
      <c r="AZ58" s="42">
        <v>0.52380955219268799</v>
      </c>
      <c r="BA58" s="54">
        <f t="shared" si="58"/>
        <v>0.56349208950996399</v>
      </c>
      <c r="BB58" s="44"/>
      <c r="BC58" s="42">
        <v>0.31013432145118713</v>
      </c>
      <c r="BD58" s="42">
        <v>0.25274726748466492</v>
      </c>
      <c r="BE58" s="42">
        <v>0.21367521584033966</v>
      </c>
      <c r="BF58" s="42">
        <v>0.19780220091342926</v>
      </c>
      <c r="BG58" s="42">
        <v>0.20390720665454865</v>
      </c>
      <c r="BH58" s="42">
        <v>0.23687423765659332</v>
      </c>
      <c r="BI58" s="54">
        <f t="shared" si="59"/>
        <v>0.23585674166679382</v>
      </c>
      <c r="BJ58" s="44">
        <v>5.2366442978382111E-2</v>
      </c>
      <c r="BK58" s="44">
        <v>5.361572653055191E-2</v>
      </c>
      <c r="BL58" s="44">
        <v>5.4917618632316589E-2</v>
      </c>
      <c r="BM58" s="44">
        <v>6.2820985913276672E-2</v>
      </c>
      <c r="BN58" s="44">
        <v>5.2546445280313492E-2</v>
      </c>
      <c r="BO58" s="44">
        <v>6.583046168088913E-2</v>
      </c>
      <c r="BP58" s="58">
        <f t="shared" si="60"/>
        <v>5.7016280169288315E-2</v>
      </c>
      <c r="BQ58" s="42">
        <v>1.03</v>
      </c>
      <c r="BR58" s="42">
        <v>1.07</v>
      </c>
      <c r="BS58" s="42">
        <v>1.06</v>
      </c>
      <c r="BT58" s="42">
        <v>0.95</v>
      </c>
      <c r="BU58" s="42">
        <v>0.91</v>
      </c>
      <c r="BV58" s="42">
        <v>0.94</v>
      </c>
      <c r="BW58" s="54">
        <v>0.99</v>
      </c>
      <c r="BX58" s="44">
        <v>4.5999999999999999E-2</v>
      </c>
      <c r="BY58" s="44">
        <v>4.5999999999999999E-2</v>
      </c>
      <c r="BZ58" s="44">
        <v>4.5999999999999999E-2</v>
      </c>
      <c r="CA58" s="44">
        <v>4.5999999999999999E-2</v>
      </c>
      <c r="CB58" s="44">
        <v>4.5999999999999999E-2</v>
      </c>
      <c r="CC58" s="44">
        <v>4.5999999999999999E-2</v>
      </c>
      <c r="CD58" s="58">
        <v>4.5999999999999999E-2</v>
      </c>
      <c r="CE58" s="42">
        <v>7.04</v>
      </c>
      <c r="CF58" s="42">
        <v>7.05</v>
      </c>
      <c r="CG58" s="42">
        <v>7.09</v>
      </c>
      <c r="CH58" s="42">
        <v>7.12</v>
      </c>
      <c r="CI58" s="42">
        <v>7.12</v>
      </c>
      <c r="CJ58" s="42">
        <v>7.16</v>
      </c>
      <c r="CK58" s="54">
        <v>7.1</v>
      </c>
      <c r="CL58" s="42">
        <v>83</v>
      </c>
      <c r="CM58" s="44"/>
      <c r="CN58" s="44">
        <v>1.5785104036331177</v>
      </c>
      <c r="CO58" s="44">
        <v>1.5355311632156372</v>
      </c>
      <c r="CP58" s="44">
        <v>1.5267399549484253</v>
      </c>
      <c r="CQ58" s="44">
        <v>1.5032967329025269</v>
      </c>
      <c r="CR58" s="44">
        <v>1.600976824760437</v>
      </c>
      <c r="CS58" s="44">
        <v>1.5208791494369507</v>
      </c>
      <c r="CT58" s="58">
        <f t="shared" si="61"/>
        <v>1.5443223714828491</v>
      </c>
      <c r="CU58" s="44" t="s">
        <v>233</v>
      </c>
      <c r="CV58" s="44" t="s">
        <v>233</v>
      </c>
      <c r="CW58" s="44" t="s">
        <v>233</v>
      </c>
      <c r="CX58" s="44" t="s">
        <v>233</v>
      </c>
      <c r="CY58" s="44" t="s">
        <v>233</v>
      </c>
      <c r="CZ58" s="44" t="s">
        <v>233</v>
      </c>
      <c r="DA58" s="54" t="str">
        <f t="shared" si="62"/>
        <v/>
      </c>
      <c r="DB58" s="65">
        <v>1120.2686767578125</v>
      </c>
      <c r="DC58" s="65">
        <v>1066.5445556640625</v>
      </c>
      <c r="DD58" s="65">
        <v>1026.862060546875</v>
      </c>
      <c r="DE58" s="65">
        <v>1050.793701171875</v>
      </c>
      <c r="DF58" s="65">
        <v>1041.3919677734375</v>
      </c>
      <c r="DG58" s="65">
        <v>1101.70947265625</v>
      </c>
      <c r="DH58" s="58">
        <f t="shared" si="63"/>
        <v>1.537816904296875</v>
      </c>
      <c r="DI58" s="65">
        <v>1080.4151611328125</v>
      </c>
      <c r="DJ58" s="65">
        <v>1071.281982421875</v>
      </c>
      <c r="DK58" s="65">
        <v>1067.86328125</v>
      </c>
      <c r="DL58" s="65">
        <v>1069.303955078125</v>
      </c>
      <c r="DM58" s="65">
        <v>1066.03173828125</v>
      </c>
      <c r="DN58" s="65">
        <v>1077.289306640625</v>
      </c>
      <c r="DO58" s="58">
        <f t="shared" si="64"/>
        <v>1.5437245019531249</v>
      </c>
      <c r="DP58" s="65">
        <v>48</v>
      </c>
      <c r="DQ58" s="44"/>
      <c r="DR58" s="65">
        <v>100</v>
      </c>
      <c r="DS58" s="65">
        <v>100</v>
      </c>
      <c r="DT58" s="65">
        <v>728.9375</v>
      </c>
      <c r="DU58" s="65">
        <v>763.5625</v>
      </c>
      <c r="DV58" s="65">
        <v>100</v>
      </c>
      <c r="DW58" s="65">
        <v>773.8125</v>
      </c>
      <c r="DX58" s="58">
        <f t="shared" si="65"/>
        <v>0.61591499999999999</v>
      </c>
      <c r="DY58" s="43">
        <v>6.7245421409606934</v>
      </c>
      <c r="DZ58" s="43">
        <v>10.72332763671875</v>
      </c>
      <c r="EA58" s="43">
        <v>28.039749145507812</v>
      </c>
      <c r="EB58" s="44">
        <f t="shared" si="66"/>
        <v>1.3387336381530761</v>
      </c>
      <c r="EC58" s="43">
        <v>25</v>
      </c>
      <c r="ED58" s="43">
        <v>25</v>
      </c>
      <c r="EE58" s="43">
        <v>25</v>
      </c>
      <c r="EF58" s="43">
        <v>25</v>
      </c>
      <c r="EG58" s="43">
        <v>25</v>
      </c>
      <c r="EH58" s="43">
        <v>25</v>
      </c>
      <c r="EI58" s="56">
        <f t="shared" si="46"/>
        <v>25</v>
      </c>
      <c r="EJ58" s="65">
        <v>313</v>
      </c>
      <c r="EK58" s="42">
        <v>0.47999998927116394</v>
      </c>
      <c r="EL58" s="42">
        <v>0.47999998927116394</v>
      </c>
      <c r="EM58" s="42">
        <v>0.47999998927116394</v>
      </c>
      <c r="EN58" s="42">
        <v>0.47999998927116394</v>
      </c>
      <c r="EO58" s="42">
        <v>0.47999998927116394</v>
      </c>
      <c r="EP58" s="42">
        <v>0.47999998927116394</v>
      </c>
      <c r="EQ58" s="54">
        <f t="shared" si="47"/>
        <v>0.47999998927116394</v>
      </c>
      <c r="ER58" s="65">
        <v>20</v>
      </c>
      <c r="ES58" s="42">
        <v>0.80000001192092896</v>
      </c>
      <c r="ET58" s="42">
        <v>0.80000001192092896</v>
      </c>
      <c r="EU58" s="42">
        <v>0.80000001192092896</v>
      </c>
      <c r="EV58" s="42">
        <v>0.80000001192092896</v>
      </c>
      <c r="EW58" s="42">
        <v>0.80000001192092896</v>
      </c>
      <c r="EX58" s="42">
        <v>0.80000001192092896</v>
      </c>
      <c r="EY58" s="54">
        <f t="shared" si="48"/>
        <v>0.80000001192092896</v>
      </c>
      <c r="EZ58" s="42">
        <v>1.3</v>
      </c>
      <c r="FA58" s="42">
        <v>0.17000000178813934</v>
      </c>
      <c r="FB58" s="42">
        <v>0.17000000178813934</v>
      </c>
      <c r="FC58" s="42">
        <v>0.15999999642372131</v>
      </c>
      <c r="FD58" s="42">
        <v>0.15999999642372131</v>
      </c>
      <c r="FE58" s="42">
        <v>0.15999999642372131</v>
      </c>
      <c r="FF58" s="42">
        <v>0.15999999642372131</v>
      </c>
      <c r="FG58" s="54">
        <f t="shared" si="49"/>
        <v>0.163333331545194</v>
      </c>
      <c r="FH58" s="42"/>
      <c r="FI58" s="42">
        <v>0.18000000715255737</v>
      </c>
      <c r="FJ58" s="42">
        <v>0.18000000715255737</v>
      </c>
      <c r="FK58" s="42">
        <v>0.17000000178813934</v>
      </c>
      <c r="FL58" s="42">
        <v>0.15999999642372131</v>
      </c>
      <c r="FM58" s="42">
        <v>0.15999999642372131</v>
      </c>
      <c r="FN58" s="42">
        <v>0.15999999642372131</v>
      </c>
      <c r="FO58" s="54">
        <f t="shared" si="50"/>
        <v>0.16833333422740301</v>
      </c>
      <c r="FP58" s="65">
        <v>18</v>
      </c>
      <c r="FQ58" s="42">
        <v>0.25</v>
      </c>
      <c r="FR58" s="42">
        <v>0.25</v>
      </c>
      <c r="FS58" s="42">
        <v>0.25</v>
      </c>
      <c r="FT58" s="42">
        <v>0.25</v>
      </c>
      <c r="FU58" s="42">
        <v>0.25</v>
      </c>
      <c r="FV58" s="42">
        <v>0.25</v>
      </c>
      <c r="FW58" s="54">
        <f t="shared" si="51"/>
        <v>0.25</v>
      </c>
      <c r="FX58" s="65">
        <v>13</v>
      </c>
    </row>
    <row r="59" spans="1:180">
      <c r="A59" s="40">
        <v>38761</v>
      </c>
      <c r="B59" s="41"/>
      <c r="C59" s="41"/>
      <c r="D59" s="41"/>
      <c r="E59" s="42" t="s">
        <v>233</v>
      </c>
      <c r="F59" s="42" t="s">
        <v>233</v>
      </c>
      <c r="G59" s="42" t="s">
        <v>233</v>
      </c>
      <c r="H59" s="42" t="s">
        <v>233</v>
      </c>
      <c r="I59" s="42" t="s">
        <v>233</v>
      </c>
      <c r="J59" s="42" t="s">
        <v>233</v>
      </c>
      <c r="K59" s="54" t="str">
        <f t="shared" si="52"/>
        <v/>
      </c>
      <c r="L59" s="43">
        <v>0</v>
      </c>
      <c r="M59" s="43">
        <v>0</v>
      </c>
      <c r="N59" s="43">
        <v>0</v>
      </c>
      <c r="O59" s="43">
        <v>0</v>
      </c>
      <c r="P59" s="43">
        <v>0.12210012227296829</v>
      </c>
      <c r="Q59" s="43">
        <v>0</v>
      </c>
      <c r="R59" s="54">
        <f t="shared" si="53"/>
        <v>2.0350020378828049E-2</v>
      </c>
      <c r="S59" s="43">
        <v>6.105006217956543</v>
      </c>
      <c r="T59" s="43">
        <v>8.7912092208862305</v>
      </c>
      <c r="U59" s="43">
        <v>7.5702075958251953</v>
      </c>
      <c r="V59" s="43">
        <v>6.105006217956543</v>
      </c>
      <c r="W59" s="43">
        <v>6.105006217956543</v>
      </c>
      <c r="X59" s="43">
        <v>4.7619047164916992</v>
      </c>
      <c r="Y59" s="56">
        <f t="shared" si="54"/>
        <v>6.573056697845459</v>
      </c>
      <c r="Z59" s="42">
        <v>-0.16849817335605621</v>
      </c>
      <c r="AA59" s="42">
        <v>-0.22710622847080231</v>
      </c>
      <c r="AB59" s="42">
        <v>-0.38827839493751526</v>
      </c>
      <c r="AC59" s="42">
        <v>-0.36874237656593323</v>
      </c>
      <c r="AD59" s="42">
        <v>-0.35897436738014221</v>
      </c>
      <c r="AE59" s="42">
        <v>-0.55433458089828491</v>
      </c>
      <c r="AF59" s="54">
        <f t="shared" si="55"/>
        <v>-0.34432235360145569</v>
      </c>
      <c r="AG59" s="42">
        <v>7.2273502349853516</v>
      </c>
      <c r="AH59" s="42">
        <v>7.2376070022583008</v>
      </c>
      <c r="AI59" s="42">
        <v>7.3470087051391602</v>
      </c>
      <c r="AJ59" s="42">
        <v>7.405128002166748</v>
      </c>
      <c r="AK59" s="42">
        <v>7.4393162727355957</v>
      </c>
      <c r="AL59" s="42">
        <v>7.405128002166748</v>
      </c>
      <c r="AM59" s="54">
        <f t="shared" si="56"/>
        <v>7.3435897032419843</v>
      </c>
      <c r="AN59" s="44">
        <v>2.7277166843414307</v>
      </c>
      <c r="AO59" s="44">
        <v>2.8571429252624512</v>
      </c>
      <c r="AP59" s="44">
        <v>1.1111111640930176</v>
      </c>
      <c r="AQ59" s="44">
        <v>2.6324787139892578</v>
      </c>
      <c r="AR59" s="44">
        <v>2.5225884914398193</v>
      </c>
      <c r="AS59" s="44">
        <v>2.3760683536529541</v>
      </c>
      <c r="AT59" s="58">
        <f t="shared" si="57"/>
        <v>2.3711843887964883</v>
      </c>
      <c r="AU59" s="42">
        <v>0.58730161190032959</v>
      </c>
      <c r="AV59" s="42">
        <v>0.5445665717124939</v>
      </c>
      <c r="AW59" s="42">
        <v>0.50793653726577759</v>
      </c>
      <c r="AX59" s="42">
        <v>0.47496947646141052</v>
      </c>
      <c r="AY59" s="42">
        <v>0.43833944201469421</v>
      </c>
      <c r="AZ59" s="42">
        <v>0.5018315315246582</v>
      </c>
      <c r="BA59" s="54">
        <f t="shared" si="58"/>
        <v>0.50915752847989404</v>
      </c>
      <c r="BB59" s="44"/>
      <c r="BC59" s="42">
        <v>0.28815630078315735</v>
      </c>
      <c r="BD59" s="42">
        <v>0.26251527667045593</v>
      </c>
      <c r="BE59" s="42">
        <v>0.22832722961902618</v>
      </c>
      <c r="BF59" s="42">
        <v>0.24053724110126495</v>
      </c>
      <c r="BG59" s="42">
        <v>0.15262515842914581</v>
      </c>
      <c r="BH59" s="42">
        <v>0.25763127207756042</v>
      </c>
      <c r="BI59" s="54">
        <f t="shared" si="59"/>
        <v>0.23829874644676843</v>
      </c>
      <c r="BJ59" s="44">
        <v>4.4622510671615601E-2</v>
      </c>
      <c r="BK59" s="44">
        <v>4.3739471584558487E-2</v>
      </c>
      <c r="BL59" s="44">
        <v>4.2782384902238846E-2</v>
      </c>
      <c r="BM59" s="44">
        <v>4.4042579829692841E-2</v>
      </c>
      <c r="BN59" s="44">
        <v>4.6740122139453888E-2</v>
      </c>
      <c r="BO59" s="44">
        <v>4.264536127448082E-2</v>
      </c>
      <c r="BP59" s="58">
        <f t="shared" si="60"/>
        <v>4.4095405067006745E-2</v>
      </c>
      <c r="BQ59" s="42">
        <v>0.92</v>
      </c>
      <c r="BR59" s="42">
        <v>0.94</v>
      </c>
      <c r="BS59" s="42">
        <v>0.91</v>
      </c>
      <c r="BT59" s="42">
        <v>0.91</v>
      </c>
      <c r="BU59" s="42">
        <v>0.91</v>
      </c>
      <c r="BV59" s="42">
        <v>0.89</v>
      </c>
      <c r="BW59" s="54">
        <v>0.91</v>
      </c>
      <c r="BX59" s="44">
        <v>3.5000000000000003E-2</v>
      </c>
      <c r="BY59" s="44">
        <v>3.5000000000000003E-2</v>
      </c>
      <c r="BZ59" s="44">
        <v>0.04</v>
      </c>
      <c r="CA59" s="44">
        <v>3.1E-2</v>
      </c>
      <c r="CB59" s="44">
        <v>4.2000000000000003E-2</v>
      </c>
      <c r="CC59" s="44">
        <v>4.2000000000000003E-2</v>
      </c>
      <c r="CD59" s="58">
        <v>3.6999999999999998E-2</v>
      </c>
      <c r="CE59" s="42">
        <v>7.18</v>
      </c>
      <c r="CF59" s="42">
        <v>7.19</v>
      </c>
      <c r="CG59" s="42">
        <v>7.19</v>
      </c>
      <c r="CH59" s="42">
        <v>7.18</v>
      </c>
      <c r="CI59" s="42">
        <v>7.21</v>
      </c>
      <c r="CJ59" s="42">
        <v>7.23</v>
      </c>
      <c r="CK59" s="54">
        <v>7.2</v>
      </c>
      <c r="CL59" s="42">
        <v>82</v>
      </c>
      <c r="CM59" s="44"/>
      <c r="CN59" s="44">
        <v>1.5892552137374878</v>
      </c>
      <c r="CO59" s="44">
        <v>1.5482295751571655</v>
      </c>
      <c r="CP59" s="44">
        <v>1.4495726823806763</v>
      </c>
      <c r="CQ59" s="44">
        <v>1.4905983209609985</v>
      </c>
      <c r="CR59" s="44">
        <v>1.6117216348648071</v>
      </c>
      <c r="CS59" s="44">
        <v>1.5833944082260132</v>
      </c>
      <c r="CT59" s="58">
        <f t="shared" si="61"/>
        <v>1.5454619725545247</v>
      </c>
      <c r="CU59" s="44" t="s">
        <v>233</v>
      </c>
      <c r="CV59" s="44" t="s">
        <v>233</v>
      </c>
      <c r="CW59" s="44" t="s">
        <v>233</v>
      </c>
      <c r="CX59" s="44" t="s">
        <v>233</v>
      </c>
      <c r="CY59" s="44" t="s">
        <v>233</v>
      </c>
      <c r="CZ59" s="44" t="s">
        <v>233</v>
      </c>
      <c r="DA59" s="54" t="str">
        <f t="shared" si="62"/>
        <v/>
      </c>
      <c r="DB59" s="65">
        <v>1057.3870849609375</v>
      </c>
      <c r="DC59" s="65">
        <v>1088.6446533203125</v>
      </c>
      <c r="DD59" s="65">
        <v>1019.1697387695312</v>
      </c>
      <c r="DE59" s="65">
        <v>1033.5775146484375</v>
      </c>
      <c r="DF59" s="65">
        <v>1127.716796875</v>
      </c>
      <c r="DG59" s="65">
        <v>1045.421142578125</v>
      </c>
      <c r="DH59" s="58">
        <f t="shared" si="63"/>
        <v>1.5292600634765625</v>
      </c>
      <c r="DI59" s="65">
        <v>1067.3992919921875</v>
      </c>
      <c r="DJ59" s="65">
        <v>1056.6055908203125</v>
      </c>
      <c r="DK59" s="65">
        <v>1071.4285888671875</v>
      </c>
      <c r="DL59" s="65">
        <v>1072.5762939453125</v>
      </c>
      <c r="DM59" s="65">
        <v>1073.113525390625</v>
      </c>
      <c r="DN59" s="65">
        <v>1079.120849609375</v>
      </c>
      <c r="DO59" s="58">
        <f t="shared" si="64"/>
        <v>1.5408585937499999</v>
      </c>
      <c r="DP59" s="65">
        <v>25</v>
      </c>
      <c r="DQ59" s="44"/>
      <c r="DR59" s="65">
        <v>732</v>
      </c>
      <c r="DS59" s="65">
        <v>766</v>
      </c>
      <c r="DT59" s="65">
        <v>808.125</v>
      </c>
      <c r="DU59" s="65">
        <v>775.6875</v>
      </c>
      <c r="DV59" s="65">
        <v>747.625</v>
      </c>
      <c r="DW59" s="65">
        <v>755.25</v>
      </c>
      <c r="DX59" s="58">
        <f t="shared" si="65"/>
        <v>1.100325</v>
      </c>
      <c r="DY59" s="43">
        <v>6.9536018371582031</v>
      </c>
      <c r="DZ59" s="43">
        <v>9.9761877059936523</v>
      </c>
      <c r="EA59" s="43">
        <v>27.216812133789063</v>
      </c>
      <c r="EB59" s="44">
        <f t="shared" si="66"/>
        <v>1.649941023635864</v>
      </c>
      <c r="EC59" s="43">
        <v>25</v>
      </c>
      <c r="ED59" s="43">
        <v>25</v>
      </c>
      <c r="EE59" s="43">
        <v>20</v>
      </c>
      <c r="EF59" s="43">
        <v>20</v>
      </c>
      <c r="EG59" s="43">
        <v>20</v>
      </c>
      <c r="EH59" s="43">
        <v>20</v>
      </c>
      <c r="EI59" s="56">
        <f t="shared" si="46"/>
        <v>21.666666666666668</v>
      </c>
      <c r="EJ59" s="65">
        <v>264</v>
      </c>
      <c r="EK59" s="42">
        <v>0.47999998927116394</v>
      </c>
      <c r="EL59" s="42">
        <v>0.47999998927116394</v>
      </c>
      <c r="EM59" s="42">
        <v>0.47999998927116394</v>
      </c>
      <c r="EN59" s="42">
        <v>0.47999998927116394</v>
      </c>
      <c r="EO59" s="42">
        <v>0.47999998927116394</v>
      </c>
      <c r="EP59" s="42">
        <v>0.47999998927116394</v>
      </c>
      <c r="EQ59" s="54">
        <f t="shared" si="47"/>
        <v>0.47999998927116394</v>
      </c>
      <c r="ER59" s="65">
        <v>19</v>
      </c>
      <c r="ES59" s="42">
        <v>0.80000001192092896</v>
      </c>
      <c r="ET59" s="42">
        <v>0.80000001192092896</v>
      </c>
      <c r="EU59" s="42">
        <v>0.80000001192092896</v>
      </c>
      <c r="EV59" s="42">
        <v>0.80000001192092896</v>
      </c>
      <c r="EW59" s="42">
        <v>0.80000001192092896</v>
      </c>
      <c r="EX59" s="42">
        <v>0.80000001192092896</v>
      </c>
      <c r="EY59" s="54">
        <f t="shared" si="48"/>
        <v>0.80000001192092896</v>
      </c>
      <c r="EZ59" s="42">
        <v>1.4</v>
      </c>
      <c r="FA59" s="42">
        <v>0.15999999642372131</v>
      </c>
      <c r="FB59" s="42">
        <v>0.15999999642372131</v>
      </c>
      <c r="FC59" s="42">
        <v>0.15999999642372131</v>
      </c>
      <c r="FD59" s="42">
        <v>0.15999999642372131</v>
      </c>
      <c r="FE59" s="42">
        <v>0.15999999642372131</v>
      </c>
      <c r="FF59" s="42">
        <v>0.15999999642372131</v>
      </c>
      <c r="FG59" s="54">
        <f t="shared" si="49"/>
        <v>0.15999999642372131</v>
      </c>
      <c r="FH59" s="42"/>
      <c r="FI59" s="42">
        <v>0.15999999642372131</v>
      </c>
      <c r="FJ59" s="42">
        <v>0.15999999642372131</v>
      </c>
      <c r="FK59" s="42">
        <v>0.15999999642372131</v>
      </c>
      <c r="FL59" s="42">
        <v>0.15999999642372131</v>
      </c>
      <c r="FM59" s="42">
        <v>0.15999999642372131</v>
      </c>
      <c r="FN59" s="42">
        <v>0.15999999642372131</v>
      </c>
      <c r="FO59" s="54">
        <f t="shared" si="50"/>
        <v>0.15999999642372131</v>
      </c>
      <c r="FP59" s="65">
        <v>16</v>
      </c>
      <c r="FQ59" s="42">
        <v>0.25</v>
      </c>
      <c r="FR59" s="42">
        <v>0.25</v>
      </c>
      <c r="FS59" s="42">
        <v>0.25</v>
      </c>
      <c r="FT59" s="42">
        <v>0.56999999284744263</v>
      </c>
      <c r="FU59" s="42">
        <v>0.56999999284744263</v>
      </c>
      <c r="FV59" s="42">
        <v>0.56999999284744263</v>
      </c>
      <c r="FW59" s="54">
        <f t="shared" si="51"/>
        <v>0.40999999642372131</v>
      </c>
      <c r="FX59" s="65">
        <v>23</v>
      </c>
    </row>
    <row r="60" spans="1:180">
      <c r="A60" s="40">
        <v>38762</v>
      </c>
      <c r="B60" s="41"/>
      <c r="C60" s="41"/>
      <c r="D60" s="41"/>
      <c r="E60" s="42" t="s">
        <v>233</v>
      </c>
      <c r="F60" s="42" t="s">
        <v>233</v>
      </c>
      <c r="G60" s="42" t="s">
        <v>233</v>
      </c>
      <c r="H60" s="42" t="s">
        <v>233</v>
      </c>
      <c r="I60" s="42" t="s">
        <v>233</v>
      </c>
      <c r="J60" s="42" t="s">
        <v>233</v>
      </c>
      <c r="K60" s="54" t="str">
        <f t="shared" si="52"/>
        <v/>
      </c>
      <c r="L60" s="43">
        <v>0</v>
      </c>
      <c r="M60" s="43">
        <v>0</v>
      </c>
      <c r="N60" s="43">
        <v>0</v>
      </c>
      <c r="O60" s="43">
        <v>0.12210012227296829</v>
      </c>
      <c r="P60" s="43">
        <v>1.3431013822555542</v>
      </c>
      <c r="Q60" s="43">
        <v>1.3675214052200317</v>
      </c>
      <c r="R60" s="54">
        <f t="shared" si="53"/>
        <v>0.47212048495809239</v>
      </c>
      <c r="S60" s="43">
        <v>4.884005069732666</v>
      </c>
      <c r="T60" s="43">
        <v>3.9072039127349854</v>
      </c>
      <c r="U60" s="43">
        <v>4.1514043807983398</v>
      </c>
      <c r="V60" s="43">
        <v>8.3028087615966797</v>
      </c>
      <c r="W60" s="43">
        <v>9.0354089736938477</v>
      </c>
      <c r="X60" s="43">
        <v>4.884005069732666</v>
      </c>
      <c r="Y60" s="56">
        <f t="shared" si="54"/>
        <v>5.8608060280481977</v>
      </c>
      <c r="Z60" s="42">
        <v>-0.32967033982276917</v>
      </c>
      <c r="AA60" s="42">
        <v>-0.61294263601303101</v>
      </c>
      <c r="AB60" s="42">
        <v>-0.65689867734909058</v>
      </c>
      <c r="AC60" s="42">
        <v>-0.56410259008407593</v>
      </c>
      <c r="AD60" s="42">
        <v>-0.46642246842384338</v>
      </c>
      <c r="AE60" s="42">
        <v>-0.23199023306369781</v>
      </c>
      <c r="AF60" s="54">
        <f t="shared" si="55"/>
        <v>-0.47700449079275131</v>
      </c>
      <c r="AG60" s="42">
        <v>7.4119658470153809</v>
      </c>
      <c r="AH60" s="42">
        <v>7.4153847694396973</v>
      </c>
      <c r="AI60" s="42">
        <v>7.4119658470153809</v>
      </c>
      <c r="AJ60" s="42">
        <v>7.4085469245910645</v>
      </c>
      <c r="AK60" s="42">
        <v>7.4735040664672852</v>
      </c>
      <c r="AL60" s="42">
        <v>7.3538460731506348</v>
      </c>
      <c r="AM60" s="54">
        <f t="shared" si="56"/>
        <v>7.4125355879465742</v>
      </c>
      <c r="AN60" s="44">
        <v>2.2368743419647217</v>
      </c>
      <c r="AO60" s="44">
        <v>2.105006217956543</v>
      </c>
      <c r="AP60" s="44">
        <v>1.9731379747390747</v>
      </c>
      <c r="AQ60" s="44">
        <v>2.3101344108581543</v>
      </c>
      <c r="AR60" s="44">
        <v>3.8705737590789795</v>
      </c>
      <c r="AS60" s="44">
        <v>3.1843712329864502</v>
      </c>
      <c r="AT60" s="58">
        <f t="shared" si="57"/>
        <v>2.6133496562639871</v>
      </c>
      <c r="AU60" s="42">
        <v>0.49572649598121643</v>
      </c>
      <c r="AV60" s="42">
        <v>0.48962149024009705</v>
      </c>
      <c r="AW60" s="42">
        <v>0.5177045464515686</v>
      </c>
      <c r="AX60" s="42">
        <v>0.47252747416496277</v>
      </c>
      <c r="AY60" s="42">
        <v>0.57142859697341919</v>
      </c>
      <c r="AZ60" s="42">
        <v>0.63614165782928467</v>
      </c>
      <c r="BA60" s="54">
        <f t="shared" si="58"/>
        <v>0.53052504360675812</v>
      </c>
      <c r="BB60" s="44"/>
      <c r="BC60" s="42">
        <v>0.25396826863288879</v>
      </c>
      <c r="BD60" s="42">
        <v>0.21978022158145905</v>
      </c>
      <c r="BE60" s="42">
        <v>0.23565323650836945</v>
      </c>
      <c r="BF60" s="42">
        <v>0.19780220091342926</v>
      </c>
      <c r="BG60" s="42">
        <v>0.26129427552223206</v>
      </c>
      <c r="BH60" s="42">
        <v>0.29670330882072449</v>
      </c>
      <c r="BI60" s="54">
        <f t="shared" si="59"/>
        <v>0.24420025199651718</v>
      </c>
      <c r="BJ60" s="44">
        <v>4.112788662314415E-2</v>
      </c>
      <c r="BK60" s="44">
        <v>4.0336970239877701E-2</v>
      </c>
      <c r="BL60" s="44">
        <v>4.0178518742322922E-2</v>
      </c>
      <c r="BM60" s="44">
        <v>4.2315125465393066E-2</v>
      </c>
      <c r="BN60" s="44">
        <v>4.6294063329696655E-2</v>
      </c>
      <c r="BO60" s="44">
        <v>4.4314071536064148E-2</v>
      </c>
      <c r="BP60" s="58">
        <f t="shared" si="60"/>
        <v>4.2427772656083107E-2</v>
      </c>
      <c r="BQ60" s="42">
        <v>0.9</v>
      </c>
      <c r="BR60" s="42">
        <v>0.89</v>
      </c>
      <c r="BS60" s="42">
        <v>0.88</v>
      </c>
      <c r="BT60" s="42">
        <v>0.88</v>
      </c>
      <c r="BU60" s="42">
        <v>0.86</v>
      </c>
      <c r="BV60" s="42">
        <v>0.95</v>
      </c>
      <c r="BW60" s="54">
        <v>0.89</v>
      </c>
      <c r="BX60" s="44">
        <v>4.2000000000000003E-2</v>
      </c>
      <c r="BY60" s="44">
        <v>4.2000000000000003E-2</v>
      </c>
      <c r="BZ60" s="44">
        <v>4.2000000000000003E-2</v>
      </c>
      <c r="CA60" s="44">
        <v>3.9E-2</v>
      </c>
      <c r="CB60" s="44">
        <v>4.5999999999999999E-2</v>
      </c>
      <c r="CC60" s="44">
        <v>3.5000000000000003E-2</v>
      </c>
      <c r="CD60" s="58">
        <v>4.1000000000000002E-2</v>
      </c>
      <c r="CE60" s="42">
        <v>7.26</v>
      </c>
      <c r="CF60" s="42">
        <v>7.25</v>
      </c>
      <c r="CG60" s="42">
        <v>7.28</v>
      </c>
      <c r="CH60" s="42">
        <v>7.29</v>
      </c>
      <c r="CI60" s="42">
        <v>7.3</v>
      </c>
      <c r="CJ60" s="42">
        <v>7.31</v>
      </c>
      <c r="CK60" s="54">
        <v>7.28</v>
      </c>
      <c r="CL60" s="42">
        <v>87</v>
      </c>
      <c r="CM60" s="44"/>
      <c r="CN60" s="44">
        <v>1.553113579750061</v>
      </c>
      <c r="CO60" s="44">
        <v>1.4700855016708374</v>
      </c>
      <c r="CP60" s="44">
        <v>1.4876679182052612</v>
      </c>
      <c r="CQ60" s="44">
        <v>1.8549450635910034</v>
      </c>
      <c r="CR60" s="44">
        <v>2.3140416145324707</v>
      </c>
      <c r="CS60" s="44">
        <v>2.2827839851379395</v>
      </c>
      <c r="CT60" s="58">
        <f t="shared" si="61"/>
        <v>1.8271062771479289</v>
      </c>
      <c r="CU60" s="44" t="s">
        <v>233</v>
      </c>
      <c r="CV60" s="44" t="s">
        <v>233</v>
      </c>
      <c r="CW60" s="44" t="s">
        <v>233</v>
      </c>
      <c r="CX60" s="44" t="s">
        <v>233</v>
      </c>
      <c r="CY60" s="44" t="s">
        <v>233</v>
      </c>
      <c r="CZ60" s="44" t="s">
        <v>233</v>
      </c>
      <c r="DA60" s="54" t="str">
        <f t="shared" si="62"/>
        <v/>
      </c>
      <c r="DB60" s="65">
        <v>1100.4884033203125</v>
      </c>
      <c r="DC60" s="65">
        <v>1020.1465454101562</v>
      </c>
      <c r="DD60" s="65">
        <v>1004.5177001953125</v>
      </c>
      <c r="DE60" s="65">
        <v>1305.86083984375</v>
      </c>
      <c r="DF60" s="65">
        <v>1586.2027587890625</v>
      </c>
      <c r="DG60" s="65">
        <v>1593.284423828125</v>
      </c>
      <c r="DH60" s="58">
        <f t="shared" si="63"/>
        <v>1.8265201611328126</v>
      </c>
      <c r="DI60" s="65">
        <v>1065.81201171875</v>
      </c>
      <c r="DJ60" s="65">
        <v>1068.0830078125</v>
      </c>
      <c r="DK60" s="65">
        <v>1079.6580810546875</v>
      </c>
      <c r="DL60" s="65">
        <v>1312.3809814453125</v>
      </c>
      <c r="DM60" s="65">
        <v>1626.37353515625</v>
      </c>
      <c r="DN60" s="65">
        <v>1588.7423095703125</v>
      </c>
      <c r="DO60" s="58">
        <f t="shared" si="64"/>
        <v>1.8578519824218751</v>
      </c>
      <c r="DP60" s="65">
        <v>0</v>
      </c>
      <c r="DQ60" s="44"/>
      <c r="DR60" s="65">
        <v>7.875</v>
      </c>
      <c r="DS60" s="65">
        <v>100</v>
      </c>
      <c r="DT60" s="65">
        <v>768.6875</v>
      </c>
      <c r="DU60" s="65">
        <v>765.9375</v>
      </c>
      <c r="DV60" s="65">
        <v>760.375</v>
      </c>
      <c r="DW60" s="65">
        <v>757.0625</v>
      </c>
      <c r="DX60" s="58">
        <f t="shared" si="65"/>
        <v>0.75838499999999998</v>
      </c>
      <c r="DY60" s="43">
        <v>7.1401219367980957</v>
      </c>
      <c r="DZ60" s="43">
        <v>12.170687675476074</v>
      </c>
      <c r="EA60" s="43">
        <v>27.043563842773438</v>
      </c>
      <c r="EB60" s="44">
        <f t="shared" si="66"/>
        <v>1.5374549868774414</v>
      </c>
      <c r="EC60" s="43">
        <v>20</v>
      </c>
      <c r="ED60" s="43">
        <v>20</v>
      </c>
      <c r="EE60" s="43">
        <v>20</v>
      </c>
      <c r="EF60" s="43">
        <v>20</v>
      </c>
      <c r="EG60" s="43">
        <v>20</v>
      </c>
      <c r="EH60" s="43">
        <v>25</v>
      </c>
      <c r="EI60" s="56">
        <f t="shared" si="46"/>
        <v>20.833333333333332</v>
      </c>
      <c r="EJ60" s="65">
        <v>340</v>
      </c>
      <c r="EK60" s="42">
        <v>0.47999998927116394</v>
      </c>
      <c r="EL60" s="42">
        <v>0.47999998927116394</v>
      </c>
      <c r="EM60" s="42">
        <v>0.47999998927116394</v>
      </c>
      <c r="EN60" s="42">
        <v>0.47999998927116394</v>
      </c>
      <c r="EO60" s="42">
        <v>0.47999998927116394</v>
      </c>
      <c r="EP60" s="42">
        <v>0.47999998927116394</v>
      </c>
      <c r="EQ60" s="54">
        <f t="shared" si="47"/>
        <v>0.47999998927116394</v>
      </c>
      <c r="ER60" s="65">
        <v>22</v>
      </c>
      <c r="ES60" s="42">
        <v>0.80000001192092896</v>
      </c>
      <c r="ET60" s="42">
        <v>0.80000001192092896</v>
      </c>
      <c r="EU60" s="42">
        <v>0.80000001192092896</v>
      </c>
      <c r="EV60" s="42">
        <v>0.80000001192092896</v>
      </c>
      <c r="EW60" s="42">
        <v>0.80000001192092896</v>
      </c>
      <c r="EX60" s="42">
        <v>0.80000001192092896</v>
      </c>
      <c r="EY60" s="54">
        <f t="shared" si="48"/>
        <v>0.80000001192092896</v>
      </c>
      <c r="EZ60" s="42">
        <v>1.45</v>
      </c>
      <c r="FA60" s="42">
        <v>0.15999999642372131</v>
      </c>
      <c r="FB60" s="42">
        <v>0.15999999642372131</v>
      </c>
      <c r="FC60" s="42">
        <v>0.15999999642372131</v>
      </c>
      <c r="FD60" s="42">
        <v>0.15999999642372131</v>
      </c>
      <c r="FE60" s="42">
        <v>0.17000000178813934</v>
      </c>
      <c r="FF60" s="42">
        <v>0.18000000715255737</v>
      </c>
      <c r="FG60" s="54">
        <f t="shared" si="49"/>
        <v>0.16499999910593033</v>
      </c>
      <c r="FH60" s="42"/>
      <c r="FI60" s="42">
        <v>0.15999999642372131</v>
      </c>
      <c r="FJ60" s="42">
        <v>0.15999999642372131</v>
      </c>
      <c r="FK60" s="42">
        <v>0.15999999642372131</v>
      </c>
      <c r="FL60" s="42">
        <v>0.15999999642372131</v>
      </c>
      <c r="FM60" s="42">
        <v>0.15999999642372131</v>
      </c>
      <c r="FN60" s="42">
        <v>0.17000000178813934</v>
      </c>
      <c r="FO60" s="54">
        <f t="shared" si="50"/>
        <v>0.16166666398445764</v>
      </c>
      <c r="FP60" s="65">
        <v>23</v>
      </c>
      <c r="FQ60" s="42">
        <v>0.56999999284744263</v>
      </c>
      <c r="FR60" s="42">
        <v>0.56999999284744263</v>
      </c>
      <c r="FS60" s="42">
        <v>0.56999999284744263</v>
      </c>
      <c r="FT60" s="42">
        <v>0.56999999284744263</v>
      </c>
      <c r="FU60" s="42">
        <v>0.56999999284744263</v>
      </c>
      <c r="FV60" s="42">
        <v>0.56999999284744263</v>
      </c>
      <c r="FW60" s="54">
        <f t="shared" si="51"/>
        <v>0.56999999284744263</v>
      </c>
      <c r="FX60" s="65">
        <v>39</v>
      </c>
    </row>
    <row r="61" spans="1:180">
      <c r="A61" s="40">
        <v>38763</v>
      </c>
      <c r="B61" s="41"/>
      <c r="C61" s="41"/>
      <c r="D61" s="41"/>
      <c r="E61" s="42" t="s">
        <v>233</v>
      </c>
      <c r="F61" s="42" t="s">
        <v>233</v>
      </c>
      <c r="G61" s="42" t="s">
        <v>233</v>
      </c>
      <c r="H61" s="42" t="s">
        <v>233</v>
      </c>
      <c r="I61" s="42" t="s">
        <v>233</v>
      </c>
      <c r="J61" s="42" t="s">
        <v>233</v>
      </c>
      <c r="K61" s="54" t="str">
        <f t="shared" si="52"/>
        <v/>
      </c>
      <c r="L61" s="43">
        <v>1.0012210607528687</v>
      </c>
      <c r="M61" s="43">
        <v>1.0256410837173462</v>
      </c>
      <c r="N61" s="43">
        <v>0.5128205418586731</v>
      </c>
      <c r="O61" s="43">
        <v>1.6117216348648071</v>
      </c>
      <c r="P61" s="43">
        <v>3.2234432697296143</v>
      </c>
      <c r="Q61" s="43">
        <v>2.9059829711914062</v>
      </c>
      <c r="R61" s="54">
        <f t="shared" si="53"/>
        <v>1.7134717603524525</v>
      </c>
      <c r="S61" s="43">
        <v>4.6398048400878906</v>
      </c>
      <c r="T61" s="43">
        <v>5.4945054054260254</v>
      </c>
      <c r="U61" s="43">
        <v>4.7619047164916992</v>
      </c>
      <c r="V61" s="43">
        <v>37.851036071777344</v>
      </c>
      <c r="W61" s="43">
        <v>23.687423706054688</v>
      </c>
      <c r="X61" s="43">
        <v>14.65201473236084</v>
      </c>
      <c r="Y61" s="56">
        <f t="shared" si="54"/>
        <v>15.181114912033081</v>
      </c>
      <c r="Z61" s="42">
        <v>-0.16361416876316071</v>
      </c>
      <c r="AA61" s="42">
        <v>-0.11477411538362503</v>
      </c>
      <c r="AB61" s="42">
        <v>-0.60317462682723999</v>
      </c>
      <c r="AC61" s="42">
        <v>-0.11477411538362503</v>
      </c>
      <c r="AD61" s="42">
        <v>-0.38827839493751526</v>
      </c>
      <c r="AE61" s="42">
        <v>-0.47130647301673889</v>
      </c>
      <c r="AF61" s="54">
        <f t="shared" si="55"/>
        <v>-0.30932031571865082</v>
      </c>
      <c r="AG61" s="42">
        <v>7.3162393569946289</v>
      </c>
      <c r="AH61" s="42">
        <v>7.3367519378662109</v>
      </c>
      <c r="AI61" s="42">
        <v>7.1042733192443848</v>
      </c>
      <c r="AJ61" s="42">
        <v>7.0324788093566895</v>
      </c>
      <c r="AK61" s="42">
        <v>7.241025447845459</v>
      </c>
      <c r="AL61" s="42">
        <v>7.2068376541137695</v>
      </c>
      <c r="AM61" s="54">
        <f t="shared" si="56"/>
        <v>7.2062677542368574</v>
      </c>
      <c r="AN61" s="44">
        <v>2.7326006889343262</v>
      </c>
      <c r="AO61" s="44">
        <v>2.7765567302703857</v>
      </c>
      <c r="AP61" s="44">
        <v>2.7521367073059082</v>
      </c>
      <c r="AQ61" s="44">
        <v>4.0830283164978027</v>
      </c>
      <c r="AR61" s="44">
        <v>4.4151406288146973</v>
      </c>
      <c r="AS61" s="44">
        <v>3.221001148223877</v>
      </c>
      <c r="AT61" s="58">
        <f t="shared" si="57"/>
        <v>3.330077370007833</v>
      </c>
      <c r="AU61" s="42">
        <v>0.64835166931152344</v>
      </c>
      <c r="AV61" s="42">
        <v>0.65689867734909058</v>
      </c>
      <c r="AW61" s="42">
        <v>0.57142859697341919</v>
      </c>
      <c r="AX61" s="42">
        <v>0.51648354530334473</v>
      </c>
      <c r="AY61" s="42">
        <v>0.64346766471862793</v>
      </c>
      <c r="AZ61" s="42">
        <v>0.60317462682723999</v>
      </c>
      <c r="BA61" s="54">
        <f t="shared" si="58"/>
        <v>0.60663413008054101</v>
      </c>
      <c r="BB61" s="44"/>
      <c r="BC61" s="42">
        <v>0.2905983030796051</v>
      </c>
      <c r="BD61" s="42">
        <v>0.28205129504203796</v>
      </c>
      <c r="BE61" s="42">
        <v>0.32112333178520203</v>
      </c>
      <c r="BF61" s="42">
        <v>0.2063492089509964</v>
      </c>
      <c r="BG61" s="42">
        <v>0.1587301641702652</v>
      </c>
      <c r="BH61" s="42">
        <v>0.21855922043323517</v>
      </c>
      <c r="BI61" s="54">
        <f t="shared" si="59"/>
        <v>0.24623525391022363</v>
      </c>
      <c r="BJ61" s="44">
        <v>4.5489586889743805E-2</v>
      </c>
      <c r="BK61" s="44">
        <v>4.9349725246429443E-2</v>
      </c>
      <c r="BL61" s="44">
        <v>5.3737577050924301E-2</v>
      </c>
      <c r="BM61" s="44">
        <v>5.1416996866464615E-2</v>
      </c>
      <c r="BN61" s="44">
        <v>5.754229798913002E-2</v>
      </c>
      <c r="BO61" s="44">
        <v>5.1792073994874954E-2</v>
      </c>
      <c r="BP61" s="58">
        <f t="shared" si="60"/>
        <v>5.1554709672927856E-2</v>
      </c>
      <c r="BQ61" s="42">
        <v>0.98</v>
      </c>
      <c r="BR61" s="42">
        <v>0.97</v>
      </c>
      <c r="BS61" s="42">
        <v>1.01</v>
      </c>
      <c r="BT61" s="42">
        <v>0.96</v>
      </c>
      <c r="BU61" s="42">
        <v>0.95</v>
      </c>
      <c r="BV61" s="42">
        <v>0.94</v>
      </c>
      <c r="BW61" s="54">
        <v>0.97</v>
      </c>
      <c r="BX61" s="44">
        <v>3.5000000000000003E-2</v>
      </c>
      <c r="BY61" s="44">
        <v>4.5999999999999999E-2</v>
      </c>
      <c r="BZ61" s="44">
        <v>4.5999999999999999E-2</v>
      </c>
      <c r="CA61" s="44">
        <v>5.7000000000000002E-2</v>
      </c>
      <c r="CB61" s="44">
        <v>5.2999999999999999E-2</v>
      </c>
      <c r="CC61" s="44">
        <v>5.3999999999999999E-2</v>
      </c>
      <c r="CD61" s="58">
        <v>4.9000000000000002E-2</v>
      </c>
      <c r="CE61" s="42">
        <v>7.29</v>
      </c>
      <c r="CF61" s="42">
        <v>7.25</v>
      </c>
      <c r="CG61" s="42">
        <v>7.22</v>
      </c>
      <c r="CH61" s="42">
        <v>7.23</v>
      </c>
      <c r="CI61" s="42">
        <v>7.23</v>
      </c>
      <c r="CJ61" s="42">
        <v>7.23</v>
      </c>
      <c r="CK61" s="54">
        <v>7.24</v>
      </c>
      <c r="CL61" s="42">
        <v>87</v>
      </c>
      <c r="CM61" s="44"/>
      <c r="CN61" s="44">
        <v>2.2485959529876709</v>
      </c>
      <c r="CO61" s="44">
        <v>2.2954823970794678</v>
      </c>
      <c r="CP61" s="44">
        <v>2.2818071842193604</v>
      </c>
      <c r="CQ61" s="44">
        <v>1.985836386680603</v>
      </c>
      <c r="CR61" s="44">
        <v>1.5980464220046997</v>
      </c>
      <c r="CS61" s="44">
        <v>1.5355311632156372</v>
      </c>
      <c r="CT61" s="58">
        <f t="shared" si="61"/>
        <v>1.9908832510312398</v>
      </c>
      <c r="CU61" s="44" t="s">
        <v>233</v>
      </c>
      <c r="CV61" s="44" t="s">
        <v>233</v>
      </c>
      <c r="CW61" s="44" t="s">
        <v>233</v>
      </c>
      <c r="CX61" s="44" t="s">
        <v>233</v>
      </c>
      <c r="CY61" s="44" t="s">
        <v>233</v>
      </c>
      <c r="CZ61" s="44" t="s">
        <v>233</v>
      </c>
      <c r="DA61" s="54" t="str">
        <f t="shared" si="62"/>
        <v/>
      </c>
      <c r="DB61" s="65">
        <v>1571.7947998046875</v>
      </c>
      <c r="DC61" s="65">
        <v>1493.5286865234375</v>
      </c>
      <c r="DD61" s="65">
        <v>1611.8436279296875</v>
      </c>
      <c r="DE61" s="65">
        <v>1292.674072265625</v>
      </c>
      <c r="DF61" s="65">
        <v>1053.96826171875</v>
      </c>
      <c r="DG61" s="65">
        <v>1101.220947265625</v>
      </c>
      <c r="DH61" s="58">
        <f t="shared" si="63"/>
        <v>1.950007294921875</v>
      </c>
      <c r="DI61" s="65">
        <v>1572.234375</v>
      </c>
      <c r="DJ61" s="65">
        <v>1526.08056640625</v>
      </c>
      <c r="DK61" s="65">
        <v>1574.749755859375</v>
      </c>
      <c r="DL61" s="65">
        <v>1353.4554443359375</v>
      </c>
      <c r="DM61" s="65">
        <v>1043.6629638671875</v>
      </c>
      <c r="DN61" s="65">
        <v>1039.4139404296875</v>
      </c>
      <c r="DO61" s="58">
        <f t="shared" si="64"/>
        <v>1.946303291015625</v>
      </c>
      <c r="DP61" s="65">
        <v>75</v>
      </c>
      <c r="DQ61" s="44"/>
      <c r="DR61" s="65">
        <v>100</v>
      </c>
      <c r="DS61" s="65">
        <v>100</v>
      </c>
      <c r="DT61" s="65">
        <v>818.75</v>
      </c>
      <c r="DU61" s="65">
        <v>778.6875</v>
      </c>
      <c r="DV61" s="65">
        <v>789.125</v>
      </c>
      <c r="DW61" s="65">
        <v>14</v>
      </c>
      <c r="DX61" s="58">
        <f t="shared" si="65"/>
        <v>0.624135</v>
      </c>
      <c r="DY61" s="43">
        <v>7.1073989868164062</v>
      </c>
      <c r="DZ61" s="43">
        <v>14.296608924865723</v>
      </c>
      <c r="EA61" s="43">
        <v>28.675003051757813</v>
      </c>
      <c r="EB61" s="44">
        <f t="shared" si="66"/>
        <v>1.6359187886047364</v>
      </c>
      <c r="EC61" s="43">
        <v>25</v>
      </c>
      <c r="ED61" s="43">
        <v>25</v>
      </c>
      <c r="EE61" s="43">
        <v>20</v>
      </c>
      <c r="EF61" s="43">
        <v>35</v>
      </c>
      <c r="EG61" s="43">
        <v>25</v>
      </c>
      <c r="EH61" s="43">
        <v>25</v>
      </c>
      <c r="EI61" s="56">
        <f t="shared" si="46"/>
        <v>25.833333333333332</v>
      </c>
      <c r="EJ61" s="65">
        <v>405</v>
      </c>
      <c r="EK61" s="42">
        <v>0.47999998927116394</v>
      </c>
      <c r="EL61" s="42">
        <v>0.47999998927116394</v>
      </c>
      <c r="EM61" s="42">
        <v>0.47999998927116394</v>
      </c>
      <c r="EN61" s="42">
        <v>0.47999998927116394</v>
      </c>
      <c r="EO61" s="42">
        <v>0.47999998927116394</v>
      </c>
      <c r="EP61" s="42">
        <v>0.47999998927116394</v>
      </c>
      <c r="EQ61" s="54">
        <f t="shared" si="47"/>
        <v>0.47999998927116394</v>
      </c>
      <c r="ER61" s="65">
        <v>27</v>
      </c>
      <c r="ES61" s="42">
        <v>0.80000001192092896</v>
      </c>
      <c r="ET61" s="42">
        <v>0.80000001192092896</v>
      </c>
      <c r="EU61" s="42">
        <v>0.80000001192092896</v>
      </c>
      <c r="EV61" s="42">
        <v>0.80000001192092896</v>
      </c>
      <c r="EW61" s="42">
        <v>0.80000001192092896</v>
      </c>
      <c r="EX61" s="42">
        <v>0.80000001192092896</v>
      </c>
      <c r="EY61" s="54">
        <f t="shared" si="48"/>
        <v>0.80000001192092896</v>
      </c>
      <c r="EZ61" s="42">
        <v>1.75</v>
      </c>
      <c r="FA61" s="42">
        <v>0.18000000715255737</v>
      </c>
      <c r="FB61" s="42">
        <v>0.18000000715255737</v>
      </c>
      <c r="FC61" s="42">
        <v>0.18000000715255737</v>
      </c>
      <c r="FD61" s="42">
        <v>0.18000000715255737</v>
      </c>
      <c r="FE61" s="42">
        <v>0.18000000715255737</v>
      </c>
      <c r="FF61" s="42">
        <v>0.18000000715255737</v>
      </c>
      <c r="FG61" s="54">
        <f t="shared" si="49"/>
        <v>0.18000000715255737</v>
      </c>
      <c r="FH61" s="42"/>
      <c r="FI61" s="42">
        <v>0.15999999642372131</v>
      </c>
      <c r="FJ61" s="42">
        <v>0.15999999642372131</v>
      </c>
      <c r="FK61" s="42">
        <v>0.17000000178813934</v>
      </c>
      <c r="FL61" s="42">
        <v>0.17000000178813934</v>
      </c>
      <c r="FM61" s="42">
        <v>0.17000000178813934</v>
      </c>
      <c r="FN61" s="42">
        <v>0.17000000178813934</v>
      </c>
      <c r="FO61" s="54">
        <f t="shared" si="50"/>
        <v>0.16666666666666666</v>
      </c>
      <c r="FP61" s="65">
        <v>25</v>
      </c>
      <c r="FQ61" s="42">
        <v>0.56999999284744263</v>
      </c>
      <c r="FR61" s="42">
        <v>0.56999999284744263</v>
      </c>
      <c r="FS61" s="42">
        <v>0.56999999284744263</v>
      </c>
      <c r="FT61" s="42">
        <v>0.56999999284744263</v>
      </c>
      <c r="FU61" s="42">
        <v>0.56999999284744263</v>
      </c>
      <c r="FV61" s="42">
        <v>0.56999999284744263</v>
      </c>
      <c r="FW61" s="54">
        <f t="shared" si="51"/>
        <v>0.56999999284744263</v>
      </c>
      <c r="FX61" s="65">
        <v>41</v>
      </c>
    </row>
    <row r="62" spans="1:180">
      <c r="A62" s="40">
        <v>38764</v>
      </c>
      <c r="B62" s="41"/>
      <c r="C62" s="41"/>
      <c r="D62" s="41"/>
      <c r="E62" s="42" t="s">
        <v>233</v>
      </c>
      <c r="F62" s="42" t="s">
        <v>233</v>
      </c>
      <c r="G62" s="42" t="s">
        <v>233</v>
      </c>
      <c r="H62" s="42" t="s">
        <v>233</v>
      </c>
      <c r="I62" s="42" t="s">
        <v>233</v>
      </c>
      <c r="J62" s="42" t="s">
        <v>233</v>
      </c>
      <c r="K62" s="54" t="str">
        <f t="shared" si="52"/>
        <v/>
      </c>
      <c r="L62" s="43">
        <v>2.1733822822570801</v>
      </c>
      <c r="M62" s="43">
        <v>2.0512821674346924</v>
      </c>
      <c r="N62" s="43">
        <v>1.7826617956161499</v>
      </c>
      <c r="O62" s="43">
        <v>2.5152626037597656</v>
      </c>
      <c r="P62" s="43">
        <v>3.0280830860137939</v>
      </c>
      <c r="Q62" s="43">
        <v>3.1501832008361816</v>
      </c>
      <c r="R62" s="54">
        <f t="shared" si="53"/>
        <v>2.4501425226529441</v>
      </c>
      <c r="S62" s="43">
        <v>9.645909309387207</v>
      </c>
      <c r="T62" s="43">
        <v>10.256410598754883</v>
      </c>
      <c r="U62" s="43">
        <v>6.8376069068908691</v>
      </c>
      <c r="V62" s="43">
        <v>7.5702075958251953</v>
      </c>
      <c r="W62" s="43">
        <v>9.645909309387207</v>
      </c>
      <c r="X62" s="43">
        <v>8.9133090972900391</v>
      </c>
      <c r="Y62" s="56">
        <f t="shared" si="54"/>
        <v>8.8115588029225673</v>
      </c>
      <c r="Z62" s="42">
        <v>-0.56410259008407593</v>
      </c>
      <c r="AA62" s="42">
        <v>-0.53968256711959839</v>
      </c>
      <c r="AB62" s="42">
        <v>-0.81318682432174683</v>
      </c>
      <c r="AC62" s="42">
        <v>-0.53968256711959839</v>
      </c>
      <c r="AD62" s="42">
        <v>-0.59829062223434448</v>
      </c>
      <c r="AE62" s="42">
        <v>-0.57875460386276245</v>
      </c>
      <c r="AF62" s="54">
        <f t="shared" si="55"/>
        <v>-0.60561662912368774</v>
      </c>
      <c r="AG62" s="42">
        <v>7.1418805122375488</v>
      </c>
      <c r="AH62" s="42">
        <v>7.1111111640930176</v>
      </c>
      <c r="AI62" s="42">
        <v>7.2170939445495605</v>
      </c>
      <c r="AJ62" s="42">
        <v>7.135042667388916</v>
      </c>
      <c r="AK62" s="42">
        <v>7.1829061508178711</v>
      </c>
      <c r="AL62" s="42">
        <v>7.1623930931091309</v>
      </c>
      <c r="AM62" s="54">
        <f t="shared" si="56"/>
        <v>7.1584045886993408</v>
      </c>
      <c r="AN62" s="44">
        <v>2.5225884914398193</v>
      </c>
      <c r="AO62" s="44">
        <v>2.442002534866333</v>
      </c>
      <c r="AP62" s="44">
        <v>2.5030524730682373</v>
      </c>
      <c r="AQ62" s="44">
        <v>2.8253967761993408</v>
      </c>
      <c r="AR62" s="44">
        <v>2.4932844638824463</v>
      </c>
      <c r="AS62" s="44">
        <v>2.1001222133636475</v>
      </c>
      <c r="AT62" s="58">
        <f t="shared" si="57"/>
        <v>2.4810744921366372</v>
      </c>
      <c r="AU62" s="42">
        <v>0.66422468423843384</v>
      </c>
      <c r="AV62" s="42">
        <v>0.7032967209815979</v>
      </c>
      <c r="AW62" s="42">
        <v>0.57142859697341919</v>
      </c>
      <c r="AX62" s="42">
        <v>0.67765569686889648</v>
      </c>
      <c r="AY62" s="42">
        <v>0.61050063371658325</v>
      </c>
      <c r="AZ62" s="42">
        <v>0.67032968997955322</v>
      </c>
      <c r="BA62" s="54">
        <f t="shared" si="58"/>
        <v>0.64957267045974731</v>
      </c>
      <c r="BB62" s="44"/>
      <c r="BC62" s="42">
        <v>0.23931623995304108</v>
      </c>
      <c r="BD62" s="42">
        <v>0.25396826863288879</v>
      </c>
      <c r="BE62" s="42">
        <v>0.26495727896690369</v>
      </c>
      <c r="BF62" s="42">
        <v>0.31257632374763489</v>
      </c>
      <c r="BG62" s="42">
        <v>0.21489621698856354</v>
      </c>
      <c r="BH62" s="42">
        <v>0.26373627781867981</v>
      </c>
      <c r="BI62" s="54">
        <f t="shared" si="59"/>
        <v>0.25824176768461865</v>
      </c>
      <c r="BJ62" s="44">
        <v>4.7721985727548599E-2</v>
      </c>
      <c r="BK62" s="44">
        <v>5.2493073046207428E-2</v>
      </c>
      <c r="BL62" s="44">
        <v>5.9497643262147903E-2</v>
      </c>
      <c r="BM62" s="44">
        <v>4.8539686948060989E-2</v>
      </c>
      <c r="BN62" s="44">
        <v>4.3839138001203537E-2</v>
      </c>
      <c r="BO62" s="44">
        <v>4.3173499405384064E-2</v>
      </c>
      <c r="BP62" s="58">
        <f t="shared" si="60"/>
        <v>4.9210837731758751E-2</v>
      </c>
      <c r="BQ62" s="42">
        <v>0.94</v>
      </c>
      <c r="BR62" s="42">
        <v>0.96</v>
      </c>
      <c r="BS62" s="42">
        <v>1</v>
      </c>
      <c r="BT62" s="42">
        <v>1</v>
      </c>
      <c r="BU62" s="42">
        <v>0.94</v>
      </c>
      <c r="BV62" s="42">
        <v>0.85</v>
      </c>
      <c r="BW62" s="54">
        <v>0.95</v>
      </c>
      <c r="BX62" s="44">
        <v>4.2999999999999997E-2</v>
      </c>
      <c r="BY62" s="44">
        <v>4.2999999999999997E-2</v>
      </c>
      <c r="BZ62" s="44">
        <v>4.3999999999999997E-2</v>
      </c>
      <c r="CA62" s="44">
        <v>4.4999999999999998E-2</v>
      </c>
      <c r="CB62" s="44">
        <v>4.4999999999999998E-2</v>
      </c>
      <c r="CC62" s="44">
        <v>3.4000000000000002E-2</v>
      </c>
      <c r="CD62" s="58">
        <v>4.2000000000000003E-2</v>
      </c>
      <c r="CE62" s="42">
        <v>7.24</v>
      </c>
      <c r="CF62" s="42">
        <v>7.24</v>
      </c>
      <c r="CG62" s="42">
        <v>7.23</v>
      </c>
      <c r="CH62" s="42">
        <v>7.22</v>
      </c>
      <c r="CI62" s="42">
        <v>7.21</v>
      </c>
      <c r="CJ62" s="42">
        <v>7.21</v>
      </c>
      <c r="CK62" s="54">
        <v>7.23</v>
      </c>
      <c r="CL62" s="42">
        <v>87</v>
      </c>
      <c r="CM62" s="44"/>
      <c r="CN62" s="44">
        <v>1.4720391035079956</v>
      </c>
      <c r="CO62" s="44">
        <v>1.5990232229232788</v>
      </c>
      <c r="CP62" s="44">
        <v>1.7269841432571411</v>
      </c>
      <c r="CQ62" s="44">
        <v>2.3355312347412109</v>
      </c>
      <c r="CR62" s="44">
        <v>1.6615384817123413</v>
      </c>
      <c r="CS62" s="44">
        <v>1.6547008752822876</v>
      </c>
      <c r="CT62" s="58">
        <f t="shared" si="61"/>
        <v>1.7416361769040425</v>
      </c>
      <c r="CU62" s="44" t="s">
        <v>233</v>
      </c>
      <c r="CV62" s="44" t="s">
        <v>233</v>
      </c>
      <c r="CW62" s="44" t="s">
        <v>233</v>
      </c>
      <c r="CX62" s="44" t="s">
        <v>233</v>
      </c>
      <c r="CY62" s="44" t="s">
        <v>233</v>
      </c>
      <c r="CZ62" s="44" t="s">
        <v>233</v>
      </c>
      <c r="DA62" s="54" t="str">
        <f t="shared" si="62"/>
        <v/>
      </c>
      <c r="DB62" s="65">
        <v>975.94622802734375</v>
      </c>
      <c r="DC62" s="65">
        <v>1052.2587890625</v>
      </c>
      <c r="DD62" s="65">
        <v>1221.85595703125</v>
      </c>
      <c r="DE62" s="65">
        <v>1538.705810546875</v>
      </c>
      <c r="DF62" s="65">
        <v>1197.191650390625</v>
      </c>
      <c r="DG62" s="65">
        <v>1110.2564697265625</v>
      </c>
      <c r="DH62" s="58">
        <f t="shared" si="63"/>
        <v>1.7030915771484374</v>
      </c>
      <c r="DI62" s="65">
        <v>1046.788818359375</v>
      </c>
      <c r="DJ62" s="65">
        <v>1025.3480224609375</v>
      </c>
      <c r="DK62" s="65">
        <v>1168.3759765625</v>
      </c>
      <c r="DL62" s="65">
        <v>1545.2747802734375</v>
      </c>
      <c r="DM62" s="65">
        <v>1181.88037109375</v>
      </c>
      <c r="DN62" s="65">
        <v>1166.666748046875</v>
      </c>
      <c r="DO62" s="58">
        <f t="shared" si="64"/>
        <v>1.71224033203125</v>
      </c>
      <c r="DP62" s="65">
        <v>48</v>
      </c>
      <c r="DQ62" s="44"/>
      <c r="DR62" s="65">
        <v>796.8125</v>
      </c>
      <c r="DS62" s="65">
        <v>781.1875</v>
      </c>
      <c r="DT62" s="65">
        <v>805.6875</v>
      </c>
      <c r="DU62" s="65">
        <v>799</v>
      </c>
      <c r="DV62" s="65">
        <v>765.6875</v>
      </c>
      <c r="DW62" s="65">
        <v>829.3125</v>
      </c>
      <c r="DX62" s="58">
        <f t="shared" si="65"/>
        <v>1.1466449999999999</v>
      </c>
      <c r="DY62" s="43">
        <v>7.0746760368347168</v>
      </c>
      <c r="DZ62" s="43">
        <v>15.433562278747559</v>
      </c>
      <c r="EA62" s="43">
        <v>26.300033569335938</v>
      </c>
      <c r="EB62" s="44">
        <f t="shared" si="66"/>
        <v>1.5462451423645021</v>
      </c>
      <c r="EC62" s="43">
        <v>25</v>
      </c>
      <c r="ED62" s="43">
        <v>25</v>
      </c>
      <c r="EE62" s="43">
        <v>20</v>
      </c>
      <c r="EF62" s="43">
        <v>25</v>
      </c>
      <c r="EG62" s="43">
        <v>25</v>
      </c>
      <c r="EH62" s="43">
        <v>25</v>
      </c>
      <c r="EI62" s="56">
        <f t="shared" si="46"/>
        <v>24.166666666666668</v>
      </c>
      <c r="EJ62" s="65">
        <v>361</v>
      </c>
      <c r="EK62" s="42">
        <v>0.47999998927116394</v>
      </c>
      <c r="EL62" s="42">
        <v>0.47999998927116394</v>
      </c>
      <c r="EM62" s="42">
        <v>0.47999998927116394</v>
      </c>
      <c r="EN62" s="42">
        <v>0.47999998927116394</v>
      </c>
      <c r="EO62" s="42">
        <v>0.47999998927116394</v>
      </c>
      <c r="EP62" s="42">
        <v>0.47999998927116394</v>
      </c>
      <c r="EQ62" s="54">
        <f t="shared" si="47"/>
        <v>0.47999998927116394</v>
      </c>
      <c r="ER62" s="65">
        <v>24</v>
      </c>
      <c r="ES62" s="42">
        <v>0.80000001192092896</v>
      </c>
      <c r="ET62" s="42">
        <v>0.80000001192092896</v>
      </c>
      <c r="EU62" s="42">
        <v>0.80000001192092896</v>
      </c>
      <c r="EV62" s="42">
        <v>0.80000001192092896</v>
      </c>
      <c r="EW62" s="42">
        <v>0.80000001192092896</v>
      </c>
      <c r="EX62" s="42">
        <v>0.80000001192092896</v>
      </c>
      <c r="EY62" s="54">
        <f t="shared" si="48"/>
        <v>0.80000001192092896</v>
      </c>
      <c r="EZ62" s="42">
        <v>1.6</v>
      </c>
      <c r="FA62" s="42">
        <v>0.18000000715255737</v>
      </c>
      <c r="FB62" s="42">
        <v>0.18000000715255737</v>
      </c>
      <c r="FC62" s="42">
        <v>0.18000000715255737</v>
      </c>
      <c r="FD62" s="42">
        <v>0.18000000715255737</v>
      </c>
      <c r="FE62" s="42">
        <v>0.18000000715255737</v>
      </c>
      <c r="FF62" s="42">
        <v>0.18000000715255737</v>
      </c>
      <c r="FG62" s="54">
        <f t="shared" si="49"/>
        <v>0.18000000715255737</v>
      </c>
      <c r="FH62" s="42"/>
      <c r="FI62" s="42">
        <v>0.17000000178813934</v>
      </c>
      <c r="FJ62" s="42">
        <v>0.17000000178813934</v>
      </c>
      <c r="FK62" s="42">
        <v>0.17000000178813934</v>
      </c>
      <c r="FL62" s="42">
        <v>0.15000000596046448</v>
      </c>
      <c r="FM62" s="42">
        <v>0.14000000059604645</v>
      </c>
      <c r="FN62" s="42">
        <v>0.14000000059604645</v>
      </c>
      <c r="FO62" s="54">
        <f t="shared" si="50"/>
        <v>0.15666666875282922</v>
      </c>
      <c r="FP62" s="65">
        <v>20</v>
      </c>
      <c r="FQ62" s="42">
        <v>0.56999999284744263</v>
      </c>
      <c r="FR62" s="42">
        <v>0.56999999284744263</v>
      </c>
      <c r="FS62" s="42">
        <v>0.56999999284744263</v>
      </c>
      <c r="FT62" s="42">
        <v>0.56999999284744263</v>
      </c>
      <c r="FU62" s="42">
        <v>0.56999999284744263</v>
      </c>
      <c r="FV62" s="42">
        <v>0.56999999284744263</v>
      </c>
      <c r="FW62" s="54">
        <f t="shared" si="51"/>
        <v>0.56999999284744263</v>
      </c>
      <c r="FX62" s="65">
        <v>37</v>
      </c>
    </row>
    <row r="63" spans="1:180">
      <c r="A63" s="40">
        <v>38765</v>
      </c>
      <c r="B63" s="41"/>
      <c r="C63" s="41"/>
      <c r="D63" s="41"/>
      <c r="E63" s="42" t="s">
        <v>233</v>
      </c>
      <c r="F63" s="42" t="s">
        <v>233</v>
      </c>
      <c r="G63" s="42" t="s">
        <v>233</v>
      </c>
      <c r="H63" s="42" t="s">
        <v>233</v>
      </c>
      <c r="I63" s="42" t="s">
        <v>233</v>
      </c>
      <c r="J63" s="42" t="s">
        <v>233</v>
      </c>
      <c r="K63" s="54" t="str">
        <f t="shared" si="52"/>
        <v/>
      </c>
      <c r="L63" s="43">
        <v>3.394383430480957</v>
      </c>
      <c r="M63" s="43">
        <v>3.6385836601257324</v>
      </c>
      <c r="N63" s="43">
        <v>4.029304027557373</v>
      </c>
      <c r="O63" s="43">
        <v>4.1514043807983398</v>
      </c>
      <c r="P63" s="43">
        <v>4.029304027557373</v>
      </c>
      <c r="Q63" s="43">
        <v>3.4188034534454346</v>
      </c>
      <c r="R63" s="54">
        <f t="shared" si="53"/>
        <v>3.7769638299942017</v>
      </c>
      <c r="S63" s="43">
        <v>8.3028087615966797</v>
      </c>
      <c r="T63" s="43">
        <v>8.9133090972900391</v>
      </c>
      <c r="U63" s="43">
        <v>10.5006103515625</v>
      </c>
      <c r="V63" s="43">
        <v>11.721611976623535</v>
      </c>
      <c r="W63" s="43">
        <v>11.965811729431152</v>
      </c>
      <c r="X63" s="43">
        <v>17.94871711730957</v>
      </c>
      <c r="Y63" s="56">
        <f t="shared" si="54"/>
        <v>11.55881150563558</v>
      </c>
      <c r="Z63" s="42">
        <v>-0.4761904776096344</v>
      </c>
      <c r="AA63" s="42">
        <v>-0.67643469572067261</v>
      </c>
      <c r="AB63" s="42">
        <v>-0.71550673246383667</v>
      </c>
      <c r="AC63" s="42">
        <v>-0.69108670949935913</v>
      </c>
      <c r="AD63" s="42">
        <v>-0.66666668653488159</v>
      </c>
      <c r="AE63" s="42">
        <v>-0.64713066816329956</v>
      </c>
      <c r="AF63" s="54">
        <f t="shared" si="55"/>
        <v>-0.6455026616652807</v>
      </c>
      <c r="AG63" s="42">
        <v>7.1965813636779785</v>
      </c>
      <c r="AH63" s="42">
        <v>7.2034187316894531</v>
      </c>
      <c r="AI63" s="42">
        <v>7.2034187316894531</v>
      </c>
      <c r="AJ63" s="42">
        <v>7.2444443702697754</v>
      </c>
      <c r="AK63" s="42">
        <v>7.2341880798339844</v>
      </c>
      <c r="AL63" s="42">
        <v>7.145298957824707</v>
      </c>
      <c r="AM63" s="54">
        <f t="shared" si="56"/>
        <v>7.2045583724975586</v>
      </c>
      <c r="AN63" s="44">
        <v>1.9731379747390747</v>
      </c>
      <c r="AO63" s="44">
        <v>1.394383430480957</v>
      </c>
      <c r="AP63" s="44">
        <v>1.2625153064727783</v>
      </c>
      <c r="AQ63" s="44">
        <v>1.3211233615875244</v>
      </c>
      <c r="AR63" s="44">
        <v>1.6288156509399414</v>
      </c>
      <c r="AS63" s="44">
        <v>1.9511599540710449</v>
      </c>
      <c r="AT63" s="58">
        <f t="shared" si="57"/>
        <v>1.5885226130485535</v>
      </c>
      <c r="AU63" s="42">
        <v>0.57142859697341919</v>
      </c>
      <c r="AV63" s="42">
        <v>0.64468866586685181</v>
      </c>
      <c r="AW63" s="42">
        <v>0.72405374050140381</v>
      </c>
      <c r="AX63" s="42">
        <v>0.69230771064758301</v>
      </c>
      <c r="AY63" s="42">
        <v>0.73137974739074707</v>
      </c>
      <c r="AZ63" s="42">
        <v>0.72283273935317993</v>
      </c>
      <c r="BA63" s="54">
        <f t="shared" si="58"/>
        <v>0.68111520012219751</v>
      </c>
      <c r="BB63" s="44"/>
      <c r="BC63" s="42">
        <v>0.2063492089509964</v>
      </c>
      <c r="BD63" s="42">
        <v>0.21978022158145905</v>
      </c>
      <c r="BE63" s="42">
        <v>0.28205129504203796</v>
      </c>
      <c r="BF63" s="42">
        <v>0.34065935015678406</v>
      </c>
      <c r="BG63" s="42">
        <v>0.2747252881526947</v>
      </c>
      <c r="BH63" s="42">
        <v>0.35042735934257507</v>
      </c>
      <c r="BI63" s="54">
        <f t="shared" si="59"/>
        <v>0.27899878720442456</v>
      </c>
      <c r="BJ63" s="44">
        <v>4.2653977870941162E-2</v>
      </c>
      <c r="BK63" s="44">
        <v>3.8599800318479538E-2</v>
      </c>
      <c r="BL63" s="44">
        <v>3.8779016584157944E-2</v>
      </c>
      <c r="BM63" s="44">
        <v>3.9174221456050873E-2</v>
      </c>
      <c r="BN63" s="44">
        <v>4.1455179452896118E-2</v>
      </c>
      <c r="BO63" s="44">
        <v>4.4006139039993286E-2</v>
      </c>
      <c r="BP63" s="58">
        <f t="shared" si="60"/>
        <v>4.0778055787086487E-2</v>
      </c>
      <c r="BQ63" s="42">
        <v>0.85</v>
      </c>
      <c r="BR63" s="42">
        <v>0.82</v>
      </c>
      <c r="BS63" s="42">
        <v>0.85</v>
      </c>
      <c r="BT63" s="42">
        <v>0.89</v>
      </c>
      <c r="BU63" s="42">
        <v>0.91</v>
      </c>
      <c r="BV63" s="42">
        <v>0.97</v>
      </c>
      <c r="BW63" s="54">
        <v>0.88</v>
      </c>
      <c r="BX63" s="44">
        <v>3.4000000000000002E-2</v>
      </c>
      <c r="BY63" s="44">
        <v>3.4000000000000002E-2</v>
      </c>
      <c r="BZ63" s="44">
        <v>3.4000000000000002E-2</v>
      </c>
      <c r="CA63" s="44">
        <v>3.4000000000000002E-2</v>
      </c>
      <c r="CB63" s="44">
        <v>3.4000000000000002E-2</v>
      </c>
      <c r="CC63" s="44">
        <v>3.4000000000000002E-2</v>
      </c>
      <c r="CD63" s="58">
        <v>3.4000000000000002E-2</v>
      </c>
      <c r="CE63" s="42">
        <v>7.22</v>
      </c>
      <c r="CF63" s="42">
        <v>7.21</v>
      </c>
      <c r="CG63" s="42">
        <v>7.19</v>
      </c>
      <c r="CH63" s="42">
        <v>7.21</v>
      </c>
      <c r="CI63" s="42">
        <v>7.21</v>
      </c>
      <c r="CJ63" s="42">
        <v>7.22</v>
      </c>
      <c r="CK63" s="54">
        <v>7.21</v>
      </c>
      <c r="CL63" s="42">
        <v>92</v>
      </c>
      <c r="CM63" s="44"/>
      <c r="CN63" s="44">
        <v>0.92600733041763306</v>
      </c>
      <c r="CO63" s="44">
        <v>0.85372406244277954</v>
      </c>
      <c r="CP63" s="44">
        <v>0.93870574235916138</v>
      </c>
      <c r="CQ63" s="44">
        <v>0.91623932123184204</v>
      </c>
      <c r="CR63" s="44">
        <v>1.6117216348648071</v>
      </c>
      <c r="CS63" s="44">
        <v>1.5873016119003296</v>
      </c>
      <c r="CT63" s="58">
        <f t="shared" si="61"/>
        <v>1.138949950536092</v>
      </c>
      <c r="CU63" s="44" t="s">
        <v>233</v>
      </c>
      <c r="CV63" s="44" t="s">
        <v>233</v>
      </c>
      <c r="CW63" s="44" t="s">
        <v>233</v>
      </c>
      <c r="CX63" s="44" t="s">
        <v>233</v>
      </c>
      <c r="CY63" s="44" t="s">
        <v>233</v>
      </c>
      <c r="CZ63" s="44" t="s">
        <v>233</v>
      </c>
      <c r="DA63" s="54" t="str">
        <f t="shared" si="62"/>
        <v/>
      </c>
      <c r="DB63" s="65">
        <v>615.3846435546875</v>
      </c>
      <c r="DC63" s="65">
        <v>613.67523193359375</v>
      </c>
      <c r="DD63" s="65">
        <v>604.5177001953125</v>
      </c>
      <c r="DE63" s="65">
        <v>617.4603271484375</v>
      </c>
      <c r="DF63" s="65">
        <v>1136.5079345703125</v>
      </c>
      <c r="DG63" s="65">
        <v>1079.3651123046875</v>
      </c>
      <c r="DH63" s="58">
        <f t="shared" si="63"/>
        <v>1.1200586279296876</v>
      </c>
      <c r="DI63" s="65">
        <v>646.15386962890625</v>
      </c>
      <c r="DJ63" s="65">
        <v>640</v>
      </c>
      <c r="DK63" s="65">
        <v>642.73504638671875</v>
      </c>
      <c r="DL63" s="65">
        <v>657.093994140625</v>
      </c>
      <c r="DM63" s="65">
        <v>1120.2685546875</v>
      </c>
      <c r="DN63" s="65">
        <v>1110.3785400390625</v>
      </c>
      <c r="DO63" s="58">
        <f t="shared" si="64"/>
        <v>1.1559912011718749</v>
      </c>
      <c r="DP63" s="65">
        <v>0</v>
      </c>
      <c r="DQ63" s="44"/>
      <c r="DR63" s="65">
        <v>100</v>
      </c>
      <c r="DS63" s="65">
        <v>100</v>
      </c>
      <c r="DT63" s="65">
        <v>772</v>
      </c>
      <c r="DU63" s="65">
        <v>742.8125</v>
      </c>
      <c r="DV63" s="65">
        <v>797.1875</v>
      </c>
      <c r="DW63" s="65">
        <v>100</v>
      </c>
      <c r="DX63" s="58">
        <f t="shared" si="65"/>
        <v>0.62687999999999999</v>
      </c>
      <c r="DY63" s="43">
        <v>7.0223197937011719</v>
      </c>
      <c r="DZ63" s="43">
        <v>12.733749389648437</v>
      </c>
      <c r="EA63" s="43">
        <v>29.389656066894531</v>
      </c>
      <c r="EB63" s="44">
        <f t="shared" si="66"/>
        <v>1.5501638829803466</v>
      </c>
      <c r="EC63" s="43">
        <v>25</v>
      </c>
      <c r="ED63" s="43">
        <v>25</v>
      </c>
      <c r="EE63" s="43">
        <v>25</v>
      </c>
      <c r="EF63" s="43">
        <v>25</v>
      </c>
      <c r="EG63" s="43">
        <v>25</v>
      </c>
      <c r="EH63" s="43">
        <v>25</v>
      </c>
      <c r="EI63" s="56">
        <f t="shared" si="46"/>
        <v>25</v>
      </c>
      <c r="EJ63" s="65">
        <v>243</v>
      </c>
      <c r="EK63" s="42">
        <v>0.47999998927116394</v>
      </c>
      <c r="EL63" s="42">
        <v>0.47999998927116394</v>
      </c>
      <c r="EM63" s="42">
        <v>0.47999998927116394</v>
      </c>
      <c r="EN63" s="42">
        <v>0.47999998927116394</v>
      </c>
      <c r="EO63" s="42">
        <v>0.47999998927116394</v>
      </c>
      <c r="EP63" s="42">
        <v>0.47999998927116394</v>
      </c>
      <c r="EQ63" s="54">
        <f t="shared" si="47"/>
        <v>0.47999998927116394</v>
      </c>
      <c r="ER63" s="65">
        <v>15</v>
      </c>
      <c r="ES63" s="42">
        <v>0.80000001192092896</v>
      </c>
      <c r="ET63" s="42">
        <v>0.80000001192092896</v>
      </c>
      <c r="EU63" s="42">
        <v>0.80000001192092896</v>
      </c>
      <c r="EV63" s="42">
        <v>0.80000001192092896</v>
      </c>
      <c r="EW63" s="42">
        <v>0.80000001192092896</v>
      </c>
      <c r="EX63" s="42">
        <v>0.80000001192092896</v>
      </c>
      <c r="EY63" s="54">
        <f t="shared" si="48"/>
        <v>0.80000001192092896</v>
      </c>
      <c r="EZ63" s="42">
        <v>1.05</v>
      </c>
      <c r="FA63" s="42">
        <v>0.18000000715255737</v>
      </c>
      <c r="FB63" s="42">
        <v>0.18999999761581421</v>
      </c>
      <c r="FC63" s="42">
        <v>0.18999999761581421</v>
      </c>
      <c r="FD63" s="42">
        <v>0.18999999761581421</v>
      </c>
      <c r="FE63" s="42">
        <v>0.18999999761581421</v>
      </c>
      <c r="FF63" s="42">
        <v>0.18000000715255737</v>
      </c>
      <c r="FG63" s="54">
        <f t="shared" si="49"/>
        <v>0.18666666746139526</v>
      </c>
      <c r="FH63" s="42"/>
      <c r="FI63" s="42">
        <v>0.14000000059604645</v>
      </c>
      <c r="FJ63" s="42">
        <v>0.17000000178813934</v>
      </c>
      <c r="FK63" s="42">
        <v>0.17000000178813934</v>
      </c>
      <c r="FL63" s="42">
        <v>0.17000000178813934</v>
      </c>
      <c r="FM63" s="42">
        <v>0.17000000178813934</v>
      </c>
      <c r="FN63" s="42">
        <v>0.15000000596046448</v>
      </c>
      <c r="FO63" s="54">
        <f t="shared" si="50"/>
        <v>0.16166666895151138</v>
      </c>
      <c r="FP63" s="65">
        <v>15</v>
      </c>
      <c r="FQ63" s="42">
        <v>0.56999999284744263</v>
      </c>
      <c r="FR63" s="42">
        <v>0.56999999284744263</v>
      </c>
      <c r="FS63" s="42">
        <v>0.56999999284744263</v>
      </c>
      <c r="FT63" s="42">
        <v>0.56999999284744263</v>
      </c>
      <c r="FU63" s="42">
        <v>0.56999999284744263</v>
      </c>
      <c r="FV63" s="42">
        <v>0.56999999284744263</v>
      </c>
      <c r="FW63" s="54">
        <f t="shared" si="51"/>
        <v>0.56999999284744263</v>
      </c>
      <c r="FX63" s="65">
        <v>24</v>
      </c>
    </row>
    <row r="64" spans="1:180">
      <c r="A64" s="40">
        <v>38766</v>
      </c>
      <c r="B64" s="41"/>
      <c r="C64" s="41"/>
      <c r="D64" s="41"/>
      <c r="E64" s="42" t="s">
        <v>233</v>
      </c>
      <c r="F64" s="42" t="s">
        <v>233</v>
      </c>
      <c r="G64" s="42" t="s">
        <v>233</v>
      </c>
      <c r="H64" s="42" t="s">
        <v>233</v>
      </c>
      <c r="I64" s="42" t="s">
        <v>233</v>
      </c>
      <c r="J64" s="42" t="s">
        <v>233</v>
      </c>
      <c r="K64" s="54" t="str">
        <f t="shared" si="52"/>
        <v/>
      </c>
      <c r="L64" s="43">
        <v>2.442002534866333</v>
      </c>
      <c r="M64" s="43">
        <v>1.5873016119003296</v>
      </c>
      <c r="N64" s="43">
        <v>0.61050063371658325</v>
      </c>
      <c r="O64" s="43">
        <v>0</v>
      </c>
      <c r="P64" s="43">
        <v>0.24420024454593658</v>
      </c>
      <c r="Q64" s="43">
        <v>0</v>
      </c>
      <c r="R64" s="54">
        <f t="shared" si="53"/>
        <v>0.81400083750486374</v>
      </c>
      <c r="S64" s="43">
        <v>17.338216781616211</v>
      </c>
      <c r="T64" s="43">
        <v>12.454212188720703</v>
      </c>
      <c r="U64" s="43">
        <v>10.012209892272949</v>
      </c>
      <c r="V64" s="43">
        <v>8.3028087615966797</v>
      </c>
      <c r="W64" s="43">
        <v>5.9829058647155762</v>
      </c>
      <c r="X64" s="43">
        <v>9.8901100158691406</v>
      </c>
      <c r="Y64" s="56">
        <f t="shared" si="54"/>
        <v>10.663410584131876</v>
      </c>
      <c r="Z64" s="42">
        <v>-0.57875460386276245</v>
      </c>
      <c r="AA64" s="42">
        <v>-0.77411478757858276</v>
      </c>
      <c r="AB64" s="42">
        <v>-0.75946277379989624</v>
      </c>
      <c r="AC64" s="42">
        <v>-0.69108670949935913</v>
      </c>
      <c r="AD64" s="42">
        <v>-0.68131870031356812</v>
      </c>
      <c r="AE64" s="42">
        <v>-0.56410259008407593</v>
      </c>
      <c r="AF64" s="54">
        <f t="shared" si="55"/>
        <v>-0.6748066941897074</v>
      </c>
      <c r="AG64" s="42">
        <v>7.0085468292236328</v>
      </c>
      <c r="AH64" s="42">
        <v>7.0427350997924805</v>
      </c>
      <c r="AI64" s="42">
        <v>6.9743590354919434</v>
      </c>
      <c r="AJ64" s="42">
        <v>6.9982905387878418</v>
      </c>
      <c r="AK64" s="42">
        <v>7.0803418159484863</v>
      </c>
      <c r="AL64" s="42">
        <v>7.0222220420837402</v>
      </c>
      <c r="AM64" s="54">
        <f t="shared" si="56"/>
        <v>7.0210825602213545</v>
      </c>
      <c r="AN64" s="44">
        <v>2.3003664016723633</v>
      </c>
      <c r="AO64" s="44">
        <v>2.9084248542785645</v>
      </c>
      <c r="AP64" s="44">
        <v>3.037851095199585</v>
      </c>
      <c r="AQ64" s="44">
        <v>3.0793650150299072</v>
      </c>
      <c r="AR64" s="44">
        <v>2.7838828563690186</v>
      </c>
      <c r="AS64" s="44">
        <v>2.74969482421875</v>
      </c>
      <c r="AT64" s="58">
        <f t="shared" si="57"/>
        <v>2.8099308411280313</v>
      </c>
      <c r="AU64" s="42">
        <v>0.64224666357040405</v>
      </c>
      <c r="AV64" s="42">
        <v>0.60195362567901611</v>
      </c>
      <c r="AW64" s="42">
        <v>0.65689867734909058</v>
      </c>
      <c r="AX64" s="42">
        <v>0.53235656023025513</v>
      </c>
      <c r="AY64" s="42">
        <v>0.52625155448913574</v>
      </c>
      <c r="AZ64" s="42">
        <v>0.55189257860183716</v>
      </c>
      <c r="BA64" s="54">
        <f t="shared" si="58"/>
        <v>0.58526660998662317</v>
      </c>
      <c r="BB64" s="44"/>
      <c r="BC64" s="42">
        <v>0.32356533408164978</v>
      </c>
      <c r="BD64" s="42">
        <v>0.30036631226539612</v>
      </c>
      <c r="BE64" s="42">
        <v>0.31257632374763489</v>
      </c>
      <c r="BF64" s="42">
        <v>0.54700857400894165</v>
      </c>
      <c r="BG64" s="42">
        <v>0.67032968997955322</v>
      </c>
      <c r="BH64" s="42">
        <v>0.69108670949935913</v>
      </c>
      <c r="BI64" s="54">
        <f t="shared" si="59"/>
        <v>0.47415549059708911</v>
      </c>
      <c r="BJ64" s="44">
        <v>4.6829599887132645E-2</v>
      </c>
      <c r="BK64" s="44">
        <v>4.8919308930635452E-2</v>
      </c>
      <c r="BL64" s="44">
        <v>5.1175247877836227E-2</v>
      </c>
      <c r="BM64" s="44">
        <v>5.3181000053882599E-2</v>
      </c>
      <c r="BN64" s="44">
        <v>5.0691969692707062E-2</v>
      </c>
      <c r="BO64" s="44">
        <v>5.1966894418001175E-2</v>
      </c>
      <c r="BP64" s="58">
        <f t="shared" si="60"/>
        <v>5.046067014336586E-2</v>
      </c>
      <c r="BQ64" s="42">
        <v>0.94</v>
      </c>
      <c r="BR64" s="42">
        <v>0.87</v>
      </c>
      <c r="BS64" s="42">
        <v>0.84</v>
      </c>
      <c r="BT64" s="42">
        <v>0.84</v>
      </c>
      <c r="BU64" s="42">
        <v>0.82</v>
      </c>
      <c r="BV64" s="42">
        <v>0.8</v>
      </c>
      <c r="BW64" s="54">
        <v>0.85</v>
      </c>
      <c r="BX64" s="44">
        <v>3.4000000000000002E-2</v>
      </c>
      <c r="BY64" s="44">
        <v>3.3000000000000002E-2</v>
      </c>
      <c r="BZ64" s="44">
        <v>4.3999999999999997E-2</v>
      </c>
      <c r="CA64" s="44">
        <v>4.3999999999999997E-2</v>
      </c>
      <c r="CB64" s="44">
        <v>4.3999999999999997E-2</v>
      </c>
      <c r="CC64" s="44">
        <v>4.3999999999999997E-2</v>
      </c>
      <c r="CD64" s="58">
        <v>0.04</v>
      </c>
      <c r="CE64" s="42">
        <v>7.21</v>
      </c>
      <c r="CF64" s="42">
        <v>7.2</v>
      </c>
      <c r="CG64" s="42">
        <v>7.18</v>
      </c>
      <c r="CH64" s="42">
        <v>7.15</v>
      </c>
      <c r="CI64" s="42">
        <v>7.13</v>
      </c>
      <c r="CJ64" s="42">
        <v>7.12</v>
      </c>
      <c r="CK64" s="54">
        <v>7.17</v>
      </c>
      <c r="CL64" s="42">
        <v>90</v>
      </c>
      <c r="CM64" s="44"/>
      <c r="CN64" s="44">
        <v>1.5746031999588013</v>
      </c>
      <c r="CO64" s="44">
        <v>1.5159951448440552</v>
      </c>
      <c r="CP64" s="44">
        <v>1.610744833946228</v>
      </c>
      <c r="CQ64" s="44">
        <v>1.5765568017959595</v>
      </c>
      <c r="CR64" s="44">
        <v>1.5804640054702759</v>
      </c>
      <c r="CS64" s="44">
        <v>1.514041543006897</v>
      </c>
      <c r="CT64" s="58">
        <f t="shared" si="61"/>
        <v>1.5620675881703694</v>
      </c>
      <c r="CU64" s="44" t="s">
        <v>233</v>
      </c>
      <c r="CV64" s="44" t="s">
        <v>233</v>
      </c>
      <c r="CW64" s="44" t="s">
        <v>233</v>
      </c>
      <c r="CX64" s="44" t="s">
        <v>233</v>
      </c>
      <c r="CY64" s="44" t="s">
        <v>233</v>
      </c>
      <c r="CZ64" s="44" t="s">
        <v>233</v>
      </c>
      <c r="DA64" s="54" t="str">
        <f t="shared" si="62"/>
        <v/>
      </c>
      <c r="DB64" s="65">
        <v>1059.951171875</v>
      </c>
      <c r="DC64" s="65">
        <v>1060.5616455078125</v>
      </c>
      <c r="DD64" s="65">
        <v>1046.3980712890625</v>
      </c>
      <c r="DE64" s="65">
        <v>1131.3797607421875</v>
      </c>
      <c r="DF64" s="65">
        <v>1116.2392578125</v>
      </c>
      <c r="DG64" s="65">
        <v>1031.7459716796875</v>
      </c>
      <c r="DH64" s="58">
        <f t="shared" si="63"/>
        <v>1.5471062109375</v>
      </c>
      <c r="DI64" s="65">
        <v>1108.6934814453125</v>
      </c>
      <c r="DJ64" s="65">
        <v>1103.9072265625</v>
      </c>
      <c r="DK64" s="65">
        <v>1073.77294921875</v>
      </c>
      <c r="DL64" s="65">
        <v>1080.6348876953125</v>
      </c>
      <c r="DM64" s="65">
        <v>1107.9365234375</v>
      </c>
      <c r="DN64" s="65">
        <v>1106.34912109375</v>
      </c>
      <c r="DO64" s="58">
        <f t="shared" si="64"/>
        <v>1.57951060546875</v>
      </c>
      <c r="DP64" s="65">
        <v>24</v>
      </c>
      <c r="DQ64" s="44"/>
      <c r="DR64" s="65">
        <v>100</v>
      </c>
      <c r="DS64" s="65">
        <v>781.3125</v>
      </c>
      <c r="DT64" s="65">
        <v>100</v>
      </c>
      <c r="DU64" s="65">
        <v>100</v>
      </c>
      <c r="DV64" s="65">
        <v>748.375</v>
      </c>
      <c r="DW64" s="65">
        <v>781.875</v>
      </c>
      <c r="DX64" s="58">
        <f t="shared" si="65"/>
        <v>0.62677499999999997</v>
      </c>
      <c r="DY64" s="43">
        <v>7.0321364402770996</v>
      </c>
      <c r="DZ64" s="43">
        <v>14.542046546936035</v>
      </c>
      <c r="EA64" s="43">
        <v>26.870315551757813</v>
      </c>
      <c r="EB64" s="44">
        <f t="shared" si="66"/>
        <v>1.3154992205047606</v>
      </c>
      <c r="EC64" s="43">
        <v>27</v>
      </c>
      <c r="ED64" s="43">
        <v>25</v>
      </c>
      <c r="EE64" s="43">
        <v>25</v>
      </c>
      <c r="EF64" s="43">
        <v>25</v>
      </c>
      <c r="EG64" s="43">
        <v>25</v>
      </c>
      <c r="EH64" s="43">
        <v>25</v>
      </c>
      <c r="EI64" s="56">
        <f t="shared" si="46"/>
        <v>25.333333333333332</v>
      </c>
      <c r="EJ64" s="65">
        <v>318</v>
      </c>
      <c r="EK64" s="42">
        <v>0.47999998927116394</v>
      </c>
      <c r="EL64" s="42">
        <v>0.47999998927116394</v>
      </c>
      <c r="EM64" s="42">
        <v>0.47999998927116394</v>
      </c>
      <c r="EN64" s="42">
        <v>0.47999998927116394</v>
      </c>
      <c r="EO64" s="42">
        <v>0.47999998927116394</v>
      </c>
      <c r="EP64" s="42">
        <v>0.47999998927116394</v>
      </c>
      <c r="EQ64" s="54">
        <f t="shared" si="47"/>
        <v>0.47999998927116394</v>
      </c>
      <c r="ER64" s="65">
        <v>21</v>
      </c>
      <c r="ES64" s="42">
        <v>0.80000001192092896</v>
      </c>
      <c r="ET64" s="42">
        <v>0.80000001192092896</v>
      </c>
      <c r="EU64" s="42">
        <v>0.80000001192092896</v>
      </c>
      <c r="EV64" s="42">
        <v>0.80000001192092896</v>
      </c>
      <c r="EW64" s="42">
        <v>0.80000001192092896</v>
      </c>
      <c r="EX64" s="42">
        <v>0.80000001192092896</v>
      </c>
      <c r="EY64" s="54">
        <f t="shared" si="48"/>
        <v>0.80000001192092896</v>
      </c>
      <c r="EZ64" s="42">
        <v>1.45</v>
      </c>
      <c r="FA64" s="42">
        <v>0.17000000178813934</v>
      </c>
      <c r="FB64" s="42">
        <v>0.17000000178813934</v>
      </c>
      <c r="FC64" s="42">
        <v>0.17000000178813934</v>
      </c>
      <c r="FD64" s="42">
        <v>0.17000000178813934</v>
      </c>
      <c r="FE64" s="42">
        <v>0.17000000178813934</v>
      </c>
      <c r="FF64" s="42">
        <v>0.17000000178813934</v>
      </c>
      <c r="FG64" s="54">
        <f t="shared" si="49"/>
        <v>0.17000000178813934</v>
      </c>
      <c r="FH64" s="42"/>
      <c r="FI64" s="42">
        <v>0.15000000596046448</v>
      </c>
      <c r="FJ64" s="42">
        <v>0.15000000596046448</v>
      </c>
      <c r="FK64" s="42">
        <v>0.15000000596046448</v>
      </c>
      <c r="FL64" s="42">
        <v>0.15000000596046448</v>
      </c>
      <c r="FM64" s="42">
        <v>0.15999999642372131</v>
      </c>
      <c r="FN64" s="42">
        <v>0.15999999642372131</v>
      </c>
      <c r="FO64" s="54">
        <f t="shared" si="50"/>
        <v>0.15333333611488342</v>
      </c>
      <c r="FP64" s="65">
        <v>16</v>
      </c>
      <c r="FQ64" s="42">
        <v>0.56999999284744263</v>
      </c>
      <c r="FR64" s="42">
        <v>0.56999999284744263</v>
      </c>
      <c r="FS64" s="42">
        <v>0.56999999284744263</v>
      </c>
      <c r="FT64" s="42">
        <v>0.56999999284744263</v>
      </c>
      <c r="FU64" s="42">
        <v>0.56999999284744263</v>
      </c>
      <c r="FV64" s="42">
        <v>0.56999999284744263</v>
      </c>
      <c r="FW64" s="54">
        <f t="shared" si="51"/>
        <v>0.56999999284744263</v>
      </c>
      <c r="FX64" s="65">
        <v>34</v>
      </c>
    </row>
    <row r="65" spans="1:180">
      <c r="A65" s="40">
        <v>38767</v>
      </c>
      <c r="B65" s="41"/>
      <c r="C65" s="41"/>
      <c r="D65" s="41"/>
      <c r="E65" s="42" t="s">
        <v>233</v>
      </c>
      <c r="F65" s="42" t="s">
        <v>233</v>
      </c>
      <c r="G65" s="42" t="s">
        <v>233</v>
      </c>
      <c r="H65" s="42" t="s">
        <v>233</v>
      </c>
      <c r="I65" s="42" t="s">
        <v>233</v>
      </c>
      <c r="J65" s="42" t="s">
        <v>233</v>
      </c>
      <c r="K65" s="54" t="str">
        <f t="shared" si="52"/>
        <v/>
      </c>
      <c r="L65" s="43">
        <v>0</v>
      </c>
      <c r="M65" s="43">
        <v>0</v>
      </c>
      <c r="N65" s="43">
        <v>0</v>
      </c>
      <c r="O65" s="43">
        <v>0</v>
      </c>
      <c r="P65" s="43">
        <v>0</v>
      </c>
      <c r="Q65" s="43">
        <v>0</v>
      </c>
      <c r="R65" s="54">
        <v>0</v>
      </c>
      <c r="S65" s="43">
        <v>10.989010810852051</v>
      </c>
      <c r="T65" s="43">
        <v>11.721611976623535</v>
      </c>
      <c r="U65" s="43">
        <v>9.1575088500976562</v>
      </c>
      <c r="V65" s="43">
        <v>9.0354089736938477</v>
      </c>
      <c r="W65" s="43">
        <v>14.285714149475098</v>
      </c>
      <c r="X65" s="43">
        <v>8.4249086380004883</v>
      </c>
      <c r="Y65" s="56">
        <f t="shared" si="54"/>
        <v>10.602360566457113</v>
      </c>
      <c r="Z65" s="42">
        <v>-0.64224666357040405</v>
      </c>
      <c r="AA65" s="42">
        <v>-0.66178268194198608</v>
      </c>
      <c r="AB65" s="42">
        <v>-0.86691087484359741</v>
      </c>
      <c r="AC65" s="42">
        <v>-0.90109890699386597</v>
      </c>
      <c r="AD65" s="42">
        <v>-0.87667888402938843</v>
      </c>
      <c r="AE65" s="42">
        <v>-0.60317462682723999</v>
      </c>
      <c r="AF65" s="54">
        <f t="shared" si="55"/>
        <v>-0.75864877303441369</v>
      </c>
      <c r="AG65" s="42">
        <v>7.0017094612121582</v>
      </c>
      <c r="AH65" s="42">
        <v>7.0564103126525879</v>
      </c>
      <c r="AI65" s="42">
        <v>7.1999998092651367</v>
      </c>
      <c r="AJ65" s="42">
        <v>7.2273502349853516</v>
      </c>
      <c r="AK65" s="42">
        <v>7.3025641441345215</v>
      </c>
      <c r="AL65" s="42">
        <v>7.1521368026733398</v>
      </c>
      <c r="AM65" s="54">
        <f t="shared" si="56"/>
        <v>7.1566951274871826</v>
      </c>
      <c r="AN65" s="44">
        <v>3.3113553524017334</v>
      </c>
      <c r="AO65" s="44">
        <v>3.2527472972869873</v>
      </c>
      <c r="AP65" s="44">
        <v>2.8131868839263916</v>
      </c>
      <c r="AQ65" s="44">
        <v>2.4102563858032227</v>
      </c>
      <c r="AR65" s="44">
        <v>2.4566545486450195</v>
      </c>
      <c r="AS65" s="44">
        <v>2.962148904800415</v>
      </c>
      <c r="AT65" s="58">
        <f t="shared" si="57"/>
        <v>2.8677248954772949</v>
      </c>
      <c r="AU65" s="42">
        <v>0.58119660615921021</v>
      </c>
      <c r="AV65" s="42">
        <v>0.52380955219268799</v>
      </c>
      <c r="AW65" s="42">
        <v>0.62148964405059814</v>
      </c>
      <c r="AX65" s="42">
        <v>0.51037853956222534</v>
      </c>
      <c r="AY65" s="42">
        <v>0.53968256711959839</v>
      </c>
      <c r="AZ65" s="42">
        <v>0.60195362567901611</v>
      </c>
      <c r="BA65" s="54">
        <f t="shared" si="58"/>
        <v>0.56308508912722266</v>
      </c>
      <c r="BB65" s="44"/>
      <c r="BC65" s="42">
        <v>0.71428573131561279</v>
      </c>
      <c r="BD65" s="42">
        <v>0.66666668653488159</v>
      </c>
      <c r="BE65" s="42">
        <v>0.75946277379989624</v>
      </c>
      <c r="BF65" s="42">
        <v>0.73260074853897095</v>
      </c>
      <c r="BG65" s="42">
        <v>0.71184372901916504</v>
      </c>
      <c r="BH65" s="42">
        <v>0.69963371753692627</v>
      </c>
      <c r="BI65" s="54">
        <f t="shared" si="59"/>
        <v>0.71408223112424218</v>
      </c>
      <c r="BJ65" s="44">
        <v>4.7227762639522552E-2</v>
      </c>
      <c r="BK65" s="44">
        <v>4.5504067093133926E-2</v>
      </c>
      <c r="BL65" s="44">
        <v>4.2848072946071625E-2</v>
      </c>
      <c r="BM65" s="44">
        <v>4.1864477097988129E-2</v>
      </c>
      <c r="BN65" s="44">
        <v>4.1490331292152405E-2</v>
      </c>
      <c r="BO65" s="44">
        <v>4.4324688613414764E-2</v>
      </c>
      <c r="BP65" s="58">
        <f t="shared" si="60"/>
        <v>4.3876566613713898E-2</v>
      </c>
      <c r="BQ65" s="42">
        <v>0.84</v>
      </c>
      <c r="BR65" s="42">
        <v>0.89</v>
      </c>
      <c r="BS65" s="42">
        <v>0.87</v>
      </c>
      <c r="BT65" s="42">
        <v>0.84</v>
      </c>
      <c r="BU65" s="42">
        <v>0.82</v>
      </c>
      <c r="BV65" s="42">
        <v>0.84</v>
      </c>
      <c r="BW65" s="54">
        <v>0.85</v>
      </c>
      <c r="BX65" s="44">
        <v>4.3999999999999997E-2</v>
      </c>
      <c r="BY65" s="44">
        <v>4.4999999999999998E-2</v>
      </c>
      <c r="BZ65" s="44">
        <v>4.4999999999999998E-2</v>
      </c>
      <c r="CA65" s="44">
        <v>4.4999999999999998E-2</v>
      </c>
      <c r="CB65" s="44">
        <v>3.4000000000000002E-2</v>
      </c>
      <c r="CC65" s="44">
        <v>3.4000000000000002E-2</v>
      </c>
      <c r="CD65" s="58">
        <v>4.1000000000000002E-2</v>
      </c>
      <c r="CE65" s="42">
        <v>7.17</v>
      </c>
      <c r="CF65" s="42">
        <v>7.17</v>
      </c>
      <c r="CG65" s="42">
        <v>7.15</v>
      </c>
      <c r="CH65" s="42">
        <v>7.17</v>
      </c>
      <c r="CI65" s="42">
        <v>7.17</v>
      </c>
      <c r="CJ65" s="42">
        <v>7.18</v>
      </c>
      <c r="CK65" s="54">
        <v>7.17</v>
      </c>
      <c r="CL65" s="42">
        <v>84</v>
      </c>
      <c r="CM65" s="44"/>
      <c r="CN65" s="44">
        <v>1.5521367788314819</v>
      </c>
      <c r="CO65" s="44">
        <v>1.6117216348648071</v>
      </c>
      <c r="CP65" s="44">
        <v>0.8918192982673645</v>
      </c>
      <c r="CQ65" s="44">
        <v>0.95921856164932251</v>
      </c>
      <c r="CR65" s="44">
        <v>0.92991453409194946</v>
      </c>
      <c r="CS65" s="44">
        <v>1.5570207834243774</v>
      </c>
      <c r="CT65" s="58">
        <f t="shared" si="61"/>
        <v>1.2503052651882172</v>
      </c>
      <c r="CU65" s="44" t="s">
        <v>233</v>
      </c>
      <c r="CV65" s="44" t="s">
        <v>233</v>
      </c>
      <c r="CW65" s="44" t="s">
        <v>233</v>
      </c>
      <c r="CX65" s="44" t="s">
        <v>233</v>
      </c>
      <c r="CY65" s="44" t="s">
        <v>233</v>
      </c>
      <c r="CZ65" s="44" t="s">
        <v>233</v>
      </c>
      <c r="DA65" s="54" t="str">
        <f t="shared" si="62"/>
        <v/>
      </c>
      <c r="DB65" s="65">
        <v>1057.6312255859375</v>
      </c>
      <c r="DC65" s="65">
        <v>1134.920654296875</v>
      </c>
      <c r="DD65" s="65">
        <v>535.5311279296875</v>
      </c>
      <c r="DE65" s="65">
        <v>708.30279541015625</v>
      </c>
      <c r="DF65" s="65">
        <v>657.3870849609375</v>
      </c>
      <c r="DG65" s="65">
        <v>1065.323486328125</v>
      </c>
      <c r="DH65" s="58">
        <f t="shared" si="63"/>
        <v>1.2381831298828125</v>
      </c>
      <c r="DI65" s="65">
        <v>1103.150146484375</v>
      </c>
      <c r="DJ65" s="65">
        <v>1062.2955322265625</v>
      </c>
      <c r="DK65" s="65">
        <v>639.31622314453125</v>
      </c>
      <c r="DL65" s="65">
        <v>644.78631591796875</v>
      </c>
      <c r="DM65" s="65">
        <v>652.991455078125</v>
      </c>
      <c r="DN65" s="65">
        <v>1106.788818359375</v>
      </c>
      <c r="DO65" s="58">
        <f t="shared" si="64"/>
        <v>1.2502388378906251</v>
      </c>
      <c r="DP65" s="65">
        <v>25</v>
      </c>
      <c r="DQ65" s="44"/>
      <c r="DR65" s="65">
        <v>11.4375</v>
      </c>
      <c r="DS65" s="65">
        <v>3</v>
      </c>
      <c r="DT65" s="65">
        <v>752.0625</v>
      </c>
      <c r="DU65" s="65">
        <v>777.6875</v>
      </c>
      <c r="DV65" s="65">
        <v>5.5</v>
      </c>
      <c r="DW65" s="65">
        <v>13.375</v>
      </c>
      <c r="DX65" s="58">
        <f t="shared" si="65"/>
        <v>0.375135</v>
      </c>
      <c r="DY65" s="43">
        <v>7.0583148002624512</v>
      </c>
      <c r="DZ65" s="43">
        <v>13.592781066894531</v>
      </c>
      <c r="EA65" s="43">
        <v>28.985404968261719</v>
      </c>
      <c r="EB65" s="44">
        <f t="shared" si="66"/>
        <v>1.3888315979766845</v>
      </c>
      <c r="EC65" s="43">
        <v>25</v>
      </c>
      <c r="ED65" s="43">
        <v>25</v>
      </c>
      <c r="EE65" s="43">
        <v>25</v>
      </c>
      <c r="EF65" s="43">
        <v>25</v>
      </c>
      <c r="EG65" s="43">
        <v>25</v>
      </c>
      <c r="EH65" s="43">
        <v>25</v>
      </c>
      <c r="EI65" s="56">
        <f t="shared" si="46"/>
        <v>25</v>
      </c>
      <c r="EJ65" s="65">
        <v>248</v>
      </c>
      <c r="EK65" s="42">
        <v>0.47999998927116394</v>
      </c>
      <c r="EL65" s="42">
        <v>0.47999998927116394</v>
      </c>
      <c r="EM65" s="42">
        <v>0.47999998927116394</v>
      </c>
      <c r="EN65" s="42">
        <v>0.47999998927116394</v>
      </c>
      <c r="EO65" s="42">
        <v>0.47999998927116394</v>
      </c>
      <c r="EP65" s="42">
        <v>0.47999998927116394</v>
      </c>
      <c r="EQ65" s="54">
        <f t="shared" si="47"/>
        <v>0.47999998927116394</v>
      </c>
      <c r="ER65" s="65">
        <v>16</v>
      </c>
      <c r="ES65" s="42">
        <v>0.80000001192092896</v>
      </c>
      <c r="ET65" s="42">
        <v>0.80000001192092896</v>
      </c>
      <c r="EU65" s="42">
        <v>0.80000001192092896</v>
      </c>
      <c r="EV65" s="42">
        <v>0.80000001192092896</v>
      </c>
      <c r="EW65" s="42">
        <v>0.80000001192092896</v>
      </c>
      <c r="EX65" s="42">
        <v>0.80000001192092896</v>
      </c>
      <c r="EY65" s="54">
        <f t="shared" si="48"/>
        <v>0.80000001192092896</v>
      </c>
      <c r="EZ65" s="42">
        <v>1.1000000000000001</v>
      </c>
      <c r="FA65" s="42">
        <v>0.17000000178813934</v>
      </c>
      <c r="FB65" s="42">
        <v>0.17000000178813934</v>
      </c>
      <c r="FC65" s="42">
        <v>0.17000000178813934</v>
      </c>
      <c r="FD65" s="42">
        <v>0.17000000178813934</v>
      </c>
      <c r="FE65" s="42">
        <v>0.18000000715255737</v>
      </c>
      <c r="FF65" s="42">
        <v>0.18000000715255737</v>
      </c>
      <c r="FG65" s="54">
        <f t="shared" si="49"/>
        <v>0.17333333690961203</v>
      </c>
      <c r="FH65" s="42"/>
      <c r="FI65" s="42">
        <v>0.17000000178813934</v>
      </c>
      <c r="FJ65" s="42">
        <v>0.17000000178813934</v>
      </c>
      <c r="FK65" s="42">
        <v>0.17000000178813934</v>
      </c>
      <c r="FL65" s="42">
        <v>0.17000000178813934</v>
      </c>
      <c r="FM65" s="42">
        <v>0.17000000178813934</v>
      </c>
      <c r="FN65" s="42">
        <v>0.17000000178813934</v>
      </c>
      <c r="FO65" s="54">
        <f t="shared" si="50"/>
        <v>0.17000000178813934</v>
      </c>
      <c r="FP65" s="65">
        <v>16</v>
      </c>
      <c r="FQ65" s="42">
        <v>0.56999999284744263</v>
      </c>
      <c r="FR65" s="42">
        <v>0.56999999284744263</v>
      </c>
      <c r="FS65" s="42">
        <v>0.56999999284744263</v>
      </c>
      <c r="FT65" s="42">
        <v>0.56999999284744263</v>
      </c>
      <c r="FU65" s="42">
        <v>0.56999999284744263</v>
      </c>
      <c r="FV65" s="42">
        <v>0.56999999284744263</v>
      </c>
      <c r="FW65" s="54">
        <f t="shared" si="51"/>
        <v>0.56999999284744263</v>
      </c>
      <c r="FX65" s="65">
        <v>25</v>
      </c>
    </row>
    <row r="66" spans="1:180">
      <c r="A66" s="40">
        <v>38768</v>
      </c>
      <c r="B66" s="41"/>
      <c r="C66" s="41"/>
      <c r="D66" s="41"/>
      <c r="E66" s="42" t="s">
        <v>233</v>
      </c>
      <c r="F66" s="42" t="s">
        <v>233</v>
      </c>
      <c r="G66" s="42" t="s">
        <v>233</v>
      </c>
      <c r="H66" s="42" t="s">
        <v>233</v>
      </c>
      <c r="I66" s="42" t="s">
        <v>233</v>
      </c>
      <c r="J66" s="42" t="s">
        <v>233</v>
      </c>
      <c r="K66" s="54" t="str">
        <f t="shared" si="52"/>
        <v/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43">
        <v>0</v>
      </c>
      <c r="R66" s="54">
        <v>0</v>
      </c>
      <c r="S66" s="43">
        <v>6.105006217956543</v>
      </c>
      <c r="T66" s="43">
        <v>5.9829058647155762</v>
      </c>
      <c r="U66" s="43">
        <v>5.4945054054260254</v>
      </c>
      <c r="V66" s="43">
        <v>10.378510475158691</v>
      </c>
      <c r="W66" s="43">
        <v>10.989010810852051</v>
      </c>
      <c r="X66" s="43">
        <v>5.4945054054260254</v>
      </c>
      <c r="Y66" s="56">
        <f t="shared" si="54"/>
        <v>7.4074073632558184</v>
      </c>
      <c r="Z66" s="42">
        <v>-0.63247865438461304</v>
      </c>
      <c r="AA66" s="42">
        <v>-0.55921858549118042</v>
      </c>
      <c r="AB66" s="42">
        <v>-0.55921858549118042</v>
      </c>
      <c r="AC66" s="42">
        <v>-0.57875460386276245</v>
      </c>
      <c r="AD66" s="42">
        <v>-0.45177045464515686</v>
      </c>
      <c r="AE66" s="42">
        <v>-0.42246642708778381</v>
      </c>
      <c r="AF66" s="54">
        <f t="shared" si="55"/>
        <v>-0.5339845518271128</v>
      </c>
      <c r="AG66" s="42">
        <v>7.114530086517334</v>
      </c>
      <c r="AH66" s="42">
        <v>7.1042733192443848</v>
      </c>
      <c r="AI66" s="42">
        <v>7.1111111640930176</v>
      </c>
      <c r="AJ66" s="42">
        <v>7.145298957824707</v>
      </c>
      <c r="AK66" s="42">
        <v>7.1692309379577637</v>
      </c>
      <c r="AL66" s="42">
        <v>7.1179485321044922</v>
      </c>
      <c r="AM66" s="54">
        <f t="shared" si="56"/>
        <v>7.1270654996236162</v>
      </c>
      <c r="AN66" s="44">
        <v>2.6031746864318848</v>
      </c>
      <c r="AO66" s="44">
        <v>3.7753357887268066</v>
      </c>
      <c r="AP66" s="44">
        <v>2.8083028793334961</v>
      </c>
      <c r="AQ66" s="44">
        <v>2.6642246246337891</v>
      </c>
      <c r="AR66" s="44">
        <v>3.1672770977020264</v>
      </c>
      <c r="AS66" s="44">
        <v>3.1013431549072266</v>
      </c>
      <c r="AT66" s="58">
        <f t="shared" si="57"/>
        <v>3.0199430386225381</v>
      </c>
      <c r="AU66" s="42">
        <v>0.62148964405059814</v>
      </c>
      <c r="AV66" s="42">
        <v>0.53846156597137451</v>
      </c>
      <c r="AW66" s="42">
        <v>0.60073262453079224</v>
      </c>
      <c r="AX66" s="42">
        <v>0.55921858549118042</v>
      </c>
      <c r="AY66" s="42">
        <v>0.50427353382110596</v>
      </c>
      <c r="AZ66" s="42">
        <v>0.58363860845565796</v>
      </c>
      <c r="BA66" s="54">
        <f t="shared" si="58"/>
        <v>0.56796909372011817</v>
      </c>
      <c r="BB66" s="44"/>
      <c r="BC66" s="42">
        <v>0.81318682432174683</v>
      </c>
      <c r="BD66" s="42">
        <v>0.84371185302734375</v>
      </c>
      <c r="BE66" s="42">
        <v>0.19413919746875763</v>
      </c>
      <c r="BF66" s="42">
        <v>0.21489621698856354</v>
      </c>
      <c r="BG66" s="42">
        <v>0.1587301641702652</v>
      </c>
      <c r="BH66" s="42">
        <v>0.30280831456184387</v>
      </c>
      <c r="BI66" s="54">
        <f t="shared" si="59"/>
        <v>0.42124542842308682</v>
      </c>
      <c r="BJ66" s="44">
        <v>4.37590591609478E-2</v>
      </c>
      <c r="BK66" s="44">
        <v>4.4251721352338791E-2</v>
      </c>
      <c r="BL66" s="44">
        <v>5.3977195173501968E-2</v>
      </c>
      <c r="BM66" s="44">
        <v>4.6214424073696136E-2</v>
      </c>
      <c r="BN66" s="44">
        <v>5.7191353291273117E-2</v>
      </c>
      <c r="BO66" s="44">
        <v>5.0848014652729034E-2</v>
      </c>
      <c r="BP66" s="58">
        <f t="shared" si="60"/>
        <v>4.937362795074781E-2</v>
      </c>
      <c r="BQ66" s="42">
        <v>0.91</v>
      </c>
      <c r="BR66" s="42">
        <v>0.93</v>
      </c>
      <c r="BS66" s="42">
        <v>0.9</v>
      </c>
      <c r="BT66" s="42">
        <v>0.91</v>
      </c>
      <c r="BU66" s="42">
        <v>0.9</v>
      </c>
      <c r="BV66" s="42">
        <v>0.93</v>
      </c>
      <c r="BW66" s="54">
        <v>0.91</v>
      </c>
      <c r="BX66" s="44">
        <v>3.4000000000000002E-2</v>
      </c>
      <c r="BY66" s="44">
        <v>3.4000000000000002E-2</v>
      </c>
      <c r="BZ66" s="44">
        <v>3.4000000000000002E-2</v>
      </c>
      <c r="CA66" s="44">
        <v>4.4999999999999998E-2</v>
      </c>
      <c r="CB66" s="44">
        <v>4.4999999999999998E-2</v>
      </c>
      <c r="CC66" s="44">
        <v>5.6000000000000001E-2</v>
      </c>
      <c r="CD66" s="58">
        <v>4.2000000000000003E-2</v>
      </c>
      <c r="CE66" s="42">
        <v>7.21</v>
      </c>
      <c r="CF66" s="42">
        <v>7.22</v>
      </c>
      <c r="CG66" s="42">
        <v>7.21</v>
      </c>
      <c r="CH66" s="42">
        <v>7.21</v>
      </c>
      <c r="CI66" s="42">
        <v>7.2</v>
      </c>
      <c r="CJ66" s="42">
        <v>7.2</v>
      </c>
      <c r="CK66" s="54">
        <v>7.21</v>
      </c>
      <c r="CL66" s="42">
        <v>90</v>
      </c>
      <c r="CM66" s="44"/>
      <c r="CN66" s="44">
        <v>1.5677655935287476</v>
      </c>
      <c r="CO66" s="44">
        <v>1.5130647420883179</v>
      </c>
      <c r="CP66" s="44">
        <v>1.5824176073074341</v>
      </c>
      <c r="CQ66" s="44">
        <v>1.5746031999588013</v>
      </c>
      <c r="CR66" s="44">
        <v>1.7054945230484009</v>
      </c>
      <c r="CS66" s="44">
        <v>1.6410256624221802</v>
      </c>
      <c r="CT66" s="58">
        <f t="shared" si="61"/>
        <v>1.5973952213923137</v>
      </c>
      <c r="CU66" s="44" t="s">
        <v>233</v>
      </c>
      <c r="CV66" s="44" t="s">
        <v>233</v>
      </c>
      <c r="CW66" s="44" t="s">
        <v>233</v>
      </c>
      <c r="CX66" s="44" t="s">
        <v>233</v>
      </c>
      <c r="CY66" s="44" t="s">
        <v>233</v>
      </c>
      <c r="CZ66" s="44" t="s">
        <v>233</v>
      </c>
      <c r="DA66" s="54" t="str">
        <f t="shared" si="62"/>
        <v/>
      </c>
      <c r="DB66" s="65">
        <v>1083.8828125</v>
      </c>
      <c r="DC66" s="65">
        <v>1071.6727294921875</v>
      </c>
      <c r="DD66" s="65">
        <v>1062.6373291015625</v>
      </c>
      <c r="DE66" s="65">
        <v>1047.2528076171875</v>
      </c>
      <c r="DF66" s="65">
        <v>1187.3016357421875</v>
      </c>
      <c r="DG66" s="65">
        <v>1098.4127197265625</v>
      </c>
      <c r="DH66" s="58">
        <f t="shared" si="63"/>
        <v>1.5722784082031249</v>
      </c>
      <c r="DI66" s="65">
        <v>1087.5457763671875</v>
      </c>
      <c r="DJ66" s="65">
        <v>1083.5897216796875</v>
      </c>
      <c r="DK66" s="65">
        <v>1094.700927734375</v>
      </c>
      <c r="DL66" s="65">
        <v>1098.803466796875</v>
      </c>
      <c r="DM66" s="65">
        <v>1092.1123046875</v>
      </c>
      <c r="DN66" s="65">
        <v>1112.2833251953125</v>
      </c>
      <c r="DO66" s="58">
        <f t="shared" si="64"/>
        <v>1.576568525390625</v>
      </c>
      <c r="DP66" s="65">
        <v>25</v>
      </c>
      <c r="DQ66" s="44"/>
      <c r="DR66" s="65">
        <v>749.1875</v>
      </c>
      <c r="DS66" s="65">
        <v>792.5625</v>
      </c>
      <c r="DT66" s="65">
        <v>820.8125</v>
      </c>
      <c r="DU66" s="65">
        <v>761.8125</v>
      </c>
      <c r="DV66" s="65">
        <v>763.8125</v>
      </c>
      <c r="DW66" s="65">
        <v>801</v>
      </c>
      <c r="DX66" s="58">
        <f t="shared" si="65"/>
        <v>1.125405</v>
      </c>
      <c r="DY66" s="43">
        <v>6.8423442840576172</v>
      </c>
      <c r="DZ66" s="43">
        <v>13.592781066894531</v>
      </c>
      <c r="EA66" s="43">
        <v>26.834220886230469</v>
      </c>
      <c r="EB66" s="44">
        <f t="shared" si="66"/>
        <v>1.576568525390625</v>
      </c>
      <c r="EC66" s="43">
        <v>25</v>
      </c>
      <c r="ED66" s="43">
        <v>27</v>
      </c>
      <c r="EE66" s="43">
        <v>27</v>
      </c>
      <c r="EF66" s="43">
        <v>27</v>
      </c>
      <c r="EG66" s="43">
        <v>27</v>
      </c>
      <c r="EH66" s="43">
        <v>27</v>
      </c>
      <c r="EI66" s="56">
        <f t="shared" si="46"/>
        <v>26.666666666666668</v>
      </c>
      <c r="EJ66" s="65">
        <v>346</v>
      </c>
      <c r="EK66" s="42">
        <v>0.47999998927116394</v>
      </c>
      <c r="EL66" s="42">
        <v>0.47999998927116394</v>
      </c>
      <c r="EM66" s="42">
        <v>0.47999998927116394</v>
      </c>
      <c r="EN66" s="42">
        <v>0.47999998927116394</v>
      </c>
      <c r="EO66" s="42">
        <v>0.47999998927116394</v>
      </c>
      <c r="EP66" s="42">
        <v>0.47999998927116394</v>
      </c>
      <c r="EQ66" s="54">
        <f t="shared" si="47"/>
        <v>0.47999998927116394</v>
      </c>
      <c r="ER66" s="65">
        <v>22</v>
      </c>
      <c r="ES66" s="42">
        <v>0.80000001192092896</v>
      </c>
      <c r="ET66" s="42">
        <v>0.80000001192092896</v>
      </c>
      <c r="EU66" s="42">
        <v>0.80000001192092896</v>
      </c>
      <c r="EV66" s="42">
        <v>0.80000001192092896</v>
      </c>
      <c r="EW66" s="42">
        <v>0.80000001192092896</v>
      </c>
      <c r="EX66" s="42">
        <v>0.80000001192092896</v>
      </c>
      <c r="EY66" s="54">
        <f t="shared" si="48"/>
        <v>0.80000001192092896</v>
      </c>
      <c r="EZ66" s="42">
        <v>0.9</v>
      </c>
      <c r="FA66" s="42">
        <v>0.18000000715255737</v>
      </c>
      <c r="FB66" s="42">
        <v>0.17000000178813934</v>
      </c>
      <c r="FC66" s="42">
        <v>0.17000000178813934</v>
      </c>
      <c r="FD66" s="42">
        <v>0.17000000178813934</v>
      </c>
      <c r="FE66" s="42">
        <v>0.17000000178813934</v>
      </c>
      <c r="FF66" s="42">
        <v>0.17000000178813934</v>
      </c>
      <c r="FG66" s="54">
        <f t="shared" si="49"/>
        <v>0.17166666934887567</v>
      </c>
      <c r="FH66" s="42"/>
      <c r="FI66" s="42">
        <v>0.17000000178813934</v>
      </c>
      <c r="FJ66" s="42">
        <v>0.17000000178813934</v>
      </c>
      <c r="FK66" s="42">
        <v>0.17000000178813934</v>
      </c>
      <c r="FL66" s="42">
        <v>0.17000000178813934</v>
      </c>
      <c r="FM66" s="42">
        <v>0.17000000178813934</v>
      </c>
      <c r="FN66" s="42">
        <v>0.17000000178813934</v>
      </c>
      <c r="FO66" s="54">
        <f t="shared" si="50"/>
        <v>0.17000000178813934</v>
      </c>
      <c r="FP66" s="65">
        <v>20</v>
      </c>
      <c r="FQ66" s="42">
        <v>0.56999999284744263</v>
      </c>
      <c r="FR66" s="42">
        <v>0.56999999284744263</v>
      </c>
      <c r="FS66" s="42">
        <v>0.56999999284744263</v>
      </c>
      <c r="FT66" s="42">
        <v>0.56999999284744263</v>
      </c>
      <c r="FU66" s="42">
        <v>0.56999999284744263</v>
      </c>
      <c r="FV66" s="42">
        <v>0.56999999284744263</v>
      </c>
      <c r="FW66" s="54">
        <f t="shared" si="51"/>
        <v>0.56999999284744263</v>
      </c>
      <c r="FX66" s="65">
        <v>32</v>
      </c>
    </row>
    <row r="67" spans="1:180">
      <c r="A67" s="40">
        <v>38769</v>
      </c>
      <c r="B67" s="41"/>
      <c r="C67" s="41"/>
      <c r="D67" s="41"/>
      <c r="E67" s="42" t="s">
        <v>233</v>
      </c>
      <c r="F67" s="42" t="s">
        <v>233</v>
      </c>
      <c r="G67" s="42" t="s">
        <v>233</v>
      </c>
      <c r="H67" s="42" t="s">
        <v>233</v>
      </c>
      <c r="I67" s="42" t="s">
        <v>233</v>
      </c>
      <c r="J67" s="42" t="s">
        <v>233</v>
      </c>
      <c r="K67" s="54" t="str">
        <f t="shared" si="52"/>
        <v/>
      </c>
      <c r="L67" s="43">
        <v>0</v>
      </c>
      <c r="M67" s="43">
        <v>0</v>
      </c>
      <c r="N67" s="43">
        <v>0</v>
      </c>
      <c r="O67" s="43">
        <v>0</v>
      </c>
      <c r="P67" s="43">
        <v>0</v>
      </c>
      <c r="Q67" s="43">
        <v>0</v>
      </c>
      <c r="R67" s="54">
        <v>0</v>
      </c>
      <c r="S67" s="43">
        <v>5.4945054054260254</v>
      </c>
      <c r="T67" s="43">
        <v>4.884005069732666</v>
      </c>
      <c r="U67" s="43">
        <v>4.029304027557373</v>
      </c>
      <c r="V67" s="43">
        <v>3.1746032238006592</v>
      </c>
      <c r="W67" s="43">
        <v>4.6398048400878906</v>
      </c>
      <c r="X67" s="43">
        <v>3.2967033386230469</v>
      </c>
      <c r="Y67" s="56">
        <f t="shared" si="54"/>
        <v>4.2531543175379438</v>
      </c>
      <c r="Z67" s="42">
        <v>-0.74481076002120972</v>
      </c>
      <c r="AA67" s="42">
        <v>-0.71062272787094116</v>
      </c>
      <c r="AB67" s="42">
        <v>-0.75946277379989624</v>
      </c>
      <c r="AC67" s="42">
        <v>-0.73015874624252319</v>
      </c>
      <c r="AD67" s="42">
        <v>-0.69597071409225464</v>
      </c>
      <c r="AE67" s="42">
        <v>-0.67643469572067261</v>
      </c>
      <c r="AF67" s="54">
        <f t="shared" si="55"/>
        <v>-0.71957673629124963</v>
      </c>
      <c r="AG67" s="42">
        <v>7.2717947959899902</v>
      </c>
      <c r="AH67" s="42">
        <v>7.2273502349853516</v>
      </c>
      <c r="AI67" s="42">
        <v>7.2376070022583008</v>
      </c>
      <c r="AJ67" s="42">
        <v>7.2683758735656738</v>
      </c>
      <c r="AK67" s="42">
        <v>7.3470087051391602</v>
      </c>
      <c r="AL67" s="42">
        <v>7.2991452217102051</v>
      </c>
      <c r="AM67" s="54">
        <f t="shared" si="56"/>
        <v>7.2752136389414472</v>
      </c>
      <c r="AN67" s="44">
        <v>2.6031746864318848</v>
      </c>
      <c r="AO67" s="44">
        <v>2.3663003444671631</v>
      </c>
      <c r="AP67" s="44">
        <v>2.4835164546966553</v>
      </c>
      <c r="AQ67" s="44">
        <v>2.9157509803771973</v>
      </c>
      <c r="AR67" s="44">
        <v>2.461538553237915</v>
      </c>
      <c r="AS67" s="44">
        <v>3.3968253135681152</v>
      </c>
      <c r="AT67" s="58">
        <f t="shared" si="57"/>
        <v>2.7045177221298218</v>
      </c>
      <c r="AU67" s="42">
        <v>0.55921858549118042</v>
      </c>
      <c r="AV67" s="42">
        <v>0.57142859697341919</v>
      </c>
      <c r="AW67" s="42">
        <v>0.6080586314201355</v>
      </c>
      <c r="AX67" s="42">
        <v>0.55189257860183716</v>
      </c>
      <c r="AY67" s="42">
        <v>0.61904764175415039</v>
      </c>
      <c r="AZ67" s="42">
        <v>0.63492065668106079</v>
      </c>
      <c r="BA67" s="54">
        <f t="shared" si="58"/>
        <v>0.59076111515363061</v>
      </c>
      <c r="BB67" s="44"/>
      <c r="BC67" s="42">
        <v>0.29792430996894836</v>
      </c>
      <c r="BD67" s="42">
        <v>0.29670330882072449</v>
      </c>
      <c r="BE67" s="42">
        <v>0.30402931571006775</v>
      </c>
      <c r="BF67" s="42">
        <v>0.15750916302204132</v>
      </c>
      <c r="BG67" s="42">
        <v>0.32600733637809753</v>
      </c>
      <c r="BH67" s="42">
        <v>0.31501832604408264</v>
      </c>
      <c r="BI67" s="54">
        <f t="shared" si="59"/>
        <v>0.28286529332399368</v>
      </c>
      <c r="BJ67" s="44">
        <v>5.5330034345388412E-2</v>
      </c>
      <c r="BK67" s="44">
        <v>6.3891902565956116E-2</v>
      </c>
      <c r="BL67" s="44">
        <v>6.7201301455497742E-2</v>
      </c>
      <c r="BM67" s="44">
        <v>5.1633074879646301E-2</v>
      </c>
      <c r="BN67" s="44">
        <v>4.868684709072113E-2</v>
      </c>
      <c r="BO67" s="44">
        <v>4.60490882396698E-2</v>
      </c>
      <c r="BP67" s="58">
        <f t="shared" si="60"/>
        <v>5.5465374762813248E-2</v>
      </c>
      <c r="BQ67" s="42">
        <v>0.94</v>
      </c>
      <c r="BR67" s="42">
        <v>0.94</v>
      </c>
      <c r="BS67" s="42">
        <v>0.96</v>
      </c>
      <c r="BT67" s="42">
        <v>0.89</v>
      </c>
      <c r="BU67" s="42">
        <v>0.96</v>
      </c>
      <c r="BV67" s="42">
        <v>1.02</v>
      </c>
      <c r="BW67" s="54">
        <v>0.95</v>
      </c>
      <c r="BX67" s="44">
        <v>5.6000000000000001E-2</v>
      </c>
      <c r="BY67" s="44">
        <v>5.7000000000000002E-2</v>
      </c>
      <c r="BZ67" s="44">
        <v>5.7000000000000002E-2</v>
      </c>
      <c r="CA67" s="44">
        <v>5.7000000000000002E-2</v>
      </c>
      <c r="CB67" s="44">
        <v>4.4999999999999998E-2</v>
      </c>
      <c r="CC67" s="44">
        <v>4.4999999999999998E-2</v>
      </c>
      <c r="CD67" s="58">
        <v>5.2999999999999999E-2</v>
      </c>
      <c r="CE67" s="42">
        <v>7.23</v>
      </c>
      <c r="CF67" s="42">
        <v>7.23</v>
      </c>
      <c r="CG67" s="42">
        <v>7.25</v>
      </c>
      <c r="CH67" s="42">
        <v>7.26</v>
      </c>
      <c r="CI67" s="42">
        <v>7.29</v>
      </c>
      <c r="CJ67" s="42">
        <v>7.31</v>
      </c>
      <c r="CK67" s="54">
        <v>7.26</v>
      </c>
      <c r="CL67" s="42">
        <v>100</v>
      </c>
      <c r="CM67" s="44"/>
      <c r="CN67" s="44">
        <v>1.6156288385391235</v>
      </c>
      <c r="CO67" s="44">
        <v>1.6000000238418579</v>
      </c>
      <c r="CP67" s="44">
        <v>1.6722832918167114</v>
      </c>
      <c r="CQ67" s="44">
        <v>1.6840049028396606</v>
      </c>
      <c r="CR67" s="44">
        <v>1.629304051399231</v>
      </c>
      <c r="CS67" s="44">
        <v>1.5951160192489624</v>
      </c>
      <c r="CT67" s="58">
        <f t="shared" si="61"/>
        <v>1.6327228546142578</v>
      </c>
      <c r="CU67" s="44" t="s">
        <v>233</v>
      </c>
      <c r="CV67" s="44" t="s">
        <v>233</v>
      </c>
      <c r="CW67" s="44" t="s">
        <v>233</v>
      </c>
      <c r="CX67" s="44" t="s">
        <v>233</v>
      </c>
      <c r="CY67" s="44" t="s">
        <v>233</v>
      </c>
      <c r="CZ67" s="44" t="s">
        <v>233</v>
      </c>
      <c r="DA67" s="54" t="str">
        <f t="shared" si="62"/>
        <v/>
      </c>
      <c r="DB67" s="65">
        <v>1110.866943359375</v>
      </c>
      <c r="DC67" s="65">
        <v>1042.2467041015625</v>
      </c>
      <c r="DD67" s="65">
        <v>1119.291748046875</v>
      </c>
      <c r="DE67" s="65">
        <v>1141.6361083984375</v>
      </c>
      <c r="DF67" s="65">
        <v>1127.350341796875</v>
      </c>
      <c r="DG67" s="65">
        <v>1082.7838134765625</v>
      </c>
      <c r="DH67" s="58">
        <f t="shared" si="63"/>
        <v>1.589802158203125</v>
      </c>
      <c r="DI67" s="65">
        <v>1117.5091552734375</v>
      </c>
      <c r="DJ67" s="65">
        <v>1071.3553466796875</v>
      </c>
      <c r="DK67" s="65">
        <v>1086.788818359375</v>
      </c>
      <c r="DL67" s="65">
        <v>1113.87060546875</v>
      </c>
      <c r="DM67" s="65">
        <v>1119.8779296875</v>
      </c>
      <c r="DN67" s="65">
        <v>1099.8046875</v>
      </c>
      <c r="DO67" s="58">
        <f t="shared" si="64"/>
        <v>1.5862095703125001</v>
      </c>
      <c r="DP67" s="65">
        <v>48</v>
      </c>
      <c r="DQ67" s="44"/>
      <c r="DR67" s="65">
        <v>12.0625</v>
      </c>
      <c r="DS67" s="65">
        <v>100</v>
      </c>
      <c r="DT67" s="65">
        <v>759.5625</v>
      </c>
      <c r="DU67" s="65">
        <v>776.375</v>
      </c>
      <c r="DV67" s="65">
        <v>737.25</v>
      </c>
      <c r="DW67" s="65">
        <v>764.125</v>
      </c>
      <c r="DX67" s="58">
        <f t="shared" si="65"/>
        <v>0.75585000000000002</v>
      </c>
      <c r="DY67" s="43">
        <v>7.0321364402770996</v>
      </c>
      <c r="DZ67" s="43">
        <v>13.249890327453613</v>
      </c>
      <c r="EA67" s="43">
        <v>26.769248962402344</v>
      </c>
      <c r="EB67" s="44">
        <f t="shared" si="66"/>
        <v>1.6362716182708741</v>
      </c>
      <c r="EC67" s="43">
        <v>22</v>
      </c>
      <c r="ED67" s="43">
        <v>22</v>
      </c>
      <c r="EE67" s="43">
        <v>22</v>
      </c>
      <c r="EF67" s="43">
        <v>22</v>
      </c>
      <c r="EG67" s="43">
        <v>22</v>
      </c>
      <c r="EH67" s="43">
        <v>22</v>
      </c>
      <c r="EI67" s="56">
        <f t="shared" si="46"/>
        <v>22</v>
      </c>
      <c r="EJ67" s="65">
        <v>286</v>
      </c>
      <c r="EK67" s="42">
        <v>0.47999998927116394</v>
      </c>
      <c r="EL67" s="42">
        <v>0.47999998927116394</v>
      </c>
      <c r="EM67" s="42">
        <v>0.47999998927116394</v>
      </c>
      <c r="EN67" s="42">
        <v>0.47999998927116394</v>
      </c>
      <c r="EO67" s="42">
        <v>0.47999998927116394</v>
      </c>
      <c r="EP67" s="42">
        <v>0.47999998927116394</v>
      </c>
      <c r="EQ67" s="54">
        <f t="shared" si="47"/>
        <v>0.47999998927116394</v>
      </c>
      <c r="ER67" s="65">
        <v>20</v>
      </c>
      <c r="ES67" s="42">
        <v>0.80000001192092896</v>
      </c>
      <c r="ET67" s="42">
        <v>0.80000001192092896</v>
      </c>
      <c r="EU67" s="42">
        <v>0.80000001192092896</v>
      </c>
      <c r="EV67" s="42">
        <v>0.80000001192092896</v>
      </c>
      <c r="EW67" s="42">
        <v>0.80000001192092896</v>
      </c>
      <c r="EX67" s="42">
        <v>0.80000001192092896</v>
      </c>
      <c r="EY67" s="54">
        <f t="shared" si="48"/>
        <v>0.80000001192092896</v>
      </c>
      <c r="EZ67" s="42">
        <v>1.56</v>
      </c>
      <c r="FA67" s="42">
        <v>0.17000000178813934</v>
      </c>
      <c r="FB67" s="42">
        <v>0.17000000178813934</v>
      </c>
      <c r="FC67" s="42">
        <v>0.17000000178813934</v>
      </c>
      <c r="FD67" s="42">
        <v>0.18000000715255737</v>
      </c>
      <c r="FE67" s="42">
        <v>0.18000000715255737</v>
      </c>
      <c r="FF67" s="42">
        <v>0.18000000715255737</v>
      </c>
      <c r="FG67" s="54">
        <f t="shared" si="49"/>
        <v>0.17500000447034836</v>
      </c>
      <c r="FH67" s="42"/>
      <c r="FI67" s="42">
        <v>0.17000000178813934</v>
      </c>
      <c r="FJ67" s="42">
        <v>0.17000000178813934</v>
      </c>
      <c r="FK67" s="42">
        <v>0.17000000178813934</v>
      </c>
      <c r="FL67" s="42">
        <v>0.17000000178813934</v>
      </c>
      <c r="FM67" s="42">
        <v>0.17000000178813934</v>
      </c>
      <c r="FN67" s="42">
        <v>0.17000000178813934</v>
      </c>
      <c r="FO67" s="54">
        <f t="shared" si="50"/>
        <v>0.17000000178813934</v>
      </c>
      <c r="FP67" s="65">
        <v>19</v>
      </c>
      <c r="FQ67" s="42">
        <v>0.56999999284744263</v>
      </c>
      <c r="FR67" s="42">
        <v>0.56999999284744263</v>
      </c>
      <c r="FS67" s="42">
        <v>0.56999999284744263</v>
      </c>
      <c r="FT67" s="42">
        <v>0.56999999284744263</v>
      </c>
      <c r="FU67" s="42">
        <v>0.56999999284744263</v>
      </c>
      <c r="FV67" s="42">
        <v>0.56999999284744263</v>
      </c>
      <c r="FW67" s="54">
        <f t="shared" si="51"/>
        <v>0.56999999284744263</v>
      </c>
      <c r="FX67" s="65">
        <v>34</v>
      </c>
    </row>
    <row r="68" spans="1:180">
      <c r="A68" s="40">
        <v>38770</v>
      </c>
      <c r="B68" s="41"/>
      <c r="C68" s="41"/>
      <c r="D68" s="41"/>
      <c r="E68" s="42" t="s">
        <v>233</v>
      </c>
      <c r="F68" s="42" t="s">
        <v>233</v>
      </c>
      <c r="G68" s="42" t="s">
        <v>233</v>
      </c>
      <c r="H68" s="42" t="s">
        <v>233</v>
      </c>
      <c r="I68" s="42" t="s">
        <v>233</v>
      </c>
      <c r="J68" s="42" t="s">
        <v>233</v>
      </c>
      <c r="K68" s="54" t="str">
        <f t="shared" si="52"/>
        <v/>
      </c>
      <c r="L68" s="43">
        <v>0</v>
      </c>
      <c r="M68" s="43">
        <v>0</v>
      </c>
      <c r="N68" s="43">
        <v>0</v>
      </c>
      <c r="O68" s="43">
        <v>0</v>
      </c>
      <c r="P68" s="43">
        <v>0</v>
      </c>
      <c r="Q68" s="43">
        <v>0</v>
      </c>
      <c r="R68" s="54">
        <v>0</v>
      </c>
      <c r="S68" s="43">
        <v>3.2967033386230469</v>
      </c>
      <c r="T68" s="43">
        <v>3.2967033386230469</v>
      </c>
      <c r="U68" s="43">
        <v>3.2967033386230469</v>
      </c>
      <c r="V68" s="43">
        <v>3.2967033386230469</v>
      </c>
      <c r="W68" s="43">
        <v>12.942612648010254</v>
      </c>
      <c r="X68" s="43">
        <v>6.8376069068908691</v>
      </c>
      <c r="Y68" s="56">
        <f t="shared" si="54"/>
        <v>5.4945054848988848</v>
      </c>
      <c r="Z68" s="42">
        <v>-0.71062272787094116</v>
      </c>
      <c r="AA68" s="42">
        <v>-0.73015874624252319</v>
      </c>
      <c r="AB68" s="42">
        <v>-0.44688645005226135</v>
      </c>
      <c r="AC68" s="42">
        <v>-0.88644689321517944</v>
      </c>
      <c r="AD68" s="42">
        <v>-0.80830281972885132</v>
      </c>
      <c r="AE68" s="42">
        <v>-0.77411478757858276</v>
      </c>
      <c r="AF68" s="54">
        <f t="shared" si="55"/>
        <v>-0.72608873744805658</v>
      </c>
      <c r="AG68" s="42">
        <v>7.3128204345703125</v>
      </c>
      <c r="AH68" s="42">
        <v>7.3264956474304199</v>
      </c>
      <c r="AI68" s="42">
        <v>7.4598288536071777</v>
      </c>
      <c r="AJ68" s="42">
        <v>7.490598201751709</v>
      </c>
      <c r="AK68" s="42">
        <v>7.5487179756164551</v>
      </c>
      <c r="AL68" s="42">
        <v>7.480341911315918</v>
      </c>
      <c r="AM68" s="54">
        <f t="shared" si="56"/>
        <v>7.436467170715332</v>
      </c>
      <c r="AN68" s="44">
        <v>1.8827838897705078</v>
      </c>
      <c r="AO68" s="44">
        <v>1.9145299196243286</v>
      </c>
      <c r="AP68" s="44">
        <v>1.9072039127349854</v>
      </c>
      <c r="AQ68" s="44">
        <v>1.4188034534454346</v>
      </c>
      <c r="AR68" s="44">
        <v>1.5775336027145386</v>
      </c>
      <c r="AS68" s="44">
        <v>1.9487179517745972</v>
      </c>
      <c r="AT68" s="58">
        <f t="shared" si="57"/>
        <v>1.7749287883440654</v>
      </c>
      <c r="AU68" s="42">
        <v>0.65934067964553833</v>
      </c>
      <c r="AV68" s="42">
        <v>0.66910868883132935</v>
      </c>
      <c r="AW68" s="42">
        <v>0.3492063581943512</v>
      </c>
      <c r="AX68" s="42">
        <v>0.47252747416496277</v>
      </c>
      <c r="AY68" s="42">
        <v>0.49572649598121643</v>
      </c>
      <c r="AZ68" s="42">
        <v>0.46886447072029114</v>
      </c>
      <c r="BA68" s="54">
        <f t="shared" si="58"/>
        <v>0.51912902792294824</v>
      </c>
      <c r="BB68" s="44"/>
      <c r="BC68" s="42">
        <v>0.3223443329334259</v>
      </c>
      <c r="BD68" s="42">
        <v>0.32967033982276917</v>
      </c>
      <c r="BE68" s="42">
        <v>0.27594628930091858</v>
      </c>
      <c r="BF68" s="42">
        <v>0.15628816187381744</v>
      </c>
      <c r="BG68" s="42">
        <v>0.16605617105960846</v>
      </c>
      <c r="BH68" s="42">
        <v>0.12454212456941605</v>
      </c>
      <c r="BI68" s="54">
        <f t="shared" si="59"/>
        <v>0.22914123659332594</v>
      </c>
      <c r="BJ68" s="44">
        <v>4.4832542538642883E-2</v>
      </c>
      <c r="BK68" s="44">
        <v>4.5426629483699799E-2</v>
      </c>
      <c r="BL68" s="44">
        <v>4.5286700129508972E-2</v>
      </c>
      <c r="BM68" s="44">
        <v>4.1718620806932449E-2</v>
      </c>
      <c r="BN68" s="44">
        <v>4.1194599121809006E-2</v>
      </c>
      <c r="BO68" s="44">
        <v>4.2713634669780731E-2</v>
      </c>
      <c r="BP68" s="58">
        <f t="shared" si="60"/>
        <v>4.3528787791728973E-2</v>
      </c>
      <c r="BQ68" s="42">
        <v>1.03</v>
      </c>
      <c r="BR68" s="42">
        <v>1.05</v>
      </c>
      <c r="BS68" s="42">
        <v>1.04</v>
      </c>
      <c r="BT68" s="42">
        <v>0.95</v>
      </c>
      <c r="BU68" s="42">
        <v>0.89</v>
      </c>
      <c r="BV68" s="42">
        <v>0.83</v>
      </c>
      <c r="BW68" s="54">
        <v>0.96</v>
      </c>
      <c r="BX68" s="44">
        <v>3.4000000000000002E-2</v>
      </c>
      <c r="BY68" s="44">
        <v>3.4000000000000002E-2</v>
      </c>
      <c r="BZ68" s="44">
        <v>3.5000000000000003E-2</v>
      </c>
      <c r="CA68" s="44">
        <v>3.5000000000000003E-2</v>
      </c>
      <c r="CB68" s="44">
        <v>3.9E-2</v>
      </c>
      <c r="CC68" s="44">
        <v>3.9E-2</v>
      </c>
      <c r="CD68" s="58">
        <v>3.5999999999999997E-2</v>
      </c>
      <c r="CE68" s="42">
        <v>7.33</v>
      </c>
      <c r="CF68" s="42">
        <v>7.35</v>
      </c>
      <c r="CG68" s="42">
        <v>7.35</v>
      </c>
      <c r="CH68" s="42">
        <v>7.34</v>
      </c>
      <c r="CI68" s="42">
        <v>7.35</v>
      </c>
      <c r="CJ68" s="42">
        <v>7.35</v>
      </c>
      <c r="CK68" s="54">
        <v>7.35</v>
      </c>
      <c r="CL68" s="42">
        <v>98</v>
      </c>
      <c r="CM68" s="44"/>
      <c r="CN68" s="44">
        <v>1.5755800008773804</v>
      </c>
      <c r="CO68" s="44">
        <v>1.571672797203064</v>
      </c>
      <c r="CP68" s="44">
        <v>0.76092797517776489</v>
      </c>
      <c r="CQ68" s="44">
        <v>0.91916972398757935</v>
      </c>
      <c r="CR68" s="44">
        <v>0.79609280824661255</v>
      </c>
      <c r="CS68" s="44">
        <v>0.79804641008377075</v>
      </c>
      <c r="CT68" s="58">
        <f t="shared" si="61"/>
        <v>1.0702482859293621</v>
      </c>
      <c r="CU68" s="44" t="s">
        <v>233</v>
      </c>
      <c r="CV68" s="44" t="s">
        <v>233</v>
      </c>
      <c r="CW68" s="44" t="s">
        <v>233</v>
      </c>
      <c r="CX68" s="44" t="s">
        <v>233</v>
      </c>
      <c r="CY68" s="44" t="s">
        <v>233</v>
      </c>
      <c r="CZ68" s="44" t="s">
        <v>233</v>
      </c>
      <c r="DA68" s="54" t="str">
        <f t="shared" si="62"/>
        <v/>
      </c>
      <c r="DB68" s="65">
        <v>1075.213623046875</v>
      </c>
      <c r="DC68" s="65">
        <v>1081.5628662109375</v>
      </c>
      <c r="DD68" s="65">
        <v>521.85595703125</v>
      </c>
      <c r="DE68" s="65">
        <v>510.62271118164062</v>
      </c>
      <c r="DF68" s="65">
        <v>554.3345947265625</v>
      </c>
      <c r="DG68" s="65">
        <v>570.3297119140625</v>
      </c>
      <c r="DH68" s="58">
        <f t="shared" si="63"/>
        <v>1.0353406713867188</v>
      </c>
      <c r="DI68" s="65">
        <v>1100.09765625</v>
      </c>
      <c r="DJ68" s="65">
        <v>1075.9951171875</v>
      </c>
      <c r="DK68" s="65">
        <v>548.22955322265625</v>
      </c>
      <c r="DL68" s="65">
        <v>551.892578125</v>
      </c>
      <c r="DM68" s="65">
        <v>556.16607666015625</v>
      </c>
      <c r="DN68" s="65">
        <v>564.71307373046875</v>
      </c>
      <c r="DO68" s="58">
        <f t="shared" si="64"/>
        <v>1.0553025732421875</v>
      </c>
      <c r="DP68" s="65">
        <v>0</v>
      </c>
      <c r="DQ68" s="44"/>
      <c r="DR68" s="65">
        <v>100</v>
      </c>
      <c r="DS68" s="65">
        <v>100</v>
      </c>
      <c r="DT68" s="65">
        <v>756.625</v>
      </c>
      <c r="DU68" s="65">
        <v>100</v>
      </c>
      <c r="DV68" s="65">
        <v>757.75</v>
      </c>
      <c r="DW68" s="65">
        <v>14</v>
      </c>
      <c r="DX68" s="58">
        <f t="shared" si="65"/>
        <v>0.43880999999999998</v>
      </c>
      <c r="DY68" s="43">
        <v>6.9863247871398926</v>
      </c>
      <c r="DZ68" s="43">
        <v>10.293811798095703</v>
      </c>
      <c r="EA68" s="43">
        <v>29.064811706542969</v>
      </c>
      <c r="EB68" s="44">
        <f t="shared" si="66"/>
        <v>1.4868900385284423</v>
      </c>
      <c r="EC68" s="43">
        <v>20</v>
      </c>
      <c r="ED68" s="43">
        <v>20</v>
      </c>
      <c r="EE68" s="43">
        <v>20</v>
      </c>
      <c r="EF68" s="43">
        <v>20</v>
      </c>
      <c r="EG68" s="43">
        <v>20</v>
      </c>
      <c r="EH68" s="43">
        <v>20</v>
      </c>
      <c r="EI68" s="56">
        <f t="shared" si="46"/>
        <v>20</v>
      </c>
      <c r="EJ68" s="65">
        <v>151</v>
      </c>
      <c r="EK68" s="42">
        <v>0.47999998927116394</v>
      </c>
      <c r="EL68" s="42">
        <v>0.47999998927116394</v>
      </c>
      <c r="EM68" s="42">
        <v>0.47999998927116394</v>
      </c>
      <c r="EN68" s="42">
        <v>0.47999998927116394</v>
      </c>
      <c r="EO68" s="42">
        <v>0.47999998927116394</v>
      </c>
      <c r="EP68" s="42">
        <v>0.47999998927116394</v>
      </c>
      <c r="EQ68" s="54">
        <f t="shared" si="47"/>
        <v>0.47999998927116394</v>
      </c>
      <c r="ER68" s="65">
        <v>14</v>
      </c>
      <c r="ES68" s="42">
        <v>0.80000001192092896</v>
      </c>
      <c r="ET68" s="42">
        <v>0.80000001192092896</v>
      </c>
      <c r="EU68" s="42">
        <v>0.80000001192092896</v>
      </c>
      <c r="EV68" s="42">
        <v>0.80000001192092896</v>
      </c>
      <c r="EW68" s="42">
        <v>0.80000001192092896</v>
      </c>
      <c r="EX68" s="42">
        <v>0.80000001192092896</v>
      </c>
      <c r="EY68" s="54">
        <f t="shared" si="48"/>
        <v>0.80000001192092896</v>
      </c>
      <c r="EZ68" s="42">
        <v>0.55000000000000004</v>
      </c>
      <c r="FA68" s="42">
        <v>0.18000000715255737</v>
      </c>
      <c r="FB68" s="42">
        <v>0.18000000715255737</v>
      </c>
      <c r="FC68" s="42">
        <v>0.17000000178813934</v>
      </c>
      <c r="FD68" s="42">
        <v>0.17000000178813934</v>
      </c>
      <c r="FE68" s="42">
        <v>0.17000000178813934</v>
      </c>
      <c r="FF68" s="42">
        <v>0.17000000178813934</v>
      </c>
      <c r="FG68" s="54">
        <f t="shared" si="49"/>
        <v>0.17333333690961203</v>
      </c>
      <c r="FH68" s="42"/>
      <c r="FI68" s="42">
        <v>0.17000000178813934</v>
      </c>
      <c r="FJ68" s="42">
        <v>0.17000000178813934</v>
      </c>
      <c r="FK68" s="42">
        <v>0.17000000178813934</v>
      </c>
      <c r="FL68" s="42">
        <v>0.15999999642372131</v>
      </c>
      <c r="FM68" s="42">
        <v>0.15999999642372131</v>
      </c>
      <c r="FN68" s="42">
        <v>0.15999999642372131</v>
      </c>
      <c r="FO68" s="54">
        <f t="shared" si="50"/>
        <v>0.16499999910593033</v>
      </c>
      <c r="FP68" s="65">
        <v>11</v>
      </c>
      <c r="FQ68" s="42">
        <v>0.56999999284744263</v>
      </c>
      <c r="FR68" s="42">
        <v>0.56999999284744263</v>
      </c>
      <c r="FS68" s="42">
        <v>0.56999999284744263</v>
      </c>
      <c r="FT68" s="42">
        <v>0.56999999284744263</v>
      </c>
      <c r="FU68" s="42">
        <v>0.56999999284744263</v>
      </c>
      <c r="FV68" s="42">
        <v>0.56999999284744263</v>
      </c>
      <c r="FW68" s="54">
        <f t="shared" si="51"/>
        <v>0.56999999284744263</v>
      </c>
      <c r="FX68" s="65">
        <v>21</v>
      </c>
    </row>
    <row r="69" spans="1:180">
      <c r="A69" s="40">
        <v>38771</v>
      </c>
      <c r="B69" s="41"/>
      <c r="C69" s="41"/>
      <c r="D69" s="41"/>
      <c r="E69" s="42" t="s">
        <v>233</v>
      </c>
      <c r="F69" s="42" t="s">
        <v>233</v>
      </c>
      <c r="G69" s="42" t="s">
        <v>233</v>
      </c>
      <c r="H69" s="42" t="s">
        <v>233</v>
      </c>
      <c r="I69" s="42" t="s">
        <v>233</v>
      </c>
      <c r="J69" s="42" t="s">
        <v>233</v>
      </c>
      <c r="K69" s="54" t="str">
        <f t="shared" si="52"/>
        <v/>
      </c>
      <c r="L69" s="43">
        <v>0</v>
      </c>
      <c r="M69" s="43">
        <v>0</v>
      </c>
      <c r="N69" s="43">
        <v>0</v>
      </c>
      <c r="O69" s="43">
        <v>0</v>
      </c>
      <c r="P69" s="43">
        <v>0.85470086336135864</v>
      </c>
      <c r="Q69" s="43">
        <v>0.73260074853897095</v>
      </c>
      <c r="R69" s="54">
        <f t="shared" si="53"/>
        <v>0.26455026865005493</v>
      </c>
      <c r="S69" s="43">
        <v>4.029304027557373</v>
      </c>
      <c r="T69" s="43">
        <v>3.9072039127349854</v>
      </c>
      <c r="U69" s="43">
        <v>4.029304027557373</v>
      </c>
      <c r="V69" s="43">
        <v>4.6398048400878906</v>
      </c>
      <c r="W69" s="43">
        <v>10.378510475158691</v>
      </c>
      <c r="X69" s="43">
        <v>4.6398048400878906</v>
      </c>
      <c r="Y69" s="56">
        <f t="shared" si="54"/>
        <v>5.2706553538640337</v>
      </c>
      <c r="Z69" s="42">
        <v>-0.75457876920700073</v>
      </c>
      <c r="AA69" s="42">
        <v>-0.76923078298568726</v>
      </c>
      <c r="AB69" s="42">
        <v>-0.7985348105430603</v>
      </c>
      <c r="AC69" s="42">
        <v>-0.69597071409225464</v>
      </c>
      <c r="AD69" s="42">
        <v>-0.65689867734909058</v>
      </c>
      <c r="AE69" s="42">
        <v>-0.59829062223434448</v>
      </c>
      <c r="AF69" s="54">
        <f t="shared" si="55"/>
        <v>-0.71225072940190637</v>
      </c>
      <c r="AG69" s="42">
        <v>7.3914527893066406</v>
      </c>
      <c r="AH69" s="42">
        <v>7.4324784278869629</v>
      </c>
      <c r="AI69" s="42">
        <v>7.4153847694396973</v>
      </c>
      <c r="AJ69" s="42">
        <v>7.3333334922790527</v>
      </c>
      <c r="AK69" s="42">
        <v>7.4358973503112793</v>
      </c>
      <c r="AL69" s="42">
        <v>7.3777775764465332</v>
      </c>
      <c r="AM69" s="54">
        <f t="shared" si="56"/>
        <v>7.3977207342783613</v>
      </c>
      <c r="AN69" s="44">
        <v>1.5824176073074341</v>
      </c>
      <c r="AO69" s="44">
        <v>1.3479853868484497</v>
      </c>
      <c r="AP69" s="44">
        <v>1.2503052949905396</v>
      </c>
      <c r="AQ69" s="44">
        <v>1.6459096670150757</v>
      </c>
      <c r="AR69" s="44">
        <v>2.0879120826721191</v>
      </c>
      <c r="AS69" s="44">
        <v>2.327228307723999</v>
      </c>
      <c r="AT69" s="58">
        <f t="shared" si="57"/>
        <v>1.7069597244262695</v>
      </c>
      <c r="AU69" s="42">
        <v>0.45299145579338074</v>
      </c>
      <c r="AV69" s="42">
        <v>0.54334557056427002</v>
      </c>
      <c r="AW69" s="42">
        <v>0.47374847531318665</v>
      </c>
      <c r="AX69" s="42">
        <v>0.59462761878967285</v>
      </c>
      <c r="AY69" s="42">
        <v>0.53846156597137451</v>
      </c>
      <c r="AZ69" s="42">
        <v>0.65445667505264282</v>
      </c>
      <c r="BA69" s="54">
        <f t="shared" si="58"/>
        <v>0.54293856024742126</v>
      </c>
      <c r="BB69" s="44"/>
      <c r="BC69" s="42">
        <v>0.13675214350223541</v>
      </c>
      <c r="BD69" s="42">
        <v>0.1587301641702652</v>
      </c>
      <c r="BE69" s="42">
        <v>0.15140415728092194</v>
      </c>
      <c r="BF69" s="42">
        <v>0.26739928126335144</v>
      </c>
      <c r="BG69" s="42">
        <v>0.20390720665454865</v>
      </c>
      <c r="BH69" s="42">
        <v>0.34798535704612732</v>
      </c>
      <c r="BI69" s="54">
        <f t="shared" si="59"/>
        <v>0.21102971831957498</v>
      </c>
      <c r="BJ69" s="44">
        <v>4.1809104382991791E-2</v>
      </c>
      <c r="BK69" s="44">
        <v>4.1956782341003418E-2</v>
      </c>
      <c r="BL69" s="44">
        <v>4.2341861873865128E-2</v>
      </c>
      <c r="BM69" s="44">
        <v>5.0640575587749481E-2</v>
      </c>
      <c r="BN69" s="44">
        <v>5.0956793129444122E-2</v>
      </c>
      <c r="BO69" s="44">
        <v>4.6870563179254532E-2</v>
      </c>
      <c r="BP69" s="58">
        <f t="shared" si="60"/>
        <v>4.5762613415718079E-2</v>
      </c>
      <c r="BQ69" s="42">
        <v>0.79</v>
      </c>
      <c r="BR69" s="42">
        <v>0.76</v>
      </c>
      <c r="BS69" s="42">
        <v>0.78</v>
      </c>
      <c r="BT69" s="42">
        <v>1.04</v>
      </c>
      <c r="BU69" s="42">
        <v>1.0900000000000001</v>
      </c>
      <c r="BV69" s="42">
        <v>1.05</v>
      </c>
      <c r="BW69" s="54">
        <v>0.92</v>
      </c>
      <c r="BX69" s="44">
        <v>3.9E-2</v>
      </c>
      <c r="BY69" s="44">
        <v>3.9E-2</v>
      </c>
      <c r="BZ69" s="44">
        <v>3.9E-2</v>
      </c>
      <c r="CA69" s="44">
        <v>3.6999999999999998E-2</v>
      </c>
      <c r="CB69" s="44">
        <v>3.6999999999999998E-2</v>
      </c>
      <c r="CC69" s="44">
        <v>3.6999999999999998E-2</v>
      </c>
      <c r="CD69" s="58">
        <v>3.7999999999999999E-2</v>
      </c>
      <c r="CE69" s="42">
        <v>7.36</v>
      </c>
      <c r="CF69" s="42">
        <v>7.36</v>
      </c>
      <c r="CG69" s="42">
        <v>7.39</v>
      </c>
      <c r="CH69" s="42">
        <v>7.43</v>
      </c>
      <c r="CI69" s="42">
        <v>7.39</v>
      </c>
      <c r="CJ69" s="42">
        <v>7.4</v>
      </c>
      <c r="CK69" s="54">
        <v>7.39</v>
      </c>
      <c r="CL69" s="42">
        <v>98</v>
      </c>
      <c r="CM69" s="44"/>
      <c r="CN69" s="44">
        <v>0.80000001192092896</v>
      </c>
      <c r="CO69" s="44">
        <v>0.80976802110671997</v>
      </c>
      <c r="CP69" s="44">
        <v>0.81172162294387817</v>
      </c>
      <c r="CQ69" s="44">
        <v>1.7308913469314575</v>
      </c>
      <c r="CR69" s="44">
        <v>1.8686202764511108</v>
      </c>
      <c r="CS69" s="44">
        <v>1.8266178369522095</v>
      </c>
      <c r="CT69" s="58">
        <f t="shared" si="61"/>
        <v>1.3079365193843842</v>
      </c>
      <c r="CU69" s="44" t="s">
        <v>233</v>
      </c>
      <c r="CV69" s="44" t="s">
        <v>233</v>
      </c>
      <c r="CW69" s="44" t="s">
        <v>233</v>
      </c>
      <c r="CX69" s="44" t="s">
        <v>233</v>
      </c>
      <c r="CY69" s="44" t="s">
        <v>233</v>
      </c>
      <c r="CZ69" s="44" t="s">
        <v>233</v>
      </c>
      <c r="DA69" s="54" t="str">
        <f t="shared" si="62"/>
        <v/>
      </c>
      <c r="DB69" s="65">
        <v>543.34552001953125</v>
      </c>
      <c r="DC69" s="65">
        <v>546.764404296875</v>
      </c>
      <c r="DD69" s="65">
        <v>559.4627685546875</v>
      </c>
      <c r="DE69" s="65">
        <v>1200.3662109375</v>
      </c>
      <c r="DF69" s="65">
        <v>1244.078125</v>
      </c>
      <c r="DG69" s="65">
        <v>1229.303955078125</v>
      </c>
      <c r="DH69" s="58">
        <f t="shared" si="63"/>
        <v>1.2775970361328124</v>
      </c>
      <c r="DI69" s="65">
        <v>559.21856689453125</v>
      </c>
      <c r="DJ69" s="65">
        <v>561.050048828125</v>
      </c>
      <c r="DK69" s="65">
        <v>565.32354736328125</v>
      </c>
      <c r="DL69" s="65">
        <v>1234.3590087890625</v>
      </c>
      <c r="DM69" s="65">
        <v>1205.5189208984375</v>
      </c>
      <c r="DN69" s="65">
        <v>1211.062255859375</v>
      </c>
      <c r="DO69" s="58">
        <f t="shared" si="64"/>
        <v>1.2807677636718751</v>
      </c>
      <c r="DP69" s="65">
        <v>24</v>
      </c>
      <c r="DQ69" s="44"/>
      <c r="DR69" s="65">
        <v>100</v>
      </c>
      <c r="DS69" s="65">
        <v>705.3125</v>
      </c>
      <c r="DT69" s="65">
        <v>741.75</v>
      </c>
      <c r="DU69" s="65">
        <v>746.25</v>
      </c>
      <c r="DV69" s="65">
        <v>757.9375</v>
      </c>
      <c r="DW69" s="65">
        <v>15.5</v>
      </c>
      <c r="DX69" s="58">
        <f t="shared" si="65"/>
        <v>0.73602000000000001</v>
      </c>
      <c r="DY69" s="43">
        <v>7.1990227699279785</v>
      </c>
      <c r="DZ69" s="43">
        <v>9.3337182998657227</v>
      </c>
      <c r="EA69" s="43">
        <v>28.85546875</v>
      </c>
      <c r="EB69" s="44">
        <f t="shared" si="66"/>
        <v>1.4209414144134522</v>
      </c>
      <c r="EC69" s="43">
        <v>20</v>
      </c>
      <c r="ED69" s="43">
        <v>20</v>
      </c>
      <c r="EE69" s="43">
        <v>20</v>
      </c>
      <c r="EF69" s="43">
        <v>20</v>
      </c>
      <c r="EG69" s="43">
        <v>20</v>
      </c>
      <c r="EH69" s="43">
        <v>20</v>
      </c>
      <c r="EI69" s="56">
        <f t="shared" si="46"/>
        <v>20</v>
      </c>
      <c r="EJ69" s="65">
        <v>216</v>
      </c>
      <c r="EK69" s="42">
        <v>0.47999998927116394</v>
      </c>
      <c r="EL69" s="42">
        <v>0.47999998927116394</v>
      </c>
      <c r="EM69" s="42">
        <v>0.47999998927116394</v>
      </c>
      <c r="EN69" s="42">
        <v>0.47999998927116394</v>
      </c>
      <c r="EO69" s="42">
        <v>0.47999998927116394</v>
      </c>
      <c r="EP69" s="42">
        <v>0.47999998927116394</v>
      </c>
      <c r="EQ69" s="54">
        <f t="shared" si="47"/>
        <v>0.47999998927116394</v>
      </c>
      <c r="ER69" s="65">
        <v>19</v>
      </c>
      <c r="ES69" s="42">
        <v>0.80000001192092896</v>
      </c>
      <c r="ET69" s="42">
        <v>0.80000001192092896</v>
      </c>
      <c r="EU69" s="42">
        <v>0.80000001192092896</v>
      </c>
      <c r="EV69" s="42">
        <v>0.80000001192092896</v>
      </c>
      <c r="EW69" s="42">
        <v>0.80000001192092896</v>
      </c>
      <c r="EX69" s="42">
        <v>0.80000001192092896</v>
      </c>
      <c r="EY69" s="54">
        <f t="shared" si="48"/>
        <v>0.80000001192092896</v>
      </c>
      <c r="EZ69" s="42">
        <v>1.25</v>
      </c>
      <c r="FA69" s="42">
        <v>0.17000000178813934</v>
      </c>
      <c r="FB69" s="42">
        <v>0.17000000178813934</v>
      </c>
      <c r="FC69" s="42">
        <v>0.17000000178813934</v>
      </c>
      <c r="FD69" s="42">
        <v>0.17000000178813934</v>
      </c>
      <c r="FE69" s="42">
        <v>0.17000000178813934</v>
      </c>
      <c r="FF69" s="42">
        <v>0.17000000178813934</v>
      </c>
      <c r="FG69" s="54">
        <f t="shared" si="49"/>
        <v>0.17000000178813934</v>
      </c>
      <c r="FH69" s="42"/>
      <c r="FI69" s="42">
        <v>0.17000000178813934</v>
      </c>
      <c r="FJ69" s="42">
        <v>0.18999999761581421</v>
      </c>
      <c r="FK69" s="42">
        <v>0.20000000298023224</v>
      </c>
      <c r="FL69" s="42">
        <v>0.18999999761581421</v>
      </c>
      <c r="FM69" s="42">
        <v>0.17000000178813934</v>
      </c>
      <c r="FN69" s="42">
        <v>0.17000000178813934</v>
      </c>
      <c r="FO69" s="54">
        <f t="shared" si="50"/>
        <v>0.18166666726271311</v>
      </c>
      <c r="FP69" s="65">
        <v>17</v>
      </c>
      <c r="FQ69" s="42">
        <v>0.56999999284744263</v>
      </c>
      <c r="FR69" s="42">
        <v>0.56999999284744263</v>
      </c>
      <c r="FS69" s="42">
        <v>0.56999999284744263</v>
      </c>
      <c r="FT69" s="42">
        <v>0.56999999284744263</v>
      </c>
      <c r="FU69" s="42">
        <v>0.56999999284744263</v>
      </c>
      <c r="FV69" s="42">
        <v>0.56999999284744263</v>
      </c>
      <c r="FW69" s="54">
        <f t="shared" si="51"/>
        <v>0.56999999284744263</v>
      </c>
      <c r="FX69" s="65">
        <v>26</v>
      </c>
    </row>
    <row r="70" spans="1:180">
      <c r="A70" s="40">
        <v>38772</v>
      </c>
      <c r="B70" s="41"/>
      <c r="C70" s="41"/>
      <c r="D70" s="41"/>
      <c r="E70" s="42" t="s">
        <v>233</v>
      </c>
      <c r="F70" s="42" t="s">
        <v>233</v>
      </c>
      <c r="G70" s="42" t="s">
        <v>233</v>
      </c>
      <c r="H70" s="42" t="s">
        <v>233</v>
      </c>
      <c r="I70" s="42" t="s">
        <v>233</v>
      </c>
      <c r="J70" s="42" t="s">
        <v>233</v>
      </c>
      <c r="K70" s="54" t="str">
        <f t="shared" si="52"/>
        <v/>
      </c>
      <c r="L70" s="43">
        <v>0.3174603283405304</v>
      </c>
      <c r="M70" s="43">
        <v>7.3260076344013214E-2</v>
      </c>
      <c r="N70" s="43">
        <v>7.3260076344013214E-2</v>
      </c>
      <c r="O70" s="43">
        <v>7.3260076344013214E-2</v>
      </c>
      <c r="P70" s="43">
        <v>0.58608061075210571</v>
      </c>
      <c r="Q70" s="43">
        <v>0.21978022158145905</v>
      </c>
      <c r="R70" s="54">
        <f t="shared" si="53"/>
        <v>0.22385023161768913</v>
      </c>
      <c r="S70" s="43">
        <v>4.029304027557373</v>
      </c>
      <c r="T70" s="43">
        <v>4.029304027557373</v>
      </c>
      <c r="U70" s="43">
        <v>4.029304027557373</v>
      </c>
      <c r="V70" s="43">
        <v>3.9072039127349854</v>
      </c>
      <c r="W70" s="43">
        <v>4.029304027557373</v>
      </c>
      <c r="X70" s="43">
        <v>3.2967033386230469</v>
      </c>
      <c r="Y70" s="56">
        <f t="shared" si="54"/>
        <v>3.8868538935979209</v>
      </c>
      <c r="Z70" s="42">
        <v>-0.6715506911277771</v>
      </c>
      <c r="AA70" s="42">
        <v>-0.67643469572067261</v>
      </c>
      <c r="AB70" s="42">
        <v>-0.6715506911277771</v>
      </c>
      <c r="AC70" s="42">
        <v>-0.70085471868515015</v>
      </c>
      <c r="AD70" s="42">
        <v>-0.58363860845565796</v>
      </c>
      <c r="AE70" s="42">
        <v>-0.55433458089828491</v>
      </c>
      <c r="AF70" s="54">
        <f t="shared" si="55"/>
        <v>-0.6430606643358866</v>
      </c>
      <c r="AG70" s="42">
        <v>7.3094015121459961</v>
      </c>
      <c r="AH70" s="42">
        <v>7.278632640838623</v>
      </c>
      <c r="AI70" s="42">
        <v>7.2444443702697754</v>
      </c>
      <c r="AJ70" s="42">
        <v>7.3504271507263184</v>
      </c>
      <c r="AK70" s="42">
        <v>7.4256410598754883</v>
      </c>
      <c r="AL70" s="42">
        <v>7.3128204345703125</v>
      </c>
      <c r="AM70" s="54">
        <f t="shared" si="56"/>
        <v>7.3202278614044189</v>
      </c>
      <c r="AN70" s="44">
        <v>1.8339438438415527</v>
      </c>
      <c r="AO70" s="44">
        <v>1.870573878288269</v>
      </c>
      <c r="AP70" s="44">
        <v>2.6862027645111084</v>
      </c>
      <c r="AQ70" s="44">
        <v>2.1489622592926025</v>
      </c>
      <c r="AR70" s="44">
        <v>2.0415141582489014</v>
      </c>
      <c r="AS70" s="44">
        <v>1.8021978139877319</v>
      </c>
      <c r="AT70" s="58">
        <f t="shared" si="57"/>
        <v>2.0638991196950278</v>
      </c>
      <c r="AU70" s="42">
        <v>0.60195362567901611</v>
      </c>
      <c r="AV70" s="42">
        <v>0.58730161190032959</v>
      </c>
      <c r="AW70" s="42">
        <v>0.26617828011512756</v>
      </c>
      <c r="AX70" s="42">
        <v>0.3858363926410675</v>
      </c>
      <c r="AY70" s="42">
        <v>0.46642246842384338</v>
      </c>
      <c r="AZ70" s="42">
        <v>0.69352871179580688</v>
      </c>
      <c r="BA70" s="54">
        <f t="shared" si="58"/>
        <v>0.5002035150925318</v>
      </c>
      <c r="BB70" s="44"/>
      <c r="BC70" s="42">
        <v>0.31013432145118713</v>
      </c>
      <c r="BD70" s="42">
        <v>0.30402931571006775</v>
      </c>
      <c r="BE70" s="42">
        <v>7.2039075195789337E-2</v>
      </c>
      <c r="BF70" s="42">
        <v>4.8840049654245377E-2</v>
      </c>
      <c r="BG70" s="42">
        <v>0.15750916302204132</v>
      </c>
      <c r="BH70" s="42">
        <v>0.27960929274559021</v>
      </c>
      <c r="BI70" s="54">
        <f t="shared" si="59"/>
        <v>0.19536020296315351</v>
      </c>
      <c r="BJ70" s="44">
        <v>4.6310566365718842E-2</v>
      </c>
      <c r="BK70" s="44">
        <v>4.8872455954551697E-2</v>
      </c>
      <c r="BL70" s="44">
        <v>4.9742069095373154E-2</v>
      </c>
      <c r="BM70" s="44">
        <v>4.9641024321317673E-2</v>
      </c>
      <c r="BN70" s="44">
        <v>5.1276929676532745E-2</v>
      </c>
      <c r="BO70" s="44">
        <v>4.7758042812347412E-2</v>
      </c>
      <c r="BP70" s="58">
        <f t="shared" si="60"/>
        <v>4.8933514704306923E-2</v>
      </c>
      <c r="BQ70" s="42">
        <v>1.03</v>
      </c>
      <c r="BR70" s="42">
        <v>1.01</v>
      </c>
      <c r="BS70" s="42">
        <v>0.89</v>
      </c>
      <c r="BT70" s="42">
        <v>0.8</v>
      </c>
      <c r="BU70" s="42">
        <v>1.08</v>
      </c>
      <c r="BV70" s="42">
        <v>0.99</v>
      </c>
      <c r="BW70" s="54">
        <v>0.97</v>
      </c>
      <c r="BX70" s="44">
        <v>3.6999999999999998E-2</v>
      </c>
      <c r="BY70" s="44">
        <v>4.8000000000000001E-2</v>
      </c>
      <c r="BZ70" s="44">
        <v>4.2000000000000003E-2</v>
      </c>
      <c r="CA70" s="44">
        <v>5.2999999999999999E-2</v>
      </c>
      <c r="CB70" s="44">
        <v>4.5999999999999999E-2</v>
      </c>
      <c r="CC70" s="44">
        <v>4.5999999999999999E-2</v>
      </c>
      <c r="CD70" s="58">
        <v>4.4999999999999998E-2</v>
      </c>
      <c r="CE70" s="42">
        <v>7.43</v>
      </c>
      <c r="CF70" s="42">
        <v>7.41</v>
      </c>
      <c r="CG70" s="42">
        <v>7.39</v>
      </c>
      <c r="CH70" s="42">
        <v>7.37</v>
      </c>
      <c r="CI70" s="42">
        <v>7.38</v>
      </c>
      <c r="CJ70" s="42">
        <v>7.41</v>
      </c>
      <c r="CK70" s="54">
        <v>7.4</v>
      </c>
      <c r="CL70" s="42">
        <v>96</v>
      </c>
      <c r="CM70" s="44"/>
      <c r="CN70" s="44">
        <v>1.7103785276412964</v>
      </c>
      <c r="CO70" s="44">
        <v>1.7924298048019409</v>
      </c>
      <c r="CP70" s="44">
        <v>1.6732600927352905</v>
      </c>
      <c r="CQ70" s="44">
        <v>1.6566544771194458</v>
      </c>
      <c r="CR70" s="44">
        <v>1.7289377450942993</v>
      </c>
      <c r="CS70" s="44">
        <v>2.0532357692718506</v>
      </c>
      <c r="CT70" s="58">
        <f t="shared" si="61"/>
        <v>1.769149402777354</v>
      </c>
      <c r="CU70" s="44" t="s">
        <v>233</v>
      </c>
      <c r="CV70" s="44" t="s">
        <v>233</v>
      </c>
      <c r="CW70" s="44" t="s">
        <v>233</v>
      </c>
      <c r="CX70" s="44" t="s">
        <v>233</v>
      </c>
      <c r="CY70" s="44" t="s">
        <v>233</v>
      </c>
      <c r="CZ70" s="44" t="s">
        <v>233</v>
      </c>
      <c r="DA70" s="54" t="str">
        <f t="shared" si="62"/>
        <v/>
      </c>
      <c r="DB70" s="65">
        <v>1205.3724365234375</v>
      </c>
      <c r="DC70" s="65">
        <v>1145.90966796875</v>
      </c>
      <c r="DD70" s="65">
        <v>1240.29296875</v>
      </c>
      <c r="DE70" s="65">
        <v>1080.952392578125</v>
      </c>
      <c r="DF70" s="65">
        <v>1238.33935546875</v>
      </c>
      <c r="DG70" s="65">
        <v>1386.569091796875</v>
      </c>
      <c r="DH70" s="58">
        <f t="shared" si="63"/>
        <v>1.751384619140625</v>
      </c>
      <c r="DI70" s="65">
        <v>1217.3870849609375</v>
      </c>
      <c r="DJ70" s="65">
        <v>1193.260009765625</v>
      </c>
      <c r="DK70" s="65">
        <v>1159.951171875</v>
      </c>
      <c r="DL70" s="65">
        <v>1148.4737548828125</v>
      </c>
      <c r="DM70" s="65">
        <v>1150.15869140625</v>
      </c>
      <c r="DN70" s="65">
        <v>1405.201416015625</v>
      </c>
      <c r="DO70" s="58">
        <f t="shared" si="64"/>
        <v>1.7458637109374999</v>
      </c>
      <c r="DP70" s="65">
        <v>49</v>
      </c>
      <c r="DQ70" s="44"/>
      <c r="DR70" s="65">
        <v>11.1875</v>
      </c>
      <c r="DS70" s="65">
        <v>736.875</v>
      </c>
      <c r="DT70" s="65">
        <v>750.375</v>
      </c>
      <c r="DU70" s="65">
        <v>748.125</v>
      </c>
      <c r="DV70" s="65">
        <v>756</v>
      </c>
      <c r="DW70" s="65">
        <v>0.8125</v>
      </c>
      <c r="DX70" s="58">
        <f t="shared" si="65"/>
        <v>0.72080999999999995</v>
      </c>
      <c r="DY70" s="43">
        <v>6.8783392906188965</v>
      </c>
      <c r="DZ70" s="43">
        <v>11.066218376159668</v>
      </c>
      <c r="EA70" s="43">
        <v>28.985404968261719</v>
      </c>
      <c r="EB70" s="44">
        <f t="shared" si="66"/>
        <v>1.4929186997985839</v>
      </c>
      <c r="EC70" s="43">
        <v>20</v>
      </c>
      <c r="ED70" s="43">
        <v>20</v>
      </c>
      <c r="EE70" s="43">
        <v>20</v>
      </c>
      <c r="EF70" s="43">
        <v>20</v>
      </c>
      <c r="EG70" s="43">
        <v>20</v>
      </c>
      <c r="EH70" s="43">
        <v>20</v>
      </c>
      <c r="EI70" s="56">
        <f t="shared" si="46"/>
        <v>20</v>
      </c>
      <c r="EJ70" s="65">
        <v>302</v>
      </c>
      <c r="EK70" s="42">
        <v>0.47999998927116394</v>
      </c>
      <c r="EL70" s="42">
        <v>0.47999998927116394</v>
      </c>
      <c r="EM70" s="42">
        <v>0.47999998927116394</v>
      </c>
      <c r="EN70" s="42">
        <v>0.47999998927116394</v>
      </c>
      <c r="EO70" s="42">
        <v>0.47999998927116394</v>
      </c>
      <c r="EP70" s="42">
        <v>0.47999998927116394</v>
      </c>
      <c r="EQ70" s="54">
        <f t="shared" si="47"/>
        <v>0.47999998927116394</v>
      </c>
      <c r="ER70" s="65">
        <v>24</v>
      </c>
      <c r="ES70" s="42">
        <v>0.80000001192092896</v>
      </c>
      <c r="ET70" s="42">
        <v>0.80000001192092896</v>
      </c>
      <c r="EU70" s="42">
        <v>0.80000001192092896</v>
      </c>
      <c r="EV70" s="42">
        <v>0.80000001192092896</v>
      </c>
      <c r="EW70" s="42">
        <v>0.80000001192092896</v>
      </c>
      <c r="EX70" s="42">
        <v>0.80000001192092896</v>
      </c>
      <c r="EY70" s="54">
        <f t="shared" si="48"/>
        <v>0.80000001192092896</v>
      </c>
      <c r="EZ70" s="42">
        <v>1.65</v>
      </c>
      <c r="FA70" s="42">
        <v>0.17000000178813934</v>
      </c>
      <c r="FB70" s="42">
        <v>0.17000000178813934</v>
      </c>
      <c r="FC70" s="42">
        <v>0.18000000715255737</v>
      </c>
      <c r="FD70" s="42">
        <v>0.20999999344348907</v>
      </c>
      <c r="FE70" s="42">
        <v>0.2199999988079071</v>
      </c>
      <c r="FF70" s="42">
        <v>0.2199999988079071</v>
      </c>
      <c r="FG70" s="54">
        <f t="shared" si="49"/>
        <v>0.19500000029802322</v>
      </c>
      <c r="FH70" s="42"/>
      <c r="FI70" s="42">
        <v>0.17000000178813934</v>
      </c>
      <c r="FJ70" s="42">
        <v>0.17000000178813934</v>
      </c>
      <c r="FK70" s="42">
        <v>0.18000000715255737</v>
      </c>
      <c r="FL70" s="42">
        <v>0.34999999403953552</v>
      </c>
      <c r="FM70" s="42">
        <v>0.18000000715255737</v>
      </c>
      <c r="FN70" s="42">
        <v>0.18000000715255737</v>
      </c>
      <c r="FO70" s="54">
        <f t="shared" si="50"/>
        <v>0.2050000031789144</v>
      </c>
      <c r="FP70" s="65">
        <v>25</v>
      </c>
      <c r="FQ70" s="42">
        <v>0.56999999284744263</v>
      </c>
      <c r="FR70" s="42">
        <v>0.56999999284744263</v>
      </c>
      <c r="FS70" s="42">
        <v>0.56999999284744263</v>
      </c>
      <c r="FT70" s="42">
        <v>0.56999999284744263</v>
      </c>
      <c r="FU70" s="42">
        <v>0.56999999284744263</v>
      </c>
      <c r="FV70" s="42">
        <v>0.56999999284744263</v>
      </c>
      <c r="FW70" s="54">
        <f t="shared" si="51"/>
        <v>0.56999999284744263</v>
      </c>
      <c r="FX70" s="65">
        <v>34</v>
      </c>
    </row>
    <row r="71" spans="1:180">
      <c r="A71" s="40">
        <v>38773</v>
      </c>
      <c r="B71" s="41"/>
      <c r="C71" s="41"/>
      <c r="D71" s="41"/>
      <c r="E71" s="42" t="s">
        <v>233</v>
      </c>
      <c r="F71" s="42" t="s">
        <v>233</v>
      </c>
      <c r="G71" s="42" t="s">
        <v>233</v>
      </c>
      <c r="H71" s="42" t="s">
        <v>233</v>
      </c>
      <c r="I71" s="42" t="s">
        <v>233</v>
      </c>
      <c r="J71" s="42" t="s">
        <v>233</v>
      </c>
      <c r="K71" s="54" t="str">
        <f t="shared" si="52"/>
        <v/>
      </c>
      <c r="L71" s="43">
        <v>9.7680099308490753E-2</v>
      </c>
      <c r="M71" s="43">
        <v>9.7680099308490753E-2</v>
      </c>
      <c r="N71" s="43">
        <v>9.7680099308490753E-2</v>
      </c>
      <c r="O71" s="43">
        <v>9.7680099308490753E-2</v>
      </c>
      <c r="P71" s="43">
        <v>9.7680099308490753E-2</v>
      </c>
      <c r="Q71" s="43">
        <v>9.7680099308490753E-2</v>
      </c>
      <c r="R71" s="54">
        <f t="shared" si="53"/>
        <v>9.7680099308490753E-2</v>
      </c>
      <c r="S71" s="43">
        <v>4.1514043807983398</v>
      </c>
      <c r="T71" s="43">
        <v>4.1514043807983398</v>
      </c>
      <c r="U71" s="43">
        <v>4.884005069732666</v>
      </c>
      <c r="V71" s="43">
        <v>4.6398048400878906</v>
      </c>
      <c r="W71" s="43">
        <v>5.6166057586669922</v>
      </c>
      <c r="X71" s="43">
        <v>3.9072039127349854</v>
      </c>
      <c r="Y71" s="56">
        <f t="shared" si="54"/>
        <v>4.5584047238032026</v>
      </c>
      <c r="Z71" s="42">
        <v>-0.64713066816329956</v>
      </c>
      <c r="AA71" s="42">
        <v>-0.6080586314201355</v>
      </c>
      <c r="AB71" s="42">
        <v>-0.6080586314201355</v>
      </c>
      <c r="AC71" s="42">
        <v>-0.65201467275619507</v>
      </c>
      <c r="AD71" s="42">
        <v>-0.61294263601303101</v>
      </c>
      <c r="AE71" s="42">
        <v>-0.58363860845565796</v>
      </c>
      <c r="AF71" s="54">
        <f t="shared" si="55"/>
        <v>-0.61864064137140906</v>
      </c>
      <c r="AG71" s="42">
        <v>7.2615385055541992</v>
      </c>
      <c r="AH71" s="42">
        <v>7.2547006607055664</v>
      </c>
      <c r="AI71" s="42">
        <v>7.2615385055541992</v>
      </c>
      <c r="AJ71" s="42">
        <v>7.3470087051391602</v>
      </c>
      <c r="AK71" s="42">
        <v>7.3709402084350586</v>
      </c>
      <c r="AL71" s="42">
        <v>7.3196582794189453</v>
      </c>
      <c r="AM71" s="54">
        <f t="shared" si="56"/>
        <v>7.3025641441345215</v>
      </c>
      <c r="AN71" s="44">
        <v>1.831501841545105</v>
      </c>
      <c r="AO71" s="44">
        <v>2.3223443031311035</v>
      </c>
      <c r="AP71" s="44">
        <v>2.2564103603363037</v>
      </c>
      <c r="AQ71" s="44">
        <v>2.1782662868499756</v>
      </c>
      <c r="AR71" s="44">
        <v>1.9560439586639404</v>
      </c>
      <c r="AS71" s="44">
        <v>1.9926739931106567</v>
      </c>
      <c r="AT71" s="58">
        <f t="shared" si="57"/>
        <v>2.0895401239395142</v>
      </c>
      <c r="AU71" s="42">
        <v>0.6556776762008667</v>
      </c>
      <c r="AV71" s="42">
        <v>0.71062272787094116</v>
      </c>
      <c r="AW71" s="42">
        <v>0.69230771064758301</v>
      </c>
      <c r="AX71" s="42">
        <v>0.62881565093994141</v>
      </c>
      <c r="AY71" s="42">
        <v>0.61904764175415039</v>
      </c>
      <c r="AZ71" s="42">
        <v>0.6080586314201355</v>
      </c>
      <c r="BA71" s="54">
        <f t="shared" si="58"/>
        <v>0.6524216731389364</v>
      </c>
      <c r="BB71" s="44"/>
      <c r="BC71" s="42">
        <v>0.29792430996894836</v>
      </c>
      <c r="BD71" s="42">
        <v>0.38339439034461975</v>
      </c>
      <c r="BE71" s="42">
        <v>0.35531136393547058</v>
      </c>
      <c r="BF71" s="42">
        <v>0.32967033982276917</v>
      </c>
      <c r="BG71" s="42">
        <v>0.29426130652427673</v>
      </c>
      <c r="BH71" s="42">
        <v>0.26862028241157532</v>
      </c>
      <c r="BI71" s="54">
        <f t="shared" si="59"/>
        <v>0.3215303321679433</v>
      </c>
      <c r="BJ71" s="44">
        <v>5.0639085471630096E-2</v>
      </c>
      <c r="BK71" s="44">
        <v>4.9788214266300201E-2</v>
      </c>
      <c r="BL71" s="44">
        <v>5.1849137991666794E-2</v>
      </c>
      <c r="BM71" s="44">
        <v>4.685530811548233E-2</v>
      </c>
      <c r="BN71" s="44">
        <v>4.4783994555473328E-2</v>
      </c>
      <c r="BO71" s="44">
        <v>4.3589178472757339E-2</v>
      </c>
      <c r="BP71" s="58">
        <f t="shared" si="60"/>
        <v>4.7917486478885017E-2</v>
      </c>
      <c r="BQ71" s="42">
        <v>1.03</v>
      </c>
      <c r="BR71" s="42">
        <v>1.06</v>
      </c>
      <c r="BS71" s="42">
        <v>1.1000000000000001</v>
      </c>
      <c r="BT71" s="42">
        <v>1.05</v>
      </c>
      <c r="BU71" s="42">
        <v>0.98</v>
      </c>
      <c r="BV71" s="42">
        <v>0.95</v>
      </c>
      <c r="BW71" s="54">
        <v>1.03</v>
      </c>
      <c r="BX71" s="44">
        <v>4.5999999999999999E-2</v>
      </c>
      <c r="BY71" s="44">
        <v>4.5999999999999999E-2</v>
      </c>
      <c r="BZ71" s="44">
        <v>4.5999999999999999E-2</v>
      </c>
      <c r="CA71" s="44">
        <v>4.5999999999999999E-2</v>
      </c>
      <c r="CB71" s="44">
        <v>3.5000000000000003E-2</v>
      </c>
      <c r="CC71" s="44">
        <v>3.5000000000000003E-2</v>
      </c>
      <c r="CD71" s="58">
        <v>4.2999999999999997E-2</v>
      </c>
      <c r="CE71" s="42">
        <v>7.43</v>
      </c>
      <c r="CF71" s="42">
        <v>7.43</v>
      </c>
      <c r="CG71" s="42">
        <v>7.41</v>
      </c>
      <c r="CH71" s="42">
        <v>7.39</v>
      </c>
      <c r="CI71" s="42">
        <v>7.38</v>
      </c>
      <c r="CJ71" s="42">
        <v>7.41</v>
      </c>
      <c r="CK71" s="54">
        <v>7.41</v>
      </c>
      <c r="CL71" s="42">
        <v>96</v>
      </c>
      <c r="CM71" s="44"/>
      <c r="CN71" s="44">
        <v>2.0004885196685791</v>
      </c>
      <c r="CO71" s="44">
        <v>2.0747253894805908</v>
      </c>
      <c r="CP71" s="44">
        <v>1.9545787572860718</v>
      </c>
      <c r="CQ71" s="44">
        <v>1.9555555582046509</v>
      </c>
      <c r="CR71" s="44">
        <v>1.9584859609603882</v>
      </c>
      <c r="CS71" s="44">
        <v>1.9194139242172241</v>
      </c>
      <c r="CT71" s="58">
        <f t="shared" si="61"/>
        <v>1.9772080183029175</v>
      </c>
      <c r="CU71" s="44" t="s">
        <v>233</v>
      </c>
      <c r="CV71" s="44" t="s">
        <v>233</v>
      </c>
      <c r="CW71" s="44" t="s">
        <v>233</v>
      </c>
      <c r="CX71" s="44" t="s">
        <v>233</v>
      </c>
      <c r="CY71" s="44" t="s">
        <v>233</v>
      </c>
      <c r="CZ71" s="44" t="s">
        <v>233</v>
      </c>
      <c r="DA71" s="54" t="str">
        <f t="shared" si="62"/>
        <v/>
      </c>
      <c r="DB71" s="65">
        <v>1339.8046875</v>
      </c>
      <c r="DC71" s="65">
        <v>1397.5579833984375</v>
      </c>
      <c r="DD71" s="65">
        <v>1373.62646484375</v>
      </c>
      <c r="DE71" s="65">
        <v>1324.0537109375</v>
      </c>
      <c r="DF71" s="65">
        <v>1342.857177734375</v>
      </c>
      <c r="DG71" s="65">
        <v>1324.7862548828125</v>
      </c>
      <c r="DH71" s="58">
        <f t="shared" si="63"/>
        <v>1.94464470703125</v>
      </c>
      <c r="DI71" s="65">
        <v>1391.208740234375</v>
      </c>
      <c r="DJ71" s="65">
        <v>1363.7119140625</v>
      </c>
      <c r="DK71" s="65">
        <v>1363.028076171875</v>
      </c>
      <c r="DL71" s="65">
        <v>1359.8291015625</v>
      </c>
      <c r="DM71" s="65">
        <v>1367.912109375</v>
      </c>
      <c r="DN71" s="65">
        <v>1356.849853515625</v>
      </c>
      <c r="DO71" s="58">
        <f t="shared" si="64"/>
        <v>1.96860955078125</v>
      </c>
      <c r="DP71" s="65">
        <v>25</v>
      </c>
      <c r="DQ71" s="44"/>
      <c r="DR71" s="65">
        <v>100</v>
      </c>
      <c r="DS71" s="65">
        <v>766</v>
      </c>
      <c r="DT71" s="65">
        <v>804.0625</v>
      </c>
      <c r="DU71" s="65">
        <v>4.875</v>
      </c>
      <c r="DV71" s="65">
        <v>780.25</v>
      </c>
      <c r="DW71" s="65">
        <v>781.4375</v>
      </c>
      <c r="DX71" s="58">
        <f t="shared" si="65"/>
        <v>0.77678999999999998</v>
      </c>
      <c r="DY71" s="43">
        <v>7.0844931602478027</v>
      </c>
      <c r="DZ71" s="43">
        <v>15.37220287322998</v>
      </c>
      <c r="EA71" s="43">
        <v>26.754814147949219</v>
      </c>
      <c r="EB71" s="44">
        <f t="shared" si="66"/>
        <v>1.3399358142089843</v>
      </c>
      <c r="EC71" s="43">
        <v>20</v>
      </c>
      <c r="ED71" s="43">
        <v>20</v>
      </c>
      <c r="EE71" s="43">
        <v>20</v>
      </c>
      <c r="EF71" s="43">
        <v>20</v>
      </c>
      <c r="EG71" s="43">
        <v>20</v>
      </c>
      <c r="EH71" s="43">
        <v>20</v>
      </c>
      <c r="EI71" s="56">
        <f t="shared" si="46"/>
        <v>20</v>
      </c>
      <c r="EJ71" s="65">
        <v>329</v>
      </c>
      <c r="EK71" s="42">
        <v>0.47999998927116394</v>
      </c>
      <c r="EL71" s="42">
        <v>0.47999998927116394</v>
      </c>
      <c r="EM71" s="42">
        <v>0.47999998927116394</v>
      </c>
      <c r="EN71" s="42">
        <v>0.47999998927116394</v>
      </c>
      <c r="EO71" s="42">
        <v>0.47999998927116394</v>
      </c>
      <c r="EP71" s="42">
        <v>0.47999998927116394</v>
      </c>
      <c r="EQ71" s="54">
        <f t="shared" si="47"/>
        <v>0.47999998927116394</v>
      </c>
      <c r="ER71" s="65">
        <v>26</v>
      </c>
      <c r="ES71" s="42">
        <v>0.80000001192092896</v>
      </c>
      <c r="ET71" s="42">
        <v>0.80000001192092896</v>
      </c>
      <c r="EU71" s="42">
        <v>0.80000001192092896</v>
      </c>
      <c r="EV71" s="42">
        <v>0.80000001192092896</v>
      </c>
      <c r="EW71" s="42">
        <v>0.80000001192092896</v>
      </c>
      <c r="EX71" s="42">
        <v>0.80000001192092896</v>
      </c>
      <c r="EY71" s="54">
        <f t="shared" si="48"/>
        <v>0.80000001192092896</v>
      </c>
      <c r="EZ71" s="42">
        <v>1.6</v>
      </c>
      <c r="FA71" s="42">
        <v>0.20000000298023224</v>
      </c>
      <c r="FB71" s="42">
        <v>0.20000000298023224</v>
      </c>
      <c r="FC71" s="42">
        <v>0.18999999761581421</v>
      </c>
      <c r="FD71" s="42">
        <v>0.18000000715255737</v>
      </c>
      <c r="FE71" s="42">
        <v>0.18000000715255737</v>
      </c>
      <c r="FF71" s="42">
        <v>0.18000000715255737</v>
      </c>
      <c r="FG71" s="54">
        <f t="shared" si="49"/>
        <v>0.18833333750565848</v>
      </c>
      <c r="FH71" s="42"/>
      <c r="FI71" s="42">
        <v>0.18000000715255737</v>
      </c>
      <c r="FJ71" s="42">
        <v>0.18000000715255737</v>
      </c>
      <c r="FK71" s="42">
        <v>0.17000000178813934</v>
      </c>
      <c r="FL71" s="42">
        <v>0.15999999642372131</v>
      </c>
      <c r="FM71" s="42">
        <v>0.15999999642372131</v>
      </c>
      <c r="FN71" s="42">
        <v>0.15999999642372131</v>
      </c>
      <c r="FO71" s="54">
        <f t="shared" si="50"/>
        <v>0.16833333422740301</v>
      </c>
      <c r="FP71" s="65">
        <v>24</v>
      </c>
      <c r="FQ71" s="42">
        <v>0.56999999284744263</v>
      </c>
      <c r="FR71" s="42">
        <v>0.56999999284744263</v>
      </c>
      <c r="FS71" s="42">
        <v>0.56999999284744263</v>
      </c>
      <c r="FT71" s="42">
        <v>0.56999999284744263</v>
      </c>
      <c r="FU71" s="42">
        <v>0.56999999284744263</v>
      </c>
      <c r="FV71" s="42">
        <v>0.56999999284744263</v>
      </c>
      <c r="FW71" s="54">
        <f t="shared" si="51"/>
        <v>0.56999999284744263</v>
      </c>
      <c r="FX71" s="65">
        <v>36</v>
      </c>
    </row>
    <row r="72" spans="1:180">
      <c r="A72" s="40">
        <v>38774</v>
      </c>
      <c r="B72" s="41"/>
      <c r="C72" s="41"/>
      <c r="D72" s="41"/>
      <c r="E72" s="42" t="s">
        <v>233</v>
      </c>
      <c r="F72" s="42" t="s">
        <v>233</v>
      </c>
      <c r="G72" s="42" t="s">
        <v>233</v>
      </c>
      <c r="H72" s="42" t="s">
        <v>233</v>
      </c>
      <c r="I72" s="42" t="s">
        <v>233</v>
      </c>
      <c r="J72" s="42" t="s">
        <v>233</v>
      </c>
      <c r="K72" s="54" t="str">
        <f t="shared" si="52"/>
        <v/>
      </c>
      <c r="L72" s="43">
        <v>9.7680099308490753E-2</v>
      </c>
      <c r="M72" s="43">
        <v>9.7680099308490753E-2</v>
      </c>
      <c r="N72" s="43">
        <v>9.7680099308490753E-2</v>
      </c>
      <c r="O72" s="43">
        <v>9.7680099308490753E-2</v>
      </c>
      <c r="P72" s="43">
        <v>9.7680099308490753E-2</v>
      </c>
      <c r="Q72" s="43">
        <v>9.7680099308490753E-2</v>
      </c>
      <c r="R72" s="54">
        <f t="shared" si="53"/>
        <v>9.7680099308490753E-2</v>
      </c>
      <c r="S72" s="43">
        <v>6.2271060943603516</v>
      </c>
      <c r="T72" s="43">
        <v>6.3492064476013184</v>
      </c>
      <c r="U72" s="43">
        <v>6.105006217956543</v>
      </c>
      <c r="V72" s="43">
        <v>5.3724055290222168</v>
      </c>
      <c r="W72" s="43">
        <v>5.6166057586669922</v>
      </c>
      <c r="X72" s="43">
        <v>4.7619047164916992</v>
      </c>
      <c r="Y72" s="56">
        <f t="shared" si="54"/>
        <v>5.7387057940165205</v>
      </c>
      <c r="Z72" s="42">
        <v>-0.68620270490646362</v>
      </c>
      <c r="AA72" s="42">
        <v>-0.69597071409225464</v>
      </c>
      <c r="AB72" s="42">
        <v>-0.74481076002120972</v>
      </c>
      <c r="AC72" s="42">
        <v>-0.72039073705673218</v>
      </c>
      <c r="AD72" s="42">
        <v>-0.71550673246383667</v>
      </c>
      <c r="AE72" s="42">
        <v>-0.77411478757858276</v>
      </c>
      <c r="AF72" s="54">
        <f t="shared" si="55"/>
        <v>-0.72283273935317993</v>
      </c>
      <c r="AG72" s="42">
        <v>7.4598288536071777</v>
      </c>
      <c r="AH72" s="42">
        <v>7.480341911315918</v>
      </c>
      <c r="AI72" s="42">
        <v>7.4735040664672852</v>
      </c>
      <c r="AJ72" s="42">
        <v>7.5760684013366699</v>
      </c>
      <c r="AK72" s="42">
        <v>7.6717948913574219</v>
      </c>
      <c r="AL72" s="42">
        <v>7.5658121109008789</v>
      </c>
      <c r="AM72" s="54">
        <f t="shared" si="56"/>
        <v>7.5378917058308916</v>
      </c>
      <c r="AN72" s="44">
        <v>1.6874237060546875</v>
      </c>
      <c r="AO72" s="44">
        <v>1.1868132352828979</v>
      </c>
      <c r="AP72" s="44">
        <v>1.1282051801681519</v>
      </c>
      <c r="AQ72" s="44">
        <v>1.1648352146148682</v>
      </c>
      <c r="AR72" s="44">
        <v>1.1623932123184204</v>
      </c>
      <c r="AS72" s="44">
        <v>1.1428571939468384</v>
      </c>
      <c r="AT72" s="58">
        <f t="shared" si="57"/>
        <v>1.245421290397644</v>
      </c>
      <c r="AU72" s="42">
        <v>0.70940172672271729</v>
      </c>
      <c r="AV72" s="42">
        <v>0.63492065668106079</v>
      </c>
      <c r="AW72" s="42">
        <v>0.69719171524047852</v>
      </c>
      <c r="AX72" s="42">
        <v>0.75824177265167236</v>
      </c>
      <c r="AY72" s="42">
        <v>0.66910868883132935</v>
      </c>
      <c r="AZ72" s="42">
        <v>0.69108670949935913</v>
      </c>
      <c r="BA72" s="54">
        <f t="shared" si="58"/>
        <v>0.69332521160443628</v>
      </c>
      <c r="BB72" s="44"/>
      <c r="BC72" s="42">
        <v>0.14407815039157867</v>
      </c>
      <c r="BD72" s="42">
        <v>0.23443223536014557</v>
      </c>
      <c r="BE72" s="42">
        <v>0.190476194024086</v>
      </c>
      <c r="BF72" s="42">
        <v>0.24786324799060822</v>
      </c>
      <c r="BG72" s="42">
        <v>0.27716729044914246</v>
      </c>
      <c r="BH72" s="42">
        <v>0.23687423765659332</v>
      </c>
      <c r="BI72" s="54">
        <f t="shared" si="59"/>
        <v>0.22181522597869238</v>
      </c>
      <c r="BJ72" s="44">
        <v>4.1236579418182373E-2</v>
      </c>
      <c r="BK72" s="44">
        <v>4.0759164839982986E-2</v>
      </c>
      <c r="BL72" s="44">
        <v>3.9488833397626877E-2</v>
      </c>
      <c r="BM72" s="44">
        <v>3.964664414525032E-2</v>
      </c>
      <c r="BN72" s="44">
        <v>3.9821363985538483E-2</v>
      </c>
      <c r="BO72" s="44">
        <v>4.0472667664289474E-2</v>
      </c>
      <c r="BP72" s="58">
        <f t="shared" si="60"/>
        <v>4.0237542241811752E-2</v>
      </c>
      <c r="BQ72" s="42">
        <v>0.9</v>
      </c>
      <c r="BR72" s="42">
        <v>0.84</v>
      </c>
      <c r="BS72" s="42">
        <v>0.83</v>
      </c>
      <c r="BT72" s="42">
        <v>0.84</v>
      </c>
      <c r="BU72" s="42">
        <v>0.88</v>
      </c>
      <c r="BV72" s="42">
        <v>0.92</v>
      </c>
      <c r="BW72" s="54">
        <v>0.87</v>
      </c>
      <c r="BX72" s="44">
        <v>3.5000000000000003E-2</v>
      </c>
      <c r="BY72" s="44">
        <v>3.5000000000000003E-2</v>
      </c>
      <c r="BZ72" s="44">
        <v>3.5000000000000003E-2</v>
      </c>
      <c r="CA72" s="44">
        <v>3.5000000000000003E-2</v>
      </c>
      <c r="CB72" s="44">
        <v>3.5000000000000003E-2</v>
      </c>
      <c r="CC72" s="44">
        <v>3.5000000000000003E-2</v>
      </c>
      <c r="CD72" s="58">
        <v>3.5000000000000003E-2</v>
      </c>
      <c r="CE72" s="42">
        <v>7.42</v>
      </c>
      <c r="CF72" s="42">
        <v>7.43</v>
      </c>
      <c r="CG72" s="42">
        <v>7.42</v>
      </c>
      <c r="CH72" s="42">
        <v>7.43</v>
      </c>
      <c r="CI72" s="42">
        <v>7.43</v>
      </c>
      <c r="CJ72" s="42">
        <v>7.44</v>
      </c>
      <c r="CK72" s="54">
        <v>7.43</v>
      </c>
      <c r="CL72" s="42">
        <v>93</v>
      </c>
      <c r="CM72" s="44"/>
      <c r="CN72" s="44">
        <v>0.76092797517776489</v>
      </c>
      <c r="CO72" s="44">
        <v>0.78730159997940063</v>
      </c>
      <c r="CP72" s="44">
        <v>0.7628815770149231</v>
      </c>
      <c r="CQ72" s="44">
        <v>0.91233211755752563</v>
      </c>
      <c r="CR72" s="44">
        <v>0.74627596139907837</v>
      </c>
      <c r="CS72" s="44">
        <v>0.89963370561599731</v>
      </c>
      <c r="CT72" s="58">
        <f t="shared" si="61"/>
        <v>0.81155882279078162</v>
      </c>
      <c r="CU72" s="44" t="s">
        <v>233</v>
      </c>
      <c r="CV72" s="44" t="s">
        <v>233</v>
      </c>
      <c r="CW72" s="44" t="s">
        <v>233</v>
      </c>
      <c r="CX72" s="44" t="s">
        <v>233</v>
      </c>
      <c r="CY72" s="44" t="s">
        <v>233</v>
      </c>
      <c r="CZ72" s="44" t="s">
        <v>233</v>
      </c>
      <c r="DA72" s="54" t="str">
        <f t="shared" si="62"/>
        <v/>
      </c>
      <c r="DB72" s="65">
        <v>501.34310913085937</v>
      </c>
      <c r="DC72" s="65">
        <v>555.18927001953125</v>
      </c>
      <c r="DD72" s="65">
        <v>512.2099609375</v>
      </c>
      <c r="DE72" s="65">
        <v>520.75701904296875</v>
      </c>
      <c r="DF72" s="65">
        <v>514.28570556640625</v>
      </c>
      <c r="DG72" s="65">
        <v>595.3602294921875</v>
      </c>
      <c r="DH72" s="58">
        <f t="shared" si="63"/>
        <v>0.7677948706054688</v>
      </c>
      <c r="DI72" s="65">
        <v>540.43951416015625</v>
      </c>
      <c r="DJ72" s="65">
        <v>542.19781494140625</v>
      </c>
      <c r="DK72" s="65">
        <v>537.24053955078125</v>
      </c>
      <c r="DL72" s="65">
        <v>547.008544921875</v>
      </c>
      <c r="DM72" s="65">
        <v>546.3980712890625</v>
      </c>
      <c r="DN72" s="65">
        <v>549.4505615234375</v>
      </c>
      <c r="DO72" s="58">
        <f t="shared" si="64"/>
        <v>0.78305641113281255</v>
      </c>
      <c r="DP72" s="65">
        <v>3</v>
      </c>
      <c r="DQ72" s="44"/>
      <c r="DR72" s="65">
        <v>804.125</v>
      </c>
      <c r="DS72" s="65">
        <v>100</v>
      </c>
      <c r="DT72" s="65">
        <v>100</v>
      </c>
      <c r="DU72" s="65">
        <v>756.125</v>
      </c>
      <c r="DV72" s="65">
        <v>774.9375</v>
      </c>
      <c r="DW72" s="65">
        <v>100</v>
      </c>
      <c r="DX72" s="58">
        <f t="shared" si="65"/>
        <v>0.63244500000000003</v>
      </c>
      <c r="DY72" s="43">
        <v>6.3155064582824707</v>
      </c>
      <c r="DZ72" s="43">
        <v>11.76282787322998</v>
      </c>
      <c r="EA72" s="43">
        <v>28.675003051757813</v>
      </c>
      <c r="EB72" s="44">
        <f t="shared" si="66"/>
        <v>1.3100251611328124</v>
      </c>
      <c r="EC72" s="43">
        <v>20</v>
      </c>
      <c r="ED72" s="43">
        <v>20</v>
      </c>
      <c r="EE72" s="43">
        <v>20</v>
      </c>
      <c r="EF72" s="43">
        <v>20</v>
      </c>
      <c r="EG72" s="43">
        <v>20</v>
      </c>
      <c r="EH72" s="43">
        <v>20</v>
      </c>
      <c r="EI72" s="56">
        <f t="shared" si="46"/>
        <v>20</v>
      </c>
      <c r="EJ72" s="65">
        <v>113</v>
      </c>
      <c r="EK72" s="42">
        <v>0.47999998927116394</v>
      </c>
      <c r="EL72" s="42">
        <v>0.47999998927116394</v>
      </c>
      <c r="EM72" s="42">
        <v>0.47999998927116394</v>
      </c>
      <c r="EN72" s="42">
        <v>0.47999998927116394</v>
      </c>
      <c r="EO72" s="42">
        <v>0.47999998927116394</v>
      </c>
      <c r="EP72" s="42">
        <v>0.47999998927116394</v>
      </c>
      <c r="EQ72" s="54">
        <f t="shared" si="47"/>
        <v>0.47999998927116394</v>
      </c>
      <c r="ER72" s="65">
        <v>10</v>
      </c>
      <c r="ES72" s="42">
        <v>0.80000001192092896</v>
      </c>
      <c r="ET72" s="42">
        <v>0.80000001192092896</v>
      </c>
      <c r="EU72" s="42">
        <v>0.80000001192092896</v>
      </c>
      <c r="EV72" s="42">
        <v>0.80000001192092896</v>
      </c>
      <c r="EW72" s="42">
        <v>0.80000001192092896</v>
      </c>
      <c r="EX72" s="42">
        <v>0.80000001192092896</v>
      </c>
      <c r="EY72" s="54">
        <f t="shared" si="48"/>
        <v>0.80000001192092896</v>
      </c>
      <c r="EZ72" s="42">
        <v>0.65</v>
      </c>
      <c r="FA72" s="42">
        <v>0.20000000298023224</v>
      </c>
      <c r="FB72" s="42">
        <v>0.20000000298023224</v>
      </c>
      <c r="FC72" s="42">
        <v>0.20000000298023224</v>
      </c>
      <c r="FD72" s="42">
        <v>0.20000000298023224</v>
      </c>
      <c r="FE72" s="42">
        <v>0.20000000298023224</v>
      </c>
      <c r="FF72" s="42">
        <v>0.20000000298023224</v>
      </c>
      <c r="FG72" s="54">
        <f t="shared" si="49"/>
        <v>0.20000000298023224</v>
      </c>
      <c r="FH72" s="42"/>
      <c r="FI72" s="42">
        <v>0.15999999642372131</v>
      </c>
      <c r="FJ72" s="42">
        <v>0.17000000178813934</v>
      </c>
      <c r="FK72" s="42">
        <v>0.20000000298023224</v>
      </c>
      <c r="FL72" s="42">
        <v>0.20000000298023224</v>
      </c>
      <c r="FM72" s="42">
        <v>0.20000000298023224</v>
      </c>
      <c r="FN72" s="42">
        <v>0.20000000298023224</v>
      </c>
      <c r="FO72" s="54">
        <f t="shared" si="50"/>
        <v>0.18833333502213159</v>
      </c>
      <c r="FP72" s="65">
        <v>11</v>
      </c>
      <c r="FQ72" s="42">
        <v>0.56999999284744263</v>
      </c>
      <c r="FR72" s="42">
        <v>0.56999999284744263</v>
      </c>
      <c r="FS72" s="42">
        <v>0.56999999284744263</v>
      </c>
      <c r="FT72" s="42">
        <v>0.56999999284744263</v>
      </c>
      <c r="FU72" s="42">
        <v>0.56999999284744263</v>
      </c>
      <c r="FV72" s="42">
        <v>0.56999999284744263</v>
      </c>
      <c r="FW72" s="54">
        <f t="shared" si="51"/>
        <v>0.56999999284744263</v>
      </c>
      <c r="FX72" s="65">
        <v>14</v>
      </c>
    </row>
    <row r="73" spans="1:180">
      <c r="A73" s="40">
        <v>38775</v>
      </c>
      <c r="B73" s="41"/>
      <c r="C73" s="41"/>
      <c r="D73" s="41"/>
      <c r="E73" s="42" t="s">
        <v>233</v>
      </c>
      <c r="F73" s="42" t="s">
        <v>233</v>
      </c>
      <c r="G73" s="42" t="s">
        <v>233</v>
      </c>
      <c r="H73" s="42" t="s">
        <v>233</v>
      </c>
      <c r="I73" s="42" t="s">
        <v>233</v>
      </c>
      <c r="J73" s="42" t="s">
        <v>233</v>
      </c>
      <c r="K73" s="54" t="str">
        <f t="shared" si="52"/>
        <v/>
      </c>
      <c r="L73" s="43">
        <v>9.7680099308490753E-2</v>
      </c>
      <c r="M73" s="43">
        <v>9.7680099308490753E-2</v>
      </c>
      <c r="N73" s="43">
        <v>9.7680099308490753E-2</v>
      </c>
      <c r="O73" s="43">
        <v>9.7680099308490753E-2</v>
      </c>
      <c r="P73" s="43">
        <v>9.7680099308490753E-2</v>
      </c>
      <c r="Q73" s="43">
        <v>9.7680099308490753E-2</v>
      </c>
      <c r="R73" s="54">
        <f t="shared" si="53"/>
        <v>9.7680099308490753E-2</v>
      </c>
      <c r="S73" s="43">
        <v>5.6166057586669922</v>
      </c>
      <c r="T73" s="43">
        <v>6.471306324005127</v>
      </c>
      <c r="U73" s="43">
        <v>5.3724055290222168</v>
      </c>
      <c r="V73" s="43">
        <v>6.105006217956543</v>
      </c>
      <c r="W73" s="43">
        <v>15.75091552734375</v>
      </c>
      <c r="X73" s="43">
        <v>3.9072039127349854</v>
      </c>
      <c r="Y73" s="56">
        <f t="shared" si="54"/>
        <v>7.2039072116216021</v>
      </c>
      <c r="Z73" s="42">
        <v>-0.82295483350753784</v>
      </c>
      <c r="AA73" s="42">
        <v>-0.70085471868515015</v>
      </c>
      <c r="AB73" s="42">
        <v>-0.66178268194198608</v>
      </c>
      <c r="AC73" s="42">
        <v>-0.65689867734909058</v>
      </c>
      <c r="AD73" s="42">
        <v>-0.46153846383094788</v>
      </c>
      <c r="AE73" s="42">
        <v>-0.48595848679542542</v>
      </c>
      <c r="AF73" s="54">
        <f t="shared" si="55"/>
        <v>-0.63166464368502295</v>
      </c>
      <c r="AG73" s="42">
        <v>7.4837608337402344</v>
      </c>
      <c r="AH73" s="42">
        <v>7.4769229888916016</v>
      </c>
      <c r="AI73" s="42">
        <v>7.3709402084350586</v>
      </c>
      <c r="AJ73" s="42">
        <v>7.470085620880127</v>
      </c>
      <c r="AK73" s="42">
        <v>7.3880343437194824</v>
      </c>
      <c r="AL73" s="42">
        <v>7.2991452217102051</v>
      </c>
      <c r="AM73" s="54">
        <f t="shared" si="56"/>
        <v>7.4148148695627851</v>
      </c>
      <c r="AN73" s="44">
        <v>1.037851095199585</v>
      </c>
      <c r="AO73" s="44">
        <v>1.0402930974960327</v>
      </c>
      <c r="AP73" s="44">
        <v>2.2588522434234619</v>
      </c>
      <c r="AQ73" s="44">
        <v>2.8473749160766602</v>
      </c>
      <c r="AR73" s="44">
        <v>4.3858366012573242</v>
      </c>
      <c r="AS73" s="44">
        <v>3.4529914855957031</v>
      </c>
      <c r="AT73" s="58">
        <f t="shared" si="57"/>
        <v>2.5038665731747947</v>
      </c>
      <c r="AU73" s="42">
        <v>0.67521369457244873</v>
      </c>
      <c r="AV73" s="42">
        <v>0.72405374050140381</v>
      </c>
      <c r="AW73" s="42">
        <v>0.7032967209815979</v>
      </c>
      <c r="AX73" s="42">
        <v>0.61172163486480713</v>
      </c>
      <c r="AY73" s="42">
        <v>0.70207571983337402</v>
      </c>
      <c r="AZ73" s="42">
        <v>0.69841271638870239</v>
      </c>
      <c r="BA73" s="54">
        <f t="shared" si="58"/>
        <v>0.68579570452372229</v>
      </c>
      <c r="BB73" s="44"/>
      <c r="BC73" s="42">
        <v>0.24664224684238434</v>
      </c>
      <c r="BD73" s="42">
        <v>0.26862028241157532</v>
      </c>
      <c r="BE73" s="42">
        <v>0.42124542593955994</v>
      </c>
      <c r="BF73" s="42">
        <v>0.32722833752632141</v>
      </c>
      <c r="BG73" s="42">
        <v>0.38339439034461975</v>
      </c>
      <c r="BH73" s="42">
        <v>0.39194139838218689</v>
      </c>
      <c r="BI73" s="54">
        <f t="shared" si="59"/>
        <v>0.33984534690777463</v>
      </c>
      <c r="BJ73" s="44">
        <v>5.4431170225143433E-2</v>
      </c>
      <c r="BK73" s="44">
        <v>4.562787339091301E-2</v>
      </c>
      <c r="BL73" s="44">
        <v>5.3286187350749969E-2</v>
      </c>
      <c r="BM73" s="44">
        <v>6.0519732534885406E-2</v>
      </c>
      <c r="BN73" s="44">
        <v>5.264132097363472E-2</v>
      </c>
      <c r="BO73" s="44">
        <v>5.0713114440441132E-2</v>
      </c>
      <c r="BP73" s="58">
        <f t="shared" si="60"/>
        <v>5.2869899819294609E-2</v>
      </c>
      <c r="BQ73" s="42">
        <v>0.96</v>
      </c>
      <c r="BR73" s="42">
        <v>0.96</v>
      </c>
      <c r="BS73" s="42">
        <v>1</v>
      </c>
      <c r="BT73" s="42">
        <v>1.08</v>
      </c>
      <c r="BU73" s="42">
        <v>0.93</v>
      </c>
      <c r="BV73" s="42">
        <v>1.01</v>
      </c>
      <c r="BW73" s="54">
        <v>0.99</v>
      </c>
      <c r="BX73" s="44">
        <v>3.5000000000000003E-2</v>
      </c>
      <c r="BY73" s="44">
        <v>3.5000000000000003E-2</v>
      </c>
      <c r="BZ73" s="44">
        <v>0.11</v>
      </c>
      <c r="CA73" s="44">
        <v>5.3999999999999999E-2</v>
      </c>
      <c r="CB73" s="44">
        <v>5.3999999999999999E-2</v>
      </c>
      <c r="CC73" s="44">
        <v>5.3999999999999999E-2</v>
      </c>
      <c r="CD73" s="58">
        <v>5.7000000000000002E-2</v>
      </c>
      <c r="CE73" s="42">
        <v>7.45</v>
      </c>
      <c r="CF73" s="42">
        <v>7.46</v>
      </c>
      <c r="CG73" s="42">
        <v>7.49</v>
      </c>
      <c r="CH73" s="42">
        <v>7.48</v>
      </c>
      <c r="CI73" s="42">
        <v>7.47</v>
      </c>
      <c r="CJ73" s="42">
        <v>7.48</v>
      </c>
      <c r="CK73" s="54">
        <v>7.47</v>
      </c>
      <c r="CL73" s="42">
        <v>108</v>
      </c>
      <c r="CM73" s="44"/>
      <c r="CN73" s="44">
        <v>0.84297925233840942</v>
      </c>
      <c r="CO73" s="44">
        <v>0.83809524774551392</v>
      </c>
      <c r="CP73" s="44">
        <v>1.7113553285598755</v>
      </c>
      <c r="CQ73" s="44">
        <v>1.6527472734451294</v>
      </c>
      <c r="CR73" s="44">
        <v>1.7279609441757202</v>
      </c>
      <c r="CS73" s="44">
        <v>1.7123321294784546</v>
      </c>
      <c r="CT73" s="58">
        <f t="shared" si="61"/>
        <v>1.4142450292905171</v>
      </c>
      <c r="CU73" s="44" t="s">
        <v>233</v>
      </c>
      <c r="CV73" s="44" t="s">
        <v>233</v>
      </c>
      <c r="CW73" s="44" t="s">
        <v>233</v>
      </c>
      <c r="CX73" s="44" t="s">
        <v>233</v>
      </c>
      <c r="CY73" s="44" t="s">
        <v>233</v>
      </c>
      <c r="CZ73" s="44" t="s">
        <v>233</v>
      </c>
      <c r="DA73" s="54" t="str">
        <f t="shared" si="62"/>
        <v/>
      </c>
      <c r="DB73" s="65">
        <v>586.4468994140625</v>
      </c>
      <c r="DC73" s="65">
        <v>538.82781982421875</v>
      </c>
      <c r="DD73" s="65">
        <v>1183.7606201171875</v>
      </c>
      <c r="DE73" s="65">
        <v>1152.747314453125</v>
      </c>
      <c r="DF73" s="65">
        <v>1161.1722412109375</v>
      </c>
      <c r="DG73" s="65">
        <v>1152.2587890625</v>
      </c>
      <c r="DH73" s="58">
        <f t="shared" si="63"/>
        <v>1.3860512841796875</v>
      </c>
      <c r="DI73" s="65">
        <v>551.892578125</v>
      </c>
      <c r="DJ73" s="65">
        <v>553.72406005859375</v>
      </c>
      <c r="DK73" s="65">
        <v>1124.2001953125</v>
      </c>
      <c r="DL73" s="65">
        <v>1159.4871826171875</v>
      </c>
      <c r="DM73" s="65">
        <v>1185.66552734375</v>
      </c>
      <c r="DN73" s="65">
        <v>1150.5250244140625</v>
      </c>
      <c r="DO73" s="58">
        <f t="shared" si="64"/>
        <v>1.3741186962890626</v>
      </c>
      <c r="DP73" s="65">
        <v>45</v>
      </c>
      <c r="DQ73" s="44"/>
      <c r="DR73" s="65">
        <v>13.3125</v>
      </c>
      <c r="DS73" s="65">
        <v>745.875</v>
      </c>
      <c r="DT73" s="65">
        <v>762.3125</v>
      </c>
      <c r="DU73" s="65">
        <v>776.125</v>
      </c>
      <c r="DV73" s="65">
        <v>747.4375</v>
      </c>
      <c r="DW73" s="65">
        <v>770.875</v>
      </c>
      <c r="DX73" s="58">
        <f t="shared" si="65"/>
        <v>0.915825</v>
      </c>
      <c r="DY73" s="43">
        <v>7.0943098068237305</v>
      </c>
      <c r="DZ73" s="43">
        <v>11.109531402587891</v>
      </c>
      <c r="EA73" s="43">
        <v>27.216812133789063</v>
      </c>
      <c r="EB73" s="44">
        <f t="shared" si="66"/>
        <v>1.4694999810028078</v>
      </c>
      <c r="EC73" s="43">
        <v>20</v>
      </c>
      <c r="ED73" s="43">
        <v>20</v>
      </c>
      <c r="EE73" s="43">
        <v>20</v>
      </c>
      <c r="EF73" s="43">
        <v>20</v>
      </c>
      <c r="EG73" s="43">
        <v>25</v>
      </c>
      <c r="EH73" s="43">
        <v>25</v>
      </c>
      <c r="EI73" s="56">
        <f t="shared" si="46"/>
        <v>21.666666666666668</v>
      </c>
      <c r="EJ73" s="65">
        <v>254</v>
      </c>
      <c r="EK73" s="42">
        <v>0.47999998927116394</v>
      </c>
      <c r="EL73" s="42">
        <v>0.47999998927116394</v>
      </c>
      <c r="EM73" s="42">
        <v>0.47999998927116394</v>
      </c>
      <c r="EN73" s="42">
        <v>0.47999998927116394</v>
      </c>
      <c r="EO73" s="42">
        <v>0.47999998927116394</v>
      </c>
      <c r="EP73" s="42">
        <v>0.47999998927116394</v>
      </c>
      <c r="EQ73" s="54">
        <f t="shared" si="47"/>
        <v>0.47999998927116394</v>
      </c>
      <c r="ER73" s="65">
        <v>21</v>
      </c>
      <c r="ES73" s="42">
        <v>0.80000001192092896</v>
      </c>
      <c r="ET73" s="42">
        <v>0.80000001192092896</v>
      </c>
      <c r="EU73" s="42">
        <v>0.80000001192092896</v>
      </c>
      <c r="EV73" s="42">
        <v>0.80000001192092896</v>
      </c>
      <c r="EW73" s="42">
        <v>0.80000001192092896</v>
      </c>
      <c r="EX73" s="42">
        <v>0.80000001192092896</v>
      </c>
      <c r="EY73" s="54">
        <f t="shared" si="48"/>
        <v>0.80000001192092896</v>
      </c>
      <c r="EZ73" s="42">
        <v>1.35</v>
      </c>
      <c r="FA73" s="42">
        <v>0.20000000298023224</v>
      </c>
      <c r="FB73" s="42">
        <v>0.20000000298023224</v>
      </c>
      <c r="FC73" s="42">
        <v>0.18999999761581421</v>
      </c>
      <c r="FD73" s="42">
        <v>0.18000000715255737</v>
      </c>
      <c r="FE73" s="42">
        <v>0.18999999761581421</v>
      </c>
      <c r="FF73" s="42">
        <v>0.18999999761581421</v>
      </c>
      <c r="FG73" s="54">
        <f t="shared" si="49"/>
        <v>0.19166666766007742</v>
      </c>
      <c r="FH73" s="42"/>
      <c r="FI73" s="42">
        <v>0.20000000298023224</v>
      </c>
      <c r="FJ73" s="42">
        <v>0.20000000298023224</v>
      </c>
      <c r="FK73" s="42">
        <v>0.18000000715255737</v>
      </c>
      <c r="FL73" s="42">
        <v>0.14000000059604645</v>
      </c>
      <c r="FM73" s="42">
        <v>0.15999999642372131</v>
      </c>
      <c r="FN73" s="42">
        <v>0.15999999642372131</v>
      </c>
      <c r="FO73" s="54">
        <f t="shared" si="50"/>
        <v>0.17333333442608514</v>
      </c>
      <c r="FP73" s="65">
        <v>16</v>
      </c>
      <c r="FQ73" s="42">
        <v>0.56999999284744263</v>
      </c>
      <c r="FR73" s="42">
        <v>0.56999999284744263</v>
      </c>
      <c r="FS73" s="42">
        <v>0.56999999284744263</v>
      </c>
      <c r="FT73" s="42">
        <v>0.56999999284744263</v>
      </c>
      <c r="FU73" s="42">
        <v>0.56999999284744263</v>
      </c>
      <c r="FV73" s="42">
        <v>0.56999999284744263</v>
      </c>
      <c r="FW73" s="54">
        <f t="shared" si="51"/>
        <v>0.56999999284744263</v>
      </c>
      <c r="FX73" s="65">
        <v>30</v>
      </c>
    </row>
    <row r="74" spans="1:180">
      <c r="A74" s="40">
        <v>38776</v>
      </c>
      <c r="B74" s="41"/>
      <c r="C74" s="41"/>
      <c r="D74" s="41"/>
      <c r="E74" s="42" t="s">
        <v>233</v>
      </c>
      <c r="F74" s="42" t="s">
        <v>233</v>
      </c>
      <c r="G74" s="42" t="s">
        <v>233</v>
      </c>
      <c r="H74" s="42" t="s">
        <v>233</v>
      </c>
      <c r="I74" s="42" t="s">
        <v>233</v>
      </c>
      <c r="J74" s="42" t="s">
        <v>233</v>
      </c>
      <c r="K74" s="54" t="str">
        <f t="shared" si="52"/>
        <v/>
      </c>
      <c r="L74" s="43">
        <v>9.7680099308490753E-2</v>
      </c>
      <c r="M74" s="43">
        <v>9.7680099308490753E-2</v>
      </c>
      <c r="N74" s="43">
        <v>9.7680099308490753E-2</v>
      </c>
      <c r="O74" s="43">
        <v>9.7680099308490753E-2</v>
      </c>
      <c r="P74" s="43">
        <v>9.7680099308490753E-2</v>
      </c>
      <c r="Q74" s="43">
        <v>9.7680099308490753E-2</v>
      </c>
      <c r="R74" s="54">
        <f t="shared" si="53"/>
        <v>9.7680099308490753E-2</v>
      </c>
      <c r="S74" s="43">
        <v>4.029304027557373</v>
      </c>
      <c r="T74" s="43">
        <v>4.7619047164916992</v>
      </c>
      <c r="U74" s="43">
        <v>5.3724055290222168</v>
      </c>
      <c r="V74" s="43">
        <v>6.8376069068908691</v>
      </c>
      <c r="W74" s="43">
        <v>6.105006217956543</v>
      </c>
      <c r="X74" s="43">
        <v>4.2735042572021484</v>
      </c>
      <c r="Y74" s="56">
        <f t="shared" si="54"/>
        <v>5.2299552758534746</v>
      </c>
      <c r="Z74" s="42">
        <v>-0.50549453496932983</v>
      </c>
      <c r="AA74" s="42">
        <v>-0.45177045464515686</v>
      </c>
      <c r="AB74" s="42">
        <v>-0.55921858549118042</v>
      </c>
      <c r="AC74" s="42">
        <v>-0.57875460386276245</v>
      </c>
      <c r="AD74" s="42">
        <v>-0.51037853956222534</v>
      </c>
      <c r="AE74" s="42">
        <v>-0.49084249138832092</v>
      </c>
      <c r="AF74" s="54">
        <f t="shared" si="55"/>
        <v>-0.51607653498649597</v>
      </c>
      <c r="AG74" s="42">
        <v>7.2752137184143066</v>
      </c>
      <c r="AH74" s="42">
        <v>7.241025447845459</v>
      </c>
      <c r="AI74" s="42">
        <v>7.2957262992858887</v>
      </c>
      <c r="AJ74" s="42">
        <v>7.3538460731506348</v>
      </c>
      <c r="AK74" s="42">
        <v>7.394871711730957</v>
      </c>
      <c r="AL74" s="42">
        <v>7.3162393569946289</v>
      </c>
      <c r="AM74" s="54">
        <f t="shared" si="56"/>
        <v>7.3128204345703125</v>
      </c>
      <c r="AN74" s="44">
        <v>2.4468865394592285</v>
      </c>
      <c r="AO74" s="44">
        <v>2.3565323352813721</v>
      </c>
      <c r="AP74" s="44">
        <v>2.3858363628387451</v>
      </c>
      <c r="AQ74" s="44">
        <v>2.4175825119018555</v>
      </c>
      <c r="AR74" s="44">
        <v>2.654456615447998</v>
      </c>
      <c r="AS74" s="44">
        <v>2.3223443031311035</v>
      </c>
      <c r="AT74" s="58">
        <f t="shared" si="57"/>
        <v>2.4306064446767173</v>
      </c>
      <c r="AU74" s="42">
        <v>0.63614165782928467</v>
      </c>
      <c r="AV74" s="42">
        <v>0.77167278528213501</v>
      </c>
      <c r="AW74" s="42">
        <v>0.61416363716125488</v>
      </c>
      <c r="AX74" s="42">
        <v>0.64835166931152344</v>
      </c>
      <c r="AY74" s="42">
        <v>0.6080586314201355</v>
      </c>
      <c r="AZ74" s="42">
        <v>0.58241760730743408</v>
      </c>
      <c r="BA74" s="54">
        <f t="shared" si="58"/>
        <v>0.64346766471862793</v>
      </c>
      <c r="BB74" s="44"/>
      <c r="BC74" s="42">
        <v>0.34188035130500793</v>
      </c>
      <c r="BD74" s="42">
        <v>0.42246642708778381</v>
      </c>
      <c r="BE74" s="42">
        <v>0.31623932719230652</v>
      </c>
      <c r="BF74" s="42">
        <v>0.30769231915473938</v>
      </c>
      <c r="BG74" s="42">
        <v>0.33577534556388855</v>
      </c>
      <c r="BH74" s="42">
        <v>0.30525031685829163</v>
      </c>
      <c r="BI74" s="54">
        <f t="shared" si="59"/>
        <v>0.3382173478603363</v>
      </c>
      <c r="BJ74" s="44">
        <v>0.05</v>
      </c>
      <c r="BK74" s="44">
        <v>0.05</v>
      </c>
      <c r="BL74" s="44">
        <v>0.06</v>
      </c>
      <c r="BM74" s="44">
        <v>0.06</v>
      </c>
      <c r="BN74" s="44">
        <v>0.05</v>
      </c>
      <c r="BO74" s="44">
        <v>0.05</v>
      </c>
      <c r="BP74" s="58">
        <f t="shared" si="60"/>
        <v>5.3333333333333337E-2</v>
      </c>
      <c r="BQ74" s="42">
        <v>1.01</v>
      </c>
      <c r="BR74" s="42">
        <v>1.01</v>
      </c>
      <c r="BS74" s="42">
        <v>1.03</v>
      </c>
      <c r="BT74" s="42">
        <v>0.95</v>
      </c>
      <c r="BU74" s="42">
        <v>0.94</v>
      </c>
      <c r="BV74" s="42">
        <v>0.95</v>
      </c>
      <c r="BW74" s="54">
        <v>0.98</v>
      </c>
      <c r="BX74" s="44">
        <v>5.3999999999999999E-2</v>
      </c>
      <c r="BY74" s="44">
        <v>4.2999999999999997E-2</v>
      </c>
      <c r="BZ74" s="44">
        <v>4.9000000000000002E-2</v>
      </c>
      <c r="CA74" s="44">
        <v>4.9000000000000002E-2</v>
      </c>
      <c r="CB74" s="44">
        <v>4.9000000000000002E-2</v>
      </c>
      <c r="CC74" s="44">
        <v>4.9000000000000002E-2</v>
      </c>
      <c r="CD74" s="58">
        <v>4.9000000000000002E-2</v>
      </c>
      <c r="CE74" s="42">
        <v>7.47</v>
      </c>
      <c r="CF74" s="42">
        <v>7.41</v>
      </c>
      <c r="CG74" s="42">
        <v>7.4</v>
      </c>
      <c r="CH74" s="42">
        <v>7.38</v>
      </c>
      <c r="CI74" s="42">
        <v>7.37</v>
      </c>
      <c r="CJ74" s="42">
        <v>7.38</v>
      </c>
      <c r="CK74" s="54">
        <v>7.4</v>
      </c>
      <c r="CL74" s="42">
        <v>98</v>
      </c>
      <c r="CM74" s="44"/>
      <c r="CN74" s="44">
        <v>1.6507936716079712</v>
      </c>
      <c r="CO74" s="44">
        <v>1.6996337175369263</v>
      </c>
      <c r="CP74" s="44">
        <v>1.4818071126937866</v>
      </c>
      <c r="CQ74" s="44">
        <v>1.4925519227981567</v>
      </c>
      <c r="CR74" s="44">
        <v>1.5970696210861206</v>
      </c>
      <c r="CS74" s="44">
        <v>1.7172161340713501</v>
      </c>
      <c r="CT74" s="58">
        <f t="shared" si="61"/>
        <v>1.6065120299657185</v>
      </c>
      <c r="CU74" s="44" t="s">
        <v>233</v>
      </c>
      <c r="CV74" s="44" t="s">
        <v>233</v>
      </c>
      <c r="CW74" s="44" t="s">
        <v>233</v>
      </c>
      <c r="CX74" s="44" t="s">
        <v>233</v>
      </c>
      <c r="CY74" s="44" t="s">
        <v>233</v>
      </c>
      <c r="CZ74" s="44" t="s">
        <v>233</v>
      </c>
      <c r="DA74" s="54" t="str">
        <f t="shared" si="62"/>
        <v/>
      </c>
      <c r="DB74" s="65">
        <v>1169.230712890625</v>
      </c>
      <c r="DC74" s="65">
        <v>1096.458984375</v>
      </c>
      <c r="DD74" s="65">
        <v>1074.3590087890625</v>
      </c>
      <c r="DE74" s="65">
        <v>994.26129150390625</v>
      </c>
      <c r="DF74" s="65">
        <v>1039.316162109375</v>
      </c>
      <c r="DG74" s="65">
        <v>1182.05126953125</v>
      </c>
      <c r="DH74" s="58">
        <f t="shared" si="63"/>
        <v>1.5733625830078124</v>
      </c>
      <c r="DI74" s="65">
        <v>1154.627685546875</v>
      </c>
      <c r="DJ74" s="65">
        <v>1119.169677734375</v>
      </c>
      <c r="DK74" s="65">
        <v>1023.736328125</v>
      </c>
      <c r="DL74" s="65">
        <v>1036.5811767578125</v>
      </c>
      <c r="DM74" s="65">
        <v>1031.4041748046875</v>
      </c>
      <c r="DN74" s="65">
        <v>1154.16357421875</v>
      </c>
      <c r="DO74" s="58">
        <f t="shared" si="64"/>
        <v>1.564723828125</v>
      </c>
      <c r="DP74" s="65">
        <v>48</v>
      </c>
      <c r="DQ74" s="44"/>
      <c r="DR74" s="65">
        <v>8.25</v>
      </c>
      <c r="DS74" s="65">
        <v>6.125</v>
      </c>
      <c r="DT74" s="65">
        <v>757.6875</v>
      </c>
      <c r="DU74" s="65">
        <v>743.625</v>
      </c>
      <c r="DV74" s="65">
        <v>749.625</v>
      </c>
      <c r="DW74" s="65">
        <v>787.5</v>
      </c>
      <c r="DX74" s="58">
        <f t="shared" si="65"/>
        <v>0.73267499999999997</v>
      </c>
      <c r="DY74" s="43">
        <v>7.0026860237121582</v>
      </c>
      <c r="DZ74" s="43">
        <v>10.669187545776367</v>
      </c>
      <c r="EA74" s="43">
        <v>27.87371826171875</v>
      </c>
      <c r="EB74" s="44">
        <f t="shared" si="66"/>
        <v>1.6290140312194823</v>
      </c>
      <c r="EC74" s="43">
        <v>25</v>
      </c>
      <c r="ED74" s="43">
        <v>25</v>
      </c>
      <c r="EE74" s="43">
        <v>25</v>
      </c>
      <c r="EF74" s="43">
        <v>25</v>
      </c>
      <c r="EG74" s="43">
        <v>25</v>
      </c>
      <c r="EH74" s="43">
        <v>25</v>
      </c>
      <c r="EI74" s="56">
        <f t="shared" si="46"/>
        <v>25</v>
      </c>
      <c r="EJ74" s="65">
        <v>319</v>
      </c>
      <c r="EK74" s="42">
        <v>0.47999998927116394</v>
      </c>
      <c r="EL74" s="42">
        <v>0.47999998927116394</v>
      </c>
      <c r="EM74" s="42">
        <v>0.47999998927116394</v>
      </c>
      <c r="EN74" s="42">
        <v>0.47999998927116394</v>
      </c>
      <c r="EO74" s="42">
        <v>0.47999998927116394</v>
      </c>
      <c r="EP74" s="42">
        <v>0.47999998927116394</v>
      </c>
      <c r="EQ74" s="54">
        <f t="shared" si="47"/>
        <v>0.47999998927116394</v>
      </c>
      <c r="ER74" s="65">
        <v>19</v>
      </c>
      <c r="ES74" s="42">
        <v>0.80000001192092896</v>
      </c>
      <c r="ET74" s="42">
        <v>0.80000001192092896</v>
      </c>
      <c r="EU74" s="42">
        <v>0.80000001192092896</v>
      </c>
      <c r="EV74" s="42">
        <v>0.80000001192092896</v>
      </c>
      <c r="EW74" s="42">
        <v>0.80000001192092896</v>
      </c>
      <c r="EX74" s="42">
        <v>0.80000001192092896</v>
      </c>
      <c r="EY74" s="54">
        <f t="shared" si="48"/>
        <v>0.80000001192092896</v>
      </c>
      <c r="EZ74" s="42">
        <v>1.3</v>
      </c>
      <c r="FA74" s="42">
        <v>0.18999999761581421</v>
      </c>
      <c r="FB74" s="42">
        <v>0.18999999761581421</v>
      </c>
      <c r="FC74" s="42">
        <v>0.18000000715255737</v>
      </c>
      <c r="FD74" s="42">
        <v>0.18000000715255737</v>
      </c>
      <c r="FE74" s="42">
        <v>0.18000000715255737</v>
      </c>
      <c r="FF74" s="42">
        <v>0.18000000715255737</v>
      </c>
      <c r="FG74" s="54">
        <f t="shared" si="49"/>
        <v>0.18333333730697632</v>
      </c>
      <c r="FH74" s="42"/>
      <c r="FI74" s="42">
        <v>0.15999999642372131</v>
      </c>
      <c r="FJ74" s="42">
        <v>0.15999999642372131</v>
      </c>
      <c r="FK74" s="42">
        <v>0.15000000596046448</v>
      </c>
      <c r="FL74" s="42">
        <v>0.15000000596046448</v>
      </c>
      <c r="FM74" s="42">
        <v>0.15000000596046448</v>
      </c>
      <c r="FN74" s="42">
        <v>0.15000000596046448</v>
      </c>
      <c r="FO74" s="54">
        <f t="shared" si="50"/>
        <v>0.15333333611488342</v>
      </c>
      <c r="FP74" s="65">
        <v>19</v>
      </c>
      <c r="FQ74" s="42">
        <v>0.56999999284744263</v>
      </c>
      <c r="FR74" s="42">
        <v>0.56999999284744263</v>
      </c>
      <c r="FS74" s="42">
        <v>0.56999999284744263</v>
      </c>
      <c r="FT74" s="42">
        <v>0.56999999284744263</v>
      </c>
      <c r="FU74" s="42">
        <v>0.56999999284744263</v>
      </c>
      <c r="FV74" s="42">
        <v>0.56999999284744263</v>
      </c>
      <c r="FW74" s="54">
        <f t="shared" si="51"/>
        <v>0.56999999284744263</v>
      </c>
      <c r="FX74" s="65">
        <v>33</v>
      </c>
    </row>
    <row r="75" spans="1:180">
      <c r="A75" s="40">
        <v>38777</v>
      </c>
      <c r="B75" s="41"/>
      <c r="C75" s="41"/>
      <c r="D75" s="41"/>
      <c r="E75" s="42" t="s">
        <v>233</v>
      </c>
      <c r="F75" s="42" t="s">
        <v>233</v>
      </c>
      <c r="G75" s="42" t="s">
        <v>233</v>
      </c>
      <c r="H75" s="42" t="s">
        <v>233</v>
      </c>
      <c r="I75" s="42" t="s">
        <v>233</v>
      </c>
      <c r="J75" s="42" t="s">
        <v>233</v>
      </c>
      <c r="K75" s="54" t="str">
        <f t="shared" si="52"/>
        <v/>
      </c>
      <c r="L75" s="43">
        <v>9.7680099308490753E-2</v>
      </c>
      <c r="M75" s="43">
        <v>9.7680099308490753E-2</v>
      </c>
      <c r="N75" s="43">
        <v>0</v>
      </c>
      <c r="O75" s="43">
        <v>0</v>
      </c>
      <c r="P75" s="43">
        <v>0</v>
      </c>
      <c r="Q75" s="43">
        <v>0</v>
      </c>
      <c r="R75" s="54">
        <f t="shared" si="53"/>
        <v>3.2560033102830253E-2</v>
      </c>
      <c r="S75" s="43">
        <v>4.884005069732666</v>
      </c>
      <c r="T75" s="43">
        <v>3.9072039127349854</v>
      </c>
      <c r="U75" s="43">
        <v>3.2967033386230469</v>
      </c>
      <c r="V75" s="43">
        <v>5.3724055290222168</v>
      </c>
      <c r="W75" s="43">
        <v>11.843711853027344</v>
      </c>
      <c r="X75" s="43">
        <v>3.4188034534454346</v>
      </c>
      <c r="Y75" s="56">
        <f t="shared" si="54"/>
        <v>5.4538055260976153</v>
      </c>
      <c r="Z75" s="42">
        <v>-0.48107448220252991</v>
      </c>
      <c r="AA75" s="42">
        <v>-0.52014654874801636</v>
      </c>
      <c r="AB75" s="42">
        <v>-0.51526254415512085</v>
      </c>
      <c r="AC75" s="42">
        <v>-0.51037853956222534</v>
      </c>
      <c r="AD75" s="42">
        <v>-0.4126984179019928</v>
      </c>
      <c r="AE75" s="42">
        <v>-0.37851038575172424</v>
      </c>
      <c r="AF75" s="54">
        <f t="shared" si="55"/>
        <v>-0.46967848638693493</v>
      </c>
      <c r="AG75" s="42">
        <v>7.2512822151184082</v>
      </c>
      <c r="AH75" s="42">
        <v>7.2581195831298828</v>
      </c>
      <c r="AI75" s="42">
        <v>7.2615385055541992</v>
      </c>
      <c r="AJ75" s="42">
        <v>7.3230767250061035</v>
      </c>
      <c r="AK75" s="42">
        <v>7.394871711730957</v>
      </c>
      <c r="AL75" s="42">
        <v>7.3025641441345215</v>
      </c>
      <c r="AM75" s="54">
        <f t="shared" si="56"/>
        <v>7.2985754807790117</v>
      </c>
      <c r="AN75" s="44">
        <v>1.9487179517745972</v>
      </c>
      <c r="AO75" s="44">
        <v>2.105006217956543</v>
      </c>
      <c r="AP75" s="44">
        <v>2.0659341812133789</v>
      </c>
      <c r="AQ75" s="44">
        <v>2.2857143878936768</v>
      </c>
      <c r="AR75" s="44">
        <v>2.7741148471832275</v>
      </c>
      <c r="AS75" s="44">
        <v>2.8864469528198242</v>
      </c>
      <c r="AT75" s="58">
        <f t="shared" si="57"/>
        <v>2.3443224231402078</v>
      </c>
      <c r="AU75" s="42">
        <v>0.59462761878967285</v>
      </c>
      <c r="AV75" s="42">
        <v>0.64224666357040405</v>
      </c>
      <c r="AW75" s="42">
        <v>0.68620270490646362</v>
      </c>
      <c r="AX75" s="42">
        <v>0.58730161190032959</v>
      </c>
      <c r="AY75" s="42">
        <v>0.60683763027191162</v>
      </c>
      <c r="AZ75" s="42">
        <v>0.62881565093994141</v>
      </c>
      <c r="BA75" s="54">
        <f t="shared" si="58"/>
        <v>0.62433864672978723</v>
      </c>
      <c r="BB75" s="44"/>
      <c r="BC75" s="42">
        <v>0.2747252881526947</v>
      </c>
      <c r="BD75" s="42">
        <v>0.33699634671211243</v>
      </c>
      <c r="BE75" s="42">
        <v>0.34188035130500793</v>
      </c>
      <c r="BF75" s="42">
        <v>0.35775336623191833</v>
      </c>
      <c r="BG75" s="42">
        <v>0.32967033982276917</v>
      </c>
      <c r="BH75" s="42">
        <v>0.33577534556388855</v>
      </c>
      <c r="BI75" s="54">
        <f t="shared" si="59"/>
        <v>0.3294668396313985</v>
      </c>
      <c r="BJ75" s="44">
        <v>0.05</v>
      </c>
      <c r="BK75" s="44">
        <v>0.05</v>
      </c>
      <c r="BL75" s="44">
        <v>0.05</v>
      </c>
      <c r="BM75" s="44">
        <v>0.05</v>
      </c>
      <c r="BN75" s="44">
        <v>0.05</v>
      </c>
      <c r="BO75" s="44">
        <v>0.05</v>
      </c>
      <c r="BP75" s="58">
        <f t="shared" si="60"/>
        <v>4.9999999999999996E-2</v>
      </c>
      <c r="BQ75" s="42">
        <v>0.93</v>
      </c>
      <c r="BR75" s="42">
        <v>0.93</v>
      </c>
      <c r="BS75" s="42">
        <v>0.94</v>
      </c>
      <c r="BT75" s="42">
        <v>0.95</v>
      </c>
      <c r="BU75" s="42">
        <v>0.95</v>
      </c>
      <c r="BV75" s="42">
        <v>0.94</v>
      </c>
      <c r="BW75" s="54">
        <v>0.94</v>
      </c>
      <c r="BX75" s="44">
        <v>3.7999999999999999E-2</v>
      </c>
      <c r="BY75" s="44">
        <v>3.7999999999999999E-2</v>
      </c>
      <c r="BZ75" s="44">
        <v>4.2999999999999997E-2</v>
      </c>
      <c r="CA75" s="44">
        <v>4.2999999999999997E-2</v>
      </c>
      <c r="CB75" s="44">
        <v>5.5E-2</v>
      </c>
      <c r="CC75" s="44">
        <v>4.3999999999999997E-2</v>
      </c>
      <c r="CD75" s="58">
        <v>4.2999999999999997E-2</v>
      </c>
      <c r="CE75" s="42">
        <v>7.4</v>
      </c>
      <c r="CF75" s="42">
        <v>7.4</v>
      </c>
      <c r="CG75" s="42">
        <v>7.38</v>
      </c>
      <c r="CH75" s="42">
        <v>7.36</v>
      </c>
      <c r="CI75" s="42">
        <v>7.37</v>
      </c>
      <c r="CJ75" s="42">
        <v>7.39</v>
      </c>
      <c r="CK75" s="54">
        <v>7.38</v>
      </c>
      <c r="CL75" s="42">
        <v>105</v>
      </c>
      <c r="CM75" s="44"/>
      <c r="CN75" s="44">
        <v>1.6439560651779175</v>
      </c>
      <c r="CO75" s="44">
        <v>1.6175824403762817</v>
      </c>
      <c r="CP75" s="44">
        <v>1.6664224863052368</v>
      </c>
      <c r="CQ75" s="44">
        <v>1.6136752367019653</v>
      </c>
      <c r="CR75" s="44">
        <v>1.7318681478500366</v>
      </c>
      <c r="CS75" s="44">
        <v>1.7181929349899292</v>
      </c>
      <c r="CT75" s="58">
        <f t="shared" si="61"/>
        <v>1.6652828852335613</v>
      </c>
      <c r="CU75" s="44" t="s">
        <v>233</v>
      </c>
      <c r="CV75" s="44" t="s">
        <v>233</v>
      </c>
      <c r="CW75" s="44" t="s">
        <v>233</v>
      </c>
      <c r="CX75" s="44" t="s">
        <v>233</v>
      </c>
      <c r="CY75" s="44" t="s">
        <v>233</v>
      </c>
      <c r="CZ75" s="44" t="s">
        <v>233</v>
      </c>
      <c r="DA75" s="54" t="str">
        <f t="shared" si="62"/>
        <v/>
      </c>
      <c r="DB75" s="65">
        <v>1136.01953125</v>
      </c>
      <c r="DC75" s="65">
        <v>1099.267333984375</v>
      </c>
      <c r="DD75" s="65">
        <v>1135.7752685546875</v>
      </c>
      <c r="DE75" s="65">
        <v>1126.6177978515625</v>
      </c>
      <c r="DF75" s="65">
        <v>1166.544677734375</v>
      </c>
      <c r="DG75" s="65">
        <v>1159.951171875</v>
      </c>
      <c r="DH75" s="58">
        <f t="shared" si="63"/>
        <v>1.6378021875</v>
      </c>
      <c r="DI75" s="65">
        <v>1148.766845703125</v>
      </c>
      <c r="DJ75" s="65">
        <v>1130.28076171875</v>
      </c>
      <c r="DK75" s="65">
        <v>1147.4725341796875</v>
      </c>
      <c r="DL75" s="65">
        <v>1161.92919921875</v>
      </c>
      <c r="DM75" s="65">
        <v>1167.9365234375</v>
      </c>
      <c r="DN75" s="65">
        <v>1152.1123046875</v>
      </c>
      <c r="DO75" s="58">
        <f t="shared" si="64"/>
        <v>1.658039560546875</v>
      </c>
      <c r="DP75" s="65">
        <v>50</v>
      </c>
      <c r="DQ75" s="44"/>
      <c r="DR75" s="65">
        <v>100</v>
      </c>
      <c r="DS75" s="65">
        <v>10.6875</v>
      </c>
      <c r="DT75" s="65">
        <v>751.625</v>
      </c>
      <c r="DU75" s="65">
        <v>733.0625</v>
      </c>
      <c r="DV75" s="65">
        <v>743.5625</v>
      </c>
      <c r="DW75" s="65">
        <v>779.25</v>
      </c>
      <c r="DX75" s="58">
        <f t="shared" si="65"/>
        <v>0.74836499999999995</v>
      </c>
      <c r="DY75" s="43">
        <v>6.3678631782531738</v>
      </c>
      <c r="DZ75" s="43">
        <v>11.199765205383301</v>
      </c>
      <c r="EA75" s="43">
        <v>27.455032348632813</v>
      </c>
      <c r="EB75" s="44">
        <f t="shared" si="66"/>
        <v>1.5805752222442626</v>
      </c>
      <c r="EC75" s="43">
        <v>25</v>
      </c>
      <c r="ED75" s="43">
        <v>25</v>
      </c>
      <c r="EE75" s="43">
        <v>25</v>
      </c>
      <c r="EF75" s="43">
        <v>25</v>
      </c>
      <c r="EG75" s="43">
        <v>25</v>
      </c>
      <c r="EH75" s="43">
        <v>25</v>
      </c>
      <c r="EI75" s="56">
        <f t="shared" si="46"/>
        <v>25</v>
      </c>
      <c r="EJ75" s="65">
        <v>329</v>
      </c>
      <c r="EK75" s="42">
        <v>0.47999998927116394</v>
      </c>
      <c r="EL75" s="42">
        <v>0.47999998927116394</v>
      </c>
      <c r="EM75" s="42">
        <v>0.47999998927116394</v>
      </c>
      <c r="EN75" s="42">
        <v>0.47999998927116394</v>
      </c>
      <c r="EO75" s="42">
        <v>0.47999998927116394</v>
      </c>
      <c r="EP75" s="42">
        <v>0.47999998927116394</v>
      </c>
      <c r="EQ75" s="54">
        <f t="shared" si="47"/>
        <v>0.47999998927116394</v>
      </c>
      <c r="ER75" s="65">
        <v>21</v>
      </c>
      <c r="ES75" s="42">
        <v>0.80000001192092896</v>
      </c>
      <c r="ET75" s="42">
        <v>0.80000001192092896</v>
      </c>
      <c r="EU75" s="42">
        <v>0.80000001192092896</v>
      </c>
      <c r="EV75" s="42">
        <v>0.80000001192092896</v>
      </c>
      <c r="EW75" s="42">
        <v>0.80000001192092896</v>
      </c>
      <c r="EX75" s="42">
        <v>0.80000001192092896</v>
      </c>
      <c r="EY75" s="54">
        <f t="shared" si="48"/>
        <v>0.80000001192092896</v>
      </c>
      <c r="EZ75" s="42">
        <v>1.5</v>
      </c>
      <c r="FA75" s="42">
        <v>0.18000000715255737</v>
      </c>
      <c r="FB75" s="42">
        <v>0.18000000715255737</v>
      </c>
      <c r="FC75" s="42">
        <v>0.18000000715255737</v>
      </c>
      <c r="FD75" s="42">
        <v>0.18000000715255737</v>
      </c>
      <c r="FE75" s="42">
        <v>0.18000000715255737</v>
      </c>
      <c r="FF75" s="42">
        <v>0.18000000715255737</v>
      </c>
      <c r="FG75" s="54">
        <f t="shared" si="49"/>
        <v>0.18000000715255737</v>
      </c>
      <c r="FH75" s="42"/>
      <c r="FI75" s="42">
        <v>0.15000000596046448</v>
      </c>
      <c r="FJ75" s="42">
        <v>0.15000000596046448</v>
      </c>
      <c r="FK75" s="42">
        <v>0.15000000596046448</v>
      </c>
      <c r="FL75" s="42">
        <v>0.15000000596046448</v>
      </c>
      <c r="FM75" s="42">
        <v>0.15000000596046448</v>
      </c>
      <c r="FN75" s="42">
        <v>0.15000000596046448</v>
      </c>
      <c r="FO75" s="54">
        <f t="shared" si="50"/>
        <v>0.15000000596046448</v>
      </c>
      <c r="FP75" s="65">
        <v>20</v>
      </c>
      <c r="FQ75" s="42">
        <v>0.56999999284744263</v>
      </c>
      <c r="FR75" s="42">
        <v>0.56999999284744263</v>
      </c>
      <c r="FS75" s="42">
        <v>0.56999999284744263</v>
      </c>
      <c r="FT75" s="42">
        <v>0.56999999284744263</v>
      </c>
      <c r="FU75" s="42">
        <v>0.56999999284744263</v>
      </c>
      <c r="FV75" s="42">
        <v>0.56999999284744263</v>
      </c>
      <c r="FW75" s="54">
        <f t="shared" si="51"/>
        <v>0.56999999284744263</v>
      </c>
      <c r="FX75" s="65">
        <v>35</v>
      </c>
    </row>
    <row r="76" spans="1:180">
      <c r="A76" s="40">
        <v>38778</v>
      </c>
      <c r="B76" s="41"/>
      <c r="C76" s="41"/>
      <c r="D76" s="41"/>
      <c r="E76" s="42" t="s">
        <v>233</v>
      </c>
      <c r="F76" s="42" t="s">
        <v>233</v>
      </c>
      <c r="G76" s="42" t="s">
        <v>233</v>
      </c>
      <c r="H76" s="42" t="s">
        <v>233</v>
      </c>
      <c r="I76" s="42" t="s">
        <v>233</v>
      </c>
      <c r="J76" s="42" t="s">
        <v>233</v>
      </c>
      <c r="K76" s="54" t="str">
        <f t="shared" si="52"/>
        <v/>
      </c>
      <c r="L76" s="43">
        <v>0</v>
      </c>
      <c r="M76" s="43">
        <v>0</v>
      </c>
      <c r="N76" s="43">
        <v>0</v>
      </c>
      <c r="O76" s="43">
        <v>0</v>
      </c>
      <c r="P76" s="43">
        <v>0</v>
      </c>
      <c r="Q76" s="43">
        <v>0</v>
      </c>
      <c r="R76" s="54">
        <v>0</v>
      </c>
      <c r="S76" s="43">
        <v>2.8083028793334961</v>
      </c>
      <c r="T76" s="43">
        <v>2.6862027645111084</v>
      </c>
      <c r="U76" s="43">
        <v>2.8083028793334961</v>
      </c>
      <c r="V76" s="43">
        <v>4.7619047164916992</v>
      </c>
      <c r="W76" s="43">
        <v>5.3724055290222168</v>
      </c>
      <c r="X76" s="43">
        <v>3.2967033386230469</v>
      </c>
      <c r="Y76" s="56">
        <f t="shared" si="54"/>
        <v>3.6223036845525107</v>
      </c>
      <c r="Z76" s="42">
        <v>-0.41758242249488831</v>
      </c>
      <c r="AA76" s="42">
        <v>-0.50549453496932983</v>
      </c>
      <c r="AB76" s="42">
        <v>-0.46642246842384338</v>
      </c>
      <c r="AC76" s="42">
        <v>-0.48107448220252991</v>
      </c>
      <c r="AD76" s="42">
        <v>-0.52503055334091187</v>
      </c>
      <c r="AE76" s="42">
        <v>-0.65201467275619507</v>
      </c>
      <c r="AF76" s="54">
        <f t="shared" si="55"/>
        <v>-0.50793652236461639</v>
      </c>
      <c r="AG76" s="42">
        <v>7.2376070022583008</v>
      </c>
      <c r="AH76" s="42">
        <v>7.2683758735656738</v>
      </c>
      <c r="AI76" s="42">
        <v>7.2717947959899902</v>
      </c>
      <c r="AJ76" s="42">
        <v>7.3025641441345215</v>
      </c>
      <c r="AK76" s="42">
        <v>7.3128204345703125</v>
      </c>
      <c r="AL76" s="42">
        <v>7.3401708602905273</v>
      </c>
      <c r="AM76" s="54">
        <f t="shared" si="56"/>
        <v>7.2888888518015547</v>
      </c>
      <c r="AN76" s="44">
        <v>2.0683760643005371</v>
      </c>
      <c r="AO76" s="44">
        <v>1.8974359035491943</v>
      </c>
      <c r="AP76" s="44">
        <v>1.9023199081420898</v>
      </c>
      <c r="AQ76" s="44">
        <v>1.8827838897705078</v>
      </c>
      <c r="AR76" s="44">
        <v>2.0805861949920654</v>
      </c>
      <c r="AS76" s="44">
        <v>2.3199024200439453</v>
      </c>
      <c r="AT76" s="58">
        <f t="shared" si="57"/>
        <v>2.0252340634663901</v>
      </c>
      <c r="AU76" s="42">
        <v>0.55067157745361328</v>
      </c>
      <c r="AV76" s="42">
        <v>0.67765569686889648</v>
      </c>
      <c r="AW76" s="42">
        <v>0.62881565093994141</v>
      </c>
      <c r="AX76" s="42">
        <v>0.6080586314201355</v>
      </c>
      <c r="AY76" s="42">
        <v>0.46886447072029114</v>
      </c>
      <c r="AZ76" s="42">
        <v>0.46642246842384338</v>
      </c>
      <c r="BA76" s="54">
        <f t="shared" si="58"/>
        <v>0.56674808263778687</v>
      </c>
      <c r="BB76" s="44"/>
      <c r="BC76" s="42">
        <v>0.29792430996894836</v>
      </c>
      <c r="BD76" s="42">
        <v>0.38339439034461975</v>
      </c>
      <c r="BE76" s="42">
        <v>0.36630037426948547</v>
      </c>
      <c r="BF76" s="42">
        <v>0.33699634671211243</v>
      </c>
      <c r="BG76" s="42">
        <v>0.2905983030796051</v>
      </c>
      <c r="BH76" s="42">
        <v>0.190476194024086</v>
      </c>
      <c r="BI76" s="54">
        <f t="shared" si="59"/>
        <v>0.31094831973314285</v>
      </c>
      <c r="BJ76" s="44">
        <v>0.05</v>
      </c>
      <c r="BK76" s="44">
        <v>0.05</v>
      </c>
      <c r="BL76" s="44">
        <v>0.05</v>
      </c>
      <c r="BM76" s="44">
        <v>0.05</v>
      </c>
      <c r="BN76" s="44">
        <v>0.05</v>
      </c>
      <c r="BO76" s="44">
        <v>0.05</v>
      </c>
      <c r="BP76" s="58">
        <f t="shared" si="60"/>
        <v>4.9999999999999996E-2</v>
      </c>
      <c r="BQ76" s="42">
        <v>0.95</v>
      </c>
      <c r="BR76" s="42">
        <v>0.95</v>
      </c>
      <c r="BS76" s="42">
        <v>0.98</v>
      </c>
      <c r="BT76" s="42">
        <v>0.97</v>
      </c>
      <c r="BU76" s="42">
        <v>0.95</v>
      </c>
      <c r="BV76" s="42">
        <v>0.88</v>
      </c>
      <c r="BW76" s="54">
        <v>0.95</v>
      </c>
      <c r="BX76" s="44">
        <v>4.3999999999999997E-2</v>
      </c>
      <c r="BY76" s="44">
        <v>4.3999999999999997E-2</v>
      </c>
      <c r="BZ76" s="44">
        <v>4.3999999999999997E-2</v>
      </c>
      <c r="CA76" s="44">
        <v>4.3999999999999997E-2</v>
      </c>
      <c r="CB76" s="44">
        <v>4.9000000000000002E-2</v>
      </c>
      <c r="CC76" s="44">
        <v>4.9000000000000002E-2</v>
      </c>
      <c r="CD76" s="58">
        <v>4.5999999999999999E-2</v>
      </c>
      <c r="CE76" s="42">
        <v>7.41</v>
      </c>
      <c r="CF76" s="42">
        <v>7.39</v>
      </c>
      <c r="CG76" s="42">
        <v>7.39</v>
      </c>
      <c r="CH76" s="42">
        <v>7.36</v>
      </c>
      <c r="CI76" s="42">
        <v>7.36</v>
      </c>
      <c r="CJ76" s="42">
        <v>7.36</v>
      </c>
      <c r="CK76" s="54">
        <v>7.38</v>
      </c>
      <c r="CL76" s="42">
        <v>97</v>
      </c>
      <c r="CM76" s="44"/>
      <c r="CN76" s="44">
        <v>1.7465201616287231</v>
      </c>
      <c r="CO76" s="44">
        <v>1.6849817037582397</v>
      </c>
      <c r="CP76" s="44">
        <v>1.639072060585022</v>
      </c>
      <c r="CQ76" s="44">
        <v>1.6302808523178101</v>
      </c>
      <c r="CR76" s="44">
        <v>1.6459096670150757</v>
      </c>
      <c r="CS76" s="44">
        <v>1.620512843132019</v>
      </c>
      <c r="CT76" s="58">
        <f t="shared" si="61"/>
        <v>1.6612128814061482</v>
      </c>
      <c r="CU76" s="44" t="s">
        <v>233</v>
      </c>
      <c r="CV76" s="44" t="s">
        <v>233</v>
      </c>
      <c r="CW76" s="44" t="s">
        <v>233</v>
      </c>
      <c r="CX76" s="44" t="s">
        <v>233</v>
      </c>
      <c r="CY76" s="44" t="s">
        <v>233</v>
      </c>
      <c r="CZ76" s="44" t="s">
        <v>233</v>
      </c>
      <c r="DA76" s="54" t="str">
        <f t="shared" si="62"/>
        <v/>
      </c>
      <c r="DB76" s="65">
        <v>1181.5628662109375</v>
      </c>
      <c r="DC76" s="65">
        <v>1100.3662109375</v>
      </c>
      <c r="DD76" s="65">
        <v>1145.90966796875</v>
      </c>
      <c r="DE76" s="65">
        <v>1136.1416015625</v>
      </c>
      <c r="DF76" s="65">
        <v>1117.4603271484375</v>
      </c>
      <c r="DG76" s="65">
        <v>1136.263671875</v>
      </c>
      <c r="DH76" s="58">
        <f t="shared" si="63"/>
        <v>1.63624904296875</v>
      </c>
      <c r="DI76" s="65">
        <v>1123.052490234375</v>
      </c>
      <c r="DJ76" s="65">
        <v>1115.6043701171875</v>
      </c>
      <c r="DK76" s="65">
        <v>1158.11962890625</v>
      </c>
      <c r="DL76" s="65">
        <v>1148.6202392578125</v>
      </c>
      <c r="DM76" s="65">
        <v>1150.06103515625</v>
      </c>
      <c r="DN76" s="65">
        <v>1139.6337890625</v>
      </c>
      <c r="DO76" s="58">
        <f t="shared" si="64"/>
        <v>1.6404219726562499</v>
      </c>
      <c r="DP76" s="65">
        <v>24</v>
      </c>
      <c r="DQ76" s="44"/>
      <c r="DR76" s="65">
        <v>100</v>
      </c>
      <c r="DS76" s="65">
        <v>8.0625</v>
      </c>
      <c r="DT76" s="65">
        <v>753.25</v>
      </c>
      <c r="DU76" s="65">
        <v>771.625</v>
      </c>
      <c r="DV76" s="65">
        <v>726.1875</v>
      </c>
      <c r="DW76" s="65">
        <v>769.375</v>
      </c>
      <c r="DX76" s="58">
        <f t="shared" si="65"/>
        <v>0.75083999999999995</v>
      </c>
      <c r="DY76" s="43">
        <v>6.5085711479187012</v>
      </c>
      <c r="DZ76" s="43">
        <v>11.867499351501465</v>
      </c>
      <c r="EA76" s="43">
        <v>25.96075439453125</v>
      </c>
      <c r="EB76" s="44">
        <f t="shared" si="66"/>
        <v>1.5429327873229979</v>
      </c>
      <c r="EC76" s="43">
        <v>25</v>
      </c>
      <c r="ED76" s="43">
        <v>25</v>
      </c>
      <c r="EE76" s="43">
        <v>25</v>
      </c>
      <c r="EF76" s="43">
        <v>25</v>
      </c>
      <c r="EG76" s="43">
        <v>25</v>
      </c>
      <c r="EH76" s="43">
        <v>22</v>
      </c>
      <c r="EI76" s="56">
        <f t="shared" si="46"/>
        <v>24.5</v>
      </c>
      <c r="EJ76" s="65">
        <v>313</v>
      </c>
      <c r="EK76" s="42">
        <v>0.47999998927116394</v>
      </c>
      <c r="EL76" s="42">
        <v>0.47999998927116394</v>
      </c>
      <c r="EM76" s="42">
        <v>0.47999998927116394</v>
      </c>
      <c r="EN76" s="42">
        <v>0.47999998927116394</v>
      </c>
      <c r="EO76" s="42">
        <v>0.47999998927116394</v>
      </c>
      <c r="EP76" s="42">
        <v>0.47999998927116394</v>
      </c>
      <c r="EQ76" s="54">
        <f t="shared" si="47"/>
        <v>0.47999998927116394</v>
      </c>
      <c r="ER76" s="65">
        <v>21</v>
      </c>
      <c r="ES76" s="42">
        <v>0.80000001192092896</v>
      </c>
      <c r="ET76" s="42">
        <v>0.80000001192092896</v>
      </c>
      <c r="EU76" s="42">
        <v>0.80000001192092896</v>
      </c>
      <c r="EV76" s="42">
        <v>0.80000001192092896</v>
      </c>
      <c r="EW76" s="42">
        <v>0.80000001192092896</v>
      </c>
      <c r="EX76" s="42">
        <v>0.80000001192092896</v>
      </c>
      <c r="EY76" s="54">
        <f t="shared" si="48"/>
        <v>0.80000001192092896</v>
      </c>
      <c r="EZ76" s="42">
        <v>1.5</v>
      </c>
      <c r="FA76" s="42">
        <v>0.18000000715255737</v>
      </c>
      <c r="FB76" s="42">
        <v>0.18000000715255737</v>
      </c>
      <c r="FC76" s="42">
        <v>0.18000000715255737</v>
      </c>
      <c r="FD76" s="42">
        <v>0.18000000715255737</v>
      </c>
      <c r="FE76" s="42">
        <v>0.18000000715255737</v>
      </c>
      <c r="FF76" s="42">
        <v>0.18000000715255737</v>
      </c>
      <c r="FG76" s="54">
        <f t="shared" si="49"/>
        <v>0.18000000715255737</v>
      </c>
      <c r="FH76" s="42"/>
      <c r="FI76" s="42">
        <v>0.15000000596046448</v>
      </c>
      <c r="FJ76" s="42">
        <v>0.15000000596046448</v>
      </c>
      <c r="FK76" s="42">
        <v>0.15000000596046448</v>
      </c>
      <c r="FL76" s="42">
        <v>0.15000000596046448</v>
      </c>
      <c r="FM76" s="42">
        <v>0.15000000596046448</v>
      </c>
      <c r="FN76" s="42">
        <v>0.15999999642372131</v>
      </c>
      <c r="FO76" s="54">
        <f t="shared" si="50"/>
        <v>0.15166667103767395</v>
      </c>
      <c r="FP76" s="65">
        <v>19</v>
      </c>
      <c r="FQ76" s="42">
        <v>0.56999999284744263</v>
      </c>
      <c r="FR76" s="42">
        <v>0.56999999284744263</v>
      </c>
      <c r="FS76" s="42">
        <v>0.56999999284744263</v>
      </c>
      <c r="FT76" s="42">
        <v>0.56999999284744263</v>
      </c>
      <c r="FU76" s="42">
        <v>0.56999999284744263</v>
      </c>
      <c r="FV76" s="42">
        <v>0.56999999284744263</v>
      </c>
      <c r="FW76" s="54">
        <f t="shared" si="51"/>
        <v>0.56999999284744263</v>
      </c>
      <c r="FX76" s="65">
        <v>35</v>
      </c>
    </row>
    <row r="77" spans="1:180">
      <c r="A77" s="40">
        <v>38779</v>
      </c>
      <c r="B77" s="41"/>
      <c r="C77" s="41"/>
      <c r="D77" s="41"/>
      <c r="E77" s="42" t="s">
        <v>233</v>
      </c>
      <c r="F77" s="42" t="s">
        <v>233</v>
      </c>
      <c r="G77" s="42" t="s">
        <v>233</v>
      </c>
      <c r="H77" s="42" t="s">
        <v>233</v>
      </c>
      <c r="I77" s="42" t="s">
        <v>233</v>
      </c>
      <c r="J77" s="42" t="s">
        <v>233</v>
      </c>
      <c r="K77" s="54" t="str">
        <f t="shared" si="52"/>
        <v/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43">
        <v>0</v>
      </c>
      <c r="R77" s="54">
        <v>0</v>
      </c>
      <c r="S77" s="43">
        <v>3.2967033386230469</v>
      </c>
      <c r="T77" s="43">
        <v>2.6862027645111084</v>
      </c>
      <c r="U77" s="43">
        <v>2.5641026496887207</v>
      </c>
      <c r="V77" s="43">
        <v>3.2967033386230469</v>
      </c>
      <c r="W77" s="43">
        <v>6.105006217956543</v>
      </c>
      <c r="X77" s="43">
        <v>4.029304027557373</v>
      </c>
      <c r="Y77" s="56">
        <f t="shared" si="54"/>
        <v>3.6630037228266397</v>
      </c>
      <c r="Z77" s="42">
        <v>-0.72527474164962769</v>
      </c>
      <c r="AA77" s="42">
        <v>-0.70573872327804565</v>
      </c>
      <c r="AB77" s="42">
        <v>-0.70085471868515015</v>
      </c>
      <c r="AC77" s="42">
        <v>-0.70573872327804565</v>
      </c>
      <c r="AD77" s="42">
        <v>-0.67643469572067261</v>
      </c>
      <c r="AE77" s="42">
        <v>-0.64224666357040405</v>
      </c>
      <c r="AF77" s="54">
        <f t="shared" si="55"/>
        <v>-0.69271471103032434</v>
      </c>
      <c r="AG77" s="42">
        <v>7.3709402084350586</v>
      </c>
      <c r="AH77" s="42">
        <v>7.3880343437194824</v>
      </c>
      <c r="AI77" s="42">
        <v>7.3914527893066406</v>
      </c>
      <c r="AJ77" s="42">
        <v>7.4564104080200195</v>
      </c>
      <c r="AK77" s="42">
        <v>7.5350427627563477</v>
      </c>
      <c r="AL77" s="42">
        <v>7.480341911315918</v>
      </c>
      <c r="AM77" s="54">
        <f t="shared" si="56"/>
        <v>7.4370370705922442</v>
      </c>
      <c r="AN77" s="44">
        <v>2.0708181858062744</v>
      </c>
      <c r="AO77" s="44">
        <v>1.8437118530273437</v>
      </c>
      <c r="AP77" s="44">
        <v>1.7582417726516724</v>
      </c>
      <c r="AQ77" s="44">
        <v>1.7167277336120605</v>
      </c>
      <c r="AR77" s="44">
        <v>1.7802197933197021</v>
      </c>
      <c r="AS77" s="44">
        <v>2.0415141582489014</v>
      </c>
      <c r="AT77" s="58">
        <f t="shared" si="57"/>
        <v>1.8685389161109924</v>
      </c>
      <c r="AU77" s="42">
        <v>0.55799758434295654</v>
      </c>
      <c r="AV77" s="42">
        <v>0.54578757286071777</v>
      </c>
      <c r="AW77" s="42">
        <v>0.47130647301673889</v>
      </c>
      <c r="AX77" s="42">
        <v>0.55189257860183716</v>
      </c>
      <c r="AY77" s="42">
        <v>0.5604395866394043</v>
      </c>
      <c r="AZ77" s="42">
        <v>0.57997560501098633</v>
      </c>
      <c r="BA77" s="54">
        <f t="shared" si="58"/>
        <v>0.54456656674544013</v>
      </c>
      <c r="BB77" s="44"/>
      <c r="BC77" s="42">
        <v>0.25518926978111267</v>
      </c>
      <c r="BD77" s="42">
        <v>0.26373627781867981</v>
      </c>
      <c r="BE77" s="42">
        <v>0.18437118828296661</v>
      </c>
      <c r="BF77" s="42">
        <v>0.21489621698856354</v>
      </c>
      <c r="BG77" s="42">
        <v>0.21123321354389191</v>
      </c>
      <c r="BH77" s="42">
        <v>0.21978022158145905</v>
      </c>
      <c r="BI77" s="54">
        <f t="shared" si="59"/>
        <v>0.22486773133277893</v>
      </c>
      <c r="BJ77" s="44">
        <v>0.05</v>
      </c>
      <c r="BK77" s="44" t="s">
        <v>234</v>
      </c>
      <c r="BL77" s="44" t="s">
        <v>234</v>
      </c>
      <c r="BM77" s="44">
        <v>0.05</v>
      </c>
      <c r="BN77" s="44">
        <v>0.05</v>
      </c>
      <c r="BO77" s="44">
        <v>0.05</v>
      </c>
      <c r="BP77" s="58">
        <f t="shared" si="60"/>
        <v>0.05</v>
      </c>
      <c r="BQ77" s="42">
        <v>0.87</v>
      </c>
      <c r="BR77" s="42">
        <v>0.95</v>
      </c>
      <c r="BS77" s="42">
        <v>0.97</v>
      </c>
      <c r="BT77" s="42">
        <v>0.93</v>
      </c>
      <c r="BU77" s="42">
        <v>0.94</v>
      </c>
      <c r="BV77" s="42">
        <v>0.95</v>
      </c>
      <c r="BW77" s="54">
        <v>0.93</v>
      </c>
      <c r="BX77" s="44">
        <v>4.9000000000000002E-2</v>
      </c>
      <c r="BY77" s="44">
        <v>4.9000000000000002E-2</v>
      </c>
      <c r="BZ77" s="44">
        <v>3.7999999999999999E-2</v>
      </c>
      <c r="CA77" s="44">
        <v>4.5999999999999999E-2</v>
      </c>
      <c r="CB77" s="44">
        <v>4.4999999999999998E-2</v>
      </c>
      <c r="CC77" s="44">
        <v>3.4000000000000002E-2</v>
      </c>
      <c r="CD77" s="58">
        <v>4.3999999999999997E-2</v>
      </c>
      <c r="CE77" s="42">
        <v>7.37</v>
      </c>
      <c r="CF77" s="42">
        <v>7.39</v>
      </c>
      <c r="CG77" s="42">
        <v>7.4</v>
      </c>
      <c r="CH77" s="42">
        <v>7.4</v>
      </c>
      <c r="CI77" s="42">
        <v>7.42</v>
      </c>
      <c r="CJ77" s="42">
        <v>7.45</v>
      </c>
      <c r="CK77" s="54">
        <v>7.4</v>
      </c>
      <c r="CL77" s="42">
        <v>99</v>
      </c>
      <c r="CM77" s="44"/>
      <c r="CN77" s="44">
        <v>1.7240537405014038</v>
      </c>
      <c r="CO77" s="44">
        <v>1.6605616807937622</v>
      </c>
      <c r="CP77" s="44">
        <v>1.6117216348648071</v>
      </c>
      <c r="CQ77" s="44">
        <v>1.629304051399231</v>
      </c>
      <c r="CR77" s="44">
        <v>1.6429792642593384</v>
      </c>
      <c r="CS77" s="44">
        <v>1.6175824403762817</v>
      </c>
      <c r="CT77" s="58">
        <f t="shared" si="61"/>
        <v>1.6477004686991374</v>
      </c>
      <c r="CU77" s="44" t="s">
        <v>233</v>
      </c>
      <c r="CV77" s="44" t="s">
        <v>233</v>
      </c>
      <c r="CW77" s="44" t="s">
        <v>233</v>
      </c>
      <c r="CX77" s="44" t="s">
        <v>233</v>
      </c>
      <c r="CY77" s="44" t="s">
        <v>233</v>
      </c>
      <c r="CZ77" s="44" t="s">
        <v>233</v>
      </c>
      <c r="DA77" s="54" t="str">
        <f t="shared" si="62"/>
        <v/>
      </c>
      <c r="DB77" s="65">
        <v>1159.218505859375</v>
      </c>
      <c r="DC77" s="65">
        <v>1094.13916015625</v>
      </c>
      <c r="DD77" s="65">
        <v>1155.3114013671875</v>
      </c>
      <c r="DE77" s="65">
        <v>1066.6666259765625</v>
      </c>
      <c r="DF77" s="65">
        <v>1174.35888671875</v>
      </c>
      <c r="DG77" s="65">
        <v>1115.9951171875</v>
      </c>
      <c r="DH77" s="58">
        <f t="shared" si="63"/>
        <v>1.6237655273437499</v>
      </c>
      <c r="DI77" s="65">
        <v>1116.3614501953125</v>
      </c>
      <c r="DJ77" s="65">
        <v>1126.862060546875</v>
      </c>
      <c r="DK77" s="65">
        <v>1124.2734375</v>
      </c>
      <c r="DL77" s="65">
        <v>1163.076904296875</v>
      </c>
      <c r="DM77" s="65">
        <v>1142.759521484375</v>
      </c>
      <c r="DN77" s="65">
        <v>1135.6043701171875</v>
      </c>
      <c r="DO77" s="58">
        <f t="shared" si="64"/>
        <v>1.63414505859375</v>
      </c>
      <c r="DP77" s="65">
        <v>0</v>
      </c>
      <c r="DQ77" s="44"/>
      <c r="DR77" s="65">
        <v>784.4375</v>
      </c>
      <c r="DS77" s="65">
        <v>12.75</v>
      </c>
      <c r="DT77" s="65">
        <v>765.9375</v>
      </c>
      <c r="DU77" s="65">
        <v>748.125</v>
      </c>
      <c r="DV77" s="65">
        <v>754.625</v>
      </c>
      <c r="DW77" s="65">
        <v>772.75</v>
      </c>
      <c r="DX77" s="58">
        <f t="shared" si="65"/>
        <v>0.92127000000000003</v>
      </c>
      <c r="DY77" s="43">
        <v>7.0321364402770996</v>
      </c>
      <c r="DZ77" s="43">
        <v>12.275359153747559</v>
      </c>
      <c r="EA77" s="43">
        <v>26.935279846191406</v>
      </c>
      <c r="EB77" s="44">
        <f t="shared" si="66"/>
        <v>1.5745975274658204</v>
      </c>
      <c r="EC77" s="43">
        <v>20</v>
      </c>
      <c r="ED77" s="43">
        <v>20</v>
      </c>
      <c r="EE77" s="43">
        <v>20</v>
      </c>
      <c r="EF77" s="43">
        <v>20</v>
      </c>
      <c r="EG77" s="43">
        <v>20</v>
      </c>
      <c r="EH77" s="43">
        <v>20</v>
      </c>
      <c r="EI77" s="56">
        <f t="shared" si="46"/>
        <v>20</v>
      </c>
      <c r="EJ77" s="65">
        <v>259</v>
      </c>
      <c r="EK77" s="42">
        <v>0.47999998927116394</v>
      </c>
      <c r="EL77" s="42">
        <v>0.47999998927116394</v>
      </c>
      <c r="EM77" s="42">
        <v>0.47999998927116394</v>
      </c>
      <c r="EN77" s="42">
        <v>0.47999998927116394</v>
      </c>
      <c r="EO77" s="42">
        <v>0.47999998927116394</v>
      </c>
      <c r="EP77" s="42">
        <v>0.47999998927116394</v>
      </c>
      <c r="EQ77" s="54">
        <f t="shared" si="47"/>
        <v>0.47999998927116394</v>
      </c>
      <c r="ER77" s="65">
        <v>21</v>
      </c>
      <c r="ES77" s="42">
        <v>0.80000001192092896</v>
      </c>
      <c r="ET77" s="42">
        <v>0.80000001192092896</v>
      </c>
      <c r="EU77" s="42">
        <v>0.80000001192092896</v>
      </c>
      <c r="EV77" s="42">
        <v>0.80000001192092896</v>
      </c>
      <c r="EW77" s="42">
        <v>0.80000001192092896</v>
      </c>
      <c r="EX77" s="42">
        <v>0.80000001192092896</v>
      </c>
      <c r="EY77" s="54">
        <f t="shared" si="48"/>
        <v>0.80000001192092896</v>
      </c>
      <c r="EZ77" s="42">
        <v>1.55</v>
      </c>
      <c r="FA77" s="42">
        <v>0.20000000298023224</v>
      </c>
      <c r="FB77" s="42">
        <v>0.20000000298023224</v>
      </c>
      <c r="FC77" s="42">
        <v>0.20000000298023224</v>
      </c>
      <c r="FD77" s="42">
        <v>0.20000000298023224</v>
      </c>
      <c r="FE77" s="42">
        <v>0.20000000298023224</v>
      </c>
      <c r="FF77" s="42">
        <v>0.20000000298023224</v>
      </c>
      <c r="FG77" s="54">
        <f t="shared" si="49"/>
        <v>0.20000000298023224</v>
      </c>
      <c r="FH77" s="42"/>
      <c r="FI77" s="42">
        <v>0.18000000715255737</v>
      </c>
      <c r="FJ77" s="42">
        <v>0.18000000715255737</v>
      </c>
      <c r="FK77" s="42">
        <v>0.18000000715255737</v>
      </c>
      <c r="FL77" s="42">
        <v>0.18000000715255737</v>
      </c>
      <c r="FM77" s="42">
        <v>0.18000000715255737</v>
      </c>
      <c r="FN77" s="42">
        <v>0.18000000715255737</v>
      </c>
      <c r="FO77" s="54">
        <f t="shared" si="50"/>
        <v>0.18000000715255737</v>
      </c>
      <c r="FP77" s="65">
        <v>22</v>
      </c>
      <c r="FQ77" s="42">
        <v>0.56999999284744263</v>
      </c>
      <c r="FR77" s="42">
        <v>0.56999999284744263</v>
      </c>
      <c r="FS77" s="42">
        <v>0.56999999284744263</v>
      </c>
      <c r="FT77" s="42">
        <v>0.56999999284744263</v>
      </c>
      <c r="FU77" s="42">
        <v>0.56999999284744263</v>
      </c>
      <c r="FV77" s="42">
        <v>0.56999999284744263</v>
      </c>
      <c r="FW77" s="54">
        <f t="shared" si="51"/>
        <v>0.56999999284744263</v>
      </c>
      <c r="FX77" s="65">
        <v>34</v>
      </c>
    </row>
    <row r="78" spans="1:180">
      <c r="A78" s="40">
        <v>38780</v>
      </c>
      <c r="B78" s="41"/>
      <c r="C78" s="41"/>
      <c r="D78" s="41"/>
      <c r="E78" s="42" t="s">
        <v>233</v>
      </c>
      <c r="F78" s="42" t="s">
        <v>233</v>
      </c>
      <c r="G78" s="42" t="s">
        <v>233</v>
      </c>
      <c r="H78" s="42" t="s">
        <v>233</v>
      </c>
      <c r="I78" s="42" t="s">
        <v>233</v>
      </c>
      <c r="J78" s="42" t="s">
        <v>233</v>
      </c>
      <c r="K78" s="54" t="str">
        <f t="shared" si="52"/>
        <v/>
      </c>
      <c r="L78" s="43">
        <v>0</v>
      </c>
      <c r="M78" s="43">
        <v>0</v>
      </c>
      <c r="N78" s="43">
        <v>0</v>
      </c>
      <c r="O78" s="43">
        <v>0</v>
      </c>
      <c r="P78" s="43">
        <v>0</v>
      </c>
      <c r="Q78" s="43">
        <v>0</v>
      </c>
      <c r="R78" s="54">
        <v>0</v>
      </c>
      <c r="S78" s="43">
        <v>4.029304027557373</v>
      </c>
      <c r="T78" s="43">
        <v>3.9072039127349854</v>
      </c>
      <c r="U78" s="43">
        <v>4.1514043807983398</v>
      </c>
      <c r="V78" s="43">
        <v>3.4188034534454346</v>
      </c>
      <c r="W78" s="43">
        <v>3.2967033386230469</v>
      </c>
      <c r="X78" s="43">
        <v>2.6862027645111084</v>
      </c>
      <c r="Y78" s="56">
        <f t="shared" si="54"/>
        <v>3.5816036462783813</v>
      </c>
      <c r="Z78" s="42">
        <v>-0.64713066816329956</v>
      </c>
      <c r="AA78" s="42">
        <v>-0.6080586314201355</v>
      </c>
      <c r="AB78" s="42">
        <v>-0.66178268194198608</v>
      </c>
      <c r="AC78" s="42">
        <v>-0.69597071409225464</v>
      </c>
      <c r="AD78" s="42">
        <v>-0.66666668653488159</v>
      </c>
      <c r="AE78" s="42">
        <v>-0.62759464979171753</v>
      </c>
      <c r="AF78" s="54">
        <f t="shared" si="55"/>
        <v>-0.65120067199071252</v>
      </c>
      <c r="AG78" s="42">
        <v>7.4188032150268555</v>
      </c>
      <c r="AH78" s="42">
        <v>7.3777775764465332</v>
      </c>
      <c r="AI78" s="42">
        <v>7.3811964988708496</v>
      </c>
      <c r="AJ78" s="42">
        <v>7.4358973503112793</v>
      </c>
      <c r="AK78" s="42">
        <v>7.5282049179077148</v>
      </c>
      <c r="AL78" s="42">
        <v>7.470085620880127</v>
      </c>
      <c r="AM78" s="54">
        <f t="shared" si="56"/>
        <v>7.4353275299072266</v>
      </c>
      <c r="AN78" s="44">
        <v>1.821733832359314</v>
      </c>
      <c r="AO78" s="44">
        <v>2.0073261260986328</v>
      </c>
      <c r="AP78" s="44">
        <v>2.0170941352844238</v>
      </c>
      <c r="AQ78" s="44">
        <v>1.9218559265136719</v>
      </c>
      <c r="AR78" s="44">
        <v>1.9584859609603882</v>
      </c>
      <c r="AS78" s="44">
        <v>1.8778998851776123</v>
      </c>
      <c r="AT78" s="58">
        <f t="shared" si="57"/>
        <v>1.9340659777323406</v>
      </c>
      <c r="AU78" s="42">
        <v>0.62271064519882202</v>
      </c>
      <c r="AV78" s="42">
        <v>0.61294263601303101</v>
      </c>
      <c r="AW78" s="42">
        <v>0.7350427508354187</v>
      </c>
      <c r="AX78" s="42">
        <v>0.69719171524047852</v>
      </c>
      <c r="AY78" s="42">
        <v>0.61294263601303101</v>
      </c>
      <c r="AZ78" s="42">
        <v>0.69352871179580688</v>
      </c>
      <c r="BA78" s="54">
        <f t="shared" si="58"/>
        <v>0.66239318251609802</v>
      </c>
      <c r="BB78" s="44"/>
      <c r="BC78" s="42">
        <v>0.26617828011512756</v>
      </c>
      <c r="BD78" s="42">
        <v>0.26495727896690369</v>
      </c>
      <c r="BE78" s="42">
        <v>0.29670330882072449</v>
      </c>
      <c r="BF78" s="42">
        <v>0.32967033982276917</v>
      </c>
      <c r="BG78" s="42">
        <v>0.26617828011512756</v>
      </c>
      <c r="BH78" s="42">
        <v>0.37118437886238098</v>
      </c>
      <c r="BI78" s="54">
        <f t="shared" si="59"/>
        <v>0.29914531111717224</v>
      </c>
      <c r="BJ78" s="44">
        <v>0.05</v>
      </c>
      <c r="BK78" s="44">
        <v>0.05</v>
      </c>
      <c r="BL78" s="44">
        <v>0.05</v>
      </c>
      <c r="BM78" s="44">
        <v>0.05</v>
      </c>
      <c r="BN78" s="44">
        <v>0.05</v>
      </c>
      <c r="BO78" s="44">
        <v>0.05</v>
      </c>
      <c r="BP78" s="58">
        <f t="shared" si="60"/>
        <v>4.9999999999999996E-2</v>
      </c>
      <c r="BQ78" s="42">
        <v>0.96</v>
      </c>
      <c r="BR78" s="42">
        <v>1</v>
      </c>
      <c r="BS78" s="42">
        <v>1.02</v>
      </c>
      <c r="BT78" s="42">
        <v>1.05</v>
      </c>
      <c r="BU78" s="42">
        <v>1.01</v>
      </c>
      <c r="BV78" s="42">
        <v>0.95</v>
      </c>
      <c r="BW78" s="54">
        <v>1</v>
      </c>
      <c r="BX78" s="44">
        <v>4.4999999999999998E-2</v>
      </c>
      <c r="BY78" s="44">
        <v>4.4999999999999998E-2</v>
      </c>
      <c r="BZ78" s="44">
        <v>4.4999999999999998E-2</v>
      </c>
      <c r="CA78" s="44">
        <v>4.4999999999999998E-2</v>
      </c>
      <c r="CB78" s="44">
        <v>4.4999999999999998E-2</v>
      </c>
      <c r="CC78" s="44">
        <v>4.3999999999999997E-2</v>
      </c>
      <c r="CD78" s="58">
        <v>4.4999999999999998E-2</v>
      </c>
      <c r="CE78" s="42">
        <v>7.44</v>
      </c>
      <c r="CF78" s="42">
        <v>7.47</v>
      </c>
      <c r="CG78" s="42">
        <v>7.45</v>
      </c>
      <c r="CH78" s="42">
        <v>7.39</v>
      </c>
      <c r="CI78" s="42">
        <v>7.46</v>
      </c>
      <c r="CJ78" s="42">
        <v>7.44</v>
      </c>
      <c r="CK78" s="54">
        <v>7.44</v>
      </c>
      <c r="CL78" s="42">
        <v>114</v>
      </c>
      <c r="CM78" s="44"/>
      <c r="CN78" s="44">
        <v>1.6166056394577026</v>
      </c>
      <c r="CO78" s="44">
        <v>1.5199023485183716</v>
      </c>
      <c r="CP78" s="44">
        <v>1.5570207834243774</v>
      </c>
      <c r="CQ78" s="44">
        <v>1.6097680330276489</v>
      </c>
      <c r="CR78" s="44">
        <v>1.6322344541549683</v>
      </c>
      <c r="CS78" s="44">
        <v>1.6556776762008667</v>
      </c>
      <c r="CT78" s="58">
        <f t="shared" si="61"/>
        <v>1.5985348224639893</v>
      </c>
      <c r="CU78" s="44" t="s">
        <v>233</v>
      </c>
      <c r="CV78" s="44" t="s">
        <v>233</v>
      </c>
      <c r="CW78" s="44" t="s">
        <v>233</v>
      </c>
      <c r="CX78" s="44" t="s">
        <v>233</v>
      </c>
      <c r="CY78" s="44" t="s">
        <v>233</v>
      </c>
      <c r="CZ78" s="44" t="s">
        <v>233</v>
      </c>
      <c r="DA78" s="54" t="str">
        <f t="shared" si="62"/>
        <v/>
      </c>
      <c r="DB78" s="65">
        <v>1070.8179931640625</v>
      </c>
      <c r="DC78" s="65">
        <v>1074.2369384765625</v>
      </c>
      <c r="DD78" s="65">
        <v>1030.03662109375</v>
      </c>
      <c r="DE78" s="65">
        <v>1081.80712890625</v>
      </c>
      <c r="DF78" s="65">
        <v>1112.820556640625</v>
      </c>
      <c r="DG78" s="65">
        <v>1073.2601318359375</v>
      </c>
      <c r="DH78" s="58">
        <f t="shared" si="63"/>
        <v>1.546315048828125</v>
      </c>
      <c r="DI78" s="65">
        <v>1119.5604248046875</v>
      </c>
      <c r="DJ78" s="65">
        <v>1103.8828125</v>
      </c>
      <c r="DK78" s="65">
        <v>1109.74365234375</v>
      </c>
      <c r="DL78" s="65">
        <v>1107.008544921875</v>
      </c>
      <c r="DM78" s="65">
        <v>1130.5738525390625</v>
      </c>
      <c r="DN78" s="65">
        <v>1103.8828125</v>
      </c>
      <c r="DO78" s="58">
        <f t="shared" si="64"/>
        <v>1.60191650390625</v>
      </c>
      <c r="DP78" s="65">
        <v>49</v>
      </c>
      <c r="DQ78" s="44"/>
      <c r="DR78" s="65">
        <v>728.1875</v>
      </c>
      <c r="DS78" s="65">
        <v>13.8125</v>
      </c>
      <c r="DT78" s="65">
        <v>100</v>
      </c>
      <c r="DU78" s="65">
        <v>791.0625</v>
      </c>
      <c r="DV78" s="65">
        <v>767.8125</v>
      </c>
      <c r="DW78" s="65">
        <v>6.0625</v>
      </c>
      <c r="DX78" s="58">
        <f t="shared" si="65"/>
        <v>0.57766499999999998</v>
      </c>
      <c r="DY78" s="43">
        <v>6.1747984886169434</v>
      </c>
      <c r="DZ78" s="43">
        <v>13.877922058105469</v>
      </c>
      <c r="EA78" s="43">
        <v>27.996437072753906</v>
      </c>
      <c r="EB78" s="44">
        <f t="shared" si="66"/>
        <v>1.3679423198699951</v>
      </c>
      <c r="EC78" s="43">
        <v>20</v>
      </c>
      <c r="ED78" s="43">
        <v>20</v>
      </c>
      <c r="EE78" s="43">
        <v>20</v>
      </c>
      <c r="EF78" s="43">
        <v>20</v>
      </c>
      <c r="EG78" s="43">
        <v>20</v>
      </c>
      <c r="EH78" s="43">
        <v>20</v>
      </c>
      <c r="EI78" s="56">
        <f t="shared" si="46"/>
        <v>20</v>
      </c>
      <c r="EJ78" s="65">
        <v>254</v>
      </c>
      <c r="EK78" s="42">
        <v>0.47999998927116394</v>
      </c>
      <c r="EL78" s="42">
        <v>0.47999998927116394</v>
      </c>
      <c r="EM78" s="42">
        <v>0.47999998927116394</v>
      </c>
      <c r="EN78" s="42">
        <v>0.47999998927116394</v>
      </c>
      <c r="EO78" s="42">
        <v>0.47999998927116394</v>
      </c>
      <c r="EP78" s="42">
        <v>0.47999998927116394</v>
      </c>
      <c r="EQ78" s="54">
        <f t="shared" si="47"/>
        <v>0.47999998927116394</v>
      </c>
      <c r="ER78" s="65">
        <v>21</v>
      </c>
      <c r="ES78" s="42">
        <v>0.80000001192092896</v>
      </c>
      <c r="ET78" s="42">
        <v>0.80000001192092896</v>
      </c>
      <c r="EU78" s="42">
        <v>0.80000001192092896</v>
      </c>
      <c r="EV78" s="42">
        <v>0.80000001192092896</v>
      </c>
      <c r="EW78" s="42">
        <v>0.80000001192092896</v>
      </c>
      <c r="EX78" s="42">
        <v>0.80000001192092896</v>
      </c>
      <c r="EY78" s="54">
        <f t="shared" si="48"/>
        <v>0.80000001192092896</v>
      </c>
      <c r="EZ78" s="42">
        <v>1.5</v>
      </c>
      <c r="FA78" s="42">
        <v>0.20000000298023224</v>
      </c>
      <c r="FB78" s="42">
        <v>0.20000000298023224</v>
      </c>
      <c r="FC78" s="42">
        <v>0.20000000298023224</v>
      </c>
      <c r="FD78" s="42">
        <v>0.20000000298023224</v>
      </c>
      <c r="FE78" s="42">
        <v>0.18999999761581421</v>
      </c>
      <c r="FF78" s="42">
        <v>0.18999999761581421</v>
      </c>
      <c r="FG78" s="54">
        <f t="shared" si="49"/>
        <v>0.19666666785875955</v>
      </c>
      <c r="FH78" s="42"/>
      <c r="FI78" s="42">
        <v>0.18000000715255737</v>
      </c>
      <c r="FJ78" s="42">
        <v>0.18000000715255737</v>
      </c>
      <c r="FK78" s="42">
        <v>0.18000000715255737</v>
      </c>
      <c r="FL78" s="42">
        <v>0.18000000715255737</v>
      </c>
      <c r="FM78" s="42">
        <v>0.15999999642372131</v>
      </c>
      <c r="FN78" s="42">
        <v>0.15999999642372131</v>
      </c>
      <c r="FO78" s="54">
        <f t="shared" si="50"/>
        <v>0.17333333690961203</v>
      </c>
      <c r="FP78" s="65">
        <v>23</v>
      </c>
      <c r="FQ78" s="42">
        <v>0.56999999284744263</v>
      </c>
      <c r="FR78" s="42">
        <v>0.56999999284744263</v>
      </c>
      <c r="FS78" s="42">
        <v>0.56999999284744263</v>
      </c>
      <c r="FT78" s="42">
        <v>0.56999999284744263</v>
      </c>
      <c r="FU78" s="42">
        <v>0.56999999284744263</v>
      </c>
      <c r="FV78" s="42">
        <v>0.56999999284744263</v>
      </c>
      <c r="FW78" s="54">
        <f t="shared" si="51"/>
        <v>0.56999999284744263</v>
      </c>
      <c r="FX78" s="65">
        <v>32</v>
      </c>
    </row>
    <row r="79" spans="1:180">
      <c r="A79" s="40">
        <v>38781</v>
      </c>
      <c r="B79" s="41"/>
      <c r="C79" s="41"/>
      <c r="D79" s="41"/>
      <c r="E79" s="42" t="s">
        <v>233</v>
      </c>
      <c r="F79" s="42" t="s">
        <v>233</v>
      </c>
      <c r="G79" s="42" t="s">
        <v>233</v>
      </c>
      <c r="H79" s="42" t="s">
        <v>233</v>
      </c>
      <c r="I79" s="42" t="s">
        <v>233</v>
      </c>
      <c r="J79" s="42" t="s">
        <v>233</v>
      </c>
      <c r="K79" s="54" t="str">
        <f t="shared" si="52"/>
        <v/>
      </c>
      <c r="L79" s="43">
        <v>0</v>
      </c>
      <c r="M79" s="52" t="s">
        <v>233</v>
      </c>
      <c r="N79" s="43">
        <v>0</v>
      </c>
      <c r="O79" s="43">
        <v>0</v>
      </c>
      <c r="P79" s="43">
        <v>0</v>
      </c>
      <c r="Q79" s="43">
        <v>0</v>
      </c>
      <c r="R79" s="54">
        <v>0</v>
      </c>
      <c r="S79" s="43">
        <v>2.5641026496887207</v>
      </c>
      <c r="T79" s="43" t="s">
        <v>233</v>
      </c>
      <c r="U79" s="43">
        <v>2.6862027645111084</v>
      </c>
      <c r="V79" s="43">
        <v>2.6862027645111084</v>
      </c>
      <c r="W79" s="43">
        <v>20.879121780395508</v>
      </c>
      <c r="X79" s="43">
        <v>3.9072039127349854</v>
      </c>
      <c r="Y79" s="56">
        <f t="shared" si="54"/>
        <v>6.5445667743682865</v>
      </c>
      <c r="Z79" s="42">
        <v>-0.57387059926986694</v>
      </c>
      <c r="AA79" s="42" t="s">
        <v>233</v>
      </c>
      <c r="AB79" s="42">
        <v>-0.58852261304855347</v>
      </c>
      <c r="AC79" s="42">
        <v>-0.59340661764144897</v>
      </c>
      <c r="AD79" s="42">
        <v>-0.57387059926986694</v>
      </c>
      <c r="AE79" s="42">
        <v>-0.57387059926986694</v>
      </c>
      <c r="AF79" s="54">
        <f t="shared" si="55"/>
        <v>-0.58070820569992065</v>
      </c>
      <c r="AG79" s="42">
        <v>7.394871711730957</v>
      </c>
      <c r="AH79" s="42" t="s">
        <v>233</v>
      </c>
      <c r="AI79" s="42">
        <v>7.3880343437194824</v>
      </c>
      <c r="AJ79" s="42">
        <v>7.4427351951599121</v>
      </c>
      <c r="AK79" s="42">
        <v>7.5076923370361328</v>
      </c>
      <c r="AL79" s="42">
        <v>7.4393162727355957</v>
      </c>
      <c r="AM79" s="54">
        <f t="shared" si="56"/>
        <v>7.4345299720764162</v>
      </c>
      <c r="AN79" s="44">
        <v>1.7191697359085083</v>
      </c>
      <c r="AO79" s="44" t="s">
        <v>233</v>
      </c>
      <c r="AP79" s="44">
        <v>1.7264957427978516</v>
      </c>
      <c r="AQ79" s="44">
        <v>2.33699631690979</v>
      </c>
      <c r="AR79" s="44">
        <v>3.4090354442596436</v>
      </c>
      <c r="AS79" s="44">
        <v>2.2661783695220947</v>
      </c>
      <c r="AT79" s="58">
        <f t="shared" si="57"/>
        <v>2.2915751218795775</v>
      </c>
      <c r="AU79" s="42">
        <v>0.60683763027191162</v>
      </c>
      <c r="AV79" s="42" t="s">
        <v>233</v>
      </c>
      <c r="AW79" s="42">
        <v>0.6080586314201355</v>
      </c>
      <c r="AX79" s="42">
        <v>0.71550673246383667</v>
      </c>
      <c r="AY79" s="42">
        <v>0.71062272787094116</v>
      </c>
      <c r="AZ79" s="42">
        <v>0.78144079446792603</v>
      </c>
      <c r="BA79" s="54">
        <f t="shared" si="58"/>
        <v>0.6844933032989502</v>
      </c>
      <c r="BB79" s="44"/>
      <c r="BC79" s="42">
        <v>0.31013432145118713</v>
      </c>
      <c r="BD79" s="42" t="s">
        <v>233</v>
      </c>
      <c r="BE79" s="42">
        <v>0.31501832604408264</v>
      </c>
      <c r="BF79" s="42">
        <v>0.34310135245323181</v>
      </c>
      <c r="BG79" s="42">
        <v>0.40903541445732117</v>
      </c>
      <c r="BH79" s="42">
        <v>0.43223443627357483</v>
      </c>
      <c r="BI79" s="54">
        <f t="shared" si="59"/>
        <v>0.36190477013587952</v>
      </c>
      <c r="BJ79" s="44">
        <v>0.05</v>
      </c>
      <c r="BK79" s="44">
        <v>0.05</v>
      </c>
      <c r="BL79" s="44">
        <v>0.05</v>
      </c>
      <c r="BM79" s="44">
        <v>0.05</v>
      </c>
      <c r="BN79" s="44">
        <v>0.05</v>
      </c>
      <c r="BO79" s="44">
        <v>0.04</v>
      </c>
      <c r="BP79" s="58">
        <f t="shared" si="60"/>
        <v>4.8333333333333332E-2</v>
      </c>
      <c r="BQ79" s="42">
        <v>0.96</v>
      </c>
      <c r="BR79" s="42" t="s">
        <v>233</v>
      </c>
      <c r="BS79" s="42">
        <v>0.92</v>
      </c>
      <c r="BT79" s="42">
        <v>1.03</v>
      </c>
      <c r="BU79" s="42">
        <v>1.06</v>
      </c>
      <c r="BV79" s="42">
        <v>1.03</v>
      </c>
      <c r="BW79" s="54">
        <v>1</v>
      </c>
      <c r="BX79" s="44">
        <v>4.3999999999999997E-2</v>
      </c>
      <c r="BY79" s="44">
        <v>5.1999999999999998E-2</v>
      </c>
      <c r="BZ79" s="44">
        <v>4.3999999999999997E-2</v>
      </c>
      <c r="CA79" s="44">
        <v>4.8000000000000001E-2</v>
      </c>
      <c r="CB79" s="44">
        <v>4.8000000000000001E-2</v>
      </c>
      <c r="CC79" s="44">
        <v>5.8999999999999997E-2</v>
      </c>
      <c r="CD79" s="58">
        <v>4.9000000000000002E-2</v>
      </c>
      <c r="CE79" s="42">
        <v>7.45</v>
      </c>
      <c r="CF79" s="42" t="s">
        <v>233</v>
      </c>
      <c r="CG79" s="42">
        <v>7.45</v>
      </c>
      <c r="CH79" s="42">
        <v>7.38</v>
      </c>
      <c r="CI79" s="42">
        <v>7.32</v>
      </c>
      <c r="CJ79" s="42">
        <v>7.36</v>
      </c>
      <c r="CK79" s="54">
        <v>7.39</v>
      </c>
      <c r="CL79" s="42">
        <v>113</v>
      </c>
      <c r="CM79" s="44"/>
      <c r="CN79" s="44">
        <v>1.6410256624221802</v>
      </c>
      <c r="CO79" s="44" t="s">
        <v>233</v>
      </c>
      <c r="CP79" s="44">
        <v>1.6605616807937622</v>
      </c>
      <c r="CQ79" s="44">
        <v>1.8979243040084839</v>
      </c>
      <c r="CR79" s="44">
        <v>1.9877899885177612</v>
      </c>
      <c r="CS79" s="44">
        <v>1.7416361570358276</v>
      </c>
      <c r="CT79" s="58">
        <f t="shared" si="61"/>
        <v>1.7857875585556031</v>
      </c>
      <c r="CU79" s="44" t="s">
        <v>233</v>
      </c>
      <c r="CV79" s="44" t="s">
        <v>233</v>
      </c>
      <c r="CW79" s="44" t="s">
        <v>233</v>
      </c>
      <c r="CX79" s="44" t="s">
        <v>233</v>
      </c>
      <c r="CY79" s="44" t="s">
        <v>233</v>
      </c>
      <c r="CZ79" s="44" t="s">
        <v>233</v>
      </c>
      <c r="DA79" s="54" t="str">
        <f t="shared" si="62"/>
        <v/>
      </c>
      <c r="DB79" s="65">
        <v>1154.3345947265625</v>
      </c>
      <c r="DC79" s="65" t="s">
        <v>233</v>
      </c>
      <c r="DD79" s="65">
        <v>1124.0537109375</v>
      </c>
      <c r="DE79" s="65">
        <v>1326.12939453125</v>
      </c>
      <c r="DF79" s="65">
        <v>1358.852294921875</v>
      </c>
      <c r="DG79" s="65">
        <v>1155.067138671875</v>
      </c>
      <c r="DH79" s="58">
        <f t="shared" si="63"/>
        <v>1.7621098945312501</v>
      </c>
      <c r="DI79" s="65">
        <v>1085.323486328125</v>
      </c>
      <c r="DJ79" s="65" t="s">
        <v>233</v>
      </c>
      <c r="DK79" s="65">
        <v>1114.38330078125</v>
      </c>
      <c r="DL79" s="65">
        <v>1444.5909423828125</v>
      </c>
      <c r="DM79" s="65">
        <v>1424.4932861328125</v>
      </c>
      <c r="DN79" s="65">
        <v>1157.4847412109375</v>
      </c>
      <c r="DO79" s="58">
        <f t="shared" si="64"/>
        <v>1.7931674179687498</v>
      </c>
      <c r="DP79" s="65">
        <v>24</v>
      </c>
      <c r="DQ79" s="44"/>
      <c r="DR79" s="65">
        <v>100</v>
      </c>
      <c r="DS79" s="65">
        <v>2.6875</v>
      </c>
      <c r="DT79" s="65">
        <v>768.875</v>
      </c>
      <c r="DU79" s="65">
        <v>764.125</v>
      </c>
      <c r="DV79" s="65">
        <v>100</v>
      </c>
      <c r="DW79" s="65">
        <v>4.5625</v>
      </c>
      <c r="DX79" s="58">
        <f t="shared" si="65"/>
        <v>0.41765999999999998</v>
      </c>
      <c r="DY79" s="43">
        <v>5.6152377128601074</v>
      </c>
      <c r="DZ79" s="43">
        <v>14.690031051635742</v>
      </c>
      <c r="EA79" s="43">
        <v>29.064811706542969</v>
      </c>
      <c r="EB79" s="44">
        <f t="shared" si="66"/>
        <v>1.67459950491333</v>
      </c>
      <c r="EC79" s="43">
        <v>20</v>
      </c>
      <c r="ED79" s="52" t="s">
        <v>233</v>
      </c>
      <c r="EE79" s="43">
        <v>20</v>
      </c>
      <c r="EF79" s="43">
        <v>20</v>
      </c>
      <c r="EG79" s="43">
        <v>20</v>
      </c>
      <c r="EH79" s="43">
        <v>20</v>
      </c>
      <c r="EI79" s="56">
        <f t="shared" si="46"/>
        <v>20</v>
      </c>
      <c r="EJ79" s="65">
        <v>313</v>
      </c>
      <c r="EK79" s="42">
        <v>0.47999998927116394</v>
      </c>
      <c r="EL79" s="42" t="s">
        <v>233</v>
      </c>
      <c r="EM79" s="42">
        <v>0.47999998927116394</v>
      </c>
      <c r="EN79" s="42">
        <v>0.52999997138977051</v>
      </c>
      <c r="EO79" s="42">
        <v>0.52999997138977051</v>
      </c>
      <c r="EP79" s="42">
        <v>0.52999997138977051</v>
      </c>
      <c r="EQ79" s="54">
        <f t="shared" si="47"/>
        <v>0.50999997854232793</v>
      </c>
      <c r="ER79" s="65">
        <v>19</v>
      </c>
      <c r="ES79" s="42">
        <v>0.80000001192092896</v>
      </c>
      <c r="ET79" s="42" t="s">
        <v>233</v>
      </c>
      <c r="EU79" s="42">
        <v>0.80000001192092896</v>
      </c>
      <c r="EV79" s="42">
        <v>0.6600000262260437</v>
      </c>
      <c r="EW79" s="42">
        <v>0.6600000262260437</v>
      </c>
      <c r="EX79" s="42">
        <v>0.6600000262260437</v>
      </c>
      <c r="EY79" s="54">
        <f t="shared" si="48"/>
        <v>0.7160000205039978</v>
      </c>
      <c r="EZ79" s="42">
        <v>1</v>
      </c>
      <c r="FA79" s="42">
        <v>0.18000000715255737</v>
      </c>
      <c r="FB79" s="42" t="s">
        <v>233</v>
      </c>
      <c r="FC79" s="42">
        <v>0.18000000715255737</v>
      </c>
      <c r="FD79" s="42">
        <v>0.20000000298023224</v>
      </c>
      <c r="FE79" s="42">
        <v>0.20000000298023224</v>
      </c>
      <c r="FF79" s="42">
        <v>0.20000000298023224</v>
      </c>
      <c r="FG79" s="54">
        <f t="shared" si="49"/>
        <v>0.19200000464916228</v>
      </c>
      <c r="FH79" s="42"/>
      <c r="FI79" s="42">
        <v>0.15000000596046448</v>
      </c>
      <c r="FJ79" s="42" t="s">
        <v>233</v>
      </c>
      <c r="FK79" s="42">
        <v>0.15000000596046448</v>
      </c>
      <c r="FL79" s="42">
        <v>0.15000000596046448</v>
      </c>
      <c r="FM79" s="42">
        <v>0.15000000596046448</v>
      </c>
      <c r="FN79" s="42">
        <v>0.15999999642372131</v>
      </c>
      <c r="FO79" s="54">
        <f t="shared" si="50"/>
        <v>0.15200000405311584</v>
      </c>
      <c r="FP79" s="65">
        <v>18</v>
      </c>
      <c r="FQ79" s="42">
        <v>0.56999999284744263</v>
      </c>
      <c r="FR79" s="42" t="s">
        <v>233</v>
      </c>
      <c r="FS79" s="42">
        <v>0.56999999284744263</v>
      </c>
      <c r="FT79" s="42">
        <v>0.56999999284744263</v>
      </c>
      <c r="FU79" s="42">
        <v>0.56999999284744263</v>
      </c>
      <c r="FV79" s="42">
        <v>0.56999999284744263</v>
      </c>
      <c r="FW79" s="54">
        <f t="shared" si="51"/>
        <v>0.56999999284744263</v>
      </c>
      <c r="FX79" s="65">
        <v>29</v>
      </c>
    </row>
    <row r="80" spans="1:180">
      <c r="A80" s="40">
        <v>38782</v>
      </c>
      <c r="B80" s="41"/>
      <c r="C80" s="41"/>
      <c r="D80" s="41"/>
      <c r="E80" s="42" t="s">
        <v>233</v>
      </c>
      <c r="F80" s="42" t="s">
        <v>233</v>
      </c>
      <c r="G80" s="42" t="s">
        <v>233</v>
      </c>
      <c r="H80" s="42" t="s">
        <v>233</v>
      </c>
      <c r="I80" s="42" t="s">
        <v>233</v>
      </c>
      <c r="J80" s="42" t="s">
        <v>233</v>
      </c>
      <c r="K80" s="54" t="str">
        <f t="shared" si="52"/>
        <v/>
      </c>
      <c r="L80" s="43">
        <v>0</v>
      </c>
      <c r="M80" s="43">
        <v>0</v>
      </c>
      <c r="N80" s="43">
        <v>0</v>
      </c>
      <c r="O80" s="43">
        <v>0</v>
      </c>
      <c r="P80" s="43">
        <v>0</v>
      </c>
      <c r="Q80" s="43">
        <v>0</v>
      </c>
      <c r="R80" s="54">
        <v>0</v>
      </c>
      <c r="S80" s="43">
        <v>3.0525031089782715</v>
      </c>
      <c r="T80" s="43">
        <v>2.5641026496887207</v>
      </c>
      <c r="U80" s="43">
        <v>1.9536019563674927</v>
      </c>
      <c r="V80" s="43">
        <v>5.3724055290222168</v>
      </c>
      <c r="W80" s="43">
        <v>13.919413566589355</v>
      </c>
      <c r="X80" s="43">
        <v>4.029304027557373</v>
      </c>
      <c r="Y80" s="56">
        <f t="shared" si="54"/>
        <v>5.148555139700572</v>
      </c>
      <c r="Z80" s="42">
        <v>-0.55433458089828491</v>
      </c>
      <c r="AA80" s="42">
        <v>-0.68620270490646362</v>
      </c>
      <c r="AB80" s="42">
        <v>-0.64224666357040405</v>
      </c>
      <c r="AC80" s="42">
        <v>-0.59340661764144897</v>
      </c>
      <c r="AD80" s="42">
        <v>-0.53479856252670288</v>
      </c>
      <c r="AE80" s="42">
        <v>-0.27106228470802307</v>
      </c>
      <c r="AF80" s="54">
        <f t="shared" si="55"/>
        <v>-0.54700856904188788</v>
      </c>
      <c r="AG80" s="42">
        <v>7.3811964988708496</v>
      </c>
      <c r="AH80" s="42">
        <v>7.4461536407470703</v>
      </c>
      <c r="AI80" s="42">
        <v>7.4529914855957031</v>
      </c>
      <c r="AJ80" s="42">
        <v>7.470085620880127</v>
      </c>
      <c r="AK80" s="42">
        <v>7.5452990531921387</v>
      </c>
      <c r="AL80" s="42">
        <v>7.5213675498962402</v>
      </c>
      <c r="AM80" s="54">
        <f t="shared" si="56"/>
        <v>7.4695156415303545</v>
      </c>
      <c r="AN80" s="44">
        <v>1.5213675498962402</v>
      </c>
      <c r="AO80" s="44">
        <v>0.79365080595016479</v>
      </c>
      <c r="AP80" s="44">
        <v>0.68131870031356812</v>
      </c>
      <c r="AQ80" s="44">
        <v>0.25396826863288879</v>
      </c>
      <c r="AR80" s="44">
        <v>0.3858363926410675</v>
      </c>
      <c r="AS80" s="44">
        <v>0.60317462682723999</v>
      </c>
      <c r="AT80" s="58">
        <f t="shared" si="57"/>
        <v>0.7065527240435282</v>
      </c>
      <c r="AU80" s="42">
        <v>0.59462761878967285</v>
      </c>
      <c r="AV80" s="42">
        <v>0.6556776762008667</v>
      </c>
      <c r="AW80" s="42">
        <v>0.66666668653488159</v>
      </c>
      <c r="AX80" s="42">
        <v>0.6556776762008667</v>
      </c>
      <c r="AY80" s="42">
        <v>0.67643469572067261</v>
      </c>
      <c r="AZ80" s="42">
        <v>0.67643469572067261</v>
      </c>
      <c r="BA80" s="54">
        <f t="shared" si="58"/>
        <v>0.65425317486127221</v>
      </c>
      <c r="BB80" s="44"/>
      <c r="BC80" s="42">
        <v>0.28693529963493347</v>
      </c>
      <c r="BD80" s="42">
        <v>0.24542124569416046</v>
      </c>
      <c r="BE80" s="42">
        <v>0.35286936163902283</v>
      </c>
      <c r="BF80" s="42">
        <v>0.37240538001060486</v>
      </c>
      <c r="BG80" s="42">
        <v>0.38827839493751526</v>
      </c>
      <c r="BH80" s="42">
        <v>0.33699634671211243</v>
      </c>
      <c r="BI80" s="54">
        <f t="shared" si="59"/>
        <v>0.33048433810472488</v>
      </c>
      <c r="BJ80" s="44">
        <v>0.04</v>
      </c>
      <c r="BK80" s="44">
        <v>0.04</v>
      </c>
      <c r="BL80" s="44">
        <v>0.04</v>
      </c>
      <c r="BM80" s="44">
        <v>0.04</v>
      </c>
      <c r="BN80" s="44">
        <v>0.04</v>
      </c>
      <c r="BO80" s="44">
        <v>0.04</v>
      </c>
      <c r="BP80" s="58">
        <f t="shared" si="60"/>
        <v>0.04</v>
      </c>
      <c r="BQ80" s="42">
        <v>1.04</v>
      </c>
      <c r="BR80" s="42">
        <v>0.98</v>
      </c>
      <c r="BS80" s="42">
        <v>1.02</v>
      </c>
      <c r="BT80" s="42">
        <v>1.0900000000000001</v>
      </c>
      <c r="BU80" s="42">
        <v>1.1399999999999999</v>
      </c>
      <c r="BV80" s="42">
        <v>1.04</v>
      </c>
      <c r="BW80" s="54">
        <v>1.05</v>
      </c>
      <c r="BX80" s="44">
        <v>3.6999999999999998E-2</v>
      </c>
      <c r="BY80" s="44">
        <v>3.6999999999999998E-2</v>
      </c>
      <c r="BZ80" s="44">
        <v>3.4000000000000002E-2</v>
      </c>
      <c r="CA80" s="44">
        <v>3.4000000000000002E-2</v>
      </c>
      <c r="CB80" s="44">
        <v>3.4000000000000002E-2</v>
      </c>
      <c r="CC80" s="44">
        <v>0.04</v>
      </c>
      <c r="CD80" s="58">
        <v>3.5999999999999997E-2</v>
      </c>
      <c r="CE80" s="42">
        <v>7.4</v>
      </c>
      <c r="CF80" s="42">
        <v>7.42</v>
      </c>
      <c r="CG80" s="42">
        <v>7.42</v>
      </c>
      <c r="CH80" s="42">
        <v>7.43</v>
      </c>
      <c r="CI80" s="42">
        <v>7.41</v>
      </c>
      <c r="CJ80" s="42">
        <v>7.47</v>
      </c>
      <c r="CK80" s="54">
        <v>7.43</v>
      </c>
      <c r="CL80" s="42">
        <v>103</v>
      </c>
      <c r="CM80" s="44"/>
      <c r="CN80" s="44">
        <v>1.6693528890609741</v>
      </c>
      <c r="CO80" s="44">
        <v>1.0754579305648804</v>
      </c>
      <c r="CP80" s="44">
        <v>1.0559219121932983</v>
      </c>
      <c r="CQ80" s="44">
        <v>1.6673992872238159</v>
      </c>
      <c r="CR80" s="44">
        <v>2.0395605564117432</v>
      </c>
      <c r="CS80" s="44">
        <v>1.4583638906478882</v>
      </c>
      <c r="CT80" s="58">
        <f t="shared" si="61"/>
        <v>1.4943427443504333</v>
      </c>
      <c r="CU80" s="44" t="s">
        <v>233</v>
      </c>
      <c r="CV80" s="44" t="s">
        <v>233</v>
      </c>
      <c r="CW80" s="44" t="s">
        <v>233</v>
      </c>
      <c r="CX80" s="44" t="s">
        <v>233</v>
      </c>
      <c r="CY80" s="44" t="s">
        <v>233</v>
      </c>
      <c r="CZ80" s="44" t="s">
        <v>233</v>
      </c>
      <c r="DA80" s="54" t="str">
        <f t="shared" si="62"/>
        <v/>
      </c>
      <c r="DB80" s="65">
        <v>1177.2894287109375</v>
      </c>
      <c r="DC80" s="65">
        <v>669.84130859375</v>
      </c>
      <c r="DD80" s="65">
        <v>676.4346923828125</v>
      </c>
      <c r="DE80" s="65">
        <v>1165.4456787109375</v>
      </c>
      <c r="DF80" s="65">
        <v>1403.296630859375</v>
      </c>
      <c r="DG80" s="65">
        <v>901.34307861328125</v>
      </c>
      <c r="DH80" s="58">
        <f t="shared" si="63"/>
        <v>1.4384761962890624</v>
      </c>
      <c r="DI80" s="65">
        <v>1140.3663330078125</v>
      </c>
      <c r="DJ80" s="65">
        <v>690.5982666015625</v>
      </c>
      <c r="DK80" s="65">
        <v>692.64959716796875</v>
      </c>
      <c r="DL80" s="65">
        <v>1157.94873046875</v>
      </c>
      <c r="DM80" s="65">
        <v>1438.656982421875</v>
      </c>
      <c r="DN80" s="65">
        <v>970.28082275390625</v>
      </c>
      <c r="DO80" s="58">
        <f t="shared" si="64"/>
        <v>1.4617201757812499</v>
      </c>
      <c r="DP80" s="65">
        <v>21</v>
      </c>
      <c r="DQ80" s="44"/>
      <c r="DR80" s="65">
        <v>774.125</v>
      </c>
      <c r="DS80" s="65">
        <v>781.75</v>
      </c>
      <c r="DT80" s="65">
        <v>825.5625</v>
      </c>
      <c r="DU80" s="65">
        <v>820.3125</v>
      </c>
      <c r="DV80" s="65">
        <v>770.1875</v>
      </c>
      <c r="DW80" s="65">
        <v>791</v>
      </c>
      <c r="DX80" s="58">
        <f t="shared" si="65"/>
        <v>1.143105</v>
      </c>
      <c r="DY80" s="43">
        <v>6.0242733955383301</v>
      </c>
      <c r="DZ80" s="43">
        <v>13.643312454223633</v>
      </c>
      <c r="EA80" s="43">
        <v>27.159065246582031</v>
      </c>
      <c r="EB80" s="44">
        <f t="shared" si="66"/>
        <v>1.6145410910034179</v>
      </c>
      <c r="EC80" s="43">
        <v>20</v>
      </c>
      <c r="ED80" s="43">
        <v>20</v>
      </c>
      <c r="EE80" s="43">
        <v>20</v>
      </c>
      <c r="EF80" s="43">
        <v>20</v>
      </c>
      <c r="EG80" s="43">
        <v>20</v>
      </c>
      <c r="EH80" s="43">
        <v>20</v>
      </c>
      <c r="EI80" s="56">
        <f t="shared" ref="EI80:EI143" si="67">IF(SUM(EC80:EH80)&gt;0,AVERAGE(EC80:EH80),"")</f>
        <v>20</v>
      </c>
      <c r="EJ80" s="65">
        <v>221.4</v>
      </c>
      <c r="EK80" s="42">
        <v>0.52999997138977051</v>
      </c>
      <c r="EL80" s="42">
        <v>0.52999997138977051</v>
      </c>
      <c r="EM80" s="42">
        <v>0.52999997138977051</v>
      </c>
      <c r="EN80" s="42">
        <v>0.52999997138977051</v>
      </c>
      <c r="EO80" s="42">
        <v>0.52999997138977051</v>
      </c>
      <c r="EP80" s="42">
        <v>0.80000001192092896</v>
      </c>
      <c r="EQ80" s="54">
        <f t="shared" ref="EQ80:EQ143" si="68">IF(SUM(EK80:EP80)&gt;0,AVERAGE(EK80:EP80),"0")</f>
        <v>0.57499997814496362</v>
      </c>
      <c r="ER80" s="65">
        <v>23</v>
      </c>
      <c r="ES80" s="42">
        <v>0.6600000262260437</v>
      </c>
      <c r="ET80" s="42">
        <v>0.6600000262260437</v>
      </c>
      <c r="EU80" s="42">
        <v>0.6600000262260437</v>
      </c>
      <c r="EV80" s="42">
        <v>0.6600000262260437</v>
      </c>
      <c r="EW80" s="42">
        <v>0.6600000262260437</v>
      </c>
      <c r="EX80" s="42">
        <v>0.47999998927116394</v>
      </c>
      <c r="EY80" s="54">
        <f t="shared" ref="EY80:EY143" si="69">IF(SUM(ES80:EX80)&gt;0,AVERAGE(ES80:EX80),"0")</f>
        <v>0.63000002006689704</v>
      </c>
      <c r="EZ80" s="42">
        <v>0.85</v>
      </c>
      <c r="FA80" s="42">
        <v>0.18000000715255737</v>
      </c>
      <c r="FB80" s="42">
        <v>0.18999999761581421</v>
      </c>
      <c r="FC80" s="42">
        <v>0.18999999761581421</v>
      </c>
      <c r="FD80" s="42">
        <v>0.18999999761581421</v>
      </c>
      <c r="FE80" s="42">
        <v>0.18999999761581421</v>
      </c>
      <c r="FF80" s="42">
        <v>0.18000000715255737</v>
      </c>
      <c r="FG80" s="54">
        <f t="shared" ref="FG80:FG143" si="70">IF(SUM(FA80:FF80)&gt;0,AVERAGE(FA80:FF80),"")</f>
        <v>0.18666666746139526</v>
      </c>
      <c r="FH80" s="42"/>
      <c r="FI80" s="42">
        <v>0.15999999642372131</v>
      </c>
      <c r="FJ80" s="42">
        <v>0.15999999642372131</v>
      </c>
      <c r="FK80" s="42">
        <v>0.17000000178813934</v>
      </c>
      <c r="FL80" s="42">
        <v>0.17000000178813934</v>
      </c>
      <c r="FM80" s="42">
        <v>0.15000000596046448</v>
      </c>
      <c r="FN80" s="42">
        <v>0.14000000059604645</v>
      </c>
      <c r="FO80" s="54">
        <f t="shared" ref="FO80:FO143" si="71">IF(SUM(FI80:FN80)&gt;0,AVERAGE(FI80:FN80),"")</f>
        <v>0.1583333338300387</v>
      </c>
      <c r="FP80" s="65">
        <v>18</v>
      </c>
      <c r="FQ80" s="42">
        <v>0.56999999284744263</v>
      </c>
      <c r="FR80" s="42">
        <v>0.56999999284744263</v>
      </c>
      <c r="FS80" s="42">
        <v>0.56999999284744263</v>
      </c>
      <c r="FT80" s="42">
        <v>0.56999999284744263</v>
      </c>
      <c r="FU80" s="42">
        <v>0.56999999284744263</v>
      </c>
      <c r="FV80" s="42">
        <v>0.56999999284744263</v>
      </c>
      <c r="FW80" s="54">
        <f t="shared" ref="FW80:FW143" si="72">IF(SUM(FQ80:FV80)&gt;0,AVERAGE(FQ80:FV80),"")</f>
        <v>0.56999999284744263</v>
      </c>
      <c r="FX80" s="65">
        <v>29</v>
      </c>
    </row>
    <row r="81" spans="1:180">
      <c r="A81" s="40">
        <v>38783</v>
      </c>
      <c r="B81" s="41"/>
      <c r="C81" s="41"/>
      <c r="D81" s="41"/>
      <c r="E81" s="42" t="s">
        <v>233</v>
      </c>
      <c r="F81" s="42" t="s">
        <v>233</v>
      </c>
      <c r="G81" s="42" t="s">
        <v>233</v>
      </c>
      <c r="H81" s="42" t="s">
        <v>233</v>
      </c>
      <c r="I81" s="42" t="s">
        <v>233</v>
      </c>
      <c r="J81" s="42" t="s">
        <v>233</v>
      </c>
      <c r="K81" s="54" t="str">
        <f t="shared" ref="K81:K144" si="73">IF(SUM(E81:J81)&gt;0,AVERAGE(E81:J81),"")</f>
        <v/>
      </c>
      <c r="L81" s="43">
        <v>0</v>
      </c>
      <c r="M81" s="43">
        <v>0</v>
      </c>
      <c r="N81" s="43">
        <v>0</v>
      </c>
      <c r="O81" s="43">
        <v>0</v>
      </c>
      <c r="P81" s="43">
        <v>0</v>
      </c>
      <c r="Q81" s="43">
        <v>0</v>
      </c>
      <c r="R81" s="54">
        <v>0</v>
      </c>
      <c r="S81" s="43">
        <v>3.4188034534454346</v>
      </c>
      <c r="T81" s="43">
        <v>1.831501841545105</v>
      </c>
      <c r="U81" s="43">
        <v>1.9536019563674927</v>
      </c>
      <c r="V81" s="43">
        <v>4.029304027557373</v>
      </c>
      <c r="W81" s="43">
        <v>8.9133090972900391</v>
      </c>
      <c r="X81" s="43">
        <v>3.1746032238006592</v>
      </c>
      <c r="Y81" s="56">
        <f t="shared" ref="Y81:Y144" si="74">IF(SUM(S81:X81)&gt;0,AVERAGE(S81:X81),"")</f>
        <v>3.8868539333343506</v>
      </c>
      <c r="Z81" s="42">
        <v>-0.19780220091342926</v>
      </c>
      <c r="AA81" s="42">
        <v>-0.62271064519882202</v>
      </c>
      <c r="AB81" s="42">
        <v>-0.66178268194198608</v>
      </c>
      <c r="AC81" s="42">
        <v>-0.69597071409225464</v>
      </c>
      <c r="AD81" s="42">
        <v>-0.72527474164962769</v>
      </c>
      <c r="AE81" s="42">
        <v>-0.66666668653488159</v>
      </c>
      <c r="AF81" s="54">
        <f t="shared" ref="AF81:AF144" si="75">AVERAGE(Z81:AE81)</f>
        <v>-0.59503461172183358</v>
      </c>
      <c r="AG81" s="42">
        <v>7.4153847694396973</v>
      </c>
      <c r="AH81" s="42">
        <v>7.3709402084350586</v>
      </c>
      <c r="AI81" s="42">
        <v>7.4153847694396973</v>
      </c>
      <c r="AJ81" s="42">
        <v>7.5179486274719238</v>
      </c>
      <c r="AK81" s="42">
        <v>7.6068377494812012</v>
      </c>
      <c r="AL81" s="42">
        <v>7.5042734146118164</v>
      </c>
      <c r="AM81" s="54">
        <f t="shared" ref="AM81:AM144" si="76">IF(SUM(AG81:AL81)&gt;0,AVERAGE(AG81:AL81),"")</f>
        <v>7.4717949231465655</v>
      </c>
      <c r="AN81" s="44">
        <v>8.5470087826251984E-2</v>
      </c>
      <c r="AO81" s="44">
        <v>1.5604395866394043</v>
      </c>
      <c r="AP81" s="44">
        <v>1.4798535108566284</v>
      </c>
      <c r="AQ81" s="44">
        <v>1.4285714626312256</v>
      </c>
      <c r="AR81" s="44">
        <v>2.3345544338226318</v>
      </c>
      <c r="AS81" s="44">
        <v>2.1782662868499756</v>
      </c>
      <c r="AT81" s="58">
        <f t="shared" ref="AT81:AT144" si="77">IF(SUM(AN81:AS81)&gt;0,AVERAGE(AN81:AS81),"")</f>
        <v>1.5111925614376862</v>
      </c>
      <c r="AU81" s="42">
        <v>0.5018315315246582</v>
      </c>
      <c r="AV81" s="42">
        <v>0.59951162338256836</v>
      </c>
      <c r="AW81" s="42">
        <v>0.55799758434295654</v>
      </c>
      <c r="AX81" s="42">
        <v>0.45421245694160461</v>
      </c>
      <c r="AY81" s="42">
        <v>0.50793653726577759</v>
      </c>
      <c r="AZ81" s="42">
        <v>0.5018315315246582</v>
      </c>
      <c r="BA81" s="54">
        <f t="shared" ref="BA81:BA144" si="78">IF(SUM(AU81:AZ81)&gt;0,AVERAGE(AU81:AZ81),"")</f>
        <v>0.52055354416370392</v>
      </c>
      <c r="BB81" s="44"/>
      <c r="BC81" s="42">
        <v>0.24786324799060822</v>
      </c>
      <c r="BD81" s="42">
        <v>0.26984128355979919</v>
      </c>
      <c r="BE81" s="42">
        <v>0.29914531111717224</v>
      </c>
      <c r="BF81" s="42">
        <v>0.20146520435810089</v>
      </c>
      <c r="BG81" s="42">
        <v>0.17826618254184723</v>
      </c>
      <c r="BH81" s="42">
        <v>0.19291819632053375</v>
      </c>
      <c r="BI81" s="54">
        <f t="shared" ref="BI81:BI144" si="79">IF(SUM(BC81:BH81)&gt;0,AVERAGE(BC81:BH81),"")</f>
        <v>0.23158323764801025</v>
      </c>
      <c r="BJ81" s="44">
        <v>0.04</v>
      </c>
      <c r="BK81" s="44">
        <v>0.04</v>
      </c>
      <c r="BL81" s="44">
        <v>0.04</v>
      </c>
      <c r="BM81" s="44">
        <v>0.04</v>
      </c>
      <c r="BN81" s="44">
        <v>0.04</v>
      </c>
      <c r="BO81" s="44">
        <v>0.04</v>
      </c>
      <c r="BP81" s="58">
        <f t="shared" ref="BP81:BP144" si="80">IF(SUM(BJ81:BO81)&gt;0,AVERAGE(BJ81:BO81),"")</f>
        <v>0.04</v>
      </c>
      <c r="BQ81" s="42">
        <v>0.96</v>
      </c>
      <c r="BR81" s="42">
        <v>0.88</v>
      </c>
      <c r="BS81" s="42">
        <v>0.9</v>
      </c>
      <c r="BT81" s="42">
        <v>0.87</v>
      </c>
      <c r="BU81" s="42">
        <v>0.83</v>
      </c>
      <c r="BV81" s="42">
        <v>0.83</v>
      </c>
      <c r="BW81" s="54">
        <v>0.88</v>
      </c>
      <c r="BX81" s="44">
        <v>0.04</v>
      </c>
      <c r="BY81" s="44">
        <v>3.2000000000000001E-2</v>
      </c>
      <c r="BZ81" s="44">
        <v>3.6999999999999998E-2</v>
      </c>
      <c r="CA81" s="44">
        <v>3.5000000000000003E-2</v>
      </c>
      <c r="CB81" s="44">
        <v>3.5000000000000003E-2</v>
      </c>
      <c r="CC81" s="44">
        <v>3.5000000000000003E-2</v>
      </c>
      <c r="CD81" s="58">
        <v>3.5999999999999997E-2</v>
      </c>
      <c r="CE81" s="42">
        <v>7.49</v>
      </c>
      <c r="CF81" s="42">
        <v>7.5</v>
      </c>
      <c r="CG81" s="42">
        <v>7.49</v>
      </c>
      <c r="CH81" s="42">
        <v>7.47</v>
      </c>
      <c r="CI81" s="42">
        <v>7.46</v>
      </c>
      <c r="CJ81" s="42">
        <v>7.48</v>
      </c>
      <c r="CK81" s="54">
        <v>7.48</v>
      </c>
      <c r="CL81" s="42">
        <v>102</v>
      </c>
      <c r="CM81" s="44"/>
      <c r="CN81" s="44">
        <v>1.4603174924850464</v>
      </c>
      <c r="CO81" s="44">
        <v>1.4310134649276733</v>
      </c>
      <c r="CP81" s="44">
        <v>1.4935287237167358</v>
      </c>
      <c r="CQ81" s="44">
        <v>1.3968254327774048</v>
      </c>
      <c r="CR81" s="44">
        <v>1.7680097818374634</v>
      </c>
      <c r="CS81" s="44">
        <v>1.523809552192688</v>
      </c>
      <c r="CT81" s="58">
        <f t="shared" ref="CT81:CT144" si="81">IF(SUM(CN81:CS81)&gt;0,AVERAGE(CN81:CS81),"")</f>
        <v>1.5122507413228352</v>
      </c>
      <c r="CU81" s="44" t="s">
        <v>233</v>
      </c>
      <c r="CV81" s="44" t="s">
        <v>233</v>
      </c>
      <c r="CW81" s="44" t="s">
        <v>233</v>
      </c>
      <c r="CX81" s="44" t="s">
        <v>233</v>
      </c>
      <c r="CY81" s="44" t="s">
        <v>233</v>
      </c>
      <c r="CZ81" s="44" t="s">
        <v>233</v>
      </c>
      <c r="DA81" s="54" t="str">
        <f t="shared" ref="DA81:DA109" si="82">IF(SUM(CU81:CZ81)&gt;0,AVERAGE(CU81:CZ81),"")</f>
        <v/>
      </c>
      <c r="DB81" s="65">
        <v>1064.1025390625</v>
      </c>
      <c r="DC81" s="65">
        <v>924.17584228515625</v>
      </c>
      <c r="DD81" s="65">
        <v>1013.5531005859375</v>
      </c>
      <c r="DE81" s="65">
        <v>1030.28076171875</v>
      </c>
      <c r="DF81" s="65">
        <v>1282.17333984375</v>
      </c>
      <c r="DG81" s="65">
        <v>1007.4481201171875</v>
      </c>
      <c r="DH81" s="58">
        <f t="shared" ref="DH81:DH144" si="83">IF(SUM(DB81:DG81)&gt;0,(AVERAGE(DB81:DG81)*1440)/1000000,"")</f>
        <v>1.5172160888671875</v>
      </c>
      <c r="DI81" s="65">
        <v>984.41998291015625</v>
      </c>
      <c r="DJ81" s="65">
        <v>966.788818359375</v>
      </c>
      <c r="DK81" s="65">
        <v>983.6629638671875</v>
      </c>
      <c r="DL81" s="65">
        <v>1008.5958862304687</v>
      </c>
      <c r="DM81" s="65">
        <v>1005.86083984375</v>
      </c>
      <c r="DN81" s="65">
        <v>1002.4420166015625</v>
      </c>
      <c r="DO81" s="58">
        <f t="shared" ref="DO81:DO144" si="84">IF(SUM(DI81:DN81)&gt;0,(AVERAGE(DI81:DN81)*1440)/1000000,"")</f>
        <v>1.428424921875</v>
      </c>
      <c r="DP81" s="65">
        <v>25</v>
      </c>
      <c r="DQ81" s="44"/>
      <c r="DR81" s="65">
        <v>4.125</v>
      </c>
      <c r="DS81" s="65">
        <v>6.875</v>
      </c>
      <c r="DT81" s="65">
        <v>762.625</v>
      </c>
      <c r="DU81" s="65">
        <v>780.6875</v>
      </c>
      <c r="DV81" s="65">
        <v>758.1875</v>
      </c>
      <c r="DW81" s="65">
        <v>729.6875</v>
      </c>
      <c r="DX81" s="58">
        <f t="shared" ref="DX81:DX144" si="85">IF(SUM(DR81:DW81)&gt;0,(AVERAGE(DR81:DW81)*1440)/1000000,"")</f>
        <v>0.73012500000000002</v>
      </c>
      <c r="DY81" s="43">
        <v>6.5085711479187012</v>
      </c>
      <c r="DZ81" s="43">
        <v>12.26814079284668</v>
      </c>
      <c r="EA81" s="43">
        <v>26.603218078613281</v>
      </c>
      <c r="EB81" s="44">
        <f t="shared" si="66"/>
        <v>1.6291999844360352</v>
      </c>
      <c r="EC81" s="43">
        <v>20</v>
      </c>
      <c r="ED81" s="43">
        <v>20</v>
      </c>
      <c r="EE81" s="43">
        <v>20</v>
      </c>
      <c r="EF81" s="43">
        <v>20</v>
      </c>
      <c r="EG81" s="43">
        <v>20</v>
      </c>
      <c r="EH81" s="43">
        <v>20</v>
      </c>
      <c r="EI81" s="56">
        <f t="shared" si="67"/>
        <v>20</v>
      </c>
      <c r="EJ81" s="65">
        <v>227</v>
      </c>
      <c r="EK81" s="42">
        <v>0.80000001192092896</v>
      </c>
      <c r="EL81" s="42">
        <v>0.47999998927116394</v>
      </c>
      <c r="EM81" s="42">
        <v>0.47999998927116394</v>
      </c>
      <c r="EN81" s="42">
        <v>0.47999998927116394</v>
      </c>
      <c r="EO81" s="42">
        <v>0.47999998927116394</v>
      </c>
      <c r="EP81" s="42">
        <v>0.47999998927116394</v>
      </c>
      <c r="EQ81" s="54">
        <f t="shared" si="68"/>
        <v>0.53333332637945807</v>
      </c>
      <c r="ER81" s="65">
        <v>19</v>
      </c>
      <c r="ES81" s="42">
        <v>0.47999998927116394</v>
      </c>
      <c r="ET81" s="42">
        <v>0.80000001192092896</v>
      </c>
      <c r="EU81" s="42">
        <v>0.80000001192092896</v>
      </c>
      <c r="EV81" s="42">
        <v>0.80000001192092896</v>
      </c>
      <c r="EW81" s="42">
        <v>0.80000001192092896</v>
      </c>
      <c r="EX81" s="42">
        <v>0.80000001192092896</v>
      </c>
      <c r="EY81" s="54">
        <f t="shared" si="69"/>
        <v>0.74666667481263482</v>
      </c>
      <c r="EZ81" s="42">
        <v>1.25</v>
      </c>
      <c r="FA81" s="42">
        <v>0.17000000178813934</v>
      </c>
      <c r="FB81" s="42">
        <v>0.17000000178813934</v>
      </c>
      <c r="FC81" s="42">
        <v>0.17000000178813934</v>
      </c>
      <c r="FD81" s="42">
        <v>0.17000000178813934</v>
      </c>
      <c r="FE81" s="42">
        <v>0.18000000715255737</v>
      </c>
      <c r="FF81" s="42">
        <v>0.18000000715255737</v>
      </c>
      <c r="FG81" s="54">
        <f t="shared" si="70"/>
        <v>0.17333333690961203</v>
      </c>
      <c r="FH81" s="42"/>
      <c r="FI81" s="42">
        <v>0.14000000059604645</v>
      </c>
      <c r="FJ81" s="42">
        <v>0.14000000059604645</v>
      </c>
      <c r="FK81" s="42">
        <v>0.14000000059604645</v>
      </c>
      <c r="FL81" s="42">
        <v>0.14000000059604645</v>
      </c>
      <c r="FM81" s="42">
        <v>0.15000000596046448</v>
      </c>
      <c r="FN81" s="42">
        <v>0.15999999642372131</v>
      </c>
      <c r="FO81" s="54">
        <f t="shared" si="71"/>
        <v>0.14500000079472861</v>
      </c>
      <c r="FP81" s="65">
        <v>19</v>
      </c>
      <c r="FQ81" s="42">
        <v>0.56999999284744263</v>
      </c>
      <c r="FR81" s="42">
        <v>0.56999999284744263</v>
      </c>
      <c r="FS81" s="42">
        <v>0.56999999284744263</v>
      </c>
      <c r="FT81" s="42">
        <v>0.56999999284744263</v>
      </c>
      <c r="FU81" s="42">
        <v>0.56999999284744263</v>
      </c>
      <c r="FV81" s="42">
        <v>0.56999999284744263</v>
      </c>
      <c r="FW81" s="54">
        <f t="shared" si="72"/>
        <v>0.56999999284744263</v>
      </c>
      <c r="FX81" s="65">
        <v>28</v>
      </c>
    </row>
    <row r="82" spans="1:180">
      <c r="A82" s="40">
        <v>38784</v>
      </c>
      <c r="B82" s="41"/>
      <c r="C82" s="41"/>
      <c r="D82" s="41"/>
      <c r="E82" s="42" t="s">
        <v>233</v>
      </c>
      <c r="F82" s="42" t="s">
        <v>233</v>
      </c>
      <c r="G82" s="42" t="s">
        <v>233</v>
      </c>
      <c r="H82" s="42" t="s">
        <v>233</v>
      </c>
      <c r="I82" s="42" t="s">
        <v>233</v>
      </c>
      <c r="J82" s="42" t="s">
        <v>233</v>
      </c>
      <c r="K82" s="54" t="str">
        <f t="shared" si="73"/>
        <v/>
      </c>
      <c r="L82" s="43">
        <v>0</v>
      </c>
      <c r="M82" s="43">
        <v>0</v>
      </c>
      <c r="N82" s="43">
        <v>0</v>
      </c>
      <c r="O82" s="43">
        <v>0</v>
      </c>
      <c r="P82" s="43">
        <v>0</v>
      </c>
      <c r="Q82" s="43">
        <v>0</v>
      </c>
      <c r="R82" s="54">
        <v>0</v>
      </c>
      <c r="S82" s="43">
        <v>3.2967033386230469</v>
      </c>
      <c r="T82" s="43">
        <v>2.8083028793334961</v>
      </c>
      <c r="U82" s="43">
        <v>2.6862027645111084</v>
      </c>
      <c r="V82" s="43">
        <v>4.7619047164916992</v>
      </c>
      <c r="W82" s="43">
        <v>11.355311393737793</v>
      </c>
      <c r="X82" s="43">
        <v>6.105006217956543</v>
      </c>
      <c r="Y82" s="56">
        <f t="shared" si="74"/>
        <v>5.1689052184422808</v>
      </c>
      <c r="Z82" s="42">
        <v>-0.69597071409225464</v>
      </c>
      <c r="AA82" s="42">
        <v>-0.63736265897750854</v>
      </c>
      <c r="AB82" s="42">
        <v>-0.66178268194198608</v>
      </c>
      <c r="AC82" s="42">
        <v>-0.68620270490646362</v>
      </c>
      <c r="AD82" s="42">
        <v>-0.69108670949935913</v>
      </c>
      <c r="AE82" s="42">
        <v>-0.65201467275619507</v>
      </c>
      <c r="AF82" s="54">
        <f t="shared" si="75"/>
        <v>-0.67073669036229455</v>
      </c>
      <c r="AG82" s="42">
        <v>7.405128002166748</v>
      </c>
      <c r="AH82" s="42">
        <v>7.405128002166748</v>
      </c>
      <c r="AI82" s="42">
        <v>7.4017095565795898</v>
      </c>
      <c r="AJ82" s="42">
        <v>7.5282049179077148</v>
      </c>
      <c r="AK82" s="42">
        <v>7.644444465637207</v>
      </c>
      <c r="AL82" s="42">
        <v>7.470085620880127</v>
      </c>
      <c r="AM82" s="54">
        <f t="shared" si="76"/>
        <v>7.4757834275563555</v>
      </c>
      <c r="AN82" s="44">
        <v>1.692307710647583</v>
      </c>
      <c r="AO82" s="44">
        <v>1.5799756050109863</v>
      </c>
      <c r="AP82" s="44">
        <v>1.5848596096038818</v>
      </c>
      <c r="AQ82" s="44">
        <v>1.5628815889358521</v>
      </c>
      <c r="AR82" s="44">
        <v>2.5054945945739746</v>
      </c>
      <c r="AS82" s="44">
        <v>2.5714285373687744</v>
      </c>
      <c r="AT82" s="58">
        <f t="shared" si="77"/>
        <v>1.9161579410235088</v>
      </c>
      <c r="AU82" s="42">
        <v>0.43467643857002258</v>
      </c>
      <c r="AV82" s="42">
        <v>0.51648354530334473</v>
      </c>
      <c r="AW82" s="42">
        <v>0.60317462682723999</v>
      </c>
      <c r="AX82" s="42">
        <v>0.54578757286071777</v>
      </c>
      <c r="AY82" s="42">
        <v>0.58730161190032959</v>
      </c>
      <c r="AZ82" s="42">
        <v>0.62148964405059814</v>
      </c>
      <c r="BA82" s="54">
        <f t="shared" si="78"/>
        <v>0.55148557325204217</v>
      </c>
      <c r="BB82" s="44"/>
      <c r="BC82" s="42">
        <v>0.26984128355979919</v>
      </c>
      <c r="BD82" s="42">
        <v>0.2905983030796051</v>
      </c>
      <c r="BE82" s="42">
        <v>0.35775336623191833</v>
      </c>
      <c r="BF82" s="42">
        <v>0.27838829159736633</v>
      </c>
      <c r="BG82" s="42">
        <v>0.26251527667045593</v>
      </c>
      <c r="BH82" s="42">
        <v>0.30402931571006775</v>
      </c>
      <c r="BI82" s="54">
        <f t="shared" si="79"/>
        <v>0.29385430614153546</v>
      </c>
      <c r="BJ82" s="44">
        <v>0.05</v>
      </c>
      <c r="BK82" s="44">
        <v>0.05</v>
      </c>
      <c r="BL82" s="44">
        <v>0.06</v>
      </c>
      <c r="BM82" s="44">
        <v>0.06</v>
      </c>
      <c r="BN82" s="44">
        <v>0.06</v>
      </c>
      <c r="BO82" s="44">
        <v>0.06</v>
      </c>
      <c r="BP82" s="58">
        <f t="shared" si="80"/>
        <v>5.6666666666666671E-2</v>
      </c>
      <c r="BQ82" s="42">
        <v>0.83</v>
      </c>
      <c r="BR82" s="42">
        <v>0.89</v>
      </c>
      <c r="BS82" s="42">
        <v>0.95</v>
      </c>
      <c r="BT82" s="42">
        <v>0.98</v>
      </c>
      <c r="BU82" s="42">
        <v>0.99</v>
      </c>
      <c r="BV82" s="42">
        <v>0.96</v>
      </c>
      <c r="BW82" s="54">
        <v>0.93</v>
      </c>
      <c r="BX82" s="44">
        <v>4.5999999999999999E-2</v>
      </c>
      <c r="BY82" s="44">
        <v>4.5999999999999999E-2</v>
      </c>
      <c r="BZ82" s="44">
        <v>4.5999999999999999E-2</v>
      </c>
      <c r="CA82" s="44">
        <v>4.5999999999999999E-2</v>
      </c>
      <c r="CB82" s="44">
        <v>4.5999999999999999E-2</v>
      </c>
      <c r="CC82" s="44">
        <v>4.5999999999999999E-2</v>
      </c>
      <c r="CD82" s="58">
        <v>4.5999999999999999E-2</v>
      </c>
      <c r="CE82" s="42">
        <v>7.51</v>
      </c>
      <c r="CF82" s="42">
        <v>7.52</v>
      </c>
      <c r="CG82" s="42">
        <v>7.49</v>
      </c>
      <c r="CH82" s="42">
        <v>7.47</v>
      </c>
      <c r="CI82" s="42">
        <v>7.46</v>
      </c>
      <c r="CJ82" s="42">
        <v>7.49</v>
      </c>
      <c r="CK82" s="54">
        <v>7.49</v>
      </c>
      <c r="CL82" s="42">
        <v>100</v>
      </c>
      <c r="CM82" s="44"/>
      <c r="CN82" s="44">
        <v>1.6498168706893921</v>
      </c>
      <c r="CO82" s="44">
        <v>1.5863248109817505</v>
      </c>
      <c r="CP82" s="44">
        <v>1.6136752367019653</v>
      </c>
      <c r="CQ82" s="44">
        <v>1.6253968477249146</v>
      </c>
      <c r="CR82" s="44">
        <v>1.6253968477249146</v>
      </c>
      <c r="CS82" s="44">
        <v>1.8012210130691528</v>
      </c>
      <c r="CT82" s="58">
        <f t="shared" si="81"/>
        <v>1.6503052711486816</v>
      </c>
      <c r="CU82" s="44" t="s">
        <v>233</v>
      </c>
      <c r="CV82" s="44" t="s">
        <v>233</v>
      </c>
      <c r="CW82" s="44" t="s">
        <v>233</v>
      </c>
      <c r="CX82" s="44" t="s">
        <v>233</v>
      </c>
      <c r="CY82" s="44" t="s">
        <v>233</v>
      </c>
      <c r="CZ82" s="44" t="s">
        <v>233</v>
      </c>
      <c r="DA82" s="54" t="str">
        <f t="shared" si="82"/>
        <v/>
      </c>
      <c r="DB82" s="65">
        <v>1154.2125244140625</v>
      </c>
      <c r="DC82" s="65">
        <v>1119.047607421875</v>
      </c>
      <c r="DD82" s="65">
        <v>1077.289306640625</v>
      </c>
      <c r="DE82" s="65">
        <v>1125.5189208984375</v>
      </c>
      <c r="DF82" s="65">
        <v>1102.5640869140625</v>
      </c>
      <c r="DG82" s="65">
        <v>1112.2099609375</v>
      </c>
      <c r="DH82" s="58">
        <f t="shared" si="83"/>
        <v>1.6058021777343749</v>
      </c>
      <c r="DI82" s="65">
        <v>1141.78271484375</v>
      </c>
      <c r="DJ82" s="65">
        <v>1107.008544921875</v>
      </c>
      <c r="DK82" s="65">
        <v>1112.4053955078125</v>
      </c>
      <c r="DL82" s="65">
        <v>1139.340576171875</v>
      </c>
      <c r="DM82" s="65">
        <v>1136.1416015625</v>
      </c>
      <c r="DN82" s="65">
        <v>1126.935302734375</v>
      </c>
      <c r="DO82" s="58">
        <f t="shared" si="84"/>
        <v>1.6232673925781249</v>
      </c>
      <c r="DP82" s="65">
        <v>24</v>
      </c>
      <c r="DQ82" s="44"/>
      <c r="DR82" s="65">
        <v>786.625</v>
      </c>
      <c r="DS82" s="65">
        <v>6.9375</v>
      </c>
      <c r="DT82" s="65">
        <v>100</v>
      </c>
      <c r="DU82" s="65">
        <v>763.375</v>
      </c>
      <c r="DV82" s="65">
        <v>754.25</v>
      </c>
      <c r="DW82" s="65">
        <v>100</v>
      </c>
      <c r="DX82" s="58">
        <f t="shared" si="85"/>
        <v>0.60268500000000003</v>
      </c>
      <c r="DY82" s="43">
        <v>6.5609278678894043</v>
      </c>
      <c r="DZ82" s="43">
        <v>12.026311874389648</v>
      </c>
      <c r="EA82" s="43">
        <v>28.797721862792969</v>
      </c>
      <c r="EB82" s="44">
        <f t="shared" ref="EB82:EB145" si="86">IF(DZ82&gt;0,DO82-((DZ82-DZ81)*0.146),"")</f>
        <v>1.6585744146728514</v>
      </c>
      <c r="EC82" s="43">
        <v>20</v>
      </c>
      <c r="ED82" s="43">
        <v>20</v>
      </c>
      <c r="EE82" s="43">
        <v>20</v>
      </c>
      <c r="EF82" s="43">
        <v>20</v>
      </c>
      <c r="EG82" s="43">
        <v>20</v>
      </c>
      <c r="EH82" s="43">
        <v>20</v>
      </c>
      <c r="EI82" s="56">
        <f t="shared" si="67"/>
        <v>20</v>
      </c>
      <c r="EJ82" s="65">
        <v>254</v>
      </c>
      <c r="EK82" s="42">
        <v>0.47999998927116394</v>
      </c>
      <c r="EL82" s="42">
        <v>0.47999998927116394</v>
      </c>
      <c r="EM82" s="42">
        <v>0.47999998927116394</v>
      </c>
      <c r="EN82" s="42">
        <v>0.47999998927116394</v>
      </c>
      <c r="EO82" s="42">
        <v>0.47999998927116394</v>
      </c>
      <c r="EP82" s="42">
        <v>0.47999998927116394</v>
      </c>
      <c r="EQ82" s="54">
        <f t="shared" si="68"/>
        <v>0.47999998927116394</v>
      </c>
      <c r="ER82" s="65">
        <v>19</v>
      </c>
      <c r="ES82" s="42">
        <v>0.80000001192092896</v>
      </c>
      <c r="ET82" s="42">
        <v>0.80000001192092896</v>
      </c>
      <c r="EU82" s="42">
        <v>0.80000001192092896</v>
      </c>
      <c r="EV82" s="42">
        <v>0.80000001192092896</v>
      </c>
      <c r="EW82" s="42">
        <v>0.80000001192092896</v>
      </c>
      <c r="EX82" s="42">
        <v>0.80000001192092896</v>
      </c>
      <c r="EY82" s="54">
        <f t="shared" si="69"/>
        <v>0.80000001192092896</v>
      </c>
      <c r="EZ82" s="42">
        <v>0.95</v>
      </c>
      <c r="FA82" s="42">
        <v>0.18000000715255737</v>
      </c>
      <c r="FB82" s="42">
        <v>0.18999999761581421</v>
      </c>
      <c r="FC82" s="42">
        <v>0.18999999761581421</v>
      </c>
      <c r="FD82" s="42">
        <v>0.18999999761581421</v>
      </c>
      <c r="FE82" s="42">
        <v>0.18999999761581421</v>
      </c>
      <c r="FF82" s="42">
        <v>0.18999999761581421</v>
      </c>
      <c r="FG82" s="54">
        <f t="shared" si="70"/>
        <v>0.18833333253860474</v>
      </c>
      <c r="FH82" s="42"/>
      <c r="FI82" s="42">
        <v>0.15999999642372131</v>
      </c>
      <c r="FJ82" s="42">
        <v>0.18000000715255737</v>
      </c>
      <c r="FK82" s="42">
        <v>0.18000000715255737</v>
      </c>
      <c r="FL82" s="42">
        <v>0.18000000715255737</v>
      </c>
      <c r="FM82" s="42">
        <v>0.17000000178813934</v>
      </c>
      <c r="FN82" s="42">
        <v>0.17000000178813934</v>
      </c>
      <c r="FO82" s="54">
        <f t="shared" si="71"/>
        <v>0.17333333690961203</v>
      </c>
      <c r="FP82" s="65">
        <v>20</v>
      </c>
      <c r="FQ82" s="42">
        <v>0.56999999284744263</v>
      </c>
      <c r="FR82" s="42">
        <v>0.56999999284744263</v>
      </c>
      <c r="FS82" s="42">
        <v>0.56999999284744263</v>
      </c>
      <c r="FT82" s="42">
        <v>0.56999999284744263</v>
      </c>
      <c r="FU82" s="42">
        <v>0.56999999284744263</v>
      </c>
      <c r="FV82" s="42">
        <v>0.56999999284744263</v>
      </c>
      <c r="FW82" s="54">
        <f t="shared" si="72"/>
        <v>0.56999999284744263</v>
      </c>
      <c r="FX82" s="65">
        <v>33</v>
      </c>
    </row>
    <row r="83" spans="1:180">
      <c r="A83" s="40">
        <v>38785</v>
      </c>
      <c r="B83" s="41"/>
      <c r="C83" s="41"/>
      <c r="D83" s="41"/>
      <c r="E83" s="42" t="s">
        <v>233</v>
      </c>
      <c r="F83" s="42" t="s">
        <v>233</v>
      </c>
      <c r="G83" s="42" t="s">
        <v>233</v>
      </c>
      <c r="H83" s="42" t="s">
        <v>233</v>
      </c>
      <c r="I83" s="42" t="s">
        <v>233</v>
      </c>
      <c r="J83" s="42" t="s">
        <v>233</v>
      </c>
      <c r="K83" s="54" t="str">
        <f t="shared" si="73"/>
        <v/>
      </c>
      <c r="L83" s="43">
        <v>0</v>
      </c>
      <c r="M83" s="43">
        <v>0</v>
      </c>
      <c r="N83" s="43">
        <v>0</v>
      </c>
      <c r="O83" s="43">
        <v>0</v>
      </c>
      <c r="P83" s="43">
        <v>0</v>
      </c>
      <c r="Q83" s="43">
        <v>0</v>
      </c>
      <c r="R83" s="54">
        <v>0</v>
      </c>
      <c r="S83" s="43">
        <v>4.7619047164916992</v>
      </c>
      <c r="T83" s="43">
        <v>4.029304027557373</v>
      </c>
      <c r="U83" s="43">
        <v>4.7619047164916992</v>
      </c>
      <c r="V83" s="43">
        <v>62.393161773681641</v>
      </c>
      <c r="W83" s="43">
        <v>45.909645080566406</v>
      </c>
      <c r="X83" s="43">
        <v>40.415142059326172</v>
      </c>
      <c r="Y83" s="56">
        <f t="shared" si="74"/>
        <v>27.045177062352497</v>
      </c>
      <c r="Z83" s="42">
        <v>-0.6080586314201355</v>
      </c>
      <c r="AA83" s="42">
        <v>-0.6080586314201355</v>
      </c>
      <c r="AB83" s="42">
        <v>-0.64713066816329956</v>
      </c>
      <c r="AC83" s="42">
        <v>-0.72039073705673218</v>
      </c>
      <c r="AD83" s="42">
        <v>4.1514042764902115E-2</v>
      </c>
      <c r="AE83" s="42">
        <v>0.39804640412330627</v>
      </c>
      <c r="AF83" s="54">
        <f t="shared" si="75"/>
        <v>-0.35734637019534904</v>
      </c>
      <c r="AG83" s="42">
        <v>7.3811964988708496</v>
      </c>
      <c r="AH83" s="42">
        <v>7.3811964988708496</v>
      </c>
      <c r="AI83" s="42">
        <v>7.3675212860107422</v>
      </c>
      <c r="AJ83" s="42">
        <v>7.384615421295166</v>
      </c>
      <c r="AK83" s="42">
        <v>6.9128203392028809</v>
      </c>
      <c r="AL83" s="42">
        <v>6.7418804168701172</v>
      </c>
      <c r="AM83" s="54">
        <f t="shared" si="76"/>
        <v>7.1948717435201006</v>
      </c>
      <c r="AN83" s="44">
        <v>2.1294262409210205</v>
      </c>
      <c r="AO83" s="44">
        <v>1.9462759494781494</v>
      </c>
      <c r="AP83" s="44">
        <v>1.9072039127349854</v>
      </c>
      <c r="AQ83" s="44">
        <v>2.8815629482269287</v>
      </c>
      <c r="AR83" s="44">
        <v>4.4835166931152344</v>
      </c>
      <c r="AS83" s="44">
        <v>3.8608057498931885</v>
      </c>
      <c r="AT83" s="58">
        <f t="shared" si="77"/>
        <v>2.868131915728251</v>
      </c>
      <c r="AU83" s="42">
        <v>0.56654459238052368</v>
      </c>
      <c r="AV83" s="42">
        <v>0.71794873476028442</v>
      </c>
      <c r="AW83" s="42">
        <v>0.50549453496932983</v>
      </c>
      <c r="AX83" s="42">
        <v>0.58119660615921021</v>
      </c>
      <c r="AY83" s="42">
        <v>0.41636142134666443</v>
      </c>
      <c r="AZ83" s="42">
        <v>0.43833944201469421</v>
      </c>
      <c r="BA83" s="54">
        <f t="shared" si="78"/>
        <v>0.53764755527178443</v>
      </c>
      <c r="BB83" s="44"/>
      <c r="BC83" s="42">
        <v>0.22832722961902618</v>
      </c>
      <c r="BD83" s="42">
        <v>0.30158731341362</v>
      </c>
      <c r="BE83" s="42">
        <v>0.21123321354389191</v>
      </c>
      <c r="BF83" s="42">
        <v>0.18559218943119049</v>
      </c>
      <c r="BG83" s="42">
        <v>7.081807404756546E-2</v>
      </c>
      <c r="BH83" s="42">
        <v>0.20024420320987701</v>
      </c>
      <c r="BI83" s="54">
        <f t="shared" si="79"/>
        <v>0.19963370387752852</v>
      </c>
      <c r="BJ83" s="44">
        <v>0.06</v>
      </c>
      <c r="BK83" s="44">
        <v>0.06</v>
      </c>
      <c r="BL83" s="44">
        <v>0.05</v>
      </c>
      <c r="BM83" s="44">
        <v>0.05</v>
      </c>
      <c r="BN83" s="44">
        <v>0.05</v>
      </c>
      <c r="BO83" s="44">
        <v>0.05</v>
      </c>
      <c r="BP83" s="58">
        <f t="shared" si="80"/>
        <v>5.3333333333333323E-2</v>
      </c>
      <c r="BQ83" s="42">
        <v>0.99</v>
      </c>
      <c r="BR83" s="42">
        <v>0.96</v>
      </c>
      <c r="BS83" s="42">
        <v>0.94</v>
      </c>
      <c r="BT83" s="42">
        <v>0.9</v>
      </c>
      <c r="BU83" s="42">
        <v>0.87</v>
      </c>
      <c r="BV83" s="42">
        <v>0.92</v>
      </c>
      <c r="BW83" s="54">
        <v>0.93</v>
      </c>
      <c r="BX83" s="44">
        <v>4.5999999999999999E-2</v>
      </c>
      <c r="BY83" s="44">
        <v>4.4999999999999998E-2</v>
      </c>
      <c r="BZ83" s="44">
        <v>4.4999999999999998E-2</v>
      </c>
      <c r="CA83" s="44">
        <v>4.4999999999999998E-2</v>
      </c>
      <c r="CB83" s="44">
        <v>4.4999999999999998E-2</v>
      </c>
      <c r="CC83" s="44">
        <v>4.2999999999999997E-2</v>
      </c>
      <c r="CD83" s="58">
        <v>4.4999999999999998E-2</v>
      </c>
      <c r="CE83" s="42">
        <v>7.52</v>
      </c>
      <c r="CF83" s="42">
        <v>7.53</v>
      </c>
      <c r="CG83" s="42">
        <v>7.5</v>
      </c>
      <c r="CH83" s="42">
        <v>7.48</v>
      </c>
      <c r="CI83" s="42">
        <v>7.46</v>
      </c>
      <c r="CJ83" s="42">
        <v>7.44</v>
      </c>
      <c r="CK83" s="54">
        <v>7.49</v>
      </c>
      <c r="CL83" s="42">
        <v>121</v>
      </c>
      <c r="CM83" s="44"/>
      <c r="CN83" s="44">
        <v>1.6449328660964966</v>
      </c>
      <c r="CO83" s="44">
        <v>1.7035409212112427</v>
      </c>
      <c r="CP83" s="44">
        <v>1.6547008752822876</v>
      </c>
      <c r="CQ83" s="44">
        <v>1.5873016119003296</v>
      </c>
      <c r="CR83" s="44">
        <v>0.8888888955116272</v>
      </c>
      <c r="CS83" s="44">
        <v>1.4866911172866821</v>
      </c>
      <c r="CT83" s="58">
        <f t="shared" si="81"/>
        <v>1.494342714548111</v>
      </c>
      <c r="CU83" s="44" t="s">
        <v>233</v>
      </c>
      <c r="CV83" s="44" t="s">
        <v>233</v>
      </c>
      <c r="CW83" s="44" t="s">
        <v>233</v>
      </c>
      <c r="CX83" s="44" t="s">
        <v>233</v>
      </c>
      <c r="CY83" s="44" t="s">
        <v>233</v>
      </c>
      <c r="CZ83" s="44" t="s">
        <v>233</v>
      </c>
      <c r="DA83" s="54" t="str">
        <f t="shared" si="82"/>
        <v/>
      </c>
      <c r="DB83" s="65">
        <v>1181.92919921875</v>
      </c>
      <c r="DC83" s="65">
        <v>1062.881591796875</v>
      </c>
      <c r="DD83" s="65">
        <v>1207.6922607421875</v>
      </c>
      <c r="DE83" s="65">
        <v>1042.12451171875</v>
      </c>
      <c r="DF83" s="65">
        <v>543.9560546875</v>
      </c>
      <c r="DG83" s="65">
        <v>1009.2796020507812</v>
      </c>
      <c r="DH83" s="58">
        <f t="shared" si="83"/>
        <v>1.4514871728515626</v>
      </c>
      <c r="DI83" s="65">
        <v>1138.19287109375</v>
      </c>
      <c r="DJ83" s="65">
        <v>1104.957275390625</v>
      </c>
      <c r="DK83" s="65">
        <v>1123.125732421875</v>
      </c>
      <c r="DL83" s="65">
        <v>1104.4200439453125</v>
      </c>
      <c r="DM83" s="65">
        <v>547.008544921875</v>
      </c>
      <c r="DN83" s="65">
        <v>1018.4127197265625</v>
      </c>
      <c r="DO83" s="58">
        <f t="shared" si="84"/>
        <v>1.448668125</v>
      </c>
      <c r="DP83" s="65">
        <v>48</v>
      </c>
      <c r="DQ83" s="44"/>
      <c r="DR83" s="65">
        <v>5.9375</v>
      </c>
      <c r="DS83" s="65">
        <v>7.625</v>
      </c>
      <c r="DT83" s="65">
        <v>782.5</v>
      </c>
      <c r="DU83" s="65">
        <v>756.125</v>
      </c>
      <c r="DV83" s="65">
        <v>753.8125</v>
      </c>
      <c r="DW83" s="65">
        <v>769.5</v>
      </c>
      <c r="DX83" s="58">
        <f t="shared" si="85"/>
        <v>0.73812</v>
      </c>
      <c r="DY83" s="43">
        <v>6.5282049179077148</v>
      </c>
      <c r="DZ83" s="43">
        <v>11.131187438964844</v>
      </c>
      <c r="EA83" s="43">
        <v>28.169685363769531</v>
      </c>
      <c r="EB83" s="44">
        <f t="shared" si="86"/>
        <v>1.5793562925720215</v>
      </c>
      <c r="EC83" s="43">
        <v>20</v>
      </c>
      <c r="ED83" s="43">
        <v>20</v>
      </c>
      <c r="EE83" s="43">
        <v>20</v>
      </c>
      <c r="EF83" s="43">
        <v>20</v>
      </c>
      <c r="EG83" s="43">
        <v>55</v>
      </c>
      <c r="EH83" s="43">
        <v>55</v>
      </c>
      <c r="EI83" s="56">
        <f t="shared" si="67"/>
        <v>31.666666666666668</v>
      </c>
      <c r="EJ83" s="65">
        <v>410</v>
      </c>
      <c r="EK83" s="42">
        <v>0.47999998927116394</v>
      </c>
      <c r="EL83" s="42">
        <v>0.5</v>
      </c>
      <c r="EM83" s="42">
        <v>0.5</v>
      </c>
      <c r="EN83" s="42">
        <v>0.5</v>
      </c>
      <c r="EO83" s="42">
        <v>0.5</v>
      </c>
      <c r="EP83" s="42">
        <v>0.5</v>
      </c>
      <c r="EQ83" s="54">
        <f t="shared" si="68"/>
        <v>0.49666666487852734</v>
      </c>
      <c r="ER83" s="65">
        <v>19</v>
      </c>
      <c r="ES83" s="42">
        <v>0.80000001192092896</v>
      </c>
      <c r="ET83" s="42">
        <v>0.81999999284744263</v>
      </c>
      <c r="EU83" s="42">
        <v>0.81999999284744263</v>
      </c>
      <c r="EV83" s="42">
        <v>0.81999999284744263</v>
      </c>
      <c r="EW83" s="42">
        <v>0.81999999284744263</v>
      </c>
      <c r="EX83" s="42">
        <v>0.81999999284744263</v>
      </c>
      <c r="EY83" s="54">
        <f t="shared" si="69"/>
        <v>0.81666666269302368</v>
      </c>
      <c r="EZ83" s="42">
        <v>1.4</v>
      </c>
      <c r="FA83" s="42">
        <v>0.18999999761581421</v>
      </c>
      <c r="FB83" s="42">
        <v>0.18999999761581421</v>
      </c>
      <c r="FC83" s="42">
        <v>0.18000000715255737</v>
      </c>
      <c r="FD83" s="42">
        <v>0.18999999761581421</v>
      </c>
      <c r="FE83" s="42">
        <v>0.20000000298023224</v>
      </c>
      <c r="FF83" s="42">
        <v>0.20000000298023224</v>
      </c>
      <c r="FG83" s="54">
        <f t="shared" si="70"/>
        <v>0.19166666766007742</v>
      </c>
      <c r="FH83" s="42"/>
      <c r="FI83" s="42">
        <v>0.17000000178813934</v>
      </c>
      <c r="FJ83" s="42">
        <v>0.17000000178813934</v>
      </c>
      <c r="FK83" s="42">
        <v>0.15999999642372131</v>
      </c>
      <c r="FL83" s="42">
        <v>0.17000000178813934</v>
      </c>
      <c r="FM83" s="42">
        <v>0.18000000715255737</v>
      </c>
      <c r="FN83" s="42">
        <v>0.20999999344348907</v>
      </c>
      <c r="FO83" s="54">
        <f t="shared" si="71"/>
        <v>0.17666666706403097</v>
      </c>
      <c r="FP83" s="65">
        <v>20</v>
      </c>
      <c r="FQ83" s="42">
        <v>0.56999999284744263</v>
      </c>
      <c r="FR83" s="42">
        <v>0.56999999284744263</v>
      </c>
      <c r="FS83" s="42">
        <v>0.56999999284744263</v>
      </c>
      <c r="FT83" s="42">
        <v>0.56999999284744263</v>
      </c>
      <c r="FU83" s="42">
        <v>0.56999999284744263</v>
      </c>
      <c r="FV83" s="42">
        <v>0.56999999284744263</v>
      </c>
      <c r="FW83" s="54">
        <f t="shared" si="72"/>
        <v>0.56999999284744263</v>
      </c>
      <c r="FX83" s="65">
        <v>31</v>
      </c>
    </row>
    <row r="84" spans="1:180">
      <c r="A84" s="40">
        <v>38786</v>
      </c>
      <c r="B84" s="41"/>
      <c r="C84" s="41"/>
      <c r="D84" s="41"/>
      <c r="E84" s="42" t="s">
        <v>233</v>
      </c>
      <c r="F84" s="42" t="s">
        <v>233</v>
      </c>
      <c r="G84" s="42" t="s">
        <v>233</v>
      </c>
      <c r="H84" s="42" t="s">
        <v>233</v>
      </c>
      <c r="I84" s="42" t="s">
        <v>233</v>
      </c>
      <c r="J84" s="42" t="s">
        <v>233</v>
      </c>
      <c r="K84" s="54" t="str">
        <f t="shared" si="73"/>
        <v/>
      </c>
      <c r="L84" s="43">
        <v>0</v>
      </c>
      <c r="M84" s="43">
        <v>0</v>
      </c>
      <c r="N84" s="43">
        <v>0</v>
      </c>
      <c r="O84" s="43">
        <v>1.245421290397644</v>
      </c>
      <c r="P84" s="52">
        <v>14.139194488525391</v>
      </c>
      <c r="Q84" s="52">
        <v>15.677655220031738</v>
      </c>
      <c r="R84" s="54">
        <f t="shared" ref="R84:R144" si="87">IF(SUM(L84:Q84)&gt;0,AVERAGE(L84:Q84),"")</f>
        <v>5.1770451664924622</v>
      </c>
      <c r="S84" s="43">
        <v>60.073261260986328</v>
      </c>
      <c r="T84" s="43">
        <v>92.307693481445313</v>
      </c>
      <c r="U84" s="43">
        <v>96.336997985839844</v>
      </c>
      <c r="V84" s="43">
        <v>148.10745239257812</v>
      </c>
      <c r="W84" s="43">
        <v>108.05860900878906</v>
      </c>
      <c r="X84" s="43">
        <v>125.76312255859375</v>
      </c>
      <c r="Y84" s="56">
        <f t="shared" si="74"/>
        <v>105.1078561147054</v>
      </c>
      <c r="Z84" s="42">
        <v>0.20757021009922028</v>
      </c>
      <c r="AA84" s="42">
        <v>0.25641027092933655</v>
      </c>
      <c r="AB84" s="42">
        <v>0.43223443627357483</v>
      </c>
      <c r="AC84" s="42">
        <v>0.78876680135726929</v>
      </c>
      <c r="AD84" s="42">
        <v>-0.16849817335605621</v>
      </c>
      <c r="AE84" s="42">
        <v>-0.11477411538362503</v>
      </c>
      <c r="AF84" s="54">
        <f t="shared" si="75"/>
        <v>0.23361823831995329</v>
      </c>
      <c r="AG84" s="42">
        <v>6.7008547782897949</v>
      </c>
      <c r="AH84" s="42">
        <v>6.6427350044250488</v>
      </c>
      <c r="AI84" s="42">
        <v>6.4410257339477539</v>
      </c>
      <c r="AJ84" s="42">
        <v>6.3521366119384766</v>
      </c>
      <c r="AK84" s="42">
        <v>6.3213677406311035</v>
      </c>
      <c r="AL84" s="42">
        <v>6.3726496696472168</v>
      </c>
      <c r="AM84" s="54">
        <f t="shared" si="76"/>
        <v>6.4717949231465655</v>
      </c>
      <c r="AN84" s="44">
        <v>3.7435896396636963</v>
      </c>
      <c r="AO84" s="44">
        <v>3.5189254283905029</v>
      </c>
      <c r="AP84" s="44">
        <v>4.0439562797546387</v>
      </c>
      <c r="AQ84" s="44">
        <v>4.2222223281860352</v>
      </c>
      <c r="AR84" s="44">
        <v>4.4639806747436523</v>
      </c>
      <c r="AS84" s="44">
        <v>4.2173380851745605</v>
      </c>
      <c r="AT84" s="58">
        <f t="shared" si="77"/>
        <v>4.0350020726521807</v>
      </c>
      <c r="AU84" s="42">
        <v>0.4126984179019928</v>
      </c>
      <c r="AV84" s="42">
        <v>0.32112333178520203</v>
      </c>
      <c r="AW84" s="42">
        <v>0.52625155448913574</v>
      </c>
      <c r="AX84" s="42">
        <v>0.49572649598121643</v>
      </c>
      <c r="AY84" s="42">
        <v>0.48473748564720154</v>
      </c>
      <c r="AZ84" s="42">
        <v>0.61416363716125488</v>
      </c>
      <c r="BA84" s="54">
        <f t="shared" si="78"/>
        <v>0.47578348716100055</v>
      </c>
      <c r="BB84" s="44"/>
      <c r="BC84" s="42">
        <v>0.10744810849428177</v>
      </c>
      <c r="BD84" s="42">
        <v>4.8840049654245377E-2</v>
      </c>
      <c r="BE84" s="42">
        <v>0.14407815039157867</v>
      </c>
      <c r="BF84" s="42">
        <v>0.1111111119389534</v>
      </c>
      <c r="BG84" s="42">
        <v>0.11233211308717728</v>
      </c>
      <c r="BH84" s="42">
        <v>0.1318681389093399</v>
      </c>
      <c r="BI84" s="54">
        <f t="shared" si="79"/>
        <v>0.10927961207926273</v>
      </c>
      <c r="BJ84" s="44">
        <v>0.04</v>
      </c>
      <c r="BK84" s="44">
        <v>0.05</v>
      </c>
      <c r="BL84" s="44">
        <v>0.05</v>
      </c>
      <c r="BM84" s="44">
        <v>0.05</v>
      </c>
      <c r="BN84" s="44">
        <v>0.05</v>
      </c>
      <c r="BO84" s="44">
        <v>0.05</v>
      </c>
      <c r="BP84" s="58">
        <f t="shared" si="80"/>
        <v>4.8333333333333332E-2</v>
      </c>
      <c r="BQ84" s="42">
        <v>1.01</v>
      </c>
      <c r="BR84" s="42">
        <v>0.96</v>
      </c>
      <c r="BS84" s="42">
        <v>1</v>
      </c>
      <c r="BT84" s="42">
        <v>0.9</v>
      </c>
      <c r="BU84" s="42">
        <v>0.86</v>
      </c>
      <c r="BV84" s="42">
        <v>0.89</v>
      </c>
      <c r="BW84" s="54">
        <v>0.94</v>
      </c>
      <c r="BX84" s="44">
        <v>4.2999999999999997E-2</v>
      </c>
      <c r="BY84" s="44">
        <v>4.2999999999999997E-2</v>
      </c>
      <c r="BZ84" s="44">
        <v>3.7999999999999999E-2</v>
      </c>
      <c r="CA84" s="44">
        <v>3.7999999999999999E-2</v>
      </c>
      <c r="CB84" s="44">
        <v>3.7999999999999999E-2</v>
      </c>
      <c r="CC84" s="44">
        <v>3.7999999999999999E-2</v>
      </c>
      <c r="CD84" s="58">
        <v>3.9E-2</v>
      </c>
      <c r="CE84" s="42">
        <v>7.33</v>
      </c>
      <c r="CF84" s="42">
        <v>7.21</v>
      </c>
      <c r="CG84" s="42">
        <v>7.08</v>
      </c>
      <c r="CH84" s="42">
        <v>7.01</v>
      </c>
      <c r="CI84" s="42">
        <v>6.9</v>
      </c>
      <c r="CJ84" s="42">
        <v>6.77</v>
      </c>
      <c r="CK84" s="54">
        <v>7.05</v>
      </c>
      <c r="CL84" s="42">
        <v>92</v>
      </c>
      <c r="CM84" s="44"/>
      <c r="CN84" s="44">
        <v>1.4622710943222046</v>
      </c>
      <c r="CO84" s="44">
        <v>1.4554334878921509</v>
      </c>
      <c r="CP84" s="44">
        <v>1.764102578163147</v>
      </c>
      <c r="CQ84" s="44">
        <v>1.7279609441757202</v>
      </c>
      <c r="CR84" s="44">
        <v>1.7533577680587769</v>
      </c>
      <c r="CS84" s="44">
        <v>1.6771672964096069</v>
      </c>
      <c r="CT84" s="58">
        <f t="shared" si="81"/>
        <v>1.6400488615036011</v>
      </c>
      <c r="CU84" s="44" t="s">
        <v>233</v>
      </c>
      <c r="CV84" s="44" t="s">
        <v>233</v>
      </c>
      <c r="CW84" s="44" t="s">
        <v>233</v>
      </c>
      <c r="CX84" s="44" t="s">
        <v>233</v>
      </c>
      <c r="CY84" s="44" t="s">
        <v>233</v>
      </c>
      <c r="CZ84" s="44" t="s">
        <v>233</v>
      </c>
      <c r="DA84" s="54" t="str">
        <f t="shared" si="82"/>
        <v/>
      </c>
      <c r="DB84" s="65">
        <v>999.023193359375</v>
      </c>
      <c r="DC84" s="65">
        <v>986.813232421875</v>
      </c>
      <c r="DD84" s="65">
        <v>1216.361328125</v>
      </c>
      <c r="DE84" s="65">
        <v>1188.400390625</v>
      </c>
      <c r="DF84" s="65">
        <v>1199.6336669921875</v>
      </c>
      <c r="DG84" s="65">
        <v>1140.048828125</v>
      </c>
      <c r="DH84" s="58">
        <f t="shared" si="83"/>
        <v>1.615267353515625</v>
      </c>
      <c r="DI84" s="65">
        <v>999.2674560546875</v>
      </c>
      <c r="DJ84" s="65">
        <v>1004.957275390625</v>
      </c>
      <c r="DK84" s="65">
        <v>1204.5421142578125</v>
      </c>
      <c r="DL84" s="65">
        <v>1206.4468994140625</v>
      </c>
      <c r="DM84" s="65">
        <v>1229.86572265625</v>
      </c>
      <c r="DN84" s="65">
        <v>1203.467529296875</v>
      </c>
      <c r="DO84" s="58">
        <f t="shared" si="84"/>
        <v>1.6436512792968749</v>
      </c>
      <c r="DP84" s="65">
        <v>0</v>
      </c>
      <c r="DQ84" s="44"/>
      <c r="DR84" s="65">
        <v>4.375</v>
      </c>
      <c r="DS84" s="65">
        <v>100</v>
      </c>
      <c r="DT84" s="65">
        <v>743.9375</v>
      </c>
      <c r="DU84" s="65">
        <v>742.875</v>
      </c>
      <c r="DV84" s="65">
        <v>750.6875</v>
      </c>
      <c r="DW84" s="65">
        <v>770.0625</v>
      </c>
      <c r="DX84" s="58">
        <f t="shared" si="85"/>
        <v>0.746865</v>
      </c>
      <c r="DY84" s="43">
        <v>6.6885466575622559</v>
      </c>
      <c r="DZ84" s="43">
        <v>12.21399974822998</v>
      </c>
      <c r="EA84" s="43">
        <v>26.682624816894531</v>
      </c>
      <c r="EB84" s="44">
        <f t="shared" si="86"/>
        <v>1.4855606821441649</v>
      </c>
      <c r="EC84" s="43">
        <v>55</v>
      </c>
      <c r="ED84" s="43">
        <v>55</v>
      </c>
      <c r="EE84" s="43">
        <v>65</v>
      </c>
      <c r="EF84" s="43">
        <v>90</v>
      </c>
      <c r="EG84" s="43">
        <v>90</v>
      </c>
      <c r="EH84" s="43">
        <v>75</v>
      </c>
      <c r="EI84" s="56">
        <f t="shared" si="67"/>
        <v>71.666666666666671</v>
      </c>
      <c r="EJ84" s="65">
        <v>1015</v>
      </c>
      <c r="EK84" s="42">
        <v>0.5</v>
      </c>
      <c r="EL84" s="42">
        <v>0.5</v>
      </c>
      <c r="EM84" s="42">
        <v>0.5</v>
      </c>
      <c r="EN84" s="42">
        <v>0.5</v>
      </c>
      <c r="EO84" s="42">
        <v>0.5</v>
      </c>
      <c r="EP84" s="42">
        <v>0.5</v>
      </c>
      <c r="EQ84" s="54">
        <f t="shared" si="68"/>
        <v>0.5</v>
      </c>
      <c r="ER84" s="65">
        <v>23</v>
      </c>
      <c r="ES84" s="42">
        <v>0.81999999284744263</v>
      </c>
      <c r="ET84" s="42">
        <v>0.81999999284744263</v>
      </c>
      <c r="EU84" s="42">
        <v>0.81999999284744263</v>
      </c>
      <c r="EV84" s="42">
        <v>0.81999999284744263</v>
      </c>
      <c r="EW84" s="42">
        <v>0.81999999284744263</v>
      </c>
      <c r="EX84" s="42">
        <v>0.81999999284744263</v>
      </c>
      <c r="EY84" s="54">
        <f t="shared" si="69"/>
        <v>0.81999999284744263</v>
      </c>
      <c r="EZ84" s="42">
        <v>1.25</v>
      </c>
      <c r="FA84" s="42">
        <v>0.20000000298023224</v>
      </c>
      <c r="FB84" s="42">
        <v>0.2199999988079071</v>
      </c>
      <c r="FC84" s="42">
        <v>0.2800000011920929</v>
      </c>
      <c r="FD84" s="42">
        <v>0.28999999165534973</v>
      </c>
      <c r="FE84" s="42">
        <v>0.28999999165534973</v>
      </c>
      <c r="FF84" s="42">
        <v>0.28999999165534973</v>
      </c>
      <c r="FG84" s="54">
        <f t="shared" si="70"/>
        <v>0.26166666299104691</v>
      </c>
      <c r="FH84" s="42"/>
      <c r="FI84" s="42">
        <v>0.20999999344348907</v>
      </c>
      <c r="FJ84" s="42">
        <v>0.20999999344348907</v>
      </c>
      <c r="FK84" s="42">
        <v>0.20000000298023224</v>
      </c>
      <c r="FL84" s="42">
        <v>0.20000000298023224</v>
      </c>
      <c r="FM84" s="42">
        <v>0.20000000298023224</v>
      </c>
      <c r="FN84" s="42">
        <v>0.23999999463558197</v>
      </c>
      <c r="FO84" s="54">
        <f t="shared" si="71"/>
        <v>0.20999999841054282</v>
      </c>
      <c r="FP84" s="65">
        <v>28</v>
      </c>
      <c r="FQ84" s="42">
        <v>0.56999999284744263</v>
      </c>
      <c r="FR84" s="42">
        <v>0.56999999284744263</v>
      </c>
      <c r="FS84" s="42">
        <v>0.56999999284744263</v>
      </c>
      <c r="FT84" s="42">
        <v>0.56999999284744263</v>
      </c>
      <c r="FU84" s="42">
        <v>0.56999999284744263</v>
      </c>
      <c r="FV84" s="42">
        <v>0.56999999284744263</v>
      </c>
      <c r="FW84" s="54">
        <f t="shared" si="72"/>
        <v>0.56999999284744263</v>
      </c>
      <c r="FX84" s="65">
        <v>34</v>
      </c>
    </row>
    <row r="85" spans="1:180">
      <c r="A85" s="40">
        <v>38787</v>
      </c>
      <c r="B85" s="41"/>
      <c r="C85" s="41"/>
      <c r="D85" s="41"/>
      <c r="E85" s="42" t="s">
        <v>233</v>
      </c>
      <c r="F85" s="42" t="s">
        <v>233</v>
      </c>
      <c r="G85" s="42" t="s">
        <v>233</v>
      </c>
      <c r="H85" s="42" t="s">
        <v>233</v>
      </c>
      <c r="I85" s="42" t="s">
        <v>233</v>
      </c>
      <c r="J85" s="42" t="s">
        <v>233</v>
      </c>
      <c r="K85" s="54" t="str">
        <f t="shared" si="73"/>
        <v/>
      </c>
      <c r="L85" s="52">
        <v>15.677655220031738</v>
      </c>
      <c r="M85" s="52">
        <v>15.65323543548584</v>
      </c>
      <c r="N85" s="43">
        <v>1.2210012674331665</v>
      </c>
      <c r="O85" s="52">
        <v>17.19169807434082</v>
      </c>
      <c r="P85" s="43">
        <v>3.7851037979125977</v>
      </c>
      <c r="Q85" s="52">
        <v>15.506715774536133</v>
      </c>
      <c r="R85" s="54">
        <f t="shared" si="87"/>
        <v>11.505901594956716</v>
      </c>
      <c r="S85" s="43">
        <v>98.534797668457031</v>
      </c>
      <c r="T85" s="43">
        <v>62.881561279296875</v>
      </c>
      <c r="U85" s="43">
        <v>33.333332061767578</v>
      </c>
      <c r="V85" s="43">
        <v>38.461540222167969</v>
      </c>
      <c r="W85" s="43">
        <v>35.409034729003906</v>
      </c>
      <c r="X85" s="43">
        <v>27.838827133178711</v>
      </c>
      <c r="Y85" s="56">
        <f t="shared" si="74"/>
        <v>49.409848848978676</v>
      </c>
      <c r="Z85" s="42">
        <v>-0.25641027092933655</v>
      </c>
      <c r="AA85" s="42">
        <v>-0.19291819632053375</v>
      </c>
      <c r="AB85" s="42">
        <v>1.0329670906066895</v>
      </c>
      <c r="AC85" s="42">
        <v>-0.13919414579868317</v>
      </c>
      <c r="AD85" s="42">
        <v>0.46642246842384338</v>
      </c>
      <c r="AE85" s="42">
        <v>-0.13431014120578766</v>
      </c>
      <c r="AF85" s="54">
        <f t="shared" si="75"/>
        <v>0.12942613412936529</v>
      </c>
      <c r="AG85" s="42">
        <v>6.3692307472229004</v>
      </c>
      <c r="AH85" s="42">
        <v>6.3350429534912109</v>
      </c>
      <c r="AI85" s="42">
        <v>6.3111109733581543</v>
      </c>
      <c r="AJ85" s="42">
        <v>6.4444446563720703</v>
      </c>
      <c r="AK85" s="42">
        <v>6.529914379119873</v>
      </c>
      <c r="AL85" s="42">
        <v>6.5675215721130371</v>
      </c>
      <c r="AM85" s="54">
        <f t="shared" si="76"/>
        <v>6.426210880279541</v>
      </c>
      <c r="AN85" s="44">
        <v>4.1684980392456055</v>
      </c>
      <c r="AO85" s="44">
        <v>4.019536018371582</v>
      </c>
      <c r="AP85" s="44">
        <v>4.268620491027832</v>
      </c>
      <c r="AQ85" s="44">
        <v>3.6874237060546875</v>
      </c>
      <c r="AR85" s="44">
        <v>3.2136752605438232</v>
      </c>
      <c r="AS85" s="44">
        <v>2.6105005741119385</v>
      </c>
      <c r="AT85" s="58">
        <f t="shared" si="77"/>
        <v>3.6613756815592446</v>
      </c>
      <c r="AU85" s="42">
        <v>0.69841271638870239</v>
      </c>
      <c r="AV85" s="42">
        <v>0.81562882661819458</v>
      </c>
      <c r="AW85" s="42">
        <v>0.63736265897750854</v>
      </c>
      <c r="AX85" s="42">
        <v>0.64957267045974731</v>
      </c>
      <c r="AY85" s="42">
        <v>0.84493285417556763</v>
      </c>
      <c r="AZ85" s="42">
        <v>0.58730161190032959</v>
      </c>
      <c r="BA85" s="54">
        <f t="shared" si="78"/>
        <v>0.70553522308667505</v>
      </c>
      <c r="BB85" s="44"/>
      <c r="BC85" s="42">
        <v>0.17582418024539948</v>
      </c>
      <c r="BD85" s="42">
        <v>0.26739928126335144</v>
      </c>
      <c r="BE85" s="42">
        <v>0.18315018713474274</v>
      </c>
      <c r="BF85" s="42">
        <v>0.21123321354389191</v>
      </c>
      <c r="BG85" s="42">
        <v>0.3223443329334259</v>
      </c>
      <c r="BH85" s="42">
        <v>0.21367521584033966</v>
      </c>
      <c r="BI85" s="54">
        <f t="shared" si="79"/>
        <v>0.22893773516019186</v>
      </c>
      <c r="BJ85" s="44">
        <v>0.05</v>
      </c>
      <c r="BK85" s="44">
        <v>0.04</v>
      </c>
      <c r="BL85" s="44">
        <v>0.04</v>
      </c>
      <c r="BM85" s="44">
        <v>0.05</v>
      </c>
      <c r="BN85" s="44">
        <v>0.05</v>
      </c>
      <c r="BO85" s="44">
        <v>0.04</v>
      </c>
      <c r="BP85" s="58">
        <f t="shared" si="80"/>
        <v>4.4999999999999991E-2</v>
      </c>
      <c r="BQ85" s="42">
        <v>1.01</v>
      </c>
      <c r="BR85" s="42">
        <v>1.0900000000000001</v>
      </c>
      <c r="BS85" s="42">
        <v>1.08</v>
      </c>
      <c r="BT85" s="42">
        <v>0.97</v>
      </c>
      <c r="BU85" s="42">
        <v>0.98</v>
      </c>
      <c r="BV85" s="42">
        <v>0.93</v>
      </c>
      <c r="BW85" s="54">
        <v>1.01</v>
      </c>
      <c r="BX85" s="44">
        <v>3.7999999999999999E-2</v>
      </c>
      <c r="BY85" s="44">
        <v>3.7999999999999999E-2</v>
      </c>
      <c r="BZ85" s="44">
        <v>3.7999999999999999E-2</v>
      </c>
      <c r="CA85" s="44">
        <v>3.7999999999999999E-2</v>
      </c>
      <c r="CB85" s="44">
        <v>4.2000000000000003E-2</v>
      </c>
      <c r="CC85" s="44">
        <v>4.2000000000000003E-2</v>
      </c>
      <c r="CD85" s="58">
        <v>3.9E-2</v>
      </c>
      <c r="CE85" s="42">
        <v>6.68</v>
      </c>
      <c r="CF85" s="42">
        <v>6.65</v>
      </c>
      <c r="CG85" s="42">
        <v>6.57</v>
      </c>
      <c r="CH85" s="42">
        <v>6.49</v>
      </c>
      <c r="CI85" s="42">
        <v>6.57</v>
      </c>
      <c r="CJ85" s="42">
        <v>6.57</v>
      </c>
      <c r="CK85" s="54">
        <v>6.59</v>
      </c>
      <c r="CL85" s="42">
        <v>45</v>
      </c>
      <c r="CM85" s="44"/>
      <c r="CN85" s="44">
        <v>1.70647132396698</v>
      </c>
      <c r="CO85" s="44">
        <v>1.783638596534729</v>
      </c>
      <c r="CP85" s="44">
        <v>1.7377289533615112</v>
      </c>
      <c r="CQ85" s="44">
        <v>1.7103785276412964</v>
      </c>
      <c r="CR85" s="44">
        <v>1.466178297996521</v>
      </c>
      <c r="CS85" s="44">
        <v>1.4241758584976196</v>
      </c>
      <c r="CT85" s="58">
        <f t="shared" si="81"/>
        <v>1.6380952596664429</v>
      </c>
      <c r="CU85" s="44" t="s">
        <v>233</v>
      </c>
      <c r="CV85" s="44" t="s">
        <v>233</v>
      </c>
      <c r="CW85" s="44" t="s">
        <v>233</v>
      </c>
      <c r="CX85" s="44" t="s">
        <v>233</v>
      </c>
      <c r="CY85" s="44" t="s">
        <v>233</v>
      </c>
      <c r="CZ85" s="44" t="s">
        <v>233</v>
      </c>
      <c r="DA85" s="54" t="str">
        <f t="shared" si="82"/>
        <v/>
      </c>
      <c r="DB85" s="65">
        <v>1157.87548828125</v>
      </c>
      <c r="DC85" s="65">
        <v>1173.1380615234375</v>
      </c>
      <c r="DD85" s="65">
        <v>1220.1466064453125</v>
      </c>
      <c r="DE85" s="65">
        <v>839.5604248046875</v>
      </c>
      <c r="DF85" s="65">
        <v>942.979248046875</v>
      </c>
      <c r="DG85" s="65">
        <v>1030.891357421875</v>
      </c>
      <c r="DH85" s="58">
        <f t="shared" si="83"/>
        <v>1.527501884765625</v>
      </c>
      <c r="DI85" s="65">
        <v>1206.886474609375</v>
      </c>
      <c r="DJ85" s="65">
        <v>1196.703369140625</v>
      </c>
      <c r="DK85" s="65">
        <v>1171.9169921875</v>
      </c>
      <c r="DL85" s="65">
        <v>1201.343017578125</v>
      </c>
      <c r="DM85" s="65">
        <v>960.2686767578125</v>
      </c>
      <c r="DN85" s="65">
        <v>980.17095947265625</v>
      </c>
      <c r="DO85" s="58">
        <f t="shared" si="84"/>
        <v>1.6121494775390626</v>
      </c>
      <c r="DP85" s="65">
        <v>50</v>
      </c>
      <c r="DQ85" s="44"/>
      <c r="DR85" s="65">
        <v>0.125</v>
      </c>
      <c r="DS85" s="65">
        <v>100</v>
      </c>
      <c r="DT85" s="65">
        <v>1.9375</v>
      </c>
      <c r="DU85" s="65">
        <v>776.4375</v>
      </c>
      <c r="DV85" s="65">
        <v>100</v>
      </c>
      <c r="DW85" s="65">
        <v>12.8125</v>
      </c>
      <c r="DX85" s="58">
        <f t="shared" si="85"/>
        <v>0.23791499999999999</v>
      </c>
      <c r="DY85" s="43">
        <v>6.7932600975036621</v>
      </c>
      <c r="DZ85" s="43">
        <v>13.531421661376953</v>
      </c>
      <c r="EA85" s="43">
        <v>28.819374084472656</v>
      </c>
      <c r="EB85" s="44">
        <f t="shared" si="86"/>
        <v>1.4198058782196046</v>
      </c>
      <c r="EC85" s="43">
        <v>75</v>
      </c>
      <c r="ED85" s="43">
        <v>75</v>
      </c>
      <c r="EE85" s="43">
        <v>70</v>
      </c>
      <c r="EF85" s="43">
        <v>63</v>
      </c>
      <c r="EG85" s="43">
        <v>63</v>
      </c>
      <c r="EH85" s="43">
        <v>57</v>
      </c>
      <c r="EI85" s="56">
        <f t="shared" si="67"/>
        <v>67.166666666666671</v>
      </c>
      <c r="EJ85" s="65">
        <v>923</v>
      </c>
      <c r="EK85" s="42">
        <v>0.5</v>
      </c>
      <c r="EL85" s="42">
        <v>0.5</v>
      </c>
      <c r="EM85" s="42">
        <v>0.5</v>
      </c>
      <c r="EN85" s="42">
        <v>0.5</v>
      </c>
      <c r="EO85" s="42">
        <v>0.5</v>
      </c>
      <c r="EP85" s="42">
        <v>0.5</v>
      </c>
      <c r="EQ85" s="54">
        <f t="shared" si="68"/>
        <v>0.5</v>
      </c>
      <c r="ER85" s="65">
        <v>22</v>
      </c>
      <c r="ES85" s="42">
        <v>0.81999999284744263</v>
      </c>
      <c r="ET85" s="42">
        <v>0.81999999284744263</v>
      </c>
      <c r="EU85" s="42">
        <v>0.81999999284744263</v>
      </c>
      <c r="EV85" s="42">
        <v>0.81999999284744263</v>
      </c>
      <c r="EW85" s="42">
        <v>0.81999999284744263</v>
      </c>
      <c r="EX85" s="42">
        <v>0.81999999284744263</v>
      </c>
      <c r="EY85" s="54">
        <f t="shared" si="69"/>
        <v>0.81999999284744263</v>
      </c>
      <c r="EZ85" s="42">
        <v>1.5</v>
      </c>
      <c r="FA85" s="42">
        <v>0.28999999165534973</v>
      </c>
      <c r="FB85" s="42">
        <v>0.28999999165534973</v>
      </c>
      <c r="FC85" s="42">
        <v>0.25999999046325684</v>
      </c>
      <c r="FD85" s="42">
        <v>0.25999999046325684</v>
      </c>
      <c r="FE85" s="42">
        <v>0.23000000417232513</v>
      </c>
      <c r="FF85" s="42">
        <v>0.20999999344348907</v>
      </c>
      <c r="FG85" s="54">
        <f t="shared" si="70"/>
        <v>0.25666666030883789</v>
      </c>
      <c r="FH85" s="42"/>
      <c r="FI85" s="42">
        <v>0.23999999463558197</v>
      </c>
      <c r="FJ85" s="42">
        <v>0.23999999463558197</v>
      </c>
      <c r="FK85" s="42">
        <v>0.20000000298023224</v>
      </c>
      <c r="FL85" s="42">
        <v>0.20000000298023224</v>
      </c>
      <c r="FM85" s="42">
        <v>0.18000000715255737</v>
      </c>
      <c r="FN85" s="42">
        <v>0.18999999761581421</v>
      </c>
      <c r="FO85" s="54">
        <f t="shared" si="71"/>
        <v>0.20833333333333334</v>
      </c>
      <c r="FP85" s="65">
        <v>24</v>
      </c>
      <c r="FQ85" s="42">
        <v>0.56999999284744263</v>
      </c>
      <c r="FR85" s="42">
        <v>0.56999999284744263</v>
      </c>
      <c r="FS85" s="42">
        <v>0.56999999284744263</v>
      </c>
      <c r="FT85" s="42">
        <v>0.56999999284744263</v>
      </c>
      <c r="FU85" s="42">
        <v>0.56999999284744263</v>
      </c>
      <c r="FV85" s="42">
        <v>0.56999999284744263</v>
      </c>
      <c r="FW85" s="54">
        <f t="shared" si="72"/>
        <v>0.56999999284744263</v>
      </c>
      <c r="FX85" s="65">
        <v>34</v>
      </c>
    </row>
    <row r="86" spans="1:180">
      <c r="A86" s="40">
        <v>38788</v>
      </c>
      <c r="B86" s="41"/>
      <c r="C86" s="41"/>
      <c r="D86" s="41"/>
      <c r="E86" s="42" t="s">
        <v>233</v>
      </c>
      <c r="F86" s="42" t="s">
        <v>233</v>
      </c>
      <c r="G86" s="42" t="s">
        <v>233</v>
      </c>
      <c r="H86" s="42" t="s">
        <v>233</v>
      </c>
      <c r="I86" s="42" t="s">
        <v>233</v>
      </c>
      <c r="J86" s="42" t="s">
        <v>233</v>
      </c>
      <c r="K86" s="54" t="str">
        <f t="shared" si="73"/>
        <v/>
      </c>
      <c r="L86" s="52">
        <v>16.263736724853516</v>
      </c>
      <c r="M86" s="52">
        <v>16.605617523193359</v>
      </c>
      <c r="N86" s="43">
        <v>8.4249086380004883</v>
      </c>
      <c r="O86" s="43">
        <v>4.0537242889404297</v>
      </c>
      <c r="P86" s="43">
        <v>5.2014651298522949</v>
      </c>
      <c r="Q86" s="52">
        <v>18.046398162841797</v>
      </c>
      <c r="R86" s="54">
        <f t="shared" si="87"/>
        <v>11.432641744613647</v>
      </c>
      <c r="S86" s="43">
        <v>26.373626708984375</v>
      </c>
      <c r="T86" s="43">
        <v>54.334552764892578</v>
      </c>
      <c r="U86" s="43">
        <v>21.001220703125</v>
      </c>
      <c r="V86" s="43">
        <v>46.764347076416016</v>
      </c>
      <c r="W86" s="43">
        <v>36.263736724853516</v>
      </c>
      <c r="X86" s="43">
        <v>35.775337219238281</v>
      </c>
      <c r="Y86" s="56">
        <f t="shared" si="74"/>
        <v>36.752136866251625</v>
      </c>
      <c r="Z86" s="42">
        <v>-0.16361416876316071</v>
      </c>
      <c r="AA86" s="42">
        <v>-0.18803419172763824</v>
      </c>
      <c r="AB86" s="42">
        <v>2.6862027123570442E-2</v>
      </c>
      <c r="AC86" s="42">
        <v>0.51037853956222534</v>
      </c>
      <c r="AD86" s="42">
        <v>0.26617828011512756</v>
      </c>
      <c r="AE86" s="42">
        <v>-0.28571429848670959</v>
      </c>
      <c r="AF86" s="54">
        <f t="shared" si="75"/>
        <v>2.7676031303902466E-2</v>
      </c>
      <c r="AG86" s="42">
        <v>6.5777778625488281</v>
      </c>
      <c r="AH86" s="42">
        <v>6.5777778625488281</v>
      </c>
      <c r="AI86" s="42">
        <v>6.5333333015441895</v>
      </c>
      <c r="AJ86" s="42">
        <v>6.5470085144042969</v>
      </c>
      <c r="AK86" s="42">
        <v>6.625640869140625</v>
      </c>
      <c r="AL86" s="42">
        <v>6.5435895919799805</v>
      </c>
      <c r="AM86" s="54">
        <f t="shared" si="76"/>
        <v>6.567521333694458</v>
      </c>
      <c r="AN86" s="44">
        <v>2.0781440734863281</v>
      </c>
      <c r="AO86" s="44">
        <v>1.980463981628418</v>
      </c>
      <c r="AP86" s="44">
        <v>3.9291818141937256</v>
      </c>
      <c r="AQ86" s="44">
        <v>4.1269841194152832</v>
      </c>
      <c r="AR86" s="44">
        <v>4.3516483306884766</v>
      </c>
      <c r="AS86" s="44">
        <v>3.8705737590789795</v>
      </c>
      <c r="AT86" s="58">
        <f t="shared" si="77"/>
        <v>3.3894993464152017</v>
      </c>
      <c r="AU86" s="42">
        <v>0.71062272787094116</v>
      </c>
      <c r="AV86" s="42">
        <v>0.78021979331970215</v>
      </c>
      <c r="AW86" s="42">
        <v>0.64957267045974731</v>
      </c>
      <c r="AX86" s="42">
        <v>0.66788768768310547</v>
      </c>
      <c r="AY86" s="42">
        <v>0.57997560501098633</v>
      </c>
      <c r="AZ86" s="42">
        <v>0.67643469572067261</v>
      </c>
      <c r="BA86" s="54">
        <f t="shared" si="78"/>
        <v>0.67745219667752588</v>
      </c>
      <c r="BB86" s="44"/>
      <c r="BC86" s="42">
        <v>0.24786324799060822</v>
      </c>
      <c r="BD86" s="42">
        <v>0.32112333178520203</v>
      </c>
      <c r="BE86" s="42">
        <v>0.26129427552223206</v>
      </c>
      <c r="BF86" s="42">
        <v>0.37606838345527649</v>
      </c>
      <c r="BG86" s="42">
        <v>0.25518926978111267</v>
      </c>
      <c r="BH86" s="42">
        <v>0.27350428700447083</v>
      </c>
      <c r="BI86" s="54">
        <f t="shared" si="79"/>
        <v>0.28917379925648373</v>
      </c>
      <c r="BJ86" s="44">
        <v>0.04</v>
      </c>
      <c r="BK86" s="44">
        <v>0.05</v>
      </c>
      <c r="BL86" s="44">
        <v>0.05</v>
      </c>
      <c r="BM86" s="44">
        <v>0.05</v>
      </c>
      <c r="BN86" s="44">
        <v>0.05</v>
      </c>
      <c r="BO86" s="44">
        <v>0.05</v>
      </c>
      <c r="BP86" s="58">
        <f t="shared" si="80"/>
        <v>4.8333333333333332E-2</v>
      </c>
      <c r="BQ86" s="42">
        <v>0.93</v>
      </c>
      <c r="BR86" s="42">
        <v>0.96</v>
      </c>
      <c r="BS86" s="42">
        <v>1.03</v>
      </c>
      <c r="BT86" s="42">
        <v>1</v>
      </c>
      <c r="BU86" s="42">
        <v>0.93</v>
      </c>
      <c r="BV86" s="42">
        <v>0.88</v>
      </c>
      <c r="BW86" s="54">
        <v>0.95</v>
      </c>
      <c r="BX86" s="44">
        <v>4.2000000000000003E-2</v>
      </c>
      <c r="BY86" s="44">
        <v>2.9000000000000001E-2</v>
      </c>
      <c r="BZ86" s="44">
        <v>3.4000000000000002E-2</v>
      </c>
      <c r="CA86" s="44">
        <v>3.4000000000000002E-2</v>
      </c>
      <c r="CB86" s="44">
        <v>4.3999999999999997E-2</v>
      </c>
      <c r="CC86" s="44">
        <v>4.3999999999999997E-2</v>
      </c>
      <c r="CD86" s="58">
        <v>3.7999999999999999E-2</v>
      </c>
      <c r="CE86" s="42">
        <v>6.59</v>
      </c>
      <c r="CF86" s="42">
        <v>6.6</v>
      </c>
      <c r="CG86" s="42">
        <v>6.63</v>
      </c>
      <c r="CH86" s="42">
        <v>6.64</v>
      </c>
      <c r="CI86" s="42">
        <v>6.67</v>
      </c>
      <c r="CJ86" s="42">
        <v>6.66</v>
      </c>
      <c r="CK86" s="54">
        <v>6.63</v>
      </c>
      <c r="CL86" s="42">
        <v>53</v>
      </c>
      <c r="CM86" s="44"/>
      <c r="CN86" s="44">
        <v>1.3626374006271362</v>
      </c>
      <c r="CO86" s="44">
        <v>1.350915789604187</v>
      </c>
      <c r="CP86" s="44">
        <v>1.6087912321090698</v>
      </c>
      <c r="CQ86" s="44">
        <v>1.7152625322341919</v>
      </c>
      <c r="CR86" s="44">
        <v>1.7054945230484009</v>
      </c>
      <c r="CS86" s="44">
        <v>1.6068376302719116</v>
      </c>
      <c r="CT86" s="58">
        <f t="shared" si="81"/>
        <v>1.5583231846491497</v>
      </c>
      <c r="CU86" s="44" t="s">
        <v>233</v>
      </c>
      <c r="CV86" s="44" t="s">
        <v>233</v>
      </c>
      <c r="CW86" s="44" t="s">
        <v>233</v>
      </c>
      <c r="CX86" s="44" t="s">
        <v>233</v>
      </c>
      <c r="CY86" s="44" t="s">
        <v>233</v>
      </c>
      <c r="CZ86" s="44" t="s">
        <v>233</v>
      </c>
      <c r="DA86" s="54" t="str">
        <f t="shared" si="82"/>
        <v/>
      </c>
      <c r="DB86" s="65">
        <v>935.775390625</v>
      </c>
      <c r="DC86" s="65">
        <v>897.68011474609375</v>
      </c>
      <c r="DD86" s="65">
        <v>1257.99755859375</v>
      </c>
      <c r="DE86" s="65">
        <v>978.14410400390625</v>
      </c>
      <c r="DF86" s="65">
        <v>1130.03662109375</v>
      </c>
      <c r="DG86" s="65">
        <v>987.5457763671875</v>
      </c>
      <c r="DH86" s="58">
        <f t="shared" si="83"/>
        <v>1.484923095703125</v>
      </c>
      <c r="DI86" s="65">
        <v>965.4945068359375</v>
      </c>
      <c r="DJ86" s="65">
        <v>951.13555908203125</v>
      </c>
      <c r="DK86" s="65">
        <v>1164.1513671875</v>
      </c>
      <c r="DL86" s="65">
        <v>1168.4248046875</v>
      </c>
      <c r="DM86" s="65">
        <v>1134.871826171875</v>
      </c>
      <c r="DN86" s="65">
        <v>1027.9365234375</v>
      </c>
      <c r="DO86" s="58">
        <f t="shared" si="84"/>
        <v>1.5388835009765625</v>
      </c>
      <c r="DP86" s="65">
        <v>49</v>
      </c>
      <c r="DQ86" s="44"/>
      <c r="DR86" s="65">
        <v>753.25</v>
      </c>
      <c r="DS86" s="65">
        <v>780.875</v>
      </c>
      <c r="DT86" s="65">
        <v>100</v>
      </c>
      <c r="DU86" s="65">
        <v>13.625</v>
      </c>
      <c r="DV86" s="65">
        <v>759.125</v>
      </c>
      <c r="DW86" s="65">
        <v>794.1875</v>
      </c>
      <c r="DX86" s="58">
        <f t="shared" si="85"/>
        <v>0.76825500000000002</v>
      </c>
      <c r="DY86" s="43">
        <v>5.5105247497558594</v>
      </c>
      <c r="DZ86" s="43">
        <v>15.155640602111816</v>
      </c>
      <c r="EA86" s="43">
        <v>26.300033569335938</v>
      </c>
      <c r="EB86" s="44">
        <f t="shared" si="86"/>
        <v>1.3017475356292725</v>
      </c>
      <c r="EC86" s="43">
        <v>57</v>
      </c>
      <c r="ED86" s="43">
        <v>57</v>
      </c>
      <c r="EE86" s="43">
        <v>57</v>
      </c>
      <c r="EF86" s="43">
        <v>70</v>
      </c>
      <c r="EG86" s="43">
        <v>65</v>
      </c>
      <c r="EH86" s="43">
        <v>65</v>
      </c>
      <c r="EI86" s="56">
        <f t="shared" si="67"/>
        <v>61.833333333333336</v>
      </c>
      <c r="EJ86" s="65">
        <v>832</v>
      </c>
      <c r="EK86" s="42">
        <v>0.5</v>
      </c>
      <c r="EL86" s="42">
        <v>0.5</v>
      </c>
      <c r="EM86" s="42">
        <v>0.5</v>
      </c>
      <c r="EN86" s="42">
        <v>0.5</v>
      </c>
      <c r="EO86" s="42">
        <v>0.5</v>
      </c>
      <c r="EP86" s="42">
        <v>0.5</v>
      </c>
      <c r="EQ86" s="54">
        <f t="shared" si="68"/>
        <v>0.5</v>
      </c>
      <c r="ER86" s="65">
        <v>21</v>
      </c>
      <c r="ES86" s="42">
        <v>0.81999999284744263</v>
      </c>
      <c r="ET86" s="42">
        <v>0.81999999284744263</v>
      </c>
      <c r="EU86" s="42">
        <v>0.81999999284744263</v>
      </c>
      <c r="EV86" s="42">
        <v>0.81999999284744263</v>
      </c>
      <c r="EW86" s="42">
        <v>0.81999999284744263</v>
      </c>
      <c r="EX86" s="42">
        <v>0.81999999284744263</v>
      </c>
      <c r="EY86" s="54">
        <f t="shared" si="69"/>
        <v>0.81999999284744263</v>
      </c>
      <c r="EZ86" s="42">
        <v>1.45</v>
      </c>
      <c r="FA86" s="42">
        <v>0.20999999344348907</v>
      </c>
      <c r="FB86" s="42">
        <v>0.20999999344348907</v>
      </c>
      <c r="FC86" s="42">
        <v>0.20000000298023224</v>
      </c>
      <c r="FD86" s="42">
        <v>0.15999999642372131</v>
      </c>
      <c r="FE86" s="42">
        <v>0.15999999642372131</v>
      </c>
      <c r="FF86" s="42">
        <v>0.15999999642372131</v>
      </c>
      <c r="FG86" s="54">
        <f t="shared" si="70"/>
        <v>0.18333332985639572</v>
      </c>
      <c r="FH86" s="42"/>
      <c r="FI86" s="42">
        <v>0.18999999761581421</v>
      </c>
      <c r="FJ86" s="42">
        <v>0.18999999761581421</v>
      </c>
      <c r="FK86" s="42">
        <v>0.18000000715255737</v>
      </c>
      <c r="FL86" s="42">
        <v>0.15999999642372131</v>
      </c>
      <c r="FM86" s="42">
        <v>0.15999999642372131</v>
      </c>
      <c r="FN86" s="42">
        <v>0.15999999642372131</v>
      </c>
      <c r="FO86" s="54">
        <f t="shared" si="71"/>
        <v>0.17333333194255829</v>
      </c>
      <c r="FP86" s="65">
        <v>20</v>
      </c>
      <c r="FQ86" s="42">
        <v>0.56999999284744263</v>
      </c>
      <c r="FR86" s="42">
        <v>0.56999999284744263</v>
      </c>
      <c r="FS86" s="42">
        <v>0.56999999284744263</v>
      </c>
      <c r="FT86" s="42">
        <v>0.56999999284744263</v>
      </c>
      <c r="FU86" s="42">
        <v>0.56999999284744263</v>
      </c>
      <c r="FV86" s="42">
        <v>0.56999999284744263</v>
      </c>
      <c r="FW86" s="54">
        <f t="shared" si="72"/>
        <v>0.56999999284744263</v>
      </c>
      <c r="FX86" s="65">
        <v>32</v>
      </c>
    </row>
    <row r="87" spans="1:180">
      <c r="A87" s="40">
        <v>38789</v>
      </c>
      <c r="B87" s="41"/>
      <c r="C87" s="41"/>
      <c r="D87" s="41"/>
      <c r="E87" s="42" t="s">
        <v>233</v>
      </c>
      <c r="F87" s="42" t="s">
        <v>233</v>
      </c>
      <c r="G87" s="42" t="s">
        <v>233</v>
      </c>
      <c r="H87" s="42" t="s">
        <v>233</v>
      </c>
      <c r="I87" s="42" t="s">
        <v>233</v>
      </c>
      <c r="J87" s="42" t="s">
        <v>233</v>
      </c>
      <c r="K87" s="54" t="str">
        <f t="shared" si="73"/>
        <v/>
      </c>
      <c r="L87" s="52">
        <v>17.924297332763672</v>
      </c>
      <c r="M87" s="52">
        <v>16.678876876831055</v>
      </c>
      <c r="N87" s="43">
        <v>4.1514043807983398</v>
      </c>
      <c r="O87" s="43">
        <v>5.0305252075195313</v>
      </c>
      <c r="P87" s="43">
        <v>6.0317459106445313</v>
      </c>
      <c r="Q87" s="43">
        <v>8.5958490371704102</v>
      </c>
      <c r="R87" s="54">
        <f t="shared" si="87"/>
        <v>9.7354497909545898</v>
      </c>
      <c r="S87" s="43">
        <v>30.647130966186523</v>
      </c>
      <c r="T87" s="43">
        <v>26.984127044677734</v>
      </c>
      <c r="U87" s="43">
        <v>34.798534393310547</v>
      </c>
      <c r="V87" s="43">
        <v>53.113552093505859</v>
      </c>
      <c r="W87" s="43">
        <v>55.677654266357422</v>
      </c>
      <c r="X87" s="43">
        <v>7.5702075958251953</v>
      </c>
      <c r="Y87" s="56">
        <f t="shared" si="74"/>
        <v>34.798534393310547</v>
      </c>
      <c r="Z87" s="42">
        <v>-0.24175824224948883</v>
      </c>
      <c r="AA87" s="42">
        <v>-0.19291819632053375</v>
      </c>
      <c r="AB87" s="42">
        <v>0.14407815039157867</v>
      </c>
      <c r="AC87" s="42">
        <v>0.26617828011512756</v>
      </c>
      <c r="AD87" s="42">
        <v>0.16361416876316071</v>
      </c>
      <c r="AE87" s="42">
        <v>-0.27106228470802307</v>
      </c>
      <c r="AF87" s="54">
        <f t="shared" si="75"/>
        <v>-2.1978020668029785E-2</v>
      </c>
      <c r="AG87" s="42">
        <v>6.5538463592529297</v>
      </c>
      <c r="AH87" s="42">
        <v>6.5572648048400879</v>
      </c>
      <c r="AI87" s="42">
        <v>6.5367522239685059</v>
      </c>
      <c r="AJ87" s="42">
        <v>6.625640869140625</v>
      </c>
      <c r="AK87" s="42">
        <v>6.5572648048400879</v>
      </c>
      <c r="AL87" s="42">
        <v>6.5982904434204102</v>
      </c>
      <c r="AM87" s="54">
        <f t="shared" si="76"/>
        <v>6.5715099175771075</v>
      </c>
      <c r="AN87" s="44">
        <v>3.6971917152404785</v>
      </c>
      <c r="AO87" s="44">
        <v>3.4456653594970703</v>
      </c>
      <c r="AP87" s="44">
        <v>2.5079364776611328</v>
      </c>
      <c r="AQ87" s="44">
        <v>4.3101344108581543</v>
      </c>
      <c r="AR87" s="44">
        <v>4.7936506271362305</v>
      </c>
      <c r="AS87" s="44">
        <v>10</v>
      </c>
      <c r="AT87" s="58">
        <f t="shared" si="77"/>
        <v>4.7924297650655108</v>
      </c>
      <c r="AU87" s="42">
        <v>0.53968256711959839</v>
      </c>
      <c r="AV87" s="42">
        <v>0.54212456941604614</v>
      </c>
      <c r="AW87" s="42">
        <v>0.57997560501098633</v>
      </c>
      <c r="AX87" s="42">
        <v>0.60073262453079224</v>
      </c>
      <c r="AY87" s="42">
        <v>0.57753360271453857</v>
      </c>
      <c r="AZ87" s="42">
        <v>0.78144079446792603</v>
      </c>
      <c r="BA87" s="54">
        <f t="shared" si="78"/>
        <v>0.60358162720998132</v>
      </c>
      <c r="BB87" s="44"/>
      <c r="BC87" s="42">
        <v>0.22588522732257843</v>
      </c>
      <c r="BD87" s="42">
        <v>0.27228328585624695</v>
      </c>
      <c r="BE87" s="42">
        <v>0.190476194024086</v>
      </c>
      <c r="BF87" s="42">
        <v>0.21733821928501129</v>
      </c>
      <c r="BG87" s="42">
        <v>0.24664224684238434</v>
      </c>
      <c r="BH87" s="42">
        <v>0.3540903627872467</v>
      </c>
      <c r="BI87" s="54">
        <f t="shared" si="79"/>
        <v>0.25111925601959229</v>
      </c>
      <c r="BJ87" s="44">
        <v>0.05</v>
      </c>
      <c r="BK87" s="44">
        <v>0.04</v>
      </c>
      <c r="BL87" s="44">
        <v>0.05</v>
      </c>
      <c r="BM87" s="44">
        <v>0.05</v>
      </c>
      <c r="BN87" s="44">
        <v>0.05</v>
      </c>
      <c r="BO87" s="44">
        <v>0.06</v>
      </c>
      <c r="BP87" s="58">
        <f t="shared" si="80"/>
        <v>4.9999999999999996E-2</v>
      </c>
      <c r="BQ87" s="42">
        <v>0.88</v>
      </c>
      <c r="BR87" s="42">
        <v>0.89</v>
      </c>
      <c r="BS87" s="42">
        <v>0.84</v>
      </c>
      <c r="BT87" s="42">
        <v>0.85</v>
      </c>
      <c r="BU87" s="42">
        <v>0.98</v>
      </c>
      <c r="BV87" s="42">
        <v>0.98</v>
      </c>
      <c r="BW87" s="54">
        <v>0.9</v>
      </c>
      <c r="BX87" s="44">
        <v>4.3999999999999997E-2</v>
      </c>
      <c r="BY87" s="44">
        <v>3.2000000000000001E-2</v>
      </c>
      <c r="BZ87" s="44">
        <v>3.2000000000000001E-2</v>
      </c>
      <c r="CA87" s="44">
        <v>3.2000000000000001E-2</v>
      </c>
      <c r="CB87" s="44">
        <v>3.2000000000000001E-2</v>
      </c>
      <c r="CC87" s="44">
        <v>3.2000000000000001E-2</v>
      </c>
      <c r="CD87" s="58">
        <v>3.4000000000000002E-2</v>
      </c>
      <c r="CE87" s="42">
        <v>6.64</v>
      </c>
      <c r="CF87" s="42">
        <v>6.63</v>
      </c>
      <c r="CG87" s="42">
        <v>6.63</v>
      </c>
      <c r="CH87" s="42">
        <v>6.64</v>
      </c>
      <c r="CI87" s="42">
        <v>6.68</v>
      </c>
      <c r="CJ87" s="42">
        <v>6.7</v>
      </c>
      <c r="CK87" s="54">
        <v>6.65</v>
      </c>
      <c r="CL87" s="42">
        <v>48</v>
      </c>
      <c r="CM87" s="44"/>
      <c r="CN87" s="44">
        <v>1.6224664449691772</v>
      </c>
      <c r="CO87" s="44">
        <v>1.6185592412948608</v>
      </c>
      <c r="CP87" s="44">
        <v>1.0676435232162476</v>
      </c>
      <c r="CQ87" s="44">
        <v>1.6263736486434937</v>
      </c>
      <c r="CR87" s="44">
        <v>1.9555555582046509</v>
      </c>
      <c r="CS87" s="44">
        <v>2.0512821674346924</v>
      </c>
      <c r="CT87" s="58">
        <f t="shared" si="81"/>
        <v>1.6569800972938538</v>
      </c>
      <c r="CU87" s="44" t="s">
        <v>233</v>
      </c>
      <c r="CV87" s="44" t="s">
        <v>233</v>
      </c>
      <c r="CW87" s="44" t="s">
        <v>233</v>
      </c>
      <c r="CX87" s="44" t="s">
        <v>233</v>
      </c>
      <c r="CY87" s="44" t="s">
        <v>233</v>
      </c>
      <c r="CZ87" s="44" t="s">
        <v>233</v>
      </c>
      <c r="DA87" s="54" t="str">
        <f t="shared" si="82"/>
        <v/>
      </c>
      <c r="DB87" s="65">
        <v>1021.97802734375</v>
      </c>
      <c r="DC87" s="65">
        <v>1075.091552734375</v>
      </c>
      <c r="DD87" s="65">
        <v>632.35650634765625</v>
      </c>
      <c r="DE87" s="65">
        <v>910.74481201171875</v>
      </c>
      <c r="DF87" s="65">
        <v>1213.79736328125</v>
      </c>
      <c r="DG87" s="65">
        <v>880.09765625</v>
      </c>
      <c r="DH87" s="58">
        <f t="shared" si="83"/>
        <v>1.3761758203125001</v>
      </c>
      <c r="DI87" s="65">
        <v>1012.942626953125</v>
      </c>
      <c r="DJ87" s="65">
        <v>1009.5238037109375</v>
      </c>
      <c r="DK87" s="65">
        <v>696.068359375</v>
      </c>
      <c r="DL87" s="65">
        <v>1033.2601318359375</v>
      </c>
      <c r="DM87" s="65">
        <v>1040.708251953125</v>
      </c>
      <c r="DN87" s="65">
        <v>1039.4871826171875</v>
      </c>
      <c r="DO87" s="58">
        <f t="shared" si="84"/>
        <v>1.3996776855468751</v>
      </c>
      <c r="DP87" s="65">
        <v>0</v>
      </c>
      <c r="DQ87" s="44"/>
      <c r="DR87" s="65">
        <v>100</v>
      </c>
      <c r="DS87" s="65">
        <v>4.375</v>
      </c>
      <c r="DT87" s="65">
        <v>749.6875</v>
      </c>
      <c r="DU87" s="65">
        <v>757.125</v>
      </c>
      <c r="DV87" s="65">
        <v>780.6875</v>
      </c>
      <c r="DW87" s="65">
        <v>100</v>
      </c>
      <c r="DX87" s="58">
        <f t="shared" si="85"/>
        <v>0.59804999999999997</v>
      </c>
      <c r="DY87" s="43">
        <v>5.0524053573608398</v>
      </c>
      <c r="DZ87" s="43">
        <v>13.080249786376953</v>
      </c>
      <c r="EA87" s="43">
        <v>29.375221252441406</v>
      </c>
      <c r="EB87" s="44">
        <f t="shared" si="86"/>
        <v>1.7026847446441651</v>
      </c>
      <c r="EC87" s="43">
        <v>65</v>
      </c>
      <c r="ED87" s="43">
        <v>65</v>
      </c>
      <c r="EE87" s="43">
        <v>55</v>
      </c>
      <c r="EF87" s="43">
        <v>55</v>
      </c>
      <c r="EG87" s="43">
        <v>65</v>
      </c>
      <c r="EH87" s="43">
        <v>65</v>
      </c>
      <c r="EI87" s="56">
        <f t="shared" si="67"/>
        <v>61.666666666666664</v>
      </c>
      <c r="EJ87" s="65">
        <v>842</v>
      </c>
      <c r="EK87" s="42">
        <v>0.5</v>
      </c>
      <c r="EL87" s="42">
        <v>0.5</v>
      </c>
      <c r="EM87" s="42">
        <v>0.5</v>
      </c>
      <c r="EN87" s="42">
        <v>0.5</v>
      </c>
      <c r="EO87" s="42">
        <v>0.5</v>
      </c>
      <c r="EP87" s="42">
        <v>0.5</v>
      </c>
      <c r="EQ87" s="54">
        <f t="shared" si="68"/>
        <v>0.5</v>
      </c>
      <c r="ER87" s="65">
        <v>22</v>
      </c>
      <c r="ES87" s="42">
        <v>0.81999999284744263</v>
      </c>
      <c r="ET87" s="42">
        <v>0.81999999284744263</v>
      </c>
      <c r="EU87" s="42">
        <v>0.81999999284744263</v>
      </c>
      <c r="EV87" s="42">
        <v>0.81999999284744263</v>
      </c>
      <c r="EW87" s="42">
        <v>0.81999999284744263</v>
      </c>
      <c r="EX87" s="42">
        <v>0.81999999284744263</v>
      </c>
      <c r="EY87" s="54">
        <f t="shared" si="69"/>
        <v>0.81999999284744263</v>
      </c>
      <c r="EZ87" s="42">
        <v>1.45</v>
      </c>
      <c r="FA87" s="42">
        <v>0.15999999642372131</v>
      </c>
      <c r="FB87" s="42">
        <v>0.15999999642372131</v>
      </c>
      <c r="FC87" s="42">
        <v>0.15999999642372131</v>
      </c>
      <c r="FD87" s="42">
        <v>0.15999999642372131</v>
      </c>
      <c r="FE87" s="42">
        <v>0.15999999642372131</v>
      </c>
      <c r="FF87" s="42">
        <v>0.12999999523162842</v>
      </c>
      <c r="FG87" s="54">
        <f t="shared" si="70"/>
        <v>0.15499999622503915</v>
      </c>
      <c r="FH87" s="42"/>
      <c r="FI87" s="42">
        <v>0.15999999642372131</v>
      </c>
      <c r="FJ87" s="42">
        <v>0.15999999642372131</v>
      </c>
      <c r="FK87" s="42">
        <v>0.15999999642372131</v>
      </c>
      <c r="FL87" s="42">
        <v>0.18000000715255737</v>
      </c>
      <c r="FM87" s="42">
        <v>0.18000000715255737</v>
      </c>
      <c r="FN87" s="42">
        <v>0.15999999642372131</v>
      </c>
      <c r="FO87" s="54">
        <f t="shared" si="71"/>
        <v>0.16666666666666666</v>
      </c>
      <c r="FP87" s="65">
        <v>13</v>
      </c>
      <c r="FQ87" s="42">
        <v>0.56999999284744263</v>
      </c>
      <c r="FR87" s="42">
        <v>0.56999999284744263</v>
      </c>
      <c r="FS87" s="42">
        <v>0.56999999284744263</v>
      </c>
      <c r="FT87" s="42">
        <v>0.56999999284744263</v>
      </c>
      <c r="FU87" s="42">
        <v>0.56999999284744263</v>
      </c>
      <c r="FV87" s="42">
        <v>0.56999999284744263</v>
      </c>
      <c r="FW87" s="54">
        <f t="shared" si="72"/>
        <v>0.56999999284744263</v>
      </c>
      <c r="FX87" s="65">
        <v>25</v>
      </c>
    </row>
    <row r="88" spans="1:180">
      <c r="A88" s="40">
        <v>38790</v>
      </c>
      <c r="B88" s="41"/>
      <c r="C88" s="41"/>
      <c r="D88" s="41"/>
      <c r="E88" s="42" t="s">
        <v>233</v>
      </c>
      <c r="F88" s="42" t="s">
        <v>233</v>
      </c>
      <c r="G88" s="42" t="s">
        <v>233</v>
      </c>
      <c r="H88" s="42" t="s">
        <v>233</v>
      </c>
      <c r="I88" s="42" t="s">
        <v>233</v>
      </c>
      <c r="J88" s="42" t="s">
        <v>233</v>
      </c>
      <c r="K88" s="54" t="str">
        <f t="shared" si="73"/>
        <v/>
      </c>
      <c r="L88" s="52">
        <v>13.55311393737793</v>
      </c>
      <c r="M88" s="52">
        <v>19.853479385375977</v>
      </c>
      <c r="N88" s="43">
        <v>7.3992671966552734</v>
      </c>
      <c r="O88" s="43">
        <v>0</v>
      </c>
      <c r="P88" s="43">
        <v>4.8351650238037109</v>
      </c>
      <c r="Q88" s="43">
        <v>4.1025643348693848</v>
      </c>
      <c r="R88" s="54">
        <f t="shared" si="87"/>
        <v>8.290598313013712</v>
      </c>
      <c r="S88" s="43">
        <v>386.4468994140625</v>
      </c>
      <c r="T88" s="43">
        <v>346.5201416015625</v>
      </c>
      <c r="U88" s="43">
        <v>281.80706787109375</v>
      </c>
      <c r="V88" s="43">
        <v>204.029296875</v>
      </c>
      <c r="W88" s="43">
        <v>118.19291687011719</v>
      </c>
      <c r="X88" s="43">
        <v>88.034187316894531</v>
      </c>
      <c r="Y88" s="56">
        <f t="shared" si="74"/>
        <v>237.50508499145508</v>
      </c>
      <c r="Z88" s="42">
        <v>-6.5934069454669952E-2</v>
      </c>
      <c r="AA88" s="42">
        <v>-0.11965811997652054</v>
      </c>
      <c r="AB88" s="42">
        <v>-0.4126984179019928</v>
      </c>
      <c r="AC88" s="42">
        <v>-10</v>
      </c>
      <c r="AD88" s="42">
        <v>0.38339439034461975</v>
      </c>
      <c r="AE88" s="42">
        <v>1.7094017937779427E-2</v>
      </c>
      <c r="AF88" s="54">
        <f t="shared" si="75"/>
        <v>-1.6996336998417974</v>
      </c>
      <c r="AG88" s="42">
        <v>6.4581198692321777</v>
      </c>
      <c r="AH88" s="42">
        <v>6.6564102172851562</v>
      </c>
      <c r="AI88" s="42">
        <v>6.105982780456543</v>
      </c>
      <c r="AJ88" s="42">
        <v>0</v>
      </c>
      <c r="AK88" s="42">
        <v>5.8598289489746094</v>
      </c>
      <c r="AL88" s="42">
        <v>6.1094017028808594</v>
      </c>
      <c r="AM88" s="54">
        <f t="shared" si="76"/>
        <v>5.1982905864715576</v>
      </c>
      <c r="AN88" s="44">
        <v>5.4285712242126465</v>
      </c>
      <c r="AO88" s="44">
        <v>6.844933032989502</v>
      </c>
      <c r="AP88" s="44">
        <v>5.7045178413391113</v>
      </c>
      <c r="AQ88" s="44">
        <v>4.8693528175354004</v>
      </c>
      <c r="AR88" s="44">
        <v>6.5836386680603027</v>
      </c>
      <c r="AS88" s="44">
        <v>6.0317459106445313</v>
      </c>
      <c r="AT88" s="58">
        <f t="shared" si="77"/>
        <v>5.910459915796916</v>
      </c>
      <c r="AU88" s="42">
        <v>0.70573872327804565</v>
      </c>
      <c r="AV88" s="42">
        <v>0.50671553611755371</v>
      </c>
      <c r="AW88" s="42">
        <v>0.43101343512535095</v>
      </c>
      <c r="AX88" s="42">
        <v>0.68620270490646362</v>
      </c>
      <c r="AY88" s="42">
        <v>0.69108670949935913</v>
      </c>
      <c r="AZ88" s="42">
        <v>0.69719171524047852</v>
      </c>
      <c r="BA88" s="54">
        <f t="shared" si="78"/>
        <v>0.61965813736120856</v>
      </c>
      <c r="BB88" s="44"/>
      <c r="BC88" s="42">
        <v>0.24053724110126495</v>
      </c>
      <c r="BD88" s="42">
        <v>0.12332112342119217</v>
      </c>
      <c r="BE88" s="42">
        <v>5.0061050802469254E-2</v>
      </c>
      <c r="BF88" s="42">
        <v>0.1428571492433548</v>
      </c>
      <c r="BG88" s="42">
        <v>0.20390720665454865</v>
      </c>
      <c r="BH88" s="42">
        <v>0.190476194024086</v>
      </c>
      <c r="BI88" s="54">
        <f t="shared" si="79"/>
        <v>0.15852666087448597</v>
      </c>
      <c r="BJ88" s="44">
        <v>0.05</v>
      </c>
      <c r="BK88" s="44">
        <v>0.05</v>
      </c>
      <c r="BL88" s="44">
        <v>0.05</v>
      </c>
      <c r="BM88" s="44">
        <v>0.05</v>
      </c>
      <c r="BN88" s="44">
        <v>0.05</v>
      </c>
      <c r="BO88" s="44">
        <v>0.05</v>
      </c>
      <c r="BP88" s="58">
        <f t="shared" si="80"/>
        <v>4.9999999999999996E-2</v>
      </c>
      <c r="BQ88" s="42">
        <v>0.97</v>
      </c>
      <c r="BR88" s="42">
        <v>0.85</v>
      </c>
      <c r="BS88" s="42">
        <v>0.8</v>
      </c>
      <c r="BT88" s="42">
        <v>0.87</v>
      </c>
      <c r="BU88" s="42">
        <v>0.94</v>
      </c>
      <c r="BV88" s="42">
        <v>0.87</v>
      </c>
      <c r="BW88" s="54">
        <v>0.88</v>
      </c>
      <c r="BX88" s="44">
        <v>4.2999999999999997E-2</v>
      </c>
      <c r="BY88" s="44">
        <v>0.04</v>
      </c>
      <c r="BZ88" s="44">
        <v>0.04</v>
      </c>
      <c r="CA88" s="44">
        <v>4.9000000000000002E-2</v>
      </c>
      <c r="CB88" s="44">
        <v>3.7999999999999999E-2</v>
      </c>
      <c r="CC88" s="44">
        <v>3.5000000000000003E-2</v>
      </c>
      <c r="CD88" s="58">
        <v>4.1000000000000002E-2</v>
      </c>
      <c r="CE88" s="42">
        <v>6.7</v>
      </c>
      <c r="CF88" s="42">
        <v>6.65</v>
      </c>
      <c r="CG88" s="42">
        <v>6.62</v>
      </c>
      <c r="CH88" s="42">
        <v>6.55</v>
      </c>
      <c r="CI88" s="42">
        <v>6.49</v>
      </c>
      <c r="CJ88" s="42">
        <v>6.46</v>
      </c>
      <c r="CK88" s="54">
        <v>6.58</v>
      </c>
      <c r="CL88" s="42">
        <v>45</v>
      </c>
      <c r="CM88" s="44"/>
      <c r="CN88" s="44">
        <v>1.898901104927063</v>
      </c>
      <c r="CO88" s="44">
        <v>1.8363858461380005</v>
      </c>
      <c r="CP88" s="44">
        <v>1.7084249258041382</v>
      </c>
      <c r="CQ88" s="44">
        <v>2.1841270923614502</v>
      </c>
      <c r="CR88" s="44">
        <v>2.2603175640106201</v>
      </c>
      <c r="CS88" s="44">
        <v>2.2056167125701904</v>
      </c>
      <c r="CT88" s="58">
        <f t="shared" si="81"/>
        <v>2.0156288743019104</v>
      </c>
      <c r="CU88" s="44" t="s">
        <v>233</v>
      </c>
      <c r="CV88" s="44" t="s">
        <v>233</v>
      </c>
      <c r="CW88" s="44" t="s">
        <v>233</v>
      </c>
      <c r="CX88" s="44" t="s">
        <v>233</v>
      </c>
      <c r="CY88" s="44" t="s">
        <v>233</v>
      </c>
      <c r="CZ88" s="44" t="s">
        <v>233</v>
      </c>
      <c r="DA88" s="54" t="str">
        <f t="shared" si="82"/>
        <v/>
      </c>
      <c r="DB88" s="65">
        <v>872.893798828125</v>
      </c>
      <c r="DC88" s="65">
        <v>881.074462890625</v>
      </c>
      <c r="DD88" s="65">
        <v>1453.4798583984375</v>
      </c>
      <c r="DE88" s="65">
        <v>1237.3626708984375</v>
      </c>
      <c r="DF88" s="65">
        <v>1458.11962890625</v>
      </c>
      <c r="DG88" s="65">
        <v>1403.9072265625</v>
      </c>
      <c r="DH88" s="58">
        <f t="shared" si="83"/>
        <v>1.7536410351562499</v>
      </c>
      <c r="DI88" s="65">
        <v>1025.4945068359375</v>
      </c>
      <c r="DJ88" s="65">
        <v>1018.8034057617187</v>
      </c>
      <c r="DK88" s="65">
        <v>1174.920654296875</v>
      </c>
      <c r="DL88" s="65">
        <v>1474.896240234375</v>
      </c>
      <c r="DM88" s="65">
        <v>1434.3834228515625</v>
      </c>
      <c r="DN88" s="65">
        <v>1420.830322265625</v>
      </c>
      <c r="DO88" s="58">
        <f t="shared" si="84"/>
        <v>1.8118388525390625</v>
      </c>
      <c r="DP88" s="65">
        <v>24</v>
      </c>
      <c r="DQ88" s="44"/>
      <c r="DR88" s="65">
        <v>15.375</v>
      </c>
      <c r="DS88" s="65">
        <v>726.4375</v>
      </c>
      <c r="DT88" s="65">
        <v>806.125</v>
      </c>
      <c r="DU88" s="65">
        <v>781.8125</v>
      </c>
      <c r="DV88" s="65">
        <v>773.4375</v>
      </c>
      <c r="DW88" s="65">
        <v>801.4375</v>
      </c>
      <c r="DX88" s="58">
        <f t="shared" si="85"/>
        <v>0.93711</v>
      </c>
      <c r="DY88" s="43">
        <v>6.0864467620849609</v>
      </c>
      <c r="DZ88" s="43">
        <v>14.376015663146973</v>
      </c>
      <c r="EA88" s="43">
        <v>27.649940490722656</v>
      </c>
      <c r="EB88" s="44">
        <f t="shared" si="86"/>
        <v>1.6226570345306397</v>
      </c>
      <c r="EC88" s="43">
        <v>70</v>
      </c>
      <c r="ED88" s="43">
        <v>70</v>
      </c>
      <c r="EE88" s="43">
        <v>65</v>
      </c>
      <c r="EF88" s="43">
        <v>75</v>
      </c>
      <c r="EG88" s="43">
        <v>55</v>
      </c>
      <c r="EH88" s="43">
        <v>45</v>
      </c>
      <c r="EI88" s="56">
        <f t="shared" si="67"/>
        <v>63.333333333333336</v>
      </c>
      <c r="EJ88" s="65">
        <v>880</v>
      </c>
      <c r="EK88" s="42">
        <v>0.5</v>
      </c>
      <c r="EL88" s="42">
        <v>0.5</v>
      </c>
      <c r="EM88" s="42">
        <v>0.5</v>
      </c>
      <c r="EN88" s="42">
        <v>0.5</v>
      </c>
      <c r="EO88" s="42">
        <v>0.5</v>
      </c>
      <c r="EP88" s="42">
        <v>0.5</v>
      </c>
      <c r="EQ88" s="54">
        <f t="shared" si="68"/>
        <v>0.5</v>
      </c>
      <c r="ER88" s="65">
        <v>28</v>
      </c>
      <c r="ES88" s="42">
        <v>0.81999999284744263</v>
      </c>
      <c r="ET88" s="42">
        <v>0.81999999284744263</v>
      </c>
      <c r="EU88" s="42">
        <v>0.81999999284744263</v>
      </c>
      <c r="EV88" s="42">
        <v>0.81999999284744263</v>
      </c>
      <c r="EW88" s="42">
        <v>0.81999999284744263</v>
      </c>
      <c r="EX88" s="42">
        <v>0.81999999284744263</v>
      </c>
      <c r="EY88" s="54">
        <f t="shared" si="69"/>
        <v>0.81999999284744263</v>
      </c>
      <c r="EZ88" s="42">
        <v>1.85</v>
      </c>
      <c r="FA88" s="42">
        <v>0.12999999523162842</v>
      </c>
      <c r="FB88" s="42">
        <v>0.14000000059604645</v>
      </c>
      <c r="FC88" s="42">
        <v>0.20000000298023224</v>
      </c>
      <c r="FD88" s="42">
        <v>0.20999999344348907</v>
      </c>
      <c r="FE88" s="42">
        <v>0.20999999344348907</v>
      </c>
      <c r="FF88" s="42">
        <v>0.20000000298023224</v>
      </c>
      <c r="FG88" s="54">
        <f t="shared" si="70"/>
        <v>0.18166666477918625</v>
      </c>
      <c r="FH88" s="42"/>
      <c r="FI88" s="42">
        <v>0.15999999642372131</v>
      </c>
      <c r="FJ88" s="42">
        <v>0.17000000178813934</v>
      </c>
      <c r="FK88" s="42">
        <v>0.2199999988079071</v>
      </c>
      <c r="FL88" s="42">
        <v>0.2199999988079071</v>
      </c>
      <c r="FM88" s="42">
        <v>0.18000000715255737</v>
      </c>
      <c r="FN88" s="42">
        <v>0.17000000178813934</v>
      </c>
      <c r="FO88" s="54">
        <f t="shared" si="71"/>
        <v>0.18666666746139526</v>
      </c>
      <c r="FP88" s="65">
        <v>26</v>
      </c>
      <c r="FQ88" s="42">
        <v>0.56999999284744263</v>
      </c>
      <c r="FR88" s="42">
        <v>0.56999999284744263</v>
      </c>
      <c r="FS88" s="42">
        <v>0.56999999284744263</v>
      </c>
      <c r="FT88" s="42">
        <v>0.56999999284744263</v>
      </c>
      <c r="FU88" s="42">
        <v>0.56999999284744263</v>
      </c>
      <c r="FV88" s="42">
        <v>0.56999999284744263</v>
      </c>
      <c r="FW88" s="54">
        <f t="shared" si="72"/>
        <v>0.56999999284744263</v>
      </c>
      <c r="FX88" s="65">
        <v>36</v>
      </c>
    </row>
    <row r="89" spans="1:180">
      <c r="A89" s="40">
        <v>38791</v>
      </c>
      <c r="B89" s="41"/>
      <c r="C89" s="41"/>
      <c r="D89" s="41"/>
      <c r="E89" s="42" t="s">
        <v>233</v>
      </c>
      <c r="F89" s="42" t="s">
        <v>233</v>
      </c>
      <c r="G89" s="42" t="s">
        <v>233</v>
      </c>
      <c r="H89" s="42" t="s">
        <v>233</v>
      </c>
      <c r="I89" s="42" t="s">
        <v>233</v>
      </c>
      <c r="J89" s="42" t="s">
        <v>233</v>
      </c>
      <c r="K89" s="54" t="str">
        <f t="shared" si="73"/>
        <v/>
      </c>
      <c r="L89" s="43">
        <v>3.3699634075164795</v>
      </c>
      <c r="M89" s="43">
        <v>2.5152626037597656</v>
      </c>
      <c r="N89" s="43">
        <v>1.9291819334030151</v>
      </c>
      <c r="O89" s="43">
        <v>1.8070818185806274</v>
      </c>
      <c r="P89" s="43">
        <v>2.2466423511505127</v>
      </c>
      <c r="Q89" s="43">
        <v>1.9536019563674927</v>
      </c>
      <c r="R89" s="54">
        <f t="shared" si="87"/>
        <v>2.3036223451296487</v>
      </c>
      <c r="S89" s="43">
        <v>69.841270446777344</v>
      </c>
      <c r="T89" s="43">
        <v>50.915752410888672</v>
      </c>
      <c r="U89" s="43">
        <v>37.484737396240234</v>
      </c>
      <c r="V89" s="43">
        <v>32.112331390380859</v>
      </c>
      <c r="W89" s="43">
        <v>28.69352912902832</v>
      </c>
      <c r="X89" s="43">
        <v>23.565322875976562</v>
      </c>
      <c r="Y89" s="56">
        <f t="shared" si="74"/>
        <v>40.435490608215332</v>
      </c>
      <c r="Z89" s="42">
        <v>6.1050061136484146E-2</v>
      </c>
      <c r="AA89" s="42">
        <v>7.326007355004549E-3</v>
      </c>
      <c r="AB89" s="42">
        <v>-2.6862027123570442E-2</v>
      </c>
      <c r="AC89" s="42">
        <v>-0.11477411538362503</v>
      </c>
      <c r="AD89" s="42">
        <v>-8.5470087826251984E-2</v>
      </c>
      <c r="AE89" s="42">
        <v>6.5934069454669952E-2</v>
      </c>
      <c r="AF89" s="54">
        <f t="shared" si="75"/>
        <v>-1.5466015397881469E-2</v>
      </c>
      <c r="AG89" s="42">
        <v>6.1401710510253906</v>
      </c>
      <c r="AH89" s="42">
        <v>6.2427349090576172</v>
      </c>
      <c r="AI89" s="42">
        <v>6.4341878890991211</v>
      </c>
      <c r="AJ89" s="42">
        <v>6.5470085144042969</v>
      </c>
      <c r="AK89" s="42">
        <v>6.5914530754089355</v>
      </c>
      <c r="AL89" s="42">
        <v>6.6666665077209473</v>
      </c>
      <c r="AM89" s="54">
        <f t="shared" si="76"/>
        <v>6.4370369911193848</v>
      </c>
      <c r="AN89" s="44">
        <v>5.4749693870544434</v>
      </c>
      <c r="AO89" s="44">
        <v>4.6666665077209473</v>
      </c>
      <c r="AP89" s="44">
        <v>2.923076868057251</v>
      </c>
      <c r="AQ89" s="44">
        <v>3.1916971206665039</v>
      </c>
      <c r="AR89" s="44">
        <v>4.0683760643005371</v>
      </c>
      <c r="AS89" s="44">
        <v>4.4175825119018555</v>
      </c>
      <c r="AT89" s="58">
        <f t="shared" si="77"/>
        <v>4.1237280766169233</v>
      </c>
      <c r="AU89" s="42">
        <v>0.69474971294403076</v>
      </c>
      <c r="AV89" s="42">
        <v>0.74481076002120972</v>
      </c>
      <c r="AW89" s="42">
        <v>0.59462761878967285</v>
      </c>
      <c r="AX89" s="42">
        <v>0.61294263601303101</v>
      </c>
      <c r="AY89" s="42">
        <v>0.67765569686889648</v>
      </c>
      <c r="AZ89" s="42">
        <v>0.73260074853897095</v>
      </c>
      <c r="BA89" s="54">
        <f t="shared" si="78"/>
        <v>0.676231195529302</v>
      </c>
      <c r="BB89" s="44"/>
      <c r="BC89" s="42">
        <v>0.20879121124744415</v>
      </c>
      <c r="BD89" s="42">
        <v>0.23931623995304108</v>
      </c>
      <c r="BE89" s="42">
        <v>0.13431014120578766</v>
      </c>
      <c r="BF89" s="42">
        <v>0.28815630078315735</v>
      </c>
      <c r="BG89" s="42">
        <v>0.29548230767250061</v>
      </c>
      <c r="BH89" s="42">
        <v>0.31135532259941101</v>
      </c>
      <c r="BI89" s="54">
        <f t="shared" si="79"/>
        <v>0.24623525391022363</v>
      </c>
      <c r="BJ89" s="44">
        <v>0.05</v>
      </c>
      <c r="BK89" s="44">
        <v>0.05</v>
      </c>
      <c r="BL89" s="44">
        <v>0.06</v>
      </c>
      <c r="BM89" s="44">
        <v>0.06</v>
      </c>
      <c r="BN89" s="44">
        <v>0.06</v>
      </c>
      <c r="BO89" s="44">
        <v>0.06</v>
      </c>
      <c r="BP89" s="58">
        <f t="shared" si="80"/>
        <v>5.6666666666666671E-2</v>
      </c>
      <c r="BQ89" s="42">
        <v>0.85</v>
      </c>
      <c r="BR89" s="42">
        <v>0.91</v>
      </c>
      <c r="BS89" s="42">
        <v>0.86</v>
      </c>
      <c r="BT89" s="42">
        <v>0.85</v>
      </c>
      <c r="BU89" s="42">
        <v>0.95</v>
      </c>
      <c r="BV89" s="42">
        <v>1.02</v>
      </c>
      <c r="BW89" s="54">
        <v>0.91</v>
      </c>
      <c r="BX89" s="44">
        <v>3.5000000000000003E-2</v>
      </c>
      <c r="BY89" s="44">
        <v>4.5999999999999999E-2</v>
      </c>
      <c r="BZ89" s="44">
        <v>4.5999999999999999E-2</v>
      </c>
      <c r="CA89" s="44">
        <v>4.5999999999999999E-2</v>
      </c>
      <c r="CB89" s="44">
        <v>0.04</v>
      </c>
      <c r="CC89" s="44">
        <v>4.3999999999999997E-2</v>
      </c>
      <c r="CD89" s="58">
        <v>4.2999999999999997E-2</v>
      </c>
      <c r="CE89" s="42">
        <v>6.55</v>
      </c>
      <c r="CF89" s="42">
        <v>6.61</v>
      </c>
      <c r="CG89" s="42">
        <v>6.65</v>
      </c>
      <c r="CH89" s="42">
        <v>6.66</v>
      </c>
      <c r="CI89" s="42">
        <v>6.73</v>
      </c>
      <c r="CJ89" s="42">
        <v>6.82</v>
      </c>
      <c r="CK89" s="54">
        <v>6.67</v>
      </c>
      <c r="CL89" s="42">
        <v>52</v>
      </c>
      <c r="CM89" s="44"/>
      <c r="CN89" s="44">
        <v>2.1665446758270264</v>
      </c>
      <c r="CO89" s="44">
        <v>1.7787545919418335</v>
      </c>
      <c r="CP89" s="44">
        <v>1.1135531663894653</v>
      </c>
      <c r="CQ89" s="44">
        <v>1.8119658231735229</v>
      </c>
      <c r="CR89" s="44">
        <v>2.1304030418395996</v>
      </c>
      <c r="CS89" s="44">
        <v>2.1733822822570801</v>
      </c>
      <c r="CT89" s="58">
        <f t="shared" si="81"/>
        <v>1.8624339302380879</v>
      </c>
      <c r="CU89" s="44" t="s">
        <v>233</v>
      </c>
      <c r="CV89" s="44" t="s">
        <v>233</v>
      </c>
      <c r="CW89" s="44" t="s">
        <v>233</v>
      </c>
      <c r="CX89" s="44" t="s">
        <v>233</v>
      </c>
      <c r="CY89" s="44" t="s">
        <v>233</v>
      </c>
      <c r="CZ89" s="44" t="s">
        <v>233</v>
      </c>
      <c r="DA89" s="54" t="str">
        <f t="shared" si="82"/>
        <v/>
      </c>
      <c r="DB89" s="65">
        <v>1372.771728515625</v>
      </c>
      <c r="DC89" s="65">
        <v>1112.4542236328125</v>
      </c>
      <c r="DD89" s="65">
        <v>719.4139404296875</v>
      </c>
      <c r="DE89" s="65">
        <v>1307.4482421875</v>
      </c>
      <c r="DF89" s="65">
        <v>1402.808349609375</v>
      </c>
      <c r="DG89" s="65">
        <v>1411.4774169921875</v>
      </c>
      <c r="DH89" s="58">
        <f t="shared" si="83"/>
        <v>1.7583297363281249</v>
      </c>
      <c r="DI89" s="65">
        <v>1414.749755859375</v>
      </c>
      <c r="DJ89" s="65">
        <v>1132.3809814453125</v>
      </c>
      <c r="DK89" s="65">
        <v>694.01708984375</v>
      </c>
      <c r="DL89" s="65">
        <v>1167.228271484375</v>
      </c>
      <c r="DM89" s="65">
        <v>1444.664306640625</v>
      </c>
      <c r="DN89" s="65">
        <v>1429.059814453125</v>
      </c>
      <c r="DO89" s="58">
        <f t="shared" si="84"/>
        <v>1.747704052734375</v>
      </c>
      <c r="DP89" s="65">
        <v>49</v>
      </c>
      <c r="DQ89" s="44"/>
      <c r="DR89" s="65">
        <v>100</v>
      </c>
      <c r="DS89" s="65">
        <v>0.75</v>
      </c>
      <c r="DT89" s="65">
        <v>782.5625</v>
      </c>
      <c r="DU89" s="65">
        <v>769.0625</v>
      </c>
      <c r="DV89" s="65">
        <v>100</v>
      </c>
      <c r="DW89" s="65">
        <v>7.75</v>
      </c>
      <c r="DX89" s="58">
        <f t="shared" si="85"/>
        <v>0.42243000000000003</v>
      </c>
      <c r="DY89" s="43">
        <v>6.2402439117431641</v>
      </c>
      <c r="DZ89" s="43">
        <v>14.552874565124512</v>
      </c>
      <c r="EA89" s="43">
        <v>28.559501647949219</v>
      </c>
      <c r="EB89" s="44">
        <f t="shared" si="86"/>
        <v>1.7218826530456544</v>
      </c>
      <c r="EC89" s="43">
        <v>45</v>
      </c>
      <c r="ED89" s="43">
        <v>45</v>
      </c>
      <c r="EE89" s="43">
        <v>45</v>
      </c>
      <c r="EF89" s="43">
        <v>35</v>
      </c>
      <c r="EG89" s="43">
        <v>35</v>
      </c>
      <c r="EH89" s="43">
        <v>40</v>
      </c>
      <c r="EI89" s="56">
        <f t="shared" si="67"/>
        <v>40.833333333333336</v>
      </c>
      <c r="EJ89" s="65">
        <v>610</v>
      </c>
      <c r="EK89" s="42">
        <v>0.5</v>
      </c>
      <c r="EL89" s="42">
        <v>0.5</v>
      </c>
      <c r="EM89" s="42">
        <v>0.5</v>
      </c>
      <c r="EN89" s="42">
        <v>0.5</v>
      </c>
      <c r="EO89" s="42">
        <v>0.5</v>
      </c>
      <c r="EP89" s="42">
        <v>0.5</v>
      </c>
      <c r="EQ89" s="54">
        <f t="shared" si="68"/>
        <v>0.5</v>
      </c>
      <c r="ER89" s="65">
        <v>25</v>
      </c>
      <c r="ES89" s="42">
        <v>0.81999999284744263</v>
      </c>
      <c r="ET89" s="42">
        <v>0.81999999284744263</v>
      </c>
      <c r="EU89" s="42">
        <v>0.81999999284744263</v>
      </c>
      <c r="EV89" s="42">
        <v>0.81999999284744263</v>
      </c>
      <c r="EW89" s="42">
        <v>0.81999999284744263</v>
      </c>
      <c r="EX89" s="42">
        <v>0.81999999284744263</v>
      </c>
      <c r="EY89" s="54">
        <f t="shared" si="69"/>
        <v>0.81999999284744263</v>
      </c>
      <c r="EZ89" s="42">
        <v>1.6</v>
      </c>
      <c r="FA89" s="42">
        <v>0.20000000298023224</v>
      </c>
      <c r="FB89" s="42">
        <v>0.20000000298023224</v>
      </c>
      <c r="FC89" s="42">
        <v>0.20000000298023224</v>
      </c>
      <c r="FD89" s="42">
        <v>0.20000000298023224</v>
      </c>
      <c r="FE89" s="42">
        <v>0.20000000298023224</v>
      </c>
      <c r="FF89" s="42">
        <v>0.20000000298023224</v>
      </c>
      <c r="FG89" s="54">
        <f t="shared" si="70"/>
        <v>0.20000000298023224</v>
      </c>
      <c r="FH89" s="42"/>
      <c r="FI89" s="42">
        <v>0.18000000715255737</v>
      </c>
      <c r="FJ89" s="42">
        <v>0.18000000715255737</v>
      </c>
      <c r="FK89" s="42">
        <v>0.18000000715255737</v>
      </c>
      <c r="FL89" s="42">
        <v>0.18000000715255737</v>
      </c>
      <c r="FM89" s="42">
        <v>0.18000000715255737</v>
      </c>
      <c r="FN89" s="42">
        <v>0.17000000178813934</v>
      </c>
      <c r="FO89" s="54">
        <f t="shared" si="71"/>
        <v>0.17833333959182104</v>
      </c>
      <c r="FP89" s="65">
        <v>25</v>
      </c>
      <c r="FQ89" s="42">
        <v>0.56999999284744263</v>
      </c>
      <c r="FR89" s="42">
        <v>0.56999999284744263</v>
      </c>
      <c r="FS89" s="42">
        <v>0.56999999284744263</v>
      </c>
      <c r="FT89" s="42">
        <v>0.56999999284744263</v>
      </c>
      <c r="FU89" s="42">
        <v>0.56999999284744263</v>
      </c>
      <c r="FV89" s="42">
        <v>0.56999999284744263</v>
      </c>
      <c r="FW89" s="54">
        <f t="shared" si="72"/>
        <v>0.56999999284744263</v>
      </c>
      <c r="FX89" s="65">
        <v>36</v>
      </c>
    </row>
    <row r="90" spans="1:180">
      <c r="A90" s="40">
        <v>38792</v>
      </c>
      <c r="B90" s="41"/>
      <c r="C90" s="41"/>
      <c r="D90" s="41"/>
      <c r="E90" s="42" t="s">
        <v>233</v>
      </c>
      <c r="F90" s="42" t="s">
        <v>233</v>
      </c>
      <c r="G90" s="42" t="s">
        <v>233</v>
      </c>
      <c r="H90" s="42" t="s">
        <v>233</v>
      </c>
      <c r="I90" s="42" t="s">
        <v>233</v>
      </c>
      <c r="J90" s="42" t="s">
        <v>233</v>
      </c>
      <c r="K90" s="54" t="str">
        <f t="shared" si="73"/>
        <v/>
      </c>
      <c r="L90" s="43">
        <v>1.7094017267227173</v>
      </c>
      <c r="M90" s="43">
        <v>1.3186813592910767</v>
      </c>
      <c r="N90" s="43">
        <v>0.9523809552192688</v>
      </c>
      <c r="O90" s="43">
        <v>1.4407814741134644</v>
      </c>
      <c r="P90" s="43">
        <v>2.1733822822570801</v>
      </c>
      <c r="Q90" s="43">
        <v>1.9291819334030151</v>
      </c>
      <c r="R90" s="54">
        <f t="shared" si="87"/>
        <v>1.5873016218344371</v>
      </c>
      <c r="S90" s="43">
        <v>20.634920120239258</v>
      </c>
      <c r="T90" s="43">
        <v>20.146520614624023</v>
      </c>
      <c r="U90" s="43">
        <v>18.070817947387695</v>
      </c>
      <c r="V90" s="43">
        <v>16.605617523193359</v>
      </c>
      <c r="W90" s="43">
        <v>15.873015403747559</v>
      </c>
      <c r="X90" s="43">
        <v>13.797313690185547</v>
      </c>
      <c r="Y90" s="56">
        <f t="shared" si="74"/>
        <v>17.52136754989624</v>
      </c>
      <c r="Z90" s="42">
        <v>0.11965811997652054</v>
      </c>
      <c r="AA90" s="42">
        <v>0.12454212456941605</v>
      </c>
      <c r="AB90" s="42">
        <v>3.6630038172006607E-2</v>
      </c>
      <c r="AC90" s="42">
        <v>0.15384615957736969</v>
      </c>
      <c r="AD90" s="42">
        <v>7.081807404756546E-2</v>
      </c>
      <c r="AE90" s="42">
        <v>7.5702078640460968E-2</v>
      </c>
      <c r="AF90" s="54">
        <f t="shared" si="75"/>
        <v>9.6866099163889885E-2</v>
      </c>
      <c r="AG90" s="42">
        <v>6.615384578704834</v>
      </c>
      <c r="AH90" s="42">
        <v>6.6940169334411621</v>
      </c>
      <c r="AI90" s="42">
        <v>6.7555556297302246</v>
      </c>
      <c r="AJ90" s="42">
        <v>6.758974552154541</v>
      </c>
      <c r="AK90" s="42">
        <v>6.8136754035949707</v>
      </c>
      <c r="AL90" s="42">
        <v>6.8307690620422363</v>
      </c>
      <c r="AM90" s="54">
        <f t="shared" si="76"/>
        <v>6.7447293599446612</v>
      </c>
      <c r="AN90" s="44">
        <v>3.6507935523986816</v>
      </c>
      <c r="AO90" s="44">
        <v>3.0647130012512207</v>
      </c>
      <c r="AP90" s="44">
        <v>2.2759463787078857</v>
      </c>
      <c r="AQ90" s="44">
        <v>2.5177044868469238</v>
      </c>
      <c r="AR90" s="44">
        <v>3.2673993110656738</v>
      </c>
      <c r="AS90" s="44">
        <v>2.8424909114837646</v>
      </c>
      <c r="AT90" s="58">
        <f t="shared" si="77"/>
        <v>2.9365079402923584</v>
      </c>
      <c r="AU90" s="42">
        <v>0.7032967209815979</v>
      </c>
      <c r="AV90" s="42">
        <v>0.59462761878967285</v>
      </c>
      <c r="AW90" s="42">
        <v>0.56898659467697144</v>
      </c>
      <c r="AX90" s="42">
        <v>0.56654459238052368</v>
      </c>
      <c r="AY90" s="42">
        <v>0.70818072557449341</v>
      </c>
      <c r="AZ90" s="42">
        <v>0.64102566242218018</v>
      </c>
      <c r="BA90" s="54">
        <f t="shared" si="78"/>
        <v>0.63044365247090661</v>
      </c>
      <c r="BB90" s="44"/>
      <c r="BC90" s="42">
        <v>0.30402931571006775</v>
      </c>
      <c r="BD90" s="42">
        <v>0.23443223536014557</v>
      </c>
      <c r="BE90" s="42">
        <v>0.13431014120578766</v>
      </c>
      <c r="BF90" s="42">
        <v>0.20757021009922028</v>
      </c>
      <c r="BG90" s="42">
        <v>0.35164836049079895</v>
      </c>
      <c r="BH90" s="42">
        <v>0.29670330882072449</v>
      </c>
      <c r="BI90" s="54">
        <f t="shared" si="79"/>
        <v>0.2547822619477908</v>
      </c>
      <c r="BJ90" s="44">
        <v>0.06</v>
      </c>
      <c r="BK90" s="44">
        <v>0.05</v>
      </c>
      <c r="BL90" s="44">
        <v>0.06</v>
      </c>
      <c r="BM90" s="44">
        <v>0.05</v>
      </c>
      <c r="BN90" s="44">
        <v>0.05</v>
      </c>
      <c r="BO90" s="44">
        <v>0.05</v>
      </c>
      <c r="BP90" s="58">
        <f t="shared" si="80"/>
        <v>5.3333333333333323E-2</v>
      </c>
      <c r="BQ90" s="42">
        <v>1</v>
      </c>
      <c r="BR90" s="42">
        <v>0.95</v>
      </c>
      <c r="BS90" s="42">
        <v>0.87</v>
      </c>
      <c r="BT90" s="42">
        <v>0.84</v>
      </c>
      <c r="BU90" s="42">
        <v>0.98</v>
      </c>
      <c r="BV90" s="42">
        <v>1</v>
      </c>
      <c r="BW90" s="54">
        <v>0.94</v>
      </c>
      <c r="BX90" s="44">
        <v>5.5E-2</v>
      </c>
      <c r="BY90" s="44">
        <v>4.3999999999999997E-2</v>
      </c>
      <c r="BZ90" s="44">
        <v>4.3999999999999997E-2</v>
      </c>
      <c r="CA90" s="44">
        <v>4.4999999999999998E-2</v>
      </c>
      <c r="CB90" s="44">
        <v>4.4999999999999998E-2</v>
      </c>
      <c r="CC90" s="44">
        <v>4.4999999999999998E-2</v>
      </c>
      <c r="CD90" s="58">
        <v>4.5999999999999999E-2</v>
      </c>
      <c r="CE90" s="42">
        <v>6.9</v>
      </c>
      <c r="CF90" s="42">
        <v>6.89</v>
      </c>
      <c r="CG90" s="42">
        <v>6.89</v>
      </c>
      <c r="CH90" s="42">
        <v>6.88</v>
      </c>
      <c r="CI90" s="42">
        <v>6.89</v>
      </c>
      <c r="CJ90" s="42">
        <v>6.91</v>
      </c>
      <c r="CK90" s="54">
        <v>6.89</v>
      </c>
      <c r="CL90" s="42">
        <v>48</v>
      </c>
      <c r="CM90" s="44"/>
      <c r="CN90" s="44">
        <v>2.1098902225494385</v>
      </c>
      <c r="CO90" s="44">
        <v>1.6459096670150757</v>
      </c>
      <c r="CP90" s="44">
        <v>0.99536019563674927</v>
      </c>
      <c r="CQ90" s="44">
        <v>1.6810745000839233</v>
      </c>
      <c r="CR90" s="44">
        <v>1.7689865827560425</v>
      </c>
      <c r="CS90" s="44">
        <v>1.6420024633407593</v>
      </c>
      <c r="CT90" s="58">
        <f t="shared" si="81"/>
        <v>1.6405372718969982</v>
      </c>
      <c r="CU90" s="44" t="s">
        <v>233</v>
      </c>
      <c r="CV90" s="44" t="s">
        <v>233</v>
      </c>
      <c r="CW90" s="44" t="s">
        <v>233</v>
      </c>
      <c r="CX90" s="44" t="s">
        <v>233</v>
      </c>
      <c r="CY90" s="44" t="s">
        <v>233</v>
      </c>
      <c r="CZ90" s="44" t="s">
        <v>233</v>
      </c>
      <c r="DA90" s="54" t="str">
        <f t="shared" si="82"/>
        <v/>
      </c>
      <c r="DB90" s="65">
        <v>1394.749755859375</v>
      </c>
      <c r="DC90" s="65">
        <v>1164.713134765625</v>
      </c>
      <c r="DD90" s="65">
        <v>649.69476318359375</v>
      </c>
      <c r="DE90" s="65">
        <v>1169.5970458984375</v>
      </c>
      <c r="DF90" s="65">
        <v>1151.281982421875</v>
      </c>
      <c r="DG90" s="65">
        <v>1156.166015625</v>
      </c>
      <c r="DH90" s="58">
        <f t="shared" si="83"/>
        <v>1.6046886474609374</v>
      </c>
      <c r="DI90" s="65">
        <v>1412.1611328125</v>
      </c>
      <c r="DJ90" s="65">
        <v>1145.76318359375</v>
      </c>
      <c r="DK90" s="65">
        <v>702.22222900390625</v>
      </c>
      <c r="DL90" s="65">
        <v>1093.91943359375</v>
      </c>
      <c r="DM90" s="65">
        <v>1110.5006103515625</v>
      </c>
      <c r="DN90" s="65">
        <v>1114.993896484375</v>
      </c>
      <c r="DO90" s="58">
        <f t="shared" si="84"/>
        <v>1.5790945166015624</v>
      </c>
      <c r="DP90" s="65">
        <v>51</v>
      </c>
      <c r="DQ90" s="44"/>
      <c r="DR90" s="65">
        <v>743.625</v>
      </c>
      <c r="DS90" s="65">
        <v>790.5</v>
      </c>
      <c r="DT90" s="65">
        <v>816.9375</v>
      </c>
      <c r="DU90" s="65">
        <v>776.9375</v>
      </c>
      <c r="DV90" s="65">
        <v>773.0625</v>
      </c>
      <c r="DW90" s="65">
        <v>763.1875</v>
      </c>
      <c r="DX90" s="58">
        <f t="shared" si="85"/>
        <v>1.1194200000000001</v>
      </c>
      <c r="DY90" s="43">
        <v>6.4463977813720703</v>
      </c>
      <c r="DZ90" s="43">
        <v>14.029515266418457</v>
      </c>
      <c r="EA90" s="43">
        <v>26.213409423828125</v>
      </c>
      <c r="EB90" s="44">
        <f t="shared" si="86"/>
        <v>1.6555049742126464</v>
      </c>
      <c r="EC90" s="43">
        <v>40</v>
      </c>
      <c r="ED90" s="43">
        <v>40</v>
      </c>
      <c r="EE90" s="43">
        <v>40</v>
      </c>
      <c r="EF90" s="43">
        <v>40</v>
      </c>
      <c r="EG90" s="43">
        <v>35</v>
      </c>
      <c r="EH90" s="43">
        <v>35</v>
      </c>
      <c r="EI90" s="56">
        <f t="shared" si="67"/>
        <v>38.333333333333336</v>
      </c>
      <c r="EJ90" s="65">
        <v>502</v>
      </c>
      <c r="EK90" s="42">
        <v>0.5</v>
      </c>
      <c r="EL90" s="42">
        <v>0.5</v>
      </c>
      <c r="EM90" s="42">
        <v>0.5</v>
      </c>
      <c r="EN90" s="42">
        <v>0.5</v>
      </c>
      <c r="EO90" s="42">
        <v>0.5</v>
      </c>
      <c r="EP90" s="42">
        <v>0.5</v>
      </c>
      <c r="EQ90" s="54">
        <f t="shared" si="68"/>
        <v>0.5</v>
      </c>
      <c r="ER90" s="65">
        <v>22</v>
      </c>
      <c r="ES90" s="42">
        <v>0.81999999284744263</v>
      </c>
      <c r="ET90" s="42">
        <v>0.81999999284744263</v>
      </c>
      <c r="EU90" s="42">
        <v>0.81999999284744263</v>
      </c>
      <c r="EV90" s="42">
        <v>0.81999999284744263</v>
      </c>
      <c r="EW90" s="42">
        <v>0.81999999284744263</v>
      </c>
      <c r="EX90" s="42">
        <v>0.81999999284744263</v>
      </c>
      <c r="EY90" s="54">
        <f t="shared" si="69"/>
        <v>0.81999999284744263</v>
      </c>
      <c r="EZ90" s="42">
        <v>1.1499999999999999</v>
      </c>
      <c r="FA90" s="42">
        <v>0.20000000298023224</v>
      </c>
      <c r="FB90" s="42">
        <v>0.20000000298023224</v>
      </c>
      <c r="FC90" s="42">
        <v>0.20000000298023224</v>
      </c>
      <c r="FD90" s="42">
        <v>0.20999999344348907</v>
      </c>
      <c r="FE90" s="42">
        <v>0.20999999344348907</v>
      </c>
      <c r="FF90" s="42">
        <v>0.20999999344348907</v>
      </c>
      <c r="FG90" s="54">
        <f t="shared" si="70"/>
        <v>0.20499999821186066</v>
      </c>
      <c r="FH90" s="42"/>
      <c r="FI90" s="42">
        <v>0.17000000178813934</v>
      </c>
      <c r="FJ90" s="42">
        <v>0.17000000178813934</v>
      </c>
      <c r="FK90" s="42">
        <v>0.17000000178813934</v>
      </c>
      <c r="FL90" s="42">
        <v>0.18000000715255737</v>
      </c>
      <c r="FM90" s="42">
        <v>0.17000000178813934</v>
      </c>
      <c r="FN90" s="42">
        <v>0.17000000178813934</v>
      </c>
      <c r="FO90" s="54">
        <f t="shared" si="71"/>
        <v>0.17166666934887567</v>
      </c>
      <c r="FP90" s="65">
        <v>20</v>
      </c>
      <c r="FQ90" s="42">
        <v>0.56999999284744263</v>
      </c>
      <c r="FR90" s="42">
        <v>0.56999999284744263</v>
      </c>
      <c r="FS90" s="42">
        <v>0.56999999284744263</v>
      </c>
      <c r="FT90" s="42">
        <v>0.56999999284744263</v>
      </c>
      <c r="FU90" s="42">
        <v>0.56999999284744263</v>
      </c>
      <c r="FV90" s="42">
        <v>0.56999999284744263</v>
      </c>
      <c r="FW90" s="54">
        <f t="shared" si="72"/>
        <v>0.56999999284744263</v>
      </c>
      <c r="FX90" s="65">
        <v>32</v>
      </c>
    </row>
    <row r="91" spans="1:180">
      <c r="A91" s="40">
        <v>38793</v>
      </c>
      <c r="B91" s="41"/>
      <c r="C91" s="41"/>
      <c r="D91" s="41"/>
      <c r="E91" s="42" t="s">
        <v>233</v>
      </c>
      <c r="F91" s="42" t="s">
        <v>233</v>
      </c>
      <c r="G91" s="42" t="s">
        <v>233</v>
      </c>
      <c r="H91" s="42" t="s">
        <v>233</v>
      </c>
      <c r="I91" s="42" t="s">
        <v>233</v>
      </c>
      <c r="J91" s="42" t="s">
        <v>233</v>
      </c>
      <c r="K91" s="54" t="str">
        <f t="shared" si="73"/>
        <v/>
      </c>
      <c r="L91" s="43">
        <v>1.8070818185806274</v>
      </c>
      <c r="M91" s="43">
        <v>1.5628815889358521</v>
      </c>
      <c r="N91" s="43">
        <v>1.0744811296463013</v>
      </c>
      <c r="O91" s="43">
        <v>2.0512821674346924</v>
      </c>
      <c r="P91" s="43">
        <v>3.345543384552002</v>
      </c>
      <c r="Q91" s="43">
        <v>2.5885226726531982</v>
      </c>
      <c r="R91" s="54">
        <f t="shared" si="87"/>
        <v>2.0716321269671121</v>
      </c>
      <c r="S91" s="43">
        <v>13.064713478088379</v>
      </c>
      <c r="T91" s="43">
        <v>12.332112312316895</v>
      </c>
      <c r="U91" s="43">
        <v>12.454212188720703</v>
      </c>
      <c r="V91" s="43">
        <v>11.111110687255859</v>
      </c>
      <c r="W91" s="43">
        <v>10.378510475158691</v>
      </c>
      <c r="X91" s="43">
        <v>10.256410598754883</v>
      </c>
      <c r="Y91" s="56">
        <f t="shared" si="74"/>
        <v>11.599511623382568</v>
      </c>
      <c r="Z91" s="42">
        <v>7.081807404756546E-2</v>
      </c>
      <c r="AA91" s="42">
        <v>9.5238097012042999E-2</v>
      </c>
      <c r="AB91" s="42">
        <v>0.22710622847080231</v>
      </c>
      <c r="AC91" s="42">
        <v>0.19780220091342926</v>
      </c>
      <c r="AD91" s="42">
        <v>6.1050061136484146E-2</v>
      </c>
      <c r="AE91" s="42">
        <v>6.5934069454669952E-2</v>
      </c>
      <c r="AF91" s="54">
        <f t="shared" si="75"/>
        <v>0.11965812183916569</v>
      </c>
      <c r="AG91" s="42">
        <v>6.8444442749023438</v>
      </c>
      <c r="AH91" s="42">
        <v>6.8581194877624512</v>
      </c>
      <c r="AI91" s="42">
        <v>6.8102564811706543</v>
      </c>
      <c r="AJ91" s="42">
        <v>6.7965812683105469</v>
      </c>
      <c r="AK91" s="42">
        <v>6.8923077583312988</v>
      </c>
      <c r="AL91" s="42">
        <v>6.9059829711914062</v>
      </c>
      <c r="AM91" s="54">
        <f t="shared" si="76"/>
        <v>6.8512820402781172</v>
      </c>
      <c r="AN91" s="44">
        <v>2.91330885887146</v>
      </c>
      <c r="AO91" s="44">
        <v>2.8131868839263916</v>
      </c>
      <c r="AP91" s="44">
        <v>3.2893772125244141</v>
      </c>
      <c r="AQ91" s="44">
        <v>3.1623930931091309</v>
      </c>
      <c r="AR91" s="44">
        <v>2.9816849231719971</v>
      </c>
      <c r="AS91" s="44">
        <v>2.6813187599182129</v>
      </c>
      <c r="AT91" s="58">
        <f t="shared" si="77"/>
        <v>2.9735449552536011</v>
      </c>
      <c r="AU91" s="42">
        <v>0.6715506911277771</v>
      </c>
      <c r="AV91" s="42">
        <v>0.71184372901916504</v>
      </c>
      <c r="AW91" s="42">
        <v>0.55189257860183716</v>
      </c>
      <c r="AX91" s="42">
        <v>0.73748475313186646</v>
      </c>
      <c r="AY91" s="42">
        <v>0.73137974739074707</v>
      </c>
      <c r="AZ91" s="42">
        <v>0.76923078298568726</v>
      </c>
      <c r="BA91" s="54">
        <f t="shared" si="78"/>
        <v>0.69556371370951331</v>
      </c>
      <c r="BB91" s="44"/>
      <c r="BC91" s="42">
        <v>0.32967033982276917</v>
      </c>
      <c r="BD91" s="42">
        <v>0.30402931571006775</v>
      </c>
      <c r="BE91" s="42">
        <v>0.2905983030796051</v>
      </c>
      <c r="BF91" s="42">
        <v>0.28083029389381409</v>
      </c>
      <c r="BG91" s="42">
        <v>0.26129427552223206</v>
      </c>
      <c r="BH91" s="42">
        <v>0.26495727896690369</v>
      </c>
      <c r="BI91" s="54">
        <f t="shared" si="79"/>
        <v>0.28856330116589862</v>
      </c>
      <c r="BJ91" s="44">
        <v>0.05</v>
      </c>
      <c r="BK91" s="44">
        <v>0.05</v>
      </c>
      <c r="BL91" s="44">
        <v>0.04</v>
      </c>
      <c r="BM91" s="44">
        <v>0.04</v>
      </c>
      <c r="BN91" s="44">
        <v>0.04</v>
      </c>
      <c r="BO91" s="44">
        <v>0.04</v>
      </c>
      <c r="BP91" s="58">
        <f t="shared" si="80"/>
        <v>4.3333333333333335E-2</v>
      </c>
      <c r="BQ91" s="42">
        <v>0.99</v>
      </c>
      <c r="BR91" s="42">
        <v>0.99</v>
      </c>
      <c r="BS91" s="42">
        <v>1.01</v>
      </c>
      <c r="BT91" s="42">
        <v>0.95</v>
      </c>
      <c r="BU91" s="42">
        <v>0.95</v>
      </c>
      <c r="BV91" s="42">
        <v>0.95</v>
      </c>
      <c r="BW91" s="54">
        <v>0.97</v>
      </c>
      <c r="BX91" s="44">
        <v>3.4000000000000002E-2</v>
      </c>
      <c r="BY91" s="44">
        <v>3.4000000000000002E-2</v>
      </c>
      <c r="BZ91" s="44">
        <v>3.4000000000000002E-2</v>
      </c>
      <c r="CA91" s="44">
        <v>3.5000000000000003E-2</v>
      </c>
      <c r="CB91" s="44">
        <v>3.5000000000000003E-2</v>
      </c>
      <c r="CC91" s="44">
        <v>3.5000000000000003E-2</v>
      </c>
      <c r="CD91" s="58">
        <v>3.5000000000000003E-2</v>
      </c>
      <c r="CE91" s="42">
        <v>6.93</v>
      </c>
      <c r="CF91" s="42">
        <v>6.96</v>
      </c>
      <c r="CG91" s="42">
        <v>6.97</v>
      </c>
      <c r="CH91" s="42">
        <v>6.98</v>
      </c>
      <c r="CI91" s="42">
        <v>6.97</v>
      </c>
      <c r="CJ91" s="42">
        <v>6.96</v>
      </c>
      <c r="CK91" s="54">
        <v>6.96</v>
      </c>
      <c r="CL91" s="42">
        <v>56</v>
      </c>
      <c r="CM91" s="44"/>
      <c r="CN91" s="44">
        <v>1.6087912321090698</v>
      </c>
      <c r="CO91" s="44">
        <v>1.648840069770813</v>
      </c>
      <c r="CP91" s="44">
        <v>1.5970696210861206</v>
      </c>
      <c r="CQ91" s="44">
        <v>1.610744833946228</v>
      </c>
      <c r="CR91" s="44">
        <v>1.6097680330276489</v>
      </c>
      <c r="CS91" s="44">
        <v>1.581440806388855</v>
      </c>
      <c r="CT91" s="58">
        <f t="shared" si="81"/>
        <v>1.6094424327214558</v>
      </c>
      <c r="CU91" s="44" t="s">
        <v>233</v>
      </c>
      <c r="CV91" s="44" t="s">
        <v>233</v>
      </c>
      <c r="CW91" s="44" t="s">
        <v>233</v>
      </c>
      <c r="CX91" s="44" t="s">
        <v>233</v>
      </c>
      <c r="CY91" s="44" t="s">
        <v>233</v>
      </c>
      <c r="CZ91" s="44" t="s">
        <v>233</v>
      </c>
      <c r="DA91" s="54" t="str">
        <f t="shared" si="82"/>
        <v/>
      </c>
      <c r="DB91" s="65">
        <v>1101.83154296875</v>
      </c>
      <c r="DC91" s="65">
        <v>1036.996337890625</v>
      </c>
      <c r="DD91" s="65">
        <v>1184.859619140625</v>
      </c>
      <c r="DE91" s="65">
        <v>1054.09033203125</v>
      </c>
      <c r="DF91" s="65">
        <v>1110.37841796875</v>
      </c>
      <c r="DG91" s="65">
        <v>1078.6324462890625</v>
      </c>
      <c r="DH91" s="58">
        <f t="shared" si="83"/>
        <v>1.5760292871093751</v>
      </c>
      <c r="DI91" s="65">
        <v>1102.979248046875</v>
      </c>
      <c r="DJ91" s="65">
        <v>1074.6031494140625</v>
      </c>
      <c r="DK91" s="65">
        <v>1088.888916015625</v>
      </c>
      <c r="DL91" s="65">
        <v>1113.162353515625</v>
      </c>
      <c r="DM91" s="65">
        <v>1107.8388671875</v>
      </c>
      <c r="DN91" s="65">
        <v>1084.639892578125</v>
      </c>
      <c r="DO91" s="58">
        <f t="shared" si="84"/>
        <v>1.5773069824218751</v>
      </c>
      <c r="DP91" s="65">
        <v>24</v>
      </c>
      <c r="DQ91" s="44"/>
      <c r="DR91" s="65">
        <v>13.25</v>
      </c>
      <c r="DS91" s="65">
        <v>1.5</v>
      </c>
      <c r="DT91" s="65">
        <v>792.5625</v>
      </c>
      <c r="DU91" s="65">
        <v>15.25</v>
      </c>
      <c r="DV91" s="65">
        <v>777</v>
      </c>
      <c r="DW91" s="65">
        <v>809.3125</v>
      </c>
      <c r="DX91" s="58">
        <f t="shared" si="85"/>
        <v>0.57813000000000003</v>
      </c>
      <c r="DY91" s="43">
        <v>6.7932600975036621</v>
      </c>
      <c r="DZ91" s="43">
        <v>14.924640655517578</v>
      </c>
      <c r="EA91" s="43">
        <v>26.899185180664063</v>
      </c>
      <c r="EB91" s="44">
        <f t="shared" si="86"/>
        <v>1.4466186756134034</v>
      </c>
      <c r="EC91" s="43">
        <v>35</v>
      </c>
      <c r="ED91" s="43">
        <v>35</v>
      </c>
      <c r="EE91" s="43">
        <v>40</v>
      </c>
      <c r="EF91" s="43">
        <v>40</v>
      </c>
      <c r="EG91" s="43">
        <v>35</v>
      </c>
      <c r="EH91" s="43">
        <v>35</v>
      </c>
      <c r="EI91" s="56">
        <f t="shared" si="67"/>
        <v>36.666666666666664</v>
      </c>
      <c r="EJ91" s="65">
        <v>491.5</v>
      </c>
      <c r="EK91" s="42">
        <v>0.5</v>
      </c>
      <c r="EL91" s="42">
        <v>0.5</v>
      </c>
      <c r="EM91" s="42">
        <v>0.5</v>
      </c>
      <c r="EN91" s="42">
        <v>0.5</v>
      </c>
      <c r="EO91" s="42">
        <v>0.5</v>
      </c>
      <c r="EP91" s="42">
        <v>0.5</v>
      </c>
      <c r="EQ91" s="54">
        <f t="shared" si="68"/>
        <v>0.5</v>
      </c>
      <c r="ER91" s="65">
        <v>21</v>
      </c>
      <c r="ES91" s="42">
        <v>0.81999999284744263</v>
      </c>
      <c r="ET91" s="42">
        <v>0.81999999284744263</v>
      </c>
      <c r="EU91" s="42">
        <v>0.81999999284744263</v>
      </c>
      <c r="EV91" s="42">
        <v>0.81999999284744263</v>
      </c>
      <c r="EW91" s="42">
        <v>0.81999999284744263</v>
      </c>
      <c r="EX91" s="42">
        <v>0.81999999284744263</v>
      </c>
      <c r="EY91" s="54">
        <f t="shared" si="69"/>
        <v>0.81999999284744263</v>
      </c>
      <c r="EZ91" s="42">
        <v>1.4</v>
      </c>
      <c r="FA91" s="42">
        <v>0.20999999344348907</v>
      </c>
      <c r="FB91" s="42">
        <v>0.20999999344348907</v>
      </c>
      <c r="FC91" s="42">
        <v>0.20999999344348907</v>
      </c>
      <c r="FD91" s="42">
        <v>0.20999999344348907</v>
      </c>
      <c r="FE91" s="42">
        <v>0.20999999344348907</v>
      </c>
      <c r="FF91" s="42">
        <v>0.20999999344348907</v>
      </c>
      <c r="FG91" s="54">
        <f t="shared" si="70"/>
        <v>0.20999999344348907</v>
      </c>
      <c r="FH91" s="42"/>
      <c r="FI91" s="42">
        <v>0.17000000178813934</v>
      </c>
      <c r="FJ91" s="42">
        <v>0.17000000178813934</v>
      </c>
      <c r="FK91" s="42">
        <v>0.17000000178813934</v>
      </c>
      <c r="FL91" s="42">
        <v>0.17000000178813934</v>
      </c>
      <c r="FM91" s="42">
        <v>0.17000000178813934</v>
      </c>
      <c r="FN91" s="42">
        <v>0.17000000178813934</v>
      </c>
      <c r="FO91" s="54">
        <f t="shared" si="71"/>
        <v>0.17000000178813934</v>
      </c>
      <c r="FP91" s="65">
        <v>22</v>
      </c>
      <c r="FQ91" s="42">
        <v>0.56999999284744263</v>
      </c>
      <c r="FR91" s="42">
        <v>0.56999999284744263</v>
      </c>
      <c r="FS91" s="42">
        <v>0.56999999284744263</v>
      </c>
      <c r="FT91" s="42">
        <v>0.56999999284744263</v>
      </c>
      <c r="FU91" s="42">
        <v>0.56999999284744263</v>
      </c>
      <c r="FV91" s="42">
        <v>0.56999999284744263</v>
      </c>
      <c r="FW91" s="54">
        <f t="shared" si="72"/>
        <v>0.56999999284744263</v>
      </c>
      <c r="FX91" s="65">
        <v>32</v>
      </c>
    </row>
    <row r="92" spans="1:180">
      <c r="A92" s="40">
        <v>38794</v>
      </c>
      <c r="B92" s="41"/>
      <c r="C92" s="41"/>
      <c r="D92" s="41"/>
      <c r="E92" s="42" t="s">
        <v>233</v>
      </c>
      <c r="F92" s="42" t="s">
        <v>233</v>
      </c>
      <c r="G92" s="42" t="s">
        <v>233</v>
      </c>
      <c r="H92" s="42" t="s">
        <v>233</v>
      </c>
      <c r="I92" s="42" t="s">
        <v>233</v>
      </c>
      <c r="J92" s="42" t="s">
        <v>233</v>
      </c>
      <c r="K92" s="54" t="str">
        <f t="shared" si="73"/>
        <v/>
      </c>
      <c r="L92" s="43">
        <v>1.8559218645095825</v>
      </c>
      <c r="M92" s="43">
        <v>1.3675214052200317</v>
      </c>
      <c r="N92" s="43">
        <v>0.75702077150344849</v>
      </c>
      <c r="O92" s="43">
        <v>1.3919414281845093</v>
      </c>
      <c r="P92" s="43">
        <v>2.1489622592926025</v>
      </c>
      <c r="Q92" s="43">
        <v>1.6361416578292847</v>
      </c>
      <c r="R92" s="54">
        <f t="shared" si="87"/>
        <v>1.5262515644232433</v>
      </c>
      <c r="S92" s="43">
        <v>10.134309768676758</v>
      </c>
      <c r="T92" s="43">
        <v>9.768010139465332</v>
      </c>
      <c r="U92" s="43">
        <v>9.645909309387207</v>
      </c>
      <c r="V92" s="43">
        <v>14.529914855957031</v>
      </c>
      <c r="W92" s="43">
        <v>9.645909309387207</v>
      </c>
      <c r="X92" s="43">
        <v>8.9133090972900391</v>
      </c>
      <c r="Y92" s="56">
        <f t="shared" si="74"/>
        <v>10.439560413360596</v>
      </c>
      <c r="Z92" s="42">
        <v>8.5470087826251984E-2</v>
      </c>
      <c r="AA92" s="42">
        <v>0.10012210160493851</v>
      </c>
      <c r="AB92" s="42">
        <v>-7.326007355004549E-3</v>
      </c>
      <c r="AC92" s="42">
        <v>-2.4420025292783976E-3</v>
      </c>
      <c r="AD92" s="42">
        <v>-1.7094017937779427E-2</v>
      </c>
      <c r="AE92" s="42">
        <v>1.7094017937779427E-2</v>
      </c>
      <c r="AF92" s="54">
        <f t="shared" si="75"/>
        <v>2.9304029924484592E-2</v>
      </c>
      <c r="AG92" s="42">
        <v>6.9162392616271973</v>
      </c>
      <c r="AH92" s="42">
        <v>6.9128203392028809</v>
      </c>
      <c r="AI92" s="42">
        <v>6.9675211906433105</v>
      </c>
      <c r="AJ92" s="42">
        <v>6.9777779579162598</v>
      </c>
      <c r="AK92" s="42">
        <v>7.0119657516479492</v>
      </c>
      <c r="AL92" s="42">
        <v>7.0017094612121582</v>
      </c>
      <c r="AM92" s="54">
        <f t="shared" si="76"/>
        <v>6.964672327041626</v>
      </c>
      <c r="AN92" s="44">
        <v>2.5299146175384521</v>
      </c>
      <c r="AO92" s="44">
        <v>3.0402929782867432</v>
      </c>
      <c r="AP92" s="44">
        <v>2.7179486751556396</v>
      </c>
      <c r="AQ92" s="44">
        <v>2.6129426956176758</v>
      </c>
      <c r="AR92" s="44">
        <v>1.8876678943634033</v>
      </c>
      <c r="AS92" s="44">
        <v>1.8363858461380005</v>
      </c>
      <c r="AT92" s="58">
        <f t="shared" si="77"/>
        <v>2.4375254511833191</v>
      </c>
      <c r="AU92" s="42">
        <v>0.76068377494812012</v>
      </c>
      <c r="AV92" s="42">
        <v>0.69963371753692627</v>
      </c>
      <c r="AW92" s="42">
        <v>0.64102566242218018</v>
      </c>
      <c r="AX92" s="42">
        <v>0.66910868883132935</v>
      </c>
      <c r="AY92" s="42">
        <v>0.76434677839279175</v>
      </c>
      <c r="AZ92" s="42">
        <v>0.77045178413391113</v>
      </c>
      <c r="BA92" s="54">
        <f t="shared" si="78"/>
        <v>0.71754173437754309</v>
      </c>
      <c r="BB92" s="44"/>
      <c r="BC92" s="42">
        <v>0.25518926978111267</v>
      </c>
      <c r="BD92" s="42">
        <v>0.26984128355979919</v>
      </c>
      <c r="BE92" s="42">
        <v>0.15628816187381744</v>
      </c>
      <c r="BF92" s="42">
        <v>0.15995116531848907</v>
      </c>
      <c r="BG92" s="42">
        <v>0.20757021009922028</v>
      </c>
      <c r="BH92" s="42">
        <v>0.24908424913883209</v>
      </c>
      <c r="BI92" s="54">
        <f t="shared" si="79"/>
        <v>0.21632072329521179</v>
      </c>
      <c r="BJ92" s="44">
        <v>0.04</v>
      </c>
      <c r="BK92" s="44">
        <v>0.04</v>
      </c>
      <c r="BL92" s="44">
        <v>0.04</v>
      </c>
      <c r="BM92" s="44">
        <v>0.04</v>
      </c>
      <c r="BN92" s="44">
        <v>0.04</v>
      </c>
      <c r="BO92" s="44">
        <v>0.04</v>
      </c>
      <c r="BP92" s="58">
        <f t="shared" si="80"/>
        <v>0.04</v>
      </c>
      <c r="BQ92" s="42">
        <v>0.95</v>
      </c>
      <c r="BR92" s="42">
        <v>0.94</v>
      </c>
      <c r="BS92" s="42">
        <v>0.89</v>
      </c>
      <c r="BT92" s="42">
        <v>0.84</v>
      </c>
      <c r="BU92" s="42">
        <v>0.83</v>
      </c>
      <c r="BV92" s="42">
        <v>0.87</v>
      </c>
      <c r="BW92" s="54">
        <v>0.89</v>
      </c>
      <c r="BX92" s="44">
        <v>3.5000000000000003E-2</v>
      </c>
      <c r="BY92" s="44">
        <v>3.5000000000000003E-2</v>
      </c>
      <c r="BZ92" s="44">
        <v>3.5000000000000003E-2</v>
      </c>
      <c r="CA92" s="44">
        <v>3.5000000000000003E-2</v>
      </c>
      <c r="CB92" s="44">
        <v>3.5000000000000003E-2</v>
      </c>
      <c r="CC92" s="44">
        <v>3.5000000000000003E-2</v>
      </c>
      <c r="CD92" s="58">
        <v>3.5000000000000003E-2</v>
      </c>
      <c r="CE92" s="42">
        <v>6.98</v>
      </c>
      <c r="CF92" s="42">
        <v>6.98</v>
      </c>
      <c r="CG92" s="42">
        <v>7.01</v>
      </c>
      <c r="CH92" s="42">
        <v>7.03</v>
      </c>
      <c r="CI92" s="42">
        <v>7.03</v>
      </c>
      <c r="CJ92" s="42">
        <v>7.05</v>
      </c>
      <c r="CK92" s="54">
        <v>7.01</v>
      </c>
      <c r="CL92" s="42">
        <v>66</v>
      </c>
      <c r="CM92" s="44"/>
      <c r="CN92" s="44">
        <v>1.5365079641342163</v>
      </c>
      <c r="CO92" s="44">
        <v>1.5052503347396851</v>
      </c>
      <c r="CP92" s="44">
        <v>0.92991453409194946</v>
      </c>
      <c r="CQ92" s="44">
        <v>0.95726495981216431</v>
      </c>
      <c r="CR92" s="44">
        <v>0.89865690469741821</v>
      </c>
      <c r="CS92" s="44">
        <v>0.99633699655532837</v>
      </c>
      <c r="CT92" s="58">
        <f t="shared" si="81"/>
        <v>1.137321949005127</v>
      </c>
      <c r="CU92" s="44" t="s">
        <v>233</v>
      </c>
      <c r="CV92" s="44" t="s">
        <v>233</v>
      </c>
      <c r="CW92" s="44" t="s">
        <v>233</v>
      </c>
      <c r="CX92" s="44" t="s">
        <v>233</v>
      </c>
      <c r="CY92" s="44" t="s">
        <v>233</v>
      </c>
      <c r="CZ92" s="44" t="s">
        <v>233</v>
      </c>
      <c r="DA92" s="54" t="str">
        <f t="shared" si="82"/>
        <v/>
      </c>
      <c r="DB92" s="65">
        <v>1041.147705078125</v>
      </c>
      <c r="DC92" s="65">
        <v>1029.1820068359375</v>
      </c>
      <c r="DD92" s="65">
        <v>623.931640625</v>
      </c>
      <c r="DE92" s="65">
        <v>629.5482177734375</v>
      </c>
      <c r="DF92" s="65">
        <v>612.087890625</v>
      </c>
      <c r="DG92" s="65">
        <v>685.3480224609375</v>
      </c>
      <c r="DH92" s="58">
        <f t="shared" si="83"/>
        <v>1.109098916015625</v>
      </c>
      <c r="DI92" s="65">
        <v>1077.411376953125</v>
      </c>
      <c r="DJ92" s="65">
        <v>1064.17578125</v>
      </c>
      <c r="DK92" s="65">
        <v>644.78631591796875</v>
      </c>
      <c r="DL92" s="65">
        <v>647.5213623046875</v>
      </c>
      <c r="DM92" s="65">
        <v>654.35894775390625</v>
      </c>
      <c r="DN92" s="65">
        <v>699.4871826171875</v>
      </c>
      <c r="DO92" s="58">
        <f t="shared" si="84"/>
        <v>1.1490578320312499</v>
      </c>
      <c r="DP92" s="65">
        <v>30</v>
      </c>
      <c r="DQ92" s="44"/>
      <c r="DR92" s="65">
        <v>17.6875</v>
      </c>
      <c r="DS92" s="65">
        <v>100</v>
      </c>
      <c r="DT92" s="65">
        <v>780.625</v>
      </c>
      <c r="DU92" s="65">
        <v>793.375</v>
      </c>
      <c r="DV92" s="65">
        <v>792</v>
      </c>
      <c r="DW92" s="65">
        <v>100</v>
      </c>
      <c r="DX92" s="58">
        <f t="shared" si="85"/>
        <v>0.620085</v>
      </c>
      <c r="DY92" s="43">
        <v>5.9228324890136719</v>
      </c>
      <c r="DZ92" s="43">
        <v>14.433765411376953</v>
      </c>
      <c r="EA92" s="43">
        <v>28.212997436523438</v>
      </c>
      <c r="EB92" s="44">
        <f t="shared" si="86"/>
        <v>1.220725617675781</v>
      </c>
      <c r="EC92" s="43">
        <v>35</v>
      </c>
      <c r="ED92" s="43">
        <v>35</v>
      </c>
      <c r="EE92" s="43">
        <v>35</v>
      </c>
      <c r="EF92" s="43">
        <v>35</v>
      </c>
      <c r="EG92" s="43">
        <v>35</v>
      </c>
      <c r="EH92" s="43">
        <v>35</v>
      </c>
      <c r="EI92" s="56">
        <f t="shared" si="67"/>
        <v>35</v>
      </c>
      <c r="EJ92" s="65">
        <v>286</v>
      </c>
      <c r="EK92" s="42">
        <v>0.5</v>
      </c>
      <c r="EL92" s="42">
        <v>0.5</v>
      </c>
      <c r="EM92" s="42">
        <v>0.5</v>
      </c>
      <c r="EN92" s="42">
        <v>0.5</v>
      </c>
      <c r="EO92" s="42">
        <v>0.5</v>
      </c>
      <c r="EP92" s="42">
        <v>0.5</v>
      </c>
      <c r="EQ92" s="54">
        <f t="shared" si="68"/>
        <v>0.5</v>
      </c>
      <c r="ER92" s="65">
        <v>13</v>
      </c>
      <c r="ES92" s="42">
        <v>0.81999999284744263</v>
      </c>
      <c r="ET92" s="42">
        <v>0.81999999284744263</v>
      </c>
      <c r="EU92" s="42">
        <v>0.81999999284744263</v>
      </c>
      <c r="EV92" s="42">
        <v>0.81999999284744263</v>
      </c>
      <c r="EW92" s="42">
        <v>0.81999999284744263</v>
      </c>
      <c r="EX92" s="42">
        <v>0.81999999284744263</v>
      </c>
      <c r="EY92" s="54">
        <f t="shared" si="69"/>
        <v>0.81999999284744263</v>
      </c>
      <c r="EZ92" s="42">
        <v>0.9</v>
      </c>
      <c r="FA92" s="42">
        <v>0.20999999344348907</v>
      </c>
      <c r="FB92" s="42">
        <v>0.20999999344348907</v>
      </c>
      <c r="FC92" s="42">
        <v>0.20999999344348907</v>
      </c>
      <c r="FD92" s="42">
        <v>0.20999999344348907</v>
      </c>
      <c r="FE92" s="42">
        <v>0.2199999988079071</v>
      </c>
      <c r="FF92" s="42">
        <v>0.2199999988079071</v>
      </c>
      <c r="FG92" s="54">
        <f t="shared" si="70"/>
        <v>0.21333332856496176</v>
      </c>
      <c r="FH92" s="42"/>
      <c r="FI92" s="42">
        <v>0.17000000178813934</v>
      </c>
      <c r="FJ92" s="42">
        <v>0.17000000178813934</v>
      </c>
      <c r="FK92" s="42">
        <v>0.17000000178813934</v>
      </c>
      <c r="FL92" s="42">
        <v>0.18000000715255737</v>
      </c>
      <c r="FM92" s="42">
        <v>0.18000000715255737</v>
      </c>
      <c r="FN92" s="42">
        <v>0.18000000715255737</v>
      </c>
      <c r="FO92" s="54">
        <f t="shared" si="71"/>
        <v>0.17500000447034836</v>
      </c>
      <c r="FP92" s="65">
        <v>13</v>
      </c>
      <c r="FQ92" s="42">
        <v>0.56999999284744263</v>
      </c>
      <c r="FR92" s="42">
        <v>0.56999999284744263</v>
      </c>
      <c r="FS92" s="42">
        <v>0.56999999284744263</v>
      </c>
      <c r="FT92" s="42">
        <v>0.56999999284744263</v>
      </c>
      <c r="FU92" s="42">
        <v>0.56999999284744263</v>
      </c>
      <c r="FV92" s="42">
        <v>0.56999999284744263</v>
      </c>
      <c r="FW92" s="54">
        <f t="shared" si="72"/>
        <v>0.56999999284744263</v>
      </c>
      <c r="FX92" s="65">
        <v>17</v>
      </c>
    </row>
    <row r="93" spans="1:180">
      <c r="A93" s="40">
        <v>38795</v>
      </c>
      <c r="B93" s="41"/>
      <c r="C93" s="41"/>
      <c r="D93" s="41"/>
      <c r="E93" s="42" t="s">
        <v>233</v>
      </c>
      <c r="F93" s="42" t="s">
        <v>233</v>
      </c>
      <c r="G93" s="42" t="s">
        <v>233</v>
      </c>
      <c r="H93" s="42" t="s">
        <v>233</v>
      </c>
      <c r="I93" s="42" t="s">
        <v>233</v>
      </c>
      <c r="J93" s="42" t="s">
        <v>233</v>
      </c>
      <c r="K93" s="54" t="str">
        <f t="shared" si="73"/>
        <v/>
      </c>
      <c r="L93" s="43">
        <v>0.9523809552192688</v>
      </c>
      <c r="M93" s="43">
        <v>0.58608061075210571</v>
      </c>
      <c r="N93" s="43">
        <v>0.46398046612739563</v>
      </c>
      <c r="O93" s="43">
        <v>0.70818072557449341</v>
      </c>
      <c r="P93" s="43">
        <v>1.196581244468689</v>
      </c>
      <c r="Q93" s="43">
        <v>0.9523809552192688</v>
      </c>
      <c r="R93" s="54">
        <f t="shared" si="87"/>
        <v>0.80993082622687018</v>
      </c>
      <c r="S93" s="43">
        <v>9.0354089736938477</v>
      </c>
      <c r="T93" s="43">
        <v>8.6691083908081055</v>
      </c>
      <c r="U93" s="43">
        <v>8.4249086380004883</v>
      </c>
      <c r="V93" s="43">
        <v>8.1807079315185547</v>
      </c>
      <c r="W93" s="43">
        <v>8.9133090972900391</v>
      </c>
      <c r="X93" s="43">
        <v>7.5702075958251953</v>
      </c>
      <c r="Y93" s="56">
        <f t="shared" si="74"/>
        <v>8.465608437856039</v>
      </c>
      <c r="Z93" s="42">
        <v>-0.13919414579868317</v>
      </c>
      <c r="AA93" s="42">
        <v>-0.11477411538362503</v>
      </c>
      <c r="AB93" s="42">
        <v>-0.14896215498447418</v>
      </c>
      <c r="AC93" s="42">
        <v>-0.30036631226539612</v>
      </c>
      <c r="AD93" s="42">
        <v>-0.21245421469211578</v>
      </c>
      <c r="AE93" s="42">
        <v>-0.20757021009922028</v>
      </c>
      <c r="AF93" s="54">
        <f t="shared" si="75"/>
        <v>-0.18722019220391908</v>
      </c>
      <c r="AG93" s="42">
        <v>7.0940170288085938</v>
      </c>
      <c r="AH93" s="42">
        <v>7.0427350997924805</v>
      </c>
      <c r="AI93" s="42">
        <v>7.0632476806640625</v>
      </c>
      <c r="AJ93" s="42">
        <v>7.1589741706848145</v>
      </c>
      <c r="AK93" s="42">
        <v>7.1794872283935547</v>
      </c>
      <c r="AL93" s="42">
        <v>7.1897435188293457</v>
      </c>
      <c r="AM93" s="54">
        <f t="shared" si="76"/>
        <v>7.1213674545288086</v>
      </c>
      <c r="AN93" s="44">
        <v>1.7924298048019409</v>
      </c>
      <c r="AO93" s="44">
        <v>2.0781440734863281</v>
      </c>
      <c r="AP93" s="44">
        <v>1.9829059839248657</v>
      </c>
      <c r="AQ93" s="44">
        <v>2.0586080551147461</v>
      </c>
      <c r="AR93" s="44">
        <v>1.5799756050109863</v>
      </c>
      <c r="AS93" s="44">
        <v>1.3919414281845093</v>
      </c>
      <c r="AT93" s="58">
        <f t="shared" si="77"/>
        <v>1.8140008250872295</v>
      </c>
      <c r="AU93" s="42">
        <v>0.61294263601303101</v>
      </c>
      <c r="AV93" s="42">
        <v>0.62881565093994141</v>
      </c>
      <c r="AW93" s="42">
        <v>0.7826617956161499</v>
      </c>
      <c r="AX93" s="42">
        <v>0.67032968997955322</v>
      </c>
      <c r="AY93" s="42">
        <v>0.6556776762008667</v>
      </c>
      <c r="AZ93" s="42">
        <v>0.73870575428009033</v>
      </c>
      <c r="BA93" s="54">
        <f t="shared" si="78"/>
        <v>0.68152220050493872</v>
      </c>
      <c r="BB93" s="44"/>
      <c r="BC93" s="42">
        <v>7.6923079788684845E-2</v>
      </c>
      <c r="BD93" s="42">
        <v>0.22588522732257843</v>
      </c>
      <c r="BE93" s="42">
        <v>0.15750916302204132</v>
      </c>
      <c r="BF93" s="42">
        <v>0.20390720665454865</v>
      </c>
      <c r="BG93" s="42">
        <v>0.18070818483829498</v>
      </c>
      <c r="BH93" s="42">
        <v>0.20390720665454865</v>
      </c>
      <c r="BI93" s="54">
        <f t="shared" si="79"/>
        <v>0.17480667804678282</v>
      </c>
      <c r="BJ93" s="44">
        <v>0.04</v>
      </c>
      <c r="BK93" s="44">
        <v>0.04</v>
      </c>
      <c r="BL93" s="44">
        <v>0.04</v>
      </c>
      <c r="BM93" s="44">
        <v>0.04</v>
      </c>
      <c r="BN93" s="44">
        <v>0.04</v>
      </c>
      <c r="BO93" s="44">
        <v>0.04</v>
      </c>
      <c r="BP93" s="58">
        <f t="shared" si="80"/>
        <v>0.04</v>
      </c>
      <c r="BQ93" s="42">
        <v>0.83</v>
      </c>
      <c r="BR93" s="42">
        <v>0.83</v>
      </c>
      <c r="BS93" s="42">
        <v>0.83</v>
      </c>
      <c r="BT93" s="42">
        <v>0.8</v>
      </c>
      <c r="BU93" s="42">
        <v>0.79</v>
      </c>
      <c r="BV93" s="42">
        <v>0.79</v>
      </c>
      <c r="BW93" s="54">
        <v>0.81</v>
      </c>
      <c r="BX93" s="44">
        <v>4.2000000000000003E-2</v>
      </c>
      <c r="BY93" s="44">
        <v>3.1E-2</v>
      </c>
      <c r="BZ93" s="44">
        <v>3.1E-2</v>
      </c>
      <c r="CA93" s="44">
        <v>4.2000000000000003E-2</v>
      </c>
      <c r="CB93" s="44">
        <v>3.1E-2</v>
      </c>
      <c r="CC93" s="44">
        <v>4.2000000000000003E-2</v>
      </c>
      <c r="CD93" s="58">
        <v>3.5999999999999997E-2</v>
      </c>
      <c r="CE93" s="42">
        <v>7.04</v>
      </c>
      <c r="CF93" s="42">
        <v>7.04</v>
      </c>
      <c r="CG93" s="42">
        <v>7.06</v>
      </c>
      <c r="CH93" s="42">
        <v>7.06</v>
      </c>
      <c r="CI93" s="42">
        <v>7.07</v>
      </c>
      <c r="CJ93" s="42">
        <v>7.07</v>
      </c>
      <c r="CK93" s="54">
        <v>7.06</v>
      </c>
      <c r="CL93" s="42">
        <v>68</v>
      </c>
      <c r="CM93" s="44"/>
      <c r="CN93" s="44">
        <v>0.62124544382095337</v>
      </c>
      <c r="CO93" s="44">
        <v>0.62808305025100708</v>
      </c>
      <c r="CP93" s="44">
        <v>0.67789989709854126</v>
      </c>
      <c r="CQ93" s="44">
        <v>0.58705741167068481</v>
      </c>
      <c r="CR93" s="44">
        <v>0.56849819421768188</v>
      </c>
      <c r="CS93" s="44">
        <v>0.56556779146194458</v>
      </c>
      <c r="CT93" s="58">
        <f t="shared" si="81"/>
        <v>0.6080586314201355</v>
      </c>
      <c r="CU93" s="44" t="s">
        <v>233</v>
      </c>
      <c r="CV93" s="44" t="s">
        <v>233</v>
      </c>
      <c r="CW93" s="44" t="s">
        <v>233</v>
      </c>
      <c r="CX93" s="44" t="s">
        <v>233</v>
      </c>
      <c r="CY93" s="44" t="s">
        <v>233</v>
      </c>
      <c r="CZ93" s="44" t="s">
        <v>233</v>
      </c>
      <c r="DA93" s="54" t="str">
        <f t="shared" si="82"/>
        <v/>
      </c>
      <c r="DB93" s="65">
        <v>379.85348510742187</v>
      </c>
      <c r="DC93" s="65">
        <v>491.69717407226563</v>
      </c>
      <c r="DD93" s="65">
        <v>419.047607421875</v>
      </c>
      <c r="DE93" s="65">
        <v>397.19168090820312</v>
      </c>
      <c r="DF93" s="65">
        <v>380.83029174804687</v>
      </c>
      <c r="DG93" s="65">
        <v>391.81930541992187</v>
      </c>
      <c r="DH93" s="58">
        <f t="shared" si="83"/>
        <v>0.59050549072265623</v>
      </c>
      <c r="DI93" s="65">
        <v>373.015869140625</v>
      </c>
      <c r="DJ93" s="65">
        <v>374.31011962890625</v>
      </c>
      <c r="DK93" s="65">
        <v>376.67886352539062</v>
      </c>
      <c r="DL93" s="65">
        <v>380.34188842773437</v>
      </c>
      <c r="DM93" s="65">
        <v>382.17337036132812</v>
      </c>
      <c r="DN93" s="65">
        <v>380.952392578125</v>
      </c>
      <c r="DO93" s="58">
        <f t="shared" si="84"/>
        <v>0.54419340087890622</v>
      </c>
      <c r="DP93" s="65">
        <v>24</v>
      </c>
      <c r="DQ93" s="44"/>
      <c r="DR93" s="65">
        <v>10.6875</v>
      </c>
      <c r="DS93" s="65">
        <v>100</v>
      </c>
      <c r="DT93" s="65">
        <v>826.125</v>
      </c>
      <c r="DU93" s="65">
        <v>16.4375</v>
      </c>
      <c r="DV93" s="65">
        <v>100</v>
      </c>
      <c r="DW93" s="65">
        <v>2.6875</v>
      </c>
      <c r="DX93" s="58">
        <f t="shared" si="85"/>
        <v>0.25342500000000001</v>
      </c>
      <c r="DY93" s="43">
        <v>6.1224417686462402</v>
      </c>
      <c r="DZ93" s="43">
        <v>12.163468360900879</v>
      </c>
      <c r="EA93" s="43">
        <v>28.848251342773438</v>
      </c>
      <c r="EB93" s="44">
        <f t="shared" si="86"/>
        <v>0.87565677024841304</v>
      </c>
      <c r="EC93" s="43">
        <v>35</v>
      </c>
      <c r="ED93" s="43">
        <v>35</v>
      </c>
      <c r="EE93" s="43">
        <v>35</v>
      </c>
      <c r="EF93" s="43">
        <v>30</v>
      </c>
      <c r="EG93" s="43">
        <v>30</v>
      </c>
      <c r="EH93" s="43">
        <v>30</v>
      </c>
      <c r="EI93" s="56">
        <f t="shared" si="67"/>
        <v>32.5</v>
      </c>
      <c r="EJ93" s="65">
        <v>146</v>
      </c>
      <c r="EK93" s="42">
        <v>0.5</v>
      </c>
      <c r="EL93" s="42">
        <v>0.5</v>
      </c>
      <c r="EM93" s="42">
        <v>0.5</v>
      </c>
      <c r="EN93" s="42">
        <v>0.5</v>
      </c>
      <c r="EO93" s="42">
        <v>0.5</v>
      </c>
      <c r="EP93" s="42">
        <v>0.5</v>
      </c>
      <c r="EQ93" s="54">
        <f t="shared" si="68"/>
        <v>0.5</v>
      </c>
      <c r="ER93" s="65">
        <v>10</v>
      </c>
      <c r="ES93" s="42">
        <v>0.81999999284744263</v>
      </c>
      <c r="ET93" s="42">
        <v>0.81999999284744263</v>
      </c>
      <c r="EU93" s="42">
        <v>0.81999999284744263</v>
      </c>
      <c r="EV93" s="42">
        <v>0.81999999284744263</v>
      </c>
      <c r="EW93" s="42">
        <v>0.81999999284744263</v>
      </c>
      <c r="EX93" s="42">
        <v>0.81999999284744263</v>
      </c>
      <c r="EY93" s="54">
        <f t="shared" si="69"/>
        <v>0.81999999284744263</v>
      </c>
      <c r="EZ93" s="42">
        <v>0.6</v>
      </c>
      <c r="FA93" s="42">
        <v>0.2199999988079071</v>
      </c>
      <c r="FB93" s="42">
        <v>0.2199999988079071</v>
      </c>
      <c r="FC93" s="42">
        <v>0.2199999988079071</v>
      </c>
      <c r="FD93" s="42">
        <v>0.2199999988079071</v>
      </c>
      <c r="FE93" s="42">
        <v>0.2199999988079071</v>
      </c>
      <c r="FF93" s="42">
        <v>0.2199999988079071</v>
      </c>
      <c r="FG93" s="54">
        <f t="shared" si="70"/>
        <v>0.2199999988079071</v>
      </c>
      <c r="FH93" s="42"/>
      <c r="FI93" s="42">
        <v>0.18000000715255737</v>
      </c>
      <c r="FJ93" s="42">
        <v>0.18000000715255737</v>
      </c>
      <c r="FK93" s="42">
        <v>0.18000000715255737</v>
      </c>
      <c r="FL93" s="42">
        <v>0.18000000715255737</v>
      </c>
      <c r="FM93" s="42">
        <v>0.18000000715255737</v>
      </c>
      <c r="FN93" s="42">
        <v>0.18000000715255737</v>
      </c>
      <c r="FO93" s="54">
        <f t="shared" si="71"/>
        <v>0.18000000715255737</v>
      </c>
      <c r="FP93" s="65">
        <v>9</v>
      </c>
      <c r="FQ93" s="42">
        <v>0.56999999284744263</v>
      </c>
      <c r="FR93" s="42">
        <v>0.56999999284744263</v>
      </c>
      <c r="FS93" s="42">
        <v>0.56999999284744263</v>
      </c>
      <c r="FT93" s="42">
        <v>0.56999999284744263</v>
      </c>
      <c r="FU93" s="42">
        <v>0.56999999284744263</v>
      </c>
      <c r="FV93" s="42">
        <v>0.56999999284744263</v>
      </c>
      <c r="FW93" s="54">
        <f t="shared" si="72"/>
        <v>0.56999999284744263</v>
      </c>
      <c r="FX93" s="65">
        <v>13</v>
      </c>
    </row>
    <row r="94" spans="1:180">
      <c r="A94" s="40">
        <v>38796</v>
      </c>
      <c r="B94" s="41"/>
      <c r="C94" s="41"/>
      <c r="D94" s="41"/>
      <c r="E94" s="42" t="s">
        <v>233</v>
      </c>
      <c r="F94" s="42" t="s">
        <v>233</v>
      </c>
      <c r="G94" s="42" t="s">
        <v>233</v>
      </c>
      <c r="H94" s="42" t="s">
        <v>233</v>
      </c>
      <c r="I94" s="42" t="s">
        <v>233</v>
      </c>
      <c r="J94" s="42" t="s">
        <v>233</v>
      </c>
      <c r="K94" s="54" t="str">
        <f t="shared" si="73"/>
        <v/>
      </c>
      <c r="L94" s="43">
        <v>0.70818072557449341</v>
      </c>
      <c r="M94" s="43">
        <v>0.46398046612739563</v>
      </c>
      <c r="N94" s="43">
        <v>0.34188035130500793</v>
      </c>
      <c r="O94" s="43">
        <v>1.1233211755752563</v>
      </c>
      <c r="P94" s="43">
        <v>2.4908425807952881</v>
      </c>
      <c r="Q94" s="43">
        <v>1.7582417726516724</v>
      </c>
      <c r="R94" s="54">
        <f t="shared" si="87"/>
        <v>1.147741178671519</v>
      </c>
      <c r="S94" s="43">
        <v>7.4481072425842285</v>
      </c>
      <c r="T94" s="43">
        <v>6.8376069068908691</v>
      </c>
      <c r="U94" s="43">
        <v>6.5934066772460938</v>
      </c>
      <c r="V94" s="43">
        <v>7.4481072425842285</v>
      </c>
      <c r="W94" s="43">
        <v>5.9829058647155762</v>
      </c>
      <c r="X94" s="43">
        <v>5.3724055290222168</v>
      </c>
      <c r="Y94" s="56">
        <f t="shared" si="74"/>
        <v>6.6137565771738691</v>
      </c>
      <c r="Z94" s="42">
        <v>-0.13919414579868317</v>
      </c>
      <c r="AA94" s="42">
        <v>7.326007355004549E-3</v>
      </c>
      <c r="AB94" s="42">
        <v>3.6630038172006607E-2</v>
      </c>
      <c r="AC94" s="42">
        <v>7.326007355004549E-3</v>
      </c>
      <c r="AD94" s="42">
        <v>2.4420025292783976E-3</v>
      </c>
      <c r="AE94" s="42">
        <v>-0.10500610619783401</v>
      </c>
      <c r="AF94" s="54">
        <f t="shared" si="75"/>
        <v>-3.1746032764203846E-2</v>
      </c>
      <c r="AG94" s="42">
        <v>7.1008548736572266</v>
      </c>
      <c r="AH94" s="42">
        <v>7.0632476806640625</v>
      </c>
      <c r="AI94" s="42">
        <v>7.0632476806640625</v>
      </c>
      <c r="AJ94" s="42">
        <v>7.0700855255126953</v>
      </c>
      <c r="AK94" s="42">
        <v>7.0700855255126953</v>
      </c>
      <c r="AL94" s="42">
        <v>7.0803418159484863</v>
      </c>
      <c r="AM94" s="54">
        <f t="shared" si="76"/>
        <v>7.0746438503265381</v>
      </c>
      <c r="AN94" s="44">
        <v>1.870573878288269</v>
      </c>
      <c r="AO94" s="44">
        <v>3.3577532768249512</v>
      </c>
      <c r="AP94" s="44">
        <v>3.58730149269104</v>
      </c>
      <c r="AQ94" s="44">
        <v>3.1062271595001221</v>
      </c>
      <c r="AR94" s="44">
        <v>3.3724052906036377</v>
      </c>
      <c r="AS94" s="44">
        <v>2.644688606262207</v>
      </c>
      <c r="AT94" s="58">
        <f t="shared" si="77"/>
        <v>2.9898249506950378</v>
      </c>
      <c r="AU94" s="42">
        <v>0.78144079446792603</v>
      </c>
      <c r="AV94" s="42">
        <v>0.65079367160797119</v>
      </c>
      <c r="AW94" s="42">
        <v>0.53113555908203125</v>
      </c>
      <c r="AX94" s="42">
        <v>0.63003665208816528</v>
      </c>
      <c r="AY94" s="42">
        <v>0.67643469572067261</v>
      </c>
      <c r="AZ94" s="42">
        <v>0.72405374050140381</v>
      </c>
      <c r="BA94" s="54">
        <f t="shared" si="78"/>
        <v>0.66564918557802832</v>
      </c>
      <c r="BB94" s="44"/>
      <c r="BC94" s="42">
        <v>0.33577534556388855</v>
      </c>
      <c r="BD94" s="42">
        <v>0.40048840641975403</v>
      </c>
      <c r="BE94" s="42">
        <v>0.22710622847080231</v>
      </c>
      <c r="BF94" s="42">
        <v>0.2747252881526947</v>
      </c>
      <c r="BG94" s="42">
        <v>0.29548230767250061</v>
      </c>
      <c r="BH94" s="42">
        <v>0.26495727896690369</v>
      </c>
      <c r="BI94" s="54">
        <f t="shared" si="79"/>
        <v>0.2997558092077573</v>
      </c>
      <c r="BJ94" s="44">
        <v>0.05</v>
      </c>
      <c r="BK94" s="44">
        <v>0.05</v>
      </c>
      <c r="BL94" s="44">
        <v>0.05</v>
      </c>
      <c r="BM94" s="44">
        <v>0.04</v>
      </c>
      <c r="BN94" s="44">
        <v>0.04</v>
      </c>
      <c r="BO94" s="44">
        <v>0.04</v>
      </c>
      <c r="BP94" s="58">
        <f t="shared" si="80"/>
        <v>4.5000000000000005E-2</v>
      </c>
      <c r="BQ94" s="42">
        <v>0.87</v>
      </c>
      <c r="BR94" s="42">
        <v>1.05</v>
      </c>
      <c r="BS94" s="42">
        <v>0.94</v>
      </c>
      <c r="BT94" s="42">
        <v>0.9</v>
      </c>
      <c r="BU94" s="42">
        <v>0.98</v>
      </c>
      <c r="BV94" s="42">
        <v>0.99</v>
      </c>
      <c r="BW94" s="54">
        <v>0.96</v>
      </c>
      <c r="BX94" s="44">
        <v>4.2000000000000003E-2</v>
      </c>
      <c r="BY94" s="44">
        <v>4.2000000000000003E-2</v>
      </c>
      <c r="BZ94" s="44">
        <v>4.2000000000000003E-2</v>
      </c>
      <c r="CA94" s="44">
        <v>3.7999999999999999E-2</v>
      </c>
      <c r="CB94" s="44">
        <v>3.7999999999999999E-2</v>
      </c>
      <c r="CC94" s="44">
        <v>3.7999999999999999E-2</v>
      </c>
      <c r="CD94" s="58">
        <v>0.04</v>
      </c>
      <c r="CE94" s="42">
        <v>7.12</v>
      </c>
      <c r="CF94" s="42">
        <v>7.16</v>
      </c>
      <c r="CG94" s="42">
        <v>7.19</v>
      </c>
      <c r="CH94" s="42">
        <v>7.19</v>
      </c>
      <c r="CI94" s="42">
        <v>7.18</v>
      </c>
      <c r="CJ94" s="42">
        <v>7.18</v>
      </c>
      <c r="CK94" s="54">
        <v>7.17</v>
      </c>
      <c r="CL94" s="42">
        <v>73</v>
      </c>
      <c r="CM94" s="44"/>
      <c r="CN94" s="44">
        <v>0.98852258920669556</v>
      </c>
      <c r="CO94" s="44">
        <v>1.5111111402511597</v>
      </c>
      <c r="CP94" s="44">
        <v>1.4163614511489868</v>
      </c>
      <c r="CQ94" s="44">
        <v>1.5179487466812134</v>
      </c>
      <c r="CR94" s="44">
        <v>1.4730159044265747</v>
      </c>
      <c r="CS94" s="44">
        <v>1.3782662153244019</v>
      </c>
      <c r="CT94" s="58">
        <f t="shared" si="81"/>
        <v>1.3808710078398387</v>
      </c>
      <c r="CU94" s="44" t="s">
        <v>233</v>
      </c>
      <c r="CV94" s="44" t="s">
        <v>233</v>
      </c>
      <c r="CW94" s="44" t="s">
        <v>233</v>
      </c>
      <c r="CX94" s="44" t="s">
        <v>233</v>
      </c>
      <c r="CY94" s="44" t="s">
        <v>233</v>
      </c>
      <c r="CZ94" s="44" t="s">
        <v>233</v>
      </c>
      <c r="DA94" s="54" t="str">
        <f t="shared" si="82"/>
        <v/>
      </c>
      <c r="DB94" s="65">
        <v>643.101318359375</v>
      </c>
      <c r="DC94" s="65">
        <v>1025.88525390625</v>
      </c>
      <c r="DD94" s="65">
        <v>965.5677490234375</v>
      </c>
      <c r="DE94" s="65">
        <v>1023.4432373046875</v>
      </c>
      <c r="DF94" s="65">
        <v>1035.7752685546875</v>
      </c>
      <c r="DG94" s="65">
        <v>938.949951171875</v>
      </c>
      <c r="DH94" s="58">
        <f t="shared" si="83"/>
        <v>1.3518534667968749</v>
      </c>
      <c r="DI94" s="65">
        <v>664.6153564453125</v>
      </c>
      <c r="DJ94" s="65">
        <v>973.87060546875</v>
      </c>
      <c r="DK94" s="65">
        <v>961.4652099609375</v>
      </c>
      <c r="DL94" s="65">
        <v>972.942626953125</v>
      </c>
      <c r="DM94" s="65">
        <v>968.5469970703125</v>
      </c>
      <c r="DN94" s="65">
        <v>959.78021240234375</v>
      </c>
      <c r="DO94" s="58">
        <f t="shared" si="84"/>
        <v>1.3202930419921874</v>
      </c>
      <c r="DP94" s="65">
        <v>50</v>
      </c>
      <c r="DQ94" s="44"/>
      <c r="DR94" s="65">
        <v>784.75</v>
      </c>
      <c r="DS94" s="65">
        <v>759.5625</v>
      </c>
      <c r="DT94" s="65">
        <v>7.5625</v>
      </c>
      <c r="DU94" s="65">
        <v>759.5625</v>
      </c>
      <c r="DV94" s="65">
        <v>804.625</v>
      </c>
      <c r="DW94" s="65">
        <v>910.25</v>
      </c>
      <c r="DX94" s="58">
        <f t="shared" si="85"/>
        <v>0.96631500000000004</v>
      </c>
      <c r="DY94" s="43">
        <v>6.5903782844543457</v>
      </c>
      <c r="DZ94" s="43">
        <v>13.747983932495117</v>
      </c>
      <c r="EA94" s="43">
        <v>27.382843017578125</v>
      </c>
      <c r="EB94" s="44">
        <f t="shared" si="86"/>
        <v>1.0889537685394286</v>
      </c>
      <c r="EC94" s="43">
        <v>30</v>
      </c>
      <c r="ED94" s="43">
        <v>30</v>
      </c>
      <c r="EE94" s="43">
        <v>30</v>
      </c>
      <c r="EF94" s="43">
        <v>30</v>
      </c>
      <c r="EG94" s="43">
        <v>30</v>
      </c>
      <c r="EH94" s="43">
        <v>25</v>
      </c>
      <c r="EI94" s="56">
        <f t="shared" si="67"/>
        <v>29.166666666666668</v>
      </c>
      <c r="EJ94" s="65">
        <v>329</v>
      </c>
      <c r="EK94" s="42">
        <v>0.5</v>
      </c>
      <c r="EL94" s="42">
        <v>0.5</v>
      </c>
      <c r="EM94" s="42">
        <v>0.5</v>
      </c>
      <c r="EN94" s="42">
        <v>0.5</v>
      </c>
      <c r="EO94" s="42">
        <v>0.5</v>
      </c>
      <c r="EP94" s="42">
        <v>0.5</v>
      </c>
      <c r="EQ94" s="54">
        <f t="shared" si="68"/>
        <v>0.5</v>
      </c>
      <c r="ER94" s="65">
        <v>20</v>
      </c>
      <c r="ES94" s="42">
        <v>0.81999999284744263</v>
      </c>
      <c r="ET94" s="42">
        <v>0.81999999284744263</v>
      </c>
      <c r="EU94" s="42">
        <v>0.81999999284744263</v>
      </c>
      <c r="EV94" s="42">
        <v>0.81999999284744263</v>
      </c>
      <c r="EW94" s="42">
        <v>0.81999999284744263</v>
      </c>
      <c r="EX94" s="42">
        <v>0.81999999284744263</v>
      </c>
      <c r="EY94" s="54">
        <f t="shared" si="69"/>
        <v>0.81999999284744263</v>
      </c>
      <c r="EZ94" s="42">
        <v>1.35</v>
      </c>
      <c r="FA94" s="42">
        <v>0.2199999988079071</v>
      </c>
      <c r="FB94" s="42">
        <v>0.20000000298023224</v>
      </c>
      <c r="FC94" s="42">
        <v>0.20000000298023224</v>
      </c>
      <c r="FD94" s="42">
        <v>0.20000000298023224</v>
      </c>
      <c r="FE94" s="42">
        <v>0.20000000298023224</v>
      </c>
      <c r="FF94" s="42">
        <v>0.20000000298023224</v>
      </c>
      <c r="FG94" s="54">
        <f t="shared" si="70"/>
        <v>0.20333333561817804</v>
      </c>
      <c r="FH94" s="42"/>
      <c r="FI94" s="42">
        <v>0.18000000715255737</v>
      </c>
      <c r="FJ94" s="42">
        <v>0.15000000596046448</v>
      </c>
      <c r="FK94" s="42">
        <v>0.15000000596046448</v>
      </c>
      <c r="FL94" s="42">
        <v>0.18000000715255737</v>
      </c>
      <c r="FM94" s="42">
        <v>0.17000000178813934</v>
      </c>
      <c r="FN94" s="42">
        <v>0.17000000178813934</v>
      </c>
      <c r="FO94" s="54">
        <f t="shared" si="71"/>
        <v>0.1666666716337204</v>
      </c>
      <c r="FP94" s="65">
        <v>18</v>
      </c>
      <c r="FQ94" s="42">
        <v>0.56999999284744263</v>
      </c>
      <c r="FR94" s="42">
        <v>0.56999999284744263</v>
      </c>
      <c r="FS94" s="42">
        <v>0.56999999284744263</v>
      </c>
      <c r="FT94" s="42">
        <v>0.56999999284744263</v>
      </c>
      <c r="FU94" s="42">
        <v>0.56999999284744263</v>
      </c>
      <c r="FV94" s="42">
        <v>0.56999999284744263</v>
      </c>
      <c r="FW94" s="54">
        <f t="shared" si="72"/>
        <v>0.56999999284744263</v>
      </c>
      <c r="FX94" s="65">
        <v>29</v>
      </c>
    </row>
    <row r="95" spans="1:180">
      <c r="A95" s="40">
        <v>38797</v>
      </c>
      <c r="B95" s="41"/>
      <c r="C95" s="41"/>
      <c r="D95" s="41"/>
      <c r="E95" s="42" t="s">
        <v>233</v>
      </c>
      <c r="F95" s="42" t="s">
        <v>233</v>
      </c>
      <c r="G95" s="42" t="s">
        <v>233</v>
      </c>
      <c r="H95" s="42" t="s">
        <v>233</v>
      </c>
      <c r="I95" s="42" t="s">
        <v>233</v>
      </c>
      <c r="J95" s="42" t="s">
        <v>233</v>
      </c>
      <c r="K95" s="54" t="str">
        <f t="shared" si="73"/>
        <v/>
      </c>
      <c r="L95" s="43">
        <v>0.87912088632583618</v>
      </c>
      <c r="M95" s="43">
        <v>0.5128205418586731</v>
      </c>
      <c r="N95" s="43">
        <v>0</v>
      </c>
      <c r="O95" s="43">
        <v>1.1233211755752563</v>
      </c>
      <c r="P95" s="43">
        <v>2.5885226726531982</v>
      </c>
      <c r="Q95" s="43">
        <v>2.0024421215057373</v>
      </c>
      <c r="R95" s="54">
        <f t="shared" si="87"/>
        <v>1.1843712329864502</v>
      </c>
      <c r="S95" s="43">
        <v>5.3724055290222168</v>
      </c>
      <c r="T95" s="43">
        <v>5.4945054054260254</v>
      </c>
      <c r="U95" s="43">
        <v>5.6166057586669922</v>
      </c>
      <c r="V95" s="43">
        <v>22.100122451782227</v>
      </c>
      <c r="W95" s="43">
        <v>6.105006217956543</v>
      </c>
      <c r="X95" s="43">
        <v>6.105006217956543</v>
      </c>
      <c r="Y95" s="56">
        <f t="shared" si="74"/>
        <v>8.4656085968017578</v>
      </c>
      <c r="Z95" s="42">
        <v>-0.15384615957736969</v>
      </c>
      <c r="AA95" s="42">
        <v>-0.1587301641702652</v>
      </c>
      <c r="AB95" s="42">
        <v>-0.13431014120578766</v>
      </c>
      <c r="AC95" s="42">
        <v>-0.16849817335605621</v>
      </c>
      <c r="AD95" s="42">
        <v>-0.17826618254184723</v>
      </c>
      <c r="AE95" s="42">
        <v>-0.14896215498447418</v>
      </c>
      <c r="AF95" s="54">
        <f t="shared" si="75"/>
        <v>-0.15710216263930002</v>
      </c>
      <c r="AG95" s="42">
        <v>7.1658120155334473</v>
      </c>
      <c r="AH95" s="42">
        <v>7.1384615898132324</v>
      </c>
      <c r="AI95" s="42">
        <v>7.1384615898132324</v>
      </c>
      <c r="AJ95" s="42">
        <v>7.1726493835449219</v>
      </c>
      <c r="AK95" s="42">
        <v>7.1794872283935547</v>
      </c>
      <c r="AL95" s="42">
        <v>7.1897435188293457</v>
      </c>
      <c r="AM95" s="54">
        <f t="shared" si="76"/>
        <v>7.1641025543212891</v>
      </c>
      <c r="AN95" s="44">
        <v>3.0158729553222656</v>
      </c>
      <c r="AO95" s="44">
        <v>3.0280830860137939</v>
      </c>
      <c r="AP95" s="44">
        <v>3.3870573043823242</v>
      </c>
      <c r="AQ95" s="44">
        <v>3.885225772857666</v>
      </c>
      <c r="AR95" s="44">
        <v>4.219780445098877</v>
      </c>
      <c r="AS95" s="44">
        <v>3.1843712329864502</v>
      </c>
      <c r="AT95" s="58">
        <f t="shared" si="77"/>
        <v>3.4533984661102295</v>
      </c>
      <c r="AU95" s="42">
        <v>0.70573872327804565</v>
      </c>
      <c r="AV95" s="42">
        <v>0.63492065668106079</v>
      </c>
      <c r="AW95" s="42">
        <v>0.56776559352874756</v>
      </c>
      <c r="AX95" s="42">
        <v>0.55921858549118042</v>
      </c>
      <c r="AY95" s="42">
        <v>0.62881565093994141</v>
      </c>
      <c r="AZ95" s="42">
        <v>0.64835166931152344</v>
      </c>
      <c r="BA95" s="54">
        <f t="shared" si="78"/>
        <v>0.62413514653841651</v>
      </c>
      <c r="BB95" s="44"/>
      <c r="BC95" s="42">
        <v>0.26862028241157532</v>
      </c>
      <c r="BD95" s="42">
        <v>0.24786324799060822</v>
      </c>
      <c r="BE95" s="42">
        <v>0.17948718369007111</v>
      </c>
      <c r="BF95" s="42">
        <v>0.2063492089509964</v>
      </c>
      <c r="BG95" s="42">
        <v>0.24053724110126495</v>
      </c>
      <c r="BH95" s="42">
        <v>0.23687423765659332</v>
      </c>
      <c r="BI95" s="54">
        <f t="shared" si="79"/>
        <v>0.22995523363351822</v>
      </c>
      <c r="BJ95" s="44">
        <v>0.04</v>
      </c>
      <c r="BK95" s="44">
        <v>0.04</v>
      </c>
      <c r="BL95" s="44">
        <v>0.05</v>
      </c>
      <c r="BM95" s="44">
        <v>0.05</v>
      </c>
      <c r="BN95" s="44">
        <v>0.04</v>
      </c>
      <c r="BO95" s="44">
        <v>0.04</v>
      </c>
      <c r="BP95" s="58">
        <f t="shared" si="80"/>
        <v>4.3333333333333335E-2</v>
      </c>
      <c r="BQ95" s="42">
        <v>0.98</v>
      </c>
      <c r="BR95" s="42">
        <v>0.95</v>
      </c>
      <c r="BS95" s="42">
        <v>0.93</v>
      </c>
      <c r="BT95" s="42">
        <v>0.9</v>
      </c>
      <c r="BU95" s="42">
        <v>0.95</v>
      </c>
      <c r="BV95" s="42">
        <v>0.99</v>
      </c>
      <c r="BW95" s="54">
        <v>0.95</v>
      </c>
      <c r="BX95" s="44">
        <v>3.7999999999999999E-2</v>
      </c>
      <c r="BY95" s="44">
        <v>3.7999999999999999E-2</v>
      </c>
      <c r="BZ95" s="44">
        <v>3.7999999999999999E-2</v>
      </c>
      <c r="CA95" s="44">
        <v>3.7999999999999999E-2</v>
      </c>
      <c r="CB95" s="44">
        <v>3.4000000000000002E-2</v>
      </c>
      <c r="CC95" s="44">
        <v>4.4999999999999998E-2</v>
      </c>
      <c r="CD95" s="58">
        <v>3.7999999999999999E-2</v>
      </c>
      <c r="CE95" s="42">
        <v>7.18</v>
      </c>
      <c r="CF95" s="42">
        <v>7.21</v>
      </c>
      <c r="CG95" s="42">
        <v>7.23</v>
      </c>
      <c r="CH95" s="42">
        <v>7.25</v>
      </c>
      <c r="CI95" s="42">
        <v>7.26</v>
      </c>
      <c r="CJ95" s="42">
        <v>7.26</v>
      </c>
      <c r="CK95" s="54">
        <v>7.23</v>
      </c>
      <c r="CL95" s="42">
        <v>72</v>
      </c>
      <c r="CM95" s="44"/>
      <c r="CN95" s="44">
        <v>1.3518925905227661</v>
      </c>
      <c r="CO95" s="44">
        <v>1.3557997941970825</v>
      </c>
      <c r="CP95" s="44">
        <v>1.3675214052200317</v>
      </c>
      <c r="CQ95" s="44">
        <v>1.4964591264724731</v>
      </c>
      <c r="CR95" s="44">
        <v>1.7582417726516724</v>
      </c>
      <c r="CS95" s="44">
        <v>1.7015873193740845</v>
      </c>
      <c r="CT95" s="58">
        <f t="shared" si="81"/>
        <v>1.5052503347396851</v>
      </c>
      <c r="CU95" s="44" t="s">
        <v>233</v>
      </c>
      <c r="CV95" s="44" t="s">
        <v>233</v>
      </c>
      <c r="CW95" s="44" t="s">
        <v>233</v>
      </c>
      <c r="CX95" s="44" t="s">
        <v>233</v>
      </c>
      <c r="CY95" s="44" t="s">
        <v>233</v>
      </c>
      <c r="CZ95" s="44" t="s">
        <v>233</v>
      </c>
      <c r="DA95" s="54" t="str">
        <f t="shared" si="82"/>
        <v/>
      </c>
      <c r="DB95" s="65">
        <v>943.46759033203125</v>
      </c>
      <c r="DC95" s="65">
        <v>937.2406005859375</v>
      </c>
      <c r="DD95" s="65">
        <v>942.36871337890625</v>
      </c>
      <c r="DE95" s="65">
        <v>963.36993408203125</v>
      </c>
      <c r="DF95" s="65">
        <v>1219.5360107421875</v>
      </c>
      <c r="DG95" s="65">
        <v>1163.6141357421875</v>
      </c>
      <c r="DH95" s="58">
        <f t="shared" si="83"/>
        <v>1.4807032763671875</v>
      </c>
      <c r="DI95" s="65">
        <v>956.5323486328125</v>
      </c>
      <c r="DJ95" s="65">
        <v>953.113525390625</v>
      </c>
      <c r="DK95" s="65">
        <v>964.2001953125</v>
      </c>
      <c r="DL95" s="65">
        <v>965.201416015625</v>
      </c>
      <c r="DM95" s="65">
        <v>1176.166015625</v>
      </c>
      <c r="DN95" s="65">
        <v>1174.725341796875</v>
      </c>
      <c r="DO95" s="58">
        <f t="shared" si="84"/>
        <v>1.485585322265625</v>
      </c>
      <c r="DP95" s="65">
        <v>26</v>
      </c>
      <c r="DQ95" s="44"/>
      <c r="DR95" s="65">
        <v>100</v>
      </c>
      <c r="DS95" s="65">
        <v>100</v>
      </c>
      <c r="DT95" s="65">
        <v>787.125</v>
      </c>
      <c r="DU95" s="65">
        <v>788.0625</v>
      </c>
      <c r="DV95" s="65">
        <v>7.25</v>
      </c>
      <c r="DW95" s="65">
        <v>8.3125</v>
      </c>
      <c r="DX95" s="58">
        <f t="shared" si="85"/>
        <v>0.42978</v>
      </c>
      <c r="DY95" s="43">
        <v>6.6427350044250488</v>
      </c>
      <c r="DZ95" s="43">
        <v>14.939078330993652</v>
      </c>
      <c r="EA95" s="43">
        <v>28.804939270019531</v>
      </c>
      <c r="EB95" s="44">
        <f t="shared" si="86"/>
        <v>1.3116855400848388</v>
      </c>
      <c r="EC95" s="43">
        <v>25</v>
      </c>
      <c r="ED95" s="43">
        <v>25</v>
      </c>
      <c r="EE95" s="43">
        <v>25</v>
      </c>
      <c r="EF95" s="43">
        <v>25</v>
      </c>
      <c r="EG95" s="43">
        <v>25</v>
      </c>
      <c r="EH95" s="43">
        <v>25</v>
      </c>
      <c r="EI95" s="56">
        <f t="shared" si="67"/>
        <v>25</v>
      </c>
      <c r="EJ95" s="65">
        <v>302</v>
      </c>
      <c r="EK95" s="42">
        <v>0.5</v>
      </c>
      <c r="EL95" s="42">
        <v>0.5</v>
      </c>
      <c r="EM95" s="42">
        <v>0.5</v>
      </c>
      <c r="EN95" s="42">
        <v>0.5</v>
      </c>
      <c r="EO95" s="42">
        <v>0.5</v>
      </c>
      <c r="EP95" s="42">
        <v>0.5</v>
      </c>
      <c r="EQ95" s="54">
        <f t="shared" si="68"/>
        <v>0.5</v>
      </c>
      <c r="ER95" s="65">
        <v>20</v>
      </c>
      <c r="ES95" s="42">
        <v>0.79000002145767212</v>
      </c>
      <c r="ET95" s="42">
        <v>0.79000002145767212</v>
      </c>
      <c r="EU95" s="42">
        <v>0.79000002145767212</v>
      </c>
      <c r="EV95" s="42">
        <v>0.79000002145767212</v>
      </c>
      <c r="EW95" s="42">
        <v>0.79000002145767212</v>
      </c>
      <c r="EX95" s="42">
        <v>0.79000002145767212</v>
      </c>
      <c r="EY95" s="54">
        <f t="shared" si="69"/>
        <v>0.79000002145767212</v>
      </c>
      <c r="EZ95" s="42">
        <v>1.4</v>
      </c>
      <c r="FA95" s="42">
        <v>0.20000000298023224</v>
      </c>
      <c r="FB95" s="42">
        <v>0.20000000298023224</v>
      </c>
      <c r="FC95" s="42">
        <v>0.20000000298023224</v>
      </c>
      <c r="FD95" s="42">
        <v>0.20000000298023224</v>
      </c>
      <c r="FE95" s="42">
        <v>0.20000000298023224</v>
      </c>
      <c r="FF95" s="42">
        <v>0.20000000298023224</v>
      </c>
      <c r="FG95" s="54">
        <f t="shared" si="70"/>
        <v>0.20000000298023224</v>
      </c>
      <c r="FH95" s="42"/>
      <c r="FI95" s="42">
        <v>0.17000000178813934</v>
      </c>
      <c r="FJ95" s="42">
        <v>0.17000000178813934</v>
      </c>
      <c r="FK95" s="42">
        <v>0.17000000178813934</v>
      </c>
      <c r="FL95" s="42">
        <v>0.18999999761581421</v>
      </c>
      <c r="FM95" s="42">
        <v>0.18999999761581421</v>
      </c>
      <c r="FN95" s="42">
        <v>0.18999999761581421</v>
      </c>
      <c r="FO95" s="54">
        <f t="shared" si="71"/>
        <v>0.17999999970197678</v>
      </c>
      <c r="FP95" s="65">
        <v>21</v>
      </c>
      <c r="FQ95" s="42">
        <v>0.56999999284744263</v>
      </c>
      <c r="FR95" s="42">
        <v>0.56999999284744263</v>
      </c>
      <c r="FS95" s="42">
        <v>0.56999999284744263</v>
      </c>
      <c r="FT95" s="42">
        <v>0.56999999284744263</v>
      </c>
      <c r="FU95" s="42">
        <v>0.56999999284744263</v>
      </c>
      <c r="FV95" s="42">
        <v>0.56999999284744263</v>
      </c>
      <c r="FW95" s="54">
        <f t="shared" si="72"/>
        <v>0.56999999284744263</v>
      </c>
      <c r="FX95" s="65">
        <v>32</v>
      </c>
    </row>
    <row r="96" spans="1:180">
      <c r="A96" s="40">
        <v>38798</v>
      </c>
      <c r="B96" s="41"/>
      <c r="C96" s="41"/>
      <c r="D96" s="41"/>
      <c r="E96" s="42" t="s">
        <v>233</v>
      </c>
      <c r="F96" s="42" t="s">
        <v>233</v>
      </c>
      <c r="G96" s="42" t="s">
        <v>233</v>
      </c>
      <c r="H96" s="42" t="s">
        <v>233</v>
      </c>
      <c r="I96" s="42" t="s">
        <v>233</v>
      </c>
      <c r="J96" s="42" t="s">
        <v>233</v>
      </c>
      <c r="K96" s="54" t="str">
        <f t="shared" si="73"/>
        <v/>
      </c>
      <c r="L96" s="43">
        <v>1.1233211755752563</v>
      </c>
      <c r="M96" s="43">
        <v>1.0012210607528687</v>
      </c>
      <c r="N96" s="43">
        <v>0.87912088632583618</v>
      </c>
      <c r="O96" s="43">
        <v>1.514041543006897</v>
      </c>
      <c r="P96" s="43">
        <v>1.6361416578292847</v>
      </c>
      <c r="Q96" s="43">
        <v>1.3919414281845093</v>
      </c>
      <c r="R96" s="54">
        <f t="shared" si="87"/>
        <v>1.2576312919457753</v>
      </c>
      <c r="S96" s="43">
        <v>6.105006217956543</v>
      </c>
      <c r="T96" s="43">
        <v>5.4945054054260254</v>
      </c>
      <c r="U96" s="43">
        <v>5.6166057586669922</v>
      </c>
      <c r="V96" s="43">
        <v>5.4945054054260254</v>
      </c>
      <c r="W96" s="43">
        <v>5.4945054054260254</v>
      </c>
      <c r="X96" s="43">
        <v>4.7619047164916992</v>
      </c>
      <c r="Y96" s="56">
        <f t="shared" si="74"/>
        <v>5.4945054848988848</v>
      </c>
      <c r="Z96" s="42">
        <v>-0.20757021009922028</v>
      </c>
      <c r="AA96" s="42">
        <v>-0.28083029389381409</v>
      </c>
      <c r="AB96" s="42">
        <v>-0.31990233063697815</v>
      </c>
      <c r="AC96" s="42">
        <v>-0.28571429848670959</v>
      </c>
      <c r="AD96" s="42">
        <v>-0.31990233063697815</v>
      </c>
      <c r="AE96" s="42">
        <v>-0.33455434441566467</v>
      </c>
      <c r="AF96" s="54">
        <f t="shared" si="75"/>
        <v>-0.29141230136156082</v>
      </c>
      <c r="AG96" s="42">
        <v>7.1829061508178711</v>
      </c>
      <c r="AH96" s="42">
        <v>7.2444443702697754</v>
      </c>
      <c r="AI96" s="42">
        <v>7.2512822151184082</v>
      </c>
      <c r="AJ96" s="42">
        <v>7.241025447845459</v>
      </c>
      <c r="AK96" s="42">
        <v>7.2683758735656738</v>
      </c>
      <c r="AL96" s="42">
        <v>7.2752137184143066</v>
      </c>
      <c r="AM96" s="54">
        <f t="shared" si="76"/>
        <v>7.2438746293385821</v>
      </c>
      <c r="AN96" s="44">
        <v>3.5506715774536133</v>
      </c>
      <c r="AO96" s="44">
        <v>3.0964591503143311</v>
      </c>
      <c r="AP96" s="44">
        <v>2.2100121974945068</v>
      </c>
      <c r="AQ96" s="44">
        <v>2.0830280780792236</v>
      </c>
      <c r="AR96" s="44">
        <v>1.8949939012527466</v>
      </c>
      <c r="AS96" s="44">
        <v>1.66300368309021</v>
      </c>
      <c r="AT96" s="58">
        <f t="shared" si="77"/>
        <v>2.4163614312807717</v>
      </c>
      <c r="AU96" s="42">
        <v>0.62148964405059814</v>
      </c>
      <c r="AV96" s="42">
        <v>0.5445665717124939</v>
      </c>
      <c r="AW96" s="42">
        <v>0.58241760730743408</v>
      </c>
      <c r="AX96" s="42">
        <v>0.69963371753692627</v>
      </c>
      <c r="AY96" s="42">
        <v>0.5445665717124939</v>
      </c>
      <c r="AZ96" s="42">
        <v>0.73870575428009033</v>
      </c>
      <c r="BA96" s="54">
        <f t="shared" si="78"/>
        <v>0.62189664443333947</v>
      </c>
      <c r="BB96" s="44"/>
      <c r="BC96" s="42">
        <v>0.2063492089509964</v>
      </c>
      <c r="BD96" s="42">
        <v>9.4017095863819122E-2</v>
      </c>
      <c r="BE96" s="42">
        <v>0.12820513546466827</v>
      </c>
      <c r="BF96" s="42">
        <v>0.14529915153980255</v>
      </c>
      <c r="BG96" s="42">
        <v>0.17094017565250397</v>
      </c>
      <c r="BH96" s="42">
        <v>0.21123321354389191</v>
      </c>
      <c r="BI96" s="54">
        <f t="shared" si="79"/>
        <v>0.15934066350261369</v>
      </c>
      <c r="BJ96" s="44">
        <v>0.04</v>
      </c>
      <c r="BK96" s="44">
        <v>0.04</v>
      </c>
      <c r="BL96" s="44">
        <v>0.04</v>
      </c>
      <c r="BM96" s="44">
        <v>0.04</v>
      </c>
      <c r="BN96" s="44">
        <v>0.04</v>
      </c>
      <c r="BO96" s="44">
        <v>0.04</v>
      </c>
      <c r="BP96" s="58">
        <f t="shared" si="80"/>
        <v>0.04</v>
      </c>
      <c r="BQ96" s="42">
        <v>0.96</v>
      </c>
      <c r="BR96" s="42">
        <v>0.95</v>
      </c>
      <c r="BS96" s="42">
        <v>0.88</v>
      </c>
      <c r="BT96" s="42">
        <v>0.91</v>
      </c>
      <c r="BU96" s="42">
        <v>0.96</v>
      </c>
      <c r="BV96" s="42">
        <v>0.99</v>
      </c>
      <c r="BW96" s="54">
        <v>0.94</v>
      </c>
      <c r="BX96" s="44">
        <v>3.4000000000000002E-2</v>
      </c>
      <c r="BY96" s="44">
        <v>4.4999999999999998E-2</v>
      </c>
      <c r="BZ96" s="44">
        <v>4.4999999999999998E-2</v>
      </c>
      <c r="CA96" s="44">
        <v>4.3999999999999997E-2</v>
      </c>
      <c r="CB96" s="44">
        <v>3.3000000000000002E-2</v>
      </c>
      <c r="CC96" s="44">
        <v>3.3000000000000002E-2</v>
      </c>
      <c r="CD96" s="58">
        <v>3.9E-2</v>
      </c>
      <c r="CE96" s="42">
        <v>7.28</v>
      </c>
      <c r="CF96" s="42">
        <v>7.28</v>
      </c>
      <c r="CG96" s="42">
        <v>7.28</v>
      </c>
      <c r="CH96" s="42">
        <v>7.28</v>
      </c>
      <c r="CI96" s="42">
        <v>7.29</v>
      </c>
      <c r="CJ96" s="42">
        <v>7.3</v>
      </c>
      <c r="CK96" s="54">
        <v>7.28</v>
      </c>
      <c r="CL96" s="42">
        <v>83</v>
      </c>
      <c r="CM96" s="44"/>
      <c r="CN96" s="44">
        <v>1.6459096670150757</v>
      </c>
      <c r="CO96" s="44">
        <v>0.90647131204605103</v>
      </c>
      <c r="CP96" s="44">
        <v>0.8927960991859436</v>
      </c>
      <c r="CQ96" s="44">
        <v>0.954334557056427</v>
      </c>
      <c r="CR96" s="44">
        <v>0.95628815889358521</v>
      </c>
      <c r="CS96" s="44">
        <v>0.94749695062637329</v>
      </c>
      <c r="CT96" s="58">
        <f t="shared" si="81"/>
        <v>1.050549457470576</v>
      </c>
      <c r="CU96" s="44" t="s">
        <v>233</v>
      </c>
      <c r="CV96" s="44" t="s">
        <v>233</v>
      </c>
      <c r="CW96" s="44" t="s">
        <v>233</v>
      </c>
      <c r="CX96" s="44" t="s">
        <v>233</v>
      </c>
      <c r="CY96" s="44" t="s">
        <v>233</v>
      </c>
      <c r="CZ96" s="44" t="s">
        <v>233</v>
      </c>
      <c r="DA96" s="54" t="str">
        <f t="shared" si="82"/>
        <v/>
      </c>
      <c r="DB96" s="65">
        <v>1123.198974609375</v>
      </c>
      <c r="DC96" s="65">
        <v>597.191650390625</v>
      </c>
      <c r="DD96" s="65">
        <v>625.3968505859375</v>
      </c>
      <c r="DE96" s="65">
        <v>580.58612060546875</v>
      </c>
      <c r="DF96" s="65">
        <v>712.2099609375</v>
      </c>
      <c r="DG96" s="65">
        <v>609.4017333984375</v>
      </c>
      <c r="DH96" s="58">
        <f t="shared" si="83"/>
        <v>1.0195164697265624</v>
      </c>
      <c r="DI96" s="65">
        <v>1164.2978515625</v>
      </c>
      <c r="DJ96" s="65">
        <v>632.4786376953125</v>
      </c>
      <c r="DK96" s="65">
        <v>642.73504638671875</v>
      </c>
      <c r="DL96" s="65">
        <v>648.20513916015625</v>
      </c>
      <c r="DM96" s="65">
        <v>654.35894775390625</v>
      </c>
      <c r="DN96" s="65">
        <v>651.6239013671875</v>
      </c>
      <c r="DO96" s="58">
        <f t="shared" si="84"/>
        <v>1.0544878857421875</v>
      </c>
      <c r="DP96" s="65">
        <v>24</v>
      </c>
      <c r="DQ96" s="44"/>
      <c r="DR96" s="65">
        <v>811.9375</v>
      </c>
      <c r="DS96" s="65">
        <v>765.25</v>
      </c>
      <c r="DT96" s="65">
        <v>12.8125</v>
      </c>
      <c r="DU96" s="65">
        <v>745.875</v>
      </c>
      <c r="DV96" s="65">
        <v>788.0625</v>
      </c>
      <c r="DW96" s="65">
        <v>2.6875</v>
      </c>
      <c r="DX96" s="58">
        <f t="shared" si="85"/>
        <v>0.75039</v>
      </c>
      <c r="DY96" s="43">
        <v>6.8030767440795898</v>
      </c>
      <c r="DZ96" s="43">
        <v>12.917827606201172</v>
      </c>
      <c r="EA96" s="43">
        <v>27.76544189453125</v>
      </c>
      <c r="EB96" s="44">
        <f t="shared" si="86"/>
        <v>1.3495904915618897</v>
      </c>
      <c r="EC96" s="43">
        <v>25</v>
      </c>
      <c r="ED96" s="43">
        <v>25</v>
      </c>
      <c r="EE96" s="43">
        <v>25</v>
      </c>
      <c r="EF96" s="43">
        <v>25</v>
      </c>
      <c r="EG96" s="43">
        <v>25</v>
      </c>
      <c r="EH96" s="43">
        <v>25</v>
      </c>
      <c r="EI96" s="56">
        <f t="shared" si="67"/>
        <v>25</v>
      </c>
      <c r="EJ96" s="65">
        <v>184</v>
      </c>
      <c r="EK96" s="42">
        <v>0.5</v>
      </c>
      <c r="EL96" s="42">
        <v>0.5</v>
      </c>
      <c r="EM96" s="42">
        <v>0.5</v>
      </c>
      <c r="EN96" s="42">
        <v>0.5</v>
      </c>
      <c r="EO96" s="42">
        <v>0.5</v>
      </c>
      <c r="EP96" s="42">
        <v>0.5</v>
      </c>
      <c r="EQ96" s="54">
        <f t="shared" si="68"/>
        <v>0.5</v>
      </c>
      <c r="ER96" s="65">
        <v>14</v>
      </c>
      <c r="ES96" s="42">
        <v>0.79000002145767212</v>
      </c>
      <c r="ET96" s="42">
        <v>0.79000002145767212</v>
      </c>
      <c r="EU96" s="42">
        <v>0.79000002145767212</v>
      </c>
      <c r="EV96" s="42">
        <v>0.79000002145767212</v>
      </c>
      <c r="EW96" s="42">
        <v>0.79000002145767212</v>
      </c>
      <c r="EX96" s="42">
        <v>0.79000002145767212</v>
      </c>
      <c r="EY96" s="54">
        <f t="shared" si="69"/>
        <v>0.79000002145767212</v>
      </c>
      <c r="EZ96" s="42">
        <v>0.95</v>
      </c>
      <c r="FA96" s="42">
        <v>0.20000000298023224</v>
      </c>
      <c r="FB96" s="42">
        <v>0.20000000298023224</v>
      </c>
      <c r="FC96" s="42">
        <v>0.2199999988079071</v>
      </c>
      <c r="FD96" s="42">
        <v>0.2199999988079071</v>
      </c>
      <c r="FE96" s="42">
        <v>0.2199999988079071</v>
      </c>
      <c r="FF96" s="42">
        <v>0.2199999988079071</v>
      </c>
      <c r="FG96" s="54">
        <f t="shared" si="70"/>
        <v>0.21333333353201547</v>
      </c>
      <c r="FH96" s="42"/>
      <c r="FI96" s="42">
        <v>0.18999999761581421</v>
      </c>
      <c r="FJ96" s="42">
        <v>0.18999999761581421</v>
      </c>
      <c r="FK96" s="42">
        <v>0.20999999344348907</v>
      </c>
      <c r="FL96" s="42">
        <v>0.20999999344348907</v>
      </c>
      <c r="FM96" s="42">
        <v>0.20999999344348907</v>
      </c>
      <c r="FN96" s="42">
        <v>0.20999999344348907</v>
      </c>
      <c r="FO96" s="54">
        <f t="shared" si="71"/>
        <v>0.20333332816759744</v>
      </c>
      <c r="FP96" s="65">
        <v>13</v>
      </c>
      <c r="FQ96" s="42">
        <v>0.56999999284744263</v>
      </c>
      <c r="FR96" s="42">
        <v>0.56999999284744263</v>
      </c>
      <c r="FS96" s="42">
        <v>0.56999999284744263</v>
      </c>
      <c r="FT96" s="42">
        <v>0.56999999284744263</v>
      </c>
      <c r="FU96" s="42">
        <v>0.56999999284744263</v>
      </c>
      <c r="FV96" s="42">
        <v>0.56999999284744263</v>
      </c>
      <c r="FW96" s="54">
        <f t="shared" si="72"/>
        <v>0.56999999284744263</v>
      </c>
      <c r="FX96" s="65">
        <v>20</v>
      </c>
    </row>
    <row r="97" spans="1:180">
      <c r="A97" s="40">
        <v>38799</v>
      </c>
      <c r="B97" s="41"/>
      <c r="C97" s="41"/>
      <c r="D97" s="41"/>
      <c r="E97" s="42" t="s">
        <v>233</v>
      </c>
      <c r="F97" s="42" t="s">
        <v>233</v>
      </c>
      <c r="G97" s="42" t="s">
        <v>233</v>
      </c>
      <c r="H97" s="42" t="s">
        <v>233</v>
      </c>
      <c r="I97" s="42" t="s">
        <v>233</v>
      </c>
      <c r="J97" s="42" t="s">
        <v>233</v>
      </c>
      <c r="K97" s="54" t="str">
        <f t="shared" si="73"/>
        <v/>
      </c>
      <c r="L97" s="43">
        <v>1.1477411985397339</v>
      </c>
      <c r="M97" s="43">
        <v>1.1477411985397339</v>
      </c>
      <c r="N97" s="43">
        <v>1.1477411985397339</v>
      </c>
      <c r="O97" s="43">
        <v>1.514041543006897</v>
      </c>
      <c r="P97" s="43">
        <v>2.0757021903991699</v>
      </c>
      <c r="Q97" s="43">
        <v>1.831501841545105</v>
      </c>
      <c r="R97" s="54">
        <f t="shared" si="87"/>
        <v>1.4774115284283955</v>
      </c>
      <c r="S97" s="43">
        <v>4.884005069732666</v>
      </c>
      <c r="T97" s="43">
        <v>4.6398048400878906</v>
      </c>
      <c r="U97" s="43">
        <v>4.6398048400878906</v>
      </c>
      <c r="V97" s="43">
        <v>4.6398048400878906</v>
      </c>
      <c r="W97" s="43">
        <v>6.105006217956543</v>
      </c>
      <c r="X97" s="43">
        <v>6.8376069068908691</v>
      </c>
      <c r="Y97" s="56">
        <f t="shared" si="74"/>
        <v>5.291005452473958</v>
      </c>
      <c r="Z97" s="42">
        <v>-0.31990233063697815</v>
      </c>
      <c r="AA97" s="42">
        <v>-0.32967033982276917</v>
      </c>
      <c r="AB97" s="42">
        <v>-0.31501832604408264</v>
      </c>
      <c r="AC97" s="42">
        <v>-0.31990233063697815</v>
      </c>
      <c r="AD97" s="42">
        <v>-0.24175824224948883</v>
      </c>
      <c r="AE97" s="42">
        <v>-0.2905983030796051</v>
      </c>
      <c r="AF97" s="54">
        <f t="shared" si="75"/>
        <v>-0.30280831207831699</v>
      </c>
      <c r="AG97" s="42">
        <v>7.2444443702697754</v>
      </c>
      <c r="AH97" s="42">
        <v>7.2752137184143066</v>
      </c>
      <c r="AI97" s="42">
        <v>7.2478632926940918</v>
      </c>
      <c r="AJ97" s="42">
        <v>7.2649574279785156</v>
      </c>
      <c r="AK97" s="42">
        <v>7.1965813636779785</v>
      </c>
      <c r="AL97" s="42">
        <v>7.220512866973877</v>
      </c>
      <c r="AM97" s="54">
        <f t="shared" si="76"/>
        <v>7.2415955066680908</v>
      </c>
      <c r="AN97" s="44">
        <v>1.9194139242172241</v>
      </c>
      <c r="AO97" s="44">
        <v>1.8266178369522095</v>
      </c>
      <c r="AP97" s="44">
        <v>1.7484737634658813</v>
      </c>
      <c r="AQ97" s="44">
        <v>1.6410256624221802</v>
      </c>
      <c r="AR97" s="44">
        <v>1.7142857313156128</v>
      </c>
      <c r="AS97" s="44">
        <v>1.8437118530273437</v>
      </c>
      <c r="AT97" s="58">
        <f t="shared" si="77"/>
        <v>1.7822547952334087</v>
      </c>
      <c r="AU97" s="42">
        <v>0.60439562797546387</v>
      </c>
      <c r="AV97" s="42">
        <v>0.66544568538665771</v>
      </c>
      <c r="AW97" s="42">
        <v>0.55189257860183716</v>
      </c>
      <c r="AX97" s="42">
        <v>0.57264959812164307</v>
      </c>
      <c r="AY97" s="42">
        <v>0.66422468423843384</v>
      </c>
      <c r="AZ97" s="42">
        <v>0.62881565093994141</v>
      </c>
      <c r="BA97" s="54">
        <f t="shared" si="78"/>
        <v>0.61457063754399621</v>
      </c>
      <c r="BB97" s="44"/>
      <c r="BC97" s="42">
        <v>0.21245421469211578</v>
      </c>
      <c r="BD97" s="42">
        <v>0.22954823076725006</v>
      </c>
      <c r="BE97" s="42">
        <v>0.18437118828296661</v>
      </c>
      <c r="BF97" s="42">
        <v>0.17216117680072784</v>
      </c>
      <c r="BG97" s="42">
        <v>0.13308914005756378</v>
      </c>
      <c r="BH97" s="42">
        <v>0.2747252881526947</v>
      </c>
      <c r="BI97" s="54">
        <f t="shared" si="79"/>
        <v>0.20105820645888647</v>
      </c>
      <c r="BJ97" s="44">
        <v>0.05</v>
      </c>
      <c r="BK97" s="44">
        <v>0.06</v>
      </c>
      <c r="BL97" s="44">
        <v>0.06</v>
      </c>
      <c r="BM97" s="44">
        <v>0.05</v>
      </c>
      <c r="BN97" s="44">
        <v>0.05</v>
      </c>
      <c r="BO97" s="44">
        <v>0.05</v>
      </c>
      <c r="BP97" s="58">
        <f t="shared" si="80"/>
        <v>5.3333333333333323E-2</v>
      </c>
      <c r="BQ97" s="42">
        <v>1</v>
      </c>
      <c r="BR97" s="42">
        <v>1.01</v>
      </c>
      <c r="BS97" s="42">
        <v>1.03</v>
      </c>
      <c r="BT97" s="42">
        <v>0.99</v>
      </c>
      <c r="BU97" s="42">
        <v>0.93</v>
      </c>
      <c r="BV97" s="42">
        <v>0.97</v>
      </c>
      <c r="BW97" s="54">
        <v>0.99</v>
      </c>
      <c r="BX97" s="44">
        <v>4.3999999999999997E-2</v>
      </c>
      <c r="BY97" s="44">
        <v>4.3999999999999997E-2</v>
      </c>
      <c r="BZ97" s="44">
        <v>4.3999999999999997E-2</v>
      </c>
      <c r="CA97" s="44">
        <v>4.3999999999999997E-2</v>
      </c>
      <c r="CB97" s="44">
        <v>4.5999999999999999E-2</v>
      </c>
      <c r="CC97" s="44">
        <v>4.5999999999999999E-2</v>
      </c>
      <c r="CD97" s="58">
        <v>4.4999999999999998E-2</v>
      </c>
      <c r="CE97" s="42">
        <v>7.32</v>
      </c>
      <c r="CF97" s="42">
        <v>7.32</v>
      </c>
      <c r="CG97" s="42">
        <v>7.32</v>
      </c>
      <c r="CH97" s="42">
        <v>7.31</v>
      </c>
      <c r="CI97" s="42">
        <v>7.21</v>
      </c>
      <c r="CJ97" s="42">
        <v>7.21</v>
      </c>
      <c r="CK97" s="54">
        <v>7.28</v>
      </c>
      <c r="CL97" s="42">
        <v>95</v>
      </c>
      <c r="CM97" s="44"/>
      <c r="CN97" s="44">
        <v>1.0217338800430298</v>
      </c>
      <c r="CO97" s="44">
        <v>0.93870574235916138</v>
      </c>
      <c r="CP97" s="44">
        <v>0.91428571939468384</v>
      </c>
      <c r="CQ97" s="44">
        <v>0.93968254327774048</v>
      </c>
      <c r="CR97" s="44">
        <v>0.98852258920669556</v>
      </c>
      <c r="CS97" s="44">
        <v>1.0217338800430298</v>
      </c>
      <c r="CT97" s="58">
        <f t="shared" si="81"/>
        <v>0.97077739238739014</v>
      </c>
      <c r="CU97" s="44" t="s">
        <v>233</v>
      </c>
      <c r="CV97" s="44" t="s">
        <v>233</v>
      </c>
      <c r="CW97" s="44" t="s">
        <v>233</v>
      </c>
      <c r="CX97" s="44" t="s">
        <v>233</v>
      </c>
      <c r="CY97" s="44" t="s">
        <v>233</v>
      </c>
      <c r="CZ97" s="44" t="s">
        <v>233</v>
      </c>
      <c r="DA97" s="54" t="str">
        <f t="shared" si="82"/>
        <v/>
      </c>
      <c r="DB97" s="65">
        <v>673.7484130859375</v>
      </c>
      <c r="DC97" s="65">
        <v>628.937744140625</v>
      </c>
      <c r="DD97" s="65">
        <v>611.5994873046875</v>
      </c>
      <c r="DE97" s="65">
        <v>638.827880859375</v>
      </c>
      <c r="DF97" s="65">
        <v>630.15869140625</v>
      </c>
      <c r="DG97" s="65">
        <v>733.4554443359375</v>
      </c>
      <c r="DH97" s="58">
        <f t="shared" si="83"/>
        <v>0.94001463867187496</v>
      </c>
      <c r="DI97" s="65">
        <v>656.4102783203125</v>
      </c>
      <c r="DJ97" s="65">
        <v>661.88037109375</v>
      </c>
      <c r="DK97" s="65">
        <v>663.931640625</v>
      </c>
      <c r="DL97" s="65">
        <v>672.82049560546875</v>
      </c>
      <c r="DM97" s="65">
        <v>670.08544921875</v>
      </c>
      <c r="DN97" s="65">
        <v>678.29058837890625</v>
      </c>
      <c r="DO97" s="58">
        <f t="shared" si="84"/>
        <v>0.96082051757812503</v>
      </c>
      <c r="DP97" s="65">
        <v>49</v>
      </c>
      <c r="DQ97" s="44"/>
      <c r="DR97" s="65">
        <v>100</v>
      </c>
      <c r="DS97" s="65">
        <v>100</v>
      </c>
      <c r="DT97" s="65">
        <v>765.1875</v>
      </c>
      <c r="DU97" s="65">
        <v>754.6875</v>
      </c>
      <c r="DV97" s="65">
        <v>712.875</v>
      </c>
      <c r="DW97" s="65">
        <v>738.3125</v>
      </c>
      <c r="DX97" s="58">
        <f t="shared" si="85"/>
        <v>0.76105500000000004</v>
      </c>
      <c r="DY97" s="43">
        <v>5.7428569793701172</v>
      </c>
      <c r="DZ97" s="43">
        <v>10.882140159606934</v>
      </c>
      <c r="EA97" s="43">
        <v>26.242279052734375</v>
      </c>
      <c r="EB97" s="44">
        <f t="shared" si="86"/>
        <v>1.2580308847808839</v>
      </c>
      <c r="EC97" s="43">
        <v>25</v>
      </c>
      <c r="ED97" s="43">
        <v>25</v>
      </c>
      <c r="EE97" s="43">
        <v>25</v>
      </c>
      <c r="EF97" s="43">
        <v>25</v>
      </c>
      <c r="EG97" s="43">
        <v>25</v>
      </c>
      <c r="EH97" s="43">
        <v>25</v>
      </c>
      <c r="EI97" s="56">
        <f t="shared" si="67"/>
        <v>25</v>
      </c>
      <c r="EJ97" s="65">
        <v>167</v>
      </c>
      <c r="EK97" s="42">
        <v>0.5</v>
      </c>
      <c r="EL97" s="42">
        <v>0.5</v>
      </c>
      <c r="EM97" s="42">
        <v>0.5</v>
      </c>
      <c r="EN97" s="42">
        <v>0.5</v>
      </c>
      <c r="EO97" s="42">
        <v>0.5</v>
      </c>
      <c r="EP97" s="42">
        <v>0.5</v>
      </c>
      <c r="EQ97" s="54">
        <f t="shared" si="68"/>
        <v>0.5</v>
      </c>
      <c r="ER97" s="65">
        <v>12</v>
      </c>
      <c r="ES97" s="42">
        <v>0.79000002145767212</v>
      </c>
      <c r="ET97" s="42">
        <v>0.79000002145767212</v>
      </c>
      <c r="EU97" s="42">
        <v>0.79000002145767212</v>
      </c>
      <c r="EV97" s="42">
        <v>0.79000002145767212</v>
      </c>
      <c r="EW97" s="42">
        <v>0.79000002145767212</v>
      </c>
      <c r="EX97" s="42">
        <v>0.79000002145767212</v>
      </c>
      <c r="EY97" s="54">
        <f t="shared" si="69"/>
        <v>0.79000002145767212</v>
      </c>
      <c r="EZ97" s="42">
        <v>0.85</v>
      </c>
      <c r="FA97" s="42">
        <v>0.2199999988079071</v>
      </c>
      <c r="FB97" s="42">
        <v>0.2199999988079071</v>
      </c>
      <c r="FC97" s="42">
        <v>0.2199999988079071</v>
      </c>
      <c r="FD97" s="42">
        <v>0.2199999988079071</v>
      </c>
      <c r="FE97" s="42">
        <v>0.2199999988079071</v>
      </c>
      <c r="FF97" s="42">
        <v>0.2199999988079071</v>
      </c>
      <c r="FG97" s="54">
        <f t="shared" si="70"/>
        <v>0.2199999988079071</v>
      </c>
      <c r="FH97" s="42"/>
      <c r="FI97" s="42">
        <v>0.20999999344348907</v>
      </c>
      <c r="FJ97" s="42">
        <v>0.20999999344348907</v>
      </c>
      <c r="FK97" s="42">
        <v>0.20999999344348907</v>
      </c>
      <c r="FL97" s="42">
        <v>0.20000000298023224</v>
      </c>
      <c r="FM97" s="42">
        <v>0.20000000298023224</v>
      </c>
      <c r="FN97" s="42">
        <v>0.20000000298023224</v>
      </c>
      <c r="FO97" s="54">
        <f t="shared" si="71"/>
        <v>0.20499999821186066</v>
      </c>
      <c r="FP97" s="65">
        <v>13</v>
      </c>
      <c r="FQ97" s="42">
        <v>0.56999999284744263</v>
      </c>
      <c r="FR97" s="42">
        <v>0.56999999284744263</v>
      </c>
      <c r="FS97" s="42">
        <v>0.56999999284744263</v>
      </c>
      <c r="FT97" s="42">
        <v>0.56999999284744263</v>
      </c>
      <c r="FU97" s="42">
        <v>0.56999999284744263</v>
      </c>
      <c r="FV97" s="42">
        <v>0.56999999284744263</v>
      </c>
      <c r="FW97" s="54">
        <f t="shared" si="72"/>
        <v>0.56999999284744263</v>
      </c>
      <c r="FX97" s="65">
        <v>19</v>
      </c>
    </row>
    <row r="98" spans="1:180">
      <c r="A98" s="40">
        <v>38800</v>
      </c>
      <c r="B98" s="41"/>
      <c r="C98" s="41"/>
      <c r="D98" s="41"/>
      <c r="E98" s="42" t="s">
        <v>233</v>
      </c>
      <c r="F98" s="42" t="s">
        <v>233</v>
      </c>
      <c r="G98" s="42" t="s">
        <v>233</v>
      </c>
      <c r="H98" s="42" t="s">
        <v>233</v>
      </c>
      <c r="I98" s="42" t="s">
        <v>233</v>
      </c>
      <c r="J98" s="42" t="s">
        <v>233</v>
      </c>
      <c r="K98" s="54" t="str">
        <f t="shared" si="73"/>
        <v/>
      </c>
      <c r="L98" s="43">
        <v>1.2210012674331665</v>
      </c>
      <c r="M98" s="43">
        <v>0.85470086336135864</v>
      </c>
      <c r="N98" s="43">
        <v>0.61050063371658325</v>
      </c>
      <c r="O98" s="43">
        <v>2.2466423511505127</v>
      </c>
      <c r="P98" s="43">
        <v>3.9072039127349854</v>
      </c>
      <c r="Q98" s="43">
        <v>3.5409035682678223</v>
      </c>
      <c r="R98" s="54">
        <f t="shared" si="87"/>
        <v>2.0634920994440713</v>
      </c>
      <c r="S98" s="43">
        <v>5.3724055290222168</v>
      </c>
      <c r="T98" s="43">
        <v>5.4945054054260254</v>
      </c>
      <c r="U98" s="43">
        <v>5.0061049461364746</v>
      </c>
      <c r="V98" s="43">
        <v>7.5702075958251953</v>
      </c>
      <c r="W98" s="43">
        <v>9.645909309387207</v>
      </c>
      <c r="X98" s="43">
        <v>6.105006217956543</v>
      </c>
      <c r="Y98" s="56">
        <f t="shared" si="74"/>
        <v>6.5323565006256104</v>
      </c>
      <c r="Z98" s="42">
        <v>-0.24664224684238434</v>
      </c>
      <c r="AA98" s="42">
        <v>-0.26617828011512756</v>
      </c>
      <c r="AB98" s="42">
        <v>-0.26129427552223206</v>
      </c>
      <c r="AC98" s="42">
        <v>-0.21733821928501129</v>
      </c>
      <c r="AD98" s="42">
        <v>-0.10989011079072952</v>
      </c>
      <c r="AE98" s="42">
        <v>-0.17338217794895172</v>
      </c>
      <c r="AF98" s="54">
        <f t="shared" si="75"/>
        <v>-0.21245421841740608</v>
      </c>
      <c r="AG98" s="42">
        <v>7.1760683059692383</v>
      </c>
      <c r="AH98" s="42">
        <v>7.1829061508178711</v>
      </c>
      <c r="AI98" s="42">
        <v>7.1897435188293457</v>
      </c>
      <c r="AJ98" s="42">
        <v>7.1316237449645996</v>
      </c>
      <c r="AK98" s="42">
        <v>7.1555557250976562</v>
      </c>
      <c r="AL98" s="42">
        <v>7.145298957824707</v>
      </c>
      <c r="AM98" s="54">
        <f t="shared" si="76"/>
        <v>7.1635327339172363</v>
      </c>
      <c r="AN98" s="44">
        <v>1.9853479862213135</v>
      </c>
      <c r="AO98" s="44">
        <v>2.41269850730896</v>
      </c>
      <c r="AP98" s="44">
        <v>2.3247864246368408</v>
      </c>
      <c r="AQ98" s="44">
        <v>3.0793650150299072</v>
      </c>
      <c r="AR98" s="44">
        <v>3.5457875728607178</v>
      </c>
      <c r="AS98" s="44">
        <v>3.1404151916503906</v>
      </c>
      <c r="AT98" s="58">
        <f t="shared" si="77"/>
        <v>2.748066782951355</v>
      </c>
      <c r="AU98" s="42">
        <v>0.76312577724456787</v>
      </c>
      <c r="AV98" s="42">
        <v>0.58119660615921021</v>
      </c>
      <c r="AW98" s="42">
        <v>0.69230771064758301</v>
      </c>
      <c r="AX98" s="42">
        <v>0.83882784843444824</v>
      </c>
      <c r="AY98" s="42">
        <v>0.87912088632583618</v>
      </c>
      <c r="AZ98" s="42">
        <v>0.88766789436340332</v>
      </c>
      <c r="BA98" s="54">
        <f t="shared" si="78"/>
        <v>0.77370778719584143</v>
      </c>
      <c r="BB98" s="44"/>
      <c r="BC98" s="42">
        <v>0.24297924339771271</v>
      </c>
      <c r="BD98" s="42">
        <v>0.24786324799060822</v>
      </c>
      <c r="BE98" s="42">
        <v>0.26984128355979919</v>
      </c>
      <c r="BF98" s="42">
        <v>0.37484738230705261</v>
      </c>
      <c r="BG98" s="42">
        <v>0.39194139838218689</v>
      </c>
      <c r="BH98" s="42">
        <v>0.38461539149284363</v>
      </c>
      <c r="BI98" s="54">
        <f t="shared" si="79"/>
        <v>0.31868132452170056</v>
      </c>
      <c r="BJ98" s="44">
        <v>0.04</v>
      </c>
      <c r="BK98" s="44">
        <v>0.04</v>
      </c>
      <c r="BL98" s="44">
        <v>0.05</v>
      </c>
      <c r="BM98" s="44">
        <v>0.04</v>
      </c>
      <c r="BN98" s="44">
        <v>0.04</v>
      </c>
      <c r="BO98" s="44">
        <v>0.04</v>
      </c>
      <c r="BP98" s="58">
        <f t="shared" si="80"/>
        <v>4.1666666666666664E-2</v>
      </c>
      <c r="BQ98" s="42">
        <v>0.97</v>
      </c>
      <c r="BR98" s="42">
        <v>1.03</v>
      </c>
      <c r="BS98" s="42">
        <v>0.99</v>
      </c>
      <c r="BT98" s="42">
        <v>1.03</v>
      </c>
      <c r="BU98" s="42">
        <v>1.06</v>
      </c>
      <c r="BV98" s="42">
        <v>1.06</v>
      </c>
      <c r="BW98" s="54">
        <v>1.02</v>
      </c>
      <c r="BX98" s="44">
        <v>4.5999999999999999E-2</v>
      </c>
      <c r="BY98" s="44">
        <v>4.5999999999999999E-2</v>
      </c>
      <c r="BZ98" s="44">
        <v>3.5000000000000003E-2</v>
      </c>
      <c r="CA98" s="44">
        <v>3.7999999999999999E-2</v>
      </c>
      <c r="CB98" s="44">
        <v>3.7999999999999999E-2</v>
      </c>
      <c r="CC98" s="44">
        <v>3.7999999999999999E-2</v>
      </c>
      <c r="CD98" s="58">
        <v>0.04</v>
      </c>
      <c r="CE98" s="42">
        <v>7.21</v>
      </c>
      <c r="CF98" s="42">
        <v>7.22</v>
      </c>
      <c r="CG98" s="42">
        <v>7.22</v>
      </c>
      <c r="CH98" s="42">
        <v>7.21</v>
      </c>
      <c r="CI98" s="42">
        <v>7.22</v>
      </c>
      <c r="CJ98" s="42">
        <v>7.21</v>
      </c>
      <c r="CK98" s="54">
        <v>7.22</v>
      </c>
      <c r="CL98" s="42">
        <v>82</v>
      </c>
      <c r="CM98" s="44"/>
      <c r="CN98" s="44">
        <v>1.0578755140304565</v>
      </c>
      <c r="CO98" s="44">
        <v>1.0129426717758179</v>
      </c>
      <c r="CP98" s="44">
        <v>1.0207570791244507</v>
      </c>
      <c r="CQ98" s="44">
        <v>2.3052504062652588</v>
      </c>
      <c r="CR98" s="44">
        <v>2.4078145027160645</v>
      </c>
      <c r="CS98" s="44">
        <v>2.3619048595428467</v>
      </c>
      <c r="CT98" s="58">
        <f t="shared" si="81"/>
        <v>1.6944241722424824</v>
      </c>
      <c r="CU98" s="44" t="s">
        <v>233</v>
      </c>
      <c r="CV98" s="44" t="s">
        <v>233</v>
      </c>
      <c r="CW98" s="44" t="s">
        <v>233</v>
      </c>
      <c r="CX98" s="44" t="s">
        <v>233</v>
      </c>
      <c r="CY98" s="44" t="s">
        <v>233</v>
      </c>
      <c r="CZ98" s="44" t="s">
        <v>233</v>
      </c>
      <c r="DA98" s="54" t="str">
        <f t="shared" si="82"/>
        <v/>
      </c>
      <c r="DB98" s="65">
        <v>594.5054931640625</v>
      </c>
      <c r="DC98" s="65">
        <v>775.091552734375</v>
      </c>
      <c r="DD98" s="65">
        <v>666.05615234375</v>
      </c>
      <c r="DE98" s="65">
        <v>1283.638671875</v>
      </c>
      <c r="DF98" s="65">
        <v>1287.7899169921875</v>
      </c>
      <c r="DG98" s="65">
        <v>1289.98779296875</v>
      </c>
      <c r="DH98" s="58">
        <f t="shared" si="83"/>
        <v>1.4152966992187499</v>
      </c>
      <c r="DI98" s="65">
        <v>665.98291015625</v>
      </c>
      <c r="DJ98" s="65">
        <v>674.87176513671875</v>
      </c>
      <c r="DK98" s="65">
        <v>676.923095703125</v>
      </c>
      <c r="DL98" s="65">
        <v>1223.8583984375</v>
      </c>
      <c r="DM98" s="65">
        <v>1211.3065185546875</v>
      </c>
      <c r="DN98" s="65">
        <v>1208.6446533203125</v>
      </c>
      <c r="DO98" s="58">
        <f t="shared" si="84"/>
        <v>1.3587809619140625</v>
      </c>
      <c r="DP98" s="65">
        <v>25</v>
      </c>
      <c r="DQ98" s="44"/>
      <c r="DR98" s="65">
        <v>100</v>
      </c>
      <c r="DS98" s="65">
        <v>100</v>
      </c>
      <c r="DT98" s="65">
        <v>731.1875</v>
      </c>
      <c r="DU98" s="65">
        <v>737.5625</v>
      </c>
      <c r="DV98" s="65">
        <v>100</v>
      </c>
      <c r="DW98" s="65">
        <v>766.4375</v>
      </c>
      <c r="DX98" s="58">
        <f t="shared" si="85"/>
        <v>0.60844500000000001</v>
      </c>
      <c r="DY98" s="43">
        <v>6.956873893737793</v>
      </c>
      <c r="DZ98" s="43">
        <v>12.206781387329102</v>
      </c>
      <c r="EA98" s="43">
        <v>27.779876708984375</v>
      </c>
      <c r="EB98" s="44">
        <f t="shared" si="86"/>
        <v>1.165383342666626</v>
      </c>
      <c r="EC98" s="43">
        <v>25</v>
      </c>
      <c r="ED98" s="43">
        <v>25</v>
      </c>
      <c r="EE98" s="43">
        <v>25</v>
      </c>
      <c r="EF98" s="43">
        <v>25</v>
      </c>
      <c r="EG98" s="43">
        <v>25</v>
      </c>
      <c r="EH98" s="43">
        <v>25</v>
      </c>
      <c r="EI98" s="56">
        <f t="shared" si="67"/>
        <v>25</v>
      </c>
      <c r="EJ98" s="65">
        <v>410</v>
      </c>
      <c r="EK98" s="42">
        <v>0.5</v>
      </c>
      <c r="EL98" s="42">
        <v>0.5</v>
      </c>
      <c r="EM98" s="42">
        <v>0.5</v>
      </c>
      <c r="EN98" s="42">
        <v>0.5</v>
      </c>
      <c r="EO98" s="42">
        <v>0.5</v>
      </c>
      <c r="EP98" s="42">
        <v>0.5</v>
      </c>
      <c r="EQ98" s="54">
        <f t="shared" si="68"/>
        <v>0.5</v>
      </c>
      <c r="ER98" s="65">
        <v>25</v>
      </c>
      <c r="ES98" s="42">
        <v>0.79000002145767212</v>
      </c>
      <c r="ET98" s="42">
        <v>0.79000002145767212</v>
      </c>
      <c r="EU98" s="42">
        <v>0.79000002145767212</v>
      </c>
      <c r="EV98" s="42">
        <v>0.79000002145767212</v>
      </c>
      <c r="EW98" s="42">
        <v>0.79000002145767212</v>
      </c>
      <c r="EX98" s="42">
        <v>0.79000002145767212</v>
      </c>
      <c r="EY98" s="54">
        <f t="shared" si="69"/>
        <v>0.79000002145767212</v>
      </c>
      <c r="EZ98" s="42">
        <v>1.55</v>
      </c>
      <c r="FA98" s="42">
        <v>0.2199999988079071</v>
      </c>
      <c r="FB98" s="42">
        <v>0.20999999344348907</v>
      </c>
      <c r="FC98" s="42">
        <v>0.20999999344348907</v>
      </c>
      <c r="FD98" s="42">
        <v>0.18000000715255737</v>
      </c>
      <c r="FE98" s="42">
        <v>0.18000000715255737</v>
      </c>
      <c r="FF98" s="42">
        <v>0.18000000715255737</v>
      </c>
      <c r="FG98" s="54">
        <f t="shared" si="70"/>
        <v>0.19666666785875955</v>
      </c>
      <c r="FH98" s="42"/>
      <c r="FI98" s="42">
        <v>0.20000000298023224</v>
      </c>
      <c r="FJ98" s="42">
        <v>0.18999999761581421</v>
      </c>
      <c r="FK98" s="42">
        <v>0.18999999761581421</v>
      </c>
      <c r="FL98" s="42">
        <v>0.15999999642372131</v>
      </c>
      <c r="FM98" s="42">
        <v>0.15999999642372131</v>
      </c>
      <c r="FN98" s="42">
        <v>0.15999999642372131</v>
      </c>
      <c r="FO98" s="54">
        <f t="shared" si="71"/>
        <v>0.17666666458050409</v>
      </c>
      <c r="FP98" s="65">
        <v>22</v>
      </c>
      <c r="FQ98" s="42">
        <v>0.56999999284744263</v>
      </c>
      <c r="FR98" s="42">
        <v>0.56999999284744263</v>
      </c>
      <c r="FS98" s="42">
        <v>0.56999999284744263</v>
      </c>
      <c r="FT98" s="42">
        <v>0.56999999284744263</v>
      </c>
      <c r="FU98" s="42">
        <v>0.56999999284744263</v>
      </c>
      <c r="FV98" s="42">
        <v>0.56999999284744263</v>
      </c>
      <c r="FW98" s="54">
        <f t="shared" si="72"/>
        <v>0.56999999284744263</v>
      </c>
      <c r="FX98" s="65">
        <v>31</v>
      </c>
    </row>
    <row r="99" spans="1:180">
      <c r="A99" s="40">
        <v>38801</v>
      </c>
      <c r="B99" s="41"/>
      <c r="C99" s="41"/>
      <c r="D99" s="41"/>
      <c r="E99" s="42" t="s">
        <v>233</v>
      </c>
      <c r="F99" s="42" t="s">
        <v>233</v>
      </c>
      <c r="G99" s="42" t="s">
        <v>233</v>
      </c>
      <c r="H99" s="42" t="s">
        <v>233</v>
      </c>
      <c r="I99" s="42" t="s">
        <v>233</v>
      </c>
      <c r="J99" s="42" t="s">
        <v>233</v>
      </c>
      <c r="K99" s="54" t="str">
        <f t="shared" si="73"/>
        <v/>
      </c>
      <c r="L99" s="43">
        <v>2.9059829711914062</v>
      </c>
      <c r="M99" s="43">
        <v>2.9059829711914062</v>
      </c>
      <c r="N99" s="43">
        <v>2.7838828563690186</v>
      </c>
      <c r="O99" s="43">
        <v>3.1501832008361816</v>
      </c>
      <c r="P99" s="43">
        <v>3.6385836601257324</v>
      </c>
      <c r="Q99" s="43">
        <v>3.2722833156585693</v>
      </c>
      <c r="R99" s="54">
        <f t="shared" si="87"/>
        <v>3.1094831625620523</v>
      </c>
      <c r="S99" s="43">
        <v>6.7155065536499023</v>
      </c>
      <c r="T99" s="43">
        <v>7.4481072425842285</v>
      </c>
      <c r="U99" s="43">
        <v>8.3028087615966797</v>
      </c>
      <c r="V99" s="43">
        <v>10.256410598754883</v>
      </c>
      <c r="W99" s="43">
        <v>9.645909309387207</v>
      </c>
      <c r="X99" s="43">
        <v>9.5238094329833984</v>
      </c>
      <c r="Y99" s="56">
        <f t="shared" si="74"/>
        <v>8.6487586498260498</v>
      </c>
      <c r="Z99" s="42">
        <v>-0.17826618254184723</v>
      </c>
      <c r="AA99" s="42">
        <v>-0.21733821928501129</v>
      </c>
      <c r="AB99" s="42">
        <v>-0.23199023306369781</v>
      </c>
      <c r="AC99" s="42">
        <v>-0.29548230767250061</v>
      </c>
      <c r="AD99" s="42">
        <v>-0.30525031685829163</v>
      </c>
      <c r="AE99" s="42">
        <v>-0.36874237656593323</v>
      </c>
      <c r="AF99" s="54">
        <f t="shared" si="75"/>
        <v>-0.26617827266454697</v>
      </c>
      <c r="AG99" s="42">
        <v>7.1179485321044922</v>
      </c>
      <c r="AH99" s="42">
        <v>7.114530086517334</v>
      </c>
      <c r="AI99" s="42">
        <v>7.1179485321044922</v>
      </c>
      <c r="AJ99" s="42">
        <v>7.1897435188293457</v>
      </c>
      <c r="AK99" s="42">
        <v>7.2341880798339844</v>
      </c>
      <c r="AL99" s="42">
        <v>7.1863245964050293</v>
      </c>
      <c r="AM99" s="54">
        <f t="shared" si="76"/>
        <v>7.1601138909657793</v>
      </c>
      <c r="AN99" s="44">
        <v>2.8131868839263916</v>
      </c>
      <c r="AO99" s="44">
        <v>2.9645910263061523</v>
      </c>
      <c r="AP99" s="44">
        <v>3.0109889507293701</v>
      </c>
      <c r="AQ99" s="44">
        <v>2.9890110492706299</v>
      </c>
      <c r="AR99" s="44">
        <v>2.7570207118988037</v>
      </c>
      <c r="AS99" s="44">
        <v>2.8986568450927734</v>
      </c>
      <c r="AT99" s="58">
        <f t="shared" si="77"/>
        <v>2.90557591120402</v>
      </c>
      <c r="AU99" s="42">
        <v>0.8730158805847168</v>
      </c>
      <c r="AV99" s="42">
        <v>0.83882784843444824</v>
      </c>
      <c r="AW99" s="42">
        <v>0.78632479906082153</v>
      </c>
      <c r="AX99" s="42">
        <v>0.55311357975006104</v>
      </c>
      <c r="AY99" s="42">
        <v>0.83760684728622437</v>
      </c>
      <c r="AZ99" s="42">
        <v>0.74358975887298584</v>
      </c>
      <c r="BA99" s="54">
        <f t="shared" si="78"/>
        <v>0.77207978566487634</v>
      </c>
      <c r="BB99" s="44"/>
      <c r="BC99" s="42">
        <v>0.39194139838218689</v>
      </c>
      <c r="BD99" s="42">
        <v>0.37240538001060486</v>
      </c>
      <c r="BE99" s="42">
        <v>0.32356533408164978</v>
      </c>
      <c r="BF99" s="42">
        <v>0.21733821928501129</v>
      </c>
      <c r="BG99" s="42">
        <v>0.34188035130500793</v>
      </c>
      <c r="BH99" s="42">
        <v>0.26007327437400818</v>
      </c>
      <c r="BI99" s="54">
        <f t="shared" si="79"/>
        <v>0.31786732623974484</v>
      </c>
      <c r="BJ99" s="44">
        <v>0.04</v>
      </c>
      <c r="BK99" s="44">
        <v>0.04</v>
      </c>
      <c r="BL99" s="44">
        <v>0.04</v>
      </c>
      <c r="BM99" s="44">
        <v>0.04</v>
      </c>
      <c r="BN99" s="44">
        <v>0.04</v>
      </c>
      <c r="BO99" s="44">
        <v>0.04</v>
      </c>
      <c r="BP99" s="58">
        <f t="shared" si="80"/>
        <v>0.04</v>
      </c>
      <c r="BQ99" s="42">
        <v>1.06</v>
      </c>
      <c r="BR99" s="42">
        <v>1.04</v>
      </c>
      <c r="BS99" s="42">
        <v>1.01</v>
      </c>
      <c r="BT99" s="42">
        <v>0.97</v>
      </c>
      <c r="BU99" s="42">
        <v>0.95</v>
      </c>
      <c r="BV99" s="42">
        <v>1.01</v>
      </c>
      <c r="BW99" s="54">
        <v>1.01</v>
      </c>
      <c r="BX99" s="44">
        <v>3.4000000000000002E-2</v>
      </c>
      <c r="BY99" s="44">
        <v>3.4000000000000002E-2</v>
      </c>
      <c r="BZ99" s="44">
        <v>3.4000000000000002E-2</v>
      </c>
      <c r="CA99" s="44">
        <v>3.2000000000000001E-2</v>
      </c>
      <c r="CB99" s="44">
        <v>3.2000000000000001E-2</v>
      </c>
      <c r="CC99" s="44">
        <v>3.2000000000000001E-2</v>
      </c>
      <c r="CD99" s="58">
        <v>3.3000000000000002E-2</v>
      </c>
      <c r="CE99" s="42">
        <v>7.22</v>
      </c>
      <c r="CF99" s="42">
        <v>7.2</v>
      </c>
      <c r="CG99" s="42">
        <v>7.19</v>
      </c>
      <c r="CH99" s="42">
        <v>7.18</v>
      </c>
      <c r="CI99" s="42">
        <v>7.19</v>
      </c>
      <c r="CJ99" s="42">
        <v>7.2</v>
      </c>
      <c r="CK99" s="54">
        <v>7.2</v>
      </c>
      <c r="CL99" s="42">
        <v>94</v>
      </c>
      <c r="CM99" s="44"/>
      <c r="CN99" s="44">
        <v>2.3374848365783691</v>
      </c>
      <c r="CO99" s="44">
        <v>2.3687424659729004</v>
      </c>
      <c r="CP99" s="44">
        <v>2.2984127998352051</v>
      </c>
      <c r="CQ99" s="44">
        <v>1.5013431310653687</v>
      </c>
      <c r="CR99" s="44">
        <v>1.5423687696456909</v>
      </c>
      <c r="CS99" s="44">
        <v>1.5120879411697388</v>
      </c>
      <c r="CT99" s="58">
        <f t="shared" si="81"/>
        <v>1.9267399907112122</v>
      </c>
      <c r="CU99" s="44" t="s">
        <v>233</v>
      </c>
      <c r="CV99" s="44" t="s">
        <v>233</v>
      </c>
      <c r="CW99" s="44" t="s">
        <v>233</v>
      </c>
      <c r="CX99" s="44" t="s">
        <v>233</v>
      </c>
      <c r="CY99" s="44" t="s">
        <v>233</v>
      </c>
      <c r="CZ99" s="44" t="s">
        <v>233</v>
      </c>
      <c r="DA99" s="54" t="str">
        <f t="shared" si="82"/>
        <v/>
      </c>
      <c r="DB99" s="65">
        <v>1282.906005859375</v>
      </c>
      <c r="DC99" s="65">
        <v>1290.598388671875</v>
      </c>
      <c r="DD99" s="65">
        <v>1297.92431640625</v>
      </c>
      <c r="DE99" s="65">
        <v>1125.2747802734375</v>
      </c>
      <c r="DF99" s="65">
        <v>869.23077392578125</v>
      </c>
      <c r="DG99" s="65">
        <v>963.247802734375</v>
      </c>
      <c r="DH99" s="58">
        <f t="shared" si="83"/>
        <v>1.6390036962890624</v>
      </c>
      <c r="DI99" s="65">
        <v>1190.08544921875</v>
      </c>
      <c r="DJ99" s="65">
        <v>1439.4383544921875</v>
      </c>
      <c r="DK99" s="65">
        <v>1427.7900390625</v>
      </c>
      <c r="DL99" s="65">
        <v>953.089111328125</v>
      </c>
      <c r="DM99" s="65">
        <v>959.16973876953125</v>
      </c>
      <c r="DN99" s="65">
        <v>962.75946044921875</v>
      </c>
      <c r="DO99" s="58">
        <f t="shared" si="84"/>
        <v>1.663759716796875</v>
      </c>
      <c r="DP99" s="65">
        <v>24</v>
      </c>
      <c r="DQ99" s="44"/>
      <c r="DR99" s="65">
        <v>742.4375</v>
      </c>
      <c r="DS99" s="65">
        <v>100</v>
      </c>
      <c r="DT99" s="65">
        <v>7.25</v>
      </c>
      <c r="DU99" s="65">
        <v>100</v>
      </c>
      <c r="DV99" s="65">
        <v>769.5</v>
      </c>
      <c r="DW99" s="65">
        <v>791.1875</v>
      </c>
      <c r="DX99" s="58">
        <f t="shared" si="85"/>
        <v>0.60248999999999997</v>
      </c>
      <c r="DY99" s="43">
        <v>5.6774110794067383</v>
      </c>
      <c r="DZ99" s="43">
        <v>15.386640548706055</v>
      </c>
      <c r="EA99" s="43">
        <v>26.415534973144531</v>
      </c>
      <c r="EB99" s="44">
        <f t="shared" si="86"/>
        <v>1.1995002792358398</v>
      </c>
      <c r="EC99" s="43">
        <v>25</v>
      </c>
      <c r="ED99" s="43">
        <v>25</v>
      </c>
      <c r="EE99" s="43">
        <v>25</v>
      </c>
      <c r="EF99" s="43">
        <v>25</v>
      </c>
      <c r="EG99" s="43">
        <v>25</v>
      </c>
      <c r="EH99" s="43">
        <v>25</v>
      </c>
      <c r="EI99" s="56">
        <f t="shared" si="67"/>
        <v>25</v>
      </c>
      <c r="EJ99" s="65">
        <v>361</v>
      </c>
      <c r="EK99" s="42">
        <v>0.5</v>
      </c>
      <c r="EL99" s="42">
        <v>0.5</v>
      </c>
      <c r="EM99" s="42">
        <v>0.5</v>
      </c>
      <c r="EN99" s="42">
        <v>0.5</v>
      </c>
      <c r="EO99" s="42">
        <v>0.5</v>
      </c>
      <c r="EP99" s="42">
        <v>0.5</v>
      </c>
      <c r="EQ99" s="54">
        <f t="shared" si="68"/>
        <v>0.5</v>
      </c>
      <c r="ER99" s="65">
        <v>24</v>
      </c>
      <c r="ES99" s="42">
        <v>0.79000002145767212</v>
      </c>
      <c r="ET99" s="42">
        <v>0.79000002145767212</v>
      </c>
      <c r="EU99" s="42">
        <v>0.79000002145767212</v>
      </c>
      <c r="EV99" s="42">
        <v>0.79000002145767212</v>
      </c>
      <c r="EW99" s="42">
        <v>0.79000002145767212</v>
      </c>
      <c r="EX99" s="42">
        <v>0.79000002145767212</v>
      </c>
      <c r="EY99" s="54">
        <f t="shared" si="69"/>
        <v>0.79000002145767212</v>
      </c>
      <c r="EZ99" s="42">
        <v>1.65</v>
      </c>
      <c r="FA99" s="42">
        <v>0.18000000715255737</v>
      </c>
      <c r="FB99" s="42">
        <v>0.18000000715255737</v>
      </c>
      <c r="FC99" s="42">
        <v>0.18000000715255737</v>
      </c>
      <c r="FD99" s="42">
        <v>0.18999999761581421</v>
      </c>
      <c r="FE99" s="42">
        <v>0.18999999761581421</v>
      </c>
      <c r="FF99" s="42">
        <v>0.18999999761581421</v>
      </c>
      <c r="FG99" s="54">
        <f t="shared" si="70"/>
        <v>0.18500000238418579</v>
      </c>
      <c r="FH99" s="42"/>
      <c r="FI99" s="42">
        <v>0.15999999642372131</v>
      </c>
      <c r="FJ99" s="42">
        <v>0.15999999642372131</v>
      </c>
      <c r="FK99" s="42">
        <v>0.15999999642372131</v>
      </c>
      <c r="FL99" s="42">
        <v>0.18000000715255737</v>
      </c>
      <c r="FM99" s="42">
        <v>0.18000000715255737</v>
      </c>
      <c r="FN99" s="42">
        <v>0.18000000715255737</v>
      </c>
      <c r="FO99" s="54">
        <f t="shared" si="71"/>
        <v>0.17000000178813934</v>
      </c>
      <c r="FP99" s="65">
        <v>21</v>
      </c>
      <c r="FQ99" s="42">
        <v>0.56999999284744263</v>
      </c>
      <c r="FR99" s="42">
        <v>0.56999999284744263</v>
      </c>
      <c r="FS99" s="42">
        <v>0.56999999284744263</v>
      </c>
      <c r="FT99" s="42">
        <v>0.56999999284744263</v>
      </c>
      <c r="FU99" s="42">
        <v>0.56999999284744263</v>
      </c>
      <c r="FV99" s="42">
        <v>0.56999999284744263</v>
      </c>
      <c r="FW99" s="54">
        <f t="shared" si="72"/>
        <v>0.56999999284744263</v>
      </c>
      <c r="FX99" s="65">
        <v>32</v>
      </c>
    </row>
    <row r="100" spans="1:180">
      <c r="A100" s="40">
        <v>38802</v>
      </c>
      <c r="B100" s="41"/>
      <c r="C100" s="41"/>
      <c r="D100" s="41"/>
      <c r="E100" s="42" t="s">
        <v>233</v>
      </c>
      <c r="F100" s="42" t="s">
        <v>233</v>
      </c>
      <c r="G100" s="42" t="s">
        <v>233</v>
      </c>
      <c r="H100" s="42" t="s">
        <v>233</v>
      </c>
      <c r="I100" s="42" t="s">
        <v>233</v>
      </c>
      <c r="J100" s="42" t="s">
        <v>233</v>
      </c>
      <c r="K100" s="54" t="str">
        <f t="shared" si="73"/>
        <v/>
      </c>
      <c r="L100" s="43">
        <v>2.9059829711914062</v>
      </c>
      <c r="M100" s="43">
        <v>2.7838828563690186</v>
      </c>
      <c r="N100" s="43">
        <v>2.7838828563690186</v>
      </c>
      <c r="O100" s="43">
        <v>3.1501832008361816</v>
      </c>
      <c r="P100" s="43">
        <v>3.66300368309021</v>
      </c>
      <c r="Q100" s="43">
        <v>3.66300368309021</v>
      </c>
      <c r="R100" s="54">
        <f t="shared" si="87"/>
        <v>3.1583232084910073</v>
      </c>
      <c r="S100" s="43">
        <v>7.5702075958251953</v>
      </c>
      <c r="T100" s="43">
        <v>8.3028087615966797</v>
      </c>
      <c r="U100" s="43">
        <v>7.6923074722290039</v>
      </c>
      <c r="V100" s="43">
        <v>6.7155065536499023</v>
      </c>
      <c r="W100" s="43">
        <v>8.7912092208862305</v>
      </c>
      <c r="X100" s="43">
        <v>8.4249086380004883</v>
      </c>
      <c r="Y100" s="56">
        <f t="shared" si="74"/>
        <v>7.916158040364583</v>
      </c>
      <c r="Z100" s="42">
        <v>-0.35897436738014221</v>
      </c>
      <c r="AA100" s="42">
        <v>-0.38827839493751526</v>
      </c>
      <c r="AB100" s="42">
        <v>-0.48107448220252991</v>
      </c>
      <c r="AC100" s="42">
        <v>-0.48595848679542542</v>
      </c>
      <c r="AD100" s="42">
        <v>-0.49572649598121643</v>
      </c>
      <c r="AE100" s="42">
        <v>-0.38339439034461975</v>
      </c>
      <c r="AF100" s="54">
        <f t="shared" si="75"/>
        <v>-0.43223443627357483</v>
      </c>
      <c r="AG100" s="42">
        <v>7.145298957824707</v>
      </c>
      <c r="AH100" s="42">
        <v>7.1863245964050293</v>
      </c>
      <c r="AI100" s="42">
        <v>7.2239317893981934</v>
      </c>
      <c r="AJ100" s="42">
        <v>7.2923078536987305</v>
      </c>
      <c r="AK100" s="42">
        <v>7.3128204345703125</v>
      </c>
      <c r="AL100" s="42">
        <v>7.1931624412536621</v>
      </c>
      <c r="AM100" s="54">
        <f t="shared" si="76"/>
        <v>7.2256410121917725</v>
      </c>
      <c r="AN100" s="44">
        <v>2.6275947093963623</v>
      </c>
      <c r="AO100" s="44">
        <v>2.4151403903961182</v>
      </c>
      <c r="AP100" s="44">
        <v>1.4432234764099121</v>
      </c>
      <c r="AQ100" s="44">
        <v>1.3357753753662109</v>
      </c>
      <c r="AR100" s="44">
        <v>1.2722833156585693</v>
      </c>
      <c r="AS100" s="44">
        <v>2.9377288818359375</v>
      </c>
      <c r="AT100" s="58">
        <f t="shared" si="77"/>
        <v>2.0052910248438516</v>
      </c>
      <c r="AU100" s="42">
        <v>0.72405374050140381</v>
      </c>
      <c r="AV100" s="42">
        <v>0.78021979331970215</v>
      </c>
      <c r="AW100" s="42">
        <v>0.79242980480194092</v>
      </c>
      <c r="AX100" s="42">
        <v>0.79365080595016479</v>
      </c>
      <c r="AY100" s="42">
        <v>0.80341881513595581</v>
      </c>
      <c r="AZ100" s="42">
        <v>0.69841271638870239</v>
      </c>
      <c r="BA100" s="54">
        <f t="shared" si="78"/>
        <v>0.76536427934964502</v>
      </c>
      <c r="BB100" s="44"/>
      <c r="BC100" s="42">
        <v>0.35775336623191833</v>
      </c>
      <c r="BD100" s="42">
        <v>0.21245421469211578</v>
      </c>
      <c r="BE100" s="42">
        <v>0.13797314465045929</v>
      </c>
      <c r="BF100" s="42">
        <v>0.16605617105960846</v>
      </c>
      <c r="BG100" s="42">
        <v>0.18315018713474274</v>
      </c>
      <c r="BH100" s="42">
        <v>0.31379732489585876</v>
      </c>
      <c r="BI100" s="54">
        <f t="shared" si="79"/>
        <v>0.22853073477745056</v>
      </c>
      <c r="BJ100" s="44">
        <v>0.04</v>
      </c>
      <c r="BK100" s="44">
        <v>0.04</v>
      </c>
      <c r="BL100" s="44">
        <v>0.04</v>
      </c>
      <c r="BM100" s="44">
        <v>0.04</v>
      </c>
      <c r="BN100" s="44">
        <v>0.04</v>
      </c>
      <c r="BO100" s="44">
        <v>0.05</v>
      </c>
      <c r="BP100" s="58">
        <f t="shared" si="80"/>
        <v>4.1666666666666664E-2</v>
      </c>
      <c r="BQ100" s="42">
        <v>1.02</v>
      </c>
      <c r="BR100" s="42">
        <v>1.02</v>
      </c>
      <c r="BS100" s="42">
        <v>0.95</v>
      </c>
      <c r="BT100" s="42">
        <v>0.89</v>
      </c>
      <c r="BU100" s="42">
        <v>0.84</v>
      </c>
      <c r="BV100" s="42">
        <v>1.08</v>
      </c>
      <c r="BW100" s="54">
        <v>0.97</v>
      </c>
      <c r="BX100" s="44">
        <v>3.2000000000000001E-2</v>
      </c>
      <c r="BY100" s="44">
        <v>3.2000000000000001E-2</v>
      </c>
      <c r="BZ100" s="44">
        <v>3.2000000000000001E-2</v>
      </c>
      <c r="CA100" s="44">
        <v>3.2000000000000001E-2</v>
      </c>
      <c r="CB100" s="44">
        <v>3.2000000000000001E-2</v>
      </c>
      <c r="CC100" s="44">
        <v>3.2000000000000001E-2</v>
      </c>
      <c r="CD100" s="58">
        <v>3.2000000000000001E-2</v>
      </c>
      <c r="CE100" s="42">
        <v>7.21</v>
      </c>
      <c r="CF100" s="42">
        <v>7.22</v>
      </c>
      <c r="CG100" s="42">
        <v>7.21</v>
      </c>
      <c r="CH100" s="42">
        <v>7.21</v>
      </c>
      <c r="CI100" s="42">
        <v>7.2</v>
      </c>
      <c r="CJ100" s="42">
        <v>7.22</v>
      </c>
      <c r="CK100" s="54">
        <v>7.21</v>
      </c>
      <c r="CL100" s="42">
        <v>95</v>
      </c>
      <c r="CM100" s="44"/>
      <c r="CN100" s="44">
        <v>1.4876679182052612</v>
      </c>
      <c r="CO100" s="44">
        <v>0.96312576532363892</v>
      </c>
      <c r="CP100" s="44">
        <v>0.64371186494827271</v>
      </c>
      <c r="CQ100" s="44">
        <v>0.64957267045974731</v>
      </c>
      <c r="CR100" s="44">
        <v>0.65250307321548462</v>
      </c>
      <c r="CS100" s="44">
        <v>1.6429792642593384</v>
      </c>
      <c r="CT100" s="58">
        <f t="shared" si="81"/>
        <v>1.0065934260686238</v>
      </c>
      <c r="CU100" s="44" t="s">
        <v>233</v>
      </c>
      <c r="CV100" s="44" t="s">
        <v>233</v>
      </c>
      <c r="CW100" s="44" t="s">
        <v>233</v>
      </c>
      <c r="CX100" s="44" t="s">
        <v>233</v>
      </c>
      <c r="CY100" s="44" t="s">
        <v>233</v>
      </c>
      <c r="CZ100" s="44" t="s">
        <v>233</v>
      </c>
      <c r="DA100" s="54" t="str">
        <f t="shared" si="82"/>
        <v/>
      </c>
      <c r="DB100" s="65">
        <v>943.5897216796875</v>
      </c>
      <c r="DC100" s="65">
        <v>547.4969482421875</v>
      </c>
      <c r="DD100" s="65">
        <v>345.4212646484375</v>
      </c>
      <c r="DE100" s="65">
        <v>339.80465698242187</v>
      </c>
      <c r="DF100" s="65">
        <v>345.78753662109375</v>
      </c>
      <c r="DG100" s="65">
        <v>1033.5775146484375</v>
      </c>
      <c r="DH100" s="58">
        <f t="shared" si="83"/>
        <v>0.85336263427734371</v>
      </c>
      <c r="DI100" s="65">
        <v>944.6641845703125</v>
      </c>
      <c r="DJ100" s="65">
        <v>624.27349853515625</v>
      </c>
      <c r="DK100" s="65">
        <v>374.23687744140625</v>
      </c>
      <c r="DL100" s="65">
        <v>376.75213623046875</v>
      </c>
      <c r="DM100" s="65">
        <v>377.89987182617187</v>
      </c>
      <c r="DN100" s="65">
        <v>1037.289306640625</v>
      </c>
      <c r="DO100" s="58">
        <f t="shared" si="84"/>
        <v>0.89642781005859373</v>
      </c>
      <c r="DP100" s="65">
        <v>25</v>
      </c>
      <c r="DQ100" s="44"/>
      <c r="DR100" s="65">
        <v>5.25</v>
      </c>
      <c r="DS100" s="65">
        <v>100</v>
      </c>
      <c r="DT100" s="65">
        <v>100</v>
      </c>
      <c r="DU100" s="65">
        <v>775.3125</v>
      </c>
      <c r="DV100" s="65">
        <v>801.25</v>
      </c>
      <c r="DW100" s="65">
        <v>36.0625</v>
      </c>
      <c r="DX100" s="58">
        <f t="shared" si="85"/>
        <v>0.43629000000000001</v>
      </c>
      <c r="DY100" s="43">
        <v>5.3240046501159668</v>
      </c>
      <c r="DZ100" s="43">
        <v>13.538640022277832</v>
      </c>
      <c r="EA100" s="43">
        <v>28.93487548828125</v>
      </c>
      <c r="EB100" s="44">
        <f t="shared" si="86"/>
        <v>1.1662358869171143</v>
      </c>
      <c r="EC100" s="43">
        <v>25</v>
      </c>
      <c r="ED100" s="43">
        <v>25</v>
      </c>
      <c r="EE100" s="43">
        <v>25</v>
      </c>
      <c r="EF100" s="43">
        <v>25</v>
      </c>
      <c r="EG100" s="43">
        <v>25</v>
      </c>
      <c r="EH100" s="43">
        <v>25</v>
      </c>
      <c r="EI100" s="56">
        <f t="shared" si="67"/>
        <v>25</v>
      </c>
      <c r="EJ100" s="65">
        <v>216</v>
      </c>
      <c r="EK100" s="42">
        <v>0.5</v>
      </c>
      <c r="EL100" s="42">
        <v>0.5</v>
      </c>
      <c r="EM100" s="42">
        <v>0.5</v>
      </c>
      <c r="EN100" s="42">
        <v>0.5</v>
      </c>
      <c r="EO100" s="42">
        <v>0.5</v>
      </c>
      <c r="EP100" s="42">
        <v>0.5</v>
      </c>
      <c r="EQ100" s="54">
        <f t="shared" si="68"/>
        <v>0.5</v>
      </c>
      <c r="ER100" s="65">
        <v>16</v>
      </c>
      <c r="ES100" s="42">
        <v>0.79000002145767212</v>
      </c>
      <c r="ET100" s="42">
        <v>0.79000002145767212</v>
      </c>
      <c r="EU100" s="42">
        <v>0.79000002145767212</v>
      </c>
      <c r="EV100" s="42">
        <v>0.79000002145767212</v>
      </c>
      <c r="EW100" s="42">
        <v>0.79000002145767212</v>
      </c>
      <c r="EX100" s="42">
        <v>0.79000002145767212</v>
      </c>
      <c r="EY100" s="54">
        <f t="shared" si="69"/>
        <v>0.79000002145767212</v>
      </c>
      <c r="EZ100" s="42">
        <v>1.05</v>
      </c>
      <c r="FA100" s="42">
        <v>0.18999999761581421</v>
      </c>
      <c r="FB100" s="42">
        <v>0.18999999761581421</v>
      </c>
      <c r="FC100" s="42">
        <v>0.18999999761581421</v>
      </c>
      <c r="FD100" s="42">
        <v>0.18999999761581421</v>
      </c>
      <c r="FE100" s="42">
        <v>0.18999999761581421</v>
      </c>
      <c r="FF100" s="42">
        <v>0.18999999761581421</v>
      </c>
      <c r="FG100" s="54">
        <f t="shared" si="70"/>
        <v>0.18999999761581421</v>
      </c>
      <c r="FH100" s="42"/>
      <c r="FI100" s="42">
        <v>0.18000000715255737</v>
      </c>
      <c r="FJ100" s="42">
        <v>0.18000000715255737</v>
      </c>
      <c r="FK100" s="42">
        <v>0.18000000715255737</v>
      </c>
      <c r="FL100" s="42">
        <v>0.20000000298023224</v>
      </c>
      <c r="FM100" s="42">
        <v>0.20000000298023224</v>
      </c>
      <c r="FN100" s="42">
        <v>0.20000000298023224</v>
      </c>
      <c r="FO100" s="54">
        <f t="shared" si="71"/>
        <v>0.19000000506639481</v>
      </c>
      <c r="FP100" s="65">
        <v>15</v>
      </c>
      <c r="FQ100" s="42">
        <v>0.56999999284744263</v>
      </c>
      <c r="FR100" s="42">
        <v>0.56999999284744263</v>
      </c>
      <c r="FS100" s="42">
        <v>0.56999999284744263</v>
      </c>
      <c r="FT100" s="42">
        <v>0.56999999284744263</v>
      </c>
      <c r="FU100" s="42">
        <v>0.56999999284744263</v>
      </c>
      <c r="FV100" s="42">
        <v>0.56999999284744263</v>
      </c>
      <c r="FW100" s="54">
        <f t="shared" si="72"/>
        <v>0.56999999284744263</v>
      </c>
      <c r="FX100" s="65">
        <v>20</v>
      </c>
    </row>
    <row r="101" spans="1:180">
      <c r="A101" s="40">
        <v>38803</v>
      </c>
      <c r="B101" s="41"/>
      <c r="C101" s="41"/>
      <c r="D101" s="41"/>
      <c r="E101" s="42" t="s">
        <v>233</v>
      </c>
      <c r="F101" s="42" t="s">
        <v>233</v>
      </c>
      <c r="G101" s="42" t="s">
        <v>233</v>
      </c>
      <c r="H101" s="42" t="s">
        <v>233</v>
      </c>
      <c r="I101" s="42" t="s">
        <v>233</v>
      </c>
      <c r="J101" s="42" t="s">
        <v>233</v>
      </c>
      <c r="K101" s="54" t="str">
        <f t="shared" si="73"/>
        <v/>
      </c>
      <c r="L101" s="43">
        <v>2.8083028793334961</v>
      </c>
      <c r="M101" s="43">
        <v>2.0757021903991699</v>
      </c>
      <c r="N101" s="43">
        <v>1.5873016119003296</v>
      </c>
      <c r="O101" s="43">
        <v>3.6385836601257324</v>
      </c>
      <c r="P101" s="43">
        <v>6.153846263885498</v>
      </c>
      <c r="Q101" s="43">
        <v>5.4212455749511719</v>
      </c>
      <c r="R101" s="54">
        <f t="shared" si="87"/>
        <v>3.6141636967658997</v>
      </c>
      <c r="S101" s="43">
        <v>6.105006217956543</v>
      </c>
      <c r="T101" s="43">
        <v>5.25030517578125</v>
      </c>
      <c r="U101" s="43">
        <v>5.3724055290222168</v>
      </c>
      <c r="V101" s="43">
        <v>5.3724055290222168</v>
      </c>
      <c r="W101" s="43">
        <v>5.9829058647155762</v>
      </c>
      <c r="X101" s="43">
        <v>5.3724055290222168</v>
      </c>
      <c r="Y101" s="56">
        <f t="shared" si="74"/>
        <v>5.575905640920003</v>
      </c>
      <c r="Z101" s="42">
        <v>-0.40293040871620178</v>
      </c>
      <c r="AA101" s="42">
        <v>-0.38827839493751526</v>
      </c>
      <c r="AB101" s="42">
        <v>-0.42735043168067932</v>
      </c>
      <c r="AC101" s="42">
        <v>-0.24175824224948883</v>
      </c>
      <c r="AD101" s="42">
        <v>-0.30525031685829163</v>
      </c>
      <c r="AE101" s="42">
        <v>-0.1587301641702652</v>
      </c>
      <c r="AF101" s="54">
        <f t="shared" si="75"/>
        <v>-0.32071632643540698</v>
      </c>
      <c r="AG101" s="42">
        <v>7.1282052993774414</v>
      </c>
      <c r="AH101" s="42">
        <v>7.114530086517334</v>
      </c>
      <c r="AI101" s="42">
        <v>7.2341880798339844</v>
      </c>
      <c r="AJ101" s="42">
        <v>7.1692309379577637</v>
      </c>
      <c r="AK101" s="42">
        <v>7.2376070022583008</v>
      </c>
      <c r="AL101" s="42">
        <v>7.1179485321044922</v>
      </c>
      <c r="AM101" s="54">
        <f t="shared" si="76"/>
        <v>7.1669516563415527</v>
      </c>
      <c r="AN101" s="44">
        <v>2.5225884914398193</v>
      </c>
      <c r="AO101" s="44">
        <v>2.5128204822540283</v>
      </c>
      <c r="AP101" s="44">
        <v>2.4859585762023926</v>
      </c>
      <c r="AQ101" s="44">
        <v>1.9658119678497314</v>
      </c>
      <c r="AR101" s="44">
        <v>1.225885272026062</v>
      </c>
      <c r="AS101" s="44">
        <v>2.4151403903961182</v>
      </c>
      <c r="AT101" s="58">
        <f t="shared" si="77"/>
        <v>2.1880341966946921</v>
      </c>
      <c r="AU101" s="42">
        <v>0.7667887806892395</v>
      </c>
      <c r="AV101" s="42">
        <v>0.71550673246383667</v>
      </c>
      <c r="AW101" s="42">
        <v>0.45543345808982849</v>
      </c>
      <c r="AX101" s="42">
        <v>0.70818072557449341</v>
      </c>
      <c r="AY101" s="42">
        <v>0.84371185302734375</v>
      </c>
      <c r="AZ101" s="42">
        <v>0.73015874624252319</v>
      </c>
      <c r="BA101" s="54">
        <f t="shared" si="78"/>
        <v>0.70329671601454413</v>
      </c>
      <c r="BB101" s="44"/>
      <c r="BC101" s="42">
        <v>0.36752137541770935</v>
      </c>
      <c r="BD101" s="42">
        <v>0.35897436738014221</v>
      </c>
      <c r="BE101" s="42">
        <v>9.890110045671463E-2</v>
      </c>
      <c r="BF101" s="42">
        <v>0.36385837197303772</v>
      </c>
      <c r="BG101" s="42">
        <v>0.18559218943119049</v>
      </c>
      <c r="BH101" s="42">
        <v>0.38461539149284363</v>
      </c>
      <c r="BI101" s="54">
        <f t="shared" si="79"/>
        <v>0.29324379935860634</v>
      </c>
      <c r="BJ101" s="44">
        <v>0.05</v>
      </c>
      <c r="BK101" s="44">
        <v>0.05</v>
      </c>
      <c r="BL101" s="44">
        <v>0.05</v>
      </c>
      <c r="BM101" s="44">
        <v>0.04</v>
      </c>
      <c r="BN101" s="44">
        <v>0.05</v>
      </c>
      <c r="BO101" s="44">
        <v>0.05</v>
      </c>
      <c r="BP101" s="58">
        <f t="shared" si="80"/>
        <v>4.8333333333333339E-2</v>
      </c>
      <c r="BQ101" s="42">
        <v>1.1200000000000001</v>
      </c>
      <c r="BR101" s="42">
        <v>1.1200000000000001</v>
      </c>
      <c r="BS101" s="42">
        <v>1.02</v>
      </c>
      <c r="BT101" s="42">
        <v>0.93</v>
      </c>
      <c r="BU101" s="42">
        <v>0.89</v>
      </c>
      <c r="BV101" s="42">
        <v>0.99</v>
      </c>
      <c r="BW101" s="54">
        <v>1.01</v>
      </c>
      <c r="BX101" s="44">
        <v>3.4000000000000002E-2</v>
      </c>
      <c r="BY101" s="44">
        <v>3.4000000000000002E-2</v>
      </c>
      <c r="BZ101" s="44">
        <v>4.4999999999999998E-2</v>
      </c>
      <c r="CA101" s="44">
        <v>4.4999999999999998E-2</v>
      </c>
      <c r="CB101" s="44">
        <v>4.4999999999999998E-2</v>
      </c>
      <c r="CC101" s="44">
        <v>4.4999999999999998E-2</v>
      </c>
      <c r="CD101" s="58">
        <v>4.2000000000000003E-2</v>
      </c>
      <c r="CE101" s="42">
        <v>7.23</v>
      </c>
      <c r="CF101" s="42">
        <v>7.23</v>
      </c>
      <c r="CG101" s="42">
        <v>7.21</v>
      </c>
      <c r="CH101" s="42">
        <v>7.21</v>
      </c>
      <c r="CI101" s="42">
        <v>7.19</v>
      </c>
      <c r="CJ101" s="42">
        <v>7.2</v>
      </c>
      <c r="CK101" s="54">
        <v>7.21</v>
      </c>
      <c r="CL101" s="42">
        <v>87</v>
      </c>
      <c r="CM101" s="44"/>
      <c r="CN101" s="44">
        <v>1.7006105184555054</v>
      </c>
      <c r="CO101" s="44">
        <v>1.639072060585022</v>
      </c>
      <c r="CP101" s="44">
        <v>0.75409036874771118</v>
      </c>
      <c r="CQ101" s="44">
        <v>1.0617827177047729</v>
      </c>
      <c r="CR101" s="44">
        <v>0.56654459238052368</v>
      </c>
      <c r="CS101" s="44">
        <v>1.783638596534729</v>
      </c>
      <c r="CT101" s="58">
        <f t="shared" si="81"/>
        <v>1.2509564757347107</v>
      </c>
      <c r="CU101" s="44" t="s">
        <v>233</v>
      </c>
      <c r="CV101" s="44" t="s">
        <v>233</v>
      </c>
      <c r="CW101" s="44" t="s">
        <v>233</v>
      </c>
      <c r="CX101" s="44" t="s">
        <v>233</v>
      </c>
      <c r="CY101" s="44" t="s">
        <v>233</v>
      </c>
      <c r="CZ101" s="44" t="s">
        <v>233</v>
      </c>
      <c r="DA101" s="54" t="str">
        <f t="shared" si="82"/>
        <v/>
      </c>
      <c r="DB101" s="65">
        <v>1034.5543212890625</v>
      </c>
      <c r="DC101" s="65">
        <v>1037.97314453125</v>
      </c>
      <c r="DD101" s="65">
        <v>430.6470947265625</v>
      </c>
      <c r="DE101" s="65">
        <v>682.66180419921875</v>
      </c>
      <c r="DF101" s="65">
        <v>316.72772216796875</v>
      </c>
      <c r="DG101" s="65">
        <v>1173.99267578125</v>
      </c>
      <c r="DH101" s="58">
        <f t="shared" si="83"/>
        <v>1.122373623046875</v>
      </c>
      <c r="DI101" s="65">
        <v>1030.744873046875</v>
      </c>
      <c r="DJ101" s="65">
        <v>1020.6348876953125</v>
      </c>
      <c r="DK101" s="65">
        <v>378.5103759765625</v>
      </c>
      <c r="DL101" s="65">
        <v>381.56289672851562</v>
      </c>
      <c r="DM101" s="65">
        <v>383.39437866210937</v>
      </c>
      <c r="DN101" s="65">
        <v>1087.252685546875</v>
      </c>
      <c r="DO101" s="58">
        <f t="shared" si="84"/>
        <v>1.0277040234374999</v>
      </c>
      <c r="DP101" s="65">
        <v>48</v>
      </c>
      <c r="DQ101" s="44"/>
      <c r="DR101" s="65">
        <v>100</v>
      </c>
      <c r="DS101" s="65">
        <v>796.125</v>
      </c>
      <c r="DT101" s="65">
        <v>820.625</v>
      </c>
      <c r="DU101" s="65">
        <v>786.1875</v>
      </c>
      <c r="DV101" s="65">
        <v>768.375</v>
      </c>
      <c r="DW101" s="65">
        <v>100</v>
      </c>
      <c r="DX101" s="58">
        <f t="shared" si="85"/>
        <v>0.80911500000000003</v>
      </c>
      <c r="DY101" s="43">
        <v>5.8442978858947754</v>
      </c>
      <c r="DZ101" s="43">
        <v>9.8498592376708984</v>
      </c>
      <c r="EA101" s="43">
        <v>28.595596313476562</v>
      </c>
      <c r="EB101" s="44">
        <f t="shared" si="86"/>
        <v>1.5662660179901122</v>
      </c>
      <c r="EC101" s="43">
        <v>25</v>
      </c>
      <c r="ED101" s="43">
        <v>25</v>
      </c>
      <c r="EE101" s="43">
        <v>30</v>
      </c>
      <c r="EF101" s="43">
        <v>30</v>
      </c>
      <c r="EG101" s="43">
        <v>30</v>
      </c>
      <c r="EH101" s="43">
        <v>30</v>
      </c>
      <c r="EI101" s="56">
        <f t="shared" si="67"/>
        <v>28.333333333333332</v>
      </c>
      <c r="EJ101" s="65">
        <v>286</v>
      </c>
      <c r="EK101" s="42">
        <v>0.5</v>
      </c>
      <c r="EL101" s="42">
        <v>0.5</v>
      </c>
      <c r="EM101" s="42">
        <v>0.5</v>
      </c>
      <c r="EN101" s="42">
        <v>0.5</v>
      </c>
      <c r="EO101" s="42">
        <v>0.5</v>
      </c>
      <c r="EP101" s="42">
        <v>0.5</v>
      </c>
      <c r="EQ101" s="54">
        <f t="shared" si="68"/>
        <v>0.5</v>
      </c>
      <c r="ER101" s="65">
        <v>17</v>
      </c>
      <c r="ES101" s="42">
        <v>0.79000002145767212</v>
      </c>
      <c r="ET101" s="42">
        <v>0.79000002145767212</v>
      </c>
      <c r="EU101" s="42">
        <v>0.79000002145767212</v>
      </c>
      <c r="EV101" s="42">
        <v>0.79000002145767212</v>
      </c>
      <c r="EW101" s="42">
        <v>0.79000002145767212</v>
      </c>
      <c r="EX101" s="42">
        <v>0.79000002145767212</v>
      </c>
      <c r="EY101" s="54">
        <f t="shared" si="69"/>
        <v>0.79000002145767212</v>
      </c>
      <c r="EZ101" s="42">
        <v>1.1499999999999999</v>
      </c>
      <c r="FA101" s="42">
        <v>0.18999999761581421</v>
      </c>
      <c r="FB101" s="42">
        <v>0.18999999761581421</v>
      </c>
      <c r="FC101" s="42">
        <v>0.18999999761581421</v>
      </c>
      <c r="FD101" s="42">
        <v>0.18999999761581421</v>
      </c>
      <c r="FE101" s="42">
        <v>0.18999999761581421</v>
      </c>
      <c r="FF101" s="42">
        <v>0.18999999761581421</v>
      </c>
      <c r="FG101" s="54">
        <f t="shared" si="70"/>
        <v>0.18999999761581421</v>
      </c>
      <c r="FH101" s="42"/>
      <c r="FI101" s="42">
        <v>0.20000000298023224</v>
      </c>
      <c r="FJ101" s="42">
        <v>0.18000000715255737</v>
      </c>
      <c r="FK101" s="42">
        <v>0.18000000715255737</v>
      </c>
      <c r="FL101" s="42">
        <v>0.18000000715255737</v>
      </c>
      <c r="FM101" s="42">
        <v>0.18000000715255737</v>
      </c>
      <c r="FN101" s="42">
        <v>0.20000000298023224</v>
      </c>
      <c r="FO101" s="54">
        <f t="shared" si="71"/>
        <v>0.186666672428449</v>
      </c>
      <c r="FP101" s="65">
        <v>15</v>
      </c>
      <c r="FQ101" s="42">
        <v>0.56999999284744263</v>
      </c>
      <c r="FR101" s="42">
        <v>0.56999999284744263</v>
      </c>
      <c r="FS101" s="42">
        <v>0.56999999284744263</v>
      </c>
      <c r="FT101" s="42">
        <v>0.56999999284744263</v>
      </c>
      <c r="FU101" s="42">
        <v>0.56999999284744263</v>
      </c>
      <c r="FV101" s="42">
        <v>0.56999999284744263</v>
      </c>
      <c r="FW101" s="54">
        <f t="shared" si="72"/>
        <v>0.56999999284744263</v>
      </c>
      <c r="FX101" s="65">
        <v>23</v>
      </c>
    </row>
    <row r="102" spans="1:180">
      <c r="A102" s="40">
        <v>38804</v>
      </c>
      <c r="B102" s="41"/>
      <c r="C102" s="41"/>
      <c r="D102" s="41"/>
      <c r="E102" s="42" t="s">
        <v>233</v>
      </c>
      <c r="F102" s="42" t="s">
        <v>233</v>
      </c>
      <c r="G102" s="42" t="s">
        <v>233</v>
      </c>
      <c r="H102" s="42" t="s">
        <v>233</v>
      </c>
      <c r="I102" s="42" t="s">
        <v>233</v>
      </c>
      <c r="J102" s="42" t="s">
        <v>233</v>
      </c>
      <c r="K102" s="54" t="str">
        <f t="shared" si="73"/>
        <v/>
      </c>
      <c r="L102" s="43">
        <v>4.1025643348693848</v>
      </c>
      <c r="M102" s="43">
        <v>3.3699634075164795</v>
      </c>
      <c r="N102" s="43">
        <v>3.2967033386230469</v>
      </c>
      <c r="O102" s="43">
        <v>4.9084248542785645</v>
      </c>
      <c r="P102" s="43">
        <v>7.1306471824645996</v>
      </c>
      <c r="Q102" s="43">
        <v>6.4957265853881836</v>
      </c>
      <c r="R102" s="54">
        <f t="shared" si="87"/>
        <v>4.8840049505233765</v>
      </c>
      <c r="S102" s="43">
        <v>5.3724055290222168</v>
      </c>
      <c r="T102" s="43">
        <v>5.4945054054260254</v>
      </c>
      <c r="U102" s="43">
        <v>4.884005069732666</v>
      </c>
      <c r="V102" s="43">
        <v>4.884005069732666</v>
      </c>
      <c r="W102" s="43">
        <v>5.3724055290222168</v>
      </c>
      <c r="X102" s="43">
        <v>5.4945054054260254</v>
      </c>
      <c r="Y102" s="56">
        <f t="shared" si="74"/>
        <v>5.2503053347269697</v>
      </c>
      <c r="Z102" s="42">
        <v>-0.18803419172763824</v>
      </c>
      <c r="AA102" s="42">
        <v>-0.21733821928501129</v>
      </c>
      <c r="AB102" s="42">
        <v>1.1697192192077637</v>
      </c>
      <c r="AC102" s="42">
        <v>-0.13919414579868317</v>
      </c>
      <c r="AD102" s="42">
        <v>-0.27106228470802307</v>
      </c>
      <c r="AE102" s="42">
        <v>-0.19780220091342926</v>
      </c>
      <c r="AF102" s="54">
        <f t="shared" si="75"/>
        <v>2.6048029462496441E-2</v>
      </c>
      <c r="AG102" s="42">
        <v>7.0735044479370117</v>
      </c>
      <c r="AH102" s="42">
        <v>7.0461540222167969</v>
      </c>
      <c r="AI102" s="42">
        <v>7.0051283836364746</v>
      </c>
      <c r="AJ102" s="42">
        <v>7.1282052993774414</v>
      </c>
      <c r="AK102" s="42">
        <v>7.2170939445495605</v>
      </c>
      <c r="AL102" s="42">
        <v>7.1555557250976562</v>
      </c>
      <c r="AM102" s="54">
        <f t="shared" si="76"/>
        <v>7.1042736371358233</v>
      </c>
      <c r="AN102" s="44">
        <v>2.0122101306915283</v>
      </c>
      <c r="AO102" s="44">
        <v>2</v>
      </c>
      <c r="AP102" s="44">
        <v>2.0732600688934326</v>
      </c>
      <c r="AQ102" s="44">
        <v>1.9438339471817017</v>
      </c>
      <c r="AR102" s="44">
        <v>2.8473749160766602</v>
      </c>
      <c r="AS102" s="44">
        <v>2.5079364776611328</v>
      </c>
      <c r="AT102" s="58">
        <f t="shared" si="77"/>
        <v>2.2307692567507424</v>
      </c>
      <c r="AU102" s="42">
        <v>0.69963371753692627</v>
      </c>
      <c r="AV102" s="42">
        <v>0.66910868883132935</v>
      </c>
      <c r="AW102" s="42">
        <v>0.56410259008407593</v>
      </c>
      <c r="AX102" s="42">
        <v>0.70451772212982178</v>
      </c>
      <c r="AY102" s="42">
        <v>0.59462761878967285</v>
      </c>
      <c r="AZ102" s="42">
        <v>0.76190477609634399</v>
      </c>
      <c r="BA102" s="54">
        <f t="shared" si="78"/>
        <v>0.66564918557802832</v>
      </c>
      <c r="BB102" s="44"/>
      <c r="BC102" s="42">
        <v>0.30769231915473938</v>
      </c>
      <c r="BD102" s="42">
        <v>0.31013432145118713</v>
      </c>
      <c r="BE102" s="42">
        <v>2.4420025292783976E-3</v>
      </c>
      <c r="BF102" s="42">
        <v>0.32844933867454529</v>
      </c>
      <c r="BG102" s="42">
        <v>0.23443223536014557</v>
      </c>
      <c r="BH102" s="42">
        <v>0.26129427552223206</v>
      </c>
      <c r="BI102" s="54">
        <f t="shared" si="79"/>
        <v>0.24074074878202131</v>
      </c>
      <c r="BJ102" s="44">
        <v>0.05</v>
      </c>
      <c r="BK102" s="44">
        <v>0.05</v>
      </c>
      <c r="BL102" s="44">
        <v>0.04</v>
      </c>
      <c r="BM102" s="44">
        <v>0.04</v>
      </c>
      <c r="BN102" s="44">
        <v>0.04</v>
      </c>
      <c r="BO102" s="44">
        <v>0.04</v>
      </c>
      <c r="BP102" s="58">
        <f t="shared" si="80"/>
        <v>4.3333333333333335E-2</v>
      </c>
      <c r="BQ102" s="42">
        <v>1.06</v>
      </c>
      <c r="BR102" s="42">
        <v>1.05</v>
      </c>
      <c r="BS102" s="42">
        <v>1.02</v>
      </c>
      <c r="BT102" s="42">
        <v>1</v>
      </c>
      <c r="BU102" s="42">
        <v>1.03</v>
      </c>
      <c r="BV102" s="42">
        <v>0.99</v>
      </c>
      <c r="BW102" s="54">
        <v>1.03</v>
      </c>
      <c r="BX102" s="44">
        <v>0.04</v>
      </c>
      <c r="BY102" s="44">
        <v>0.04</v>
      </c>
      <c r="BZ102" s="44">
        <v>0.04</v>
      </c>
      <c r="CA102" s="44">
        <v>4.4999999999999998E-2</v>
      </c>
      <c r="CB102" s="44">
        <v>4.9000000000000002E-2</v>
      </c>
      <c r="CC102" s="44">
        <v>3.7999999999999999E-2</v>
      </c>
      <c r="CD102" s="58">
        <v>4.2000000000000003E-2</v>
      </c>
      <c r="CE102" s="42">
        <v>7.19</v>
      </c>
      <c r="CF102" s="42">
        <v>7.17</v>
      </c>
      <c r="CG102" s="42">
        <v>7.14</v>
      </c>
      <c r="CH102" s="42">
        <v>7.14</v>
      </c>
      <c r="CI102" s="42">
        <v>7.13</v>
      </c>
      <c r="CJ102" s="42">
        <v>7.17</v>
      </c>
      <c r="CK102" s="54">
        <v>7.16</v>
      </c>
      <c r="CL102" s="42">
        <v>80</v>
      </c>
      <c r="CM102" s="44"/>
      <c r="CN102" s="44">
        <v>1.6400488615036011</v>
      </c>
      <c r="CO102" s="44">
        <v>1.6146520376205444</v>
      </c>
      <c r="CP102" s="44">
        <v>0</v>
      </c>
      <c r="CQ102" s="44">
        <v>1.6869353055953979</v>
      </c>
      <c r="CR102" s="44">
        <v>2.4263737201690674</v>
      </c>
      <c r="CS102" s="44">
        <v>2.2407815456390381</v>
      </c>
      <c r="CT102" s="58">
        <f t="shared" si="81"/>
        <v>1.6014652450879414</v>
      </c>
      <c r="CU102" s="44" t="s">
        <v>233</v>
      </c>
      <c r="CV102" s="44" t="s">
        <v>233</v>
      </c>
      <c r="CW102" s="44" t="s">
        <v>233</v>
      </c>
      <c r="CX102" s="44" t="s">
        <v>233</v>
      </c>
      <c r="CY102" s="44" t="s">
        <v>233</v>
      </c>
      <c r="CZ102" s="44" t="s">
        <v>233</v>
      </c>
      <c r="DA102" s="54" t="str">
        <f t="shared" si="82"/>
        <v/>
      </c>
      <c r="DB102" s="65">
        <v>1030.6470947265625</v>
      </c>
      <c r="DC102" s="65">
        <v>1053.84619140625</v>
      </c>
      <c r="DD102" s="65">
        <v>0</v>
      </c>
      <c r="DE102" s="65">
        <v>1024.664306640625</v>
      </c>
      <c r="DF102" s="65">
        <v>1675.3358154296875</v>
      </c>
      <c r="DG102" s="65">
        <v>1518.07080078125</v>
      </c>
      <c r="DH102" s="58">
        <f t="shared" si="83"/>
        <v>1.5126154101562499</v>
      </c>
      <c r="DI102" s="65">
        <v>1064.664306640625</v>
      </c>
      <c r="DJ102" s="65">
        <v>1055.9951171875</v>
      </c>
      <c r="DK102" s="65">
        <v>1056.1416015625</v>
      </c>
      <c r="DL102" s="65">
        <v>1056.1416015625</v>
      </c>
      <c r="DM102" s="65">
        <v>1486.617919921875</v>
      </c>
      <c r="DN102" s="65">
        <v>1481.196533203125</v>
      </c>
      <c r="DO102" s="58">
        <f t="shared" si="84"/>
        <v>1.72818169921875</v>
      </c>
      <c r="DP102" s="65">
        <v>51</v>
      </c>
      <c r="DQ102" s="44"/>
      <c r="DR102" s="65">
        <v>722.25</v>
      </c>
      <c r="DS102" s="65">
        <v>753.3125</v>
      </c>
      <c r="DT102" s="65">
        <v>779.875</v>
      </c>
      <c r="DU102" s="65">
        <v>767.0625</v>
      </c>
      <c r="DV102" s="65">
        <v>740.875</v>
      </c>
      <c r="DW102" s="65">
        <v>761</v>
      </c>
      <c r="DX102" s="58">
        <f t="shared" si="85"/>
        <v>1.08585</v>
      </c>
      <c r="DY102" s="43">
        <v>6.0373625755310059</v>
      </c>
      <c r="DZ102" s="43">
        <v>10.124171257019043</v>
      </c>
      <c r="EA102" s="43">
        <v>26.928062438964844</v>
      </c>
      <c r="EB102" s="44">
        <f t="shared" si="86"/>
        <v>1.6881321443939208</v>
      </c>
      <c r="EC102" s="43">
        <v>30</v>
      </c>
      <c r="ED102" s="43">
        <v>30</v>
      </c>
      <c r="EE102" s="43">
        <v>30</v>
      </c>
      <c r="EF102" s="43">
        <v>30</v>
      </c>
      <c r="EG102" s="43">
        <v>30</v>
      </c>
      <c r="EH102" s="43">
        <v>30</v>
      </c>
      <c r="EI102" s="56">
        <f t="shared" si="67"/>
        <v>30</v>
      </c>
      <c r="EJ102" s="65">
        <v>313</v>
      </c>
      <c r="EK102" s="42">
        <v>0.5</v>
      </c>
      <c r="EL102" s="42">
        <v>0.5</v>
      </c>
      <c r="EM102" s="42">
        <v>0.5</v>
      </c>
      <c r="EN102" s="42">
        <v>0.5</v>
      </c>
      <c r="EO102" s="42">
        <v>0.5</v>
      </c>
      <c r="EP102" s="42">
        <v>0.5</v>
      </c>
      <c r="EQ102" s="54">
        <f t="shared" si="68"/>
        <v>0.5</v>
      </c>
      <c r="ER102" s="65">
        <v>24</v>
      </c>
      <c r="ES102" s="42">
        <v>0.79000002145767212</v>
      </c>
      <c r="ET102" s="42">
        <v>0.79000002145767212</v>
      </c>
      <c r="EU102" s="42">
        <v>0.79000002145767212</v>
      </c>
      <c r="EV102" s="42">
        <v>0.79000002145767212</v>
      </c>
      <c r="EW102" s="42">
        <v>0.79000002145767212</v>
      </c>
      <c r="EX102" s="42">
        <v>0.79000002145767212</v>
      </c>
      <c r="EY102" s="54">
        <f t="shared" si="69"/>
        <v>0.79000002145767212</v>
      </c>
      <c r="EZ102" s="42">
        <v>1.6</v>
      </c>
      <c r="FA102" s="42">
        <v>0.18999999761581421</v>
      </c>
      <c r="FB102" s="42">
        <v>0.18999999761581421</v>
      </c>
      <c r="FC102" s="42">
        <v>0.18999999761581421</v>
      </c>
      <c r="FD102" s="42">
        <v>0.18999999761581421</v>
      </c>
      <c r="FE102" s="42">
        <v>0.18999999761581421</v>
      </c>
      <c r="FF102" s="42">
        <v>0.18999999761581421</v>
      </c>
      <c r="FG102" s="54">
        <f t="shared" si="70"/>
        <v>0.18999999761581421</v>
      </c>
      <c r="FH102" s="42"/>
      <c r="FI102" s="42">
        <v>0.18000000715255737</v>
      </c>
      <c r="FJ102" s="42">
        <v>0.18000000715255737</v>
      </c>
      <c r="FK102" s="42">
        <v>0.18000000715255737</v>
      </c>
      <c r="FL102" s="42">
        <v>0.18000000715255737</v>
      </c>
      <c r="FM102" s="42">
        <v>0.18000000715255737</v>
      </c>
      <c r="FN102" s="42">
        <v>0.18000000715255737</v>
      </c>
      <c r="FO102" s="54">
        <f t="shared" si="71"/>
        <v>0.18000000715255737</v>
      </c>
      <c r="FP102" s="65">
        <v>22</v>
      </c>
      <c r="FQ102" s="42">
        <v>0.56999999284744263</v>
      </c>
      <c r="FR102" s="42">
        <v>0.56999999284744263</v>
      </c>
      <c r="FS102" s="42">
        <v>0.56999999284744263</v>
      </c>
      <c r="FT102" s="42">
        <v>0.56999999284744263</v>
      </c>
      <c r="FU102" s="42">
        <v>0.56999999284744263</v>
      </c>
      <c r="FV102" s="42">
        <v>0.56999999284744263</v>
      </c>
      <c r="FW102" s="54">
        <f t="shared" si="72"/>
        <v>0.56999999284744263</v>
      </c>
      <c r="FX102" s="65">
        <v>34</v>
      </c>
    </row>
    <row r="103" spans="1:180">
      <c r="A103" s="40">
        <v>38805</v>
      </c>
      <c r="B103" s="41"/>
      <c r="C103" s="41"/>
      <c r="D103" s="41"/>
      <c r="E103" s="42" t="s">
        <v>233</v>
      </c>
      <c r="F103" s="42" t="s">
        <v>233</v>
      </c>
      <c r="G103" s="42" t="s">
        <v>233</v>
      </c>
      <c r="H103" s="42" t="s">
        <v>233</v>
      </c>
      <c r="I103" s="42" t="s">
        <v>233</v>
      </c>
      <c r="J103" s="42" t="s">
        <v>233</v>
      </c>
      <c r="K103" s="54" t="str">
        <f t="shared" si="73"/>
        <v/>
      </c>
      <c r="L103" s="43">
        <v>5.0061049461364746</v>
      </c>
      <c r="M103" s="43">
        <v>4.1514043807983398</v>
      </c>
      <c r="N103" s="43">
        <v>3.7606837749481201</v>
      </c>
      <c r="O103" s="43">
        <v>6.0805859565734863</v>
      </c>
      <c r="P103" s="43">
        <v>8.7423686981201172</v>
      </c>
      <c r="Q103" s="43">
        <v>7.8632478713989258</v>
      </c>
      <c r="R103" s="54">
        <f t="shared" si="87"/>
        <v>5.9340659379959106</v>
      </c>
      <c r="S103" s="43">
        <v>5.3724055290222168</v>
      </c>
      <c r="T103" s="43">
        <v>4.7619047164916992</v>
      </c>
      <c r="U103" s="43">
        <v>4.6398048400878906</v>
      </c>
      <c r="V103" s="43">
        <v>4.7619047164916992</v>
      </c>
      <c r="W103" s="43">
        <v>4.7619047164916992</v>
      </c>
      <c r="X103" s="43">
        <v>4.6398048400878906</v>
      </c>
      <c r="Y103" s="56">
        <f t="shared" si="74"/>
        <v>4.8229548931121826</v>
      </c>
      <c r="Z103" s="42">
        <v>-0.21245421469211578</v>
      </c>
      <c r="AA103" s="42">
        <v>-0.18803419172763824</v>
      </c>
      <c r="AB103" s="42">
        <v>-0.21733821928501129</v>
      </c>
      <c r="AC103" s="42">
        <v>-0.22710622847080231</v>
      </c>
      <c r="AD103" s="42">
        <v>-0.43223443627357483</v>
      </c>
      <c r="AE103" s="42">
        <v>-0.42735043168067932</v>
      </c>
      <c r="AF103" s="54">
        <f t="shared" si="75"/>
        <v>-0.28408628702163696</v>
      </c>
      <c r="AG103" s="42">
        <v>7.0564103126525879</v>
      </c>
      <c r="AH103" s="42">
        <v>7.0393161773681641</v>
      </c>
      <c r="AI103" s="42">
        <v>7.0461540222167969</v>
      </c>
      <c r="AJ103" s="42">
        <v>7.1111111640930176</v>
      </c>
      <c r="AK103" s="42">
        <v>7.3538460731506348</v>
      </c>
      <c r="AL103" s="42">
        <v>7.3128204345703125</v>
      </c>
      <c r="AM103" s="54">
        <f t="shared" si="76"/>
        <v>7.1532763640085859</v>
      </c>
      <c r="AN103" s="44">
        <v>2.3394384384155273</v>
      </c>
      <c r="AO103" s="44">
        <v>2.2148962020874023</v>
      </c>
      <c r="AP103" s="44">
        <v>2.2832722663879395</v>
      </c>
      <c r="AQ103" s="44">
        <v>2.7765567302703857</v>
      </c>
      <c r="AR103" s="44">
        <v>2.4249083995819092</v>
      </c>
      <c r="AS103" s="44">
        <v>1.7851037979125977</v>
      </c>
      <c r="AT103" s="58">
        <f t="shared" si="77"/>
        <v>2.3040293057759604</v>
      </c>
      <c r="AU103" s="42">
        <v>0.72161173820495605</v>
      </c>
      <c r="AV103" s="42">
        <v>0.68620270490646362</v>
      </c>
      <c r="AW103" s="42">
        <v>0.64224666357040405</v>
      </c>
      <c r="AX103" s="42">
        <v>0.6080586314201355</v>
      </c>
      <c r="AY103" s="42">
        <v>0.70451772212982178</v>
      </c>
      <c r="AZ103" s="42">
        <v>0.63614165782928467</v>
      </c>
      <c r="BA103" s="54">
        <f t="shared" si="78"/>
        <v>0.66646318634351098</v>
      </c>
      <c r="BB103" s="44"/>
      <c r="BC103" s="42">
        <v>0.31135532259941101</v>
      </c>
      <c r="BD103" s="42">
        <v>0.29181930422782898</v>
      </c>
      <c r="BE103" s="42">
        <v>0.25274726748466492</v>
      </c>
      <c r="BF103" s="42">
        <v>0.23931623995304108</v>
      </c>
      <c r="BG103" s="42">
        <v>0.26251527667045593</v>
      </c>
      <c r="BH103" s="42">
        <v>0.22100122272968292</v>
      </c>
      <c r="BI103" s="54">
        <f t="shared" si="79"/>
        <v>0.26312577227751416</v>
      </c>
      <c r="BJ103" s="44">
        <v>0.04</v>
      </c>
      <c r="BK103" s="44">
        <v>0.04</v>
      </c>
      <c r="BL103" s="44">
        <v>0.05</v>
      </c>
      <c r="BM103" s="44">
        <v>5.2503235638141632E-2</v>
      </c>
      <c r="BN103" s="44">
        <v>5.0460714846849442E-2</v>
      </c>
      <c r="BO103" s="44">
        <v>6.1768833547830582E-2</v>
      </c>
      <c r="BP103" s="58">
        <f t="shared" si="80"/>
        <v>4.9122130672136943E-2</v>
      </c>
      <c r="BQ103" s="42">
        <v>0.97</v>
      </c>
      <c r="BR103" s="42">
        <v>1</v>
      </c>
      <c r="BS103" s="42">
        <v>0.99</v>
      </c>
      <c r="BT103" s="42">
        <v>0.97</v>
      </c>
      <c r="BU103" s="42">
        <v>0.95</v>
      </c>
      <c r="BV103" s="42">
        <v>0.91</v>
      </c>
      <c r="BW103" s="54">
        <v>0.96</v>
      </c>
      <c r="BX103" s="44">
        <v>3.7999999999999999E-2</v>
      </c>
      <c r="BY103" s="44">
        <v>3.7999999999999999E-2</v>
      </c>
      <c r="BZ103" s="44">
        <v>3.9E-2</v>
      </c>
      <c r="CA103" s="44">
        <v>0.04</v>
      </c>
      <c r="CB103" s="44">
        <v>4.2999999999999997E-2</v>
      </c>
      <c r="CC103" s="44">
        <v>4.2999999999999997E-2</v>
      </c>
      <c r="CD103" s="58">
        <v>0.04</v>
      </c>
      <c r="CE103" s="42">
        <v>7.19</v>
      </c>
      <c r="CF103" s="42">
        <v>7.16</v>
      </c>
      <c r="CG103" s="42">
        <v>7.12</v>
      </c>
      <c r="CH103" s="42">
        <v>7.12</v>
      </c>
      <c r="CI103" s="42">
        <v>7.14</v>
      </c>
      <c r="CJ103" s="42">
        <v>7.23</v>
      </c>
      <c r="CK103" s="54">
        <v>7.16</v>
      </c>
      <c r="CL103" s="42">
        <v>91</v>
      </c>
      <c r="CM103" s="44"/>
      <c r="CN103" s="44">
        <v>2.24957275390625</v>
      </c>
      <c r="CO103" s="44">
        <v>2.1509158611297607</v>
      </c>
      <c r="CP103" s="44">
        <v>2.0913310050964355</v>
      </c>
      <c r="CQ103" s="44">
        <v>2.1509158611297607</v>
      </c>
      <c r="CR103" s="44">
        <v>2.2446887493133545</v>
      </c>
      <c r="CS103" s="44">
        <v>2.1694750785827637</v>
      </c>
      <c r="CT103" s="58">
        <f t="shared" si="81"/>
        <v>2.1761498848597207</v>
      </c>
      <c r="CU103" s="44" t="s">
        <v>233</v>
      </c>
      <c r="CV103" s="44" t="s">
        <v>233</v>
      </c>
      <c r="CW103" s="44" t="s">
        <v>233</v>
      </c>
      <c r="CX103" s="44" t="s">
        <v>233</v>
      </c>
      <c r="CY103" s="44" t="s">
        <v>233</v>
      </c>
      <c r="CZ103" s="44" t="s">
        <v>233</v>
      </c>
      <c r="DA103" s="54" t="str">
        <f t="shared" si="82"/>
        <v/>
      </c>
      <c r="DB103" s="65">
        <v>1547.252685546875</v>
      </c>
      <c r="DC103" s="65">
        <v>1466.4224853515625</v>
      </c>
      <c r="DD103" s="65">
        <v>1413.186767578125</v>
      </c>
      <c r="DE103" s="65">
        <v>1447.2528076171875</v>
      </c>
      <c r="DF103" s="65">
        <v>1437.362548828125</v>
      </c>
      <c r="DG103" s="65">
        <v>1511.4774169921875</v>
      </c>
      <c r="DH103" s="58">
        <f t="shared" si="83"/>
        <v>2.117509130859375</v>
      </c>
      <c r="DI103" s="65">
        <v>1464.6153564453125</v>
      </c>
      <c r="DJ103" s="65">
        <v>1430.5006103515625</v>
      </c>
      <c r="DK103" s="65">
        <v>1468.0341796875</v>
      </c>
      <c r="DL103" s="65">
        <v>1479.755859375</v>
      </c>
      <c r="DM103" s="65">
        <v>1462.783935546875</v>
      </c>
      <c r="DN103" s="65">
        <v>1462.5640869140625</v>
      </c>
      <c r="DO103" s="58">
        <f t="shared" si="84"/>
        <v>2.1043809667968749</v>
      </c>
      <c r="DP103" s="65">
        <v>54</v>
      </c>
      <c r="DQ103" s="44"/>
      <c r="DR103" s="65">
        <v>737.25</v>
      </c>
      <c r="DS103" s="65">
        <v>100</v>
      </c>
      <c r="DT103" s="65">
        <v>742.4375</v>
      </c>
      <c r="DU103" s="65">
        <v>728.5625</v>
      </c>
      <c r="DV103" s="65">
        <v>795.1875</v>
      </c>
      <c r="DW103" s="65">
        <v>5.9375</v>
      </c>
      <c r="DX103" s="58">
        <f t="shared" si="85"/>
        <v>0.74624999999999997</v>
      </c>
      <c r="DY103" s="43">
        <v>5.6839556694030762</v>
      </c>
      <c r="DZ103" s="43">
        <v>12.957530975341797</v>
      </c>
      <c r="EA103" s="43">
        <v>28.552284240722656</v>
      </c>
      <c r="EB103" s="44">
        <f t="shared" si="86"/>
        <v>1.690710447921753</v>
      </c>
      <c r="EC103" s="43">
        <v>30</v>
      </c>
      <c r="ED103" s="43">
        <v>30</v>
      </c>
      <c r="EE103" s="43">
        <v>30</v>
      </c>
      <c r="EF103" s="43">
        <v>30</v>
      </c>
      <c r="EG103" s="43">
        <v>25</v>
      </c>
      <c r="EH103" s="43">
        <v>25</v>
      </c>
      <c r="EI103" s="56">
        <f t="shared" si="67"/>
        <v>28.333333333333332</v>
      </c>
      <c r="EJ103" s="65">
        <v>508</v>
      </c>
      <c r="EK103" s="42">
        <v>0.5</v>
      </c>
      <c r="EL103" s="42">
        <v>0.5</v>
      </c>
      <c r="EM103" s="42">
        <v>0.5</v>
      </c>
      <c r="EN103" s="42">
        <v>0.5</v>
      </c>
      <c r="EO103" s="42">
        <v>0.5</v>
      </c>
      <c r="EP103" s="42">
        <v>0.5</v>
      </c>
      <c r="EQ103" s="54">
        <f t="shared" si="68"/>
        <v>0.5</v>
      </c>
      <c r="ER103" s="65">
        <v>29.007400512695313</v>
      </c>
      <c r="ES103" s="42">
        <v>0.79000002145767212</v>
      </c>
      <c r="ET103" s="42">
        <v>0.79000002145767212</v>
      </c>
      <c r="EU103" s="42">
        <v>0.79000002145767212</v>
      </c>
      <c r="EV103" s="42">
        <v>0.79000002145767212</v>
      </c>
      <c r="EW103" s="42">
        <v>0.79000002145767212</v>
      </c>
      <c r="EX103" s="42">
        <v>0.79000002145767212</v>
      </c>
      <c r="EY103" s="54">
        <f t="shared" si="69"/>
        <v>0.79000002145767212</v>
      </c>
      <c r="EZ103" s="42">
        <v>1.85</v>
      </c>
      <c r="FA103" s="42">
        <v>0.18999999761581421</v>
      </c>
      <c r="FB103" s="42">
        <v>0.18999999761581421</v>
      </c>
      <c r="FC103" s="42">
        <v>0.18999999761581421</v>
      </c>
      <c r="FD103" s="42">
        <v>0.18999999761581421</v>
      </c>
      <c r="FE103" s="42">
        <v>0.18999999761581421</v>
      </c>
      <c r="FF103" s="42">
        <v>0.18999999761581421</v>
      </c>
      <c r="FG103" s="54">
        <f t="shared" si="70"/>
        <v>0.18999999761581421</v>
      </c>
      <c r="FH103" s="42"/>
      <c r="FI103" s="42">
        <v>0.18000000715255737</v>
      </c>
      <c r="FJ103" s="42">
        <v>0.18000000715255737</v>
      </c>
      <c r="FK103" s="42">
        <v>0.18000000715255737</v>
      </c>
      <c r="FL103" s="42">
        <v>0.18000000715255737</v>
      </c>
      <c r="FM103" s="42">
        <v>0.18000000715255737</v>
      </c>
      <c r="FN103" s="42">
        <v>0.18000000715255737</v>
      </c>
      <c r="FO103" s="54">
        <f t="shared" si="71"/>
        <v>0.18000000715255737</v>
      </c>
      <c r="FP103" s="65">
        <v>27</v>
      </c>
      <c r="FQ103" s="42">
        <v>0.56999999284744263</v>
      </c>
      <c r="FR103" s="42">
        <v>0.56999999284744263</v>
      </c>
      <c r="FS103" s="42">
        <v>0.56999999284744263</v>
      </c>
      <c r="FT103" s="42">
        <v>0.56999999284744263</v>
      </c>
      <c r="FU103" s="42">
        <v>0.56999999284744263</v>
      </c>
      <c r="FV103" s="42">
        <v>0.56999999284744263</v>
      </c>
      <c r="FW103" s="54">
        <f t="shared" si="72"/>
        <v>0.56999999284744263</v>
      </c>
      <c r="FX103" s="65">
        <v>42.999923706054688</v>
      </c>
    </row>
    <row r="104" spans="1:180">
      <c r="A104" s="40">
        <v>38806</v>
      </c>
      <c r="B104" s="41"/>
      <c r="C104" s="41"/>
      <c r="D104" s="41"/>
      <c r="E104" s="42" t="s">
        <v>233</v>
      </c>
      <c r="F104" s="42" t="s">
        <v>233</v>
      </c>
      <c r="G104" s="42" t="s">
        <v>233</v>
      </c>
      <c r="H104" s="42" t="s">
        <v>233</v>
      </c>
      <c r="I104" s="42" t="s">
        <v>233</v>
      </c>
      <c r="J104" s="42" t="s">
        <v>233</v>
      </c>
      <c r="K104" s="54" t="str">
        <f t="shared" si="73"/>
        <v/>
      </c>
      <c r="L104" s="43">
        <v>6.4957265853881836</v>
      </c>
      <c r="M104" s="43">
        <v>5.3724055290222168</v>
      </c>
      <c r="N104" s="43">
        <v>4.884005069732666</v>
      </c>
      <c r="O104" s="43">
        <v>7.2771673202514648</v>
      </c>
      <c r="P104" s="43">
        <v>10.158730506896973</v>
      </c>
      <c r="Q104" s="43">
        <v>9.3040294647216797</v>
      </c>
      <c r="R104" s="54">
        <f t="shared" si="87"/>
        <v>7.2486774126688642</v>
      </c>
      <c r="S104" s="43">
        <v>4.7619047164916992</v>
      </c>
      <c r="T104" s="43">
        <v>4.5177044868469238</v>
      </c>
      <c r="U104" s="43">
        <v>4.6398048400878906</v>
      </c>
      <c r="V104" s="43">
        <v>4.6398048400878906</v>
      </c>
      <c r="W104" s="43">
        <v>3.2967033386230469</v>
      </c>
      <c r="X104" s="43">
        <v>4.029304027557373</v>
      </c>
      <c r="Y104" s="56">
        <f t="shared" si="74"/>
        <v>4.3142043749491377</v>
      </c>
      <c r="Z104" s="42">
        <v>-0.15384615957736969</v>
      </c>
      <c r="AA104" s="42">
        <v>-0.14407815039157867</v>
      </c>
      <c r="AB104" s="42">
        <v>-0.11965811997652054</v>
      </c>
      <c r="AC104" s="42">
        <v>-0.15384615957736969</v>
      </c>
      <c r="AD104" s="42">
        <v>-0.26617828011512756</v>
      </c>
      <c r="AE104" s="42">
        <v>-0.23199023306369781</v>
      </c>
      <c r="AF104" s="54">
        <f t="shared" si="75"/>
        <v>-0.17826618378361067</v>
      </c>
      <c r="AG104" s="42">
        <v>7.018803596496582</v>
      </c>
      <c r="AH104" s="42">
        <v>7.0119657516479492</v>
      </c>
      <c r="AI104" s="42">
        <v>7.018803596496582</v>
      </c>
      <c r="AJ104" s="42">
        <v>7.1008548736572266</v>
      </c>
      <c r="AK104" s="42">
        <v>7.2341880798339844</v>
      </c>
      <c r="AL104" s="42">
        <v>7.1863245964050293</v>
      </c>
      <c r="AM104" s="54">
        <f t="shared" si="76"/>
        <v>7.0951567490895586</v>
      </c>
      <c r="AN104" s="44">
        <v>1.6361416578292847</v>
      </c>
      <c r="AO104" s="44">
        <v>1.355311393737793</v>
      </c>
      <c r="AP104" s="44">
        <v>1.3479853868484497</v>
      </c>
      <c r="AQ104" s="44">
        <v>1.9389499425888062</v>
      </c>
      <c r="AR104" s="44">
        <v>1.8534798622131348</v>
      </c>
      <c r="AS104" s="44">
        <v>1.4383394718170166</v>
      </c>
      <c r="AT104" s="58">
        <f t="shared" si="77"/>
        <v>1.5950346191724141</v>
      </c>
      <c r="AU104" s="42">
        <v>0.71794873476028442</v>
      </c>
      <c r="AV104" s="42">
        <v>0.65079367160797119</v>
      </c>
      <c r="AW104" s="42">
        <v>0.64957267045974731</v>
      </c>
      <c r="AX104" s="42">
        <v>0.62759464979171753</v>
      </c>
      <c r="AY104" s="42">
        <v>0.71550673246383667</v>
      </c>
      <c r="AZ104" s="42">
        <v>0.69230771064758301</v>
      </c>
      <c r="BA104" s="54">
        <f t="shared" si="78"/>
        <v>0.67562069495519006</v>
      </c>
      <c r="BB104" s="44"/>
      <c r="BC104" s="42">
        <v>0.15140415728092194</v>
      </c>
      <c r="BD104" s="42">
        <v>0.25518926978111267</v>
      </c>
      <c r="BE104" s="42">
        <v>0.26862028241157532</v>
      </c>
      <c r="BF104" s="42">
        <v>0.25641027092933655</v>
      </c>
      <c r="BG104" s="42">
        <v>0.23931623995304108</v>
      </c>
      <c r="BH104" s="42">
        <v>0.16971917450428009</v>
      </c>
      <c r="BI104" s="54">
        <f t="shared" si="79"/>
        <v>0.22344323247671127</v>
      </c>
      <c r="BJ104" s="44">
        <v>5.3674720227718353E-2</v>
      </c>
      <c r="BK104" s="44">
        <v>5.1974225789308548E-2</v>
      </c>
      <c r="BL104" s="44">
        <v>4.8961825668811798E-2</v>
      </c>
      <c r="BM104" s="44">
        <v>4.9641840159893036E-2</v>
      </c>
      <c r="BN104" s="44">
        <v>4.0926795452833176E-2</v>
      </c>
      <c r="BO104" s="44">
        <v>4.0007743984460831E-2</v>
      </c>
      <c r="BP104" s="58">
        <f t="shared" si="80"/>
        <v>4.7531191880504288E-2</v>
      </c>
      <c r="BQ104" s="42">
        <v>0.86</v>
      </c>
      <c r="BR104" s="42">
        <v>0.9</v>
      </c>
      <c r="BS104" s="42">
        <v>0.92</v>
      </c>
      <c r="BT104" s="42">
        <v>0.94</v>
      </c>
      <c r="BU104" s="42">
        <v>0.91</v>
      </c>
      <c r="BV104" s="42">
        <v>0.93</v>
      </c>
      <c r="BW104" s="54">
        <v>0.91</v>
      </c>
      <c r="BX104" s="44">
        <v>4.9000000000000002E-2</v>
      </c>
      <c r="BY104" s="44">
        <v>0.06</v>
      </c>
      <c r="BZ104" s="44">
        <v>5.7000000000000002E-2</v>
      </c>
      <c r="CA104" s="44">
        <v>4.5999999999999999E-2</v>
      </c>
      <c r="CB104" s="44">
        <v>4.5999999999999999E-2</v>
      </c>
      <c r="CC104" s="44">
        <v>3.5000000000000003E-2</v>
      </c>
      <c r="CD104" s="58">
        <v>4.9000000000000002E-2</v>
      </c>
      <c r="CE104" s="42">
        <v>7.27</v>
      </c>
      <c r="CF104" s="42">
        <v>7.19</v>
      </c>
      <c r="CG104" s="42">
        <v>7.14</v>
      </c>
      <c r="CH104" s="42">
        <v>7.12</v>
      </c>
      <c r="CI104" s="42">
        <v>7.12</v>
      </c>
      <c r="CJ104" s="42">
        <v>7.15</v>
      </c>
      <c r="CK104" s="54">
        <v>7.17</v>
      </c>
      <c r="CL104" s="42">
        <v>93</v>
      </c>
      <c r="CM104" s="44"/>
      <c r="CN104" s="44">
        <v>1.6097680330276489</v>
      </c>
      <c r="CO104" s="44">
        <v>1.5159951448440552</v>
      </c>
      <c r="CP104" s="44">
        <v>1.6556776762008667</v>
      </c>
      <c r="CQ104" s="44">
        <v>1.4964591264724731</v>
      </c>
      <c r="CR104" s="44">
        <v>1.4583638906478882</v>
      </c>
      <c r="CS104" s="44">
        <v>1.553113579750061</v>
      </c>
      <c r="CT104" s="58">
        <f t="shared" si="81"/>
        <v>1.5482295751571655</v>
      </c>
      <c r="CU104" s="44" t="s">
        <v>233</v>
      </c>
      <c r="CV104" s="44" t="s">
        <v>233</v>
      </c>
      <c r="CW104" s="44" t="s">
        <v>233</v>
      </c>
      <c r="CX104" s="44" t="s">
        <v>233</v>
      </c>
      <c r="CY104" s="44" t="s">
        <v>233</v>
      </c>
      <c r="CZ104" s="44" t="s">
        <v>233</v>
      </c>
      <c r="DA104" s="54" t="str">
        <f t="shared" si="82"/>
        <v/>
      </c>
      <c r="DB104" s="65">
        <v>1037.97314453125</v>
      </c>
      <c r="DC104" s="65">
        <v>1029.5482177734375</v>
      </c>
      <c r="DD104" s="65">
        <v>1060.0732421875</v>
      </c>
      <c r="DE104" s="65">
        <v>1027.106201171875</v>
      </c>
      <c r="DF104" s="65">
        <v>987.912109375</v>
      </c>
      <c r="DG104" s="65">
        <v>1047.86328125</v>
      </c>
      <c r="DH104" s="58">
        <f t="shared" si="83"/>
        <v>1.4857142871093749</v>
      </c>
      <c r="DI104" s="65">
        <v>1037.142822265625</v>
      </c>
      <c r="DJ104" s="65">
        <v>1030.20751953125</v>
      </c>
      <c r="DK104" s="65">
        <v>1033.94384765625</v>
      </c>
      <c r="DL104" s="65">
        <v>890.72039794921875</v>
      </c>
      <c r="DM104" s="65">
        <v>887.057373046875</v>
      </c>
      <c r="DN104" s="65">
        <v>1059.340576171875</v>
      </c>
      <c r="DO104" s="58">
        <f t="shared" si="84"/>
        <v>1.4252190087890626</v>
      </c>
      <c r="DP104" s="65">
        <v>61</v>
      </c>
      <c r="DQ104" s="44"/>
      <c r="DR104" s="65">
        <v>772</v>
      </c>
      <c r="DS104" s="65">
        <v>772.0625</v>
      </c>
      <c r="DT104" s="65">
        <v>821.875</v>
      </c>
      <c r="DU104" s="65">
        <v>782.5</v>
      </c>
      <c r="DV104" s="65">
        <v>779.9375</v>
      </c>
      <c r="DW104" s="65">
        <v>789.4375</v>
      </c>
      <c r="DX104" s="58">
        <f t="shared" si="85"/>
        <v>1.1322749999999999</v>
      </c>
      <c r="DY104" s="43">
        <v>6.5282049179077148</v>
      </c>
      <c r="DZ104" s="43">
        <v>11.936078071594238</v>
      </c>
      <c r="EA104" s="43">
        <v>28.718315124511719</v>
      </c>
      <c r="EB104" s="44">
        <f t="shared" si="86"/>
        <v>1.5743511327362061</v>
      </c>
      <c r="EC104" s="43">
        <v>35</v>
      </c>
      <c r="ED104" s="43">
        <v>35</v>
      </c>
      <c r="EE104" s="43">
        <v>35</v>
      </c>
      <c r="EF104" s="43">
        <v>35</v>
      </c>
      <c r="EG104" s="43">
        <v>35</v>
      </c>
      <c r="EH104" s="43">
        <v>35</v>
      </c>
      <c r="EI104" s="56">
        <f t="shared" si="67"/>
        <v>35</v>
      </c>
      <c r="EJ104" s="65">
        <v>362</v>
      </c>
      <c r="EK104" s="42">
        <v>0.5</v>
      </c>
      <c r="EL104" s="42">
        <v>0.5</v>
      </c>
      <c r="EM104" s="42">
        <v>0.5</v>
      </c>
      <c r="EN104" s="42">
        <v>0.5</v>
      </c>
      <c r="EO104" s="42">
        <v>0.5</v>
      </c>
      <c r="EP104" s="42">
        <v>0.5</v>
      </c>
      <c r="EQ104" s="54">
        <f t="shared" si="68"/>
        <v>0.5</v>
      </c>
      <c r="ER104" s="65">
        <v>19</v>
      </c>
      <c r="ES104" s="42">
        <v>0.79000002145767212</v>
      </c>
      <c r="ET104" s="42">
        <v>0.79000002145767212</v>
      </c>
      <c r="EU104" s="42">
        <v>0.79000002145767212</v>
      </c>
      <c r="EV104" s="42">
        <v>0.79000002145767212</v>
      </c>
      <c r="EW104" s="42">
        <v>0.70999997854232788</v>
      </c>
      <c r="EX104" s="42">
        <v>0.70999997854232788</v>
      </c>
      <c r="EY104" s="54">
        <f t="shared" si="69"/>
        <v>0.76333334048589074</v>
      </c>
      <c r="EZ104" s="42">
        <v>1.4</v>
      </c>
      <c r="FA104" s="42">
        <v>0.18999999761581421</v>
      </c>
      <c r="FB104" s="42">
        <v>0.18999999761581421</v>
      </c>
      <c r="FC104" s="42">
        <v>0.18999999761581421</v>
      </c>
      <c r="FD104" s="42">
        <v>0.18999999761581421</v>
      </c>
      <c r="FE104" s="42">
        <v>0.18999999761581421</v>
      </c>
      <c r="FF104" s="42">
        <v>0.18999999761581421</v>
      </c>
      <c r="FG104" s="54">
        <f t="shared" si="70"/>
        <v>0.18999999761581421</v>
      </c>
      <c r="FH104" s="42"/>
      <c r="FI104" s="42">
        <v>0.18000000715255737</v>
      </c>
      <c r="FJ104" s="42">
        <v>0.18000000715255737</v>
      </c>
      <c r="FK104" s="42">
        <v>0.18000000715255737</v>
      </c>
      <c r="FL104" s="42">
        <v>0.18000000715255737</v>
      </c>
      <c r="FM104" s="42">
        <v>0.18000000715255737</v>
      </c>
      <c r="FN104" s="42">
        <v>0.18000000715255737</v>
      </c>
      <c r="FO104" s="54">
        <f t="shared" si="71"/>
        <v>0.18000000715255737</v>
      </c>
      <c r="FP104" s="65">
        <v>18</v>
      </c>
      <c r="FQ104" s="42">
        <v>0.56999999284744263</v>
      </c>
      <c r="FR104" s="42">
        <v>0.56999999284744263</v>
      </c>
      <c r="FS104" s="42">
        <v>0.56999999284744263</v>
      </c>
      <c r="FT104" s="42">
        <v>0.56999999284744263</v>
      </c>
      <c r="FU104" s="42">
        <v>0.56999999284744263</v>
      </c>
      <c r="FV104" s="42">
        <v>0.56999999284744263</v>
      </c>
      <c r="FW104" s="54">
        <f t="shared" si="72"/>
        <v>0.56999999284744263</v>
      </c>
      <c r="FX104" s="65">
        <v>30</v>
      </c>
    </row>
    <row r="105" spans="1:180">
      <c r="A105" s="40">
        <v>38807</v>
      </c>
      <c r="B105" s="41"/>
      <c r="C105" s="41"/>
      <c r="D105" s="41"/>
      <c r="E105" s="42" t="s">
        <v>233</v>
      </c>
      <c r="F105" s="42" t="s">
        <v>233</v>
      </c>
      <c r="G105" s="42" t="s">
        <v>233</v>
      </c>
      <c r="H105" s="42" t="s">
        <v>233</v>
      </c>
      <c r="I105" s="42" t="s">
        <v>233</v>
      </c>
      <c r="J105" s="42" t="s">
        <v>233</v>
      </c>
      <c r="K105" s="54" t="str">
        <f t="shared" si="73"/>
        <v/>
      </c>
      <c r="L105" s="43">
        <v>7.9609279632568359</v>
      </c>
      <c r="M105" s="43">
        <v>7.2039070129394531</v>
      </c>
      <c r="N105" s="43">
        <v>7.0818071365356445</v>
      </c>
      <c r="O105" s="43">
        <v>9.5970697402954102</v>
      </c>
      <c r="P105" s="43">
        <v>12.161171913146973</v>
      </c>
      <c r="Q105" s="43">
        <v>11.79487133026123</v>
      </c>
      <c r="R105" s="54">
        <f t="shared" si="87"/>
        <v>9.2999591827392578</v>
      </c>
      <c r="S105" s="43">
        <v>4.029304027557373</v>
      </c>
      <c r="T105" s="43">
        <v>4.029304027557373</v>
      </c>
      <c r="U105" s="43">
        <v>4.029304027557373</v>
      </c>
      <c r="V105" s="43">
        <v>4.029304027557373</v>
      </c>
      <c r="W105" s="43">
        <v>5.0061049461364746</v>
      </c>
      <c r="X105" s="43">
        <v>5.3724055290222168</v>
      </c>
      <c r="Y105" s="56">
        <f t="shared" si="74"/>
        <v>4.4159544308980303</v>
      </c>
      <c r="Z105" s="42">
        <v>-0.3492063581943512</v>
      </c>
      <c r="AA105" s="42">
        <v>-0.14407815039157867</v>
      </c>
      <c r="AB105" s="42">
        <v>-0.16849817335605621</v>
      </c>
      <c r="AC105" s="42">
        <v>-0.23199023306369781</v>
      </c>
      <c r="AD105" s="42">
        <v>-0.39316239953041077</v>
      </c>
      <c r="AE105" s="42">
        <v>-0.3540903627872467</v>
      </c>
      <c r="AF105" s="54">
        <f t="shared" si="75"/>
        <v>-0.27350427955389023</v>
      </c>
      <c r="AG105" s="42">
        <v>7.0427350997924805</v>
      </c>
      <c r="AH105" s="42">
        <v>7.0256409645080566</v>
      </c>
      <c r="AI105" s="42">
        <v>7.0461540222167969</v>
      </c>
      <c r="AJ105" s="42">
        <v>7.1418805122375488</v>
      </c>
      <c r="AK105" s="42">
        <v>7.374359130859375</v>
      </c>
      <c r="AL105" s="42">
        <v>7.2512822151184082</v>
      </c>
      <c r="AM105" s="54">
        <f t="shared" si="76"/>
        <v>7.1470086574554443</v>
      </c>
      <c r="AN105" s="44">
        <v>1.3992674350738525</v>
      </c>
      <c r="AO105" s="44">
        <v>1.2918193340301514</v>
      </c>
      <c r="AP105" s="44">
        <v>1.1037851572036743</v>
      </c>
      <c r="AQ105" s="44">
        <v>1.8388278484344482</v>
      </c>
      <c r="AR105" s="44">
        <v>1.682539701461792</v>
      </c>
      <c r="AS105" s="44">
        <v>1.3064713478088379</v>
      </c>
      <c r="AT105" s="58">
        <f t="shared" si="77"/>
        <v>1.4371184706687927</v>
      </c>
      <c r="AU105" s="42">
        <v>0.67643469572067261</v>
      </c>
      <c r="AV105" s="42">
        <v>0.76068377494812012</v>
      </c>
      <c r="AW105" s="42">
        <v>0.70940172672271729</v>
      </c>
      <c r="AX105" s="42">
        <v>0.69841271638870239</v>
      </c>
      <c r="AY105" s="42">
        <v>0.68498170375823975</v>
      </c>
      <c r="AZ105" s="42">
        <v>0.67765569686889648</v>
      </c>
      <c r="BA105" s="54">
        <f t="shared" si="78"/>
        <v>0.70126171906789148</v>
      </c>
      <c r="BB105" s="44"/>
      <c r="BC105" s="42">
        <v>0.21367521584033966</v>
      </c>
      <c r="BD105" s="42">
        <v>0.19780220091342926</v>
      </c>
      <c r="BE105" s="42">
        <v>0.21001221239566803</v>
      </c>
      <c r="BF105" s="42">
        <v>0.19413919746875763</v>
      </c>
      <c r="BG105" s="42">
        <v>0.14407815039157867</v>
      </c>
      <c r="BH105" s="42">
        <v>0.18681319057941437</v>
      </c>
      <c r="BI105" s="54">
        <f t="shared" si="79"/>
        <v>0.19108669459819794</v>
      </c>
      <c r="BJ105" s="44">
        <v>4.0752749890089035E-2</v>
      </c>
      <c r="BK105" s="44">
        <v>3.9686977863311768E-2</v>
      </c>
      <c r="BL105" s="44">
        <v>4.040653258562088E-2</v>
      </c>
      <c r="BM105" s="44">
        <v>4.1681379079818726E-2</v>
      </c>
      <c r="BN105" s="44">
        <v>4.3166719377040863E-2</v>
      </c>
      <c r="BO105" s="44">
        <v>4.2220298200845718E-2</v>
      </c>
      <c r="BP105" s="58">
        <f t="shared" si="80"/>
        <v>4.1319109499454498E-2</v>
      </c>
      <c r="BQ105" s="42">
        <v>0.91</v>
      </c>
      <c r="BR105" s="42">
        <v>0.91</v>
      </c>
      <c r="BS105" s="42">
        <v>0.93</v>
      </c>
      <c r="BT105" s="42">
        <v>0.93</v>
      </c>
      <c r="BU105" s="42">
        <v>0.88</v>
      </c>
      <c r="BV105" s="42">
        <v>0.86</v>
      </c>
      <c r="BW105" s="54">
        <v>0.9</v>
      </c>
      <c r="BX105" s="44">
        <v>3.5000000000000003E-2</v>
      </c>
      <c r="BY105" s="44">
        <v>3.5000000000000003E-2</v>
      </c>
      <c r="BZ105" s="44">
        <v>3.5000000000000003E-2</v>
      </c>
      <c r="CA105" s="44">
        <v>3.5000000000000003E-2</v>
      </c>
      <c r="CB105" s="44">
        <v>3.5000000000000003E-2</v>
      </c>
      <c r="CC105" s="44">
        <v>3.5000000000000003E-2</v>
      </c>
      <c r="CD105" s="58">
        <v>3.5000000000000003E-2</v>
      </c>
      <c r="CE105" s="42">
        <v>7.18</v>
      </c>
      <c r="CF105" s="42">
        <v>7.17</v>
      </c>
      <c r="CG105" s="42">
        <v>7.13</v>
      </c>
      <c r="CH105" s="42">
        <v>7.11</v>
      </c>
      <c r="CI105" s="42">
        <v>7.12</v>
      </c>
      <c r="CJ105" s="42">
        <v>7.17</v>
      </c>
      <c r="CK105" s="54">
        <v>7.15</v>
      </c>
      <c r="CL105" s="42">
        <v>89</v>
      </c>
      <c r="CM105" s="44"/>
      <c r="CN105" s="44">
        <v>1.485714316368103</v>
      </c>
      <c r="CO105" s="44">
        <v>1.4945055246353149</v>
      </c>
      <c r="CP105" s="44">
        <v>1.5072039365768433</v>
      </c>
      <c r="CQ105" s="44">
        <v>1.4827839136123657</v>
      </c>
      <c r="CR105" s="44">
        <v>1.5316239595413208</v>
      </c>
      <c r="CS105" s="44">
        <v>1.6068376302719116</v>
      </c>
      <c r="CT105" s="58">
        <f t="shared" si="81"/>
        <v>1.5181115468343098</v>
      </c>
      <c r="CU105" s="44" t="s">
        <v>233</v>
      </c>
      <c r="CV105" s="44" t="s">
        <v>233</v>
      </c>
      <c r="CW105" s="44" t="s">
        <v>233</v>
      </c>
      <c r="CX105" s="44" t="s">
        <v>233</v>
      </c>
      <c r="CY105" s="44" t="s">
        <v>233</v>
      </c>
      <c r="CZ105" s="44" t="s">
        <v>233</v>
      </c>
      <c r="DA105" s="54" t="str">
        <f t="shared" si="82"/>
        <v/>
      </c>
      <c r="DB105" s="65">
        <v>1045.299072265625</v>
      </c>
      <c r="DC105" s="65">
        <v>997.43585205078125</v>
      </c>
      <c r="DD105" s="65">
        <v>1044.078125</v>
      </c>
      <c r="DE105" s="65">
        <v>1005.6165771484375</v>
      </c>
      <c r="DF105" s="65">
        <v>1015.140380859375</v>
      </c>
      <c r="DG105" s="65">
        <v>1063.6142578125</v>
      </c>
      <c r="DH105" s="58">
        <f t="shared" si="83"/>
        <v>1.4810842236328126</v>
      </c>
      <c r="DI105" s="65">
        <v>1056.6055908203125</v>
      </c>
      <c r="DJ105" s="65">
        <v>1049.157470703125</v>
      </c>
      <c r="DK105" s="65">
        <v>1056.752197265625</v>
      </c>
      <c r="DL105" s="65">
        <v>1061.3919677734375</v>
      </c>
      <c r="DM105" s="65">
        <v>1068.2294921875</v>
      </c>
      <c r="DN105" s="65">
        <v>1058.11962890625</v>
      </c>
      <c r="DO105" s="58">
        <f t="shared" si="84"/>
        <v>1.5240615234374999</v>
      </c>
      <c r="DP105" s="65">
        <v>26</v>
      </c>
      <c r="DQ105" s="44"/>
      <c r="DR105" s="65">
        <v>100</v>
      </c>
      <c r="DS105" s="65">
        <v>741.9375</v>
      </c>
      <c r="DT105" s="65">
        <v>799.5</v>
      </c>
      <c r="DU105" s="65">
        <v>797.875</v>
      </c>
      <c r="DV105" s="65">
        <v>770.1875</v>
      </c>
      <c r="DW105" s="65">
        <v>756.9375</v>
      </c>
      <c r="DX105" s="58">
        <f t="shared" si="85"/>
        <v>0.95194500000000004</v>
      </c>
      <c r="DY105" s="43">
        <v>6.5576553344726563</v>
      </c>
      <c r="DZ105" s="43">
        <v>11.257514953613281</v>
      </c>
      <c r="EA105" s="43">
        <v>28.169685363769531</v>
      </c>
      <c r="EB105" s="44">
        <f t="shared" si="86"/>
        <v>1.6231317386627195</v>
      </c>
      <c r="EC105" s="43">
        <v>35</v>
      </c>
      <c r="ED105" s="43">
        <v>35</v>
      </c>
      <c r="EE105" s="43">
        <v>35</v>
      </c>
      <c r="EF105" s="43">
        <v>35</v>
      </c>
      <c r="EG105" s="43">
        <v>35</v>
      </c>
      <c r="EH105" s="43">
        <v>35</v>
      </c>
      <c r="EI105" s="56">
        <f t="shared" si="67"/>
        <v>35</v>
      </c>
      <c r="EJ105" s="65">
        <v>448</v>
      </c>
      <c r="EK105" s="42">
        <v>0.5</v>
      </c>
      <c r="EL105" s="42">
        <v>0.5</v>
      </c>
      <c r="EM105" s="42">
        <v>0.5</v>
      </c>
      <c r="EN105" s="42">
        <v>0.5</v>
      </c>
      <c r="EO105" s="42">
        <v>0.5</v>
      </c>
      <c r="EP105" s="42">
        <v>0.5</v>
      </c>
      <c r="EQ105" s="54">
        <f t="shared" si="68"/>
        <v>0.5</v>
      </c>
      <c r="ER105" s="65">
        <v>20</v>
      </c>
      <c r="ES105" s="42">
        <v>0.70999997854232788</v>
      </c>
      <c r="ET105" s="42">
        <v>0.70999997854232788</v>
      </c>
      <c r="EU105" s="42">
        <v>0.70999997854232788</v>
      </c>
      <c r="EV105" s="42">
        <v>0.70999997854232788</v>
      </c>
      <c r="EW105" s="42">
        <v>0.70999997854232788</v>
      </c>
      <c r="EX105" s="42">
        <v>0.70999997854232788</v>
      </c>
      <c r="EY105" s="54">
        <f t="shared" si="69"/>
        <v>0.70999997854232788</v>
      </c>
      <c r="EZ105" s="42">
        <v>1.2</v>
      </c>
      <c r="FA105" s="42">
        <v>0.18999999761581421</v>
      </c>
      <c r="FB105" s="42">
        <v>0.18999999761581421</v>
      </c>
      <c r="FC105" s="42">
        <v>0.18999999761581421</v>
      </c>
      <c r="FD105" s="42">
        <v>0.18999999761581421</v>
      </c>
      <c r="FE105" s="42">
        <v>0.18999999761581421</v>
      </c>
      <c r="FF105" s="42">
        <v>0.18999999761581421</v>
      </c>
      <c r="FG105" s="54">
        <f t="shared" si="70"/>
        <v>0.18999999761581421</v>
      </c>
      <c r="FH105" s="42"/>
      <c r="FI105" s="42">
        <v>0.18000000715255737</v>
      </c>
      <c r="FJ105" s="42">
        <v>0.18000000715255737</v>
      </c>
      <c r="FK105" s="42">
        <v>0.18000000715255737</v>
      </c>
      <c r="FL105" s="42">
        <v>0.18000000715255737</v>
      </c>
      <c r="FM105" s="42">
        <v>0.18000000715255737</v>
      </c>
      <c r="FN105" s="42">
        <v>0.18000000715255737</v>
      </c>
      <c r="FO105" s="54">
        <f t="shared" si="71"/>
        <v>0.18000000715255737</v>
      </c>
      <c r="FP105" s="65">
        <v>19</v>
      </c>
      <c r="FQ105" s="42">
        <v>0.56999999284744263</v>
      </c>
      <c r="FR105" s="42">
        <v>0.56999999284744263</v>
      </c>
      <c r="FS105" s="42">
        <v>0.56999999284744263</v>
      </c>
      <c r="FT105" s="42">
        <v>0.56999999284744263</v>
      </c>
      <c r="FU105" s="42">
        <v>0.56999999284744263</v>
      </c>
      <c r="FV105" s="42">
        <v>0.56999999284744263</v>
      </c>
      <c r="FW105" s="54">
        <f t="shared" si="72"/>
        <v>0.56999999284744263</v>
      </c>
      <c r="FX105" s="65">
        <v>31</v>
      </c>
    </row>
    <row r="106" spans="1:180">
      <c r="A106" s="40">
        <v>38808</v>
      </c>
      <c r="B106" s="41"/>
      <c r="C106" s="41"/>
      <c r="D106" s="41"/>
      <c r="E106" s="42" t="s">
        <v>233</v>
      </c>
      <c r="F106" s="42" t="s">
        <v>233</v>
      </c>
      <c r="G106" s="42" t="s">
        <v>233</v>
      </c>
      <c r="H106" s="42" t="s">
        <v>233</v>
      </c>
      <c r="I106" s="42" t="s">
        <v>233</v>
      </c>
      <c r="J106" s="42" t="s">
        <v>233</v>
      </c>
      <c r="K106" s="54" t="str">
        <f t="shared" si="73"/>
        <v/>
      </c>
      <c r="L106" s="43">
        <v>10.940171241760254</v>
      </c>
      <c r="M106" s="43">
        <v>10.329669952392578</v>
      </c>
      <c r="N106" s="43">
        <v>10.20757007598877</v>
      </c>
      <c r="O106" s="43">
        <v>10.451770782470703</v>
      </c>
      <c r="P106" s="43">
        <v>10.940171241760254</v>
      </c>
      <c r="Q106" s="43">
        <v>9.9389495849609375</v>
      </c>
      <c r="R106" s="54">
        <f t="shared" si="87"/>
        <v>10.468050479888916</v>
      </c>
      <c r="S106" s="43">
        <v>4.884005069732666</v>
      </c>
      <c r="T106" s="43">
        <v>4.6398048400878906</v>
      </c>
      <c r="U106" s="43">
        <v>4.6398048400878906</v>
      </c>
      <c r="V106" s="43">
        <v>40.415142059326172</v>
      </c>
      <c r="W106" s="43">
        <v>10.378510475158691</v>
      </c>
      <c r="X106" s="43">
        <v>10.378510475158691</v>
      </c>
      <c r="Y106" s="56">
        <f t="shared" si="74"/>
        <v>12.555962959925333</v>
      </c>
      <c r="Z106" s="42">
        <v>-0.18803419172763824</v>
      </c>
      <c r="AA106" s="42">
        <v>-0.18315018713474274</v>
      </c>
      <c r="AB106" s="42">
        <v>-0.21245421469211578</v>
      </c>
      <c r="AC106" s="42">
        <v>7.326007355004549E-3</v>
      </c>
      <c r="AD106" s="42">
        <v>-0.16361416876316071</v>
      </c>
      <c r="AE106" s="42">
        <v>-0.19291819632053375</v>
      </c>
      <c r="AF106" s="54">
        <f t="shared" si="75"/>
        <v>-0.15547415854719779</v>
      </c>
      <c r="AG106" s="42">
        <v>7.0427350997924805</v>
      </c>
      <c r="AH106" s="42">
        <v>7.0017094612121582</v>
      </c>
      <c r="AI106" s="42">
        <v>7.0222220420837402</v>
      </c>
      <c r="AJ106" s="42">
        <v>6.8923077583312988</v>
      </c>
      <c r="AK106" s="42">
        <v>6.9572649002075195</v>
      </c>
      <c r="AL106" s="42">
        <v>6.9470086097717285</v>
      </c>
      <c r="AM106" s="54">
        <f t="shared" si="76"/>
        <v>6.9772079785664873</v>
      </c>
      <c r="AN106" s="44">
        <v>1.1892552375793457</v>
      </c>
      <c r="AO106" s="44">
        <v>1.0036630630493164</v>
      </c>
      <c r="AP106" s="44">
        <v>0.99145299196243286</v>
      </c>
      <c r="AQ106" s="44">
        <v>2.2295482158660889</v>
      </c>
      <c r="AR106" s="44">
        <v>2.3150184154510498</v>
      </c>
      <c r="AS106" s="44">
        <v>1.3821734189987183</v>
      </c>
      <c r="AT106" s="58">
        <f t="shared" si="77"/>
        <v>1.5185185571511586</v>
      </c>
      <c r="AU106" s="42">
        <v>0.67032968997955322</v>
      </c>
      <c r="AV106" s="42">
        <v>0.70085471868515015</v>
      </c>
      <c r="AW106" s="42">
        <v>0.6556776762008667</v>
      </c>
      <c r="AX106" s="42">
        <v>0.65689867734909058</v>
      </c>
      <c r="AY106" s="42">
        <v>0.61416363716125488</v>
      </c>
      <c r="AZ106" s="42">
        <v>0.67277169227600098</v>
      </c>
      <c r="BA106" s="54">
        <f t="shared" si="78"/>
        <v>0.66178268194198608</v>
      </c>
      <c r="BB106" s="44"/>
      <c r="BC106" s="42">
        <v>0.16483516991138458</v>
      </c>
      <c r="BD106" s="42">
        <v>0.18437118828296661</v>
      </c>
      <c r="BE106" s="42">
        <v>0.21489621698856354</v>
      </c>
      <c r="BF106" s="42">
        <v>0.21367521584033966</v>
      </c>
      <c r="BG106" s="42">
        <v>0.14407815039157867</v>
      </c>
      <c r="BH106" s="42">
        <v>0.1587301641702652</v>
      </c>
      <c r="BI106" s="54">
        <f t="shared" si="79"/>
        <v>0.18009768426418304</v>
      </c>
      <c r="BJ106" s="44">
        <v>4.0262755006551743E-2</v>
      </c>
      <c r="BK106" s="44">
        <v>3.9596833288669586E-2</v>
      </c>
      <c r="BL106" s="44">
        <v>3.9248321205377579E-2</v>
      </c>
      <c r="BM106" s="44">
        <v>4.1836846619844437E-2</v>
      </c>
      <c r="BN106" s="44">
        <v>4.7356810420751572E-2</v>
      </c>
      <c r="BO106" s="44">
        <v>5.0925642251968384E-2</v>
      </c>
      <c r="BP106" s="58">
        <f t="shared" si="80"/>
        <v>4.320453479886055E-2</v>
      </c>
      <c r="BQ106" s="42">
        <v>0.84</v>
      </c>
      <c r="BR106" s="42">
        <v>0.81</v>
      </c>
      <c r="BS106" s="42">
        <v>0.9</v>
      </c>
      <c r="BT106" s="42">
        <v>0.95</v>
      </c>
      <c r="BU106" s="42">
        <v>0.92</v>
      </c>
      <c r="BV106" s="42">
        <v>0.9</v>
      </c>
      <c r="BW106" s="54">
        <v>0.89</v>
      </c>
      <c r="BX106" s="44">
        <v>3.5000000000000003E-2</v>
      </c>
      <c r="BY106" s="44">
        <v>3.5000000000000003E-2</v>
      </c>
      <c r="BZ106" s="44">
        <v>3.5000000000000003E-2</v>
      </c>
      <c r="CA106" s="44">
        <v>3.5000000000000003E-2</v>
      </c>
      <c r="CB106" s="44">
        <v>3.5000000000000003E-2</v>
      </c>
      <c r="CC106" s="44">
        <v>3.5000000000000003E-2</v>
      </c>
      <c r="CD106" s="58">
        <v>3.5000000000000003E-2</v>
      </c>
      <c r="CE106" s="42">
        <v>7.22</v>
      </c>
      <c r="CF106" s="42">
        <v>7.22</v>
      </c>
      <c r="CG106" s="42">
        <v>7.16</v>
      </c>
      <c r="CH106" s="42">
        <v>7.12</v>
      </c>
      <c r="CI106" s="42">
        <v>7.1</v>
      </c>
      <c r="CJ106" s="42">
        <v>7.06</v>
      </c>
      <c r="CK106" s="54">
        <v>7.15</v>
      </c>
      <c r="CL106" s="42">
        <v>96</v>
      </c>
      <c r="CM106" s="44"/>
      <c r="CN106" s="44">
        <v>1.5365079641342163</v>
      </c>
      <c r="CO106" s="44">
        <v>1.4896215200424194</v>
      </c>
      <c r="CP106" s="44">
        <v>1.5101343393325806</v>
      </c>
      <c r="CQ106" s="44">
        <v>1.5345543622970581</v>
      </c>
      <c r="CR106" s="44">
        <v>1.5091575384140015</v>
      </c>
      <c r="CS106" s="44">
        <v>1.5355311632156372</v>
      </c>
      <c r="CT106" s="58">
        <f t="shared" si="81"/>
        <v>1.5192511479059856</v>
      </c>
      <c r="CU106" s="44" t="s">
        <v>233</v>
      </c>
      <c r="CV106" s="44" t="s">
        <v>233</v>
      </c>
      <c r="CW106" s="44" t="s">
        <v>233</v>
      </c>
      <c r="CX106" s="44" t="s">
        <v>233</v>
      </c>
      <c r="CY106" s="44" t="s">
        <v>233</v>
      </c>
      <c r="CZ106" s="44" t="s">
        <v>233</v>
      </c>
      <c r="DA106" s="54" t="str">
        <f t="shared" si="82"/>
        <v/>
      </c>
      <c r="DB106" s="65">
        <v>1031.5018310546875</v>
      </c>
      <c r="DC106" s="65">
        <v>1036.6300048828125</v>
      </c>
      <c r="DD106" s="65">
        <v>1019.6580810546875</v>
      </c>
      <c r="DE106" s="65">
        <v>1013.6752319335937</v>
      </c>
      <c r="DF106" s="65">
        <v>1029.6702880859375</v>
      </c>
      <c r="DG106" s="65">
        <v>1023.4431762695312</v>
      </c>
      <c r="DH106" s="58">
        <f t="shared" si="83"/>
        <v>1.4770988671875001</v>
      </c>
      <c r="DI106" s="65">
        <v>1050.28076171875</v>
      </c>
      <c r="DJ106" s="65">
        <v>1053.186767578125</v>
      </c>
      <c r="DK106" s="65">
        <v>1055.384521484375</v>
      </c>
      <c r="DL106" s="65">
        <v>1042.14892578125</v>
      </c>
      <c r="DM106" s="65">
        <v>1044.810791015625</v>
      </c>
      <c r="DN106" s="65">
        <v>1049.230712890625</v>
      </c>
      <c r="DO106" s="58">
        <f t="shared" si="84"/>
        <v>1.5108101953124999</v>
      </c>
      <c r="DP106" s="65">
        <v>0</v>
      </c>
      <c r="DQ106" s="44"/>
      <c r="DR106" s="65">
        <v>11.5</v>
      </c>
      <c r="DS106" s="65">
        <v>100</v>
      </c>
      <c r="DT106" s="65">
        <v>784</v>
      </c>
      <c r="DU106" s="65">
        <v>769.3125</v>
      </c>
      <c r="DV106" s="65">
        <v>757.4375</v>
      </c>
      <c r="DW106" s="65">
        <v>777.3125</v>
      </c>
      <c r="DX106" s="58">
        <f t="shared" si="85"/>
        <v>0.76789499999999999</v>
      </c>
      <c r="DY106" s="43">
        <v>6.6787300109863281</v>
      </c>
      <c r="DZ106" s="43">
        <v>12.185124397277832</v>
      </c>
      <c r="EA106" s="43">
        <v>26.480499267578125</v>
      </c>
      <c r="EB106" s="44">
        <f t="shared" si="86"/>
        <v>1.3753792165374756</v>
      </c>
      <c r="EC106" s="43">
        <v>35</v>
      </c>
      <c r="ED106" s="43">
        <v>35</v>
      </c>
      <c r="EE106" s="43">
        <v>35</v>
      </c>
      <c r="EF106" s="43">
        <v>45</v>
      </c>
      <c r="EG106" s="43">
        <v>45</v>
      </c>
      <c r="EH106" s="43">
        <v>40</v>
      </c>
      <c r="EI106" s="56">
        <f t="shared" si="67"/>
        <v>39.166666666666664</v>
      </c>
      <c r="EJ106" s="65">
        <v>491</v>
      </c>
      <c r="EK106" s="42">
        <v>0.5</v>
      </c>
      <c r="EL106" s="42">
        <v>0.5</v>
      </c>
      <c r="EM106" s="42">
        <v>0.5</v>
      </c>
      <c r="EN106" s="42">
        <v>0.5</v>
      </c>
      <c r="EO106" s="42">
        <v>0.5</v>
      </c>
      <c r="EP106" s="42">
        <v>0.5</v>
      </c>
      <c r="EQ106" s="54">
        <f t="shared" si="68"/>
        <v>0.5</v>
      </c>
      <c r="ER106" s="65">
        <v>21</v>
      </c>
      <c r="ES106" s="42">
        <v>0.70999997854232788</v>
      </c>
      <c r="ET106" s="42">
        <v>0.70999997854232788</v>
      </c>
      <c r="EU106" s="42">
        <v>0.70999997854232788</v>
      </c>
      <c r="EV106" s="42">
        <v>0.70999997854232788</v>
      </c>
      <c r="EW106" s="42">
        <v>0.70999997854232788</v>
      </c>
      <c r="EX106" s="42">
        <v>0.70999997854232788</v>
      </c>
      <c r="EY106" s="54">
        <f t="shared" si="69"/>
        <v>0.70999997854232788</v>
      </c>
      <c r="EZ106" s="42">
        <v>1.2</v>
      </c>
      <c r="FA106" s="42">
        <v>0.18999999761581421</v>
      </c>
      <c r="FB106" s="42">
        <v>0.18999999761581421</v>
      </c>
      <c r="FC106" s="42">
        <v>0.18999999761581421</v>
      </c>
      <c r="FD106" s="42">
        <v>0.18999999761581421</v>
      </c>
      <c r="FE106" s="42">
        <v>0.18999999761581421</v>
      </c>
      <c r="FF106" s="42">
        <v>0.18999999761581421</v>
      </c>
      <c r="FG106" s="54">
        <f t="shared" si="70"/>
        <v>0.18999999761581421</v>
      </c>
      <c r="FH106" s="42"/>
      <c r="FI106" s="42">
        <v>0.18000000715255737</v>
      </c>
      <c r="FJ106" s="42">
        <v>0.18000000715255737</v>
      </c>
      <c r="FK106" s="42">
        <v>0.20000000298023224</v>
      </c>
      <c r="FL106" s="42">
        <v>0.20000000298023224</v>
      </c>
      <c r="FM106" s="42">
        <v>0.20000000298023224</v>
      </c>
      <c r="FN106" s="42">
        <v>0.20000000298023224</v>
      </c>
      <c r="FO106" s="54">
        <f t="shared" si="71"/>
        <v>0.19333333770434061</v>
      </c>
      <c r="FP106" s="65">
        <v>27</v>
      </c>
      <c r="FQ106" s="42">
        <v>0.56999999284744263</v>
      </c>
      <c r="FR106" s="42">
        <v>0.56999999284744263</v>
      </c>
      <c r="FS106" s="42">
        <v>0.56999999284744263</v>
      </c>
      <c r="FT106" s="42">
        <v>0.56999999284744263</v>
      </c>
      <c r="FU106" s="42">
        <v>0.56999999284744263</v>
      </c>
      <c r="FV106" s="42">
        <v>0.56999999284744263</v>
      </c>
      <c r="FW106" s="54">
        <f t="shared" si="72"/>
        <v>0.56999999284744263</v>
      </c>
      <c r="FX106" s="65">
        <v>31</v>
      </c>
    </row>
    <row r="107" spans="1:180">
      <c r="A107" s="40">
        <v>38809</v>
      </c>
      <c r="B107" s="41"/>
      <c r="C107" s="41"/>
      <c r="D107" s="41"/>
      <c r="E107" s="42" t="s">
        <v>233</v>
      </c>
      <c r="F107" s="42" t="s">
        <v>233</v>
      </c>
      <c r="G107" s="42" t="s">
        <v>233</v>
      </c>
      <c r="H107" s="42" t="s">
        <v>233</v>
      </c>
      <c r="I107" s="42" t="s">
        <v>233</v>
      </c>
      <c r="J107" s="42" t="s">
        <v>233</v>
      </c>
      <c r="K107" s="54" t="str">
        <f t="shared" si="73"/>
        <v/>
      </c>
      <c r="L107" s="43">
        <v>9.0842494964599609</v>
      </c>
      <c r="M107" s="43">
        <v>8.4493284225463867</v>
      </c>
      <c r="N107" s="43">
        <v>7.5702075958251953</v>
      </c>
      <c r="O107" s="43">
        <v>8.9377288818359375</v>
      </c>
      <c r="P107" s="43">
        <v>11.111110687255859</v>
      </c>
      <c r="Q107" s="43">
        <v>10.134309768676758</v>
      </c>
      <c r="R107" s="54">
        <f t="shared" si="87"/>
        <v>9.2144891421000157</v>
      </c>
      <c r="S107" s="43">
        <v>10.989010810852051</v>
      </c>
      <c r="T107" s="43">
        <v>8.9133090972900391</v>
      </c>
      <c r="U107" s="43">
        <v>7.5702075958251953</v>
      </c>
      <c r="V107" s="43">
        <v>6.2271060943603516</v>
      </c>
      <c r="W107" s="43">
        <v>5.7387056350708008</v>
      </c>
      <c r="X107" s="43">
        <v>5.4945054054260254</v>
      </c>
      <c r="Y107" s="56">
        <f t="shared" si="74"/>
        <v>7.4888074398040771</v>
      </c>
      <c r="Z107" s="42">
        <v>-0.19291819632053375</v>
      </c>
      <c r="AA107" s="42">
        <v>-0.18803419172763824</v>
      </c>
      <c r="AB107" s="42">
        <v>-0.20268620550632477</v>
      </c>
      <c r="AC107" s="42">
        <v>-0.26129427552223206</v>
      </c>
      <c r="AD107" s="42">
        <v>-0.26617828011512756</v>
      </c>
      <c r="AE107" s="42">
        <v>-0.31013432145118713</v>
      </c>
      <c r="AF107" s="54">
        <f t="shared" si="75"/>
        <v>-0.23687424510717392</v>
      </c>
      <c r="AG107" s="42">
        <v>6.9162392616271973</v>
      </c>
      <c r="AH107" s="42">
        <v>6.9299144744873047</v>
      </c>
      <c r="AI107" s="42">
        <v>6.9333333969116211</v>
      </c>
      <c r="AJ107" s="42">
        <v>6.9982905387878418</v>
      </c>
      <c r="AK107" s="42">
        <v>7.1179485321044922</v>
      </c>
      <c r="AL107" s="42">
        <v>7.0905981063842773</v>
      </c>
      <c r="AM107" s="54">
        <f t="shared" si="76"/>
        <v>6.9977207183837891</v>
      </c>
      <c r="AN107" s="44">
        <v>1.20634925365448</v>
      </c>
      <c r="AO107" s="44">
        <v>1.3040293455123901</v>
      </c>
      <c r="AP107" s="44">
        <v>1.3626374006271362</v>
      </c>
      <c r="AQ107" s="44">
        <v>1.2527472972869873</v>
      </c>
      <c r="AR107" s="44">
        <v>1.8070818185806274</v>
      </c>
      <c r="AS107" s="44">
        <v>1.1770452260971069</v>
      </c>
      <c r="AT107" s="58">
        <f t="shared" si="77"/>
        <v>1.3516483902931213</v>
      </c>
      <c r="AU107" s="42">
        <v>0.60683763027191162</v>
      </c>
      <c r="AV107" s="42">
        <v>0.64224666357040405</v>
      </c>
      <c r="AW107" s="42">
        <v>0.63614165782928467</v>
      </c>
      <c r="AX107" s="42">
        <v>0.71550673246383667</v>
      </c>
      <c r="AY107" s="42">
        <v>0.63614165782928467</v>
      </c>
      <c r="AZ107" s="42">
        <v>0.67032968997955322</v>
      </c>
      <c r="BA107" s="54">
        <f t="shared" si="78"/>
        <v>0.65120067199071252</v>
      </c>
      <c r="BB107" s="44"/>
      <c r="BC107" s="42">
        <v>0.14407815039157867</v>
      </c>
      <c r="BD107" s="42">
        <v>0.1269841343164444</v>
      </c>
      <c r="BE107" s="42">
        <v>0.18803419172763824</v>
      </c>
      <c r="BF107" s="42">
        <v>0.21733821928501129</v>
      </c>
      <c r="BG107" s="42">
        <v>0.13064713776111603</v>
      </c>
      <c r="BH107" s="42">
        <v>0.16971917450428009</v>
      </c>
      <c r="BI107" s="54">
        <f t="shared" si="79"/>
        <v>0.16280016799767813</v>
      </c>
      <c r="BJ107" s="44">
        <v>5.1689859479665756E-2</v>
      </c>
      <c r="BK107" s="44">
        <v>5.6094516068696976E-2</v>
      </c>
      <c r="BL107" s="44">
        <v>5.4979085922241211E-2</v>
      </c>
      <c r="BM107" s="44">
        <v>5.0638560205698013E-2</v>
      </c>
      <c r="BN107" s="44">
        <v>7.2616599500179291E-2</v>
      </c>
      <c r="BO107" s="44">
        <v>5.460502952337265E-2</v>
      </c>
      <c r="BP107" s="58">
        <f t="shared" si="80"/>
        <v>5.6770608449975647E-2</v>
      </c>
      <c r="BQ107" s="42">
        <v>0.92</v>
      </c>
      <c r="BR107" s="42">
        <v>0.92</v>
      </c>
      <c r="BS107" s="42">
        <v>0.92</v>
      </c>
      <c r="BT107" s="42">
        <v>0.97</v>
      </c>
      <c r="BU107" s="42">
        <v>0.92</v>
      </c>
      <c r="BV107" s="42">
        <v>0.91</v>
      </c>
      <c r="BW107" s="54">
        <v>0.93</v>
      </c>
      <c r="BX107" s="44">
        <v>3.5000000000000003E-2</v>
      </c>
      <c r="BY107" s="44">
        <v>4.5999999999999999E-2</v>
      </c>
      <c r="BZ107" s="44">
        <v>4.5999999999999999E-2</v>
      </c>
      <c r="CA107" s="44">
        <v>5.7000000000000002E-2</v>
      </c>
      <c r="CB107" s="44">
        <v>5.8999999999999997E-2</v>
      </c>
      <c r="CC107" s="44">
        <v>5.8999999999999997E-2</v>
      </c>
      <c r="CD107" s="58">
        <v>0.05</v>
      </c>
      <c r="CE107" s="42">
        <v>7.05</v>
      </c>
      <c r="CF107" s="42">
        <v>7.03</v>
      </c>
      <c r="CG107" s="42">
        <v>7.02</v>
      </c>
      <c r="CH107" s="42">
        <v>7.01</v>
      </c>
      <c r="CI107" s="42">
        <v>7.02</v>
      </c>
      <c r="CJ107" s="42">
        <v>7.07</v>
      </c>
      <c r="CK107" s="54">
        <v>7.03</v>
      </c>
      <c r="CL107" s="42">
        <v>83</v>
      </c>
      <c r="CM107" s="44"/>
      <c r="CN107" s="44">
        <v>1.4993895292282104</v>
      </c>
      <c r="CO107" s="44">
        <v>1.600976824760437</v>
      </c>
      <c r="CP107" s="44">
        <v>1.54334557056427</v>
      </c>
      <c r="CQ107" s="44">
        <v>1.6605616807937622</v>
      </c>
      <c r="CR107" s="44">
        <v>1.5648351907730103</v>
      </c>
      <c r="CS107" s="44">
        <v>1.6322344541549683</v>
      </c>
      <c r="CT107" s="58">
        <f t="shared" si="81"/>
        <v>1.5835572083791096</v>
      </c>
      <c r="CU107" s="44" t="s">
        <v>233</v>
      </c>
      <c r="CV107" s="44" t="s">
        <v>233</v>
      </c>
      <c r="CW107" s="44" t="s">
        <v>233</v>
      </c>
      <c r="CX107" s="44" t="s">
        <v>233</v>
      </c>
      <c r="CY107" s="44" t="s">
        <v>233</v>
      </c>
      <c r="CZ107" s="44" t="s">
        <v>233</v>
      </c>
      <c r="DA107" s="54" t="str">
        <f t="shared" si="82"/>
        <v/>
      </c>
      <c r="DB107" s="65">
        <v>1015.140380859375</v>
      </c>
      <c r="DC107" s="65">
        <v>1065.93408203125</v>
      </c>
      <c r="DD107" s="65">
        <v>1017.7045288085938</v>
      </c>
      <c r="DE107" s="65">
        <v>1071.184326171875</v>
      </c>
      <c r="DF107" s="65">
        <v>1074.847412109375</v>
      </c>
      <c r="DG107" s="65">
        <v>1068.7423095703125</v>
      </c>
      <c r="DH107" s="58">
        <f t="shared" si="83"/>
        <v>1.5152527294921876</v>
      </c>
      <c r="DI107" s="65">
        <v>1040.0244140625</v>
      </c>
      <c r="DJ107" s="65">
        <v>1036.068359375</v>
      </c>
      <c r="DK107" s="65">
        <v>1037.3626708984375</v>
      </c>
      <c r="DL107" s="65">
        <v>1040.854736328125</v>
      </c>
      <c r="DM107" s="65">
        <v>1052.5762939453125</v>
      </c>
      <c r="DN107" s="65">
        <v>1037.289306640625</v>
      </c>
      <c r="DO107" s="58">
        <f t="shared" si="84"/>
        <v>1.4986021875</v>
      </c>
      <c r="DP107" s="65"/>
      <c r="DQ107" s="44"/>
      <c r="DR107" s="65">
        <v>100</v>
      </c>
      <c r="DS107" s="65">
        <v>2.625</v>
      </c>
      <c r="DT107" s="65">
        <v>745.0625</v>
      </c>
      <c r="DU107" s="65">
        <v>779.25</v>
      </c>
      <c r="DV107" s="65">
        <v>100</v>
      </c>
      <c r="DW107" s="65">
        <v>768.6875</v>
      </c>
      <c r="DX107" s="58">
        <f t="shared" si="85"/>
        <v>0.59894999999999998</v>
      </c>
      <c r="DY107" s="43">
        <v>6.3</v>
      </c>
      <c r="DZ107" s="43">
        <v>12.7</v>
      </c>
      <c r="EA107" s="43"/>
      <c r="EB107" s="44">
        <f t="shared" si="86"/>
        <v>1.4234303495025635</v>
      </c>
      <c r="EC107" s="43">
        <v>40</v>
      </c>
      <c r="ED107" s="43">
        <v>40</v>
      </c>
      <c r="EE107" s="43">
        <v>40</v>
      </c>
      <c r="EF107" s="43">
        <v>40</v>
      </c>
      <c r="EG107" s="43">
        <v>40</v>
      </c>
      <c r="EH107" s="43">
        <v>35</v>
      </c>
      <c r="EI107" s="56">
        <f t="shared" si="67"/>
        <v>39.166666666666664</v>
      </c>
      <c r="EJ107" s="65">
        <v>497</v>
      </c>
      <c r="EK107" s="42">
        <v>0.5</v>
      </c>
      <c r="EL107" s="42">
        <v>0.5</v>
      </c>
      <c r="EM107" s="42">
        <v>0.5</v>
      </c>
      <c r="EN107" s="42">
        <v>0.5</v>
      </c>
      <c r="EO107" s="42">
        <v>0.5</v>
      </c>
      <c r="EP107" s="42">
        <v>0.5</v>
      </c>
      <c r="EQ107" s="54">
        <f t="shared" si="68"/>
        <v>0.5</v>
      </c>
      <c r="ER107" s="65">
        <v>21</v>
      </c>
      <c r="ES107" s="42">
        <v>0.70999997854232788</v>
      </c>
      <c r="ET107" s="42">
        <v>0.70999997854232788</v>
      </c>
      <c r="EU107" s="42">
        <v>0.70999997854232788</v>
      </c>
      <c r="EV107" s="42">
        <v>0.70999997854232788</v>
      </c>
      <c r="EW107" s="42">
        <v>0.70999997854232788</v>
      </c>
      <c r="EX107" s="42">
        <v>0.70999997854232788</v>
      </c>
      <c r="EY107" s="54">
        <f t="shared" si="69"/>
        <v>0.70999997854232788</v>
      </c>
      <c r="EZ107" s="42">
        <v>1.45</v>
      </c>
      <c r="FA107" s="42">
        <v>0.18999999761581421</v>
      </c>
      <c r="FB107" s="42">
        <v>0.18999999761581421</v>
      </c>
      <c r="FC107" s="42">
        <v>0.18999999761581421</v>
      </c>
      <c r="FD107" s="42">
        <v>0.18999999761581421</v>
      </c>
      <c r="FE107" s="42">
        <v>0.18999999761581421</v>
      </c>
      <c r="FF107" s="42">
        <v>0.18999999761581421</v>
      </c>
      <c r="FG107" s="54">
        <f t="shared" si="70"/>
        <v>0.18999999761581421</v>
      </c>
      <c r="FH107" s="42"/>
      <c r="FI107" s="42">
        <v>0.20000000298023224</v>
      </c>
      <c r="FJ107" s="42">
        <v>0.20000000298023224</v>
      </c>
      <c r="FK107" s="42">
        <v>0.20000000298023224</v>
      </c>
      <c r="FL107" s="42">
        <v>0.20000000298023224</v>
      </c>
      <c r="FM107" s="42">
        <v>0.20000000298023224</v>
      </c>
      <c r="FN107" s="42">
        <v>0.20000000298023224</v>
      </c>
      <c r="FO107" s="54">
        <f t="shared" si="71"/>
        <v>0.20000000298023224</v>
      </c>
      <c r="FP107" s="65">
        <v>24</v>
      </c>
      <c r="FQ107" s="42">
        <v>0.56999999284744263</v>
      </c>
      <c r="FR107" s="42">
        <v>0.56999999284744263</v>
      </c>
      <c r="FS107" s="42">
        <v>0.56999999284744263</v>
      </c>
      <c r="FT107" s="42">
        <v>0.56999999284744263</v>
      </c>
      <c r="FU107" s="42">
        <v>0.56999999284744263</v>
      </c>
      <c r="FV107" s="42">
        <v>0.56999999284744263</v>
      </c>
      <c r="FW107" s="54">
        <f t="shared" si="72"/>
        <v>0.56999999284744263</v>
      </c>
      <c r="FX107" s="65">
        <v>31</v>
      </c>
    </row>
    <row r="108" spans="1:180">
      <c r="A108" s="40">
        <v>38810</v>
      </c>
      <c r="B108" s="41"/>
      <c r="C108" s="41"/>
      <c r="D108" s="41"/>
      <c r="E108" s="42" t="s">
        <v>233</v>
      </c>
      <c r="F108" s="42" t="s">
        <v>233</v>
      </c>
      <c r="G108" s="42" t="s">
        <v>233</v>
      </c>
      <c r="H108" s="42" t="s">
        <v>233</v>
      </c>
      <c r="I108" s="42" t="s">
        <v>233</v>
      </c>
      <c r="J108" s="42" t="s">
        <v>233</v>
      </c>
      <c r="K108" s="54" t="str">
        <f t="shared" si="73"/>
        <v/>
      </c>
      <c r="L108" s="43">
        <v>8.644688606262207</v>
      </c>
      <c r="M108" s="43">
        <v>7.9120879173278809</v>
      </c>
      <c r="N108" s="43">
        <v>7.7899875640869141</v>
      </c>
      <c r="O108" s="43">
        <v>9.6703300476074219</v>
      </c>
      <c r="P108" s="43">
        <v>11.233211517333984</v>
      </c>
      <c r="Q108" s="43">
        <v>10.256410598754883</v>
      </c>
      <c r="R108" s="54">
        <f t="shared" si="87"/>
        <v>9.2511193752288818</v>
      </c>
      <c r="S108" s="43">
        <v>5.3724055290222168</v>
      </c>
      <c r="T108" s="43">
        <v>4.7619047164916992</v>
      </c>
      <c r="U108" s="43">
        <v>57.99755859375</v>
      </c>
      <c r="V108" s="43">
        <v>3.0525031089782715</v>
      </c>
      <c r="W108" s="43">
        <v>3.2967033386230469</v>
      </c>
      <c r="X108" s="43">
        <v>4.029304027557373</v>
      </c>
      <c r="Y108" s="56">
        <f t="shared" si="74"/>
        <v>13.085063219070435</v>
      </c>
      <c r="Z108" s="42">
        <v>-0.29548230767250061</v>
      </c>
      <c r="AA108" s="42">
        <v>-0.29548230767250061</v>
      </c>
      <c r="AB108" s="42">
        <v>-0.32967033982276917</v>
      </c>
      <c r="AC108" s="42">
        <v>-0.29548230767250061</v>
      </c>
      <c r="AD108" s="42">
        <v>-0.47130647301673889</v>
      </c>
      <c r="AE108" s="42">
        <v>-0.37362638115882874</v>
      </c>
      <c r="AF108" s="54">
        <f t="shared" si="75"/>
        <v>-0.34350835283597309</v>
      </c>
      <c r="AG108" s="42">
        <v>6.9606838226318359</v>
      </c>
      <c r="AH108" s="42">
        <v>6.9538459777832031</v>
      </c>
      <c r="AI108" s="42">
        <v>6.9504275321960449</v>
      </c>
      <c r="AJ108" s="42">
        <v>7.0837607383728027</v>
      </c>
      <c r="AK108" s="42">
        <v>7.2820510864257812</v>
      </c>
      <c r="AL108" s="42">
        <v>7.1316237449645996</v>
      </c>
      <c r="AM108" s="54">
        <f t="shared" si="76"/>
        <v>7.0603988170623779</v>
      </c>
      <c r="AN108" s="44">
        <v>1.2136752605438232</v>
      </c>
      <c r="AO108" s="44">
        <v>1.1037851572036743</v>
      </c>
      <c r="AP108" s="44">
        <v>0.62759464979171753</v>
      </c>
      <c r="AQ108" s="44">
        <v>1.6678876876831055</v>
      </c>
      <c r="AR108" s="44">
        <v>1.4993895292282104</v>
      </c>
      <c r="AS108" s="44">
        <v>1.0061050653457642</v>
      </c>
      <c r="AT108" s="58">
        <f t="shared" si="77"/>
        <v>1.1864062249660492</v>
      </c>
      <c r="AU108" s="42">
        <v>0.64346766471862793</v>
      </c>
      <c r="AV108" s="42">
        <v>0.73260074853897095</v>
      </c>
      <c r="AW108" s="42">
        <v>0.67765569686889648</v>
      </c>
      <c r="AX108" s="42">
        <v>0.78754580020904541</v>
      </c>
      <c r="AY108" s="42">
        <v>0.58119660615921021</v>
      </c>
      <c r="AZ108" s="42">
        <v>0.68498170375823975</v>
      </c>
      <c r="BA108" s="54">
        <f t="shared" si="78"/>
        <v>0.68457470337549842</v>
      </c>
      <c r="BB108" s="44"/>
      <c r="BC108" s="42">
        <v>0.15628816187381744</v>
      </c>
      <c r="BD108" s="42">
        <v>0.21855922043323517</v>
      </c>
      <c r="BE108" s="42">
        <v>0.19536019861698151</v>
      </c>
      <c r="BF108" s="42">
        <v>0.18681319057941437</v>
      </c>
      <c r="BG108" s="42">
        <v>0.12210012227296829</v>
      </c>
      <c r="BH108" s="42">
        <v>0.16727717220783234</v>
      </c>
      <c r="BI108" s="54">
        <f t="shared" si="79"/>
        <v>0.17439967766404152</v>
      </c>
      <c r="BJ108" s="44">
        <v>5.5415969341993332E-2</v>
      </c>
      <c r="BK108" s="44">
        <v>5.0482321530580521E-2</v>
      </c>
      <c r="BL108" s="44">
        <v>4.5129954814910889E-2</v>
      </c>
      <c r="BM108" s="44">
        <v>4.235527291893959E-2</v>
      </c>
      <c r="BN108" s="44">
        <v>4.1974820196628571E-2</v>
      </c>
      <c r="BO108" s="44">
        <v>4.1738331317901611E-2</v>
      </c>
      <c r="BP108" s="58">
        <f t="shared" si="80"/>
        <v>4.6182778353492417E-2</v>
      </c>
      <c r="BQ108" s="42">
        <v>0.88</v>
      </c>
      <c r="BR108" s="42">
        <v>0.92</v>
      </c>
      <c r="BS108" s="42">
        <v>0.97</v>
      </c>
      <c r="BT108" s="42">
        <v>0.91</v>
      </c>
      <c r="BU108" s="42">
        <v>0.94</v>
      </c>
      <c r="BV108" s="42">
        <v>0.89</v>
      </c>
      <c r="BW108" s="54">
        <v>0.92</v>
      </c>
      <c r="BX108" s="44">
        <v>5.8999999999999997E-2</v>
      </c>
      <c r="BY108" s="44">
        <v>5.8999999999999997E-2</v>
      </c>
      <c r="BZ108" s="44">
        <v>5.8999999999999997E-2</v>
      </c>
      <c r="CA108" s="44">
        <v>4.8000000000000001E-2</v>
      </c>
      <c r="CB108" s="44">
        <v>4.8000000000000001E-2</v>
      </c>
      <c r="CC108" s="44">
        <v>4.8000000000000001E-2</v>
      </c>
      <c r="CD108" s="58">
        <v>5.2999999999999999E-2</v>
      </c>
      <c r="CE108" s="42">
        <v>7.11</v>
      </c>
      <c r="CF108" s="42">
        <v>7.11</v>
      </c>
      <c r="CG108" s="42">
        <v>7.07</v>
      </c>
      <c r="CH108" s="42">
        <v>7.06</v>
      </c>
      <c r="CI108" s="42">
        <v>7.08</v>
      </c>
      <c r="CJ108" s="42">
        <v>7.14</v>
      </c>
      <c r="CK108" s="54">
        <v>7.1</v>
      </c>
      <c r="CL108" s="42">
        <v>91</v>
      </c>
      <c r="CM108" s="44"/>
      <c r="CN108" s="44">
        <v>1.5413919687271118</v>
      </c>
      <c r="CO108" s="44">
        <v>1.5980464220046997</v>
      </c>
      <c r="CP108" s="44">
        <v>1.6380952596664429</v>
      </c>
      <c r="CQ108" s="44">
        <v>1.678144097328186</v>
      </c>
      <c r="CR108" s="44">
        <v>1.6039072275161743</v>
      </c>
      <c r="CS108" s="44">
        <v>1.6078144311904907</v>
      </c>
      <c r="CT108" s="58">
        <f t="shared" si="81"/>
        <v>1.6112332344055176</v>
      </c>
      <c r="CU108" s="44" t="s">
        <v>233</v>
      </c>
      <c r="CV108" s="44" t="s">
        <v>233</v>
      </c>
      <c r="CW108" s="44" t="s">
        <v>233</v>
      </c>
      <c r="CX108" s="44" t="s">
        <v>233</v>
      </c>
      <c r="CY108" s="44" t="s">
        <v>233</v>
      </c>
      <c r="CZ108" s="44" t="s">
        <v>233</v>
      </c>
      <c r="DA108" s="54" t="str">
        <f t="shared" si="82"/>
        <v/>
      </c>
      <c r="DB108" s="65">
        <v>1039.4383544921875</v>
      </c>
      <c r="DC108" s="65">
        <v>1031.7459716796875</v>
      </c>
      <c r="DD108" s="65">
        <v>1042.979248046875</v>
      </c>
      <c r="DE108" s="65">
        <v>981.80706787109375</v>
      </c>
      <c r="DF108" s="65">
        <v>1179.7313232421875</v>
      </c>
      <c r="DG108" s="65">
        <v>1016.7277221679687</v>
      </c>
      <c r="DH108" s="58">
        <f t="shared" si="83"/>
        <v>1.510183125</v>
      </c>
      <c r="DI108" s="65">
        <v>1042.00244140625</v>
      </c>
      <c r="DJ108" s="65">
        <v>1035.3846435546875</v>
      </c>
      <c r="DK108" s="65">
        <v>1045.4945068359375</v>
      </c>
      <c r="DL108" s="65">
        <v>1059.8779296875</v>
      </c>
      <c r="DM108" s="65">
        <v>1055.921875</v>
      </c>
      <c r="DN108" s="65">
        <v>1055.4578857421875</v>
      </c>
      <c r="DO108" s="58">
        <f t="shared" si="84"/>
        <v>1.5105934277343751</v>
      </c>
      <c r="DP108" s="65">
        <v>96</v>
      </c>
      <c r="DQ108" s="44"/>
      <c r="DR108" s="65">
        <v>745.25</v>
      </c>
      <c r="DS108" s="65">
        <v>100</v>
      </c>
      <c r="DT108" s="65">
        <v>765.9375</v>
      </c>
      <c r="DU108" s="65">
        <v>772.75</v>
      </c>
      <c r="DV108" s="65">
        <v>751.5</v>
      </c>
      <c r="DW108" s="65">
        <v>762.6875</v>
      </c>
      <c r="DX108" s="58">
        <f t="shared" si="85"/>
        <v>0.93554999999999999</v>
      </c>
      <c r="DY108" s="43">
        <v>6.354773998260498</v>
      </c>
      <c r="DZ108" s="43">
        <v>12.74457836151123</v>
      </c>
      <c r="EA108" s="43">
        <v>26.632095336914063</v>
      </c>
      <c r="EB108" s="44">
        <f t="shared" si="86"/>
        <v>1.5040849869537354</v>
      </c>
      <c r="EC108" s="43">
        <v>35</v>
      </c>
      <c r="ED108" s="43">
        <v>35</v>
      </c>
      <c r="EE108" s="43">
        <v>35</v>
      </c>
      <c r="EF108" s="43">
        <v>35</v>
      </c>
      <c r="EG108" s="43">
        <v>35</v>
      </c>
      <c r="EH108" s="43">
        <v>35</v>
      </c>
      <c r="EI108" s="56">
        <f t="shared" si="67"/>
        <v>35</v>
      </c>
      <c r="EJ108" s="65">
        <v>421</v>
      </c>
      <c r="EK108" s="42">
        <v>0.5</v>
      </c>
      <c r="EL108" s="42">
        <v>0.5</v>
      </c>
      <c r="EM108" s="42">
        <v>0.5</v>
      </c>
      <c r="EN108" s="42">
        <v>0.5</v>
      </c>
      <c r="EO108" s="42">
        <v>0.5</v>
      </c>
      <c r="EP108" s="42">
        <v>0.5</v>
      </c>
      <c r="EQ108" s="54">
        <f t="shared" si="68"/>
        <v>0.5</v>
      </c>
      <c r="ER108" s="65">
        <v>19</v>
      </c>
      <c r="ES108" s="42">
        <v>0.70999997854232788</v>
      </c>
      <c r="ET108" s="42">
        <v>0.70999997854232788</v>
      </c>
      <c r="EU108" s="42">
        <v>0.70999997854232788</v>
      </c>
      <c r="EV108" s="42">
        <v>0.62999999523162842</v>
      </c>
      <c r="EW108" s="42">
        <v>0.62999999523162842</v>
      </c>
      <c r="EX108" s="42">
        <v>0.62999999523162842</v>
      </c>
      <c r="EY108" s="54">
        <f t="shared" si="69"/>
        <v>0.66999998688697815</v>
      </c>
      <c r="EZ108" s="42">
        <v>1.2</v>
      </c>
      <c r="FA108" s="42">
        <v>0.18999999761581421</v>
      </c>
      <c r="FB108" s="42">
        <v>0.18999999761581421</v>
      </c>
      <c r="FC108" s="42">
        <v>0.18999999761581421</v>
      </c>
      <c r="FD108" s="42">
        <v>0.18999999761581421</v>
      </c>
      <c r="FE108" s="42">
        <v>0.18999999761581421</v>
      </c>
      <c r="FF108" s="42">
        <v>0.18999999761581421</v>
      </c>
      <c r="FG108" s="54">
        <f t="shared" si="70"/>
        <v>0.18999999761581421</v>
      </c>
      <c r="FH108" s="42"/>
      <c r="FI108" s="42">
        <v>0.20000000298023224</v>
      </c>
      <c r="FJ108" s="42">
        <v>0.20000000298023224</v>
      </c>
      <c r="FK108" s="42">
        <v>0.20000000298023224</v>
      </c>
      <c r="FL108" s="42">
        <v>0.20000000298023224</v>
      </c>
      <c r="FM108" s="42">
        <v>0.20000000298023224</v>
      </c>
      <c r="FN108" s="42">
        <v>0.20000000298023224</v>
      </c>
      <c r="FO108" s="54">
        <f t="shared" si="71"/>
        <v>0.20000000298023224</v>
      </c>
      <c r="FP108" s="65">
        <v>19</v>
      </c>
      <c r="FQ108" s="42">
        <v>0.56999999284744263</v>
      </c>
      <c r="FR108" s="42">
        <v>0.56999999284744263</v>
      </c>
      <c r="FS108" s="42">
        <v>0.56999999284744263</v>
      </c>
      <c r="FT108" s="42">
        <v>0.56999999284744263</v>
      </c>
      <c r="FU108" s="42">
        <v>0.56999999284744263</v>
      </c>
      <c r="FV108" s="42">
        <v>0.56999999284744263</v>
      </c>
      <c r="FW108" s="54">
        <f t="shared" si="72"/>
        <v>0.56999999284744263</v>
      </c>
      <c r="FX108" s="65">
        <v>29</v>
      </c>
    </row>
    <row r="109" spans="1:180">
      <c r="A109" s="40">
        <v>38811</v>
      </c>
      <c r="B109" s="41"/>
      <c r="C109" s="41"/>
      <c r="D109" s="41"/>
      <c r="E109" s="42" t="s">
        <v>233</v>
      </c>
      <c r="F109" s="42" t="s">
        <v>233</v>
      </c>
      <c r="G109" s="42" t="s">
        <v>233</v>
      </c>
      <c r="H109" s="42" t="s">
        <v>233</v>
      </c>
      <c r="I109" s="42" t="s">
        <v>233</v>
      </c>
      <c r="J109" s="42" t="s">
        <v>233</v>
      </c>
      <c r="K109" s="54" t="str">
        <f t="shared" si="73"/>
        <v/>
      </c>
      <c r="L109" s="43">
        <v>9.1330890655517578</v>
      </c>
      <c r="M109" s="43">
        <v>8.4004888534545898</v>
      </c>
      <c r="N109" s="43">
        <v>7.4236874580383301</v>
      </c>
      <c r="O109" s="43">
        <v>7.6678876876831055</v>
      </c>
      <c r="P109" s="43">
        <v>7.6678876876831055</v>
      </c>
      <c r="Q109" s="43">
        <v>6.9352869987487793</v>
      </c>
      <c r="R109" s="54">
        <f t="shared" si="87"/>
        <v>7.8713879585266113</v>
      </c>
      <c r="S109" s="43">
        <v>4.5177044868469238</v>
      </c>
      <c r="T109" s="43">
        <v>5.3724055290222168</v>
      </c>
      <c r="U109" s="43">
        <v>5.3724055290222168</v>
      </c>
      <c r="V109" s="43">
        <v>5.3724055290222168</v>
      </c>
      <c r="W109" s="43">
        <v>6.2271060943603516</v>
      </c>
      <c r="X109" s="43">
        <v>6.2271060943603516</v>
      </c>
      <c r="Y109" s="56">
        <f t="shared" si="74"/>
        <v>5.5148555437723799</v>
      </c>
      <c r="Z109" s="42">
        <v>-0.16849817335605621</v>
      </c>
      <c r="AA109" s="42">
        <v>-0.26617828011512756</v>
      </c>
      <c r="AB109" s="42">
        <v>-0.31501832604408264</v>
      </c>
      <c r="AC109" s="42">
        <v>-0.33943834900856018</v>
      </c>
      <c r="AD109" s="42">
        <v>-0.39316239953041077</v>
      </c>
      <c r="AE109" s="42">
        <v>-0.31501832604408264</v>
      </c>
      <c r="AF109" s="54">
        <f t="shared" si="75"/>
        <v>-0.29955230901638669</v>
      </c>
      <c r="AG109" s="42">
        <v>6.9743590354919434</v>
      </c>
      <c r="AH109" s="42">
        <v>6.9572649002075195</v>
      </c>
      <c r="AI109" s="42">
        <v>6.9846153259277344</v>
      </c>
      <c r="AJ109" s="42">
        <v>7.0598292350769043</v>
      </c>
      <c r="AK109" s="42">
        <v>7.1726493835449219</v>
      </c>
      <c r="AL109" s="42">
        <v>7.0427350997924805</v>
      </c>
      <c r="AM109" s="54">
        <f t="shared" si="76"/>
        <v>7.031908830006917</v>
      </c>
      <c r="AN109" s="44">
        <v>1.2478632926940918</v>
      </c>
      <c r="AO109" s="44">
        <v>1.2014652490615845</v>
      </c>
      <c r="AP109" s="44">
        <v>1.1037851572036743</v>
      </c>
      <c r="AQ109" s="44">
        <v>1.0427350997924805</v>
      </c>
      <c r="AR109" s="44">
        <v>1.20634925365448</v>
      </c>
      <c r="AS109" s="44">
        <v>1.2844933271408081</v>
      </c>
      <c r="AT109" s="58">
        <f t="shared" si="77"/>
        <v>1.1811152299245198</v>
      </c>
      <c r="AU109" s="42">
        <v>0.63492065668106079</v>
      </c>
      <c r="AV109" s="42">
        <v>0.64957267045974731</v>
      </c>
      <c r="AW109" s="42">
        <v>0.69230771064758301</v>
      </c>
      <c r="AX109" s="42">
        <v>1.2002441883087158</v>
      </c>
      <c r="AY109" s="42">
        <v>0.9365079402923584</v>
      </c>
      <c r="AZ109" s="42">
        <v>0.7667887806892395</v>
      </c>
      <c r="BA109" s="54">
        <f t="shared" si="78"/>
        <v>0.81339032451311744</v>
      </c>
      <c r="BB109" s="44"/>
      <c r="BC109" s="42">
        <v>0.12820513546466827</v>
      </c>
      <c r="BD109" s="42">
        <v>0.15018315613269806</v>
      </c>
      <c r="BE109" s="42">
        <v>0.14163614809513092</v>
      </c>
      <c r="BF109" s="42">
        <v>0.3968254029750824</v>
      </c>
      <c r="BG109" s="42">
        <v>0.30280831456184387</v>
      </c>
      <c r="BH109" s="42">
        <v>0.24664224684238434</v>
      </c>
      <c r="BI109" s="54">
        <f t="shared" si="79"/>
        <v>0.22771673401196799</v>
      </c>
      <c r="BJ109" s="44">
        <v>4.118836298584938E-2</v>
      </c>
      <c r="BK109" s="44">
        <v>4.0396783500909805E-2</v>
      </c>
      <c r="BL109" s="44">
        <v>5.8297105133533478E-2</v>
      </c>
      <c r="BM109" s="44">
        <v>4.3325707316398621E-2</v>
      </c>
      <c r="BN109" s="44">
        <v>4.335586354136467E-2</v>
      </c>
      <c r="BO109" s="44">
        <v>4.6568132936954498E-2</v>
      </c>
      <c r="BP109" s="58">
        <f t="shared" si="80"/>
        <v>4.5521992569168411E-2</v>
      </c>
      <c r="BQ109" s="42">
        <v>0.87</v>
      </c>
      <c r="BR109" s="42">
        <v>0.92</v>
      </c>
      <c r="BS109" s="42">
        <v>0.92</v>
      </c>
      <c r="BT109" s="42">
        <v>0.99</v>
      </c>
      <c r="BU109" s="42">
        <v>1.03</v>
      </c>
      <c r="BV109" s="42">
        <v>1.01</v>
      </c>
      <c r="BW109" s="54">
        <v>0.96</v>
      </c>
      <c r="BX109" s="44">
        <v>3.9E-2</v>
      </c>
      <c r="BY109" s="44">
        <v>3.9E-2</v>
      </c>
      <c r="BZ109" s="44">
        <v>4.2000000000000003E-2</v>
      </c>
      <c r="CA109" s="44">
        <v>4.2000000000000003E-2</v>
      </c>
      <c r="CB109" s="44">
        <v>4.2000000000000003E-2</v>
      </c>
      <c r="CC109" s="44">
        <v>5.0999999999999997E-2</v>
      </c>
      <c r="CD109" s="58">
        <v>4.2000000000000003E-2</v>
      </c>
      <c r="CE109" s="42">
        <v>7.18</v>
      </c>
      <c r="CF109" s="42">
        <v>7.15</v>
      </c>
      <c r="CG109" s="42">
        <v>7.1</v>
      </c>
      <c r="CH109" s="42">
        <v>7.09</v>
      </c>
      <c r="CI109" s="42">
        <v>7.08</v>
      </c>
      <c r="CJ109" s="42">
        <v>7.13</v>
      </c>
      <c r="CK109" s="54">
        <v>7.12</v>
      </c>
      <c r="CL109" s="42">
        <v>88</v>
      </c>
      <c r="CM109" s="44"/>
      <c r="CN109" s="44">
        <v>1.6146520376205444</v>
      </c>
      <c r="CO109" s="44">
        <v>1.5921856164932251</v>
      </c>
      <c r="CP109" s="44">
        <v>1.4505494832992554</v>
      </c>
      <c r="CQ109" s="44">
        <v>2.2085471153259277</v>
      </c>
      <c r="CR109" s="44">
        <v>1.9887667894363403</v>
      </c>
      <c r="CS109" s="44">
        <v>2.2124543190002441</v>
      </c>
      <c r="CT109" s="58">
        <f t="shared" si="81"/>
        <v>1.8445258935292561</v>
      </c>
      <c r="CU109" s="44" t="s">
        <v>233</v>
      </c>
      <c r="CV109" s="44" t="s">
        <v>233</v>
      </c>
      <c r="CW109" s="44" t="s">
        <v>233</v>
      </c>
      <c r="CX109" s="44" t="s">
        <v>233</v>
      </c>
      <c r="CY109" s="44" t="s">
        <v>233</v>
      </c>
      <c r="CZ109" s="44" t="s">
        <v>233</v>
      </c>
      <c r="DA109" s="54" t="str">
        <f t="shared" si="82"/>
        <v/>
      </c>
      <c r="DB109" s="65">
        <v>1098.29052734375</v>
      </c>
      <c r="DC109" s="65">
        <v>1040.4151611328125</v>
      </c>
      <c r="DD109" s="65">
        <v>978.998779296875</v>
      </c>
      <c r="DE109" s="65">
        <v>862.5152587890625</v>
      </c>
      <c r="DF109" s="65">
        <v>970.940185546875</v>
      </c>
      <c r="DG109" s="65">
        <v>1122.10009765625</v>
      </c>
      <c r="DH109" s="58">
        <f t="shared" si="83"/>
        <v>1.45758240234375</v>
      </c>
      <c r="DI109" s="65">
        <v>1122.31982421875</v>
      </c>
      <c r="DJ109" s="65">
        <v>1097.435791015625</v>
      </c>
      <c r="DK109" s="65">
        <v>1016.3614501953125</v>
      </c>
      <c r="DL109" s="65">
        <v>1004.4932861328125</v>
      </c>
      <c r="DM109" s="65">
        <v>998.6324462890625</v>
      </c>
      <c r="DN109" s="65">
        <v>1111.892578125</v>
      </c>
      <c r="DO109" s="58">
        <f t="shared" si="84"/>
        <v>1.5242724902343749</v>
      </c>
      <c r="DP109" s="65">
        <v>59</v>
      </c>
      <c r="DQ109" s="44"/>
      <c r="DR109" s="65">
        <v>750.6875</v>
      </c>
      <c r="DS109" s="65">
        <v>100</v>
      </c>
      <c r="DT109" s="65">
        <v>750.5625</v>
      </c>
      <c r="DU109" s="65">
        <v>773.1875</v>
      </c>
      <c r="DV109" s="65">
        <v>743.9375</v>
      </c>
      <c r="DW109" s="65">
        <v>100</v>
      </c>
      <c r="DX109" s="58">
        <f t="shared" si="85"/>
        <v>0.77241000000000004</v>
      </c>
      <c r="DY109" s="43">
        <v>6.5609278678894043</v>
      </c>
      <c r="DZ109" s="43">
        <v>11.196155548095703</v>
      </c>
      <c r="EA109" s="43">
        <v>26.06903076171875</v>
      </c>
      <c r="EB109" s="44">
        <f t="shared" si="86"/>
        <v>1.7503422209930419</v>
      </c>
      <c r="EC109" s="43">
        <v>35</v>
      </c>
      <c r="ED109" s="43">
        <v>35</v>
      </c>
      <c r="EE109" s="43">
        <v>35</v>
      </c>
      <c r="EF109" s="43">
        <v>35</v>
      </c>
      <c r="EG109" s="43">
        <v>35</v>
      </c>
      <c r="EH109" s="43">
        <v>35</v>
      </c>
      <c r="EI109" s="56">
        <f t="shared" si="67"/>
        <v>35</v>
      </c>
      <c r="EJ109" s="65">
        <v>540</v>
      </c>
      <c r="EK109" s="42">
        <v>0.5</v>
      </c>
      <c r="EL109" s="42">
        <v>0.5</v>
      </c>
      <c r="EM109" s="42">
        <v>0.5</v>
      </c>
      <c r="EN109" s="42">
        <v>0.5</v>
      </c>
      <c r="EO109" s="42">
        <v>0.5</v>
      </c>
      <c r="EP109" s="42">
        <v>0.5</v>
      </c>
      <c r="EQ109" s="54">
        <f t="shared" si="68"/>
        <v>0.5</v>
      </c>
      <c r="ER109" s="65">
        <v>26</v>
      </c>
      <c r="ES109" s="42">
        <v>0.62999999523162842</v>
      </c>
      <c r="ET109" s="42">
        <v>0.62999999523162842</v>
      </c>
      <c r="EU109" s="42">
        <v>0.62999999523162842</v>
      </c>
      <c r="EV109" s="42">
        <v>0.62999999523162842</v>
      </c>
      <c r="EW109" s="42">
        <v>0.62999999523162842</v>
      </c>
      <c r="EX109" s="42">
        <v>0.62999999523162842</v>
      </c>
      <c r="EY109" s="54">
        <f t="shared" si="69"/>
        <v>0.62999999523162842</v>
      </c>
      <c r="EZ109" s="42">
        <v>1.35</v>
      </c>
      <c r="FA109" s="42">
        <v>0.18999999761581421</v>
      </c>
      <c r="FB109" s="42">
        <v>0.18999999761581421</v>
      </c>
      <c r="FC109" s="42">
        <v>0.18999999761581421</v>
      </c>
      <c r="FD109" s="42">
        <v>0.15999999642372131</v>
      </c>
      <c r="FE109" s="42">
        <v>0.17000000178813934</v>
      </c>
      <c r="FF109" s="42">
        <v>0.15000000596046448</v>
      </c>
      <c r="FG109" s="54">
        <f t="shared" si="70"/>
        <v>0.17499999950329462</v>
      </c>
      <c r="FH109" s="42"/>
      <c r="FI109" s="42">
        <v>0.20000000298023224</v>
      </c>
      <c r="FJ109" s="42">
        <v>0.20000000298023224</v>
      </c>
      <c r="FK109" s="42">
        <v>0.20000000298023224</v>
      </c>
      <c r="FL109" s="42">
        <v>0.20000000298023224</v>
      </c>
      <c r="FM109" s="42">
        <v>0.18000000715255737</v>
      </c>
      <c r="FN109" s="42">
        <v>0.18000000715255737</v>
      </c>
      <c r="FO109" s="54">
        <f t="shared" si="71"/>
        <v>0.19333333770434061</v>
      </c>
      <c r="FP109" s="65">
        <v>21</v>
      </c>
      <c r="FQ109" s="42">
        <v>0.56999999284744263</v>
      </c>
      <c r="FR109" s="42">
        <v>0.56999999284744263</v>
      </c>
      <c r="FS109" s="42">
        <v>0.56999999284744263</v>
      </c>
      <c r="FT109" s="42">
        <v>0.56999999284744263</v>
      </c>
      <c r="FU109" s="42">
        <v>0.56999999284744263</v>
      </c>
      <c r="FV109" s="42">
        <v>0.56999999284744263</v>
      </c>
      <c r="FW109" s="54">
        <f t="shared" si="72"/>
        <v>0.56999999284744263</v>
      </c>
      <c r="FX109" s="65">
        <v>30</v>
      </c>
    </row>
    <row r="110" spans="1:180">
      <c r="A110" s="40">
        <v>38812</v>
      </c>
      <c r="B110" s="41"/>
      <c r="C110" s="41"/>
      <c r="D110" s="41"/>
      <c r="E110" s="42" t="s">
        <v>233</v>
      </c>
      <c r="F110" s="42" t="s">
        <v>233</v>
      </c>
      <c r="G110" s="42" t="s">
        <v>233</v>
      </c>
      <c r="H110" s="42" t="s">
        <v>233</v>
      </c>
      <c r="I110" s="42" t="s">
        <v>233</v>
      </c>
      <c r="J110" s="42" t="s">
        <v>233</v>
      </c>
      <c r="K110" s="54" t="str">
        <f t="shared" si="73"/>
        <v/>
      </c>
      <c r="L110" s="43">
        <v>5.9584860801696777</v>
      </c>
      <c r="M110" s="43">
        <v>4.9572649002075195</v>
      </c>
      <c r="N110" s="43">
        <v>4.1025643348693848</v>
      </c>
      <c r="O110" s="43">
        <v>4.4932847023010254</v>
      </c>
      <c r="P110" s="43">
        <v>4.9816851615905762</v>
      </c>
      <c r="Q110" s="43">
        <v>4.4932847023010254</v>
      </c>
      <c r="R110" s="54">
        <f t="shared" si="87"/>
        <v>4.8310949802398682</v>
      </c>
      <c r="S110" s="43">
        <v>5.4945054054260254</v>
      </c>
      <c r="T110" s="43">
        <v>5.3724055290222168</v>
      </c>
      <c r="U110" s="43">
        <v>4.7619047164916992</v>
      </c>
      <c r="V110" s="43">
        <v>4.7619047164916992</v>
      </c>
      <c r="W110" s="43">
        <v>4.1514043807983398</v>
      </c>
      <c r="X110" s="43">
        <v>4.2735042572021484</v>
      </c>
      <c r="Y110" s="56">
        <f t="shared" si="74"/>
        <v>4.8026048342386884</v>
      </c>
      <c r="Z110" s="42">
        <v>-0.36874237656593323</v>
      </c>
      <c r="AA110" s="42">
        <v>-0.36385837197303772</v>
      </c>
      <c r="AB110" s="42">
        <v>-0.38339439034461975</v>
      </c>
      <c r="AC110" s="42">
        <v>-0.43711844086647034</v>
      </c>
      <c r="AD110" s="42">
        <v>-0.48107448220252991</v>
      </c>
      <c r="AE110" s="42">
        <v>-0.26617828011512756</v>
      </c>
      <c r="AF110" s="54">
        <f t="shared" si="75"/>
        <v>-0.38339439034461975</v>
      </c>
      <c r="AG110" s="42">
        <v>6.9538459777832031</v>
      </c>
      <c r="AH110" s="42">
        <v>6.9333333969116211</v>
      </c>
      <c r="AI110" s="42">
        <v>6.9299144744873047</v>
      </c>
      <c r="AJ110" s="42">
        <v>7.0529913902282715</v>
      </c>
      <c r="AK110" s="42">
        <v>7.1418805122375488</v>
      </c>
      <c r="AL110" s="42">
        <v>6.9777779579162598</v>
      </c>
      <c r="AM110" s="54">
        <f t="shared" si="76"/>
        <v>6.9982906182607012</v>
      </c>
      <c r="AN110" s="44">
        <v>1.3821734189987183</v>
      </c>
      <c r="AO110" s="44">
        <v>1.3308913707733154</v>
      </c>
      <c r="AP110" s="44">
        <v>1.2527472972869873</v>
      </c>
      <c r="AQ110" s="44">
        <v>1.0598291158676147</v>
      </c>
      <c r="AR110" s="44">
        <v>1.0549451112747192</v>
      </c>
      <c r="AS110" s="44">
        <v>1.3235653638839722</v>
      </c>
      <c r="AT110" s="58">
        <f t="shared" si="77"/>
        <v>1.2340252796808879</v>
      </c>
      <c r="AU110" s="42">
        <v>0.66910868883132935</v>
      </c>
      <c r="AV110" s="42">
        <v>0.52258855104446411</v>
      </c>
      <c r="AW110" s="42">
        <v>0.93528693914413452</v>
      </c>
      <c r="AX110" s="42">
        <v>0.69597071409225464</v>
      </c>
      <c r="AY110" s="42">
        <v>0.80708181858062744</v>
      </c>
      <c r="AZ110" s="42">
        <v>0.70818072557449341</v>
      </c>
      <c r="BA110" s="54">
        <f t="shared" si="78"/>
        <v>0.72303623954455054</v>
      </c>
      <c r="BB110" s="44"/>
      <c r="BC110" s="42">
        <v>0.13064713776111603</v>
      </c>
      <c r="BD110" s="42">
        <v>8.6691088974475861E-2</v>
      </c>
      <c r="BE110" s="42">
        <v>0.26251527667045593</v>
      </c>
      <c r="BF110" s="42">
        <v>0.29670330882072449</v>
      </c>
      <c r="BG110" s="42">
        <v>0.24908424913883209</v>
      </c>
      <c r="BH110" s="42">
        <v>0.34432235360145569</v>
      </c>
      <c r="BI110" s="54">
        <f t="shared" si="79"/>
        <v>0.22832723582784334</v>
      </c>
      <c r="BJ110" s="44">
        <v>5.1217947155237198E-2</v>
      </c>
      <c r="BK110" s="44">
        <v>6.2394540756940842E-2</v>
      </c>
      <c r="BL110" s="44">
        <v>5.2529145032167435E-2</v>
      </c>
      <c r="BM110" s="44">
        <v>5.648469552397728E-2</v>
      </c>
      <c r="BN110" s="44">
        <v>5.3592607378959656E-2</v>
      </c>
      <c r="BO110" s="44">
        <v>5.3625959903001785E-2</v>
      </c>
      <c r="BP110" s="58">
        <f t="shared" si="80"/>
        <v>5.4974149291714035E-2</v>
      </c>
      <c r="BQ110" s="42">
        <v>0.92</v>
      </c>
      <c r="BR110" s="42">
        <v>0.9</v>
      </c>
      <c r="BS110" s="42">
        <v>0.92</v>
      </c>
      <c r="BT110" s="42">
        <v>1.03</v>
      </c>
      <c r="BU110" s="42">
        <v>1.01</v>
      </c>
      <c r="BV110" s="42">
        <v>1.08</v>
      </c>
      <c r="BW110" s="54">
        <v>0.98</v>
      </c>
      <c r="BX110" s="44">
        <v>5.0999999999999997E-2</v>
      </c>
      <c r="BY110" s="44">
        <v>6.2E-2</v>
      </c>
      <c r="BZ110" s="44">
        <v>6.2E-2</v>
      </c>
      <c r="CA110" s="44">
        <v>6.2E-2</v>
      </c>
      <c r="CB110" s="44">
        <v>5.6000000000000001E-2</v>
      </c>
      <c r="CC110" s="44">
        <v>5.3999999999999999E-2</v>
      </c>
      <c r="CD110" s="58">
        <v>5.8000000000000003E-2</v>
      </c>
      <c r="CE110" s="42">
        <v>7.15</v>
      </c>
      <c r="CF110" s="42">
        <v>7.14</v>
      </c>
      <c r="CG110" s="42">
        <v>7.11</v>
      </c>
      <c r="CH110" s="42">
        <v>7.09</v>
      </c>
      <c r="CI110" s="42">
        <v>7.1</v>
      </c>
      <c r="CJ110" s="42">
        <v>7.14</v>
      </c>
      <c r="CK110" s="54">
        <v>7.12</v>
      </c>
      <c r="CL110" s="42">
        <v>83</v>
      </c>
      <c r="CM110" s="44"/>
      <c r="CN110" s="44">
        <v>1.831501841545105</v>
      </c>
      <c r="CO110" s="44">
        <v>1.6068376302719116</v>
      </c>
      <c r="CP110" s="44">
        <v>1.5267399549484253</v>
      </c>
      <c r="CQ110" s="44">
        <v>1.6048840284347534</v>
      </c>
      <c r="CR110" s="44">
        <v>2.4791209697723389</v>
      </c>
      <c r="CS110" s="44">
        <v>2.2905983924865723</v>
      </c>
      <c r="CT110" s="58">
        <f t="shared" si="81"/>
        <v>1.8899471362431843</v>
      </c>
      <c r="CU110" s="44" t="s">
        <v>233</v>
      </c>
      <c r="CV110" s="44" t="s">
        <v>233</v>
      </c>
      <c r="CW110" s="44" t="s">
        <v>233</v>
      </c>
      <c r="CX110" s="44" t="s">
        <v>233</v>
      </c>
      <c r="CY110" s="44" t="s">
        <v>233</v>
      </c>
      <c r="CZ110" s="44" t="s">
        <v>233</v>
      </c>
      <c r="DA110" s="54" t="str">
        <f>IF(SUM(CU110:CZ110)&gt;0,AVERAGE(CU110:CZ110),"")</f>
        <v/>
      </c>
      <c r="DB110" s="65">
        <v>953.35772705078125</v>
      </c>
      <c r="DC110" s="65">
        <v>1305.006103515625</v>
      </c>
      <c r="DD110" s="65">
        <v>863.49212646484375</v>
      </c>
      <c r="DE110" s="65">
        <v>1140.4151611328125</v>
      </c>
      <c r="DF110" s="65">
        <v>1667.277099609375</v>
      </c>
      <c r="DG110" s="65">
        <v>1548.5958251953125</v>
      </c>
      <c r="DH110" s="58">
        <f t="shared" si="83"/>
        <v>1.7947545703125001</v>
      </c>
      <c r="DI110" s="65">
        <v>1126.27587890625</v>
      </c>
      <c r="DJ110" s="65">
        <v>1004.8107299804687</v>
      </c>
      <c r="DK110" s="65">
        <v>1003.6629638671875</v>
      </c>
      <c r="DL110" s="65">
        <v>1002.4420166015625</v>
      </c>
      <c r="DM110" s="65">
        <v>1509.3529052734375</v>
      </c>
      <c r="DN110" s="65">
        <v>1487.032958984375</v>
      </c>
      <c r="DO110" s="58">
        <f t="shared" si="84"/>
        <v>1.7120585888671875</v>
      </c>
      <c r="DP110" s="65">
        <v>0</v>
      </c>
      <c r="DQ110" s="44"/>
      <c r="DR110" s="65">
        <v>100</v>
      </c>
      <c r="DS110" s="65">
        <v>743.5</v>
      </c>
      <c r="DT110" s="65">
        <v>800.6875</v>
      </c>
      <c r="DU110" s="65">
        <v>756</v>
      </c>
      <c r="DV110" s="65">
        <v>763.8125</v>
      </c>
      <c r="DW110" s="65">
        <v>782.875</v>
      </c>
      <c r="DX110" s="58">
        <f t="shared" si="85"/>
        <v>0.94725000000000004</v>
      </c>
      <c r="DY110" s="43">
        <v>5.2225637435913086</v>
      </c>
      <c r="DZ110" s="43">
        <v>9.9834060668945313</v>
      </c>
      <c r="EA110" s="43">
        <v>28.804939270019531</v>
      </c>
      <c r="EB110" s="44">
        <f t="shared" si="86"/>
        <v>1.8891200131225587</v>
      </c>
      <c r="EC110" s="43">
        <v>35</v>
      </c>
      <c r="ED110" s="43">
        <v>35</v>
      </c>
      <c r="EE110" s="43">
        <v>35</v>
      </c>
      <c r="EF110" s="43">
        <v>35</v>
      </c>
      <c r="EG110" s="43">
        <v>35</v>
      </c>
      <c r="EH110" s="43">
        <v>35</v>
      </c>
      <c r="EI110" s="56">
        <f t="shared" si="67"/>
        <v>35</v>
      </c>
      <c r="EJ110" s="65">
        <v>522</v>
      </c>
      <c r="EK110" s="42">
        <v>0.5</v>
      </c>
      <c r="EL110" s="42">
        <v>0.5</v>
      </c>
      <c r="EM110" s="42">
        <v>0.5</v>
      </c>
      <c r="EN110" s="42">
        <v>0.5</v>
      </c>
      <c r="EO110" s="42">
        <v>0.5</v>
      </c>
      <c r="EP110" s="42">
        <v>0.5</v>
      </c>
      <c r="EQ110" s="54">
        <f t="shared" si="68"/>
        <v>0.5</v>
      </c>
      <c r="ER110" s="65">
        <v>24</v>
      </c>
      <c r="ES110" s="42">
        <v>0.62999999523162842</v>
      </c>
      <c r="ET110" s="42">
        <v>0.62999999523162842</v>
      </c>
      <c r="EU110" s="42">
        <v>0.62999999523162842</v>
      </c>
      <c r="EV110" s="42">
        <v>0.62999999523162842</v>
      </c>
      <c r="EW110" s="42">
        <v>0.62999999523162842</v>
      </c>
      <c r="EX110" s="42">
        <v>0.62999999523162842</v>
      </c>
      <c r="EY110" s="54">
        <f t="shared" si="69"/>
        <v>0.62999999523162842</v>
      </c>
      <c r="EZ110" s="42">
        <v>1.4</v>
      </c>
      <c r="FA110" s="42">
        <v>0.15000000596046448</v>
      </c>
      <c r="FB110" s="42">
        <v>0.18999999761581421</v>
      </c>
      <c r="FC110" s="42">
        <v>0.20000000298023224</v>
      </c>
      <c r="FD110" s="42">
        <v>0.20000000298023224</v>
      </c>
      <c r="FE110" s="42">
        <v>0.20000000298023224</v>
      </c>
      <c r="FF110" s="42">
        <v>0.18000000715255737</v>
      </c>
      <c r="FG110" s="54">
        <f t="shared" si="70"/>
        <v>0.18666666994492212</v>
      </c>
      <c r="FH110" s="42"/>
      <c r="FI110" s="42">
        <v>0.18000000715255737</v>
      </c>
      <c r="FJ110" s="42">
        <v>0.18999999761581421</v>
      </c>
      <c r="FK110" s="42">
        <v>0.20000000298023224</v>
      </c>
      <c r="FL110" s="42">
        <v>0.20000000298023224</v>
      </c>
      <c r="FM110" s="42">
        <v>0.20000000298023224</v>
      </c>
      <c r="FN110" s="42">
        <v>0.18000000715255737</v>
      </c>
      <c r="FO110" s="54">
        <f t="shared" si="71"/>
        <v>0.19166667014360428</v>
      </c>
      <c r="FP110" s="65">
        <v>25</v>
      </c>
      <c r="FQ110" s="42">
        <v>0.56999999284744263</v>
      </c>
      <c r="FR110" s="42">
        <v>0.56999999284744263</v>
      </c>
      <c r="FS110" s="42">
        <v>0.56999999284744263</v>
      </c>
      <c r="FT110" s="42">
        <v>0.56999999284744263</v>
      </c>
      <c r="FU110" s="42">
        <v>0.56999999284744263</v>
      </c>
      <c r="FV110" s="42">
        <v>0.56999999284744263</v>
      </c>
      <c r="FW110" s="54">
        <f t="shared" si="72"/>
        <v>0.56999999284744263</v>
      </c>
      <c r="FX110" s="65">
        <v>37</v>
      </c>
    </row>
    <row r="111" spans="1:180">
      <c r="A111" s="40">
        <v>38813</v>
      </c>
      <c r="B111" s="41"/>
      <c r="C111" s="41"/>
      <c r="D111" s="41"/>
      <c r="E111" s="42" t="s">
        <v>233</v>
      </c>
      <c r="F111" s="42" t="s">
        <v>233</v>
      </c>
      <c r="G111" s="42" t="s">
        <v>233</v>
      </c>
      <c r="H111" s="42" t="s">
        <v>233</v>
      </c>
      <c r="I111" s="42" t="s">
        <v>233</v>
      </c>
      <c r="J111" s="42" t="s">
        <v>233</v>
      </c>
      <c r="K111" s="54" t="str">
        <f t="shared" si="73"/>
        <v/>
      </c>
      <c r="L111" s="43">
        <v>3.8827838897705078</v>
      </c>
      <c r="M111" s="43">
        <v>3.6385836601257324</v>
      </c>
      <c r="N111" s="43">
        <v>3.6385836601257324</v>
      </c>
      <c r="O111" s="43">
        <v>4.1269841194152832</v>
      </c>
      <c r="P111" s="43">
        <v>5.2258853912353516</v>
      </c>
      <c r="Q111" s="43">
        <v>5.2258853912353516</v>
      </c>
      <c r="R111" s="54">
        <f t="shared" si="87"/>
        <v>4.2897843519846601</v>
      </c>
      <c r="S111" s="43">
        <v>4.7619047164916992</v>
      </c>
      <c r="T111" s="43">
        <v>4.1514043807983398</v>
      </c>
      <c r="U111" s="43">
        <v>3.9072039127349854</v>
      </c>
      <c r="V111" s="43">
        <v>4.029304027557373</v>
      </c>
      <c r="W111" s="43">
        <v>4.029304027557373</v>
      </c>
      <c r="X111" s="43">
        <v>4.1514043807983398</v>
      </c>
      <c r="Y111" s="56">
        <f t="shared" si="74"/>
        <v>4.1717542409896851</v>
      </c>
      <c r="Z111" s="42">
        <v>-0.22710622847080231</v>
      </c>
      <c r="AA111" s="42">
        <v>-0.21733821928501129</v>
      </c>
      <c r="AB111" s="42">
        <v>-0.43711844086647034</v>
      </c>
      <c r="AC111" s="42">
        <v>-0.41758242249488831</v>
      </c>
      <c r="AD111" s="42">
        <v>-0.48107448220252991</v>
      </c>
      <c r="AE111" s="42">
        <v>-0.42735043168067932</v>
      </c>
      <c r="AF111" s="54">
        <f t="shared" si="75"/>
        <v>-0.36792837083339691</v>
      </c>
      <c r="AG111" s="42">
        <v>6.885469913482666</v>
      </c>
      <c r="AH111" s="42">
        <v>6.8615384101867676</v>
      </c>
      <c r="AI111" s="42">
        <v>6.9948716163635254</v>
      </c>
      <c r="AJ111" s="42">
        <v>7.114530086517334</v>
      </c>
      <c r="AK111" s="42">
        <v>7.2991452217102051</v>
      </c>
      <c r="AL111" s="42">
        <v>7.220512866973877</v>
      </c>
      <c r="AM111" s="54">
        <f t="shared" si="76"/>
        <v>7.0626780192057295</v>
      </c>
      <c r="AN111" s="44">
        <v>1.2893773317337036</v>
      </c>
      <c r="AO111" s="44">
        <v>1.4017094373703003</v>
      </c>
      <c r="AP111" s="44">
        <v>1.3821734189987183</v>
      </c>
      <c r="AQ111" s="44">
        <v>1.3821734189987183</v>
      </c>
      <c r="AR111" s="44">
        <v>1.4481074810028076</v>
      </c>
      <c r="AS111" s="44">
        <v>1.2600733041763306</v>
      </c>
      <c r="AT111" s="58">
        <f t="shared" si="77"/>
        <v>1.3606023987134297</v>
      </c>
      <c r="AU111" s="42">
        <v>0.55189257860183716</v>
      </c>
      <c r="AV111" s="42">
        <v>0.71672773361206055</v>
      </c>
      <c r="AW111" s="42">
        <v>0.64835166931152344</v>
      </c>
      <c r="AX111" s="42">
        <v>0.75946277379989624</v>
      </c>
      <c r="AY111" s="42">
        <v>0.6556776762008667</v>
      </c>
      <c r="AZ111" s="42">
        <v>0.70451772212982178</v>
      </c>
      <c r="BA111" s="54">
        <f t="shared" si="78"/>
        <v>0.67277169227600098</v>
      </c>
      <c r="BB111" s="44"/>
      <c r="BC111" s="42">
        <v>0.15018315613269806</v>
      </c>
      <c r="BD111" s="42">
        <v>0.31501832604408264</v>
      </c>
      <c r="BE111" s="42">
        <v>0.27716729044914246</v>
      </c>
      <c r="BF111" s="42">
        <v>0.30891332030296326</v>
      </c>
      <c r="BG111" s="42">
        <v>0.26251527667045593</v>
      </c>
      <c r="BH111" s="42">
        <v>0.24786324799060822</v>
      </c>
      <c r="BI111" s="54">
        <f t="shared" si="79"/>
        <v>0.26027676959832508</v>
      </c>
      <c r="BJ111" s="44">
        <v>5.936528742313385E-2</v>
      </c>
      <c r="BK111" s="44">
        <v>4.998476430773735E-2</v>
      </c>
      <c r="BL111" s="44">
        <v>5.2936401218175888E-2</v>
      </c>
      <c r="BM111" s="44">
        <v>4.92071732878685E-2</v>
      </c>
      <c r="BN111" s="44">
        <v>5.1733031868934631E-2</v>
      </c>
      <c r="BO111" s="44">
        <v>5.1088705658912659E-2</v>
      </c>
      <c r="BP111" s="58">
        <f t="shared" si="80"/>
        <v>5.2385893960793815E-2</v>
      </c>
      <c r="BQ111" s="42">
        <v>0.89</v>
      </c>
      <c r="BR111" s="42">
        <v>0.87</v>
      </c>
      <c r="BS111" s="42">
        <v>0.94</v>
      </c>
      <c r="BT111" s="42">
        <v>0.94</v>
      </c>
      <c r="BU111" s="42">
        <v>0.97</v>
      </c>
      <c r="BV111" s="42">
        <v>0.92</v>
      </c>
      <c r="BW111" s="54">
        <v>0.92</v>
      </c>
      <c r="BX111" s="44">
        <v>5.3999999999999999E-2</v>
      </c>
      <c r="BY111" s="44">
        <v>6.5000000000000002E-2</v>
      </c>
      <c r="BZ111" s="44">
        <v>5.2999999999999999E-2</v>
      </c>
      <c r="CA111" s="44">
        <v>5.2999999999999999E-2</v>
      </c>
      <c r="CB111" s="44">
        <v>5.3999999999999999E-2</v>
      </c>
      <c r="CC111" s="44">
        <v>5.3999999999999999E-2</v>
      </c>
      <c r="CD111" s="58">
        <v>5.5E-2</v>
      </c>
      <c r="CE111" s="42">
        <v>7.16</v>
      </c>
      <c r="CF111" s="42">
        <v>7.13</v>
      </c>
      <c r="CG111" s="42">
        <v>7.1</v>
      </c>
      <c r="CH111" s="42">
        <v>7.07</v>
      </c>
      <c r="CI111" s="42">
        <v>7.09</v>
      </c>
      <c r="CJ111" s="42">
        <v>7.16</v>
      </c>
      <c r="CK111" s="54">
        <v>7.12</v>
      </c>
      <c r="CL111" s="42">
        <v>71</v>
      </c>
      <c r="CM111" s="44"/>
      <c r="CN111" s="44">
        <v>2.1323566436767578</v>
      </c>
      <c r="CO111" s="44">
        <v>2.2739927768707275</v>
      </c>
      <c r="CP111" s="44">
        <v>2.1460318565368652</v>
      </c>
      <c r="CQ111" s="44">
        <v>2.2544567584991455</v>
      </c>
      <c r="CR111" s="44">
        <v>2.201709508895874</v>
      </c>
      <c r="CS111" s="44">
        <v>2.1665446758270264</v>
      </c>
      <c r="CT111" s="58">
        <f t="shared" si="81"/>
        <v>2.1958487033843994</v>
      </c>
      <c r="CU111" s="44" t="s">
        <v>233</v>
      </c>
      <c r="CV111" s="44" t="s">
        <v>233</v>
      </c>
      <c r="CW111" s="44" t="s">
        <v>233</v>
      </c>
      <c r="CX111" s="44" t="s">
        <v>233</v>
      </c>
      <c r="CY111" s="44" t="s">
        <v>233</v>
      </c>
      <c r="CZ111" s="44" t="s">
        <v>233</v>
      </c>
      <c r="DA111" s="54">
        <v>0.38750000000000001</v>
      </c>
      <c r="DB111" s="65">
        <v>1524.2979736328125</v>
      </c>
      <c r="DC111" s="65">
        <v>1479.7314453125</v>
      </c>
      <c r="DD111" s="65">
        <v>1533.211181640625</v>
      </c>
      <c r="DE111" s="65">
        <v>1460.927978515625</v>
      </c>
      <c r="DF111" s="65">
        <v>1590.35400390625</v>
      </c>
      <c r="DG111" s="65">
        <v>1441.147705078125</v>
      </c>
      <c r="DH111" s="58">
        <f t="shared" si="83"/>
        <v>2.167120869140625</v>
      </c>
      <c r="DI111" s="65">
        <v>1495.921875</v>
      </c>
      <c r="DJ111" s="65">
        <v>1459.291748046875</v>
      </c>
      <c r="DK111" s="65">
        <v>1503.247802734375</v>
      </c>
      <c r="DL111" s="65">
        <v>1487.032958984375</v>
      </c>
      <c r="DM111" s="65">
        <v>1514.5054931640625</v>
      </c>
      <c r="DN111" s="65">
        <v>1497.53369140625</v>
      </c>
      <c r="DO111" s="58">
        <f t="shared" si="84"/>
        <v>2.1498080566406248</v>
      </c>
      <c r="DP111" s="65">
        <v>75</v>
      </c>
      <c r="DQ111" s="44"/>
      <c r="DR111" s="65">
        <v>759.0625</v>
      </c>
      <c r="DS111" s="65">
        <v>750.25</v>
      </c>
      <c r="DT111" s="65">
        <v>790.8125</v>
      </c>
      <c r="DU111" s="65">
        <v>798.9375</v>
      </c>
      <c r="DV111" s="65">
        <v>768.6875</v>
      </c>
      <c r="DW111" s="65">
        <v>100</v>
      </c>
      <c r="DX111" s="58">
        <f t="shared" si="85"/>
        <v>0.95226</v>
      </c>
      <c r="DY111" s="43">
        <v>6.7310867309570313</v>
      </c>
      <c r="DZ111" s="43">
        <v>9.7054843902587891</v>
      </c>
      <c r="EA111" s="43">
        <v>27.000251770019531</v>
      </c>
      <c r="EB111" s="44">
        <f t="shared" si="86"/>
        <v>2.1903846214294433</v>
      </c>
      <c r="EC111" s="43">
        <v>35</v>
      </c>
      <c r="ED111" s="43">
        <v>35</v>
      </c>
      <c r="EE111" s="43">
        <v>30</v>
      </c>
      <c r="EF111" s="43">
        <v>30</v>
      </c>
      <c r="EG111" s="43">
        <v>30</v>
      </c>
      <c r="EH111" s="43">
        <v>30</v>
      </c>
      <c r="EI111" s="56">
        <f t="shared" si="67"/>
        <v>31.666666666666668</v>
      </c>
      <c r="EJ111" s="65">
        <v>571</v>
      </c>
      <c r="EK111" s="42">
        <v>0.5</v>
      </c>
      <c r="EL111" s="42">
        <v>0.5</v>
      </c>
      <c r="EM111" s="42">
        <v>0.5</v>
      </c>
      <c r="EN111" s="42">
        <v>0.5</v>
      </c>
      <c r="EO111" s="42">
        <v>0.5</v>
      </c>
      <c r="EP111" s="42">
        <v>0.5</v>
      </c>
      <c r="EQ111" s="54">
        <f t="shared" si="68"/>
        <v>0.5</v>
      </c>
      <c r="ER111" s="65">
        <v>31</v>
      </c>
      <c r="ES111" s="42">
        <v>0.62999999523162842</v>
      </c>
      <c r="ET111" s="42">
        <v>0.62999999523162842</v>
      </c>
      <c r="EU111" s="42">
        <v>0.62999999523162842</v>
      </c>
      <c r="EV111" s="42">
        <v>0.62999999523162842</v>
      </c>
      <c r="EW111" s="42">
        <v>0.62999999523162842</v>
      </c>
      <c r="EX111" s="42">
        <v>0.62999999523162842</v>
      </c>
      <c r="EY111" s="54">
        <f t="shared" si="69"/>
        <v>0.62999999523162842</v>
      </c>
      <c r="EZ111" s="42">
        <v>1.65</v>
      </c>
      <c r="FA111" s="42">
        <v>0.15999999642372131</v>
      </c>
      <c r="FB111" s="42">
        <v>0.18000000715255737</v>
      </c>
      <c r="FC111" s="42">
        <v>0.18000000715255737</v>
      </c>
      <c r="FD111" s="42">
        <v>0.18000000715255737</v>
      </c>
      <c r="FE111" s="42">
        <v>0.18000000715255737</v>
      </c>
      <c r="FF111" s="42">
        <v>0.18000000715255737</v>
      </c>
      <c r="FG111" s="54">
        <f t="shared" si="70"/>
        <v>0.17666667203108469</v>
      </c>
      <c r="FH111" s="42"/>
      <c r="FI111" s="42">
        <v>0.17000000178813934</v>
      </c>
      <c r="FJ111" s="42">
        <v>0.18000000715255737</v>
      </c>
      <c r="FK111" s="42">
        <v>0.18000000715255737</v>
      </c>
      <c r="FL111" s="42">
        <v>0.18000000715255737</v>
      </c>
      <c r="FM111" s="42">
        <v>0.18000000715255737</v>
      </c>
      <c r="FN111" s="42">
        <v>0.18000000715255737</v>
      </c>
      <c r="FO111" s="54">
        <f t="shared" si="71"/>
        <v>0.17833333959182104</v>
      </c>
      <c r="FP111" s="65">
        <v>38</v>
      </c>
      <c r="FQ111" s="42">
        <v>0.56999999284744263</v>
      </c>
      <c r="FR111" s="42">
        <v>0.56999999284744263</v>
      </c>
      <c r="FS111" s="42">
        <v>0.56999999284744263</v>
      </c>
      <c r="FT111" s="42">
        <v>0.56999999284744263</v>
      </c>
      <c r="FU111" s="42">
        <v>0.56999999284744263</v>
      </c>
      <c r="FV111" s="42">
        <v>0.56999999284744263</v>
      </c>
      <c r="FW111" s="54">
        <f t="shared" si="72"/>
        <v>0.56999999284744263</v>
      </c>
      <c r="FX111" s="65">
        <v>44</v>
      </c>
    </row>
    <row r="112" spans="1:180">
      <c r="A112" s="40">
        <v>38814</v>
      </c>
      <c r="B112" s="41"/>
      <c r="C112" s="41"/>
      <c r="D112" s="41"/>
      <c r="E112" s="42" t="s">
        <v>233</v>
      </c>
      <c r="F112" s="42" t="s">
        <v>233</v>
      </c>
      <c r="G112" s="42" t="s">
        <v>233</v>
      </c>
      <c r="H112" s="42" t="s">
        <v>233</v>
      </c>
      <c r="I112" s="42" t="s">
        <v>233</v>
      </c>
      <c r="J112" s="42" t="s">
        <v>233</v>
      </c>
      <c r="K112" s="54" t="str">
        <f t="shared" si="73"/>
        <v/>
      </c>
      <c r="L112" s="43">
        <v>4.3711843490600586</v>
      </c>
      <c r="M112" s="43">
        <v>3.8827838897705078</v>
      </c>
      <c r="N112" s="43">
        <v>4.0048842430114746</v>
      </c>
      <c r="O112" s="43">
        <v>4.7374849319458008</v>
      </c>
      <c r="P112" s="43">
        <v>4.9816851615905762</v>
      </c>
      <c r="Q112" s="43">
        <v>5.0061049461364746</v>
      </c>
      <c r="R112" s="54">
        <f t="shared" si="87"/>
        <v>4.4973545869191485</v>
      </c>
      <c r="S112" s="43">
        <v>4.1514043807983398</v>
      </c>
      <c r="T112" s="43">
        <v>4.029304027557373</v>
      </c>
      <c r="U112" s="43">
        <v>2.442002534866333</v>
      </c>
      <c r="V112" s="43">
        <v>3.1746032238006592</v>
      </c>
      <c r="W112" s="43">
        <v>19.413919448852539</v>
      </c>
      <c r="X112" s="43">
        <v>13.064713478088379</v>
      </c>
      <c r="Y112" s="56">
        <f t="shared" si="74"/>
        <v>7.7126578489939375</v>
      </c>
      <c r="Z112" s="42">
        <v>-0.38339439034461975</v>
      </c>
      <c r="AA112" s="42">
        <v>-0.20757021009922028</v>
      </c>
      <c r="AB112" s="42">
        <v>-0.32967033982276917</v>
      </c>
      <c r="AC112" s="42">
        <v>-0.33943834900856018</v>
      </c>
      <c r="AD112" s="42">
        <v>-0.33455434441566467</v>
      </c>
      <c r="AE112" s="42">
        <v>-0.2905983030796051</v>
      </c>
      <c r="AF112" s="54">
        <f t="shared" si="75"/>
        <v>-0.31420432279507321</v>
      </c>
      <c r="AG112" s="42">
        <v>7.0324788093566895</v>
      </c>
      <c r="AH112" s="42">
        <v>6.8957266807556152</v>
      </c>
      <c r="AI112" s="42">
        <v>6.981196403503418</v>
      </c>
      <c r="AJ112" s="42">
        <v>7.0803418159484863</v>
      </c>
      <c r="AK112" s="42">
        <v>7.0871796607971191</v>
      </c>
      <c r="AL112" s="42">
        <v>6.9641027450561523</v>
      </c>
      <c r="AM112" s="54">
        <f t="shared" si="76"/>
        <v>7.0068376859029131</v>
      </c>
      <c r="AN112" s="44">
        <v>1.0989011526107788</v>
      </c>
      <c r="AO112" s="44">
        <v>1.3186813592910767</v>
      </c>
      <c r="AP112" s="44">
        <v>1.3162393569946289</v>
      </c>
      <c r="AQ112" s="44">
        <v>1.2478632926940918</v>
      </c>
      <c r="AR112" s="44">
        <v>1.6605616807937622</v>
      </c>
      <c r="AS112" s="44">
        <v>2.1123321056365967</v>
      </c>
      <c r="AT112" s="58">
        <f t="shared" si="77"/>
        <v>1.4590964913368225</v>
      </c>
      <c r="AU112" s="42">
        <v>0.55799758434295654</v>
      </c>
      <c r="AV112" s="42">
        <v>0.62148964405059814</v>
      </c>
      <c r="AW112" s="42">
        <v>0.52380955219268799</v>
      </c>
      <c r="AX112" s="42">
        <v>0.5921856164932251</v>
      </c>
      <c r="AY112" s="42">
        <v>0.5445665717124939</v>
      </c>
      <c r="AZ112" s="42">
        <v>0.58485960960388184</v>
      </c>
      <c r="BA112" s="54">
        <f t="shared" si="78"/>
        <v>0.57081809639930725</v>
      </c>
      <c r="BB112" s="44"/>
      <c r="BC112" s="42">
        <v>0.17094017565250397</v>
      </c>
      <c r="BD112" s="42">
        <v>0.21245421469211578</v>
      </c>
      <c r="BE112" s="42">
        <v>0.17948718369007111</v>
      </c>
      <c r="BF112" s="42">
        <v>0.19413919746875763</v>
      </c>
      <c r="BG112" s="42">
        <v>0.18437118828296661</v>
      </c>
      <c r="BH112" s="42">
        <v>0.24664224684238434</v>
      </c>
      <c r="BI112" s="54">
        <f t="shared" si="79"/>
        <v>0.1980057011047999</v>
      </c>
      <c r="BJ112" s="44">
        <v>5.7951025664806366E-2</v>
      </c>
      <c r="BK112" s="44">
        <v>6.0274522751569748E-2</v>
      </c>
      <c r="BL112" s="44">
        <v>7.667512446641922E-2</v>
      </c>
      <c r="BM112" s="44">
        <v>6.1901971697807312E-2</v>
      </c>
      <c r="BN112" s="44">
        <v>5.1965795457363129E-2</v>
      </c>
      <c r="BO112" s="44">
        <v>4.7385212033987045E-2</v>
      </c>
      <c r="BP112" s="58">
        <f t="shared" si="80"/>
        <v>5.9358942011992134E-2</v>
      </c>
      <c r="BQ112" s="42">
        <v>0.89</v>
      </c>
      <c r="BR112" s="42">
        <v>0.86</v>
      </c>
      <c r="BS112" s="42">
        <v>0.89</v>
      </c>
      <c r="BT112" s="42">
        <v>0.88</v>
      </c>
      <c r="BU112" s="42">
        <v>0.9</v>
      </c>
      <c r="BV112" s="42">
        <v>0.91</v>
      </c>
      <c r="BW112" s="54">
        <v>0.89</v>
      </c>
      <c r="BX112" s="44">
        <v>6.0999999999999999E-2</v>
      </c>
      <c r="BY112" s="44">
        <v>6.2E-2</v>
      </c>
      <c r="BZ112" s="44">
        <v>7.5999999999999998E-2</v>
      </c>
      <c r="CA112" s="44">
        <v>6.3E-2</v>
      </c>
      <c r="CB112" s="44">
        <v>6.3E-2</v>
      </c>
      <c r="CC112" s="44">
        <v>5.2999999999999999E-2</v>
      </c>
      <c r="CD112" s="58">
        <v>6.3E-2</v>
      </c>
      <c r="CE112" s="42">
        <v>7.23</v>
      </c>
      <c r="CF112" s="42">
        <v>7.21</v>
      </c>
      <c r="CG112" s="42">
        <v>7.16</v>
      </c>
      <c r="CH112" s="42">
        <v>7.11</v>
      </c>
      <c r="CI112" s="42">
        <v>7.12</v>
      </c>
      <c r="CJ112" s="42">
        <v>7.14</v>
      </c>
      <c r="CK112" s="54">
        <v>7.16</v>
      </c>
      <c r="CL112" s="42">
        <v>83</v>
      </c>
      <c r="CM112" s="44"/>
      <c r="CN112" s="44">
        <v>2.1333334445953369</v>
      </c>
      <c r="CO112" s="44">
        <v>2.2583639621734619</v>
      </c>
      <c r="CP112" s="44">
        <v>2.0463981628417969</v>
      </c>
      <c r="CQ112" s="44">
        <v>2.105006217956543</v>
      </c>
      <c r="CR112" s="44">
        <v>2.0854701995849609</v>
      </c>
      <c r="CS112" s="44">
        <v>2.0854701995849609</v>
      </c>
      <c r="CT112" s="58">
        <f t="shared" si="81"/>
        <v>2.1190070311228433</v>
      </c>
      <c r="CU112" s="44" t="s">
        <v>233</v>
      </c>
      <c r="CV112" s="44" t="s">
        <v>233</v>
      </c>
      <c r="CW112" s="44" t="s">
        <v>233</v>
      </c>
      <c r="CX112" s="44" t="s">
        <v>233</v>
      </c>
      <c r="CY112" s="44" t="s">
        <v>233</v>
      </c>
      <c r="CZ112" s="44" t="s">
        <v>233</v>
      </c>
      <c r="DA112" s="54">
        <v>0.2475</v>
      </c>
      <c r="DB112" s="65">
        <v>1514.04150390625</v>
      </c>
      <c r="DC112" s="65">
        <v>1463.003662109375</v>
      </c>
      <c r="DD112" s="65">
        <v>1448.2294921875</v>
      </c>
      <c r="DE112" s="65">
        <v>1396.0927734375</v>
      </c>
      <c r="DF112" s="65">
        <v>1411.84375</v>
      </c>
      <c r="DG112" s="65">
        <v>1409.4017333984375</v>
      </c>
      <c r="DH112" s="58">
        <f t="shared" si="83"/>
        <v>2.074227099609375</v>
      </c>
      <c r="DI112" s="65">
        <v>1483.223388671875</v>
      </c>
      <c r="DJ112" s="65">
        <v>1447.057373046875</v>
      </c>
      <c r="DK112" s="65">
        <v>1275.7021484375</v>
      </c>
      <c r="DL112" s="65">
        <v>1385.61669921875</v>
      </c>
      <c r="DM112" s="65">
        <v>1371.5506591796875</v>
      </c>
      <c r="DN112" s="65">
        <v>1356.1171875</v>
      </c>
      <c r="DO112" s="58">
        <f t="shared" si="84"/>
        <v>1.9966241894531249</v>
      </c>
      <c r="DP112" s="65">
        <v>49</v>
      </c>
      <c r="DQ112" s="44"/>
      <c r="DR112" s="65">
        <v>732.1875</v>
      </c>
      <c r="DS112" s="65">
        <v>796.125</v>
      </c>
      <c r="DT112" s="65">
        <v>803.3125</v>
      </c>
      <c r="DU112" s="65">
        <v>784.5625</v>
      </c>
      <c r="DV112" s="65">
        <v>8.9375</v>
      </c>
      <c r="DW112" s="65">
        <v>746.625</v>
      </c>
      <c r="DX112" s="58">
        <f t="shared" si="85"/>
        <v>0.92922000000000005</v>
      </c>
      <c r="DY112" s="43">
        <v>6.5740170478820801</v>
      </c>
      <c r="DZ112" s="43">
        <v>11.17449951171875</v>
      </c>
      <c r="EA112" s="43">
        <v>28.212997436523438</v>
      </c>
      <c r="EB112" s="44">
        <f t="shared" si="86"/>
        <v>1.7821479817199706</v>
      </c>
      <c r="EC112" s="43">
        <v>30</v>
      </c>
      <c r="ED112" s="43">
        <v>35</v>
      </c>
      <c r="EE112" s="43">
        <v>32.5</v>
      </c>
      <c r="EF112" s="43">
        <v>32.5</v>
      </c>
      <c r="EG112" s="43">
        <v>32.5</v>
      </c>
      <c r="EH112" s="43">
        <v>35</v>
      </c>
      <c r="EI112" s="56">
        <f t="shared" si="67"/>
        <v>32.916666666666664</v>
      </c>
      <c r="EJ112" s="65">
        <v>576</v>
      </c>
      <c r="EK112" s="42">
        <v>0.5</v>
      </c>
      <c r="EL112" s="42">
        <v>0.5</v>
      </c>
      <c r="EM112" s="42">
        <v>0.5</v>
      </c>
      <c r="EN112" s="42">
        <v>0.5</v>
      </c>
      <c r="EO112" s="42">
        <v>0.5</v>
      </c>
      <c r="EP112" s="42">
        <v>0.5</v>
      </c>
      <c r="EQ112" s="54">
        <f t="shared" si="68"/>
        <v>0.5</v>
      </c>
      <c r="ER112" s="65">
        <v>28</v>
      </c>
      <c r="ES112" s="42">
        <v>0.62999999523162842</v>
      </c>
      <c r="ET112" s="42">
        <v>0.62999999523162842</v>
      </c>
      <c r="EU112" s="42">
        <v>0.62999999523162842</v>
      </c>
      <c r="EV112" s="42">
        <v>0.62999999523162842</v>
      </c>
      <c r="EW112" s="42">
        <v>0.62999999523162842</v>
      </c>
      <c r="EX112" s="42">
        <v>0.62999999523162842</v>
      </c>
      <c r="EY112" s="54">
        <f t="shared" si="69"/>
        <v>0.62999999523162842</v>
      </c>
      <c r="EZ112" s="42">
        <v>1.45</v>
      </c>
      <c r="FA112" s="42">
        <v>0.15999999642372131</v>
      </c>
      <c r="FB112" s="42">
        <v>0.15999999642372131</v>
      </c>
      <c r="FC112" s="42">
        <v>0.15999999642372131</v>
      </c>
      <c r="FD112" s="42">
        <v>0.15999999642372131</v>
      </c>
      <c r="FE112" s="42">
        <v>0.15999999642372131</v>
      </c>
      <c r="FF112" s="42">
        <v>0.15999999642372131</v>
      </c>
      <c r="FG112" s="54">
        <f t="shared" si="70"/>
        <v>0.15999999642372131</v>
      </c>
      <c r="FH112" s="42"/>
      <c r="FI112" s="42">
        <v>0.18000000715255737</v>
      </c>
      <c r="FJ112" s="42">
        <v>0.18000000715255737</v>
      </c>
      <c r="FK112" s="42">
        <v>0.18000000715255737</v>
      </c>
      <c r="FL112" s="42">
        <v>0.18000000715255737</v>
      </c>
      <c r="FM112" s="42">
        <v>0.18000000715255737</v>
      </c>
      <c r="FN112" s="42">
        <v>0.18000000715255737</v>
      </c>
      <c r="FO112" s="54">
        <f t="shared" si="71"/>
        <v>0.18000000715255737</v>
      </c>
      <c r="FP112" s="65">
        <v>26</v>
      </c>
      <c r="FQ112" s="42">
        <v>0.56999999284744263</v>
      </c>
      <c r="FR112" s="42">
        <v>0.56999999284744263</v>
      </c>
      <c r="FS112" s="42">
        <v>0.56999999284744263</v>
      </c>
      <c r="FT112" s="42">
        <v>0.56999999284744263</v>
      </c>
      <c r="FU112" s="42">
        <v>0.56999999284744263</v>
      </c>
      <c r="FV112" s="42">
        <v>0.56999999284744263</v>
      </c>
      <c r="FW112" s="54">
        <f t="shared" si="72"/>
        <v>0.56999999284744263</v>
      </c>
      <c r="FX112" s="65">
        <v>41</v>
      </c>
    </row>
    <row r="113" spans="1:180">
      <c r="A113" s="40">
        <v>38815</v>
      </c>
      <c r="B113" s="41"/>
      <c r="C113" s="41"/>
      <c r="D113" s="41"/>
      <c r="E113" s="42" t="s">
        <v>233</v>
      </c>
      <c r="F113" s="42" t="s">
        <v>233</v>
      </c>
      <c r="G113" s="42" t="s">
        <v>233</v>
      </c>
      <c r="H113" s="42" t="s">
        <v>233</v>
      </c>
      <c r="I113" s="42" t="s">
        <v>233</v>
      </c>
      <c r="J113" s="42" t="s">
        <v>233</v>
      </c>
      <c r="K113" s="54" t="str">
        <f t="shared" si="73"/>
        <v/>
      </c>
      <c r="L113" s="43">
        <v>4.7619047164916992</v>
      </c>
      <c r="M113" s="43">
        <v>4.5177044868469238</v>
      </c>
      <c r="N113" s="43">
        <v>4.1514043807983398</v>
      </c>
      <c r="O113" s="43">
        <v>4.5177044868469238</v>
      </c>
      <c r="P113" s="43">
        <v>5.7631258964538574</v>
      </c>
      <c r="Q113" s="43">
        <v>5.1526250839233398</v>
      </c>
      <c r="R113" s="54">
        <f t="shared" si="87"/>
        <v>4.8107448418935137</v>
      </c>
      <c r="S113" s="43">
        <v>25.641025543212891</v>
      </c>
      <c r="T113" s="43">
        <v>33.333332061767578</v>
      </c>
      <c r="U113" s="43">
        <v>24.175825119018555</v>
      </c>
      <c r="V113" s="43">
        <v>13.186813354492187</v>
      </c>
      <c r="W113" s="43">
        <v>9.768010139465332</v>
      </c>
      <c r="X113" s="43">
        <v>8.1807079315185547</v>
      </c>
      <c r="Y113" s="56">
        <f t="shared" si="74"/>
        <v>19.047619024912517</v>
      </c>
      <c r="Z113" s="42">
        <v>-0.33455434441566467</v>
      </c>
      <c r="AA113" s="42">
        <v>-0.4126984179019928</v>
      </c>
      <c r="AB113" s="42">
        <v>-0.45177045464515686</v>
      </c>
      <c r="AC113" s="42">
        <v>-0.55921858549118042</v>
      </c>
      <c r="AD113" s="42">
        <v>-0.52991455793380737</v>
      </c>
      <c r="AE113" s="42">
        <v>-0.45177045464515686</v>
      </c>
      <c r="AF113" s="54">
        <f t="shared" si="75"/>
        <v>-0.45665446917215985</v>
      </c>
      <c r="AG113" s="42">
        <v>6.8717947006225586</v>
      </c>
      <c r="AH113" s="42">
        <v>6.864957332611084</v>
      </c>
      <c r="AI113" s="42">
        <v>6.854701042175293</v>
      </c>
      <c r="AJ113" s="42">
        <v>6.9743590354919434</v>
      </c>
      <c r="AK113" s="42">
        <v>7.0564103126525879</v>
      </c>
      <c r="AL113" s="42">
        <v>6.9675211906433105</v>
      </c>
      <c r="AM113" s="54">
        <f t="shared" si="76"/>
        <v>6.9316239356994629</v>
      </c>
      <c r="AN113" s="44">
        <v>2.0024421215057373</v>
      </c>
      <c r="AO113" s="44">
        <v>2.1391942501068115</v>
      </c>
      <c r="AP113" s="44">
        <v>2.2466423511505127</v>
      </c>
      <c r="AQ113" s="44">
        <v>1.6947497129440308</v>
      </c>
      <c r="AR113" s="44">
        <v>1.8266178369522095</v>
      </c>
      <c r="AS113" s="44">
        <v>1.553113579750061</v>
      </c>
      <c r="AT113" s="58">
        <f t="shared" si="77"/>
        <v>1.9104599754015605</v>
      </c>
      <c r="AU113" s="42">
        <v>0.56166058778762817</v>
      </c>
      <c r="AV113" s="42">
        <v>0.53724056482315063</v>
      </c>
      <c r="AW113" s="42">
        <v>0.60073262453079224</v>
      </c>
      <c r="AX113" s="42">
        <v>0.61050063371658325</v>
      </c>
      <c r="AY113" s="42">
        <v>0.60683763027191162</v>
      </c>
      <c r="AZ113" s="42">
        <v>0.62026864290237427</v>
      </c>
      <c r="BA113" s="54">
        <f t="shared" si="78"/>
        <v>0.58954011400540673</v>
      </c>
      <c r="BB113" s="44"/>
      <c r="BC113" s="42">
        <v>0.22710622847080231</v>
      </c>
      <c r="BD113" s="42">
        <v>0.1587301641702652</v>
      </c>
      <c r="BE113" s="42">
        <v>7.8144080936908722E-2</v>
      </c>
      <c r="BF113" s="42">
        <v>0.16239316761493683</v>
      </c>
      <c r="BG113" s="42">
        <v>0.15140415728092194</v>
      </c>
      <c r="BH113" s="42">
        <v>0.1428571492433548</v>
      </c>
      <c r="BI113" s="54">
        <f t="shared" si="79"/>
        <v>0.15343915795286497</v>
      </c>
      <c r="BJ113" s="44">
        <v>4.734884575009346E-2</v>
      </c>
      <c r="BK113" s="44">
        <v>5.1698274910449982E-2</v>
      </c>
      <c r="BL113" s="44">
        <v>5.0705380737781525E-2</v>
      </c>
      <c r="BM113" s="44">
        <v>4.4907279312610626E-2</v>
      </c>
      <c r="BN113" s="44">
        <v>4.6789079904556274E-2</v>
      </c>
      <c r="BO113" s="44">
        <v>5.1548320800065994E-2</v>
      </c>
      <c r="BP113" s="58">
        <f t="shared" si="80"/>
        <v>4.8832863569259644E-2</v>
      </c>
      <c r="BQ113" s="42">
        <v>0.91</v>
      </c>
      <c r="BR113" s="42">
        <v>0.88</v>
      </c>
      <c r="BS113" s="42">
        <v>0.54</v>
      </c>
      <c r="BT113" s="42">
        <v>0.69</v>
      </c>
      <c r="BU113" s="42">
        <v>0.87</v>
      </c>
      <c r="BV113" s="42">
        <v>0.95</v>
      </c>
      <c r="BW113" s="54">
        <v>0.81</v>
      </c>
      <c r="BX113" s="44">
        <v>5.2999999999999999E-2</v>
      </c>
      <c r="BY113" s="44">
        <v>5.2999999999999999E-2</v>
      </c>
      <c r="BZ113" s="44">
        <v>5.7000000000000002E-2</v>
      </c>
      <c r="CA113" s="44">
        <v>5.7000000000000002E-2</v>
      </c>
      <c r="CB113" s="44">
        <v>5.5E-2</v>
      </c>
      <c r="CC113" s="44">
        <v>5.5E-2</v>
      </c>
      <c r="CD113" s="58">
        <v>5.5E-2</v>
      </c>
      <c r="CE113" s="42">
        <v>7.13</v>
      </c>
      <c r="CF113" s="42">
        <v>7.09</v>
      </c>
      <c r="CG113" s="42">
        <v>7.07</v>
      </c>
      <c r="CH113" s="42">
        <v>7.05</v>
      </c>
      <c r="CI113" s="42">
        <v>7.04</v>
      </c>
      <c r="CJ113" s="42">
        <v>7.04</v>
      </c>
      <c r="CK113" s="54">
        <v>7.07</v>
      </c>
      <c r="CL113" s="42">
        <v>78</v>
      </c>
      <c r="CM113" s="44"/>
      <c r="CN113" s="44">
        <v>2.0122101306915283</v>
      </c>
      <c r="CO113" s="44">
        <v>1.8090354204177856</v>
      </c>
      <c r="CP113" s="44">
        <v>1.5960928201675415</v>
      </c>
      <c r="CQ113" s="44">
        <v>1.3069597482681274</v>
      </c>
      <c r="CR113" s="44">
        <v>1.178022027015686</v>
      </c>
      <c r="CS113" s="44">
        <v>1.1321123838424683</v>
      </c>
      <c r="CT113" s="58">
        <f t="shared" si="81"/>
        <v>1.5057387550671895</v>
      </c>
      <c r="CU113" s="44" t="s">
        <v>233</v>
      </c>
      <c r="CV113" s="44" t="s">
        <v>233</v>
      </c>
      <c r="CW113" s="44" t="s">
        <v>233</v>
      </c>
      <c r="CX113" s="44" t="s">
        <v>233</v>
      </c>
      <c r="CY113" s="44" t="s">
        <v>233</v>
      </c>
      <c r="CZ113" s="44" t="s">
        <v>233</v>
      </c>
      <c r="DA113" s="54">
        <v>0.56399999999999995</v>
      </c>
      <c r="DB113" s="65">
        <v>1380.708251953125</v>
      </c>
      <c r="DC113" s="65">
        <v>1273.62646484375</v>
      </c>
      <c r="DD113" s="65">
        <v>1077.77783203125</v>
      </c>
      <c r="DE113" s="65">
        <v>875.70208740234375</v>
      </c>
      <c r="DF113" s="65">
        <v>817.5823974609375</v>
      </c>
      <c r="DG113" s="65">
        <v>868.009765625</v>
      </c>
      <c r="DH113" s="58">
        <f t="shared" si="83"/>
        <v>1.5104176318359375</v>
      </c>
      <c r="DI113" s="65">
        <v>1342.05126953125</v>
      </c>
      <c r="DJ113" s="65">
        <v>1301.074462890625</v>
      </c>
      <c r="DK113" s="65">
        <v>1127.8876953125</v>
      </c>
      <c r="DL113" s="65">
        <v>856.068359375</v>
      </c>
      <c r="DM113" s="65">
        <v>869.059814453125</v>
      </c>
      <c r="DN113" s="65">
        <v>868.3760986328125</v>
      </c>
      <c r="DO113" s="58">
        <f t="shared" si="84"/>
        <v>1.5274842480468751</v>
      </c>
      <c r="DP113" s="65">
        <v>124</v>
      </c>
      <c r="DQ113" s="44"/>
      <c r="DR113" s="65">
        <v>780.5625</v>
      </c>
      <c r="DS113" s="65">
        <v>19.5625</v>
      </c>
      <c r="DT113" s="65">
        <v>7.5</v>
      </c>
      <c r="DU113" s="65">
        <v>767.375</v>
      </c>
      <c r="DV113" s="65">
        <v>806.875</v>
      </c>
      <c r="DW113" s="65">
        <v>10.0625</v>
      </c>
      <c r="DX113" s="58">
        <f t="shared" si="85"/>
        <v>0.57406500000000005</v>
      </c>
      <c r="DY113" s="43">
        <v>6.3645906448364258</v>
      </c>
      <c r="DZ113" s="43">
        <v>13.776859283447266</v>
      </c>
      <c r="EA113" s="43">
        <v>27.541656494140625</v>
      </c>
      <c r="EB113" s="44">
        <f t="shared" si="86"/>
        <v>1.1475397213745118</v>
      </c>
      <c r="EC113" s="43">
        <v>35</v>
      </c>
      <c r="ED113" s="43">
        <v>35</v>
      </c>
      <c r="EE113" s="43">
        <v>35</v>
      </c>
      <c r="EF113" s="43">
        <v>35</v>
      </c>
      <c r="EG113" s="43">
        <v>35</v>
      </c>
      <c r="EH113" s="43">
        <v>35</v>
      </c>
      <c r="EI113" s="56">
        <f t="shared" si="67"/>
        <v>35</v>
      </c>
      <c r="EJ113" s="65">
        <v>415</v>
      </c>
      <c r="EK113" s="42">
        <v>0.5</v>
      </c>
      <c r="EL113" s="42">
        <v>0.5</v>
      </c>
      <c r="EM113" s="42">
        <v>0.5</v>
      </c>
      <c r="EN113" s="42">
        <v>0.5</v>
      </c>
      <c r="EO113" s="42">
        <v>0.5</v>
      </c>
      <c r="EP113" s="42">
        <v>0.5</v>
      </c>
      <c r="EQ113" s="54">
        <f t="shared" si="68"/>
        <v>0.5</v>
      </c>
      <c r="ER113" s="65">
        <v>21</v>
      </c>
      <c r="ES113" s="42">
        <v>0.62999999523162842</v>
      </c>
      <c r="ET113" s="42">
        <v>0.62999999523162842</v>
      </c>
      <c r="EU113" s="42">
        <v>0.62999999523162842</v>
      </c>
      <c r="EV113" s="42">
        <v>0.62999999523162842</v>
      </c>
      <c r="EW113" s="42">
        <v>0.62999999523162842</v>
      </c>
      <c r="EX113" s="42">
        <v>0.62999999523162842</v>
      </c>
      <c r="EY113" s="54">
        <f t="shared" si="69"/>
        <v>0.62999999523162842</v>
      </c>
      <c r="EZ113" s="42">
        <v>0.95</v>
      </c>
      <c r="FA113" s="42">
        <v>0.15999999642372131</v>
      </c>
      <c r="FB113" s="42">
        <v>0.15999999642372131</v>
      </c>
      <c r="FC113" s="42">
        <v>0.18999999761581421</v>
      </c>
      <c r="FD113" s="42">
        <v>0.18999999761581421</v>
      </c>
      <c r="FE113" s="42">
        <v>0.18999999761581421</v>
      </c>
      <c r="FF113" s="42">
        <v>0.18999999761581421</v>
      </c>
      <c r="FG113" s="54">
        <f t="shared" si="70"/>
        <v>0.17999999721844992</v>
      </c>
      <c r="FH113" s="42"/>
      <c r="FI113" s="42">
        <v>0.18000000715255737</v>
      </c>
      <c r="FJ113" s="42">
        <v>0.18000000715255737</v>
      </c>
      <c r="FK113" s="42">
        <v>0.18999999761581421</v>
      </c>
      <c r="FL113" s="42">
        <v>0.25999999046325684</v>
      </c>
      <c r="FM113" s="42">
        <v>0.23999999463558197</v>
      </c>
      <c r="FN113" s="42">
        <v>0.23999999463558197</v>
      </c>
      <c r="FO113" s="54">
        <f t="shared" si="71"/>
        <v>0.21499999860922495</v>
      </c>
      <c r="FP113" s="65">
        <v>20</v>
      </c>
      <c r="FQ113" s="42">
        <v>0.56999999284744263</v>
      </c>
      <c r="FR113" s="42">
        <v>0.56999999284744263</v>
      </c>
      <c r="FS113" s="42">
        <v>0.56999999284744263</v>
      </c>
      <c r="FT113" s="42">
        <v>0.56999999284744263</v>
      </c>
      <c r="FU113" s="42">
        <v>0.56999999284744263</v>
      </c>
      <c r="FV113" s="42">
        <v>0.56999999284744263</v>
      </c>
      <c r="FW113" s="54">
        <f t="shared" si="72"/>
        <v>0.56999999284744263</v>
      </c>
      <c r="FX113" s="65">
        <v>31</v>
      </c>
    </row>
    <row r="114" spans="1:180">
      <c r="A114" s="40">
        <v>38816</v>
      </c>
      <c r="B114" s="41"/>
      <c r="C114" s="41"/>
      <c r="D114" s="41"/>
      <c r="E114" s="42" t="s">
        <v>233</v>
      </c>
      <c r="F114" s="42" t="s">
        <v>233</v>
      </c>
      <c r="G114" s="42" t="s">
        <v>233</v>
      </c>
      <c r="H114" s="42" t="s">
        <v>233</v>
      </c>
      <c r="I114" s="42" t="s">
        <v>233</v>
      </c>
      <c r="J114" s="42" t="s">
        <v>233</v>
      </c>
      <c r="K114" s="54" t="str">
        <f t="shared" si="73"/>
        <v/>
      </c>
      <c r="L114" s="43">
        <v>4.2979245185852051</v>
      </c>
      <c r="M114" s="43">
        <v>3.5164835453033447</v>
      </c>
      <c r="N114" s="43">
        <v>3.0280830860137939</v>
      </c>
      <c r="O114" s="43">
        <v>4.6398048400878906</v>
      </c>
      <c r="P114" s="43">
        <v>7.3992671966552734</v>
      </c>
      <c r="Q114" s="43">
        <v>6.520146369934082</v>
      </c>
      <c r="R114" s="54">
        <f t="shared" si="87"/>
        <v>4.9002849260965986</v>
      </c>
      <c r="S114" s="43">
        <v>6.8376069068908691</v>
      </c>
      <c r="T114" s="43">
        <v>6.105006217956543</v>
      </c>
      <c r="U114" s="43">
        <v>5.25030517578125</v>
      </c>
      <c r="V114" s="43">
        <v>5.3724055290222168</v>
      </c>
      <c r="W114" s="43">
        <v>4.7619047164916992</v>
      </c>
      <c r="X114" s="43">
        <v>4.7619047164916992</v>
      </c>
      <c r="Y114" s="56">
        <f t="shared" si="74"/>
        <v>5.5148555437723799</v>
      </c>
      <c r="Z114" s="42">
        <v>-0.40293040871620178</v>
      </c>
      <c r="AA114" s="42">
        <v>-0.39804640412330627</v>
      </c>
      <c r="AB114" s="42">
        <v>-0.45177045464515686</v>
      </c>
      <c r="AC114" s="42">
        <v>-0.45177045464515686</v>
      </c>
      <c r="AD114" s="42">
        <v>-0.63247865438461304</v>
      </c>
      <c r="AE114" s="42">
        <v>-0.4761904776096344</v>
      </c>
      <c r="AF114" s="54">
        <f t="shared" si="75"/>
        <v>-0.46886447568734485</v>
      </c>
      <c r="AG114" s="42">
        <v>6.8717947006225586</v>
      </c>
      <c r="AH114" s="42">
        <v>6.854701042175293</v>
      </c>
      <c r="AI114" s="42">
        <v>6.981196403503418</v>
      </c>
      <c r="AJ114" s="42">
        <v>7.135042667388916</v>
      </c>
      <c r="AK114" s="42">
        <v>7.3504271507263184</v>
      </c>
      <c r="AL114" s="42">
        <v>7.1623930931091309</v>
      </c>
      <c r="AM114" s="54">
        <f t="shared" si="76"/>
        <v>7.0592591762542725</v>
      </c>
      <c r="AN114" s="44">
        <v>1.235653281211853</v>
      </c>
      <c r="AO114" s="44">
        <v>1.1013431549072266</v>
      </c>
      <c r="AP114" s="44">
        <v>1.0500611066818237</v>
      </c>
      <c r="AQ114" s="44">
        <v>0.96947497129440308</v>
      </c>
      <c r="AR114" s="44">
        <v>1.3015873432159424</v>
      </c>
      <c r="AS114" s="44">
        <v>1.1208791732788086</v>
      </c>
      <c r="AT114" s="58">
        <f t="shared" si="77"/>
        <v>1.1298331717650096</v>
      </c>
      <c r="AU114" s="42">
        <v>0.73015874624252319</v>
      </c>
      <c r="AV114" s="42">
        <v>0.64835166931152344</v>
      </c>
      <c r="AW114" s="42">
        <v>0.66422468423843384</v>
      </c>
      <c r="AX114" s="42">
        <v>0.70940172672271729</v>
      </c>
      <c r="AY114" s="42">
        <v>0.56410259008407593</v>
      </c>
      <c r="AZ114" s="42">
        <v>0.70695972442626953</v>
      </c>
      <c r="BA114" s="54">
        <f t="shared" si="78"/>
        <v>0.67053319017092383</v>
      </c>
      <c r="BB114" s="44"/>
      <c r="BC114" s="42">
        <v>0.21245421469211578</v>
      </c>
      <c r="BD114" s="42">
        <v>0.24908424913883209</v>
      </c>
      <c r="BE114" s="42">
        <v>0.21978022158145905</v>
      </c>
      <c r="BF114" s="42">
        <v>0.25396826863288879</v>
      </c>
      <c r="BG114" s="42">
        <v>0.14407815039157867</v>
      </c>
      <c r="BH114" s="42">
        <v>0.22710622847080231</v>
      </c>
      <c r="BI114" s="54">
        <f t="shared" si="79"/>
        <v>0.21774522215127945</v>
      </c>
      <c r="BJ114" s="44">
        <v>5.0670526921749115E-2</v>
      </c>
      <c r="BK114" s="44">
        <v>5.0385080277919769E-2</v>
      </c>
      <c r="BL114" s="44">
        <v>4.7680746763944626E-2</v>
      </c>
      <c r="BM114" s="44">
        <v>4.8340104520320892E-2</v>
      </c>
      <c r="BN114" s="44">
        <v>5.303535982966423E-2</v>
      </c>
      <c r="BO114" s="44">
        <v>4.7819275408983231E-2</v>
      </c>
      <c r="BP114" s="58">
        <f t="shared" si="80"/>
        <v>4.9655182287096977E-2</v>
      </c>
      <c r="BQ114" s="42">
        <v>0.9</v>
      </c>
      <c r="BR114" s="42">
        <v>1.04</v>
      </c>
      <c r="BS114" s="42">
        <v>0.97</v>
      </c>
      <c r="BT114" s="42">
        <v>1</v>
      </c>
      <c r="BU114" s="42">
        <v>0.96</v>
      </c>
      <c r="BV114" s="42">
        <v>0.91</v>
      </c>
      <c r="BW114" s="54">
        <v>0.96</v>
      </c>
      <c r="BX114" s="44">
        <v>5.5E-2</v>
      </c>
      <c r="BY114" s="44">
        <v>5.5E-2</v>
      </c>
      <c r="BZ114" s="44">
        <v>5.5E-2</v>
      </c>
      <c r="CA114" s="44">
        <v>5.5E-2</v>
      </c>
      <c r="CB114" s="44">
        <v>5.5E-2</v>
      </c>
      <c r="CC114" s="44">
        <v>5.5E-2</v>
      </c>
      <c r="CD114" s="58">
        <v>5.5E-2</v>
      </c>
      <c r="CE114" s="42">
        <v>7.06</v>
      </c>
      <c r="CF114" s="42">
        <v>7.06</v>
      </c>
      <c r="CG114" s="42">
        <v>7.05</v>
      </c>
      <c r="CH114" s="42">
        <v>7.05</v>
      </c>
      <c r="CI114" s="42">
        <v>7.05</v>
      </c>
      <c r="CJ114" s="42">
        <v>7.08</v>
      </c>
      <c r="CK114" s="54">
        <v>7.06</v>
      </c>
      <c r="CL114" s="42">
        <v>72</v>
      </c>
      <c r="CM114" s="44"/>
      <c r="CN114" s="44">
        <v>1.3167277574539185</v>
      </c>
      <c r="CO114" s="44">
        <v>1.2727717161178589</v>
      </c>
      <c r="CP114" s="44">
        <v>1.1770452260971069</v>
      </c>
      <c r="CQ114" s="44">
        <v>1.2170940637588501</v>
      </c>
      <c r="CR114" s="44">
        <v>1.2952381372451782</v>
      </c>
      <c r="CS114" s="44">
        <v>1.2571429014205933</v>
      </c>
      <c r="CT114" s="58">
        <f t="shared" si="81"/>
        <v>1.2560033003489177</v>
      </c>
      <c r="CU114" s="44" t="s">
        <v>233</v>
      </c>
      <c r="CV114" s="44" t="s">
        <v>233</v>
      </c>
      <c r="CW114" s="44" t="s">
        <v>233</v>
      </c>
      <c r="CX114" s="44" t="s">
        <v>233</v>
      </c>
      <c r="CY114" s="44" t="s">
        <v>233</v>
      </c>
      <c r="CZ114" s="44" t="s">
        <v>233</v>
      </c>
      <c r="DA114" s="54">
        <v>0.63800000000000001</v>
      </c>
      <c r="DB114" s="65">
        <v>799.5115966796875</v>
      </c>
      <c r="DC114" s="65">
        <v>912.942626953125</v>
      </c>
      <c r="DD114" s="65">
        <v>812.087890625</v>
      </c>
      <c r="DE114" s="65">
        <v>810.01220703125</v>
      </c>
      <c r="DF114" s="65">
        <v>921.97802734375</v>
      </c>
      <c r="DG114" s="65">
        <v>848.3516845703125</v>
      </c>
      <c r="DH114" s="58">
        <f t="shared" si="83"/>
        <v>1.2251721679687499</v>
      </c>
      <c r="DI114" s="65">
        <v>880.68377685546875</v>
      </c>
      <c r="DJ114" s="65">
        <v>864.27349853515625</v>
      </c>
      <c r="DK114" s="65">
        <v>874.31011962890625</v>
      </c>
      <c r="DL114" s="65">
        <v>871.79486083984375</v>
      </c>
      <c r="DM114" s="65">
        <v>865.64105224609375</v>
      </c>
      <c r="DN114" s="65">
        <v>869.74359130859375</v>
      </c>
      <c r="DO114" s="58">
        <f t="shared" si="84"/>
        <v>1.2543472558593749</v>
      </c>
      <c r="DP114" s="65">
        <v>24</v>
      </c>
      <c r="DQ114" s="44"/>
      <c r="DR114" s="65">
        <v>100</v>
      </c>
      <c r="DS114" s="65">
        <v>756.8125</v>
      </c>
      <c r="DT114" s="65">
        <v>810.5625</v>
      </c>
      <c r="DU114" s="65">
        <v>18.9375</v>
      </c>
      <c r="DV114" s="65">
        <v>793.75</v>
      </c>
      <c r="DW114" s="65">
        <v>758.3125</v>
      </c>
      <c r="DX114" s="58">
        <f t="shared" si="85"/>
        <v>0.77720999999999996</v>
      </c>
      <c r="DY114" s="43">
        <v>6.2206101417541504</v>
      </c>
      <c r="DZ114" s="43">
        <v>14.000640869140625</v>
      </c>
      <c r="EA114" s="43">
        <v>28.949310302734375</v>
      </c>
      <c r="EB114" s="44">
        <f t="shared" si="86"/>
        <v>1.2216751443481444</v>
      </c>
      <c r="EC114" s="43">
        <v>35</v>
      </c>
      <c r="ED114" s="43">
        <v>35</v>
      </c>
      <c r="EE114" s="43">
        <v>30</v>
      </c>
      <c r="EF114" s="43">
        <v>30</v>
      </c>
      <c r="EG114" s="43">
        <v>30</v>
      </c>
      <c r="EH114" s="43">
        <v>30</v>
      </c>
      <c r="EI114" s="56">
        <f t="shared" si="67"/>
        <v>31.666666666666668</v>
      </c>
      <c r="EJ114" s="65">
        <v>318</v>
      </c>
      <c r="EK114" s="42">
        <v>0.5</v>
      </c>
      <c r="EL114" s="42">
        <v>0.5</v>
      </c>
      <c r="EM114" s="42">
        <v>0.5</v>
      </c>
      <c r="EN114" s="42">
        <v>0.5</v>
      </c>
      <c r="EO114" s="42">
        <v>0.5</v>
      </c>
      <c r="EP114" s="42">
        <v>0.5</v>
      </c>
      <c r="EQ114" s="54">
        <f t="shared" si="68"/>
        <v>0.5</v>
      </c>
      <c r="ER114" s="65">
        <v>17</v>
      </c>
      <c r="ES114" s="42">
        <v>0.62999999523162842</v>
      </c>
      <c r="ET114" s="42">
        <v>0.62999999523162842</v>
      </c>
      <c r="EU114" s="42">
        <v>0.62999999523162842</v>
      </c>
      <c r="EV114" s="42">
        <v>0.62999999523162842</v>
      </c>
      <c r="EW114" s="42">
        <v>0.62999999523162842</v>
      </c>
      <c r="EX114" s="42">
        <v>0.62999999523162842</v>
      </c>
      <c r="EY114" s="54">
        <f t="shared" si="69"/>
        <v>0.62999999523162842</v>
      </c>
      <c r="EZ114" s="42">
        <v>1.1499999999999999</v>
      </c>
      <c r="FA114" s="42">
        <v>0.18999999761581421</v>
      </c>
      <c r="FB114" s="42">
        <v>0.18999999761581421</v>
      </c>
      <c r="FC114" s="42">
        <v>0.18999999761581421</v>
      </c>
      <c r="FD114" s="42">
        <v>0.18999999761581421</v>
      </c>
      <c r="FE114" s="42">
        <v>0.18999999761581421</v>
      </c>
      <c r="FF114" s="42">
        <v>0.18999999761581421</v>
      </c>
      <c r="FG114" s="54">
        <f t="shared" si="70"/>
        <v>0.18999999761581421</v>
      </c>
      <c r="FH114" s="42"/>
      <c r="FI114" s="42">
        <v>0.25</v>
      </c>
      <c r="FJ114" s="42">
        <v>0.25</v>
      </c>
      <c r="FK114" s="42">
        <v>0.25999999046325684</v>
      </c>
      <c r="FL114" s="42">
        <v>0.25999999046325684</v>
      </c>
      <c r="FM114" s="42">
        <v>0.25999999046325684</v>
      </c>
      <c r="FN114" s="42">
        <v>0.2199999988079071</v>
      </c>
      <c r="FO114" s="54">
        <f t="shared" si="71"/>
        <v>0.24999999503294626</v>
      </c>
      <c r="FP114" s="65">
        <v>18</v>
      </c>
      <c r="FQ114" s="42">
        <v>0.56999999284744263</v>
      </c>
      <c r="FR114" s="42">
        <v>0.56999999284744263</v>
      </c>
      <c r="FS114" s="42">
        <v>0.56999999284744263</v>
      </c>
      <c r="FT114" s="42">
        <v>0.56999999284744263</v>
      </c>
      <c r="FU114" s="42">
        <v>0.56999999284744263</v>
      </c>
      <c r="FV114" s="42">
        <v>0.56999999284744263</v>
      </c>
      <c r="FW114" s="54">
        <f t="shared" si="72"/>
        <v>0.56999999284744263</v>
      </c>
      <c r="FX114" s="65">
        <v>24</v>
      </c>
    </row>
    <row r="115" spans="1:180">
      <c r="A115" s="40">
        <v>38817</v>
      </c>
      <c r="B115" s="41"/>
      <c r="C115" s="41"/>
      <c r="D115" s="41"/>
      <c r="E115" s="42" t="s">
        <v>233</v>
      </c>
      <c r="F115" s="42" t="s">
        <v>233</v>
      </c>
      <c r="G115" s="42" t="s">
        <v>233</v>
      </c>
      <c r="H115" s="42" t="s">
        <v>233</v>
      </c>
      <c r="I115" s="42" t="s">
        <v>233</v>
      </c>
      <c r="J115" s="42" t="s">
        <v>233</v>
      </c>
      <c r="K115" s="54" t="str">
        <f t="shared" si="73"/>
        <v/>
      </c>
      <c r="L115" s="43">
        <v>5.4212455749511719</v>
      </c>
      <c r="M115" s="43">
        <v>4.7863249778747559</v>
      </c>
      <c r="N115" s="43">
        <v>4.2002444267272949</v>
      </c>
      <c r="O115" s="43">
        <v>6.8620266914367676</v>
      </c>
      <c r="P115" s="43">
        <v>9.7924299240112305</v>
      </c>
      <c r="Q115" s="43">
        <v>8.9133090972900391</v>
      </c>
      <c r="R115" s="54">
        <f t="shared" si="87"/>
        <v>6.662596782048543</v>
      </c>
      <c r="S115" s="43">
        <v>4.884005069732666</v>
      </c>
      <c r="T115" s="43">
        <v>5.0061049461364746</v>
      </c>
      <c r="U115" s="43">
        <v>4.6398048400878906</v>
      </c>
      <c r="V115" s="43">
        <v>2.9304029941558838</v>
      </c>
      <c r="W115" s="43">
        <v>3.1746032238006592</v>
      </c>
      <c r="X115" s="43">
        <v>3.5409035682678223</v>
      </c>
      <c r="Y115" s="56">
        <f t="shared" si="74"/>
        <v>4.0293041070302325</v>
      </c>
      <c r="Z115" s="42">
        <v>-0.3540903627872467</v>
      </c>
      <c r="AA115" s="42">
        <v>-0.33943834900856018</v>
      </c>
      <c r="AB115" s="42">
        <v>-0.39804640412330627</v>
      </c>
      <c r="AC115" s="42">
        <v>-0.52503055334091187</v>
      </c>
      <c r="AD115" s="42">
        <v>-0.68620270490646362</v>
      </c>
      <c r="AE115" s="42">
        <v>-0.55433458089828491</v>
      </c>
      <c r="AF115" s="54">
        <f t="shared" si="75"/>
        <v>-0.47619049251079559</v>
      </c>
      <c r="AG115" s="42">
        <v>7.0256409645080566</v>
      </c>
      <c r="AH115" s="42">
        <v>7.0085468292236328</v>
      </c>
      <c r="AI115" s="42">
        <v>7.0358972549438477</v>
      </c>
      <c r="AJ115" s="42">
        <v>7.2376070022583008</v>
      </c>
      <c r="AK115" s="42">
        <v>7.5794873237609863</v>
      </c>
      <c r="AL115" s="42">
        <v>7.2752137184143066</v>
      </c>
      <c r="AM115" s="54">
        <f t="shared" si="76"/>
        <v>7.1937321821848554</v>
      </c>
      <c r="AN115" s="44">
        <v>0.87423688173294067</v>
      </c>
      <c r="AO115" s="44">
        <v>0.7985348105430603</v>
      </c>
      <c r="AP115" s="44">
        <v>0.74236875772476196</v>
      </c>
      <c r="AQ115" s="44">
        <v>0.69108670949935913</v>
      </c>
      <c r="AR115" s="44">
        <v>1.0720391273498535</v>
      </c>
      <c r="AS115" s="44">
        <v>0.88400489091873169</v>
      </c>
      <c r="AT115" s="58">
        <f t="shared" si="77"/>
        <v>0.84371186296145118</v>
      </c>
      <c r="AU115" s="42">
        <v>0.69352871179580688</v>
      </c>
      <c r="AV115" s="42">
        <v>0.69963371753692627</v>
      </c>
      <c r="AW115" s="42">
        <v>0.69474971294403076</v>
      </c>
      <c r="AX115" s="42">
        <v>0.67765569686889648</v>
      </c>
      <c r="AY115" s="42">
        <v>0.69352871179580688</v>
      </c>
      <c r="AZ115" s="42">
        <v>0.66422468423843384</v>
      </c>
      <c r="BA115" s="54">
        <f t="shared" si="78"/>
        <v>0.68722020586331689</v>
      </c>
      <c r="BB115" s="44"/>
      <c r="BC115" s="42">
        <v>0.20512820780277252</v>
      </c>
      <c r="BD115" s="42">
        <v>0.21245421469211578</v>
      </c>
      <c r="BE115" s="42">
        <v>0.22710622847080231</v>
      </c>
      <c r="BF115" s="42">
        <v>0.23931623995304108</v>
      </c>
      <c r="BG115" s="42">
        <v>0.20024420320987701</v>
      </c>
      <c r="BH115" s="42">
        <v>0.17094017565250397</v>
      </c>
      <c r="BI115" s="54">
        <f t="shared" si="79"/>
        <v>0.20919821163018545</v>
      </c>
      <c r="BJ115" s="44">
        <v>4.7974847257137299E-2</v>
      </c>
      <c r="BK115" s="44">
        <v>4.558597132563591E-2</v>
      </c>
      <c r="BL115" s="44">
        <v>4.6292714774608612E-2</v>
      </c>
      <c r="BM115" s="44">
        <v>4.6625286340713501E-2</v>
      </c>
      <c r="BN115" s="44">
        <v>4.7075867652893066E-2</v>
      </c>
      <c r="BO115" s="44">
        <v>4.5026440173387527E-2</v>
      </c>
      <c r="BP115" s="58">
        <f t="shared" si="80"/>
        <v>4.6430187920729317E-2</v>
      </c>
      <c r="BQ115" s="42">
        <v>1.02</v>
      </c>
      <c r="BR115" s="42">
        <v>1.04</v>
      </c>
      <c r="BS115" s="42">
        <v>1.05</v>
      </c>
      <c r="BT115" s="42">
        <v>1.04</v>
      </c>
      <c r="BU115" s="42">
        <v>1</v>
      </c>
      <c r="BV115" s="42">
        <v>0.99</v>
      </c>
      <c r="BW115" s="54">
        <v>1.02</v>
      </c>
      <c r="BX115" s="44">
        <v>5.5E-2</v>
      </c>
      <c r="BY115" s="44">
        <v>5.5E-2</v>
      </c>
      <c r="BZ115" s="44">
        <v>5.5E-2</v>
      </c>
      <c r="CA115" s="44">
        <v>5.2999999999999999E-2</v>
      </c>
      <c r="CB115" s="44">
        <v>5.2999999999999999E-2</v>
      </c>
      <c r="CC115" s="44">
        <v>5.2999999999999999E-2</v>
      </c>
      <c r="CD115" s="58">
        <v>5.3999999999999999E-2</v>
      </c>
      <c r="CE115" s="42">
        <v>7.12</v>
      </c>
      <c r="CF115" s="42">
        <v>7.15</v>
      </c>
      <c r="CG115" s="42">
        <v>7.16</v>
      </c>
      <c r="CH115" s="42">
        <v>7.16</v>
      </c>
      <c r="CI115" s="42">
        <v>7.15</v>
      </c>
      <c r="CJ115" s="42">
        <v>7.17</v>
      </c>
      <c r="CK115" s="54">
        <v>7.15</v>
      </c>
      <c r="CL115" s="42">
        <v>80</v>
      </c>
      <c r="CM115" s="44"/>
      <c r="CN115" s="44">
        <v>1.2473748922348022</v>
      </c>
      <c r="CO115" s="44">
        <v>1.1692308187484741</v>
      </c>
      <c r="CP115" s="44">
        <v>1.235653281211853</v>
      </c>
      <c r="CQ115" s="44">
        <v>1.2268620729446411</v>
      </c>
      <c r="CR115" s="44">
        <v>1.3763126134872437</v>
      </c>
      <c r="CS115" s="44">
        <v>1.3264957666397095</v>
      </c>
      <c r="CT115" s="58">
        <f t="shared" si="81"/>
        <v>1.2636549075444539</v>
      </c>
      <c r="CU115" s="44" t="s">
        <v>233</v>
      </c>
      <c r="CV115" s="44" t="s">
        <v>233</v>
      </c>
      <c r="CW115" s="44" t="s">
        <v>233</v>
      </c>
      <c r="CX115" s="44" t="s">
        <v>233</v>
      </c>
      <c r="CY115" s="44" t="s">
        <v>233</v>
      </c>
      <c r="CZ115" s="44" t="s">
        <v>233</v>
      </c>
      <c r="DA115" s="54">
        <v>0.62350000000000005</v>
      </c>
      <c r="DB115" s="65">
        <v>877.65570068359375</v>
      </c>
      <c r="DC115" s="65">
        <v>797.92425537109375</v>
      </c>
      <c r="DD115" s="65">
        <v>845.054931640625</v>
      </c>
      <c r="DE115" s="65">
        <v>844.32232666015625</v>
      </c>
      <c r="DF115" s="65">
        <v>898.29058837890625</v>
      </c>
      <c r="DG115" s="65">
        <v>918.5592041015625</v>
      </c>
      <c r="DH115" s="58">
        <f t="shared" si="83"/>
        <v>1.243633681640625</v>
      </c>
      <c r="DI115" s="65">
        <v>882.73504638671875</v>
      </c>
      <c r="DJ115" s="65">
        <v>866.32476806640625</v>
      </c>
      <c r="DK115" s="65">
        <v>883.4188232421875</v>
      </c>
      <c r="DL115" s="65">
        <v>884.1025390625</v>
      </c>
      <c r="DM115" s="65">
        <v>874.31011962890625</v>
      </c>
      <c r="DN115" s="65">
        <v>908.71795654296875</v>
      </c>
      <c r="DO115" s="58">
        <f t="shared" si="84"/>
        <v>1.2719062207031251</v>
      </c>
      <c r="DP115" s="65">
        <v>24</v>
      </c>
      <c r="DQ115" s="44"/>
      <c r="DR115" s="65">
        <v>100</v>
      </c>
      <c r="DS115" s="65">
        <v>9.125</v>
      </c>
      <c r="DT115" s="65">
        <v>805.875</v>
      </c>
      <c r="DU115" s="65">
        <v>787.6875</v>
      </c>
      <c r="DV115" s="65">
        <v>100</v>
      </c>
      <c r="DW115" s="65">
        <v>740.4375</v>
      </c>
      <c r="DX115" s="58">
        <f t="shared" si="85"/>
        <v>0.61034999999999995</v>
      </c>
      <c r="DY115" s="43">
        <v>6.6983637809753418</v>
      </c>
      <c r="DZ115" s="43">
        <v>13.358171463012695</v>
      </c>
      <c r="EA115" s="43">
        <v>26.343345642089844</v>
      </c>
      <c r="EB115" s="44">
        <f t="shared" si="86"/>
        <v>1.3657067539978027</v>
      </c>
      <c r="EC115" s="43">
        <v>30</v>
      </c>
      <c r="ED115" s="43">
        <v>30</v>
      </c>
      <c r="EE115" s="43">
        <v>30</v>
      </c>
      <c r="EF115" s="43">
        <v>30</v>
      </c>
      <c r="EG115" s="43">
        <v>30</v>
      </c>
      <c r="EH115" s="43">
        <v>30</v>
      </c>
      <c r="EI115" s="56">
        <f t="shared" si="67"/>
        <v>30</v>
      </c>
      <c r="EJ115" s="65">
        <v>297</v>
      </c>
      <c r="EK115" s="42">
        <v>0.5</v>
      </c>
      <c r="EL115" s="42">
        <v>0.5</v>
      </c>
      <c r="EM115" s="42">
        <v>0.5</v>
      </c>
      <c r="EN115" s="42">
        <v>0.5</v>
      </c>
      <c r="EO115" s="42">
        <v>0.5</v>
      </c>
      <c r="EP115" s="42">
        <v>0.5</v>
      </c>
      <c r="EQ115" s="54">
        <f t="shared" si="68"/>
        <v>0.5</v>
      </c>
      <c r="ER115" s="65">
        <v>17</v>
      </c>
      <c r="ES115" s="42">
        <v>0.62999999523162842</v>
      </c>
      <c r="ET115" s="42">
        <v>0.62999999523162842</v>
      </c>
      <c r="EU115" s="42">
        <v>0.62999999523162842</v>
      </c>
      <c r="EV115" s="42">
        <v>0.62999999523162842</v>
      </c>
      <c r="EW115" s="42">
        <v>0.62999999523162842</v>
      </c>
      <c r="EX115" s="42">
        <v>0.62999999523162842</v>
      </c>
      <c r="EY115" s="54">
        <f t="shared" si="69"/>
        <v>0.62999999523162842</v>
      </c>
      <c r="EZ115" s="42">
        <v>0.9</v>
      </c>
      <c r="FA115" s="42">
        <v>0.18999999761581421</v>
      </c>
      <c r="FB115" s="42">
        <v>0.18999999761581421</v>
      </c>
      <c r="FC115" s="42">
        <v>0.18999999761581421</v>
      </c>
      <c r="FD115" s="42">
        <v>0.18999999761581421</v>
      </c>
      <c r="FE115" s="42">
        <v>0.18999999761581421</v>
      </c>
      <c r="FF115" s="42">
        <v>0.18999999761581421</v>
      </c>
      <c r="FG115" s="54">
        <f t="shared" si="70"/>
        <v>0.18999999761581421</v>
      </c>
      <c r="FH115" s="42"/>
      <c r="FI115" s="42">
        <v>0.25</v>
      </c>
      <c r="FJ115" s="42">
        <v>0.2199999988079071</v>
      </c>
      <c r="FK115" s="42">
        <v>0.2199999988079071</v>
      </c>
      <c r="FL115" s="42">
        <v>0.2199999988079071</v>
      </c>
      <c r="FM115" s="42">
        <v>0.20999999344348907</v>
      </c>
      <c r="FN115" s="42">
        <v>0.20999999344348907</v>
      </c>
      <c r="FO115" s="54">
        <f t="shared" si="71"/>
        <v>0.22166666388511658</v>
      </c>
      <c r="FP115" s="65">
        <v>17</v>
      </c>
      <c r="FQ115" s="42">
        <v>0.56999999284744263</v>
      </c>
      <c r="FR115" s="42">
        <v>0.56999999284744263</v>
      </c>
      <c r="FS115" s="42">
        <v>0.56999999284744263</v>
      </c>
      <c r="FT115" s="42">
        <v>0.56999999284744263</v>
      </c>
      <c r="FU115" s="42">
        <v>0.56999999284744263</v>
      </c>
      <c r="FV115" s="42">
        <v>0.56999999284744263</v>
      </c>
      <c r="FW115" s="54">
        <f t="shared" si="72"/>
        <v>0.56999999284744263</v>
      </c>
      <c r="FX115" s="65">
        <v>28</v>
      </c>
    </row>
    <row r="116" spans="1:180">
      <c r="A116" s="40">
        <v>38818</v>
      </c>
      <c r="B116" s="41"/>
      <c r="C116" s="41"/>
      <c r="D116" s="41"/>
      <c r="E116" s="42" t="s">
        <v>233</v>
      </c>
      <c r="F116" s="42" t="s">
        <v>233</v>
      </c>
      <c r="G116" s="42" t="s">
        <v>233</v>
      </c>
      <c r="H116" s="42" t="s">
        <v>233</v>
      </c>
      <c r="I116" s="42" t="s">
        <v>233</v>
      </c>
      <c r="J116" s="42" t="s">
        <v>233</v>
      </c>
      <c r="K116" s="54" t="str">
        <f t="shared" si="73"/>
        <v/>
      </c>
      <c r="L116" s="43">
        <v>7.5213675498962402</v>
      </c>
      <c r="M116" s="43">
        <v>6.7887668609619141</v>
      </c>
      <c r="N116" s="43">
        <v>6.6666665077209473</v>
      </c>
      <c r="O116" s="43">
        <v>9.0842494964599609</v>
      </c>
      <c r="P116" s="43">
        <v>11.941391944885254</v>
      </c>
      <c r="Q116" s="43">
        <v>11.330891609191895</v>
      </c>
      <c r="R116" s="54">
        <f t="shared" si="87"/>
        <v>8.8888889948527012</v>
      </c>
      <c r="S116" s="43">
        <v>3.5409035682678223</v>
      </c>
      <c r="T116" s="43">
        <v>3.4188034534454346</v>
      </c>
      <c r="U116" s="43">
        <v>3.2967033386230469</v>
      </c>
      <c r="V116" s="43">
        <v>3.4188034534454346</v>
      </c>
      <c r="W116" s="43">
        <v>3.0525031089782715</v>
      </c>
      <c r="X116" s="43">
        <v>4.2735042572021484</v>
      </c>
      <c r="Y116" s="56">
        <f t="shared" si="74"/>
        <v>3.5002035299936929</v>
      </c>
      <c r="Z116" s="42">
        <v>-0.33943834900856018</v>
      </c>
      <c r="AA116" s="42">
        <v>-0.30525031685829163</v>
      </c>
      <c r="AB116" s="42">
        <v>-0.32478633522987366</v>
      </c>
      <c r="AC116" s="42">
        <v>-0.52014654874801636</v>
      </c>
      <c r="AD116" s="42">
        <v>-0.61294263601303101</v>
      </c>
      <c r="AE116" s="42">
        <v>-0.53968256711959839</v>
      </c>
      <c r="AF116" s="54">
        <f t="shared" si="75"/>
        <v>-0.44037445882956189</v>
      </c>
      <c r="AG116" s="42">
        <v>7.0564103126525879</v>
      </c>
      <c r="AH116" s="42">
        <v>7.029059886932373</v>
      </c>
      <c r="AI116" s="42">
        <v>7.0495724678039551</v>
      </c>
      <c r="AJ116" s="42">
        <v>7.2923078536987305</v>
      </c>
      <c r="AK116" s="42">
        <v>7.7435898780822754</v>
      </c>
      <c r="AL116" s="42">
        <v>7.3641023635864258</v>
      </c>
      <c r="AM116" s="54">
        <f t="shared" si="76"/>
        <v>7.2558404604593916</v>
      </c>
      <c r="AN116" s="44">
        <v>0.69841271638870239</v>
      </c>
      <c r="AO116" s="44">
        <v>0.66422468423843384</v>
      </c>
      <c r="AP116" s="44">
        <v>0.69108670949935913</v>
      </c>
      <c r="AQ116" s="44">
        <v>1.0402930974960327</v>
      </c>
      <c r="AR116" s="44">
        <v>1.0329670906066895</v>
      </c>
      <c r="AS116" s="44">
        <v>0.82783883810043335</v>
      </c>
      <c r="AT116" s="58">
        <f t="shared" si="77"/>
        <v>0.82580385605494178</v>
      </c>
      <c r="AU116" s="42">
        <v>0.63003665208816528</v>
      </c>
      <c r="AV116" s="42">
        <v>0.66544568538665771</v>
      </c>
      <c r="AW116" s="42">
        <v>0.7509157657623291</v>
      </c>
      <c r="AX116" s="42">
        <v>0.69719171524047852</v>
      </c>
      <c r="AY116" s="42">
        <v>0.64835166931152344</v>
      </c>
      <c r="AZ116" s="42">
        <v>0.63614165782928467</v>
      </c>
      <c r="BA116" s="54">
        <f t="shared" si="78"/>
        <v>0.67134719093640649</v>
      </c>
      <c r="BB116" s="44"/>
      <c r="BC116" s="42">
        <v>0.14896215498447418</v>
      </c>
      <c r="BD116" s="42">
        <v>0.17216117680072784</v>
      </c>
      <c r="BE116" s="42">
        <v>0.21855922043323517</v>
      </c>
      <c r="BF116" s="42">
        <v>0.24175824224948883</v>
      </c>
      <c r="BG116" s="42">
        <v>0.1746031790971756</v>
      </c>
      <c r="BH116" s="42">
        <v>0.15384615957736969</v>
      </c>
      <c r="BI116" s="54">
        <f t="shared" si="79"/>
        <v>0.18498168885707855</v>
      </c>
      <c r="BJ116" s="44">
        <v>4.3723549693822861E-2</v>
      </c>
      <c r="BK116" s="44">
        <v>4.2305510491132736E-2</v>
      </c>
      <c r="BL116" s="44">
        <v>4.3171398341655731E-2</v>
      </c>
      <c r="BM116" s="44">
        <v>4.2806532233953476E-2</v>
      </c>
      <c r="BN116" s="44">
        <v>4.5490343123674393E-2</v>
      </c>
      <c r="BO116" s="44">
        <v>4.5170702040195465E-2</v>
      </c>
      <c r="BP116" s="58">
        <f t="shared" si="80"/>
        <v>4.3778005987405777E-2</v>
      </c>
      <c r="BQ116" s="42">
        <v>0.96</v>
      </c>
      <c r="BR116" s="42">
        <v>0.94</v>
      </c>
      <c r="BS116" s="42">
        <v>1.03</v>
      </c>
      <c r="BT116" s="42">
        <v>0.95</v>
      </c>
      <c r="BU116" s="42">
        <v>1.05</v>
      </c>
      <c r="BV116" s="42">
        <v>1</v>
      </c>
      <c r="BW116" s="54">
        <v>0.99</v>
      </c>
      <c r="BX116" s="44">
        <v>5.2999999999999999E-2</v>
      </c>
      <c r="BY116" s="44">
        <v>5.2999999999999999E-2</v>
      </c>
      <c r="BZ116" s="44">
        <v>5.2999999999999999E-2</v>
      </c>
      <c r="CA116" s="44">
        <v>5.7000000000000002E-2</v>
      </c>
      <c r="CB116" s="44">
        <v>4.5999999999999999E-2</v>
      </c>
      <c r="CC116" s="44">
        <v>4.5999999999999999E-2</v>
      </c>
      <c r="CD116" s="58">
        <v>5.0999999999999997E-2</v>
      </c>
      <c r="CE116" s="42">
        <v>7.22</v>
      </c>
      <c r="CF116" s="42">
        <v>7.24</v>
      </c>
      <c r="CG116" s="42">
        <v>7.24</v>
      </c>
      <c r="CH116" s="42">
        <v>7.21</v>
      </c>
      <c r="CI116" s="42">
        <v>7.22</v>
      </c>
      <c r="CJ116" s="42">
        <v>7.29</v>
      </c>
      <c r="CK116" s="54">
        <v>7.24</v>
      </c>
      <c r="CL116" s="42">
        <v>80</v>
      </c>
      <c r="CM116" s="44"/>
      <c r="CN116" s="44">
        <v>1.2610501050949097</v>
      </c>
      <c r="CO116" s="44">
        <v>1.2688645124435425</v>
      </c>
      <c r="CP116" s="44">
        <v>1.4407814741134644</v>
      </c>
      <c r="CQ116" s="44">
        <v>1.9164835214614868</v>
      </c>
      <c r="CR116" s="44">
        <v>1.8901098966598511</v>
      </c>
      <c r="CS116" s="44">
        <v>1.9741147756576538</v>
      </c>
      <c r="CT116" s="58">
        <f t="shared" si="81"/>
        <v>1.6252340475718181</v>
      </c>
      <c r="CU116" s="44" t="s">
        <v>233</v>
      </c>
      <c r="CV116" s="44" t="s">
        <v>233</v>
      </c>
      <c r="CW116" s="44" t="s">
        <v>233</v>
      </c>
      <c r="CX116" s="44" t="s">
        <v>233</v>
      </c>
      <c r="CY116" s="44" t="s">
        <v>233</v>
      </c>
      <c r="CZ116" s="44" t="s">
        <v>233</v>
      </c>
      <c r="DA116" s="54">
        <v>0.47099999999999997</v>
      </c>
      <c r="DB116" s="65">
        <v>871.42864990234375</v>
      </c>
      <c r="DC116" s="65">
        <v>881.92919921875</v>
      </c>
      <c r="DD116" s="65">
        <v>942.979248046875</v>
      </c>
      <c r="DE116" s="65">
        <v>1360.439453125</v>
      </c>
      <c r="DF116" s="65">
        <v>1292.0634765625</v>
      </c>
      <c r="DG116" s="65">
        <v>1330.28076171875</v>
      </c>
      <c r="DH116" s="58">
        <f t="shared" si="83"/>
        <v>1.6029889892578124</v>
      </c>
      <c r="DI116" s="65">
        <v>914.18804931640625</v>
      </c>
      <c r="DJ116" s="65">
        <v>897.77777099609375</v>
      </c>
      <c r="DK116" s="65">
        <v>889.4993896484375</v>
      </c>
      <c r="DL116" s="65">
        <v>1357.3870849609375</v>
      </c>
      <c r="DM116" s="65">
        <v>1340.0244140625</v>
      </c>
      <c r="DN116" s="65">
        <v>1307.86328125</v>
      </c>
      <c r="DO116" s="58">
        <f t="shared" si="84"/>
        <v>1.6096175976562499</v>
      </c>
      <c r="DP116" s="65">
        <v>24</v>
      </c>
      <c r="DQ116" s="44"/>
      <c r="DR116" s="65">
        <v>796.9375</v>
      </c>
      <c r="DS116" s="65">
        <v>3.9375</v>
      </c>
      <c r="DT116" s="65">
        <v>788.8125</v>
      </c>
      <c r="DU116" s="65">
        <v>798.8125</v>
      </c>
      <c r="DV116" s="65">
        <v>764.5625</v>
      </c>
      <c r="DW116" s="65">
        <v>736.0625</v>
      </c>
      <c r="DX116" s="58">
        <f t="shared" si="85"/>
        <v>0.93339000000000005</v>
      </c>
      <c r="DY116" s="43">
        <v>6.7867155075073242</v>
      </c>
      <c r="DZ116" s="43">
        <v>10.979593276977539</v>
      </c>
      <c r="EA116" s="43">
        <v>26.451622009277344</v>
      </c>
      <c r="EB116" s="44">
        <f t="shared" si="86"/>
        <v>1.9568900128173827</v>
      </c>
      <c r="EC116" s="43">
        <v>30</v>
      </c>
      <c r="ED116" s="43">
        <v>30</v>
      </c>
      <c r="EE116" s="43">
        <v>30</v>
      </c>
      <c r="EF116" s="43">
        <v>30</v>
      </c>
      <c r="EG116" s="43">
        <v>30</v>
      </c>
      <c r="EH116" s="43">
        <v>30</v>
      </c>
      <c r="EI116" s="56">
        <f t="shared" si="67"/>
        <v>30</v>
      </c>
      <c r="EJ116" s="65">
        <v>496</v>
      </c>
      <c r="EK116" s="42">
        <v>0.5</v>
      </c>
      <c r="EL116" s="42">
        <v>0.5</v>
      </c>
      <c r="EM116" s="42">
        <v>0.5</v>
      </c>
      <c r="EN116" s="42">
        <v>0.5</v>
      </c>
      <c r="EO116" s="42">
        <v>0.5</v>
      </c>
      <c r="EP116" s="42">
        <v>0.5</v>
      </c>
      <c r="EQ116" s="54">
        <f t="shared" si="68"/>
        <v>0.5</v>
      </c>
      <c r="ER116" s="65">
        <v>22</v>
      </c>
      <c r="ES116" s="42">
        <v>0.62999999523162842</v>
      </c>
      <c r="ET116" s="42">
        <v>0.62999999523162842</v>
      </c>
      <c r="EU116" s="42">
        <v>0.62999999523162842</v>
      </c>
      <c r="EV116" s="42">
        <v>0.62999999523162842</v>
      </c>
      <c r="EW116" s="42">
        <v>0.62999999523162842</v>
      </c>
      <c r="EX116" s="42">
        <v>0.62999999523162842</v>
      </c>
      <c r="EY116" s="54">
        <f t="shared" si="69"/>
        <v>0.62999999523162842</v>
      </c>
      <c r="EZ116" s="42">
        <v>1.35</v>
      </c>
      <c r="FA116" s="42">
        <v>0.18999999761581421</v>
      </c>
      <c r="FB116" s="42">
        <v>0.18999999761581421</v>
      </c>
      <c r="FC116" s="42">
        <v>0.18999999761581421</v>
      </c>
      <c r="FD116" s="42">
        <v>0.18999999761581421</v>
      </c>
      <c r="FE116" s="42">
        <v>0.18999999761581421</v>
      </c>
      <c r="FF116" s="42">
        <v>0.18999999761581421</v>
      </c>
      <c r="FG116" s="54">
        <f t="shared" si="70"/>
        <v>0.18999999761581421</v>
      </c>
      <c r="FH116" s="42"/>
      <c r="FI116" s="42">
        <v>0.20999999344348907</v>
      </c>
      <c r="FJ116" s="42">
        <v>0.20999999344348907</v>
      </c>
      <c r="FK116" s="42">
        <v>0.40000000596046448</v>
      </c>
      <c r="FL116" s="42">
        <v>0.20999999344348907</v>
      </c>
      <c r="FM116" s="42">
        <v>0.20999999344348907</v>
      </c>
      <c r="FN116" s="42">
        <v>0.20999999344348907</v>
      </c>
      <c r="FO116" s="54">
        <f t="shared" si="71"/>
        <v>0.2416666621963183</v>
      </c>
      <c r="FP116" s="65">
        <v>21</v>
      </c>
      <c r="FQ116" s="42">
        <v>0.56999999284744263</v>
      </c>
      <c r="FR116" s="42">
        <v>0.56999999284744263</v>
      </c>
      <c r="FS116" s="42">
        <v>0.56999999284744263</v>
      </c>
      <c r="FT116" s="42">
        <v>0.56999999284744263</v>
      </c>
      <c r="FU116" s="42">
        <v>0.56999999284744263</v>
      </c>
      <c r="FV116" s="42">
        <v>0.56999999284744263</v>
      </c>
      <c r="FW116" s="54">
        <f t="shared" si="72"/>
        <v>0.56999999284744263</v>
      </c>
      <c r="FX116" s="65">
        <v>33</v>
      </c>
    </row>
    <row r="117" spans="1:180">
      <c r="A117" s="40">
        <v>38819</v>
      </c>
      <c r="B117" s="41"/>
      <c r="C117" s="41"/>
      <c r="D117" s="41"/>
      <c r="E117" s="42" t="s">
        <v>233</v>
      </c>
      <c r="F117" s="42" t="s">
        <v>233</v>
      </c>
      <c r="G117" s="42" t="s">
        <v>233</v>
      </c>
      <c r="H117" s="42" t="s">
        <v>233</v>
      </c>
      <c r="I117" s="42" t="s">
        <v>233</v>
      </c>
      <c r="J117" s="42" t="s">
        <v>233</v>
      </c>
      <c r="K117" s="54" t="str">
        <f t="shared" si="73"/>
        <v/>
      </c>
      <c r="L117" s="43">
        <v>9.9877901077270508</v>
      </c>
      <c r="M117" s="43">
        <v>9.230769157409668</v>
      </c>
      <c r="N117" s="43">
        <v>9.230769157409668</v>
      </c>
      <c r="O117" s="43">
        <v>11.30647087097168</v>
      </c>
      <c r="P117" s="43">
        <v>11.916972160339355</v>
      </c>
      <c r="Q117" s="43">
        <v>11.550671577453613</v>
      </c>
      <c r="R117" s="54">
        <f t="shared" si="87"/>
        <v>10.537240505218506</v>
      </c>
      <c r="S117" s="43">
        <v>4.029304027557373</v>
      </c>
      <c r="T117" s="43">
        <v>4.029304027557373</v>
      </c>
      <c r="U117" s="43">
        <v>6.9597067832946777</v>
      </c>
      <c r="V117" s="43">
        <v>3.2967033386230469</v>
      </c>
      <c r="W117" s="43">
        <v>3.2967033386230469</v>
      </c>
      <c r="X117" s="43">
        <v>3.2967033386230469</v>
      </c>
      <c r="Y117" s="56">
        <f t="shared" si="74"/>
        <v>4.1514041423797607</v>
      </c>
      <c r="Z117" s="42">
        <v>-0.36385837197303772</v>
      </c>
      <c r="AA117" s="42">
        <v>-0.3492063581943512</v>
      </c>
      <c r="AB117" s="42">
        <v>-0.37362638115882874</v>
      </c>
      <c r="AC117" s="42">
        <v>-0.56898659467697144</v>
      </c>
      <c r="AD117" s="42">
        <v>-0.69597071409225464</v>
      </c>
      <c r="AE117" s="42">
        <v>-0.52503055334091187</v>
      </c>
      <c r="AF117" s="54">
        <f t="shared" si="75"/>
        <v>-0.47944649557272595</v>
      </c>
      <c r="AG117" s="42">
        <v>7.0427350997924805</v>
      </c>
      <c r="AH117" s="42">
        <v>7.029059886932373</v>
      </c>
      <c r="AI117" s="42">
        <v>7.0598292350769043</v>
      </c>
      <c r="AJ117" s="42">
        <v>7.3333334922790527</v>
      </c>
      <c r="AK117" s="42">
        <v>7.634188175201416</v>
      </c>
      <c r="AL117" s="42">
        <v>7.2752137184143066</v>
      </c>
      <c r="AM117" s="54">
        <f t="shared" si="76"/>
        <v>7.2290599346160889</v>
      </c>
      <c r="AN117" s="44">
        <v>0.81807082891464233</v>
      </c>
      <c r="AO117" s="44">
        <v>0.76923078298568726</v>
      </c>
      <c r="AP117" s="44">
        <v>0.48840048909187317</v>
      </c>
      <c r="AQ117" s="44">
        <v>1.0256410837173462</v>
      </c>
      <c r="AR117" s="44">
        <v>0.8571428656578064</v>
      </c>
      <c r="AS117" s="44">
        <v>0.72283273935317993</v>
      </c>
      <c r="AT117" s="58">
        <f t="shared" si="77"/>
        <v>0.78021979828675592</v>
      </c>
      <c r="AU117" s="42">
        <v>0.62881565093994141</v>
      </c>
      <c r="AV117" s="42">
        <v>0.60683763027191162</v>
      </c>
      <c r="AW117" s="42">
        <v>0.64224666357040405</v>
      </c>
      <c r="AX117" s="42">
        <v>0.57142859697341919</v>
      </c>
      <c r="AY117" s="42">
        <v>0.80219781398773193</v>
      </c>
      <c r="AZ117" s="42">
        <v>0.76068377494812012</v>
      </c>
      <c r="BA117" s="54">
        <f t="shared" si="78"/>
        <v>0.66870168844858802</v>
      </c>
      <c r="BB117" s="44"/>
      <c r="BC117" s="42">
        <v>0.18681319057941437</v>
      </c>
      <c r="BD117" s="42">
        <v>0.21489621698856354</v>
      </c>
      <c r="BE117" s="42">
        <v>0.21855922043323517</v>
      </c>
      <c r="BF117" s="42">
        <v>0.1428571492433548</v>
      </c>
      <c r="BG117" s="42">
        <v>0.22954823076725006</v>
      </c>
      <c r="BH117" s="42">
        <v>0.22100122272968292</v>
      </c>
      <c r="BI117" s="54">
        <f t="shared" si="79"/>
        <v>0.20227920512358347</v>
      </c>
      <c r="BJ117" s="44">
        <v>4.3560471385717392E-2</v>
      </c>
      <c r="BK117" s="44">
        <v>4.2563673108816147E-2</v>
      </c>
      <c r="BL117" s="44">
        <v>4.1891481727361679E-2</v>
      </c>
      <c r="BM117" s="44">
        <v>4.1228927671909332E-2</v>
      </c>
      <c r="BN117" s="44">
        <v>4.2654506862163544E-2</v>
      </c>
      <c r="BO117" s="44">
        <v>4.3405298143625259E-2</v>
      </c>
      <c r="BP117" s="58">
        <f t="shared" si="80"/>
        <v>4.2550726483265557E-2</v>
      </c>
      <c r="BQ117" s="42">
        <v>0.98</v>
      </c>
      <c r="BR117" s="42">
        <v>0.98</v>
      </c>
      <c r="BS117" s="42">
        <v>1.02</v>
      </c>
      <c r="BT117" s="42">
        <v>1.01</v>
      </c>
      <c r="BU117" s="42">
        <v>0.96</v>
      </c>
      <c r="BV117" s="42">
        <v>1.02</v>
      </c>
      <c r="BW117" s="54">
        <v>1</v>
      </c>
      <c r="BX117" s="44">
        <v>4.5999999999999999E-2</v>
      </c>
      <c r="BY117" s="44">
        <v>4.5999999999999999E-2</v>
      </c>
      <c r="BZ117" s="44">
        <v>4.4999999999999998E-2</v>
      </c>
      <c r="CA117" s="44">
        <v>4.3999999999999997E-2</v>
      </c>
      <c r="CB117" s="44">
        <v>4.3999999999999997E-2</v>
      </c>
      <c r="CC117" s="44">
        <v>5.5E-2</v>
      </c>
      <c r="CD117" s="58">
        <v>4.7E-2</v>
      </c>
      <c r="CE117" s="42">
        <v>7.37</v>
      </c>
      <c r="CF117" s="42">
        <v>7.34</v>
      </c>
      <c r="CG117" s="42">
        <v>7.25</v>
      </c>
      <c r="CH117" s="42">
        <v>7.21</v>
      </c>
      <c r="CI117" s="42">
        <v>7.23</v>
      </c>
      <c r="CJ117" s="42">
        <v>7.31</v>
      </c>
      <c r="CK117" s="54">
        <v>7.28</v>
      </c>
      <c r="CL117" s="42">
        <v>91</v>
      </c>
      <c r="CM117" s="44"/>
      <c r="CN117" s="44">
        <v>2.0385837554931641</v>
      </c>
      <c r="CO117" s="44">
        <v>2.0112333297729492</v>
      </c>
      <c r="CP117" s="44">
        <v>2.0073261260986328</v>
      </c>
      <c r="CQ117" s="44">
        <v>1.8344322443008423</v>
      </c>
      <c r="CR117" s="44">
        <v>1.8442002534866333</v>
      </c>
      <c r="CS117" s="44">
        <v>1.8676434755325317</v>
      </c>
      <c r="CT117" s="58">
        <f t="shared" si="81"/>
        <v>1.933903197447459</v>
      </c>
      <c r="CU117" s="44" t="s">
        <v>233</v>
      </c>
      <c r="CV117" s="44" t="s">
        <v>233</v>
      </c>
      <c r="CW117" s="44" t="s">
        <v>233</v>
      </c>
      <c r="CX117" s="44" t="s">
        <v>233</v>
      </c>
      <c r="CY117" s="44" t="s">
        <v>233</v>
      </c>
      <c r="CZ117" s="44" t="s">
        <v>233</v>
      </c>
      <c r="DA117" s="54">
        <v>0.32</v>
      </c>
      <c r="DB117" s="65">
        <v>1459.218505859375</v>
      </c>
      <c r="DC117" s="65">
        <v>1346.764404296875</v>
      </c>
      <c r="DD117" s="65">
        <v>1424.5421142578125</v>
      </c>
      <c r="DE117" s="65">
        <v>1278.754638671875</v>
      </c>
      <c r="DF117" s="65">
        <v>1262.7593994140625</v>
      </c>
      <c r="DG117" s="65">
        <v>1322.2222900390625</v>
      </c>
      <c r="DH117" s="58">
        <f t="shared" si="83"/>
        <v>1.942622724609375</v>
      </c>
      <c r="DI117" s="65">
        <v>1372.991455078125</v>
      </c>
      <c r="DJ117" s="65">
        <v>1338.24169921875</v>
      </c>
      <c r="DK117" s="65">
        <v>1395.042724609375</v>
      </c>
      <c r="DL117" s="65">
        <v>1321.4652099609375</v>
      </c>
      <c r="DM117" s="65">
        <v>1290.5982666015625</v>
      </c>
      <c r="DN117" s="65">
        <v>1282.4664306640625</v>
      </c>
      <c r="DO117" s="58">
        <f t="shared" si="84"/>
        <v>1.9201933886718749</v>
      </c>
      <c r="DP117" s="65">
        <v>76</v>
      </c>
      <c r="DQ117" s="44"/>
      <c r="DR117" s="65">
        <v>100</v>
      </c>
      <c r="DS117" s="65">
        <v>757.1875</v>
      </c>
      <c r="DT117" s="65">
        <v>831.75</v>
      </c>
      <c r="DU117" s="65">
        <v>818.1875</v>
      </c>
      <c r="DV117" s="65">
        <v>769.75</v>
      </c>
      <c r="DW117" s="65">
        <v>751.625</v>
      </c>
      <c r="DX117" s="58">
        <f t="shared" si="85"/>
        <v>0.96684000000000003</v>
      </c>
      <c r="DY117" s="43">
        <v>5.7886691093444824</v>
      </c>
      <c r="DZ117" s="43">
        <v>10.546468734741211</v>
      </c>
      <c r="EA117" s="43">
        <v>28.552284240722656</v>
      </c>
      <c r="EB117" s="44">
        <f t="shared" si="86"/>
        <v>1.9834295718383788</v>
      </c>
      <c r="EC117" s="43">
        <v>30</v>
      </c>
      <c r="ED117" s="43">
        <v>30</v>
      </c>
      <c r="EE117" s="43">
        <v>30</v>
      </c>
      <c r="EF117" s="43">
        <v>30</v>
      </c>
      <c r="EG117" s="43">
        <v>30</v>
      </c>
      <c r="EH117" s="43">
        <v>30</v>
      </c>
      <c r="EI117" s="56">
        <f t="shared" si="67"/>
        <v>30</v>
      </c>
      <c r="EJ117" s="65">
        <v>480</v>
      </c>
      <c r="EK117" s="42">
        <v>0.5</v>
      </c>
      <c r="EL117" s="42">
        <v>0.5</v>
      </c>
      <c r="EM117" s="42">
        <v>0.5</v>
      </c>
      <c r="EN117" s="42">
        <v>0.5</v>
      </c>
      <c r="EO117" s="42">
        <v>0.5</v>
      </c>
      <c r="EP117" s="42">
        <v>0.5</v>
      </c>
      <c r="EQ117" s="54">
        <f t="shared" si="68"/>
        <v>0.5</v>
      </c>
      <c r="ER117" s="65">
        <v>27</v>
      </c>
      <c r="ES117" s="42">
        <v>0.62999999523162842</v>
      </c>
      <c r="ET117" s="42">
        <v>0.62999999523162842</v>
      </c>
      <c r="EU117" s="42">
        <v>0.62999999523162842</v>
      </c>
      <c r="EV117" s="42">
        <v>0.62999999523162842</v>
      </c>
      <c r="EW117" s="42">
        <v>0.62999999523162842</v>
      </c>
      <c r="EX117" s="42">
        <v>0.62999999523162842</v>
      </c>
      <c r="EY117" s="54">
        <f t="shared" si="69"/>
        <v>0.62999999523162842</v>
      </c>
      <c r="EZ117" s="42">
        <v>1.2</v>
      </c>
      <c r="FA117" s="42">
        <v>0.18999999761581421</v>
      </c>
      <c r="FB117" s="42">
        <v>0.18999999761581421</v>
      </c>
      <c r="FC117" s="42">
        <v>0.18999999761581421</v>
      </c>
      <c r="FD117" s="42">
        <v>0.18999999761581421</v>
      </c>
      <c r="FE117" s="42">
        <v>0.2199999988079071</v>
      </c>
      <c r="FF117" s="42">
        <v>0.2199999988079071</v>
      </c>
      <c r="FG117" s="54">
        <f t="shared" si="70"/>
        <v>0.1999999980131785</v>
      </c>
      <c r="FH117" s="42"/>
      <c r="FI117" s="42">
        <v>0.20999999344348907</v>
      </c>
      <c r="FJ117" s="42">
        <v>0.20999999344348907</v>
      </c>
      <c r="FK117" s="42">
        <v>0.20999999344348907</v>
      </c>
      <c r="FL117" s="42">
        <v>0.20999999344348907</v>
      </c>
      <c r="FM117" s="42">
        <v>0.20999999344348907</v>
      </c>
      <c r="FN117" s="42">
        <v>0.20999999344348907</v>
      </c>
      <c r="FO117" s="54">
        <f t="shared" si="71"/>
        <v>0.20999999344348907</v>
      </c>
      <c r="FP117" s="65">
        <v>17</v>
      </c>
      <c r="FQ117" s="42">
        <v>0.56999999284744263</v>
      </c>
      <c r="FR117" s="42">
        <v>0.56999999284744263</v>
      </c>
      <c r="FS117" s="42">
        <v>0.56999999284744263</v>
      </c>
      <c r="FT117" s="42">
        <v>0.56999999284744263</v>
      </c>
      <c r="FU117" s="42">
        <v>0.56999999284744263</v>
      </c>
      <c r="FV117" s="42">
        <v>0.56999999284744263</v>
      </c>
      <c r="FW117" s="54">
        <f t="shared" si="72"/>
        <v>0.56999999284744263</v>
      </c>
      <c r="FX117" s="65">
        <v>40</v>
      </c>
    </row>
    <row r="118" spans="1:180">
      <c r="A118" s="40">
        <v>38820</v>
      </c>
      <c r="B118" s="41"/>
      <c r="C118" s="41"/>
      <c r="D118" s="41"/>
      <c r="E118" s="42" t="s">
        <v>233</v>
      </c>
      <c r="F118" s="42" t="s">
        <v>233</v>
      </c>
      <c r="G118" s="42" t="s">
        <v>233</v>
      </c>
      <c r="H118" s="42" t="s">
        <v>233</v>
      </c>
      <c r="I118" s="42" t="s">
        <v>233</v>
      </c>
      <c r="J118" s="42" t="s">
        <v>233</v>
      </c>
      <c r="K118" s="54" t="str">
        <f t="shared" si="73"/>
        <v/>
      </c>
      <c r="L118" s="43">
        <v>10.818070411682129</v>
      </c>
      <c r="M118" s="43">
        <v>10.69597053527832</v>
      </c>
      <c r="N118" s="43">
        <v>10.354090690612793</v>
      </c>
      <c r="O118" s="43">
        <v>12.747252464294434</v>
      </c>
      <c r="P118" s="43">
        <v>13.84615421295166</v>
      </c>
      <c r="Q118" s="43">
        <v>13.45543384552002</v>
      </c>
      <c r="R118" s="54">
        <f t="shared" si="87"/>
        <v>11.986162026723227</v>
      </c>
      <c r="S118" s="43">
        <v>4.029304027557373</v>
      </c>
      <c r="T118" s="43">
        <v>4.1514043807983398</v>
      </c>
      <c r="U118" s="43">
        <v>4.1514043807983398</v>
      </c>
      <c r="V118" s="43">
        <v>4.029304027557373</v>
      </c>
      <c r="W118" s="43">
        <v>4.029304027557373</v>
      </c>
      <c r="X118" s="43">
        <v>3.9072039127349854</v>
      </c>
      <c r="Y118" s="56">
        <f t="shared" si="74"/>
        <v>4.0496541261672974</v>
      </c>
      <c r="Z118" s="42">
        <v>-0.39804640412330627</v>
      </c>
      <c r="AA118" s="42">
        <v>-0.38827839493751526</v>
      </c>
      <c r="AB118" s="42">
        <v>-0.40781441330909729</v>
      </c>
      <c r="AC118" s="42">
        <v>-0.61782664060592651</v>
      </c>
      <c r="AD118" s="42">
        <v>-0.66178268194198608</v>
      </c>
      <c r="AE118" s="42">
        <v>-0.57387059926986694</v>
      </c>
      <c r="AF118" s="54">
        <f t="shared" si="75"/>
        <v>-0.50793652236461639</v>
      </c>
      <c r="AG118" s="42">
        <v>7.0564103126525879</v>
      </c>
      <c r="AH118" s="42">
        <v>7.0495724678039551</v>
      </c>
      <c r="AI118" s="42">
        <v>7.0871796607971191</v>
      </c>
      <c r="AJ118" s="42">
        <v>7.3162393569946289</v>
      </c>
      <c r="AK118" s="42">
        <v>7.6068377494812012</v>
      </c>
      <c r="AL118" s="42">
        <v>7.3196582794189453</v>
      </c>
      <c r="AM118" s="54">
        <f t="shared" si="76"/>
        <v>7.2393163045247393</v>
      </c>
      <c r="AN118" s="44">
        <v>0.63736265897750854</v>
      </c>
      <c r="AO118" s="44">
        <v>0.64224666357040405</v>
      </c>
      <c r="AP118" s="44">
        <v>0.6398046612739563</v>
      </c>
      <c r="AQ118" s="44">
        <v>0.95482295751571655</v>
      </c>
      <c r="AR118" s="44">
        <v>0.85958486795425415</v>
      </c>
      <c r="AS118" s="44">
        <v>0.70573872327804565</v>
      </c>
      <c r="AT118" s="58">
        <f t="shared" si="77"/>
        <v>0.73992675542831421</v>
      </c>
      <c r="AU118" s="42">
        <v>0.77167278528213501</v>
      </c>
      <c r="AV118" s="42">
        <v>0.81562882661819458</v>
      </c>
      <c r="AW118" s="42">
        <v>0.82295483350753784</v>
      </c>
      <c r="AX118" s="42">
        <v>0.81196582317352295</v>
      </c>
      <c r="AY118" s="42">
        <v>0.69963371753692627</v>
      </c>
      <c r="AZ118" s="42">
        <v>0.77045178413391113</v>
      </c>
      <c r="BA118" s="54">
        <f t="shared" si="78"/>
        <v>0.78205129504203796</v>
      </c>
      <c r="BB118" s="44"/>
      <c r="BC118" s="42">
        <v>0.23321123421192169</v>
      </c>
      <c r="BD118" s="42">
        <v>0.23565323650836945</v>
      </c>
      <c r="BE118" s="42">
        <v>0.25396826863288879</v>
      </c>
      <c r="BF118" s="42">
        <v>0.24664224684238434</v>
      </c>
      <c r="BG118" s="42">
        <v>9.890110045671463E-2</v>
      </c>
      <c r="BH118" s="42">
        <v>0.23443223536014557</v>
      </c>
      <c r="BI118" s="54">
        <f t="shared" si="79"/>
        <v>0.21713472033540407</v>
      </c>
      <c r="BJ118" s="44">
        <v>4.2333226650953293E-2</v>
      </c>
      <c r="BK118" s="44">
        <v>4.1963137686252594E-2</v>
      </c>
      <c r="BL118" s="44">
        <v>4.1760753840208054E-2</v>
      </c>
      <c r="BM118" s="44">
        <v>4.2071416974067688E-2</v>
      </c>
      <c r="BN118" s="44">
        <v>4.7047246247529984E-2</v>
      </c>
      <c r="BO118" s="44">
        <v>4.8031006008386612E-2</v>
      </c>
      <c r="BP118" s="58">
        <f t="shared" si="80"/>
        <v>4.386779790123304E-2</v>
      </c>
      <c r="BQ118" s="42">
        <v>1.01</v>
      </c>
      <c r="BR118" s="42">
        <v>1.02</v>
      </c>
      <c r="BS118" s="42">
        <v>1.06</v>
      </c>
      <c r="BT118" s="42">
        <v>1.07</v>
      </c>
      <c r="BU118" s="42">
        <v>1.02</v>
      </c>
      <c r="BV118" s="42">
        <v>1.05</v>
      </c>
      <c r="BW118" s="54">
        <v>1.04</v>
      </c>
      <c r="BX118" s="44">
        <v>5.5E-2</v>
      </c>
      <c r="BY118" s="44">
        <v>5.7000000000000002E-2</v>
      </c>
      <c r="BZ118" s="44">
        <v>4.5999999999999999E-2</v>
      </c>
      <c r="CA118" s="44">
        <v>4.5999999999999999E-2</v>
      </c>
      <c r="CB118" s="44">
        <v>5.7000000000000002E-2</v>
      </c>
      <c r="CC118" s="44">
        <v>5.7000000000000002E-2</v>
      </c>
      <c r="CD118" s="58">
        <v>5.2999999999999999E-2</v>
      </c>
      <c r="CE118" s="42">
        <v>7.36</v>
      </c>
      <c r="CF118" s="42">
        <v>7.34</v>
      </c>
      <c r="CG118" s="42">
        <v>7.28</v>
      </c>
      <c r="CH118" s="42">
        <v>7.23</v>
      </c>
      <c r="CI118" s="42">
        <v>7.25</v>
      </c>
      <c r="CJ118" s="42">
        <v>7.32</v>
      </c>
      <c r="CK118" s="54">
        <v>7.3</v>
      </c>
      <c r="CL118" s="42">
        <v>98</v>
      </c>
      <c r="CM118" s="44"/>
      <c r="CN118" s="44">
        <v>1.7914530038833618</v>
      </c>
      <c r="CO118" s="44">
        <v>1.7582417726516724</v>
      </c>
      <c r="CP118" s="44">
        <v>1.8070818185806274</v>
      </c>
      <c r="CQ118" s="44">
        <v>1.8178266286849976</v>
      </c>
      <c r="CR118" s="44">
        <v>1.9164835214614868</v>
      </c>
      <c r="CS118" s="44">
        <v>1.8735042810440063</v>
      </c>
      <c r="CT118" s="58">
        <f t="shared" si="81"/>
        <v>1.8274318377176921</v>
      </c>
      <c r="CU118" s="44" t="s">
        <v>233</v>
      </c>
      <c r="CV118" s="44" t="s">
        <v>233</v>
      </c>
      <c r="CW118" s="44" t="s">
        <v>233</v>
      </c>
      <c r="CX118" s="44" t="s">
        <v>233</v>
      </c>
      <c r="CY118" s="44" t="s">
        <v>233</v>
      </c>
      <c r="CZ118" s="44" t="s">
        <v>233</v>
      </c>
      <c r="DA118" s="54">
        <v>0.371</v>
      </c>
      <c r="DB118" s="65">
        <v>1252.6251220703125</v>
      </c>
      <c r="DC118" s="65">
        <v>1212.087890625</v>
      </c>
      <c r="DD118" s="65">
        <v>1239.194091796875</v>
      </c>
      <c r="DE118" s="65">
        <v>1236.5079345703125</v>
      </c>
      <c r="DF118" s="65">
        <v>1325.64111328125</v>
      </c>
      <c r="DG118" s="65">
        <v>1279.853515625</v>
      </c>
      <c r="DH118" s="58">
        <f t="shared" si="83"/>
        <v>1.8110183203125001</v>
      </c>
      <c r="DI118" s="65">
        <v>1269.84130859375</v>
      </c>
      <c r="DJ118" s="65">
        <v>1243.223388671875</v>
      </c>
      <c r="DK118" s="65">
        <v>1272.1123046875</v>
      </c>
      <c r="DL118" s="65">
        <v>1266.7154541015625</v>
      </c>
      <c r="DM118" s="65">
        <v>1272.649658203125</v>
      </c>
      <c r="DN118" s="65">
        <v>1255.3114013671875</v>
      </c>
      <c r="DO118" s="58">
        <f t="shared" si="84"/>
        <v>1.8191648437500001</v>
      </c>
      <c r="DP118" s="65">
        <v>0</v>
      </c>
      <c r="DQ118" s="44"/>
      <c r="DR118" s="65">
        <v>773.8125</v>
      </c>
      <c r="DS118" s="65">
        <v>1.1875</v>
      </c>
      <c r="DT118" s="65">
        <v>795.0625</v>
      </c>
      <c r="DU118" s="65">
        <v>781.875</v>
      </c>
      <c r="DV118" s="65">
        <v>780.25</v>
      </c>
      <c r="DW118" s="65">
        <v>100</v>
      </c>
      <c r="DX118" s="58">
        <f t="shared" si="85"/>
        <v>0.775725</v>
      </c>
      <c r="DY118" s="43">
        <v>6.7932600975036621</v>
      </c>
      <c r="DZ118" s="43">
        <v>12.838421821594238</v>
      </c>
      <c r="EA118" s="43">
        <v>26.22784423828125</v>
      </c>
      <c r="EB118" s="44">
        <f t="shared" si="86"/>
        <v>1.4845396930694581</v>
      </c>
      <c r="EC118" s="43">
        <v>30</v>
      </c>
      <c r="ED118" s="43">
        <v>30</v>
      </c>
      <c r="EE118" s="43">
        <v>30</v>
      </c>
      <c r="EF118" s="43">
        <v>30</v>
      </c>
      <c r="EG118" s="43">
        <v>30</v>
      </c>
      <c r="EH118" s="43">
        <v>30</v>
      </c>
      <c r="EI118" s="56">
        <f t="shared" si="67"/>
        <v>30</v>
      </c>
      <c r="EJ118" s="65">
        <v>458</v>
      </c>
      <c r="EK118" s="42">
        <v>0.5</v>
      </c>
      <c r="EL118" s="42">
        <v>0.5</v>
      </c>
      <c r="EM118" s="42">
        <v>0.5</v>
      </c>
      <c r="EN118" s="42">
        <v>0.5</v>
      </c>
      <c r="EO118" s="42">
        <v>0.5</v>
      </c>
      <c r="EP118" s="42">
        <v>0.5</v>
      </c>
      <c r="EQ118" s="54">
        <f t="shared" si="68"/>
        <v>0.5</v>
      </c>
      <c r="ER118" s="65">
        <v>26</v>
      </c>
      <c r="ES118" s="42">
        <v>0.62999999523162842</v>
      </c>
      <c r="ET118" s="42">
        <v>0.62999999523162842</v>
      </c>
      <c r="EU118" s="42">
        <v>0.62999999523162842</v>
      </c>
      <c r="EV118" s="42">
        <v>0.62999999523162842</v>
      </c>
      <c r="EW118" s="42">
        <v>0.62999999523162842</v>
      </c>
      <c r="EX118" s="42">
        <v>0.62999999523162842</v>
      </c>
      <c r="EY118" s="54">
        <f t="shared" si="69"/>
        <v>0.62999999523162842</v>
      </c>
      <c r="EZ118" s="42">
        <v>1.3</v>
      </c>
      <c r="FA118" s="42">
        <v>0.2199999988079071</v>
      </c>
      <c r="FB118" s="42">
        <v>0.2199999988079071</v>
      </c>
      <c r="FC118" s="42">
        <v>0.2199999988079071</v>
      </c>
      <c r="FD118" s="42">
        <v>0.2199999988079071</v>
      </c>
      <c r="FE118" s="42">
        <v>0.2199999988079071</v>
      </c>
      <c r="FF118" s="42">
        <v>0.2199999988079071</v>
      </c>
      <c r="FG118" s="54">
        <f t="shared" si="70"/>
        <v>0.2199999988079071</v>
      </c>
      <c r="FH118" s="42"/>
      <c r="FI118" s="42">
        <v>0.20999999344348907</v>
      </c>
      <c r="FJ118" s="42">
        <v>0.20999999344348907</v>
      </c>
      <c r="FK118" s="42">
        <v>0.20999999344348907</v>
      </c>
      <c r="FL118" s="42">
        <v>0.20999999344348907</v>
      </c>
      <c r="FM118" s="42">
        <v>0.23000000417232513</v>
      </c>
      <c r="FN118" s="42">
        <v>0.23000000417232513</v>
      </c>
      <c r="FO118" s="54">
        <f t="shared" si="71"/>
        <v>0.21666666368643442</v>
      </c>
      <c r="FP118" s="65">
        <v>25</v>
      </c>
      <c r="FQ118" s="42">
        <v>0.56999999284744263</v>
      </c>
      <c r="FR118" s="42">
        <v>0.56999999284744263</v>
      </c>
      <c r="FS118" s="42">
        <v>0.56999999284744263</v>
      </c>
      <c r="FT118" s="42">
        <v>0.56999999284744263</v>
      </c>
      <c r="FU118" s="42">
        <v>0.56999999284744263</v>
      </c>
      <c r="FV118" s="42">
        <v>0.56999999284744263</v>
      </c>
      <c r="FW118" s="54">
        <f t="shared" si="72"/>
        <v>0.56999999284744263</v>
      </c>
      <c r="FX118" s="65">
        <v>39</v>
      </c>
    </row>
    <row r="119" spans="1:180">
      <c r="A119" s="40">
        <v>38821</v>
      </c>
      <c r="B119" s="41"/>
      <c r="C119" s="41"/>
      <c r="D119" s="41"/>
      <c r="E119" s="42" t="s">
        <v>233</v>
      </c>
      <c r="F119" s="42" t="s">
        <v>233</v>
      </c>
      <c r="G119" s="42" t="s">
        <v>233</v>
      </c>
      <c r="H119" s="42" t="s">
        <v>233</v>
      </c>
      <c r="I119" s="42" t="s">
        <v>233</v>
      </c>
      <c r="J119" s="42" t="s">
        <v>233</v>
      </c>
      <c r="K119" s="54" t="str">
        <f t="shared" si="73"/>
        <v/>
      </c>
      <c r="L119" s="43">
        <v>12.185592651367188</v>
      </c>
      <c r="M119" s="43">
        <v>10.964591026306152</v>
      </c>
      <c r="N119" s="43">
        <v>10.476190567016602</v>
      </c>
      <c r="O119" s="43">
        <v>10.842491149902344</v>
      </c>
      <c r="P119" s="43">
        <v>11.20879077911377</v>
      </c>
      <c r="Q119" s="43">
        <v>10.964591026306152</v>
      </c>
      <c r="R119" s="54">
        <f t="shared" si="87"/>
        <v>11.107041200002035</v>
      </c>
      <c r="S119" s="43">
        <v>4.029304027557373</v>
      </c>
      <c r="T119" s="43">
        <v>4.029304027557373</v>
      </c>
      <c r="U119" s="43">
        <v>4.1514043807983398</v>
      </c>
      <c r="V119" s="43">
        <v>3.2967033386230469</v>
      </c>
      <c r="W119" s="43">
        <v>4.6398048400878906</v>
      </c>
      <c r="X119" s="43">
        <v>5.4945054054260254</v>
      </c>
      <c r="Y119" s="56">
        <f t="shared" si="74"/>
        <v>4.2735043366750078</v>
      </c>
      <c r="Z119" s="42">
        <v>-0.45665445923805237</v>
      </c>
      <c r="AA119" s="42">
        <v>-0.42735043168067932</v>
      </c>
      <c r="AB119" s="42">
        <v>-0.45665445923805237</v>
      </c>
      <c r="AC119" s="42">
        <v>-0.52503055334091187</v>
      </c>
      <c r="AD119" s="42">
        <v>-0.53968256711959839</v>
      </c>
      <c r="AE119" s="42">
        <v>-0.48107448220252991</v>
      </c>
      <c r="AF119" s="54">
        <f t="shared" si="75"/>
        <v>-0.48107449213663739</v>
      </c>
      <c r="AG119" s="42">
        <v>7.0666666030883789</v>
      </c>
      <c r="AH119" s="42">
        <v>7.0461540222167969</v>
      </c>
      <c r="AI119" s="42">
        <v>7.0700855255126953</v>
      </c>
      <c r="AJ119" s="42">
        <v>7.1384615898132324</v>
      </c>
      <c r="AK119" s="42">
        <v>7.230769157409668</v>
      </c>
      <c r="AL119" s="42">
        <v>7.1726493835449219</v>
      </c>
      <c r="AM119" s="54">
        <f t="shared" si="76"/>
        <v>7.1207977135976153</v>
      </c>
      <c r="AN119" s="44">
        <v>0.58608061075210571</v>
      </c>
      <c r="AO119" s="44">
        <v>0.55677658319473267</v>
      </c>
      <c r="AP119" s="44">
        <v>0.56898659467697144</v>
      </c>
      <c r="AQ119" s="44">
        <v>0.56410259008407593</v>
      </c>
      <c r="AR119" s="44">
        <v>0.64468866586685181</v>
      </c>
      <c r="AS119" s="44">
        <v>0.71550673246383667</v>
      </c>
      <c r="AT119" s="58">
        <f t="shared" si="77"/>
        <v>0.60602362950642907</v>
      </c>
      <c r="AU119" s="42">
        <v>0.77899879217147827</v>
      </c>
      <c r="AV119" s="42">
        <v>0.75213676691055298</v>
      </c>
      <c r="AW119" s="42">
        <v>0.84493285417556763</v>
      </c>
      <c r="AX119" s="42">
        <v>0.80463981628417969</v>
      </c>
      <c r="AY119" s="42">
        <v>0.84493285417556763</v>
      </c>
      <c r="AZ119" s="42">
        <v>0.81196582317352295</v>
      </c>
      <c r="BA119" s="54">
        <f t="shared" si="78"/>
        <v>0.80626781781514489</v>
      </c>
      <c r="BB119" s="44"/>
      <c r="BC119" s="42">
        <v>0.21978022158145905</v>
      </c>
      <c r="BD119" s="42">
        <v>0.18192918598651886</v>
      </c>
      <c r="BE119" s="42">
        <v>0.29670330882072449</v>
      </c>
      <c r="BF119" s="42">
        <v>0.24664224684238434</v>
      </c>
      <c r="BG119" s="42">
        <v>0.31501832604408264</v>
      </c>
      <c r="BH119" s="42">
        <v>0.25396826863288879</v>
      </c>
      <c r="BI119" s="54">
        <f t="shared" si="79"/>
        <v>0.25234025965134305</v>
      </c>
      <c r="BJ119" s="44">
        <v>4.7014594078063965E-2</v>
      </c>
      <c r="BK119" s="44">
        <v>4.6285975724458694E-2</v>
      </c>
      <c r="BL119" s="44">
        <v>4.9653604626655579E-2</v>
      </c>
      <c r="BM119" s="44">
        <v>4.9138695001602173E-2</v>
      </c>
      <c r="BN119" s="44">
        <v>5.3002189844846725E-2</v>
      </c>
      <c r="BO119" s="44">
        <v>5.0563443452119827E-2</v>
      </c>
      <c r="BP119" s="58">
        <f t="shared" si="80"/>
        <v>4.9276417121291161E-2</v>
      </c>
      <c r="BQ119" s="42">
        <v>1.06</v>
      </c>
      <c r="BR119" s="42">
        <v>1.05</v>
      </c>
      <c r="BS119" s="42">
        <v>1.1499999999999999</v>
      </c>
      <c r="BT119" s="42">
        <v>1.1499999999999999</v>
      </c>
      <c r="BU119" s="42">
        <v>1.1299999999999999</v>
      </c>
      <c r="BV119" s="42">
        <v>1.1200000000000001</v>
      </c>
      <c r="BW119" s="54">
        <v>1.1100000000000001</v>
      </c>
      <c r="BX119" s="44">
        <v>5.7000000000000002E-2</v>
      </c>
      <c r="BY119" s="44">
        <v>5.7000000000000002E-2</v>
      </c>
      <c r="BZ119" s="44">
        <v>5.7000000000000002E-2</v>
      </c>
      <c r="CA119" s="44">
        <v>6.0999999999999999E-2</v>
      </c>
      <c r="CB119" s="44">
        <v>6.0999999999999999E-2</v>
      </c>
      <c r="CC119" s="44">
        <v>6.0999999999999999E-2</v>
      </c>
      <c r="CD119" s="58">
        <v>5.8999999999999997E-2</v>
      </c>
      <c r="CE119" s="42">
        <v>7.37</v>
      </c>
      <c r="CF119" s="42">
        <v>7.36</v>
      </c>
      <c r="CG119" s="42">
        <v>7.3</v>
      </c>
      <c r="CH119" s="42">
        <v>7.26</v>
      </c>
      <c r="CI119" s="42">
        <v>7.24</v>
      </c>
      <c r="CJ119" s="42">
        <v>7.25</v>
      </c>
      <c r="CK119" s="54">
        <v>7.3</v>
      </c>
      <c r="CL119" s="42">
        <v>92</v>
      </c>
      <c r="CM119" s="44"/>
      <c r="CN119" s="44">
        <v>1.7816849946975708</v>
      </c>
      <c r="CO119" s="44">
        <v>1.8061050176620483</v>
      </c>
      <c r="CP119" s="44">
        <v>1.8568986654281616</v>
      </c>
      <c r="CQ119" s="44">
        <v>1.7650793790817261</v>
      </c>
      <c r="CR119" s="44">
        <v>1.8949939012527466</v>
      </c>
      <c r="CS119" s="44">
        <v>1.8422466516494751</v>
      </c>
      <c r="CT119" s="58">
        <f t="shared" si="81"/>
        <v>1.8245014349619548</v>
      </c>
      <c r="CU119" s="44" t="s">
        <v>233</v>
      </c>
      <c r="CV119" s="44" t="s">
        <v>233</v>
      </c>
      <c r="CW119" s="44" t="s">
        <v>233</v>
      </c>
      <c r="CX119" s="44" t="s">
        <v>233</v>
      </c>
      <c r="CY119" s="44" t="s">
        <v>233</v>
      </c>
      <c r="CZ119" s="44" t="s">
        <v>233</v>
      </c>
      <c r="DA119" s="54">
        <v>0.39550000000000002</v>
      </c>
      <c r="DB119" s="65">
        <v>1238.4615478515625</v>
      </c>
      <c r="DC119" s="65">
        <v>1204.029296875</v>
      </c>
      <c r="DD119" s="65">
        <v>1310.622802734375</v>
      </c>
      <c r="DE119" s="65">
        <v>1223.5653076171875</v>
      </c>
      <c r="DF119" s="65">
        <v>1254.5787353515625</v>
      </c>
      <c r="DG119" s="65">
        <v>1288.0341796875</v>
      </c>
      <c r="DH119" s="58">
        <f t="shared" si="83"/>
        <v>1.8046300488281251</v>
      </c>
      <c r="DI119" s="65">
        <v>1253.4798583984375</v>
      </c>
      <c r="DJ119" s="65">
        <v>1215.9951171875</v>
      </c>
      <c r="DK119" s="65">
        <v>1239.951171875</v>
      </c>
      <c r="DL119" s="65">
        <v>1278.5836181640625</v>
      </c>
      <c r="DM119" s="65">
        <v>1240.6348876953125</v>
      </c>
      <c r="DN119" s="65">
        <v>1235.4578857421875</v>
      </c>
      <c r="DO119" s="58">
        <f t="shared" si="84"/>
        <v>1.7913846093750001</v>
      </c>
      <c r="DP119" s="65">
        <v>23</v>
      </c>
      <c r="DQ119" s="44"/>
      <c r="DR119" s="65">
        <v>100</v>
      </c>
      <c r="DS119" s="65">
        <v>815.75</v>
      </c>
      <c r="DT119" s="65">
        <v>787.1875</v>
      </c>
      <c r="DU119" s="65">
        <v>760.125</v>
      </c>
      <c r="DV119" s="65">
        <v>1.8125</v>
      </c>
      <c r="DW119" s="65">
        <v>6.5</v>
      </c>
      <c r="DX119" s="58">
        <f t="shared" si="85"/>
        <v>0.59313000000000005</v>
      </c>
      <c r="DY119" s="43">
        <v>6.7441754341125488</v>
      </c>
      <c r="DZ119" s="43">
        <v>14.011468887329102</v>
      </c>
      <c r="EA119" s="43">
        <v>28.93487548828125</v>
      </c>
      <c r="EB119" s="44">
        <f t="shared" si="86"/>
        <v>1.6201197377777101</v>
      </c>
      <c r="EC119" s="43">
        <v>30</v>
      </c>
      <c r="ED119" s="43">
        <v>30</v>
      </c>
      <c r="EE119" s="43">
        <v>30</v>
      </c>
      <c r="EF119" s="43">
        <v>30</v>
      </c>
      <c r="EG119" s="43">
        <v>30</v>
      </c>
      <c r="EH119" s="43">
        <v>30</v>
      </c>
      <c r="EI119" s="56">
        <f t="shared" si="67"/>
        <v>30</v>
      </c>
      <c r="EJ119" s="65">
        <v>431</v>
      </c>
      <c r="EK119" s="42">
        <v>0.5</v>
      </c>
      <c r="EL119" s="42">
        <v>0.5</v>
      </c>
      <c r="EM119" s="42">
        <v>0.5</v>
      </c>
      <c r="EN119" s="42">
        <v>0.5</v>
      </c>
      <c r="EO119" s="42">
        <v>0.5</v>
      </c>
      <c r="EP119" s="42">
        <v>0.5</v>
      </c>
      <c r="EQ119" s="54">
        <f t="shared" si="68"/>
        <v>0.5</v>
      </c>
      <c r="ER119" s="65">
        <v>25</v>
      </c>
      <c r="ES119" s="42">
        <v>0.62999999523162842</v>
      </c>
      <c r="ET119" s="42">
        <v>0.62999999523162842</v>
      </c>
      <c r="EU119" s="42">
        <v>0.62999999523162842</v>
      </c>
      <c r="EV119" s="42">
        <v>0.62999999523162842</v>
      </c>
      <c r="EW119" s="42">
        <v>0.62999999523162842</v>
      </c>
      <c r="EX119" s="42">
        <v>0.62999999523162842</v>
      </c>
      <c r="EY119" s="54">
        <f t="shared" si="69"/>
        <v>0.62999999523162842</v>
      </c>
      <c r="EZ119" s="42">
        <v>1.65</v>
      </c>
      <c r="FA119" s="42">
        <v>0.2199999988079071</v>
      </c>
      <c r="FB119" s="42">
        <v>0.2199999988079071</v>
      </c>
      <c r="FC119" s="42">
        <v>0.2199999988079071</v>
      </c>
      <c r="FD119" s="42">
        <v>0.2199999988079071</v>
      </c>
      <c r="FE119" s="42">
        <v>0.2199999988079071</v>
      </c>
      <c r="FF119" s="42">
        <v>0.2199999988079071</v>
      </c>
      <c r="FG119" s="54">
        <f t="shared" si="70"/>
        <v>0.2199999988079071</v>
      </c>
      <c r="FH119" s="42"/>
      <c r="FI119" s="42">
        <v>0.23000000417232513</v>
      </c>
      <c r="FJ119" s="42">
        <v>0.23000000417232513</v>
      </c>
      <c r="FK119" s="42">
        <v>0.23000000417232513</v>
      </c>
      <c r="FL119" s="42">
        <v>0.2199999988079071</v>
      </c>
      <c r="FM119" s="42">
        <v>0.2199999988079071</v>
      </c>
      <c r="FN119" s="42">
        <v>0.2199999988079071</v>
      </c>
      <c r="FO119" s="54">
        <f t="shared" si="71"/>
        <v>0.22500000149011612</v>
      </c>
      <c r="FP119" s="65">
        <v>29</v>
      </c>
      <c r="FQ119" s="42">
        <v>0.56999999284744263</v>
      </c>
      <c r="FR119" s="42">
        <v>0.56999999284744263</v>
      </c>
      <c r="FS119" s="42">
        <v>0.56999999284744263</v>
      </c>
      <c r="FT119" s="42">
        <v>0.56999999284744263</v>
      </c>
      <c r="FU119" s="42">
        <v>0.56999999284744263</v>
      </c>
      <c r="FV119" s="42">
        <v>0.56999999284744263</v>
      </c>
      <c r="FW119" s="54">
        <f t="shared" si="72"/>
        <v>0.56999999284744263</v>
      </c>
      <c r="FX119" s="65">
        <v>37</v>
      </c>
    </row>
    <row r="120" spans="1:180">
      <c r="A120" s="40">
        <v>38822</v>
      </c>
      <c r="B120" s="41"/>
      <c r="C120" s="41"/>
      <c r="D120" s="41"/>
      <c r="E120" s="42" t="s">
        <v>233</v>
      </c>
      <c r="F120" s="42" t="s">
        <v>233</v>
      </c>
      <c r="G120" s="42" t="s">
        <v>233</v>
      </c>
      <c r="H120" s="42" t="s">
        <v>233</v>
      </c>
      <c r="I120" s="42" t="s">
        <v>233</v>
      </c>
      <c r="J120" s="42" t="s">
        <v>233</v>
      </c>
      <c r="K120" s="54" t="str">
        <f t="shared" si="73"/>
        <v/>
      </c>
      <c r="L120" s="43">
        <v>10.476190567016602</v>
      </c>
      <c r="M120" s="43">
        <v>10.109889984130859</v>
      </c>
      <c r="N120" s="43">
        <v>9.9877901077270508</v>
      </c>
      <c r="O120" s="43">
        <v>12.210012435913086</v>
      </c>
      <c r="P120" s="43">
        <v>14.432234764099121</v>
      </c>
      <c r="Q120" s="43">
        <v>13.186813354492187</v>
      </c>
      <c r="R120" s="54">
        <f t="shared" si="87"/>
        <v>11.733821868896484</v>
      </c>
      <c r="S120" s="43">
        <v>5.4945054054260254</v>
      </c>
      <c r="T120" s="43">
        <v>6.105006217956543</v>
      </c>
      <c r="U120" s="43">
        <v>5.4945054054260254</v>
      </c>
      <c r="V120" s="43">
        <v>4.7619047164916992</v>
      </c>
      <c r="W120" s="43">
        <v>4.7619047164916992</v>
      </c>
      <c r="X120" s="43">
        <v>4.6398048400878906</v>
      </c>
      <c r="Y120" s="56">
        <f t="shared" si="74"/>
        <v>5.2096052169799805</v>
      </c>
      <c r="Z120" s="42">
        <v>-0.4761904776096344</v>
      </c>
      <c r="AA120" s="42">
        <v>-0.50549453496932983</v>
      </c>
      <c r="AB120" s="42">
        <v>-0.52503055334091187</v>
      </c>
      <c r="AC120" s="42">
        <v>-0.64713066816329956</v>
      </c>
      <c r="AD120" s="42">
        <v>-0.70085471868515015</v>
      </c>
      <c r="AE120" s="42">
        <v>-0.65689867734909058</v>
      </c>
      <c r="AF120" s="54">
        <f t="shared" si="75"/>
        <v>-0.5852666050195694</v>
      </c>
      <c r="AG120" s="42">
        <v>7.0837607383728027</v>
      </c>
      <c r="AH120" s="42">
        <v>7.0666666030883789</v>
      </c>
      <c r="AI120" s="42">
        <v>7.0837607383728027</v>
      </c>
      <c r="AJ120" s="42">
        <v>7.2888889312744141</v>
      </c>
      <c r="AK120" s="42">
        <v>7.4666666984558105</v>
      </c>
      <c r="AL120" s="42">
        <v>7.1999998092651367</v>
      </c>
      <c r="AM120" s="54">
        <f t="shared" si="76"/>
        <v>7.1982905864715576</v>
      </c>
      <c r="AN120" s="44">
        <v>0.5445665717124939</v>
      </c>
      <c r="AO120" s="44">
        <v>0.45421245694160461</v>
      </c>
      <c r="AP120" s="44">
        <v>0.48107448220252991</v>
      </c>
      <c r="AQ120" s="44">
        <v>0.56654459238052368</v>
      </c>
      <c r="AR120" s="44">
        <v>0.78388279676437378</v>
      </c>
      <c r="AS120" s="44">
        <v>0.74725276231765747</v>
      </c>
      <c r="AT120" s="58">
        <f t="shared" si="77"/>
        <v>0.59625561038653052</v>
      </c>
      <c r="AU120" s="42">
        <v>0.81807082891464233</v>
      </c>
      <c r="AV120" s="42">
        <v>0.74481076002120972</v>
      </c>
      <c r="AW120" s="42">
        <v>0.74603176116943359</v>
      </c>
      <c r="AX120" s="42">
        <v>0.74481076002120972</v>
      </c>
      <c r="AY120" s="42">
        <v>0.81074482202529907</v>
      </c>
      <c r="AZ120" s="42">
        <v>0.65811967849731445</v>
      </c>
      <c r="BA120" s="54">
        <f t="shared" si="78"/>
        <v>0.75376476844151818</v>
      </c>
      <c r="BB120" s="44"/>
      <c r="BC120" s="42">
        <v>0.17094017565250397</v>
      </c>
      <c r="BD120" s="42">
        <v>0.1428571492433548</v>
      </c>
      <c r="BE120" s="42">
        <v>0.13431014120578766</v>
      </c>
      <c r="BF120" s="42">
        <v>0.15140415728092194</v>
      </c>
      <c r="BG120" s="42">
        <v>0.14652015268802643</v>
      </c>
      <c r="BH120" s="42">
        <v>0.11843711882829666</v>
      </c>
      <c r="BI120" s="54">
        <f t="shared" si="79"/>
        <v>0.14407814914981523</v>
      </c>
      <c r="BJ120" s="44">
        <v>4.7930803149938583E-2</v>
      </c>
      <c r="BK120" s="44">
        <v>4.610167071223259E-2</v>
      </c>
      <c r="BL120" s="44">
        <v>4.7066405415534973E-2</v>
      </c>
      <c r="BM120" s="44">
        <v>4.7974959015846252E-2</v>
      </c>
      <c r="BN120" s="44">
        <v>5.3685929626226425E-2</v>
      </c>
      <c r="BO120" s="44">
        <v>5.7101607322692871E-2</v>
      </c>
      <c r="BP120" s="58">
        <f t="shared" si="80"/>
        <v>4.9976895873745285E-2</v>
      </c>
      <c r="BQ120" s="42">
        <v>1.04</v>
      </c>
      <c r="BR120" s="42">
        <v>0.95</v>
      </c>
      <c r="BS120" s="42">
        <v>0.92</v>
      </c>
      <c r="BT120" s="42">
        <v>0.91</v>
      </c>
      <c r="BU120" s="42">
        <v>0.89</v>
      </c>
      <c r="BV120" s="42">
        <v>0.92</v>
      </c>
      <c r="BW120" s="54">
        <v>0.94</v>
      </c>
      <c r="BX120" s="44">
        <v>6.0999999999999999E-2</v>
      </c>
      <c r="BY120" s="44">
        <v>6.2E-2</v>
      </c>
      <c r="BZ120" s="44">
        <v>6.2E-2</v>
      </c>
      <c r="CA120" s="44">
        <v>6.2E-2</v>
      </c>
      <c r="CB120" s="44">
        <v>6.2E-2</v>
      </c>
      <c r="CC120" s="44">
        <v>6.2E-2</v>
      </c>
      <c r="CD120" s="58">
        <v>6.2E-2</v>
      </c>
      <c r="CE120" s="42">
        <v>7.26</v>
      </c>
      <c r="CF120" s="42">
        <v>7.26</v>
      </c>
      <c r="CG120" s="42">
        <v>7.26</v>
      </c>
      <c r="CH120" s="42">
        <v>7.26</v>
      </c>
      <c r="CI120" s="42">
        <v>7.25</v>
      </c>
      <c r="CJ120" s="42">
        <v>7.26</v>
      </c>
      <c r="CK120" s="54">
        <v>7.26</v>
      </c>
      <c r="CL120" s="42">
        <v>91</v>
      </c>
      <c r="CM120" s="44"/>
      <c r="CN120" s="44">
        <v>1.1907204389572144</v>
      </c>
      <c r="CO120" s="44">
        <v>0.97191697359085083</v>
      </c>
      <c r="CP120" s="44">
        <v>0.96996337175369263</v>
      </c>
      <c r="CQ120" s="44">
        <v>0.96410256624221802</v>
      </c>
      <c r="CR120" s="44">
        <v>1.0451771020889282</v>
      </c>
      <c r="CS120" s="44">
        <v>1.2366300821304321</v>
      </c>
      <c r="CT120" s="58">
        <f t="shared" si="81"/>
        <v>1.0630850891272228</v>
      </c>
      <c r="CU120" s="44" t="s">
        <v>233</v>
      </c>
      <c r="CV120" s="44" t="s">
        <v>233</v>
      </c>
      <c r="CW120" s="44" t="s">
        <v>233</v>
      </c>
      <c r="CX120" s="44" t="s">
        <v>233</v>
      </c>
      <c r="CY120" s="44" t="s">
        <v>233</v>
      </c>
      <c r="CZ120" s="44" t="s">
        <v>233</v>
      </c>
      <c r="DA120" s="54">
        <v>0.73</v>
      </c>
      <c r="DB120" s="65">
        <v>797.80218505859375</v>
      </c>
      <c r="DC120" s="65">
        <v>653.84619140625</v>
      </c>
      <c r="DD120" s="65">
        <v>684.859619140625</v>
      </c>
      <c r="DE120" s="65">
        <v>654.09039306640625</v>
      </c>
      <c r="DF120" s="65">
        <v>664.1025390625</v>
      </c>
      <c r="DG120" s="65">
        <v>913.55303955078125</v>
      </c>
      <c r="DH120" s="58">
        <f t="shared" si="83"/>
        <v>1.0483809521484375</v>
      </c>
      <c r="DI120" s="65">
        <v>839.65814208984375</v>
      </c>
      <c r="DJ120" s="65">
        <v>691.9658203125</v>
      </c>
      <c r="DK120" s="65">
        <v>689.23077392578125</v>
      </c>
      <c r="DL120" s="65">
        <v>700.17095947265625</v>
      </c>
      <c r="DM120" s="65">
        <v>699.4871826171875</v>
      </c>
      <c r="DN120" s="65">
        <v>857.4359130859375</v>
      </c>
      <c r="DO120" s="58">
        <f t="shared" si="84"/>
        <v>1.0747077099609375</v>
      </c>
      <c r="DP120" s="65">
        <v>45</v>
      </c>
      <c r="DQ120" s="44"/>
      <c r="DR120" s="65">
        <v>799.5</v>
      </c>
      <c r="DS120" s="65">
        <v>789.9375</v>
      </c>
      <c r="DT120" s="65">
        <v>5.9375</v>
      </c>
      <c r="DU120" s="65">
        <v>793.125</v>
      </c>
      <c r="DV120" s="65">
        <v>779.0625</v>
      </c>
      <c r="DW120" s="65">
        <v>803.1875</v>
      </c>
      <c r="DX120" s="58">
        <f t="shared" si="85"/>
        <v>0.95298000000000005</v>
      </c>
      <c r="DY120" s="43">
        <v>6.7638092041015625</v>
      </c>
      <c r="DZ120" s="43">
        <v>15.401078224182129</v>
      </c>
      <c r="EA120" s="43">
        <v>28.595596313476562</v>
      </c>
      <c r="EB120" s="44">
        <f t="shared" si="86"/>
        <v>0.87182474678039545</v>
      </c>
      <c r="EC120" s="43">
        <v>30</v>
      </c>
      <c r="ED120" s="43">
        <v>30</v>
      </c>
      <c r="EE120" s="43">
        <v>30</v>
      </c>
      <c r="EF120" s="43">
        <v>30</v>
      </c>
      <c r="EG120" s="43">
        <v>30</v>
      </c>
      <c r="EH120" s="43">
        <v>30</v>
      </c>
      <c r="EI120" s="56">
        <f t="shared" si="67"/>
        <v>30</v>
      </c>
      <c r="EJ120" s="65">
        <v>241.99282836914062</v>
      </c>
      <c r="EK120" s="42">
        <v>0.5</v>
      </c>
      <c r="EL120" s="42">
        <v>0.5</v>
      </c>
      <c r="EM120" s="42">
        <v>0.5</v>
      </c>
      <c r="EN120" s="42">
        <v>0.5</v>
      </c>
      <c r="EO120" s="42">
        <v>0.5</v>
      </c>
      <c r="EP120" s="42">
        <v>0.5</v>
      </c>
      <c r="EQ120" s="54">
        <f t="shared" si="68"/>
        <v>0.5</v>
      </c>
      <c r="ER120" s="65">
        <v>13.992523193359375</v>
      </c>
      <c r="ES120" s="42">
        <v>0.62999999523162842</v>
      </c>
      <c r="ET120" s="42">
        <v>0.62999999523162842</v>
      </c>
      <c r="EU120" s="42">
        <v>0.62999999523162842</v>
      </c>
      <c r="EV120" s="42">
        <v>0.62999999523162842</v>
      </c>
      <c r="EW120" s="42">
        <v>0.62999999523162842</v>
      </c>
      <c r="EX120" s="42">
        <v>0.62999999523162842</v>
      </c>
      <c r="EY120" s="54">
        <f t="shared" si="69"/>
        <v>0.62999999523162842</v>
      </c>
      <c r="EZ120" s="42">
        <v>0.85450524091720581</v>
      </c>
      <c r="FA120" s="42">
        <v>0.2199999988079071</v>
      </c>
      <c r="FB120" s="42">
        <v>0.2199999988079071</v>
      </c>
      <c r="FC120" s="42">
        <v>0.2199999988079071</v>
      </c>
      <c r="FD120" s="42">
        <v>0.2199999988079071</v>
      </c>
      <c r="FE120" s="42">
        <v>0.2199999988079071</v>
      </c>
      <c r="FF120" s="42">
        <v>0.2199999988079071</v>
      </c>
      <c r="FG120" s="54">
        <f t="shared" si="70"/>
        <v>0.2199999988079071</v>
      </c>
      <c r="FH120" s="42"/>
      <c r="FI120" s="42">
        <v>0.2199999988079071</v>
      </c>
      <c r="FJ120" s="42">
        <v>0.2199999988079071</v>
      </c>
      <c r="FK120" s="42">
        <v>0.2199999988079071</v>
      </c>
      <c r="FL120" s="42">
        <v>0.2199999988079071</v>
      </c>
      <c r="FM120" s="42">
        <v>0.2199999988079071</v>
      </c>
      <c r="FN120" s="42">
        <v>0.2199999988079071</v>
      </c>
      <c r="FO120" s="54">
        <f t="shared" si="71"/>
        <v>0.2199999988079071</v>
      </c>
      <c r="FP120" s="65">
        <v>16.998550415039063</v>
      </c>
      <c r="FQ120" s="42">
        <v>0.56999999284744263</v>
      </c>
      <c r="FR120" s="42">
        <v>0.56999999284744263</v>
      </c>
      <c r="FS120" s="42">
        <v>0.56999999284744263</v>
      </c>
      <c r="FT120" s="42">
        <v>0.56999999284744263</v>
      </c>
      <c r="FU120" s="42">
        <v>0.56999999284744263</v>
      </c>
      <c r="FV120" s="42">
        <v>0.56999999284744263</v>
      </c>
      <c r="FW120" s="54">
        <f t="shared" si="72"/>
        <v>0.56999999284744263</v>
      </c>
      <c r="FX120" s="65">
        <v>22.003509521484375</v>
      </c>
    </row>
    <row r="121" spans="1:180">
      <c r="A121" s="40">
        <v>38823</v>
      </c>
      <c r="B121" s="41"/>
      <c r="C121" s="41"/>
      <c r="D121" s="41"/>
      <c r="E121" s="42" t="s">
        <v>233</v>
      </c>
      <c r="F121" s="42" t="s">
        <v>233</v>
      </c>
      <c r="G121" s="42" t="s">
        <v>233</v>
      </c>
      <c r="H121" s="42" t="s">
        <v>233</v>
      </c>
      <c r="I121" s="42" t="s">
        <v>233</v>
      </c>
      <c r="J121" s="42" t="s">
        <v>233</v>
      </c>
      <c r="K121" s="54" t="str">
        <f t="shared" si="73"/>
        <v/>
      </c>
      <c r="L121" s="43">
        <v>11.916972160339355</v>
      </c>
      <c r="M121" s="43">
        <v>11.184370994567871</v>
      </c>
      <c r="N121" s="43">
        <v>10.818070411682129</v>
      </c>
      <c r="O121" s="43">
        <v>11.184370994567871</v>
      </c>
      <c r="P121" s="43">
        <v>12.673993110656738</v>
      </c>
      <c r="Q121" s="43">
        <v>11.40415096282959</v>
      </c>
      <c r="R121" s="54">
        <f t="shared" si="87"/>
        <v>11.53032143910726</v>
      </c>
      <c r="S121" s="43">
        <v>4.6398048400878906</v>
      </c>
      <c r="T121" s="43">
        <v>4.6398048400878906</v>
      </c>
      <c r="U121" s="43">
        <v>4.029304027557373</v>
      </c>
      <c r="V121" s="43">
        <v>4.1514043807983398</v>
      </c>
      <c r="W121" s="43">
        <v>3.9072039127349854</v>
      </c>
      <c r="X121" s="43">
        <v>4.029304027557373</v>
      </c>
      <c r="Y121" s="56">
        <f t="shared" si="74"/>
        <v>4.2328043381373091</v>
      </c>
      <c r="Z121" s="42">
        <v>-0.52503055334091187</v>
      </c>
      <c r="AA121" s="42">
        <v>-0.57387059926986694</v>
      </c>
      <c r="AB121" s="42">
        <v>-0.55921858549118042</v>
      </c>
      <c r="AC121" s="42">
        <v>-0.64224666357040405</v>
      </c>
      <c r="AD121" s="42">
        <v>-0.74481076002120972</v>
      </c>
      <c r="AE121" s="42">
        <v>-0.66666668653488159</v>
      </c>
      <c r="AF121" s="54">
        <f t="shared" si="75"/>
        <v>-0.61864064137140906</v>
      </c>
      <c r="AG121" s="42">
        <v>7.029059886932373</v>
      </c>
      <c r="AH121" s="42">
        <v>7.018803596496582</v>
      </c>
      <c r="AI121" s="42">
        <v>7.0427350997924805</v>
      </c>
      <c r="AJ121" s="42">
        <v>7.2068376541137695</v>
      </c>
      <c r="AK121" s="42">
        <v>7.4256410598754883</v>
      </c>
      <c r="AL121" s="42">
        <v>7.3025641441345215</v>
      </c>
      <c r="AM121" s="54">
        <f t="shared" si="76"/>
        <v>7.1709402402242022</v>
      </c>
      <c r="AN121" s="44">
        <v>0.6398046612739563</v>
      </c>
      <c r="AO121" s="44">
        <v>0.56654459238052368</v>
      </c>
      <c r="AP121" s="44">
        <v>0.50793653726577759</v>
      </c>
      <c r="AQ121" s="44">
        <v>0.5128205418586731</v>
      </c>
      <c r="AR121" s="44">
        <v>0.67887669801712036</v>
      </c>
      <c r="AS121" s="44">
        <v>0.58608061075210571</v>
      </c>
      <c r="AT121" s="58">
        <f t="shared" si="77"/>
        <v>0.58201060692469275</v>
      </c>
      <c r="AU121" s="42">
        <v>0.78754580020904541</v>
      </c>
      <c r="AV121" s="42">
        <v>0.67643469572067261</v>
      </c>
      <c r="AW121" s="42">
        <v>0.78876680135726929</v>
      </c>
      <c r="AX121" s="42">
        <v>0.73137974739074707</v>
      </c>
      <c r="AY121" s="42">
        <v>0.74481076002120972</v>
      </c>
      <c r="AZ121" s="42">
        <v>0.69230771064758301</v>
      </c>
      <c r="BA121" s="54">
        <f t="shared" si="78"/>
        <v>0.73687425255775452</v>
      </c>
      <c r="BB121" s="44"/>
      <c r="BC121" s="42">
        <v>0.13064713776111603</v>
      </c>
      <c r="BD121" s="42">
        <v>0.10622710734605789</v>
      </c>
      <c r="BE121" s="42">
        <v>0.18437118828296661</v>
      </c>
      <c r="BF121" s="42">
        <v>0.17094017565250397</v>
      </c>
      <c r="BG121" s="42">
        <v>0.15506716072559357</v>
      </c>
      <c r="BH121" s="42">
        <v>0.12454212456941605</v>
      </c>
      <c r="BI121" s="54">
        <f t="shared" si="79"/>
        <v>0.14529914905627569</v>
      </c>
      <c r="BJ121" s="44">
        <v>5.6033946573734283E-2</v>
      </c>
      <c r="BK121" s="44">
        <v>5.5722247809171677E-2</v>
      </c>
      <c r="BL121" s="44">
        <v>6.0310613363981247E-2</v>
      </c>
      <c r="BM121" s="44">
        <v>6.0085427016019821E-2</v>
      </c>
      <c r="BN121" s="44">
        <v>6.0307282954454422E-2</v>
      </c>
      <c r="BO121" s="44">
        <v>5.8498822152614594E-2</v>
      </c>
      <c r="BP121" s="58">
        <f t="shared" si="80"/>
        <v>5.849305664499601E-2</v>
      </c>
      <c r="BQ121" s="42">
        <v>0.88</v>
      </c>
      <c r="BR121" s="42">
        <v>0.91</v>
      </c>
      <c r="BS121" s="42">
        <v>0.9</v>
      </c>
      <c r="BT121" s="42">
        <v>0.91</v>
      </c>
      <c r="BU121" s="42">
        <v>0.9</v>
      </c>
      <c r="BV121" s="42">
        <v>0.88</v>
      </c>
      <c r="BW121" s="54">
        <v>0.9</v>
      </c>
      <c r="BX121" s="44">
        <v>6.2E-2</v>
      </c>
      <c r="BY121" s="44">
        <v>6.2E-2</v>
      </c>
      <c r="BZ121" s="44">
        <v>7.2999999999999995E-2</v>
      </c>
      <c r="CA121" s="44">
        <v>7.2999999999999995E-2</v>
      </c>
      <c r="CB121" s="44">
        <v>7.2999999999999995E-2</v>
      </c>
      <c r="CC121" s="44">
        <v>7.2999999999999995E-2</v>
      </c>
      <c r="CD121" s="58">
        <v>7.0000000000000007E-2</v>
      </c>
      <c r="CE121" s="42">
        <v>7.28</v>
      </c>
      <c r="CF121" s="42">
        <v>7.29</v>
      </c>
      <c r="CG121" s="42">
        <v>7.27</v>
      </c>
      <c r="CH121" s="42">
        <v>7.26</v>
      </c>
      <c r="CI121" s="42">
        <v>7.23</v>
      </c>
      <c r="CJ121" s="42">
        <v>7.24</v>
      </c>
      <c r="CK121" s="54">
        <v>7.26</v>
      </c>
      <c r="CL121" s="42">
        <v>84</v>
      </c>
      <c r="CM121" s="44"/>
      <c r="CN121" s="44">
        <v>1.1536020040512085</v>
      </c>
      <c r="CO121" s="44">
        <v>1.3040293455123901</v>
      </c>
      <c r="CP121" s="44">
        <v>1.254212498664856</v>
      </c>
      <c r="CQ121" s="44">
        <v>1.2278388738632202</v>
      </c>
      <c r="CR121" s="44">
        <v>1.2512820959091187</v>
      </c>
      <c r="CS121" s="44">
        <v>1.2463980913162231</v>
      </c>
      <c r="CT121" s="58">
        <f t="shared" si="81"/>
        <v>1.2395604848861694</v>
      </c>
      <c r="CU121" s="44" t="s">
        <v>233</v>
      </c>
      <c r="CV121" s="44" t="s">
        <v>233</v>
      </c>
      <c r="CW121" s="44" t="s">
        <v>233</v>
      </c>
      <c r="CX121" s="44" t="s">
        <v>233</v>
      </c>
      <c r="CY121" s="44" t="s">
        <v>233</v>
      </c>
      <c r="CZ121" s="44" t="s">
        <v>233</v>
      </c>
      <c r="DA121" s="54">
        <v>0.63649999999999995</v>
      </c>
      <c r="DB121" s="65">
        <v>822.10009765625</v>
      </c>
      <c r="DC121" s="65">
        <v>914.04150390625</v>
      </c>
      <c r="DD121" s="65">
        <v>831.5018310546875</v>
      </c>
      <c r="DE121" s="65">
        <v>893.162353515625</v>
      </c>
      <c r="DF121" s="65">
        <v>839.3162841796875</v>
      </c>
      <c r="DG121" s="65">
        <v>884.3712158203125</v>
      </c>
      <c r="DH121" s="58">
        <f t="shared" si="83"/>
        <v>1.2442783886718749</v>
      </c>
      <c r="DI121" s="65">
        <v>867.008544921875</v>
      </c>
      <c r="DJ121" s="65">
        <v>851.9658203125</v>
      </c>
      <c r="DK121" s="65">
        <v>854.70086669921875</v>
      </c>
      <c r="DL121" s="65">
        <v>864.957275390625</v>
      </c>
      <c r="DM121" s="65">
        <v>870.4273681640625</v>
      </c>
      <c r="DN121" s="65">
        <v>869.74359130859375</v>
      </c>
      <c r="DO121" s="58">
        <f t="shared" si="84"/>
        <v>1.2429128320312499</v>
      </c>
      <c r="DP121" s="65">
        <v>26</v>
      </c>
      <c r="DQ121" s="44"/>
      <c r="DR121" s="65">
        <v>8.6875</v>
      </c>
      <c r="DS121" s="65">
        <v>100</v>
      </c>
      <c r="DT121" s="65">
        <v>822.1875</v>
      </c>
      <c r="DU121" s="65">
        <v>810.25</v>
      </c>
      <c r="DV121" s="65">
        <v>722.875</v>
      </c>
      <c r="DW121" s="65">
        <v>780.3125</v>
      </c>
      <c r="DX121" s="58">
        <f t="shared" si="85"/>
        <v>0.77863499999999997</v>
      </c>
      <c r="DY121" s="43">
        <v>6.7703537940979004</v>
      </c>
      <c r="DZ121" s="43">
        <v>13.971765518188477</v>
      </c>
      <c r="EA121" s="43">
        <v>27.693252563476563</v>
      </c>
      <c r="EB121" s="44">
        <f t="shared" si="86"/>
        <v>1.451592487106323</v>
      </c>
      <c r="EC121" s="43">
        <v>30</v>
      </c>
      <c r="ED121" s="43">
        <v>30</v>
      </c>
      <c r="EE121" s="43">
        <v>30</v>
      </c>
      <c r="EF121" s="43">
        <v>30</v>
      </c>
      <c r="EG121" s="43">
        <v>30</v>
      </c>
      <c r="EH121" s="43">
        <v>30</v>
      </c>
      <c r="EI121" s="56">
        <f t="shared" si="67"/>
        <v>30</v>
      </c>
      <c r="EJ121" s="65">
        <v>295.9945068359375</v>
      </c>
      <c r="EK121" s="42">
        <v>0.5</v>
      </c>
      <c r="EL121" s="42">
        <v>0.5</v>
      </c>
      <c r="EM121" s="42">
        <v>0.5</v>
      </c>
      <c r="EN121" s="42">
        <v>0.5</v>
      </c>
      <c r="EO121" s="42">
        <v>0.5</v>
      </c>
      <c r="EP121" s="42">
        <v>0.5</v>
      </c>
      <c r="EQ121" s="54">
        <f t="shared" si="68"/>
        <v>0.5</v>
      </c>
      <c r="ER121" s="65">
        <v>16.998550415039063</v>
      </c>
      <c r="ES121" s="42">
        <v>0.62999999523162842</v>
      </c>
      <c r="ET121" s="42">
        <v>0.62999999523162842</v>
      </c>
      <c r="EU121" s="42">
        <v>0.62999999523162842</v>
      </c>
      <c r="EV121" s="42">
        <v>0.62999999523162842</v>
      </c>
      <c r="EW121" s="42">
        <v>0.62999999523162842</v>
      </c>
      <c r="EX121" s="42">
        <v>0.62999999523162842</v>
      </c>
      <c r="EY121" s="54">
        <f t="shared" si="69"/>
        <v>0.62999999523162842</v>
      </c>
      <c r="EZ121" s="42">
        <v>0.94605934619903564</v>
      </c>
      <c r="FA121" s="42">
        <v>0.2199999988079071</v>
      </c>
      <c r="FB121" s="42">
        <v>0.2199999988079071</v>
      </c>
      <c r="FC121" s="42">
        <v>0.2199999988079071</v>
      </c>
      <c r="FD121" s="42">
        <v>0.2199999988079071</v>
      </c>
      <c r="FE121" s="42">
        <v>0.2199999988079071</v>
      </c>
      <c r="FF121" s="42">
        <v>0.2199999988079071</v>
      </c>
      <c r="FG121" s="54">
        <f t="shared" si="70"/>
        <v>0.2199999988079071</v>
      </c>
      <c r="FH121" s="42"/>
      <c r="FI121" s="42">
        <v>0.2199999988079071</v>
      </c>
      <c r="FJ121" s="42">
        <v>0.2199999988079071</v>
      </c>
      <c r="FK121" s="42">
        <v>0.2199999988079071</v>
      </c>
      <c r="FL121" s="42">
        <v>0.2199999988079071</v>
      </c>
      <c r="FM121" s="42">
        <v>0.2199999988079071</v>
      </c>
      <c r="FN121" s="42">
        <v>0.2199999988079071</v>
      </c>
      <c r="FO121" s="54">
        <f t="shared" si="71"/>
        <v>0.2199999988079071</v>
      </c>
      <c r="FP121" s="65">
        <v>16.998550415039063</v>
      </c>
      <c r="FQ121" s="42">
        <v>0.56999999284744263</v>
      </c>
      <c r="FR121" s="42">
        <v>0.56999999284744263</v>
      </c>
      <c r="FS121" s="42">
        <v>0.56999999284744263</v>
      </c>
      <c r="FT121" s="42">
        <v>0.56999999284744263</v>
      </c>
      <c r="FU121" s="42">
        <v>0.56999999284744263</v>
      </c>
      <c r="FV121" s="42">
        <v>0.56999999284744263</v>
      </c>
      <c r="FW121" s="54">
        <f t="shared" si="72"/>
        <v>0.56999999284744263</v>
      </c>
      <c r="FX121" s="65">
        <v>26.001373291015625</v>
      </c>
    </row>
    <row r="122" spans="1:180">
      <c r="A122" s="40">
        <v>38824</v>
      </c>
      <c r="B122" s="41"/>
      <c r="C122" s="41"/>
      <c r="D122" s="41"/>
      <c r="E122" s="42" t="s">
        <v>233</v>
      </c>
      <c r="F122" s="42" t="s">
        <v>233</v>
      </c>
      <c r="G122" s="42" t="s">
        <v>233</v>
      </c>
      <c r="H122" s="42" t="s">
        <v>233</v>
      </c>
      <c r="I122" s="42" t="s">
        <v>233</v>
      </c>
      <c r="J122" s="42" t="s">
        <v>233</v>
      </c>
      <c r="K122" s="54" t="str">
        <f t="shared" si="73"/>
        <v/>
      </c>
      <c r="L122" s="43">
        <v>9.8168497085571289</v>
      </c>
      <c r="M122" s="43">
        <v>8.4737482070922852</v>
      </c>
      <c r="N122" s="43">
        <v>7.8144078254699707</v>
      </c>
      <c r="O122" s="43">
        <v>10.451770782470703</v>
      </c>
      <c r="P122" s="43">
        <v>11.672771453857422</v>
      </c>
      <c r="Q122" s="43">
        <v>11.30647087097168</v>
      </c>
      <c r="R122" s="54">
        <f t="shared" si="87"/>
        <v>9.9226698080698643</v>
      </c>
      <c r="S122" s="43">
        <v>4.029304027557373</v>
      </c>
      <c r="T122" s="43">
        <v>4.1514043807983398</v>
      </c>
      <c r="U122" s="43">
        <v>6.8376069068908691</v>
      </c>
      <c r="V122" s="43">
        <v>2.6862027645111084</v>
      </c>
      <c r="W122" s="43">
        <v>3.0525031089782715</v>
      </c>
      <c r="X122" s="43">
        <v>2.6862027645111084</v>
      </c>
      <c r="Y122" s="56">
        <f t="shared" si="74"/>
        <v>3.9072039922078452</v>
      </c>
      <c r="Z122" s="42">
        <v>-0.58363860845565796</v>
      </c>
      <c r="AA122" s="42">
        <v>-0.51037853956222534</v>
      </c>
      <c r="AB122" s="42">
        <v>-0.73992675542831421</v>
      </c>
      <c r="AC122" s="42">
        <v>-0.76923078298568726</v>
      </c>
      <c r="AD122" s="42">
        <v>-0.75457876920700073</v>
      </c>
      <c r="AE122" s="42">
        <v>-0.71550673246383667</v>
      </c>
      <c r="AF122" s="54">
        <f t="shared" si="75"/>
        <v>-0.67887669801712036</v>
      </c>
      <c r="AG122" s="42">
        <v>7.0905981063842773</v>
      </c>
      <c r="AH122" s="42">
        <v>7.0700855255126953</v>
      </c>
      <c r="AI122" s="42">
        <v>7.0666666030883789</v>
      </c>
      <c r="AJ122" s="42">
        <v>7.2239317893981934</v>
      </c>
      <c r="AK122" s="42">
        <v>7.4222221374511719</v>
      </c>
      <c r="AL122" s="42">
        <v>7.1521368026733398</v>
      </c>
      <c r="AM122" s="54">
        <f t="shared" si="76"/>
        <v>7.1709401607513428</v>
      </c>
      <c r="AN122" s="44">
        <v>0.46886447072029114</v>
      </c>
      <c r="AO122" s="44">
        <v>0.49328449368476868</v>
      </c>
      <c r="AP122" s="44">
        <v>0.56410259008407593</v>
      </c>
      <c r="AQ122" s="44">
        <v>0.55921858549118042</v>
      </c>
      <c r="AR122" s="44">
        <v>0.7350427508354187</v>
      </c>
      <c r="AS122" s="44">
        <v>0.66178268194198608</v>
      </c>
      <c r="AT122" s="58">
        <f t="shared" si="77"/>
        <v>0.58038259545962012</v>
      </c>
      <c r="AU122" s="42">
        <v>0.72527474164962769</v>
      </c>
      <c r="AV122" s="42">
        <v>0.7509157657623291</v>
      </c>
      <c r="AW122" s="42">
        <v>0.14529915153980255</v>
      </c>
      <c r="AX122" s="42">
        <v>0.82417583465576172</v>
      </c>
      <c r="AY122" s="42">
        <v>0.70818072557449341</v>
      </c>
      <c r="AZ122" s="42">
        <v>0.77289378643035889</v>
      </c>
      <c r="BA122" s="54">
        <f t="shared" si="78"/>
        <v>0.65445666760206223</v>
      </c>
      <c r="BB122" s="44"/>
      <c r="BC122" s="42">
        <v>0.13064713776111603</v>
      </c>
      <c r="BD122" s="42">
        <v>0.15018315613269806</v>
      </c>
      <c r="BE122" s="42">
        <v>7.326007355004549E-3</v>
      </c>
      <c r="BF122" s="42">
        <v>0.24664224684238434</v>
      </c>
      <c r="BG122" s="42">
        <v>0.20757021009922028</v>
      </c>
      <c r="BH122" s="42">
        <v>0.1746031790971756</v>
      </c>
      <c r="BI122" s="54">
        <f t="shared" si="79"/>
        <v>0.15282865621459982</v>
      </c>
      <c r="BJ122" s="44">
        <v>5.9235528111457825E-2</v>
      </c>
      <c r="BK122" s="44">
        <v>5.9074781835079193E-2</v>
      </c>
      <c r="BL122" s="44">
        <v>5.8245692402124405E-2</v>
      </c>
      <c r="BM122" s="44">
        <v>6.1690051108598709E-2</v>
      </c>
      <c r="BN122" s="44">
        <v>5.7917140424251556E-2</v>
      </c>
      <c r="BO122" s="44">
        <v>5.5816821753978729E-2</v>
      </c>
      <c r="BP122" s="58">
        <f t="shared" si="80"/>
        <v>5.8663335939248405E-2</v>
      </c>
      <c r="BQ122" s="42">
        <v>0.86</v>
      </c>
      <c r="BR122" s="42">
        <v>0.88</v>
      </c>
      <c r="BS122" s="42">
        <v>0.88</v>
      </c>
      <c r="BT122" s="42">
        <v>0.92</v>
      </c>
      <c r="BU122" s="42">
        <v>0.95</v>
      </c>
      <c r="BV122" s="42">
        <v>0.94</v>
      </c>
      <c r="BW122" s="54">
        <v>0.9</v>
      </c>
      <c r="BX122" s="44">
        <v>7.2999999999999995E-2</v>
      </c>
      <c r="BY122" s="44">
        <v>7.2999999999999995E-2</v>
      </c>
      <c r="BZ122" s="44">
        <v>7.6999999999999999E-2</v>
      </c>
      <c r="CA122" s="44">
        <v>7.1999999999999995E-2</v>
      </c>
      <c r="CB122" s="44">
        <v>7.1999999999999995E-2</v>
      </c>
      <c r="CC122" s="44">
        <v>7.1999999999999995E-2</v>
      </c>
      <c r="CD122" s="58">
        <v>7.2999999999999995E-2</v>
      </c>
      <c r="CE122" s="42">
        <v>7.26</v>
      </c>
      <c r="CF122" s="42">
        <v>7.29</v>
      </c>
      <c r="CG122" s="42">
        <v>7.29</v>
      </c>
      <c r="CH122" s="42">
        <v>7.27</v>
      </c>
      <c r="CI122" s="42">
        <v>7.27</v>
      </c>
      <c r="CJ122" s="42">
        <v>7.29</v>
      </c>
      <c r="CK122" s="54">
        <v>7.28</v>
      </c>
      <c r="CL122" s="42">
        <v>82</v>
      </c>
      <c r="CM122" s="44"/>
      <c r="CN122" s="44">
        <v>1.1252747774124146</v>
      </c>
      <c r="CO122" s="44">
        <v>1.1819292306900024</v>
      </c>
      <c r="CP122" s="44">
        <v>1.273748517036438</v>
      </c>
      <c r="CQ122" s="44">
        <v>1.3050061464309692</v>
      </c>
      <c r="CR122" s="44">
        <v>1.263980507850647</v>
      </c>
      <c r="CS122" s="44">
        <v>1.2503052949905396</v>
      </c>
      <c r="CT122" s="58">
        <f t="shared" si="81"/>
        <v>1.2333740790685017</v>
      </c>
      <c r="CU122" s="44" t="s">
        <v>233</v>
      </c>
      <c r="CV122" s="44" t="s">
        <v>233</v>
      </c>
      <c r="CW122" s="44" t="s">
        <v>233</v>
      </c>
      <c r="CX122" s="44" t="s">
        <v>233</v>
      </c>
      <c r="CY122" s="44" t="s">
        <v>233</v>
      </c>
      <c r="CZ122" s="44" t="s">
        <v>233</v>
      </c>
      <c r="DA122" s="54">
        <v>0.63200000000000001</v>
      </c>
      <c r="DB122" s="65">
        <v>835.042724609375</v>
      </c>
      <c r="DC122" s="65">
        <v>816.971923828125</v>
      </c>
      <c r="DD122" s="65">
        <v>882.29547119140625</v>
      </c>
      <c r="DE122" s="65">
        <v>873.26007080078125</v>
      </c>
      <c r="DF122" s="65">
        <v>905.86077880859375</v>
      </c>
      <c r="DG122" s="65">
        <v>845.42120361328125</v>
      </c>
      <c r="DH122" s="58">
        <f t="shared" si="83"/>
        <v>1.238124521484375</v>
      </c>
      <c r="DI122" s="65">
        <v>864.957275390625</v>
      </c>
      <c r="DJ122" s="65">
        <v>859.4871826171875</v>
      </c>
      <c r="DK122" s="65">
        <v>882.73504638671875</v>
      </c>
      <c r="DL122" s="65">
        <v>905.29913330078125</v>
      </c>
      <c r="DM122" s="65">
        <v>890.940185546875</v>
      </c>
      <c r="DN122" s="65">
        <v>914.18804931640625</v>
      </c>
      <c r="DO122" s="58">
        <f t="shared" si="84"/>
        <v>1.2762256494140625</v>
      </c>
      <c r="DP122" s="65">
        <v>23</v>
      </c>
      <c r="DQ122" s="44"/>
      <c r="DR122" s="65">
        <v>790.1875</v>
      </c>
      <c r="DS122" s="65">
        <v>17.875</v>
      </c>
      <c r="DT122" s="65">
        <v>764</v>
      </c>
      <c r="DU122" s="65">
        <v>744.625</v>
      </c>
      <c r="DV122" s="65">
        <v>6.25</v>
      </c>
      <c r="DW122" s="65">
        <v>766.8125</v>
      </c>
      <c r="DX122" s="58">
        <f t="shared" si="85"/>
        <v>0.74153999999999998</v>
      </c>
      <c r="DY122" s="43">
        <v>6.9372401237487793</v>
      </c>
      <c r="DZ122" s="43">
        <v>13.470062255859375</v>
      </c>
      <c r="EA122" s="43">
        <v>26.70428466796875</v>
      </c>
      <c r="EB122" s="44">
        <f t="shared" si="86"/>
        <v>1.3494743257141113</v>
      </c>
      <c r="EC122" s="43">
        <v>30</v>
      </c>
      <c r="ED122" s="43">
        <v>30</v>
      </c>
      <c r="EE122" s="43">
        <v>30</v>
      </c>
      <c r="EF122" s="43">
        <v>30</v>
      </c>
      <c r="EG122" s="43">
        <v>30</v>
      </c>
      <c r="EH122" s="43">
        <v>35</v>
      </c>
      <c r="EI122" s="56">
        <f t="shared" si="67"/>
        <v>30.833333333333332</v>
      </c>
      <c r="EJ122" s="65">
        <v>313</v>
      </c>
      <c r="EK122" s="42">
        <v>0.5</v>
      </c>
      <c r="EL122" s="42">
        <v>0.5</v>
      </c>
      <c r="EM122" s="42">
        <v>0.5</v>
      </c>
      <c r="EN122" s="42">
        <v>0.5</v>
      </c>
      <c r="EO122" s="42">
        <v>0.5</v>
      </c>
      <c r="EP122" s="42">
        <v>0.5</v>
      </c>
      <c r="EQ122" s="54">
        <f t="shared" si="68"/>
        <v>0.5</v>
      </c>
      <c r="ER122" s="65">
        <v>17</v>
      </c>
      <c r="ES122" s="42">
        <v>0.62999999523162842</v>
      </c>
      <c r="ET122" s="42">
        <v>0.62999999523162842</v>
      </c>
      <c r="EU122" s="42">
        <v>0.62999999523162842</v>
      </c>
      <c r="EV122" s="42">
        <v>0.62999999523162842</v>
      </c>
      <c r="EW122" s="42">
        <v>0.62999999523162842</v>
      </c>
      <c r="EX122" s="42">
        <v>0.62999999523162842</v>
      </c>
      <c r="EY122" s="54">
        <f t="shared" si="69"/>
        <v>0.62999999523162842</v>
      </c>
      <c r="EZ122" s="42">
        <v>0.9</v>
      </c>
      <c r="FA122" s="42">
        <v>0.2199999988079071</v>
      </c>
      <c r="FB122" s="42">
        <v>0.2199999988079071</v>
      </c>
      <c r="FC122" s="42">
        <v>0.2199999988079071</v>
      </c>
      <c r="FD122" s="42">
        <v>0.2199999988079071</v>
      </c>
      <c r="FE122" s="42">
        <v>0.2199999988079071</v>
      </c>
      <c r="FF122" s="42">
        <v>0.2199999988079071</v>
      </c>
      <c r="FG122" s="54">
        <f t="shared" si="70"/>
        <v>0.2199999988079071</v>
      </c>
      <c r="FH122" s="42"/>
      <c r="FI122" s="42">
        <v>0.2199999988079071</v>
      </c>
      <c r="FJ122" s="42">
        <v>0.2199999988079071</v>
      </c>
      <c r="FK122" s="42">
        <v>0.2199999988079071</v>
      </c>
      <c r="FL122" s="42">
        <v>0.2199999988079071</v>
      </c>
      <c r="FM122" s="42">
        <v>0.2199999988079071</v>
      </c>
      <c r="FN122" s="42">
        <v>0.2199999988079071</v>
      </c>
      <c r="FO122" s="54">
        <f t="shared" si="71"/>
        <v>0.2199999988079071</v>
      </c>
      <c r="FP122" s="65">
        <v>17</v>
      </c>
      <c r="FQ122" s="42">
        <v>0.56999999284744263</v>
      </c>
      <c r="FR122" s="42">
        <v>0.56999999284744263</v>
      </c>
      <c r="FS122" s="42">
        <v>0.56999999284744263</v>
      </c>
      <c r="FT122" s="42">
        <v>0.56999999284744263</v>
      </c>
      <c r="FU122" s="42">
        <v>0.56999999284744263</v>
      </c>
      <c r="FV122" s="42">
        <v>0.56999999284744263</v>
      </c>
      <c r="FW122" s="54">
        <f t="shared" si="72"/>
        <v>0.56999999284744263</v>
      </c>
      <c r="FX122" s="65">
        <v>25</v>
      </c>
    </row>
    <row r="123" spans="1:180">
      <c r="A123" s="40">
        <v>38825</v>
      </c>
      <c r="B123" s="41"/>
      <c r="C123" s="41"/>
      <c r="D123" s="41"/>
      <c r="E123" s="42" t="s">
        <v>233</v>
      </c>
      <c r="F123" s="42" t="s">
        <v>233</v>
      </c>
      <c r="G123" s="42" t="s">
        <v>233</v>
      </c>
      <c r="H123" s="42" t="s">
        <v>233</v>
      </c>
      <c r="I123" s="42" t="s">
        <v>233</v>
      </c>
      <c r="J123" s="42" t="s">
        <v>233</v>
      </c>
      <c r="K123" s="54" t="str">
        <f t="shared" si="73"/>
        <v/>
      </c>
      <c r="L123" s="43">
        <v>9.9389495849609375</v>
      </c>
      <c r="M123" s="43">
        <v>8.9377288818359375</v>
      </c>
      <c r="N123" s="43">
        <v>8.2051286697387695</v>
      </c>
      <c r="O123" s="43">
        <v>11.184370994567871</v>
      </c>
      <c r="P123" s="43">
        <v>14.432234764099121</v>
      </c>
      <c r="Q123" s="43">
        <v>13.45543384552002</v>
      </c>
      <c r="R123" s="54">
        <f t="shared" si="87"/>
        <v>11.025641123453775</v>
      </c>
      <c r="S123" s="43">
        <v>3.2967033386230469</v>
      </c>
      <c r="T123" s="43">
        <v>3.2967033386230469</v>
      </c>
      <c r="U123" s="43">
        <v>2.5641026496887207</v>
      </c>
      <c r="V123" s="43">
        <v>2.9304029941558838</v>
      </c>
      <c r="W123" s="43">
        <v>3.2967033386230469</v>
      </c>
      <c r="X123" s="43">
        <v>3.2967033386230469</v>
      </c>
      <c r="Y123" s="56">
        <f t="shared" si="74"/>
        <v>3.1135531663894653</v>
      </c>
      <c r="Z123" s="42">
        <v>-0.66178268194198608</v>
      </c>
      <c r="AA123" s="42">
        <v>-0.59829062223434448</v>
      </c>
      <c r="AB123" s="42">
        <v>-0.56898659467697144</v>
      </c>
      <c r="AC123" s="42">
        <v>-0.51037853956222534</v>
      </c>
      <c r="AD123" s="42">
        <v>-0.53479856252670288</v>
      </c>
      <c r="AE123" s="42">
        <v>-0.4761904776096344</v>
      </c>
      <c r="AF123" s="54">
        <f t="shared" si="75"/>
        <v>-0.5584045797586441</v>
      </c>
      <c r="AG123" s="42">
        <v>7.0632476806640625</v>
      </c>
      <c r="AH123" s="42">
        <v>7.0427350997924805</v>
      </c>
      <c r="AI123" s="42">
        <v>7.0495724678039551</v>
      </c>
      <c r="AJ123" s="42">
        <v>8.0854701995849609</v>
      </c>
      <c r="AK123" s="42">
        <v>8.4102563858032227</v>
      </c>
      <c r="AL123" s="42">
        <v>8.105982780456543</v>
      </c>
      <c r="AM123" s="54">
        <f t="shared" si="76"/>
        <v>7.6262107690175371</v>
      </c>
      <c r="AN123" s="44">
        <v>0.56410259008407593</v>
      </c>
      <c r="AO123" s="44">
        <v>0.51037853956222534</v>
      </c>
      <c r="AP123" s="44">
        <v>0.52258855104446411</v>
      </c>
      <c r="AQ123" s="44">
        <v>0.57387059926986694</v>
      </c>
      <c r="AR123" s="44">
        <v>0.64224666357040405</v>
      </c>
      <c r="AS123" s="44">
        <v>0.48107448220252991</v>
      </c>
      <c r="AT123" s="58">
        <f t="shared" si="77"/>
        <v>0.54904357095559442</v>
      </c>
      <c r="AU123" s="42">
        <v>0.65445667505264282</v>
      </c>
      <c r="AV123" s="42">
        <v>0.79365080595016479</v>
      </c>
      <c r="AW123" s="42">
        <v>0.74481076002120972</v>
      </c>
      <c r="AX123" s="42">
        <v>0.8461538553237915</v>
      </c>
      <c r="AY123" s="42">
        <v>0.8095238208770752</v>
      </c>
      <c r="AZ123" s="42">
        <v>0.78144079446792603</v>
      </c>
      <c r="BA123" s="54">
        <f t="shared" si="78"/>
        <v>0.77167278528213501</v>
      </c>
      <c r="BB123" s="44"/>
      <c r="BC123" s="42">
        <v>9.4017095863819122E-2</v>
      </c>
      <c r="BD123" s="42">
        <v>0.24053724110126495</v>
      </c>
      <c r="BE123" s="42">
        <v>0.22466422617435455</v>
      </c>
      <c r="BF123" s="42">
        <v>0.26495727896690369</v>
      </c>
      <c r="BG123" s="42">
        <v>0.26739928126335144</v>
      </c>
      <c r="BH123" s="42">
        <v>0.23443223536014557</v>
      </c>
      <c r="BI123" s="54">
        <f t="shared" si="79"/>
        <v>0.22100122645497322</v>
      </c>
      <c r="BJ123" s="44">
        <v>5.3585965186357498E-2</v>
      </c>
      <c r="BK123" s="44">
        <v>6.0231316834688187E-2</v>
      </c>
      <c r="BL123" s="44">
        <v>6.05279840528965E-2</v>
      </c>
      <c r="BM123" s="44">
        <v>5.5771194398403168E-2</v>
      </c>
      <c r="BN123" s="44">
        <v>5.7865355163812637E-2</v>
      </c>
      <c r="BO123" s="44">
        <v>5.274098739027977E-2</v>
      </c>
      <c r="BP123" s="58">
        <f t="shared" si="80"/>
        <v>5.6787133837739624E-2</v>
      </c>
      <c r="BQ123" s="42">
        <v>0.93</v>
      </c>
      <c r="BR123" s="42">
        <v>0.95</v>
      </c>
      <c r="BS123" s="42">
        <v>0.96</v>
      </c>
      <c r="BT123" s="42">
        <v>0.98</v>
      </c>
      <c r="BU123" s="42">
        <v>1.07</v>
      </c>
      <c r="BV123" s="42">
        <v>1.0900000000000001</v>
      </c>
      <c r="BW123" s="54">
        <v>1</v>
      </c>
      <c r="BX123" s="44">
        <v>7.1999999999999995E-2</v>
      </c>
      <c r="BY123" s="44">
        <v>7.1999999999999995E-2</v>
      </c>
      <c r="BZ123" s="44">
        <v>7.1999999999999995E-2</v>
      </c>
      <c r="CA123" s="44">
        <v>7.1999999999999995E-2</v>
      </c>
      <c r="CB123" s="44">
        <v>6.2E-2</v>
      </c>
      <c r="CC123" s="44">
        <v>6.2E-2</v>
      </c>
      <c r="CD123" s="58">
        <v>6.9000000000000006E-2</v>
      </c>
      <c r="CE123" s="42">
        <v>7.3</v>
      </c>
      <c r="CF123" s="42">
        <v>7.31</v>
      </c>
      <c r="CG123" s="42">
        <v>7.3</v>
      </c>
      <c r="CH123" s="42">
        <v>7.27</v>
      </c>
      <c r="CI123" s="42">
        <v>7.26</v>
      </c>
      <c r="CJ123" s="42">
        <v>7.43</v>
      </c>
      <c r="CK123" s="54">
        <v>7.31</v>
      </c>
      <c r="CL123" s="42">
        <v>85</v>
      </c>
      <c r="CM123" s="44"/>
      <c r="CN123" s="44">
        <v>1.3665446043014526</v>
      </c>
      <c r="CO123" s="44">
        <v>1.3333333730697632</v>
      </c>
      <c r="CP123" s="44">
        <v>1.273748517036438</v>
      </c>
      <c r="CQ123" s="44">
        <v>1.3079365491867065</v>
      </c>
      <c r="CR123" s="44">
        <v>1.9887667894363403</v>
      </c>
      <c r="CS123" s="44">
        <v>1.9223443269729614</v>
      </c>
      <c r="CT123" s="58">
        <f t="shared" si="81"/>
        <v>1.5321123600006104</v>
      </c>
      <c r="CU123" s="44" t="s">
        <v>233</v>
      </c>
      <c r="CV123" s="44" t="s">
        <v>233</v>
      </c>
      <c r="CW123" s="44" t="s">
        <v>233</v>
      </c>
      <c r="CX123" s="44" t="s">
        <v>233</v>
      </c>
      <c r="CY123" s="44" t="s">
        <v>233</v>
      </c>
      <c r="CZ123" s="44" t="s">
        <v>233</v>
      </c>
      <c r="DA123" s="54">
        <v>0.50349999999999995</v>
      </c>
      <c r="DB123" s="65">
        <v>941.63616943359375</v>
      </c>
      <c r="DC123" s="65">
        <v>884.61541748046875</v>
      </c>
      <c r="DD123" s="65">
        <v>904.02923583984375</v>
      </c>
      <c r="DE123" s="65">
        <v>867.155029296875</v>
      </c>
      <c r="DF123" s="65">
        <v>1334.31005859375</v>
      </c>
      <c r="DG123" s="65">
        <v>1334.798583984375</v>
      </c>
      <c r="DH123" s="58">
        <f t="shared" si="83"/>
        <v>1.5039706787109375</v>
      </c>
      <c r="DI123" s="65">
        <v>893.67523193359375</v>
      </c>
      <c r="DJ123" s="65">
        <v>880.68377685546875</v>
      </c>
      <c r="DK123" s="65">
        <v>899.14532470703125</v>
      </c>
      <c r="DL123" s="65">
        <v>899.14532470703125</v>
      </c>
      <c r="DM123" s="65">
        <v>1313.260009765625</v>
      </c>
      <c r="DN123" s="65">
        <v>1299.4139404296875</v>
      </c>
      <c r="DO123" s="58">
        <f t="shared" si="84"/>
        <v>1.4844776660156249</v>
      </c>
      <c r="DP123" s="65">
        <v>50</v>
      </c>
      <c r="DQ123" s="44"/>
      <c r="DR123" s="65">
        <v>755.75</v>
      </c>
      <c r="DS123" s="65">
        <v>790.5625</v>
      </c>
      <c r="DT123" s="65">
        <v>100</v>
      </c>
      <c r="DU123" s="65">
        <v>745.25</v>
      </c>
      <c r="DV123" s="65">
        <v>757.1875</v>
      </c>
      <c r="DW123" s="65">
        <v>799.4375</v>
      </c>
      <c r="DX123" s="58">
        <f t="shared" si="85"/>
        <v>0.94756499999999999</v>
      </c>
      <c r="DY123" s="43">
        <v>6.0340900421142578</v>
      </c>
      <c r="DZ123" s="43">
        <v>11.11674976348877</v>
      </c>
      <c r="EA123" s="43">
        <v>28.068626403808594</v>
      </c>
      <c r="EB123" s="44">
        <f t="shared" si="86"/>
        <v>1.8280612899017332</v>
      </c>
      <c r="EC123" s="43">
        <v>30</v>
      </c>
      <c r="ED123" s="43">
        <v>30</v>
      </c>
      <c r="EE123" s="43">
        <v>30</v>
      </c>
      <c r="EF123" s="43">
        <v>22</v>
      </c>
      <c r="EG123" s="43">
        <v>22</v>
      </c>
      <c r="EH123" s="43">
        <v>22</v>
      </c>
      <c r="EI123" s="56">
        <f t="shared" si="67"/>
        <v>26</v>
      </c>
      <c r="EJ123" s="65" t="s">
        <v>235</v>
      </c>
      <c r="EK123" s="42">
        <v>0.5</v>
      </c>
      <c r="EL123" s="42">
        <v>0.5</v>
      </c>
      <c r="EM123" s="42">
        <v>0.5</v>
      </c>
      <c r="EN123" s="42">
        <v>0.5</v>
      </c>
      <c r="EO123" s="42">
        <v>0.5</v>
      </c>
      <c r="EP123" s="42">
        <v>0.5</v>
      </c>
      <c r="EQ123" s="54">
        <f t="shared" si="68"/>
        <v>0.5</v>
      </c>
      <c r="ER123" s="65">
        <v>20</v>
      </c>
      <c r="ES123" s="42">
        <v>0.62999999523162842</v>
      </c>
      <c r="ET123" s="42">
        <v>0.62999999523162842</v>
      </c>
      <c r="EU123" s="42">
        <v>0.62999999523162842</v>
      </c>
      <c r="EV123" s="42">
        <v>0.62999999523162842</v>
      </c>
      <c r="EW123" s="42">
        <v>0.62999999523162842</v>
      </c>
      <c r="EX123" s="42">
        <v>0.62999999523162842</v>
      </c>
      <c r="EY123" s="54">
        <f t="shared" si="69"/>
        <v>0.62999999523162842</v>
      </c>
      <c r="EZ123" s="42">
        <v>1.25</v>
      </c>
      <c r="FA123" s="42">
        <v>0.2199999988079071</v>
      </c>
      <c r="FB123" s="42">
        <v>0.2199999988079071</v>
      </c>
      <c r="FC123" s="42">
        <v>0.2199999988079071</v>
      </c>
      <c r="FD123" s="42">
        <v>0.2199999988079071</v>
      </c>
      <c r="FE123" s="42">
        <v>0.2199999988079071</v>
      </c>
      <c r="FF123" s="42">
        <v>0.2199999988079071</v>
      </c>
      <c r="FG123" s="54">
        <f t="shared" si="70"/>
        <v>0.2199999988079071</v>
      </c>
      <c r="FH123" s="42"/>
      <c r="FI123" s="42">
        <v>0.2199999988079071</v>
      </c>
      <c r="FJ123" s="42">
        <v>0.2199999988079071</v>
      </c>
      <c r="FK123" s="42">
        <v>0.2199999988079071</v>
      </c>
      <c r="FL123" s="42">
        <v>0.2199999988079071</v>
      </c>
      <c r="FM123" s="42">
        <v>0.2199999988079071</v>
      </c>
      <c r="FN123" s="42">
        <v>0.2199999988079071</v>
      </c>
      <c r="FO123" s="54">
        <f t="shared" si="71"/>
        <v>0.2199999988079071</v>
      </c>
      <c r="FP123" s="65">
        <v>25</v>
      </c>
      <c r="FQ123" s="42">
        <v>0.56999999284744263</v>
      </c>
      <c r="FR123" s="42">
        <v>0.56999999284744263</v>
      </c>
      <c r="FS123" s="42">
        <v>0.56999999284744263</v>
      </c>
      <c r="FT123" s="42">
        <v>0.56999999284744263</v>
      </c>
      <c r="FU123" s="42">
        <v>0.56999999284744263</v>
      </c>
      <c r="FV123" s="42">
        <v>0.56999999284744263</v>
      </c>
      <c r="FW123" s="54">
        <f t="shared" si="72"/>
        <v>0.56999999284744263</v>
      </c>
      <c r="FX123" s="65">
        <v>33</v>
      </c>
    </row>
    <row r="124" spans="1:180">
      <c r="A124" s="40">
        <v>38826</v>
      </c>
      <c r="B124" s="41"/>
      <c r="C124" s="41"/>
      <c r="D124" s="41"/>
      <c r="E124" s="42" t="s">
        <v>233</v>
      </c>
      <c r="F124" s="42" t="s">
        <v>233</v>
      </c>
      <c r="G124" s="42" t="s">
        <v>233</v>
      </c>
      <c r="H124" s="42" t="s">
        <v>233</v>
      </c>
      <c r="I124" s="42" t="s">
        <v>233</v>
      </c>
      <c r="J124" s="42" t="s">
        <v>233</v>
      </c>
      <c r="K124" s="54" t="str">
        <f t="shared" si="73"/>
        <v/>
      </c>
      <c r="L124" s="43">
        <v>11.868131637573242</v>
      </c>
      <c r="M124" s="43">
        <v>10.280830383300781</v>
      </c>
      <c r="N124" s="43">
        <v>9.768010139465332</v>
      </c>
      <c r="O124" s="43">
        <v>12.893773078918457</v>
      </c>
      <c r="P124" s="43">
        <v>15.970695495605469</v>
      </c>
      <c r="Q124" s="43">
        <v>14.84737491607666</v>
      </c>
      <c r="R124" s="54">
        <f t="shared" si="87"/>
        <v>12.60480260848999</v>
      </c>
      <c r="S124" s="43">
        <v>3.2967033386230469</v>
      </c>
      <c r="T124" s="43">
        <v>3.2967033386230469</v>
      </c>
      <c r="U124" s="43">
        <v>3.2967033386230469</v>
      </c>
      <c r="V124" s="43">
        <v>3.2967033386230469</v>
      </c>
      <c r="W124" s="43">
        <v>3.2967033386230469</v>
      </c>
      <c r="X124" s="43">
        <v>3.2967033386230469</v>
      </c>
      <c r="Y124" s="56">
        <f t="shared" si="74"/>
        <v>3.2967033386230469</v>
      </c>
      <c r="Z124" s="42">
        <v>-0.36385837197303772</v>
      </c>
      <c r="AA124" s="42">
        <v>-0.31013432145118713</v>
      </c>
      <c r="AB124" s="42">
        <v>-0.31013432145118713</v>
      </c>
      <c r="AC124" s="42">
        <v>-0.44688645005226135</v>
      </c>
      <c r="AD124" s="42">
        <v>-0.52503055334091187</v>
      </c>
      <c r="AE124" s="42">
        <v>-0.51037853956222534</v>
      </c>
      <c r="AF124" s="54">
        <f t="shared" si="75"/>
        <v>-0.41107042630513507</v>
      </c>
      <c r="AG124" s="42">
        <v>7.5794873237609863</v>
      </c>
      <c r="AH124" s="42">
        <v>7.5213675498962402</v>
      </c>
      <c r="AI124" s="42">
        <v>7.5863246917724609</v>
      </c>
      <c r="AJ124" s="42">
        <v>8.0273504257202148</v>
      </c>
      <c r="AK124" s="42">
        <v>8.3316240310668945</v>
      </c>
      <c r="AL124" s="42">
        <v>8.0273504257202148</v>
      </c>
      <c r="AM124" s="54">
        <f t="shared" si="76"/>
        <v>7.8455840746561689</v>
      </c>
      <c r="AN124" s="44">
        <v>0.3174603283405304</v>
      </c>
      <c r="AO124" s="44">
        <v>0.26129427552223206</v>
      </c>
      <c r="AP124" s="44">
        <v>0.26862028241157532</v>
      </c>
      <c r="AQ124" s="44">
        <v>0.32722833752632141</v>
      </c>
      <c r="AR124" s="44">
        <v>0.47374847531318665</v>
      </c>
      <c r="AS124" s="44">
        <v>0.42979243397712708</v>
      </c>
      <c r="AT124" s="58">
        <f t="shared" si="77"/>
        <v>0.34635735551516217</v>
      </c>
      <c r="AU124" s="42">
        <v>0.80219781398773193</v>
      </c>
      <c r="AV124" s="42">
        <v>0.81074482202529907</v>
      </c>
      <c r="AW124" s="42">
        <v>0.78754580020904541</v>
      </c>
      <c r="AX124" s="42">
        <v>0.70451772212982178</v>
      </c>
      <c r="AY124" s="42">
        <v>0.6239316463470459</v>
      </c>
      <c r="AZ124" s="42">
        <v>0.62271064519882202</v>
      </c>
      <c r="BA124" s="54">
        <f t="shared" si="78"/>
        <v>0.72527474164962769</v>
      </c>
      <c r="BB124" s="44"/>
      <c r="BC124" s="42">
        <v>0.23443223536014557</v>
      </c>
      <c r="BD124" s="42">
        <v>0.24786324799060822</v>
      </c>
      <c r="BE124" s="42">
        <v>0.24053724110126495</v>
      </c>
      <c r="BF124" s="42">
        <v>0.28083029389381409</v>
      </c>
      <c r="BG124" s="42">
        <v>0.14407815039157867</v>
      </c>
      <c r="BH124" s="42">
        <v>8.1807084381580353E-2</v>
      </c>
      <c r="BI124" s="54">
        <f t="shared" si="79"/>
        <v>0.2049247088531653</v>
      </c>
      <c r="BJ124" s="44">
        <v>5.0662331283092499E-2</v>
      </c>
      <c r="BK124" s="44">
        <v>4.7931209206581116E-2</v>
      </c>
      <c r="BL124" s="44">
        <v>5.741385743021965E-2</v>
      </c>
      <c r="BM124" s="44">
        <v>4.700145497918129E-2</v>
      </c>
      <c r="BN124" s="44">
        <v>4.6056143939495087E-2</v>
      </c>
      <c r="BO124" s="44">
        <v>4.7427993267774582E-2</v>
      </c>
      <c r="BP124" s="58">
        <f t="shared" si="80"/>
        <v>4.9415498351057373E-2</v>
      </c>
      <c r="BQ124" s="42">
        <v>1.03</v>
      </c>
      <c r="BR124" s="42">
        <v>1.05</v>
      </c>
      <c r="BS124" s="42">
        <v>1.1000000000000001</v>
      </c>
      <c r="BT124" s="42">
        <v>1.1299999999999999</v>
      </c>
      <c r="BU124" s="42">
        <v>0.95</v>
      </c>
      <c r="BV124" s="42">
        <v>0.83</v>
      </c>
      <c r="BW124" s="54">
        <v>1.01</v>
      </c>
      <c r="BX124" s="44">
        <v>7.2999999999999995E-2</v>
      </c>
      <c r="BY124" s="44">
        <v>8.4000000000000005E-2</v>
      </c>
      <c r="BZ124" s="44">
        <v>7.2999999999999995E-2</v>
      </c>
      <c r="CA124" s="44">
        <v>6.0999999999999999E-2</v>
      </c>
      <c r="CB124" s="44">
        <v>6.0999999999999999E-2</v>
      </c>
      <c r="CC124" s="44">
        <v>8.5000000000000006E-2</v>
      </c>
      <c r="CD124" s="58">
        <v>7.2999999999999995E-2</v>
      </c>
      <c r="CE124" s="42">
        <v>7.58</v>
      </c>
      <c r="CF124" s="42">
        <v>7.67</v>
      </c>
      <c r="CG124" s="42">
        <v>7.66</v>
      </c>
      <c r="CH124" s="42">
        <v>7.64</v>
      </c>
      <c r="CI124" s="42">
        <v>7.68</v>
      </c>
      <c r="CJ124" s="42">
        <v>7.76</v>
      </c>
      <c r="CK124" s="54">
        <v>7.67</v>
      </c>
      <c r="CL124" s="42">
        <v>94</v>
      </c>
      <c r="CM124" s="44"/>
      <c r="CN124" s="44">
        <v>1.8490842580795288</v>
      </c>
      <c r="CO124" s="44">
        <v>1.8354090452194214</v>
      </c>
      <c r="CP124" s="44">
        <v>1.9252747297286987</v>
      </c>
      <c r="CQ124" s="44">
        <v>1.9203907251358032</v>
      </c>
      <c r="CR124" s="44">
        <v>1.8695970773696899</v>
      </c>
      <c r="CS124" s="44">
        <v>1.8246642351150513</v>
      </c>
      <c r="CT124" s="58">
        <f t="shared" si="81"/>
        <v>1.8707366784413655</v>
      </c>
      <c r="CU124" s="44" t="s">
        <v>233</v>
      </c>
      <c r="CV124" s="44" t="s">
        <v>233</v>
      </c>
      <c r="CW124" s="44" t="s">
        <v>233</v>
      </c>
      <c r="CX124" s="44" t="s">
        <v>233</v>
      </c>
      <c r="CY124" s="44" t="s">
        <v>233</v>
      </c>
      <c r="CZ124" s="44" t="s">
        <v>233</v>
      </c>
      <c r="DA124" s="54">
        <v>0.35899999999999999</v>
      </c>
      <c r="DB124" s="65">
        <v>1290.23193359375</v>
      </c>
      <c r="DC124" s="65">
        <v>1250.3052978515625</v>
      </c>
      <c r="DD124" s="65">
        <v>1315.384521484375</v>
      </c>
      <c r="DE124" s="65">
        <v>1269.230712890625</v>
      </c>
      <c r="DF124" s="65">
        <v>1301.95361328125</v>
      </c>
      <c r="DG124" s="65">
        <v>1250.5494384765625</v>
      </c>
      <c r="DH124" s="58">
        <f t="shared" si="83"/>
        <v>1.8426373242187499</v>
      </c>
      <c r="DI124" s="65">
        <v>1318.11962890625</v>
      </c>
      <c r="DJ124" s="65">
        <v>1269.4505615234375</v>
      </c>
      <c r="DK124" s="65">
        <v>1294.7740478515625</v>
      </c>
      <c r="DL124" s="65">
        <v>1293.4066162109375</v>
      </c>
      <c r="DM124" s="65">
        <v>1309.5970458984375</v>
      </c>
      <c r="DN124" s="65">
        <v>1295.384521484375</v>
      </c>
      <c r="DO124" s="58">
        <f t="shared" si="84"/>
        <v>1.86737578125</v>
      </c>
      <c r="DP124" s="65">
        <v>24</v>
      </c>
      <c r="DQ124" s="44"/>
      <c r="DR124" s="65">
        <v>8.75</v>
      </c>
      <c r="DS124" s="65">
        <v>100</v>
      </c>
      <c r="DT124" s="65">
        <v>769.0625</v>
      </c>
      <c r="DU124" s="65">
        <v>776.9375</v>
      </c>
      <c r="DV124" s="65">
        <v>740.625</v>
      </c>
      <c r="DW124" s="65">
        <v>786.3125</v>
      </c>
      <c r="DX124" s="58">
        <f t="shared" si="85"/>
        <v>0.76360499999999998</v>
      </c>
      <c r="DY124" s="43">
        <v>6.7998042106628418</v>
      </c>
      <c r="DZ124" s="43">
        <v>10.766640663146973</v>
      </c>
      <c r="EA124" s="43">
        <v>27.4766845703125</v>
      </c>
      <c r="EB124" s="44">
        <f t="shared" si="86"/>
        <v>1.9184917098999024</v>
      </c>
      <c r="EC124" s="43">
        <v>22</v>
      </c>
      <c r="ED124" s="43">
        <v>22</v>
      </c>
      <c r="EE124" s="43">
        <v>22</v>
      </c>
      <c r="EF124" s="43">
        <v>22</v>
      </c>
      <c r="EG124" s="43">
        <v>22</v>
      </c>
      <c r="EH124" s="43">
        <v>22</v>
      </c>
      <c r="EI124" s="56">
        <f t="shared" si="67"/>
        <v>22</v>
      </c>
      <c r="EJ124" s="65">
        <v>195</v>
      </c>
      <c r="EK124" s="42">
        <v>0.5</v>
      </c>
      <c r="EL124" s="42">
        <v>0.5</v>
      </c>
      <c r="EM124" s="42">
        <v>0.5</v>
      </c>
      <c r="EN124" s="42">
        <v>0.5</v>
      </c>
      <c r="EO124" s="42">
        <v>0.5</v>
      </c>
      <c r="EP124" s="42">
        <v>0.5</v>
      </c>
      <c r="EQ124" s="54">
        <f t="shared" si="68"/>
        <v>0.5</v>
      </c>
      <c r="ER124" s="65">
        <v>25</v>
      </c>
      <c r="ES124" s="42">
        <v>0.62999999523162842</v>
      </c>
      <c r="ET124" s="42">
        <v>0.62999999523162842</v>
      </c>
      <c r="EU124" s="42">
        <v>0.62999999523162842</v>
      </c>
      <c r="EV124" s="42">
        <v>0.62999999523162842</v>
      </c>
      <c r="EW124" s="42">
        <v>0.50999999046325684</v>
      </c>
      <c r="EX124" s="42">
        <v>0.50999999046325684</v>
      </c>
      <c r="EY124" s="54">
        <f t="shared" si="69"/>
        <v>0.58999999364217126</v>
      </c>
      <c r="EZ124" s="42">
        <v>1.3</v>
      </c>
      <c r="FA124" s="42">
        <v>0.2199999988079071</v>
      </c>
      <c r="FB124" s="42">
        <v>0.2199999988079071</v>
      </c>
      <c r="FC124" s="42">
        <v>0.2199999988079071</v>
      </c>
      <c r="FD124" s="42">
        <v>0.20000000298023224</v>
      </c>
      <c r="FE124" s="42">
        <v>0.20000000298023224</v>
      </c>
      <c r="FF124" s="42">
        <v>0.20000000298023224</v>
      </c>
      <c r="FG124" s="54">
        <f t="shared" si="70"/>
        <v>0.21000000089406967</v>
      </c>
      <c r="FH124" s="42"/>
      <c r="FI124" s="42">
        <v>0.2199999988079071</v>
      </c>
      <c r="FJ124" s="42">
        <v>0.2199999988079071</v>
      </c>
      <c r="FK124" s="42">
        <v>0.2199999988079071</v>
      </c>
      <c r="FL124" s="42">
        <v>0.20000000298023224</v>
      </c>
      <c r="FM124" s="42">
        <v>0.20000000298023224</v>
      </c>
      <c r="FN124" s="42">
        <v>0.20000000298023224</v>
      </c>
      <c r="FO124" s="54">
        <f t="shared" si="71"/>
        <v>0.21000000089406967</v>
      </c>
      <c r="FP124" s="65">
        <v>26</v>
      </c>
      <c r="FQ124" s="42">
        <v>0.56999999284744263</v>
      </c>
      <c r="FR124" s="42">
        <v>0.56999999284744263</v>
      </c>
      <c r="FS124" s="42">
        <v>0.56999999284744263</v>
      </c>
      <c r="FT124" s="42">
        <v>0.56999999284744263</v>
      </c>
      <c r="FU124" s="42">
        <v>0.56999999284744263</v>
      </c>
      <c r="FV124" s="42">
        <v>0.56999999284744263</v>
      </c>
      <c r="FW124" s="54">
        <f t="shared" si="72"/>
        <v>0.56999999284744263</v>
      </c>
      <c r="FX124" s="65">
        <v>38</v>
      </c>
    </row>
    <row r="125" spans="1:180">
      <c r="A125" s="40">
        <v>38827</v>
      </c>
      <c r="B125" s="41"/>
      <c r="C125" s="41"/>
      <c r="D125" s="41"/>
      <c r="E125" s="42" t="s">
        <v>233</v>
      </c>
      <c r="F125" s="42" t="s">
        <v>233</v>
      </c>
      <c r="G125" s="42" t="s">
        <v>233</v>
      </c>
      <c r="H125" s="42" t="s">
        <v>233</v>
      </c>
      <c r="I125" s="42" t="s">
        <v>233</v>
      </c>
      <c r="J125" s="42" t="s">
        <v>233</v>
      </c>
      <c r="K125" s="54" t="str">
        <f t="shared" si="73"/>
        <v/>
      </c>
      <c r="L125" s="43">
        <v>12.991453170776367</v>
      </c>
      <c r="M125" s="43">
        <v>11.233211517333984</v>
      </c>
      <c r="N125" s="43">
        <v>10.378510475158691</v>
      </c>
      <c r="O125" s="43">
        <v>13.504273414611816</v>
      </c>
      <c r="P125" s="43">
        <v>16.825397491455078</v>
      </c>
      <c r="Q125" s="43">
        <v>15.579975128173828</v>
      </c>
      <c r="R125" s="54">
        <f t="shared" si="87"/>
        <v>13.418803532918295</v>
      </c>
      <c r="S125" s="43">
        <v>3.2967033386230469</v>
      </c>
      <c r="T125" s="43">
        <v>3.2967033386230469</v>
      </c>
      <c r="U125" s="43">
        <v>3.2967033386230469</v>
      </c>
      <c r="V125" s="43">
        <v>3.2967033386230469</v>
      </c>
      <c r="W125" s="43">
        <v>3.5409035682678223</v>
      </c>
      <c r="X125" s="43">
        <v>3.2967033386230469</v>
      </c>
      <c r="Y125" s="56">
        <f t="shared" si="74"/>
        <v>3.3374033768971763</v>
      </c>
      <c r="Z125" s="42">
        <v>-0.37851038575172424</v>
      </c>
      <c r="AA125" s="42">
        <v>-0.31013432145118713</v>
      </c>
      <c r="AB125" s="42">
        <v>-0.33943834900856018</v>
      </c>
      <c r="AC125" s="42">
        <v>-0.43711844086647034</v>
      </c>
      <c r="AD125" s="42">
        <v>-0.53479856252670288</v>
      </c>
      <c r="AE125" s="42">
        <v>-0.49572649598121643</v>
      </c>
      <c r="AF125" s="54">
        <f t="shared" si="75"/>
        <v>-0.41595442593097687</v>
      </c>
      <c r="AG125" s="42">
        <v>7.5692305564880371</v>
      </c>
      <c r="AH125" s="42">
        <v>7.5384616851806641</v>
      </c>
      <c r="AI125" s="42">
        <v>7.596580982208252</v>
      </c>
      <c r="AJ125" s="42">
        <v>7.9692306518554687</v>
      </c>
      <c r="AK125" s="42">
        <v>8.2529916763305664</v>
      </c>
      <c r="AL125" s="42">
        <v>8.0170936584472656</v>
      </c>
      <c r="AM125" s="54">
        <f t="shared" si="76"/>
        <v>7.823931535085042</v>
      </c>
      <c r="AN125" s="44">
        <v>0.2905983030796051</v>
      </c>
      <c r="AO125" s="44">
        <v>0.2588522732257843</v>
      </c>
      <c r="AP125" s="44">
        <v>0.2905983030796051</v>
      </c>
      <c r="AQ125" s="44">
        <v>0.33211234211921692</v>
      </c>
      <c r="AR125" s="44">
        <v>0.47130647301673889</v>
      </c>
      <c r="AS125" s="44">
        <v>0.4444444477558136</v>
      </c>
      <c r="AT125" s="58">
        <f t="shared" si="77"/>
        <v>0.34798535704612732</v>
      </c>
      <c r="AU125" s="42">
        <v>0.69230771064758301</v>
      </c>
      <c r="AV125" s="42">
        <v>0.65689867734909058</v>
      </c>
      <c r="AW125" s="42">
        <v>0.64224666357040405</v>
      </c>
      <c r="AX125" s="42">
        <v>0.70573872327804565</v>
      </c>
      <c r="AY125" s="42">
        <v>0.61294263601303101</v>
      </c>
      <c r="AZ125" s="42">
        <v>0.64835166931152344</v>
      </c>
      <c r="BA125" s="54">
        <f t="shared" si="78"/>
        <v>0.65974768002827966</v>
      </c>
      <c r="BB125" s="44"/>
      <c r="BC125" s="42">
        <v>0.1111111119389534</v>
      </c>
      <c r="BD125" s="42">
        <v>0.12942613661289215</v>
      </c>
      <c r="BE125" s="42">
        <v>0.11965811997652054</v>
      </c>
      <c r="BF125" s="42">
        <v>0.23565323650836945</v>
      </c>
      <c r="BG125" s="42">
        <v>0.12454212456941605</v>
      </c>
      <c r="BH125" s="42">
        <v>0.11477411538362503</v>
      </c>
      <c r="BI125" s="54">
        <f t="shared" si="79"/>
        <v>0.13919414083162943</v>
      </c>
      <c r="BJ125" s="44">
        <v>4.7257855534553528E-2</v>
      </c>
      <c r="BK125" s="44">
        <v>4.6295244246721268E-2</v>
      </c>
      <c r="BL125" s="44">
        <v>4.5075606554746628E-2</v>
      </c>
      <c r="BM125" s="44">
        <v>4.7819752246141434E-2</v>
      </c>
      <c r="BN125" s="44">
        <v>4.7400828450918198E-2</v>
      </c>
      <c r="BO125" s="44">
        <v>4.9093417823314667E-2</v>
      </c>
      <c r="BP125" s="58">
        <f t="shared" si="80"/>
        <v>4.7157117476065956E-2</v>
      </c>
      <c r="BQ125" s="42">
        <v>0.83</v>
      </c>
      <c r="BR125" s="42">
        <v>0.94</v>
      </c>
      <c r="BS125" s="42">
        <v>1</v>
      </c>
      <c r="BT125" s="42">
        <v>1.07</v>
      </c>
      <c r="BU125" s="42">
        <v>0.99</v>
      </c>
      <c r="BV125" s="42">
        <v>0.92</v>
      </c>
      <c r="BW125" s="54">
        <v>0.96</v>
      </c>
      <c r="BX125" s="44">
        <v>0.115</v>
      </c>
      <c r="BY125" s="44">
        <v>0.115</v>
      </c>
      <c r="BZ125" s="44">
        <v>9.5000000000000001E-2</v>
      </c>
      <c r="CA125" s="44">
        <v>7.6999999999999999E-2</v>
      </c>
      <c r="CB125" s="44">
        <v>7.6999999999999999E-2</v>
      </c>
      <c r="CC125" s="44">
        <v>8.7999999999999995E-2</v>
      </c>
      <c r="CD125" s="58">
        <v>9.4E-2</v>
      </c>
      <c r="CE125" s="42">
        <v>7.84</v>
      </c>
      <c r="CF125" s="42">
        <v>7.88</v>
      </c>
      <c r="CG125" s="42">
        <v>7.85</v>
      </c>
      <c r="CH125" s="42">
        <v>7.79</v>
      </c>
      <c r="CI125" s="42">
        <v>7.79</v>
      </c>
      <c r="CJ125" s="42">
        <v>7.84</v>
      </c>
      <c r="CK125" s="54">
        <v>7.83</v>
      </c>
      <c r="CL125" s="42">
        <v>84</v>
      </c>
      <c r="CM125" s="44"/>
      <c r="CN125" s="44">
        <v>1.803174614906311</v>
      </c>
      <c r="CO125" s="44">
        <v>1.735775351524353</v>
      </c>
      <c r="CP125" s="44">
        <v>1.9555555582046509</v>
      </c>
      <c r="CQ125" s="44">
        <v>2.0210013389587402</v>
      </c>
      <c r="CR125" s="44">
        <v>1.8901098966598511</v>
      </c>
      <c r="CS125" s="44">
        <v>1.8862026929855347</v>
      </c>
      <c r="CT125" s="58">
        <f t="shared" si="81"/>
        <v>1.8819699088732402</v>
      </c>
      <c r="CU125" s="44" t="s">
        <v>233</v>
      </c>
      <c r="CV125" s="44" t="s">
        <v>233</v>
      </c>
      <c r="CW125" s="44" t="s">
        <v>233</v>
      </c>
      <c r="CX125" s="44" t="s">
        <v>233</v>
      </c>
      <c r="CY125" s="44" t="s">
        <v>233</v>
      </c>
      <c r="CZ125" s="44" t="s">
        <v>233</v>
      </c>
      <c r="DA125" s="54">
        <v>0.34649999999999997</v>
      </c>
      <c r="DB125" s="65">
        <v>1216.361328125</v>
      </c>
      <c r="DC125" s="65">
        <v>1186.08056640625</v>
      </c>
      <c r="DD125" s="65">
        <v>1339.438232421875</v>
      </c>
      <c r="DE125" s="65">
        <v>1334.06591796875</v>
      </c>
      <c r="DF125" s="65">
        <v>1332.7227783203125</v>
      </c>
      <c r="DG125" s="65">
        <v>1262.5152587890625</v>
      </c>
      <c r="DH125" s="58">
        <f t="shared" si="83"/>
        <v>1.8410841796874999</v>
      </c>
      <c r="DI125" s="65">
        <v>1282.14892578125</v>
      </c>
      <c r="DJ125" s="65">
        <v>1243.369873046875</v>
      </c>
      <c r="DK125" s="65">
        <v>1256.605712890625</v>
      </c>
      <c r="DL125" s="65">
        <v>1345.152587890625</v>
      </c>
      <c r="DM125" s="65">
        <v>1351.4774169921875</v>
      </c>
      <c r="DN125" s="65">
        <v>1341.88037109375</v>
      </c>
      <c r="DO125" s="58">
        <f t="shared" si="84"/>
        <v>1.8769523730468749</v>
      </c>
      <c r="DP125" s="65">
        <v>24</v>
      </c>
      <c r="DQ125" s="44"/>
      <c r="DR125" s="65">
        <v>3.375</v>
      </c>
      <c r="DS125" s="65">
        <v>13.5</v>
      </c>
      <c r="DT125" s="65">
        <v>772.3125</v>
      </c>
      <c r="DU125" s="65">
        <v>784.125</v>
      </c>
      <c r="DV125" s="65">
        <v>759.125</v>
      </c>
      <c r="DW125" s="65">
        <v>812.125</v>
      </c>
      <c r="DX125" s="58">
        <f t="shared" si="85"/>
        <v>0.754695</v>
      </c>
      <c r="DY125" s="43">
        <v>6.6787300109863281</v>
      </c>
      <c r="DZ125" s="43">
        <v>12.322280883789063</v>
      </c>
      <c r="EA125" s="43">
        <v>26.993034362792969</v>
      </c>
      <c r="EB125" s="44">
        <f t="shared" si="86"/>
        <v>1.6498289008331297</v>
      </c>
      <c r="EC125" s="43">
        <v>22</v>
      </c>
      <c r="ED125" s="43">
        <v>22</v>
      </c>
      <c r="EE125" s="43">
        <v>22</v>
      </c>
      <c r="EF125" s="43">
        <v>21</v>
      </c>
      <c r="EG125" s="43">
        <v>21</v>
      </c>
      <c r="EH125" s="43">
        <v>21</v>
      </c>
      <c r="EI125" s="56">
        <f t="shared" si="67"/>
        <v>21.5</v>
      </c>
      <c r="EJ125" s="65">
        <v>195</v>
      </c>
      <c r="EK125" s="42">
        <v>0.5</v>
      </c>
      <c r="EL125" s="42">
        <v>0.5</v>
      </c>
      <c r="EM125" s="42">
        <v>0.5</v>
      </c>
      <c r="EN125" s="42">
        <v>0.5</v>
      </c>
      <c r="EO125" s="42">
        <v>0.5</v>
      </c>
      <c r="EP125" s="42">
        <v>0.5</v>
      </c>
      <c r="EQ125" s="54">
        <f t="shared" si="68"/>
        <v>0.5</v>
      </c>
      <c r="ER125" s="65">
        <v>21</v>
      </c>
      <c r="ES125" s="42">
        <v>0.50999999046325684</v>
      </c>
      <c r="ET125" s="42">
        <v>0.50999999046325684</v>
      </c>
      <c r="EU125" s="42">
        <v>0.43999999761581421</v>
      </c>
      <c r="EV125" s="42">
        <v>0.43999999761581421</v>
      </c>
      <c r="EW125" s="42">
        <v>0.43999999761581421</v>
      </c>
      <c r="EX125" s="42">
        <v>0.43999999761581421</v>
      </c>
      <c r="EY125" s="54">
        <f t="shared" si="69"/>
        <v>0.46333332856496173</v>
      </c>
      <c r="EZ125" s="42">
        <v>1</v>
      </c>
      <c r="FA125" s="42">
        <v>0.20999999344348907</v>
      </c>
      <c r="FB125" s="42">
        <v>0.20999999344348907</v>
      </c>
      <c r="FC125" s="42">
        <v>0.20999999344348907</v>
      </c>
      <c r="FD125" s="42">
        <v>0.20999999344348907</v>
      </c>
      <c r="FE125" s="42">
        <v>0.20999999344348907</v>
      </c>
      <c r="FF125" s="42">
        <v>0.20999999344348907</v>
      </c>
      <c r="FG125" s="54">
        <f t="shared" si="70"/>
        <v>0.20999999344348907</v>
      </c>
      <c r="FH125" s="42"/>
      <c r="FI125" s="42">
        <v>0.23000000417232513</v>
      </c>
      <c r="FJ125" s="42">
        <v>0.23000000417232513</v>
      </c>
      <c r="FK125" s="42">
        <v>0.23000000417232513</v>
      </c>
      <c r="FL125" s="42">
        <v>0.23000000417232513</v>
      </c>
      <c r="FM125" s="42">
        <v>0.23000000417232513</v>
      </c>
      <c r="FN125" s="42">
        <v>0.23000000417232513</v>
      </c>
      <c r="FO125" s="54">
        <f t="shared" si="71"/>
        <v>0.23000000417232513</v>
      </c>
      <c r="FP125" s="65">
        <v>29</v>
      </c>
      <c r="FQ125" s="42">
        <v>0.56999999284744263</v>
      </c>
      <c r="FR125" s="42">
        <v>0.56999999284744263</v>
      </c>
      <c r="FS125" s="42">
        <v>0.56999999284744263</v>
      </c>
      <c r="FT125" s="42">
        <v>0.56999999284744263</v>
      </c>
      <c r="FU125" s="42">
        <v>0.56999999284744263</v>
      </c>
      <c r="FV125" s="42">
        <v>0.56999999284744263</v>
      </c>
      <c r="FW125" s="54">
        <f t="shared" si="72"/>
        <v>0.56999999284744263</v>
      </c>
      <c r="FX125" s="65">
        <v>37</v>
      </c>
    </row>
    <row r="126" spans="1:180">
      <c r="A126" s="40">
        <v>38828</v>
      </c>
      <c r="B126" s="41"/>
      <c r="C126" s="41"/>
      <c r="D126" s="41"/>
      <c r="E126" s="42" t="s">
        <v>233</v>
      </c>
      <c r="F126" s="42" t="s">
        <v>233</v>
      </c>
      <c r="G126" s="42" t="s">
        <v>233</v>
      </c>
      <c r="H126" s="42" t="s">
        <v>233</v>
      </c>
      <c r="I126" s="42" t="s">
        <v>233</v>
      </c>
      <c r="J126" s="42" t="s">
        <v>233</v>
      </c>
      <c r="K126" s="54" t="str">
        <f t="shared" si="73"/>
        <v/>
      </c>
      <c r="L126" s="43">
        <v>13.528693199157715</v>
      </c>
      <c r="M126" s="52" t="s">
        <v>233</v>
      </c>
      <c r="N126" s="43">
        <v>10.842491149902344</v>
      </c>
      <c r="O126" s="43">
        <v>13.870573997497559</v>
      </c>
      <c r="P126" s="43">
        <v>16.776556015014648</v>
      </c>
      <c r="Q126" s="43">
        <v>15.799756050109863</v>
      </c>
      <c r="R126" s="54">
        <f t="shared" si="87"/>
        <v>14.163614082336426</v>
      </c>
      <c r="S126" s="43">
        <v>3.4188034534454346</v>
      </c>
      <c r="T126" s="43" t="s">
        <v>233</v>
      </c>
      <c r="U126" s="43">
        <v>4.884005069732666</v>
      </c>
      <c r="V126" s="43">
        <v>3.4188034534454346</v>
      </c>
      <c r="W126" s="43">
        <v>3.4188034534454346</v>
      </c>
      <c r="X126" s="43">
        <v>3.2967033386230469</v>
      </c>
      <c r="Y126" s="56">
        <f t="shared" si="74"/>
        <v>3.6874237537384031</v>
      </c>
      <c r="Z126" s="42">
        <v>-0.39804640412330627</v>
      </c>
      <c r="AA126" s="42" t="s">
        <v>233</v>
      </c>
      <c r="AB126" s="42">
        <v>-0.39804640412330627</v>
      </c>
      <c r="AC126" s="42">
        <v>-0.47130647301673889</v>
      </c>
      <c r="AD126" s="42">
        <v>-0.52991455793380737</v>
      </c>
      <c r="AE126" s="42">
        <v>-0.52991455793380737</v>
      </c>
      <c r="AF126" s="54">
        <f t="shared" si="75"/>
        <v>-0.46544567942619325</v>
      </c>
      <c r="AG126" s="42">
        <v>7.5897436141967773</v>
      </c>
      <c r="AH126" s="42" t="s">
        <v>233</v>
      </c>
      <c r="AI126" s="42">
        <v>7.6307692527770996</v>
      </c>
      <c r="AJ126" s="42">
        <v>7.9794869422912598</v>
      </c>
      <c r="AK126" s="42">
        <v>8.2358970642089844</v>
      </c>
      <c r="AL126" s="42">
        <v>8.0170936584472656</v>
      </c>
      <c r="AM126" s="54">
        <f t="shared" si="76"/>
        <v>7.8905981063842772</v>
      </c>
      <c r="AN126" s="44">
        <v>0.30280831456184387</v>
      </c>
      <c r="AO126" s="44" t="s">
        <v>233</v>
      </c>
      <c r="AP126" s="44">
        <v>0.7032967209815979</v>
      </c>
      <c r="AQ126" s="44">
        <v>0.28815630078315735</v>
      </c>
      <c r="AR126" s="44">
        <v>0.45909646153450012</v>
      </c>
      <c r="AS126" s="44">
        <v>0.42490842938423157</v>
      </c>
      <c r="AT126" s="58">
        <f t="shared" si="77"/>
        <v>0.43565324544906614</v>
      </c>
      <c r="AU126" s="42">
        <v>0.62271064519882202</v>
      </c>
      <c r="AV126" s="42" t="s">
        <v>233</v>
      </c>
      <c r="AW126" s="42">
        <v>0.31379732489585876</v>
      </c>
      <c r="AX126" s="42">
        <v>0.73748475313186646</v>
      </c>
      <c r="AY126" s="42">
        <v>0.58608061075210571</v>
      </c>
      <c r="AZ126" s="42">
        <v>0.63125765323638916</v>
      </c>
      <c r="BA126" s="54">
        <f t="shared" si="78"/>
        <v>0.57826619744300845</v>
      </c>
      <c r="BB126" s="44"/>
      <c r="BC126" s="42">
        <v>9.2796094715595245E-2</v>
      </c>
      <c r="BD126" s="42" t="s">
        <v>233</v>
      </c>
      <c r="BE126" s="42">
        <v>0.1428571492433548</v>
      </c>
      <c r="BF126" s="42">
        <v>0.23687423765659332</v>
      </c>
      <c r="BG126" s="42">
        <v>0.12820513546466827</v>
      </c>
      <c r="BH126" s="42">
        <v>0.10378510504961014</v>
      </c>
      <c r="BI126" s="54">
        <f t="shared" si="79"/>
        <v>0.14090354442596437</v>
      </c>
      <c r="BJ126" s="44">
        <v>4.9256253987550735E-2</v>
      </c>
      <c r="BK126" s="44">
        <v>0.05</v>
      </c>
      <c r="BL126" s="44">
        <v>4.7230415046215057E-2</v>
      </c>
      <c r="BM126" s="44">
        <v>4.9530602991580963E-2</v>
      </c>
      <c r="BN126" s="44">
        <v>4.8914700746536255E-2</v>
      </c>
      <c r="BO126" s="44">
        <v>5.0925157964229584E-2</v>
      </c>
      <c r="BP126" s="58">
        <f t="shared" si="80"/>
        <v>4.93095217893521E-2</v>
      </c>
      <c r="BQ126" s="42">
        <v>0.9</v>
      </c>
      <c r="BR126" s="42">
        <v>0.95</v>
      </c>
      <c r="BS126" s="42">
        <v>1</v>
      </c>
      <c r="BT126" s="42">
        <v>1.01</v>
      </c>
      <c r="BU126" s="42">
        <v>0.96</v>
      </c>
      <c r="BV126" s="42">
        <v>0.91</v>
      </c>
      <c r="BW126" s="54">
        <v>0.96</v>
      </c>
      <c r="BX126" s="44">
        <v>8.6999999999999994E-2</v>
      </c>
      <c r="BY126" s="44">
        <v>8.5999999999999993E-2</v>
      </c>
      <c r="BZ126" s="44">
        <v>8.5000000000000006E-2</v>
      </c>
      <c r="CA126" s="44">
        <v>0.06</v>
      </c>
      <c r="CB126" s="44">
        <v>0.06</v>
      </c>
      <c r="CC126" s="44">
        <v>0.06</v>
      </c>
      <c r="CD126" s="58">
        <v>7.2999999999999995E-2</v>
      </c>
      <c r="CE126" s="42">
        <v>7.88</v>
      </c>
      <c r="CF126" s="42">
        <v>7.89</v>
      </c>
      <c r="CG126" s="42">
        <v>7.9</v>
      </c>
      <c r="CH126" s="42">
        <v>7.84</v>
      </c>
      <c r="CI126" s="42">
        <v>7.84</v>
      </c>
      <c r="CJ126" s="42">
        <v>7.86</v>
      </c>
      <c r="CK126" s="54">
        <v>7.87</v>
      </c>
      <c r="CL126" s="42">
        <v>100</v>
      </c>
      <c r="CM126" s="44"/>
      <c r="CN126" s="44">
        <v>1.8842490911483765</v>
      </c>
      <c r="CO126" s="44" t="s">
        <v>233</v>
      </c>
      <c r="CP126" s="44">
        <v>1.7973138093948364</v>
      </c>
      <c r="CQ126" s="44">
        <v>1.8813186883926392</v>
      </c>
      <c r="CR126" s="44">
        <v>1.7982906103134155</v>
      </c>
      <c r="CS126" s="44">
        <v>1.7504273653030396</v>
      </c>
      <c r="CT126" s="58">
        <f t="shared" si="81"/>
        <v>1.8223199129104615</v>
      </c>
      <c r="CU126" s="44" t="s">
        <v>233</v>
      </c>
      <c r="CV126" s="44" t="s">
        <v>233</v>
      </c>
      <c r="CW126" s="44" t="s">
        <v>233</v>
      </c>
      <c r="CX126" s="44" t="s">
        <v>233</v>
      </c>
      <c r="CY126" s="44" t="s">
        <v>233</v>
      </c>
      <c r="CZ126" s="44" t="s">
        <v>233</v>
      </c>
      <c r="DA126" s="54">
        <v>0.36549999999999999</v>
      </c>
      <c r="DB126" s="65">
        <v>1319.169677734375</v>
      </c>
      <c r="DC126" s="65" t="s">
        <v>233</v>
      </c>
      <c r="DD126" s="65">
        <v>1234.798583984375</v>
      </c>
      <c r="DE126" s="65">
        <v>1233.94384765625</v>
      </c>
      <c r="DF126" s="65">
        <v>1287.7900390625</v>
      </c>
      <c r="DG126" s="65">
        <v>1210.6226806640625</v>
      </c>
      <c r="DH126" s="58">
        <f t="shared" si="83"/>
        <v>1.81046155078125</v>
      </c>
      <c r="DI126" s="65">
        <v>1313.89501953125</v>
      </c>
      <c r="DJ126" s="65" t="s">
        <v>233</v>
      </c>
      <c r="DK126" s="65">
        <v>1254.5543212890625</v>
      </c>
      <c r="DL126" s="65">
        <v>1256.2880859375</v>
      </c>
      <c r="DM126" s="65">
        <v>1264.2979736328125</v>
      </c>
      <c r="DN126" s="65">
        <v>1252.942626953125</v>
      </c>
      <c r="DO126" s="58">
        <f t="shared" si="84"/>
        <v>1.8264896718750003</v>
      </c>
      <c r="DP126" s="65">
        <v>26</v>
      </c>
      <c r="DQ126" s="44"/>
      <c r="DR126" s="65">
        <v>20.375</v>
      </c>
      <c r="DS126" s="65" t="s">
        <v>233</v>
      </c>
      <c r="DT126" s="65">
        <v>797.375</v>
      </c>
      <c r="DU126" s="65">
        <v>773.8125</v>
      </c>
      <c r="DV126" s="65">
        <v>100</v>
      </c>
      <c r="DW126" s="65">
        <v>778.8125</v>
      </c>
      <c r="DX126" s="58">
        <f t="shared" si="85"/>
        <v>0.71146799999999999</v>
      </c>
      <c r="DY126" s="43">
        <v>6.7245421409606934</v>
      </c>
      <c r="DZ126" s="43">
        <v>13.531421661376953</v>
      </c>
      <c r="EA126" s="43">
        <v>27.960342407226563</v>
      </c>
      <c r="EB126" s="44">
        <f t="shared" si="86"/>
        <v>1.6499551183471683</v>
      </c>
      <c r="EC126" s="43">
        <v>21</v>
      </c>
      <c r="ED126" s="52" t="s">
        <v>233</v>
      </c>
      <c r="EE126" s="43">
        <v>20</v>
      </c>
      <c r="EF126" s="43">
        <v>20</v>
      </c>
      <c r="EG126" s="43">
        <v>20</v>
      </c>
      <c r="EH126" s="43">
        <v>20</v>
      </c>
      <c r="EI126" s="56">
        <f t="shared" si="67"/>
        <v>20.2</v>
      </c>
      <c r="EJ126" s="65">
        <v>176</v>
      </c>
      <c r="EK126" s="42">
        <v>0.5</v>
      </c>
      <c r="EL126" s="42" t="s">
        <v>233</v>
      </c>
      <c r="EM126" s="42">
        <v>0.5</v>
      </c>
      <c r="EN126" s="42">
        <v>0.5</v>
      </c>
      <c r="EO126" s="42">
        <v>0.5</v>
      </c>
      <c r="EP126" s="42">
        <v>0.5</v>
      </c>
      <c r="EQ126" s="54">
        <f t="shared" si="68"/>
        <v>0.5</v>
      </c>
      <c r="ER126" s="65">
        <v>26</v>
      </c>
      <c r="ES126" s="42">
        <v>0.43999999761581421</v>
      </c>
      <c r="ET126" s="42" t="s">
        <v>233</v>
      </c>
      <c r="EU126" s="42">
        <v>0.43999999761581421</v>
      </c>
      <c r="EV126" s="42">
        <v>0.43999999761581421</v>
      </c>
      <c r="EW126" s="42">
        <v>0.43999999761581421</v>
      </c>
      <c r="EX126" s="42">
        <v>0.43999999761581421</v>
      </c>
      <c r="EY126" s="54">
        <f t="shared" si="69"/>
        <v>0.43999999761581421</v>
      </c>
      <c r="EZ126" s="42">
        <v>0.85</v>
      </c>
      <c r="FA126" s="42">
        <v>0.20999999344348907</v>
      </c>
      <c r="FB126" s="42" t="s">
        <v>233</v>
      </c>
      <c r="FC126" s="42">
        <v>0.2199999988079071</v>
      </c>
      <c r="FD126" s="42">
        <v>0.2199999988079071</v>
      </c>
      <c r="FE126" s="42">
        <v>0.20999999344348907</v>
      </c>
      <c r="FF126" s="42">
        <v>0.20999999344348907</v>
      </c>
      <c r="FG126" s="54">
        <f t="shared" si="70"/>
        <v>0.21399999558925628</v>
      </c>
      <c r="FH126" s="42"/>
      <c r="FI126" s="42">
        <v>0.23000000417232513</v>
      </c>
      <c r="FJ126" s="42" t="s">
        <v>233</v>
      </c>
      <c r="FK126" s="42">
        <v>0.23000000417232513</v>
      </c>
      <c r="FL126" s="42">
        <v>0.23000000417232513</v>
      </c>
      <c r="FM126" s="42">
        <v>0.23000000417232513</v>
      </c>
      <c r="FN126" s="42">
        <v>0.23000000417232513</v>
      </c>
      <c r="FO126" s="54">
        <f t="shared" si="71"/>
        <v>0.23000000417232513</v>
      </c>
      <c r="FP126" s="65">
        <v>26</v>
      </c>
      <c r="FQ126" s="42">
        <v>0.56999999284744263</v>
      </c>
      <c r="FR126" s="42" t="s">
        <v>233</v>
      </c>
      <c r="FS126" s="42">
        <v>0.56999999284744263</v>
      </c>
      <c r="FT126" s="42">
        <v>0.56999999284744263</v>
      </c>
      <c r="FU126" s="42">
        <v>0.56999999284744263</v>
      </c>
      <c r="FV126" s="42">
        <v>0.56999999284744263</v>
      </c>
      <c r="FW126" s="54">
        <f t="shared" si="72"/>
        <v>0.56999999284744263</v>
      </c>
      <c r="FX126" s="65">
        <v>38</v>
      </c>
    </row>
    <row r="127" spans="1:180">
      <c r="A127" s="40">
        <v>38829</v>
      </c>
      <c r="B127" s="41"/>
      <c r="C127" s="41"/>
      <c r="D127" s="41"/>
      <c r="E127" s="42" t="s">
        <v>233</v>
      </c>
      <c r="F127" s="42" t="s">
        <v>233</v>
      </c>
      <c r="G127" s="42" t="s">
        <v>233</v>
      </c>
      <c r="H127" s="42" t="s">
        <v>233</v>
      </c>
      <c r="I127" s="42" t="s">
        <v>233</v>
      </c>
      <c r="J127" s="42" t="s">
        <v>233</v>
      </c>
      <c r="K127" s="54" t="str">
        <f t="shared" si="73"/>
        <v/>
      </c>
      <c r="L127" s="43">
        <v>14.017093658447266</v>
      </c>
      <c r="M127" s="43">
        <v>12.478632926940918</v>
      </c>
      <c r="N127" s="43">
        <v>11.233211517333984</v>
      </c>
      <c r="O127" s="43">
        <v>10.989010810852051</v>
      </c>
      <c r="P127" s="43">
        <v>10.989010810852051</v>
      </c>
      <c r="Q127" s="43">
        <v>10.476190567016602</v>
      </c>
      <c r="R127" s="54">
        <f t="shared" si="87"/>
        <v>11.697191715240479</v>
      </c>
      <c r="S127" s="43">
        <v>4.029304027557373</v>
      </c>
      <c r="T127" s="43">
        <v>4.029304027557373</v>
      </c>
      <c r="U127" s="43">
        <v>4.884005069732666</v>
      </c>
      <c r="V127" s="43">
        <v>4.029304027557373</v>
      </c>
      <c r="W127" s="43">
        <v>4.6398048400878906</v>
      </c>
      <c r="X127" s="43">
        <v>6.2271060943603516</v>
      </c>
      <c r="Y127" s="56">
        <f t="shared" si="74"/>
        <v>4.6398046811421709</v>
      </c>
      <c r="Z127" s="42">
        <v>-0.44200244545936584</v>
      </c>
      <c r="AA127" s="42">
        <v>-0.50549453496932983</v>
      </c>
      <c r="AB127" s="42">
        <v>-0.4761904776096344</v>
      </c>
      <c r="AC127" s="42">
        <v>-0.51526254415512085</v>
      </c>
      <c r="AD127" s="42">
        <v>-0.56410259008407593</v>
      </c>
      <c r="AE127" s="42">
        <v>-0.52503055334091187</v>
      </c>
      <c r="AF127" s="54">
        <f t="shared" si="75"/>
        <v>-0.50468052426973975</v>
      </c>
      <c r="AG127" s="42">
        <v>7.6273503303527832</v>
      </c>
      <c r="AH127" s="42">
        <v>7.6136751174926758</v>
      </c>
      <c r="AI127" s="42">
        <v>7.634188175201416</v>
      </c>
      <c r="AJ127" s="42">
        <v>7.8495726585388184</v>
      </c>
      <c r="AK127" s="42">
        <v>8</v>
      </c>
      <c r="AL127" s="42">
        <v>7.8119659423828125</v>
      </c>
      <c r="AM127" s="54">
        <f t="shared" si="76"/>
        <v>7.7561253706614179</v>
      </c>
      <c r="AN127" s="44">
        <v>0.28571429848670959</v>
      </c>
      <c r="AO127" s="44">
        <v>0.21001221239566803</v>
      </c>
      <c r="AP127" s="44">
        <v>0.21001221239566803</v>
      </c>
      <c r="AQ127" s="44">
        <v>0.22710622847080231</v>
      </c>
      <c r="AR127" s="44">
        <v>0.23931623995304108</v>
      </c>
      <c r="AS127" s="44">
        <v>0.2905983030796051</v>
      </c>
      <c r="AT127" s="58">
        <f t="shared" si="77"/>
        <v>0.24379324913024902</v>
      </c>
      <c r="AU127" s="42">
        <v>0.64224666357040405</v>
      </c>
      <c r="AV127" s="42">
        <v>0.52258855104446411</v>
      </c>
      <c r="AW127" s="42">
        <v>0.71062272787094116</v>
      </c>
      <c r="AX127" s="42">
        <v>0.63125765323638916</v>
      </c>
      <c r="AY127" s="42">
        <v>0.64224666357040405</v>
      </c>
      <c r="AZ127" s="42">
        <v>0.69230771064758301</v>
      </c>
      <c r="BA127" s="54">
        <f t="shared" si="78"/>
        <v>0.64021166165669763</v>
      </c>
      <c r="BB127" s="44"/>
      <c r="BC127" s="42">
        <v>0.10989011079072952</v>
      </c>
      <c r="BD127" s="42">
        <v>3.1746033579111099E-2</v>
      </c>
      <c r="BE127" s="42">
        <v>0.1269841343164444</v>
      </c>
      <c r="BF127" s="42">
        <v>0.13308914005756378</v>
      </c>
      <c r="BG127" s="42">
        <v>8.4249086678028107E-2</v>
      </c>
      <c r="BH127" s="42">
        <v>0.19780220091342926</v>
      </c>
      <c r="BI127" s="54">
        <f t="shared" si="79"/>
        <v>0.11396011772255103</v>
      </c>
      <c r="BJ127" s="44">
        <v>5.1529087126255035E-2</v>
      </c>
      <c r="BK127" s="44">
        <v>5.489005520939827E-2</v>
      </c>
      <c r="BL127" s="44">
        <v>5.2463814616203308E-2</v>
      </c>
      <c r="BM127" s="44">
        <v>5.393604189157486E-2</v>
      </c>
      <c r="BN127" s="44">
        <v>5.2806980907917023E-2</v>
      </c>
      <c r="BO127" s="44">
        <v>6.3967771828174591E-2</v>
      </c>
      <c r="BP127" s="58">
        <f t="shared" si="80"/>
        <v>5.4932291929920517E-2</v>
      </c>
      <c r="BQ127" s="42">
        <v>0.86</v>
      </c>
      <c r="BR127" s="42">
        <v>0.83</v>
      </c>
      <c r="BS127" s="42">
        <v>0.82</v>
      </c>
      <c r="BT127" s="42">
        <v>0.85</v>
      </c>
      <c r="BU127" s="42">
        <v>0.85</v>
      </c>
      <c r="BV127" s="42">
        <v>0.92</v>
      </c>
      <c r="BW127" s="54">
        <v>0.85</v>
      </c>
      <c r="BX127" s="44">
        <v>7.0999999999999994E-2</v>
      </c>
      <c r="BY127" s="44">
        <v>8.3000000000000004E-2</v>
      </c>
      <c r="BZ127" s="44">
        <v>7.1999999999999995E-2</v>
      </c>
      <c r="CA127" s="44">
        <v>8.1000000000000003E-2</v>
      </c>
      <c r="CB127" s="44">
        <v>8.2000000000000003E-2</v>
      </c>
      <c r="CC127" s="44">
        <v>8.2000000000000003E-2</v>
      </c>
      <c r="CD127" s="58">
        <v>7.8E-2</v>
      </c>
      <c r="CE127" s="42">
        <v>7.9</v>
      </c>
      <c r="CF127" s="42">
        <v>7.92</v>
      </c>
      <c r="CG127" s="42">
        <v>7.91</v>
      </c>
      <c r="CH127" s="42">
        <v>7.91</v>
      </c>
      <c r="CI127" s="42">
        <v>7.9</v>
      </c>
      <c r="CJ127" s="42">
        <v>7.89</v>
      </c>
      <c r="CK127" s="54">
        <v>7.91</v>
      </c>
      <c r="CL127" s="42">
        <v>103</v>
      </c>
      <c r="CM127" s="44"/>
      <c r="CN127" s="44">
        <v>1.7396825551986694</v>
      </c>
      <c r="CO127" s="44">
        <v>1.0383394956588745</v>
      </c>
      <c r="CP127" s="44">
        <v>1.0207570791244507</v>
      </c>
      <c r="CQ127" s="44">
        <v>0.98559218645095825</v>
      </c>
      <c r="CR127" s="44">
        <v>1.0803419351577759</v>
      </c>
      <c r="CS127" s="44">
        <v>1.052991509437561</v>
      </c>
      <c r="CT127" s="58">
        <f t="shared" si="81"/>
        <v>1.152950793504715</v>
      </c>
      <c r="CU127" s="44" t="s">
        <v>233</v>
      </c>
      <c r="CV127" s="44" t="s">
        <v>233</v>
      </c>
      <c r="CW127" s="44" t="s">
        <v>233</v>
      </c>
      <c r="CX127" s="44" t="s">
        <v>233</v>
      </c>
      <c r="CY127" s="44" t="s">
        <v>233</v>
      </c>
      <c r="CZ127" s="44" t="s">
        <v>233</v>
      </c>
      <c r="DA127" s="54">
        <v>0.6835</v>
      </c>
      <c r="DB127" s="65">
        <v>1196.0928955078125</v>
      </c>
      <c r="DC127" s="65">
        <v>671.6727294921875</v>
      </c>
      <c r="DD127" s="65">
        <v>671.062255859375</v>
      </c>
      <c r="DE127" s="65">
        <v>706.3492431640625</v>
      </c>
      <c r="DF127" s="65">
        <v>697.68011474609375</v>
      </c>
      <c r="DG127" s="65">
        <v>734.92059326171875</v>
      </c>
      <c r="DH127" s="58">
        <f t="shared" si="83"/>
        <v>1.1226666796875</v>
      </c>
      <c r="DI127" s="65">
        <v>1236.068359375</v>
      </c>
      <c r="DJ127" s="65">
        <v>679.65814208984375</v>
      </c>
      <c r="DK127" s="65">
        <v>685.81195068359375</v>
      </c>
      <c r="DL127" s="65">
        <v>694.70086669921875</v>
      </c>
      <c r="DM127" s="65">
        <v>702.22222900390625</v>
      </c>
      <c r="DN127" s="65">
        <v>704.27349853515625</v>
      </c>
      <c r="DO127" s="58">
        <f t="shared" si="84"/>
        <v>1.1286564111328126</v>
      </c>
      <c r="DP127" s="65">
        <v>25</v>
      </c>
      <c r="DQ127" s="44"/>
      <c r="DR127" s="65">
        <v>783.1875</v>
      </c>
      <c r="DS127" s="65">
        <v>100</v>
      </c>
      <c r="DT127" s="65">
        <v>3.75</v>
      </c>
      <c r="DU127" s="65">
        <v>807.5625</v>
      </c>
      <c r="DV127" s="65">
        <v>791.625</v>
      </c>
      <c r="DW127" s="65">
        <v>3.0625</v>
      </c>
      <c r="DX127" s="58">
        <f t="shared" si="85"/>
        <v>0.59740499999999996</v>
      </c>
      <c r="DY127" s="43">
        <v>6.6100120544433594</v>
      </c>
      <c r="DZ127" s="43">
        <v>15.108718872070313</v>
      </c>
      <c r="EA127" s="43">
        <v>27.60662841796875</v>
      </c>
      <c r="EB127" s="44">
        <f t="shared" si="86"/>
        <v>0.89837101837158206</v>
      </c>
      <c r="EC127" s="43">
        <v>20</v>
      </c>
      <c r="ED127" s="43">
        <v>20</v>
      </c>
      <c r="EE127" s="43">
        <v>20</v>
      </c>
      <c r="EF127" s="43">
        <v>20</v>
      </c>
      <c r="EG127" s="43">
        <v>19</v>
      </c>
      <c r="EH127" s="43">
        <v>19</v>
      </c>
      <c r="EI127" s="56">
        <f t="shared" si="67"/>
        <v>19.666666666666668</v>
      </c>
      <c r="EJ127" s="65">
        <v>98</v>
      </c>
      <c r="EK127" s="42">
        <v>0.5</v>
      </c>
      <c r="EL127" s="42">
        <v>0.5</v>
      </c>
      <c r="EM127" s="42">
        <v>0.5</v>
      </c>
      <c r="EN127" s="42">
        <v>0.5</v>
      </c>
      <c r="EO127" s="42">
        <v>0.5</v>
      </c>
      <c r="EP127" s="42">
        <v>0.5</v>
      </c>
      <c r="EQ127" s="54">
        <f t="shared" si="68"/>
        <v>0.5</v>
      </c>
      <c r="ER127" s="65">
        <v>16</v>
      </c>
      <c r="ES127" s="42">
        <v>0.43999999761581421</v>
      </c>
      <c r="ET127" s="42">
        <v>0.43999999761581421</v>
      </c>
      <c r="EU127" s="42">
        <v>0.43999999761581421</v>
      </c>
      <c r="EV127" s="42">
        <v>0.43999999761581421</v>
      </c>
      <c r="EW127" s="42">
        <v>0.43999999761581421</v>
      </c>
      <c r="EX127" s="42">
        <v>0.43999999761581421</v>
      </c>
      <c r="EY127" s="54">
        <f t="shared" si="69"/>
        <v>0.43999999761581421</v>
      </c>
      <c r="EZ127" s="42">
        <v>0.65</v>
      </c>
      <c r="FA127" s="42">
        <v>0.20999999344348907</v>
      </c>
      <c r="FB127" s="42">
        <v>0.20999999344348907</v>
      </c>
      <c r="FC127" s="42">
        <v>0.23999999463558197</v>
      </c>
      <c r="FD127" s="42">
        <v>0.25</v>
      </c>
      <c r="FE127" s="42">
        <v>0.25</v>
      </c>
      <c r="FF127" s="42">
        <v>0.25</v>
      </c>
      <c r="FG127" s="54">
        <f t="shared" si="70"/>
        <v>0.2349999969204267</v>
      </c>
      <c r="FH127" s="42"/>
      <c r="FI127" s="42">
        <v>0.23000000417232513</v>
      </c>
      <c r="FJ127" s="42">
        <v>0.23000000417232513</v>
      </c>
      <c r="FK127" s="42">
        <v>0.25</v>
      </c>
      <c r="FL127" s="42">
        <v>0.25</v>
      </c>
      <c r="FM127" s="42">
        <v>0.25</v>
      </c>
      <c r="FN127" s="42">
        <v>0.25</v>
      </c>
      <c r="FO127" s="54">
        <f t="shared" si="71"/>
        <v>0.24333333472410837</v>
      </c>
      <c r="FP127" s="65">
        <v>19</v>
      </c>
      <c r="FQ127" s="42">
        <v>0.56999999284744263</v>
      </c>
      <c r="FR127" s="42">
        <v>0.56999999284744263</v>
      </c>
      <c r="FS127" s="42">
        <v>0.56999999284744263</v>
      </c>
      <c r="FT127" s="42">
        <v>0.56999999284744263</v>
      </c>
      <c r="FU127" s="42">
        <v>0.56999999284744263</v>
      </c>
      <c r="FV127" s="42">
        <v>0.56999999284744263</v>
      </c>
      <c r="FW127" s="54">
        <f t="shared" si="72"/>
        <v>0.56999999284744263</v>
      </c>
      <c r="FX127" s="65">
        <v>23</v>
      </c>
    </row>
    <row r="128" spans="1:180">
      <c r="A128" s="40">
        <v>38830</v>
      </c>
      <c r="B128" s="41"/>
      <c r="C128" s="41"/>
      <c r="D128" s="41"/>
      <c r="E128" s="42" t="s">
        <v>233</v>
      </c>
      <c r="F128" s="42" t="s">
        <v>233</v>
      </c>
      <c r="G128" s="42" t="s">
        <v>233</v>
      </c>
      <c r="H128" s="42" t="s">
        <v>233</v>
      </c>
      <c r="I128" s="42" t="s">
        <v>233</v>
      </c>
      <c r="J128" s="42" t="s">
        <v>233</v>
      </c>
      <c r="K128" s="54" t="str">
        <f t="shared" si="73"/>
        <v/>
      </c>
      <c r="L128" s="43">
        <v>9.4749698638916016</v>
      </c>
      <c r="M128" s="43">
        <v>8.7423686981201172</v>
      </c>
      <c r="N128" s="43">
        <v>8.2539682388305664</v>
      </c>
      <c r="O128" s="43">
        <v>8.6691083908081055</v>
      </c>
      <c r="P128" s="43">
        <v>9.5238094329833984</v>
      </c>
      <c r="Q128" s="43">
        <v>9.5482292175292969</v>
      </c>
      <c r="R128" s="54">
        <f t="shared" si="87"/>
        <v>9.0354089736938477</v>
      </c>
      <c r="S128" s="43">
        <v>7.4481072425842285</v>
      </c>
      <c r="T128" s="43">
        <v>10.256410598754883</v>
      </c>
      <c r="U128" s="43">
        <v>10.378510475158691</v>
      </c>
      <c r="V128" s="43">
        <v>9.0354089736938477</v>
      </c>
      <c r="W128" s="43">
        <v>7.5702075958251953</v>
      </c>
      <c r="X128" s="43">
        <v>7.2039070129394531</v>
      </c>
      <c r="Y128" s="56">
        <f t="shared" si="74"/>
        <v>8.6487586498260498</v>
      </c>
      <c r="Z128" s="42">
        <v>-0.49572649598121643</v>
      </c>
      <c r="AA128" s="42">
        <v>-0.50549453496932983</v>
      </c>
      <c r="AB128" s="42">
        <v>-0.52991455793380737</v>
      </c>
      <c r="AC128" s="42">
        <v>-0.61782664060592651</v>
      </c>
      <c r="AD128" s="42">
        <v>-0.69597071409225464</v>
      </c>
      <c r="AE128" s="42">
        <v>-0.69597071409225464</v>
      </c>
      <c r="AF128" s="54">
        <f t="shared" si="75"/>
        <v>-0.5901506096124649</v>
      </c>
      <c r="AG128" s="42">
        <v>7.6478633880615234</v>
      </c>
      <c r="AH128" s="42">
        <v>7.634188175201416</v>
      </c>
      <c r="AI128" s="42">
        <v>7.6717948913574219</v>
      </c>
      <c r="AJ128" s="42">
        <v>7.7435898780822754</v>
      </c>
      <c r="AK128" s="42">
        <v>7.8427348136901855</v>
      </c>
      <c r="AL128" s="42">
        <v>7.7162394523620605</v>
      </c>
      <c r="AM128" s="54">
        <f t="shared" si="76"/>
        <v>7.7094017664591474</v>
      </c>
      <c r="AN128" s="44">
        <v>0.29304030537605286</v>
      </c>
      <c r="AO128" s="44">
        <v>0.28083029389381409</v>
      </c>
      <c r="AP128" s="44">
        <v>0.30769231915473938</v>
      </c>
      <c r="AQ128" s="44">
        <v>0.31257632374763489</v>
      </c>
      <c r="AR128" s="44">
        <v>0.31257632374763489</v>
      </c>
      <c r="AS128" s="44">
        <v>0.38827839493751526</v>
      </c>
      <c r="AT128" s="58">
        <f t="shared" si="77"/>
        <v>0.31583232680956524</v>
      </c>
      <c r="AU128" s="42">
        <v>0.63736265897750854</v>
      </c>
      <c r="AV128" s="42">
        <v>0.29304030537605286</v>
      </c>
      <c r="AW128" s="42">
        <v>0.73870575428009033</v>
      </c>
      <c r="AX128" s="42">
        <v>0.73748475313186646</v>
      </c>
      <c r="AY128" s="42">
        <v>0.72283273935317993</v>
      </c>
      <c r="AZ128" s="42">
        <v>0.82661783695220947</v>
      </c>
      <c r="BA128" s="54">
        <f t="shared" si="78"/>
        <v>0.65934067467848456</v>
      </c>
      <c r="BB128" s="44"/>
      <c r="BC128" s="42">
        <v>0.15018315613269806</v>
      </c>
      <c r="BD128" s="42">
        <v>0.15262515842914581</v>
      </c>
      <c r="BE128" s="42">
        <v>0.11843711882829666</v>
      </c>
      <c r="BF128" s="42">
        <v>0.21855922043323517</v>
      </c>
      <c r="BG128" s="42">
        <v>0.14652015268802643</v>
      </c>
      <c r="BH128" s="42">
        <v>0.19902320206165314</v>
      </c>
      <c r="BI128" s="54">
        <f t="shared" si="79"/>
        <v>0.1642246680955092</v>
      </c>
      <c r="BJ128" s="44">
        <v>6.5688319504261017E-2</v>
      </c>
      <c r="BK128" s="44">
        <v>6.2781132757663727E-2</v>
      </c>
      <c r="BL128" s="44">
        <v>7.0948407053947449E-2</v>
      </c>
      <c r="BM128" s="44">
        <v>6.7299403250217438E-2</v>
      </c>
      <c r="BN128" s="44">
        <v>6.7519456148147583E-2</v>
      </c>
      <c r="BO128" s="44">
        <v>6.5718315541744232E-2</v>
      </c>
      <c r="BP128" s="58">
        <f t="shared" si="80"/>
        <v>6.6659172375996903E-2</v>
      </c>
      <c r="BQ128" s="42">
        <v>0.94</v>
      </c>
      <c r="BR128" s="42">
        <v>0.94</v>
      </c>
      <c r="BS128" s="42">
        <v>0.97</v>
      </c>
      <c r="BT128" s="42">
        <v>1</v>
      </c>
      <c r="BU128" s="42">
        <v>1</v>
      </c>
      <c r="BV128" s="42">
        <v>1.01</v>
      </c>
      <c r="BW128" s="54">
        <v>0.98</v>
      </c>
      <c r="BX128" s="44">
        <v>8.2000000000000003E-2</v>
      </c>
      <c r="BY128" s="44">
        <v>7.0999999999999994E-2</v>
      </c>
      <c r="BZ128" s="44">
        <v>7.0999999999999994E-2</v>
      </c>
      <c r="CA128" s="44">
        <v>7.0999999999999994E-2</v>
      </c>
      <c r="CB128" s="44">
        <v>7.0999999999999994E-2</v>
      </c>
      <c r="CC128" s="44">
        <v>7.0999999999999994E-2</v>
      </c>
      <c r="CD128" s="58">
        <v>7.2999999999999995E-2</v>
      </c>
      <c r="CE128" s="42">
        <v>7.89</v>
      </c>
      <c r="CF128" s="42">
        <v>7.89</v>
      </c>
      <c r="CG128" s="42">
        <v>7.9</v>
      </c>
      <c r="CH128" s="42">
        <v>7.9</v>
      </c>
      <c r="CI128" s="42">
        <v>7.89</v>
      </c>
      <c r="CJ128" s="42">
        <v>7.88</v>
      </c>
      <c r="CK128" s="54">
        <v>7.89</v>
      </c>
      <c r="CL128" s="42">
        <v>105</v>
      </c>
      <c r="CM128" s="44"/>
      <c r="CN128" s="44">
        <v>1.0021978616714478</v>
      </c>
      <c r="CO128" s="44">
        <v>0.96410256624221802</v>
      </c>
      <c r="CP128" s="44">
        <v>1.0647131204605103</v>
      </c>
      <c r="CQ128" s="44">
        <v>0.97777777910232544</v>
      </c>
      <c r="CR128" s="44">
        <v>1.0119658708572388</v>
      </c>
      <c r="CS128" s="44">
        <v>0.98754578828811646</v>
      </c>
      <c r="CT128" s="58">
        <f t="shared" si="81"/>
        <v>1.0013838311036427</v>
      </c>
      <c r="CU128" s="44" t="s">
        <v>233</v>
      </c>
      <c r="CV128" s="44" t="s">
        <v>233</v>
      </c>
      <c r="CW128" s="44" t="s">
        <v>233</v>
      </c>
      <c r="CX128" s="44" t="s">
        <v>233</v>
      </c>
      <c r="CY128" s="44" t="s">
        <v>233</v>
      </c>
      <c r="CZ128" s="44" t="s">
        <v>233</v>
      </c>
      <c r="DA128" s="54">
        <v>0.73350000000000004</v>
      </c>
      <c r="DB128" s="65">
        <v>701.220947265625</v>
      </c>
      <c r="DC128" s="65">
        <v>651.5262451171875</v>
      </c>
      <c r="DD128" s="65">
        <v>699.8779296875</v>
      </c>
      <c r="DE128" s="65">
        <v>745.90966796875</v>
      </c>
      <c r="DF128" s="65">
        <v>707.81439208984375</v>
      </c>
      <c r="DG128" s="65">
        <v>683.5164794921875</v>
      </c>
      <c r="DH128" s="58">
        <f t="shared" si="83"/>
        <v>1.0055677587890626</v>
      </c>
      <c r="DI128" s="65">
        <v>708.30279541015625</v>
      </c>
      <c r="DJ128" s="65">
        <v>715.8974609375</v>
      </c>
      <c r="DK128" s="65">
        <v>702.906005859375</v>
      </c>
      <c r="DL128" s="65">
        <v>714.5299072265625</v>
      </c>
      <c r="DM128" s="65">
        <v>720</v>
      </c>
      <c r="DN128" s="65">
        <v>715.21368408203125</v>
      </c>
      <c r="DO128" s="58">
        <f t="shared" si="84"/>
        <v>1.02644396484375</v>
      </c>
      <c r="DP128" s="65">
        <v>48</v>
      </c>
      <c r="DQ128" s="44"/>
      <c r="DR128" s="65">
        <v>1.0625</v>
      </c>
      <c r="DS128" s="65">
        <v>100</v>
      </c>
      <c r="DT128" s="65">
        <v>799.625</v>
      </c>
      <c r="DU128" s="65">
        <v>12.0625</v>
      </c>
      <c r="DV128" s="65">
        <v>770.9375</v>
      </c>
      <c r="DW128" s="65">
        <v>773</v>
      </c>
      <c r="DX128" s="58">
        <f t="shared" si="85"/>
        <v>0.58960500000000005</v>
      </c>
      <c r="DY128" s="43">
        <v>6.7834429740905762</v>
      </c>
      <c r="DZ128" s="43">
        <v>13.325687408447266</v>
      </c>
      <c r="EA128" s="43">
        <v>27.960342407226563</v>
      </c>
      <c r="EB128" s="44">
        <f t="shared" si="86"/>
        <v>1.2867665585327148</v>
      </c>
      <c r="EC128" s="43">
        <v>20</v>
      </c>
      <c r="ED128" s="43">
        <v>20</v>
      </c>
      <c r="EE128" s="43">
        <v>20</v>
      </c>
      <c r="EF128" s="43">
        <v>20</v>
      </c>
      <c r="EG128" s="43">
        <v>20</v>
      </c>
      <c r="EH128" s="43">
        <v>20</v>
      </c>
      <c r="EI128" s="56">
        <f t="shared" si="67"/>
        <v>20</v>
      </c>
      <c r="EJ128" s="65">
        <v>84</v>
      </c>
      <c r="EK128" s="42">
        <v>0.5</v>
      </c>
      <c r="EL128" s="42">
        <v>0.5</v>
      </c>
      <c r="EM128" s="42">
        <v>0.5</v>
      </c>
      <c r="EN128" s="42">
        <v>0.5</v>
      </c>
      <c r="EO128" s="42">
        <v>0.5</v>
      </c>
      <c r="EP128" s="42">
        <v>0.5</v>
      </c>
      <c r="EQ128" s="54">
        <f t="shared" si="68"/>
        <v>0.5</v>
      </c>
      <c r="ER128" s="65">
        <v>13</v>
      </c>
      <c r="ES128" s="42">
        <v>0.43999999761581421</v>
      </c>
      <c r="ET128" s="42">
        <v>0.43999999761581421</v>
      </c>
      <c r="EU128" s="42">
        <v>0.43999999761581421</v>
      </c>
      <c r="EV128" s="42">
        <v>0.43999999761581421</v>
      </c>
      <c r="EW128" s="42">
        <v>0.43999999761581421</v>
      </c>
      <c r="EX128" s="42">
        <v>0.43999999761581421</v>
      </c>
      <c r="EY128" s="54">
        <f t="shared" si="69"/>
        <v>0.43999999761581421</v>
      </c>
      <c r="EZ128" s="42">
        <v>0.45</v>
      </c>
      <c r="FA128" s="42">
        <v>0.25</v>
      </c>
      <c r="FB128" s="42">
        <v>0.75</v>
      </c>
      <c r="FC128" s="42">
        <v>0.25</v>
      </c>
      <c r="FD128" s="42">
        <v>0.25</v>
      </c>
      <c r="FE128" s="42">
        <v>0.25</v>
      </c>
      <c r="FF128" s="42">
        <v>0.25</v>
      </c>
      <c r="FG128" s="54">
        <f t="shared" si="70"/>
        <v>0.33333333333333331</v>
      </c>
      <c r="FH128" s="42"/>
      <c r="FI128" s="42">
        <v>0.25</v>
      </c>
      <c r="FJ128" s="42">
        <v>0.25</v>
      </c>
      <c r="FK128" s="42">
        <v>0.25</v>
      </c>
      <c r="FL128" s="42">
        <v>0.25</v>
      </c>
      <c r="FM128" s="42">
        <v>0.25</v>
      </c>
      <c r="FN128" s="42">
        <v>0.25</v>
      </c>
      <c r="FO128" s="54">
        <f t="shared" si="71"/>
        <v>0.25</v>
      </c>
      <c r="FP128" s="65">
        <v>16</v>
      </c>
      <c r="FQ128" s="42">
        <v>0.56999999284744263</v>
      </c>
      <c r="FR128" s="42">
        <v>0.56999999284744263</v>
      </c>
      <c r="FS128" s="42">
        <v>0.56999999284744263</v>
      </c>
      <c r="FT128" s="42">
        <v>0.56999999284744263</v>
      </c>
      <c r="FU128" s="42">
        <v>0.56999999284744263</v>
      </c>
      <c r="FV128" s="42">
        <v>0.56999999284744263</v>
      </c>
      <c r="FW128" s="54">
        <f t="shared" si="72"/>
        <v>0.56999999284744263</v>
      </c>
      <c r="FX128" s="65">
        <v>21</v>
      </c>
    </row>
    <row r="129" spans="1:180">
      <c r="A129" s="40">
        <v>38831</v>
      </c>
      <c r="B129" s="41"/>
      <c r="C129" s="41"/>
      <c r="D129" s="41"/>
      <c r="E129" s="42" t="s">
        <v>233</v>
      </c>
      <c r="F129" s="42" t="s">
        <v>233</v>
      </c>
      <c r="G129" s="42" t="s">
        <v>233</v>
      </c>
      <c r="H129" s="42" t="s">
        <v>233</v>
      </c>
      <c r="I129" s="42" t="s">
        <v>233</v>
      </c>
      <c r="J129" s="42" t="s">
        <v>233</v>
      </c>
      <c r="K129" s="54" t="str">
        <f t="shared" si="73"/>
        <v/>
      </c>
      <c r="L129" s="43">
        <v>9.1819295883178711</v>
      </c>
      <c r="M129" s="43">
        <v>9.0598287582397461</v>
      </c>
      <c r="N129" s="43">
        <v>9.1819295883178711</v>
      </c>
      <c r="O129" s="43">
        <v>9.7924299240112305</v>
      </c>
      <c r="P129" s="43">
        <v>10.158730506896973</v>
      </c>
      <c r="Q129" s="43">
        <v>9.9145298004150391</v>
      </c>
      <c r="R129" s="54">
        <f t="shared" si="87"/>
        <v>9.5482296943664551</v>
      </c>
      <c r="S129" s="43">
        <v>7.4481072425842285</v>
      </c>
      <c r="T129" s="43">
        <v>7.4481072425842285</v>
      </c>
      <c r="U129" s="43">
        <v>4.7619047164916992</v>
      </c>
      <c r="V129" s="43">
        <v>4.6398048400878906</v>
      </c>
      <c r="W129" s="43">
        <v>4.1514043807983398</v>
      </c>
      <c r="X129" s="43">
        <v>4.5177044868469238</v>
      </c>
      <c r="Y129" s="56">
        <f t="shared" si="74"/>
        <v>5.4945054848988848</v>
      </c>
      <c r="Z129" s="42">
        <v>-0.66666668653488159</v>
      </c>
      <c r="AA129" s="42">
        <v>-0.62759464979171753</v>
      </c>
      <c r="AB129" s="42">
        <v>-0.70085471868515015</v>
      </c>
      <c r="AC129" s="42">
        <v>-0.65689867734909058</v>
      </c>
      <c r="AD129" s="42">
        <v>-0.70085471868515015</v>
      </c>
      <c r="AE129" s="42">
        <v>-0.6715506911277771</v>
      </c>
      <c r="AF129" s="54">
        <f t="shared" si="75"/>
        <v>-0.67073669036229455</v>
      </c>
      <c r="AG129" s="42">
        <v>7.5452990531921387</v>
      </c>
      <c r="AH129" s="42">
        <v>7.5145297050476074</v>
      </c>
      <c r="AI129" s="42">
        <v>7.5282049179077148</v>
      </c>
      <c r="AJ129" s="42">
        <v>7.7572650909423828</v>
      </c>
      <c r="AK129" s="42">
        <v>7.9008545875549316</v>
      </c>
      <c r="AL129" s="42">
        <v>7.75042724609375</v>
      </c>
      <c r="AM129" s="54">
        <f t="shared" si="76"/>
        <v>7.6660967667897539</v>
      </c>
      <c r="AN129" s="44">
        <v>0.35653236508369446</v>
      </c>
      <c r="AO129" s="44">
        <v>0.31990233063697815</v>
      </c>
      <c r="AP129" s="44">
        <v>0.33211234211921692</v>
      </c>
      <c r="AQ129" s="44">
        <v>0.63492065668106079</v>
      </c>
      <c r="AR129" s="44">
        <v>0.58363860845565796</v>
      </c>
      <c r="AS129" s="44">
        <v>0.55677658319473267</v>
      </c>
      <c r="AT129" s="58">
        <f t="shared" si="77"/>
        <v>0.46398048102855682</v>
      </c>
      <c r="AU129" s="42">
        <v>0.69963371753692627</v>
      </c>
      <c r="AV129" s="42">
        <v>0.77167278528213501</v>
      </c>
      <c r="AW129" s="42">
        <v>0.70940172672271729</v>
      </c>
      <c r="AX129" s="42">
        <v>0.8730158805847168</v>
      </c>
      <c r="AY129" s="42">
        <v>0.78876680135726929</v>
      </c>
      <c r="AZ129" s="42">
        <v>0.76068377494812012</v>
      </c>
      <c r="BA129" s="54">
        <f t="shared" si="78"/>
        <v>0.76719578107198083</v>
      </c>
      <c r="BB129" s="44"/>
      <c r="BC129" s="42">
        <v>0.16605617105960846</v>
      </c>
      <c r="BD129" s="42">
        <v>0.17826618254184723</v>
      </c>
      <c r="BE129" s="42">
        <v>0.19780220091342926</v>
      </c>
      <c r="BF129" s="42">
        <v>0.26129427552223206</v>
      </c>
      <c r="BG129" s="42">
        <v>0.20024420320987701</v>
      </c>
      <c r="BH129" s="42">
        <v>0.17948718369007111</v>
      </c>
      <c r="BI129" s="54">
        <f t="shared" si="79"/>
        <v>0.19719170282284418</v>
      </c>
      <c r="BJ129" s="44">
        <v>6.6962622106075287E-2</v>
      </c>
      <c r="BK129" s="44">
        <v>6.6398799419403076E-2</v>
      </c>
      <c r="BL129" s="44">
        <v>6.5942756831645966E-2</v>
      </c>
      <c r="BM129" s="44">
        <v>7.2152622044086456E-2</v>
      </c>
      <c r="BN129" s="44">
        <v>7.0470675826072693E-2</v>
      </c>
      <c r="BO129" s="44">
        <v>6.6518962383270264E-2</v>
      </c>
      <c r="BP129" s="58">
        <f t="shared" si="80"/>
        <v>6.8074406435092286E-2</v>
      </c>
      <c r="BQ129" s="42">
        <v>1</v>
      </c>
      <c r="BR129" s="42">
        <v>1.01</v>
      </c>
      <c r="BS129" s="42">
        <v>1.04</v>
      </c>
      <c r="BT129" s="42">
        <v>1.1299999999999999</v>
      </c>
      <c r="BU129" s="42">
        <v>1.0900000000000001</v>
      </c>
      <c r="BV129" s="42">
        <v>0.99</v>
      </c>
      <c r="BW129" s="54">
        <v>1.04</v>
      </c>
      <c r="BX129" s="44">
        <v>7.0999999999999994E-2</v>
      </c>
      <c r="BY129" s="44">
        <v>6.0999999999999999E-2</v>
      </c>
      <c r="BZ129" s="44">
        <v>7.1999999999999995E-2</v>
      </c>
      <c r="CA129" s="44">
        <v>5.6000000000000001E-2</v>
      </c>
      <c r="CB129" s="44">
        <v>5.7000000000000002E-2</v>
      </c>
      <c r="CC129" s="44">
        <v>5.7000000000000002E-2</v>
      </c>
      <c r="CD129" s="58">
        <v>6.2E-2</v>
      </c>
      <c r="CE129" s="42">
        <v>7.88</v>
      </c>
      <c r="CF129" s="42">
        <v>7.88</v>
      </c>
      <c r="CG129" s="42">
        <v>7.86</v>
      </c>
      <c r="CH129" s="42">
        <v>7.84</v>
      </c>
      <c r="CI129" s="42">
        <v>7.83</v>
      </c>
      <c r="CJ129" s="42">
        <v>7.83</v>
      </c>
      <c r="CK129" s="54">
        <v>7.85</v>
      </c>
      <c r="CL129" s="42">
        <v>100</v>
      </c>
      <c r="CM129" s="44"/>
      <c r="CN129" s="44">
        <v>0.98461538553237915</v>
      </c>
      <c r="CO129" s="44">
        <v>0.98754578828811646</v>
      </c>
      <c r="CP129" s="44">
        <v>0.99438339471817017</v>
      </c>
      <c r="CQ129" s="44">
        <v>1.8295482397079468</v>
      </c>
      <c r="CR129" s="44">
        <v>1.8930402994155884</v>
      </c>
      <c r="CS129" s="44">
        <v>1.8774114847183228</v>
      </c>
      <c r="CT129" s="58">
        <f t="shared" si="81"/>
        <v>1.4277574320634205</v>
      </c>
      <c r="CU129" s="44" t="s">
        <v>233</v>
      </c>
      <c r="CV129" s="44" t="s">
        <v>233</v>
      </c>
      <c r="CW129" s="44" t="s">
        <v>233</v>
      </c>
      <c r="CX129" s="44" t="s">
        <v>233</v>
      </c>
      <c r="CY129" s="44" t="s">
        <v>233</v>
      </c>
      <c r="CZ129" s="44" t="s">
        <v>233</v>
      </c>
      <c r="DA129" s="54">
        <v>0.54500000000000004</v>
      </c>
      <c r="DB129" s="65">
        <v>709.7679443359375</v>
      </c>
      <c r="DC129" s="65">
        <v>657.26495361328125</v>
      </c>
      <c r="DD129" s="65">
        <v>703.9072265625</v>
      </c>
      <c r="DE129" s="65">
        <v>1281.80712890625</v>
      </c>
      <c r="DF129" s="65">
        <v>1254.5787353515625</v>
      </c>
      <c r="DG129" s="65">
        <v>1290.720458984375</v>
      </c>
      <c r="DH129" s="58">
        <f t="shared" si="83"/>
        <v>1.4155311474609376</v>
      </c>
      <c r="DI129" s="65">
        <v>722.05126953125</v>
      </c>
      <c r="DJ129" s="65">
        <v>717.26495361328125</v>
      </c>
      <c r="DK129" s="65">
        <v>717.11846923828125</v>
      </c>
      <c r="DL129" s="65">
        <v>1314.4322509765625</v>
      </c>
      <c r="DM129" s="65">
        <v>1310.622802734375</v>
      </c>
      <c r="DN129" s="65">
        <v>1295.5555419921875</v>
      </c>
      <c r="DO129" s="58">
        <f t="shared" si="84"/>
        <v>1.4584908691406251</v>
      </c>
      <c r="DP129" s="65">
        <v>24</v>
      </c>
      <c r="DQ129" s="44"/>
      <c r="DR129" s="65">
        <v>806.8125</v>
      </c>
      <c r="DS129" s="65">
        <v>19.125</v>
      </c>
      <c r="DT129" s="65">
        <v>767.125</v>
      </c>
      <c r="DU129" s="65">
        <v>732.375</v>
      </c>
      <c r="DV129" s="65">
        <v>22.875</v>
      </c>
      <c r="DW129" s="65">
        <v>758.75</v>
      </c>
      <c r="DX129" s="58">
        <f t="shared" si="85"/>
        <v>0.745695</v>
      </c>
      <c r="DY129" s="43">
        <v>6.9208788871765137</v>
      </c>
      <c r="DZ129" s="43">
        <v>11.430765151977539</v>
      </c>
      <c r="EA129" s="43">
        <v>26.494941711425781</v>
      </c>
      <c r="EB129" s="44">
        <f t="shared" si="86"/>
        <v>1.7351495185852053</v>
      </c>
      <c r="EC129" s="43">
        <v>20</v>
      </c>
      <c r="ED129" s="43">
        <v>20</v>
      </c>
      <c r="EE129" s="43">
        <v>20</v>
      </c>
      <c r="EF129" s="43">
        <v>16</v>
      </c>
      <c r="EG129" s="43">
        <v>14</v>
      </c>
      <c r="EH129" s="43">
        <v>14</v>
      </c>
      <c r="EI129" s="56">
        <f t="shared" si="67"/>
        <v>17.333333333333332</v>
      </c>
      <c r="EJ129" s="65">
        <v>100</v>
      </c>
      <c r="EK129" s="42">
        <v>0.5</v>
      </c>
      <c r="EL129" s="42">
        <v>0.5</v>
      </c>
      <c r="EM129" s="42">
        <v>0.5</v>
      </c>
      <c r="EN129" s="42">
        <v>0.5</v>
      </c>
      <c r="EO129" s="42">
        <v>0.5</v>
      </c>
      <c r="EP129" s="42">
        <v>0.5</v>
      </c>
      <c r="EQ129" s="54">
        <f t="shared" si="68"/>
        <v>0.5</v>
      </c>
      <c r="ER129" s="65">
        <v>21</v>
      </c>
      <c r="ES129" s="42">
        <v>0.43999999761581421</v>
      </c>
      <c r="ET129" s="42">
        <v>0.43999999761581421</v>
      </c>
      <c r="EU129" s="42">
        <v>0.43999999761581421</v>
      </c>
      <c r="EV129" s="42">
        <v>0.43999999761581421</v>
      </c>
      <c r="EW129" s="42">
        <v>0.43999999761581421</v>
      </c>
      <c r="EX129" s="42">
        <v>0.43999999761581421</v>
      </c>
      <c r="EY129" s="54">
        <f t="shared" si="69"/>
        <v>0.43999999761581421</v>
      </c>
      <c r="EZ129" s="42" t="s">
        <v>237</v>
      </c>
      <c r="FA129" s="42">
        <v>0.25</v>
      </c>
      <c r="FB129" s="42">
        <v>0.25</v>
      </c>
      <c r="FC129" s="42">
        <v>0.25</v>
      </c>
      <c r="FD129" s="42">
        <v>0.25</v>
      </c>
      <c r="FE129" s="42">
        <v>0.23000000417232513</v>
      </c>
      <c r="FF129" s="42">
        <v>0.23000000417232513</v>
      </c>
      <c r="FG129" s="54">
        <f t="shared" si="70"/>
        <v>0.24333333472410837</v>
      </c>
      <c r="FH129" s="42"/>
      <c r="FI129" s="42">
        <v>0.25</v>
      </c>
      <c r="FJ129" s="42">
        <v>0.25</v>
      </c>
      <c r="FK129" s="42">
        <v>0.25</v>
      </c>
      <c r="FL129" s="42">
        <v>0.25</v>
      </c>
      <c r="FM129" s="42">
        <v>0.2199999988079071</v>
      </c>
      <c r="FN129" s="42">
        <v>0.2199999988079071</v>
      </c>
      <c r="FO129" s="54">
        <f t="shared" si="71"/>
        <v>0.23999999960263571</v>
      </c>
      <c r="FP129" s="65">
        <v>27</v>
      </c>
      <c r="FQ129" s="42">
        <v>0.56999999284744263</v>
      </c>
      <c r="FR129" s="42">
        <v>0.56999999284744263</v>
      </c>
      <c r="FS129" s="42">
        <v>0.56999999284744263</v>
      </c>
      <c r="FT129" s="42">
        <v>0.56999999284744263</v>
      </c>
      <c r="FU129" s="42">
        <v>0.56999999284744263</v>
      </c>
      <c r="FV129" s="42">
        <v>0.56999999284744263</v>
      </c>
      <c r="FW129" s="54">
        <f t="shared" si="72"/>
        <v>0.56999999284744263</v>
      </c>
      <c r="FX129" s="65">
        <v>30</v>
      </c>
    </row>
    <row r="130" spans="1:180">
      <c r="A130" s="40">
        <v>38832</v>
      </c>
      <c r="B130" s="41"/>
      <c r="C130" s="41"/>
      <c r="D130" s="41"/>
      <c r="E130" s="42" t="s">
        <v>233</v>
      </c>
      <c r="F130" s="42" t="s">
        <v>233</v>
      </c>
      <c r="G130" s="42" t="s">
        <v>233</v>
      </c>
      <c r="H130" s="42" t="s">
        <v>233</v>
      </c>
      <c r="I130" s="42" t="s">
        <v>233</v>
      </c>
      <c r="J130" s="42" t="s">
        <v>233</v>
      </c>
      <c r="K130" s="54" t="str">
        <f t="shared" si="73"/>
        <v/>
      </c>
      <c r="L130" s="43">
        <v>9.5238094329833984</v>
      </c>
      <c r="M130" s="43">
        <v>8.9133090972900391</v>
      </c>
      <c r="N130" s="43">
        <v>8.6935291290283203</v>
      </c>
      <c r="O130" s="43">
        <v>10.183150291442871</v>
      </c>
      <c r="P130" s="43">
        <v>9.3040294647216797</v>
      </c>
      <c r="Q130" s="43">
        <v>8.5470085144042969</v>
      </c>
      <c r="R130" s="54">
        <f t="shared" si="87"/>
        <v>9.1941393216451015</v>
      </c>
      <c r="S130" s="43">
        <v>5.4945054054260254</v>
      </c>
      <c r="T130" s="43">
        <v>5.3724055290222168</v>
      </c>
      <c r="U130" s="43">
        <v>4.7619047164916992</v>
      </c>
      <c r="V130" s="43">
        <v>4.7619047164916992</v>
      </c>
      <c r="W130" s="43">
        <v>4.6398048400878906</v>
      </c>
      <c r="X130" s="43">
        <v>4.7619047164916992</v>
      </c>
      <c r="Y130" s="56">
        <f t="shared" si="74"/>
        <v>4.9654049873352051</v>
      </c>
      <c r="Z130" s="42">
        <v>-0.64224666357040405</v>
      </c>
      <c r="AA130" s="42">
        <v>-0.63736265897750854</v>
      </c>
      <c r="AB130" s="42">
        <v>-0.6080586314201355</v>
      </c>
      <c r="AC130" s="42">
        <v>-1.0622711181640625</v>
      </c>
      <c r="AD130" s="42">
        <v>-0.65689867734909058</v>
      </c>
      <c r="AE130" s="42">
        <v>-0.65201467275619507</v>
      </c>
      <c r="AF130" s="54">
        <f t="shared" si="75"/>
        <v>-0.70980873703956604</v>
      </c>
      <c r="AG130" s="42">
        <v>7.6205129623413086</v>
      </c>
      <c r="AH130" s="42">
        <v>7.5931625366210938</v>
      </c>
      <c r="AI130" s="42">
        <v>7.6581196784973145</v>
      </c>
      <c r="AJ130" s="42">
        <v>8.2427349090576172</v>
      </c>
      <c r="AK130" s="42">
        <v>7.9555554389953613</v>
      </c>
      <c r="AL130" s="42">
        <v>7.9111108779907227</v>
      </c>
      <c r="AM130" s="54">
        <f t="shared" si="76"/>
        <v>7.8301994005839033</v>
      </c>
      <c r="AN130" s="44">
        <v>0.49816849827766418</v>
      </c>
      <c r="AO130" s="44">
        <v>0.50305253267288208</v>
      </c>
      <c r="AP130" s="44">
        <v>0.49084249138832092</v>
      </c>
      <c r="AQ130" s="44">
        <v>0.65201467275619507</v>
      </c>
      <c r="AR130" s="44">
        <v>0.84004884958267212</v>
      </c>
      <c r="AS130" s="44">
        <v>0.56166058778762817</v>
      </c>
      <c r="AT130" s="58">
        <f t="shared" si="77"/>
        <v>0.5909646054108938</v>
      </c>
      <c r="AU130" s="42">
        <v>0.76068377494812012</v>
      </c>
      <c r="AV130" s="42">
        <v>0.78021979331970215</v>
      </c>
      <c r="AW130" s="42">
        <v>0.69963371753692627</v>
      </c>
      <c r="AX130" s="42">
        <v>0.70451772212982178</v>
      </c>
      <c r="AY130" s="42">
        <v>0.67765569686889648</v>
      </c>
      <c r="AZ130" s="42">
        <v>0.70207571983337402</v>
      </c>
      <c r="BA130" s="54">
        <f t="shared" si="78"/>
        <v>0.72079773743947351</v>
      </c>
      <c r="BB130" s="44"/>
      <c r="BC130" s="42">
        <v>0.16483516991138458</v>
      </c>
      <c r="BD130" s="42">
        <v>0.16971917450428009</v>
      </c>
      <c r="BE130" s="42">
        <v>0.1587301641702652</v>
      </c>
      <c r="BF130" s="42">
        <v>0.14407815039157867</v>
      </c>
      <c r="BG130" s="42">
        <v>0.10744810849428177</v>
      </c>
      <c r="BH130" s="42">
        <v>9.6459098160266876E-2</v>
      </c>
      <c r="BI130" s="54">
        <f t="shared" si="79"/>
        <v>0.14021164427200952</v>
      </c>
      <c r="BJ130" s="44">
        <v>6.5808795392513275E-2</v>
      </c>
      <c r="BK130" s="44">
        <v>6.4270488917827606E-2</v>
      </c>
      <c r="BL130" s="44">
        <v>6.2433812767267227E-2</v>
      </c>
      <c r="BM130" s="44">
        <v>6.0700956732034683E-2</v>
      </c>
      <c r="BN130" s="44">
        <v>9.6571721136569977E-2</v>
      </c>
      <c r="BO130" s="44">
        <v>7.0245988667011261E-2</v>
      </c>
      <c r="BP130" s="58">
        <f t="shared" si="80"/>
        <v>7.0005293935537338E-2</v>
      </c>
      <c r="BQ130" s="42">
        <v>0.93</v>
      </c>
      <c r="BR130" s="42">
        <v>0.93</v>
      </c>
      <c r="BS130" s="42">
        <v>0.94</v>
      </c>
      <c r="BT130" s="42">
        <v>0.98</v>
      </c>
      <c r="BU130" s="42">
        <v>0.92</v>
      </c>
      <c r="BV130" s="42">
        <v>0.92</v>
      </c>
      <c r="BW130" s="54">
        <v>0.94</v>
      </c>
      <c r="BX130" s="44">
        <v>5.7000000000000002E-2</v>
      </c>
      <c r="BY130" s="44">
        <v>5.7000000000000002E-2</v>
      </c>
      <c r="BZ130" s="44">
        <v>5.7000000000000002E-2</v>
      </c>
      <c r="CA130" s="44">
        <v>5.7000000000000002E-2</v>
      </c>
      <c r="CB130" s="44">
        <v>5.7000000000000002E-2</v>
      </c>
      <c r="CC130" s="44">
        <v>6.8000000000000005E-2</v>
      </c>
      <c r="CD130" s="58">
        <v>5.8999999999999997E-2</v>
      </c>
      <c r="CE130" s="42">
        <v>7.86</v>
      </c>
      <c r="CF130" s="42">
        <v>7.87</v>
      </c>
      <c r="CG130" s="42">
        <v>7.85</v>
      </c>
      <c r="CH130" s="42">
        <v>7.84</v>
      </c>
      <c r="CI130" s="42">
        <v>7.84</v>
      </c>
      <c r="CJ130" s="42">
        <v>7.88</v>
      </c>
      <c r="CK130" s="54">
        <v>7.86</v>
      </c>
      <c r="CL130" s="42">
        <v>94</v>
      </c>
      <c r="CM130" s="44"/>
      <c r="CN130" s="44">
        <v>1.8383394479751587</v>
      </c>
      <c r="CO130" s="44">
        <v>1.7953602075576782</v>
      </c>
      <c r="CP130" s="44">
        <v>1.8568986654281616</v>
      </c>
      <c r="CQ130" s="44">
        <v>1.8715506792068481</v>
      </c>
      <c r="CR130" s="44">
        <v>1.831501841545105</v>
      </c>
      <c r="CS130" s="44">
        <v>1.7846153974533081</v>
      </c>
      <c r="CT130" s="58">
        <f t="shared" si="81"/>
        <v>1.8297110398610432</v>
      </c>
      <c r="CU130" s="44" t="s">
        <v>233</v>
      </c>
      <c r="CV130" s="44" t="s">
        <v>233</v>
      </c>
      <c r="CW130" s="44" t="s">
        <v>233</v>
      </c>
      <c r="CX130" s="44" t="s">
        <v>233</v>
      </c>
      <c r="CY130" s="44" t="s">
        <v>233</v>
      </c>
      <c r="CZ130" s="44" t="s">
        <v>233</v>
      </c>
      <c r="DA130" s="54">
        <v>0.3705</v>
      </c>
      <c r="DB130" s="65">
        <v>1250.06103515625</v>
      </c>
      <c r="DC130" s="65">
        <v>1221.245361328125</v>
      </c>
      <c r="DD130" s="65">
        <v>1301.2210693359375</v>
      </c>
      <c r="DE130" s="65">
        <v>1257.99755859375</v>
      </c>
      <c r="DF130" s="65">
        <v>1280.3419189453125</v>
      </c>
      <c r="DG130" s="65">
        <v>1225.76318359375</v>
      </c>
      <c r="DH130" s="58">
        <f t="shared" si="83"/>
        <v>1.8087912304687499</v>
      </c>
      <c r="DI130" s="65">
        <v>1285.128173828125</v>
      </c>
      <c r="DJ130" s="65">
        <v>1260.854736328125</v>
      </c>
      <c r="DK130" s="65">
        <v>1280.4884033203125</v>
      </c>
      <c r="DL130" s="65">
        <v>1308.0341796875</v>
      </c>
      <c r="DM130" s="65">
        <v>1275.6287841796875</v>
      </c>
      <c r="DN130" s="65">
        <v>1277.216064453125</v>
      </c>
      <c r="DO130" s="58">
        <f t="shared" si="84"/>
        <v>1.8449640820312501</v>
      </c>
      <c r="DP130" s="65">
        <v>25</v>
      </c>
      <c r="DQ130" s="44"/>
      <c r="DR130" s="65">
        <v>759.875</v>
      </c>
      <c r="DS130" s="65">
        <v>30.4375</v>
      </c>
      <c r="DT130" s="65">
        <v>760.6875</v>
      </c>
      <c r="DU130" s="65">
        <v>737.5625</v>
      </c>
      <c r="DV130" s="65">
        <v>786.5625</v>
      </c>
      <c r="DW130" s="65">
        <v>25.125</v>
      </c>
      <c r="DX130" s="58">
        <f t="shared" si="85"/>
        <v>0.74406000000000005</v>
      </c>
      <c r="DY130" s="43">
        <v>6.7605371475219727</v>
      </c>
      <c r="DZ130" s="43">
        <v>10.672796249389648</v>
      </c>
      <c r="EA130" s="43">
        <v>27.779876708984375</v>
      </c>
      <c r="EB130" s="44">
        <f t="shared" si="86"/>
        <v>1.955627541809082</v>
      </c>
      <c r="EC130" s="43">
        <v>14</v>
      </c>
      <c r="ED130" s="43">
        <v>14</v>
      </c>
      <c r="EE130" s="43">
        <v>12</v>
      </c>
      <c r="EF130" s="43">
        <v>12</v>
      </c>
      <c r="EG130" s="43">
        <v>14</v>
      </c>
      <c r="EH130" s="43">
        <v>14</v>
      </c>
      <c r="EI130" s="56">
        <f t="shared" si="67"/>
        <v>13.333333333333334</v>
      </c>
      <c r="EJ130" s="65">
        <v>98</v>
      </c>
      <c r="EK130" s="42">
        <v>0.5</v>
      </c>
      <c r="EL130" s="42">
        <v>0.5</v>
      </c>
      <c r="EM130" s="42">
        <v>0.5</v>
      </c>
      <c r="EN130" s="42">
        <v>0.5</v>
      </c>
      <c r="EO130" s="42">
        <v>0.5</v>
      </c>
      <c r="EP130" s="42">
        <v>0.5</v>
      </c>
      <c r="EQ130" s="54">
        <f t="shared" si="68"/>
        <v>0.5</v>
      </c>
      <c r="ER130" s="65">
        <v>24</v>
      </c>
      <c r="ES130" s="42">
        <v>0.43999999761581421</v>
      </c>
      <c r="ET130" s="42">
        <v>0.43999999761581421</v>
      </c>
      <c r="EU130" s="42">
        <v>0.43999999761581421</v>
      </c>
      <c r="EV130" s="42">
        <v>0.43999999761581421</v>
      </c>
      <c r="EW130" s="42">
        <v>0.43999999761581421</v>
      </c>
      <c r="EX130" s="42">
        <v>0.43999999761581421</v>
      </c>
      <c r="EY130" s="54">
        <f t="shared" si="69"/>
        <v>0.43999999761581421</v>
      </c>
      <c r="EZ130" s="42" t="s">
        <v>237</v>
      </c>
      <c r="FA130" s="42">
        <v>0.23000000417232513</v>
      </c>
      <c r="FB130" s="42">
        <v>0.23000000417232513</v>
      </c>
      <c r="FC130" s="42">
        <v>0.23000000417232513</v>
      </c>
      <c r="FD130" s="42">
        <v>0.23000000417232513</v>
      </c>
      <c r="FE130" s="42">
        <v>0.23000000417232513</v>
      </c>
      <c r="FF130" s="42">
        <v>0.23000000417232513</v>
      </c>
      <c r="FG130" s="54">
        <f t="shared" si="70"/>
        <v>0.23000000417232513</v>
      </c>
      <c r="FH130" s="42"/>
      <c r="FI130" s="42">
        <v>0.2199999988079071</v>
      </c>
      <c r="FJ130" s="42">
        <v>0.2199999988079071</v>
      </c>
      <c r="FK130" s="42">
        <v>0.2199999988079071</v>
      </c>
      <c r="FL130" s="42">
        <v>0.23000000417232513</v>
      </c>
      <c r="FM130" s="42">
        <v>0.23000000417232513</v>
      </c>
      <c r="FN130" s="42">
        <v>0.23999999463558197</v>
      </c>
      <c r="FO130" s="54">
        <f t="shared" si="71"/>
        <v>0.22666666656732559</v>
      </c>
      <c r="FP130" s="65">
        <v>30</v>
      </c>
      <c r="FQ130" s="42">
        <v>0.56999999284744263</v>
      </c>
      <c r="FR130" s="42">
        <v>0.56999999284744263</v>
      </c>
      <c r="FS130" s="42">
        <v>0.56999999284744263</v>
      </c>
      <c r="FT130" s="42">
        <v>0.56999999284744263</v>
      </c>
      <c r="FU130" s="42">
        <v>0.56999999284744263</v>
      </c>
      <c r="FV130" s="42">
        <v>0.56999999284744263</v>
      </c>
      <c r="FW130" s="54">
        <f t="shared" si="72"/>
        <v>0.56999999284744263</v>
      </c>
      <c r="FX130" s="65">
        <v>36</v>
      </c>
    </row>
    <row r="131" spans="1:180">
      <c r="A131" s="40">
        <v>38833</v>
      </c>
      <c r="B131" s="41"/>
      <c r="C131" s="41"/>
      <c r="D131" s="41"/>
      <c r="E131" s="42" t="s">
        <v>233</v>
      </c>
      <c r="F131" s="42" t="s">
        <v>233</v>
      </c>
      <c r="G131" s="42" t="s">
        <v>233</v>
      </c>
      <c r="H131" s="42" t="s">
        <v>233</v>
      </c>
      <c r="I131" s="42" t="s">
        <v>233</v>
      </c>
      <c r="J131" s="42" t="s">
        <v>233</v>
      </c>
      <c r="K131" s="54" t="str">
        <f t="shared" si="73"/>
        <v/>
      </c>
      <c r="L131" s="43">
        <v>7.4236874580383301</v>
      </c>
      <c r="M131" s="52" t="s">
        <v>233</v>
      </c>
      <c r="N131" s="43">
        <v>5.885225772857666</v>
      </c>
      <c r="O131" s="43">
        <v>8.8400487899780273</v>
      </c>
      <c r="P131" s="43">
        <v>12.087912559509277</v>
      </c>
      <c r="Q131" s="43">
        <v>11.111110687255859</v>
      </c>
      <c r="R131" s="54">
        <f t="shared" si="87"/>
        <v>9.0695970535278327</v>
      </c>
      <c r="S131" s="43">
        <v>4.884005069732666</v>
      </c>
      <c r="T131" s="43" t="s">
        <v>233</v>
      </c>
      <c r="U131" s="43">
        <v>4.029304027557373</v>
      </c>
      <c r="V131" s="43">
        <v>3.4188034534454346</v>
      </c>
      <c r="W131" s="43">
        <v>3.1746032238006592</v>
      </c>
      <c r="X131" s="43">
        <v>4.029304027557373</v>
      </c>
      <c r="Y131" s="56">
        <f t="shared" si="74"/>
        <v>3.907203960418701</v>
      </c>
      <c r="Z131" s="42">
        <v>-0.61294263601303101</v>
      </c>
      <c r="AA131" s="42" t="s">
        <v>233</v>
      </c>
      <c r="AB131" s="42">
        <v>-0.67643469572067261</v>
      </c>
      <c r="AC131" s="42">
        <v>-0.61294263601303101</v>
      </c>
      <c r="AD131" s="42">
        <v>-0.61294263601303101</v>
      </c>
      <c r="AE131" s="42">
        <v>-0.57387059926986694</v>
      </c>
      <c r="AF131" s="54">
        <f t="shared" si="75"/>
        <v>-0.61782664060592651</v>
      </c>
      <c r="AG131" s="42">
        <v>7.7094016075134277</v>
      </c>
      <c r="AH131" s="42" t="s">
        <v>233</v>
      </c>
      <c r="AI131" s="42">
        <v>7.6854701042175293</v>
      </c>
      <c r="AJ131" s="42">
        <v>7.9658117294311523</v>
      </c>
      <c r="AK131" s="42">
        <v>8.2529916763305664</v>
      </c>
      <c r="AL131" s="42">
        <v>8.0752134323120117</v>
      </c>
      <c r="AM131" s="54">
        <f t="shared" si="76"/>
        <v>7.9377777099609377</v>
      </c>
      <c r="AN131" s="44">
        <v>0.51526254415512085</v>
      </c>
      <c r="AO131" s="44" t="s">
        <v>233</v>
      </c>
      <c r="AP131" s="44">
        <v>1.2210012413561344E-2</v>
      </c>
      <c r="AQ131" s="44">
        <v>0.49084249138832092</v>
      </c>
      <c r="AR131" s="44">
        <v>0.67887669801712036</v>
      </c>
      <c r="AS131" s="44">
        <v>0.61050063371658325</v>
      </c>
      <c r="AT131" s="58">
        <f t="shared" si="77"/>
        <v>0.46153847593814135</v>
      </c>
      <c r="AU131" s="42">
        <v>0.68864470720291138</v>
      </c>
      <c r="AV131" s="42" t="s">
        <v>233</v>
      </c>
      <c r="AW131" s="42">
        <v>0.65811967849731445</v>
      </c>
      <c r="AX131" s="42">
        <v>0.74603176116943359</v>
      </c>
      <c r="AY131" s="42">
        <v>0.71550673246383667</v>
      </c>
      <c r="AZ131" s="42">
        <v>0.69841271638870239</v>
      </c>
      <c r="BA131" s="54">
        <f t="shared" si="78"/>
        <v>0.7013431191444397</v>
      </c>
      <c r="BB131" s="44"/>
      <c r="BC131" s="42">
        <v>7.4481077492237091E-2</v>
      </c>
      <c r="BD131" s="42" t="s">
        <v>233</v>
      </c>
      <c r="BE131" s="42">
        <v>7.326007355004549E-3</v>
      </c>
      <c r="BF131" s="42">
        <v>0.20757021009922028</v>
      </c>
      <c r="BG131" s="42">
        <v>0.21001221239566803</v>
      </c>
      <c r="BH131" s="42">
        <v>0.15140415728092194</v>
      </c>
      <c r="BI131" s="54">
        <f t="shared" si="79"/>
        <v>0.13015873292461039</v>
      </c>
      <c r="BJ131" s="44">
        <v>6.1317179352045059E-2</v>
      </c>
      <c r="BK131" s="44">
        <v>0.06</v>
      </c>
      <c r="BL131" s="44">
        <v>5.8377254754304886E-2</v>
      </c>
      <c r="BM131" s="44">
        <v>5.5965397506952286E-2</v>
      </c>
      <c r="BN131" s="44">
        <v>5.6946989148855209E-2</v>
      </c>
      <c r="BO131" s="44">
        <v>5.8036983013153076E-2</v>
      </c>
      <c r="BP131" s="58">
        <f t="shared" si="80"/>
        <v>5.8440633962551752E-2</v>
      </c>
      <c r="BQ131" s="42">
        <v>0.99</v>
      </c>
      <c r="BR131" s="42" t="s">
        <v>233</v>
      </c>
      <c r="BS131" s="42">
        <v>1.07</v>
      </c>
      <c r="BT131" s="42">
        <v>1.1399999999999999</v>
      </c>
      <c r="BU131" s="42">
        <v>1.1499999999999999</v>
      </c>
      <c r="BV131" s="42">
        <v>1.1100000000000001</v>
      </c>
      <c r="BW131" s="54">
        <v>1.0900000000000001</v>
      </c>
      <c r="BX131" s="44">
        <v>5.7000000000000002E-2</v>
      </c>
      <c r="BY131" s="44">
        <v>5.1999999999999998E-2</v>
      </c>
      <c r="BZ131" s="44">
        <v>6.3E-2</v>
      </c>
      <c r="CA131" s="44">
        <v>5.2999999999999999E-2</v>
      </c>
      <c r="CB131" s="44">
        <v>5.2999999999999999E-2</v>
      </c>
      <c r="CC131" s="44">
        <v>5.2999999999999999E-2</v>
      </c>
      <c r="CD131" s="58">
        <v>5.5E-2</v>
      </c>
      <c r="CE131" s="42">
        <v>7.92</v>
      </c>
      <c r="CF131" s="42">
        <v>7.92</v>
      </c>
      <c r="CG131" s="42">
        <v>7.92</v>
      </c>
      <c r="CH131" s="42">
        <v>7.91</v>
      </c>
      <c r="CI131" s="42">
        <v>7.91</v>
      </c>
      <c r="CJ131" s="42">
        <v>7.94</v>
      </c>
      <c r="CK131" s="54">
        <v>7.92</v>
      </c>
      <c r="CL131" s="42">
        <v>93</v>
      </c>
      <c r="CM131" s="44"/>
      <c r="CN131" s="44">
        <v>1.9536019563674927</v>
      </c>
      <c r="CO131" s="44" t="s">
        <v>233</v>
      </c>
      <c r="CP131" s="44">
        <v>1.8227106332778931</v>
      </c>
      <c r="CQ131" s="44">
        <v>1.9076923131942749</v>
      </c>
      <c r="CR131" s="44">
        <v>1.8930402994155884</v>
      </c>
      <c r="CS131" s="44">
        <v>1.7562881708145142</v>
      </c>
      <c r="CT131" s="58">
        <f t="shared" si="81"/>
        <v>1.8666666746139526</v>
      </c>
      <c r="CU131" s="44" t="s">
        <v>233</v>
      </c>
      <c r="CV131" s="44" t="s">
        <v>233</v>
      </c>
      <c r="CW131" s="44" t="s">
        <v>233</v>
      </c>
      <c r="CX131" s="44" t="s">
        <v>233</v>
      </c>
      <c r="CY131" s="44" t="s">
        <v>233</v>
      </c>
      <c r="CZ131" s="44" t="s">
        <v>233</v>
      </c>
      <c r="DA131" s="54">
        <v>0.35849999999999999</v>
      </c>
      <c r="DB131" s="65">
        <v>1313.308837890625</v>
      </c>
      <c r="DC131" s="65" t="s">
        <v>233</v>
      </c>
      <c r="DD131" s="65">
        <v>1281.4407958984375</v>
      </c>
      <c r="DE131" s="65">
        <v>1257.99755859375</v>
      </c>
      <c r="DF131" s="65">
        <v>1345.2991943359375</v>
      </c>
      <c r="DG131" s="65">
        <v>1227.8388671875</v>
      </c>
      <c r="DH131" s="58">
        <f t="shared" si="83"/>
        <v>1.8506549531250001</v>
      </c>
      <c r="DI131" s="65">
        <v>1269.76806640625</v>
      </c>
      <c r="DJ131" s="65" t="s">
        <v>233</v>
      </c>
      <c r="DK131" s="65">
        <v>1269.3773193359375</v>
      </c>
      <c r="DL131" s="65">
        <v>1267.252685546875</v>
      </c>
      <c r="DM131" s="65">
        <v>1276.3125</v>
      </c>
      <c r="DN131" s="65">
        <v>1269.5238037109375</v>
      </c>
      <c r="DO131" s="58">
        <f t="shared" si="84"/>
        <v>1.8294435000000002</v>
      </c>
      <c r="DP131" s="65">
        <v>23</v>
      </c>
      <c r="DQ131" s="44"/>
      <c r="DR131" s="65">
        <v>100</v>
      </c>
      <c r="DS131" s="65" t="s">
        <v>233</v>
      </c>
      <c r="DT131" s="65">
        <v>785.875</v>
      </c>
      <c r="DU131" s="65">
        <v>791.3125</v>
      </c>
      <c r="DV131" s="65">
        <v>807.3125</v>
      </c>
      <c r="DW131" s="65">
        <v>777.0625</v>
      </c>
      <c r="DX131" s="58">
        <f t="shared" si="85"/>
        <v>0.93933</v>
      </c>
      <c r="DY131" s="43">
        <v>5.9588274955749512</v>
      </c>
      <c r="DZ131" s="43">
        <v>12.152640342712402</v>
      </c>
      <c r="EA131" s="43">
        <v>29.035934448242188</v>
      </c>
      <c r="EB131" s="44">
        <f t="shared" si="86"/>
        <v>1.6133862623748783</v>
      </c>
      <c r="EC131" s="43">
        <v>14</v>
      </c>
      <c r="ED131" s="52" t="s">
        <v>233</v>
      </c>
      <c r="EE131" s="43">
        <v>14</v>
      </c>
      <c r="EF131" s="43">
        <v>14</v>
      </c>
      <c r="EG131" s="43">
        <v>14</v>
      </c>
      <c r="EH131" s="43">
        <v>14</v>
      </c>
      <c r="EI131" s="56">
        <f t="shared" si="67"/>
        <v>14</v>
      </c>
      <c r="EJ131" s="65">
        <v>173</v>
      </c>
      <c r="EK131" s="42">
        <v>0.5</v>
      </c>
      <c r="EL131" s="42" t="s">
        <v>233</v>
      </c>
      <c r="EM131" s="42">
        <v>0.33000001311302185</v>
      </c>
      <c r="EN131" s="42">
        <v>0.33000001311302185</v>
      </c>
      <c r="EO131" s="42">
        <v>0.33000001311302185</v>
      </c>
      <c r="EP131" s="42">
        <v>0.33000001311302185</v>
      </c>
      <c r="EQ131" s="54">
        <f t="shared" si="68"/>
        <v>0.36400001049041747</v>
      </c>
      <c r="ER131" s="65" t="s">
        <v>236</v>
      </c>
      <c r="ES131" s="42">
        <v>0.43999999761581421</v>
      </c>
      <c r="ET131" s="42" t="s">
        <v>233</v>
      </c>
      <c r="EU131" s="42">
        <v>0.43999999761581421</v>
      </c>
      <c r="EV131" s="42">
        <v>0.43999999761581421</v>
      </c>
      <c r="EW131" s="42">
        <v>0.43999999761581421</v>
      </c>
      <c r="EX131" s="42">
        <v>0.43999999761581421</v>
      </c>
      <c r="EY131" s="54">
        <f t="shared" si="69"/>
        <v>0.43999999761581421</v>
      </c>
      <c r="EZ131" s="42" t="s">
        <v>237</v>
      </c>
      <c r="FA131" s="42">
        <v>0.23000000417232513</v>
      </c>
      <c r="FB131" s="42" t="s">
        <v>233</v>
      </c>
      <c r="FC131" s="42">
        <v>0.23000000417232513</v>
      </c>
      <c r="FD131" s="42">
        <v>0.23000000417232513</v>
      </c>
      <c r="FE131" s="42">
        <v>0.23000000417232513</v>
      </c>
      <c r="FF131" s="42">
        <v>0.23000000417232513</v>
      </c>
      <c r="FG131" s="54">
        <f t="shared" si="70"/>
        <v>0.23000000417232513</v>
      </c>
      <c r="FH131" s="42"/>
      <c r="FI131" s="42">
        <v>0.23999999463558197</v>
      </c>
      <c r="FJ131" s="42" t="s">
        <v>233</v>
      </c>
      <c r="FK131" s="42">
        <v>0.23999999463558197</v>
      </c>
      <c r="FL131" s="42">
        <v>0.25999999046325684</v>
      </c>
      <c r="FM131" s="42">
        <v>0.25999999046325684</v>
      </c>
      <c r="FN131" s="42">
        <v>0.2800000011920929</v>
      </c>
      <c r="FO131" s="54">
        <f t="shared" si="71"/>
        <v>0.25599999427795411</v>
      </c>
      <c r="FP131" s="65">
        <v>30</v>
      </c>
      <c r="FQ131" s="42">
        <v>0.56999999284744263</v>
      </c>
      <c r="FR131" s="42" t="s">
        <v>233</v>
      </c>
      <c r="FS131" s="42">
        <v>0.56999999284744263</v>
      </c>
      <c r="FT131" s="42">
        <v>0.56999999284744263</v>
      </c>
      <c r="FU131" s="42">
        <v>0.56999999284744263</v>
      </c>
      <c r="FV131" s="42">
        <v>0.56999999284744263</v>
      </c>
      <c r="FW131" s="54">
        <f t="shared" si="72"/>
        <v>0.56999999284744263</v>
      </c>
      <c r="FX131" s="65">
        <v>39</v>
      </c>
    </row>
    <row r="132" spans="1:180">
      <c r="A132" s="40">
        <v>38834</v>
      </c>
      <c r="B132" s="41"/>
      <c r="C132" s="41"/>
      <c r="D132" s="41"/>
      <c r="E132" s="42" t="s">
        <v>233</v>
      </c>
      <c r="F132" s="42" t="s">
        <v>233</v>
      </c>
      <c r="G132" s="42" t="s">
        <v>233</v>
      </c>
      <c r="H132" s="42" t="s">
        <v>233</v>
      </c>
      <c r="I132" s="42" t="s">
        <v>233</v>
      </c>
      <c r="J132" s="42" t="s">
        <v>233</v>
      </c>
      <c r="K132" s="54" t="str">
        <f t="shared" si="73"/>
        <v/>
      </c>
      <c r="L132" s="43">
        <v>9.6214895248413086</v>
      </c>
      <c r="M132" s="43">
        <v>8.5225887298583984</v>
      </c>
      <c r="N132" s="43">
        <v>8.3516483306884766</v>
      </c>
      <c r="O132" s="43">
        <v>10.451770782470703</v>
      </c>
      <c r="P132" s="43">
        <v>13.064713478088379</v>
      </c>
      <c r="Q132" s="43">
        <v>11.282051086425781</v>
      </c>
      <c r="R132" s="54">
        <f t="shared" si="87"/>
        <v>10.215710322062174</v>
      </c>
      <c r="S132" s="43">
        <v>4.029304027557373</v>
      </c>
      <c r="T132" s="43">
        <v>3.9072039127349854</v>
      </c>
      <c r="U132" s="43">
        <v>4.029304027557373</v>
      </c>
      <c r="V132" s="43">
        <v>4.029304027557373</v>
      </c>
      <c r="W132" s="43">
        <v>4.1514043807983398</v>
      </c>
      <c r="X132" s="43">
        <v>4.029304027557373</v>
      </c>
      <c r="Y132" s="56">
        <f t="shared" si="74"/>
        <v>4.0293040672938032</v>
      </c>
      <c r="Z132" s="42">
        <v>-0.74969476461410522</v>
      </c>
      <c r="AA132" s="42">
        <v>-0.78388279676437378</v>
      </c>
      <c r="AB132" s="42">
        <v>-0.82783883810043335</v>
      </c>
      <c r="AC132" s="42">
        <v>-0.8571428656578064</v>
      </c>
      <c r="AD132" s="42">
        <v>-0.86691087484359741</v>
      </c>
      <c r="AE132" s="42">
        <v>-0.84737485647201538</v>
      </c>
      <c r="AF132" s="54">
        <f t="shared" si="75"/>
        <v>-0.82214083274205529</v>
      </c>
      <c r="AG132" s="42">
        <v>7.6683759689331055</v>
      </c>
      <c r="AH132" s="42">
        <v>7.634188175201416</v>
      </c>
      <c r="AI132" s="42">
        <v>7.6581196784973145</v>
      </c>
      <c r="AJ132" s="42">
        <v>7.9965810775756836</v>
      </c>
      <c r="AK132" s="42">
        <v>8.3589744567871094</v>
      </c>
      <c r="AL132" s="42">
        <v>8.1641025543212891</v>
      </c>
      <c r="AM132" s="54">
        <f t="shared" si="76"/>
        <v>7.9133903185526533</v>
      </c>
      <c r="AN132" s="44">
        <v>0.49328449368476868</v>
      </c>
      <c r="AO132" s="44">
        <v>0.42735043168067932</v>
      </c>
      <c r="AP132" s="44">
        <v>0.42002442479133606</v>
      </c>
      <c r="AQ132" s="44">
        <v>0.5445665717124939</v>
      </c>
      <c r="AR132" s="44">
        <v>0.66178268194198608</v>
      </c>
      <c r="AS132" s="44">
        <v>0.66178268194198608</v>
      </c>
      <c r="AT132" s="58">
        <f t="shared" si="77"/>
        <v>0.53479854762554169</v>
      </c>
      <c r="AU132" s="42">
        <v>0.76556777954101563</v>
      </c>
      <c r="AV132" s="42">
        <v>0.67765569686889648</v>
      </c>
      <c r="AW132" s="42">
        <v>0.73015874624252319</v>
      </c>
      <c r="AX132" s="42">
        <v>0.69230771064758301</v>
      </c>
      <c r="AY132" s="42">
        <v>0.70451772212982178</v>
      </c>
      <c r="AZ132" s="42">
        <v>0.70451772212982178</v>
      </c>
      <c r="BA132" s="54">
        <f t="shared" si="78"/>
        <v>0.71245422959327698</v>
      </c>
      <c r="BB132" s="44"/>
      <c r="BC132" s="42">
        <v>0.14896215498447418</v>
      </c>
      <c r="BD132" s="42">
        <v>0.21611721813678741</v>
      </c>
      <c r="BE132" s="42">
        <v>0.21123321354389191</v>
      </c>
      <c r="BF132" s="42">
        <v>0.19902320206165314</v>
      </c>
      <c r="BG132" s="42">
        <v>0.15750916302204132</v>
      </c>
      <c r="BH132" s="42">
        <v>0.13431014120578766</v>
      </c>
      <c r="BI132" s="54">
        <f t="shared" si="79"/>
        <v>0.17785918215910593</v>
      </c>
      <c r="BJ132" s="44">
        <v>5.7370278984308243E-2</v>
      </c>
      <c r="BK132" s="44">
        <v>5.9322759509086609E-2</v>
      </c>
      <c r="BL132" s="44">
        <v>5.7203106582164764E-2</v>
      </c>
      <c r="BM132" s="44">
        <v>5.7729654014110565E-2</v>
      </c>
      <c r="BN132" s="44">
        <v>5.870344489812851E-2</v>
      </c>
      <c r="BO132" s="44">
        <v>6.2001403421163559E-2</v>
      </c>
      <c r="BP132" s="58">
        <f t="shared" si="80"/>
        <v>5.8721774568160377E-2</v>
      </c>
      <c r="BQ132" s="42">
        <v>1.19</v>
      </c>
      <c r="BR132" s="42">
        <v>1.29</v>
      </c>
      <c r="BS132" s="42">
        <v>1.26</v>
      </c>
      <c r="BT132" s="42">
        <v>1.26</v>
      </c>
      <c r="BU132" s="42">
        <v>1.18</v>
      </c>
      <c r="BV132" s="42">
        <v>1.1499999999999999</v>
      </c>
      <c r="BW132" s="54">
        <v>1.22</v>
      </c>
      <c r="BX132" s="44">
        <v>5.2999999999999999E-2</v>
      </c>
      <c r="BY132" s="44">
        <v>6.3E-2</v>
      </c>
      <c r="BZ132" s="44">
        <v>5.2999999999999999E-2</v>
      </c>
      <c r="CA132" s="44">
        <v>5.2999999999999999E-2</v>
      </c>
      <c r="CB132" s="44">
        <v>5.2999999999999999E-2</v>
      </c>
      <c r="CC132" s="44">
        <v>5.2999999999999999E-2</v>
      </c>
      <c r="CD132" s="58">
        <v>5.3999999999999999E-2</v>
      </c>
      <c r="CE132" s="42">
        <v>7.98</v>
      </c>
      <c r="CF132" s="42">
        <v>8</v>
      </c>
      <c r="CG132" s="42">
        <v>7.99</v>
      </c>
      <c r="CH132" s="42">
        <v>7.96</v>
      </c>
      <c r="CI132" s="42">
        <v>7.94</v>
      </c>
      <c r="CJ132" s="42">
        <v>7.96</v>
      </c>
      <c r="CK132" s="54">
        <v>7.97</v>
      </c>
      <c r="CL132" s="42">
        <v>97</v>
      </c>
      <c r="CM132" s="44"/>
      <c r="CN132" s="44">
        <v>1.9233211278915405</v>
      </c>
      <c r="CO132" s="44">
        <v>1.7807081937789917</v>
      </c>
      <c r="CP132" s="44">
        <v>1.8012210130691528</v>
      </c>
      <c r="CQ132" s="44">
        <v>1.8100122213363647</v>
      </c>
      <c r="CR132" s="44">
        <v>1.7758241891860962</v>
      </c>
      <c r="CS132" s="44">
        <v>1.7855921983718872</v>
      </c>
      <c r="CT132" s="58">
        <f t="shared" si="81"/>
        <v>1.8127798239390056</v>
      </c>
      <c r="CU132" s="44" t="s">
        <v>233</v>
      </c>
      <c r="CV132" s="44" t="s">
        <v>233</v>
      </c>
      <c r="CW132" s="44" t="s">
        <v>233</v>
      </c>
      <c r="CX132" s="44" t="s">
        <v>233</v>
      </c>
      <c r="CY132" s="44" t="s">
        <v>233</v>
      </c>
      <c r="CZ132" s="44" t="s">
        <v>233</v>
      </c>
      <c r="DA132" s="54">
        <v>0.36649999999999999</v>
      </c>
      <c r="DB132" s="65">
        <v>1280.4639892578125</v>
      </c>
      <c r="DC132" s="65">
        <v>1259.951171875</v>
      </c>
      <c r="DD132" s="65">
        <v>1223.4432373046875</v>
      </c>
      <c r="DE132" s="65">
        <v>1238.8277587890625</v>
      </c>
      <c r="DF132" s="65">
        <v>1233.69970703125</v>
      </c>
      <c r="DG132" s="65">
        <v>1207.4481201171875</v>
      </c>
      <c r="DH132" s="58">
        <f t="shared" si="83"/>
        <v>1.7865201562499999</v>
      </c>
      <c r="DI132" s="65">
        <v>1253.79736328125</v>
      </c>
      <c r="DJ132" s="65">
        <v>1241.4652099609375</v>
      </c>
      <c r="DK132" s="65">
        <v>1261.4652099609375</v>
      </c>
      <c r="DL132" s="65">
        <v>1282.00244140625</v>
      </c>
      <c r="DM132" s="65">
        <v>1261.172119140625</v>
      </c>
      <c r="DN132" s="65">
        <v>1257.362548828125</v>
      </c>
      <c r="DO132" s="58">
        <f t="shared" si="84"/>
        <v>1.81374357421875</v>
      </c>
      <c r="DP132" s="65">
        <v>45</v>
      </c>
      <c r="DQ132" s="44"/>
      <c r="DR132" s="65">
        <v>14.6875</v>
      </c>
      <c r="DS132" s="65">
        <v>26.875</v>
      </c>
      <c r="DT132" s="65">
        <v>836.875</v>
      </c>
      <c r="DU132" s="65">
        <v>839.125</v>
      </c>
      <c r="DV132" s="65">
        <v>100</v>
      </c>
      <c r="DW132" s="65">
        <v>737.125</v>
      </c>
      <c r="DX132" s="58">
        <f t="shared" si="85"/>
        <v>0.61312500000000003</v>
      </c>
      <c r="DY132" s="43">
        <v>5.9064712524414062</v>
      </c>
      <c r="DZ132" s="43">
        <v>13.444796562194824</v>
      </c>
      <c r="EA132" s="43">
        <v>26.928062438964844</v>
      </c>
      <c r="EB132" s="44">
        <f t="shared" si="86"/>
        <v>1.6250887661743163</v>
      </c>
      <c r="EC132" s="43">
        <v>14</v>
      </c>
      <c r="ED132" s="43">
        <v>14</v>
      </c>
      <c r="EE132" s="43">
        <v>13</v>
      </c>
      <c r="EF132" s="43">
        <v>13</v>
      </c>
      <c r="EG132" s="43">
        <v>13</v>
      </c>
      <c r="EH132" s="43">
        <v>14</v>
      </c>
      <c r="EI132" s="56">
        <f t="shared" si="67"/>
        <v>13.5</v>
      </c>
      <c r="EJ132" s="65">
        <v>104</v>
      </c>
      <c r="EK132" s="42">
        <v>0.33000001311302185</v>
      </c>
      <c r="EL132" s="42">
        <v>0.33000001311302185</v>
      </c>
      <c r="EM132" s="42">
        <v>0.33000001311302185</v>
      </c>
      <c r="EN132" s="42">
        <v>0.33000001311302185</v>
      </c>
      <c r="EO132" s="42">
        <v>0.33000001311302185</v>
      </c>
      <c r="EP132" s="42">
        <v>0.33000001311302185</v>
      </c>
      <c r="EQ132" s="54">
        <f t="shared" si="68"/>
        <v>0.33000001311302185</v>
      </c>
      <c r="ER132" s="65" t="s">
        <v>237</v>
      </c>
      <c r="ES132" s="42">
        <v>0.43999999761581421</v>
      </c>
      <c r="ET132" s="42">
        <v>0.43999999761581421</v>
      </c>
      <c r="EU132" s="42">
        <v>0.43999999761581421</v>
      </c>
      <c r="EV132" s="42">
        <v>0.43999999761581421</v>
      </c>
      <c r="EW132" s="42">
        <v>0.43999999761581421</v>
      </c>
      <c r="EX132" s="42">
        <v>0.43999999761581421</v>
      </c>
      <c r="EY132" s="54">
        <f t="shared" si="69"/>
        <v>0.43999999761581421</v>
      </c>
      <c r="EZ132" s="42" t="s">
        <v>237</v>
      </c>
      <c r="FA132" s="42">
        <v>0.23000000417232513</v>
      </c>
      <c r="FB132" s="42">
        <v>0.23000000417232513</v>
      </c>
      <c r="FC132" s="42">
        <v>0.23000000417232513</v>
      </c>
      <c r="FD132" s="42">
        <v>0.23000000417232513</v>
      </c>
      <c r="FE132" s="42">
        <v>0.23000000417232513</v>
      </c>
      <c r="FF132" s="42">
        <v>0.23000000417232513</v>
      </c>
      <c r="FG132" s="54">
        <f t="shared" si="70"/>
        <v>0.23000000417232513</v>
      </c>
      <c r="FH132" s="42"/>
      <c r="FI132" s="42">
        <v>0.30000001192092896</v>
      </c>
      <c r="FJ132" s="42">
        <v>0.30000001192092896</v>
      </c>
      <c r="FK132" s="42">
        <v>0.2800000011920929</v>
      </c>
      <c r="FL132" s="42">
        <v>0.2800000011920929</v>
      </c>
      <c r="FM132" s="42">
        <v>0.2800000011920929</v>
      </c>
      <c r="FN132" s="42">
        <v>0.2800000011920929</v>
      </c>
      <c r="FO132" s="54">
        <f t="shared" si="71"/>
        <v>0.28666667143503827</v>
      </c>
      <c r="FP132" s="65">
        <v>32</v>
      </c>
      <c r="FQ132" s="42">
        <v>0.56999999284744263</v>
      </c>
      <c r="FR132" s="42">
        <v>0.56999999284744263</v>
      </c>
      <c r="FS132" s="42">
        <v>0.56999999284744263</v>
      </c>
      <c r="FT132" s="42">
        <v>0.56999999284744263</v>
      </c>
      <c r="FU132" s="42">
        <v>0.56999999284744263</v>
      </c>
      <c r="FV132" s="42">
        <v>0.56999999284744263</v>
      </c>
      <c r="FW132" s="54">
        <f t="shared" si="72"/>
        <v>0.56999999284744263</v>
      </c>
      <c r="FX132" s="65">
        <v>36</v>
      </c>
    </row>
    <row r="133" spans="1:180">
      <c r="A133" s="40">
        <v>38835</v>
      </c>
      <c r="B133" s="41"/>
      <c r="C133" s="41"/>
      <c r="D133" s="41"/>
      <c r="E133" s="42" t="s">
        <v>233</v>
      </c>
      <c r="F133" s="42" t="s">
        <v>233</v>
      </c>
      <c r="G133" s="42" t="s">
        <v>233</v>
      </c>
      <c r="H133" s="42" t="s">
        <v>233</v>
      </c>
      <c r="I133" s="42" t="s">
        <v>233</v>
      </c>
      <c r="J133" s="42" t="s">
        <v>233</v>
      </c>
      <c r="K133" s="54" t="str">
        <f t="shared" si="73"/>
        <v/>
      </c>
      <c r="L133" s="43">
        <v>9.1819295883178711</v>
      </c>
      <c r="M133" s="43">
        <v>7.9120879173278809</v>
      </c>
      <c r="N133" s="43">
        <v>7.4236874580383301</v>
      </c>
      <c r="O133" s="43">
        <v>10.647130966186523</v>
      </c>
      <c r="P133" s="43">
        <v>14.065934181213379</v>
      </c>
      <c r="Q133" s="43">
        <v>12.600732803344727</v>
      </c>
      <c r="R133" s="54">
        <f t="shared" si="87"/>
        <v>10.305250485738119</v>
      </c>
      <c r="S133" s="43">
        <v>3.9072039127349854</v>
      </c>
      <c r="T133" s="43">
        <v>4.029304027557373</v>
      </c>
      <c r="U133" s="43">
        <v>4.029304027557373</v>
      </c>
      <c r="V133" s="43">
        <v>4.029304027557373</v>
      </c>
      <c r="W133" s="43">
        <v>4.029304027557373</v>
      </c>
      <c r="X133" s="43">
        <v>4.029304027557373</v>
      </c>
      <c r="Y133" s="56">
        <f t="shared" si="74"/>
        <v>4.0089540084203081</v>
      </c>
      <c r="Z133" s="42">
        <v>-0.75457876920700073</v>
      </c>
      <c r="AA133" s="42">
        <v>-0.7350427508354187</v>
      </c>
      <c r="AB133" s="42">
        <v>-0.83760684728622437</v>
      </c>
      <c r="AC133" s="42">
        <v>-0.94505494832992554</v>
      </c>
      <c r="AD133" s="42">
        <v>-0.99389499425888062</v>
      </c>
      <c r="AE133" s="42">
        <v>-0.89133089780807495</v>
      </c>
      <c r="AF133" s="54">
        <f t="shared" si="75"/>
        <v>-0.85958486795425415</v>
      </c>
      <c r="AG133" s="42">
        <v>7.6991453170776367</v>
      </c>
      <c r="AH133" s="42">
        <v>7.6170940399169922</v>
      </c>
      <c r="AI133" s="42">
        <v>7.729914665222168</v>
      </c>
      <c r="AJ133" s="42">
        <v>7.9726495742797852</v>
      </c>
      <c r="AK133" s="42">
        <v>8.3076925277709961</v>
      </c>
      <c r="AL133" s="42">
        <v>8.2222223281860352</v>
      </c>
      <c r="AM133" s="54">
        <f t="shared" si="76"/>
        <v>7.9247864087422686</v>
      </c>
      <c r="AN133" s="44">
        <v>0.45665445923805237</v>
      </c>
      <c r="AO133" s="44">
        <v>0.38339439034461975</v>
      </c>
      <c r="AP133" s="44">
        <v>0.29792430996894836</v>
      </c>
      <c r="AQ133" s="44">
        <v>0.30280831456184387</v>
      </c>
      <c r="AR133" s="44">
        <v>0.53235656023025513</v>
      </c>
      <c r="AS133" s="44">
        <v>0.58119660615921021</v>
      </c>
      <c r="AT133" s="58">
        <f t="shared" si="77"/>
        <v>0.4257224400838216</v>
      </c>
      <c r="AU133" s="42">
        <v>0.78754580020904541</v>
      </c>
      <c r="AV133" s="42">
        <v>0.70940172672271729</v>
      </c>
      <c r="AW133" s="42">
        <v>0.83272284269332886</v>
      </c>
      <c r="AX133" s="42">
        <v>0.73137974739074707</v>
      </c>
      <c r="AY133" s="42">
        <v>0.73137974739074707</v>
      </c>
      <c r="AZ133" s="42">
        <v>0.69841271638870239</v>
      </c>
      <c r="BA133" s="54">
        <f t="shared" si="78"/>
        <v>0.74847376346588135</v>
      </c>
      <c r="BB133" s="44"/>
      <c r="BC133" s="42">
        <v>0.21733821928501129</v>
      </c>
      <c r="BD133" s="42">
        <v>0.22588522732257843</v>
      </c>
      <c r="BE133" s="42">
        <v>0.17948718369007111</v>
      </c>
      <c r="BF133" s="42">
        <v>0.19902320206165314</v>
      </c>
      <c r="BG133" s="42">
        <v>0.13675214350223541</v>
      </c>
      <c r="BH133" s="42">
        <v>0.11721611768007278</v>
      </c>
      <c r="BI133" s="54">
        <f t="shared" si="79"/>
        <v>0.17928368225693703</v>
      </c>
      <c r="BJ133" s="44">
        <v>6.9486886262893677E-2</v>
      </c>
      <c r="BK133" s="44">
        <v>6.4632728695869446E-2</v>
      </c>
      <c r="BL133" s="44">
        <v>6.4207926392555237E-2</v>
      </c>
      <c r="BM133" s="44">
        <v>6.3816942274570465E-2</v>
      </c>
      <c r="BN133" s="44">
        <v>6.7027740180492401E-2</v>
      </c>
      <c r="BO133" s="44">
        <v>7.4904441833496094E-2</v>
      </c>
      <c r="BP133" s="58">
        <f t="shared" si="80"/>
        <v>6.7346110939979553E-2</v>
      </c>
      <c r="BQ133" s="42">
        <v>1.17</v>
      </c>
      <c r="BR133" s="42">
        <v>1.26</v>
      </c>
      <c r="BS133" s="42">
        <v>1.1000000000000001</v>
      </c>
      <c r="BT133" s="42">
        <v>1.04</v>
      </c>
      <c r="BU133" s="42">
        <v>1.01</v>
      </c>
      <c r="BV133" s="42">
        <v>0.96</v>
      </c>
      <c r="BW133" s="54">
        <v>1.0900000000000001</v>
      </c>
      <c r="BX133" s="44">
        <v>6.3E-2</v>
      </c>
      <c r="BY133" s="44">
        <v>6.3E-2</v>
      </c>
      <c r="BZ133" s="44">
        <v>6.3E-2</v>
      </c>
      <c r="CA133" s="44">
        <v>6.3E-2</v>
      </c>
      <c r="CB133" s="44">
        <v>6.3E-2</v>
      </c>
      <c r="CC133" s="44">
        <v>6.3E-2</v>
      </c>
      <c r="CD133" s="58">
        <v>6.3E-2</v>
      </c>
      <c r="CE133" s="42">
        <v>8.01</v>
      </c>
      <c r="CF133" s="42">
        <v>8.06</v>
      </c>
      <c r="CG133" s="42">
        <v>8.0500000000000007</v>
      </c>
      <c r="CH133" s="42">
        <v>7.94</v>
      </c>
      <c r="CI133" s="42">
        <v>7.92</v>
      </c>
      <c r="CJ133" s="42">
        <v>7.91</v>
      </c>
      <c r="CK133" s="54">
        <v>7.98</v>
      </c>
      <c r="CL133" s="42">
        <v>105</v>
      </c>
      <c r="CM133" s="44"/>
      <c r="CN133" s="44">
        <v>1.8764346837997437</v>
      </c>
      <c r="CO133" s="44">
        <v>1.7894994020462036</v>
      </c>
      <c r="CP133" s="44">
        <v>1.0393162965774536</v>
      </c>
      <c r="CQ133" s="44">
        <v>1.033455491065979</v>
      </c>
      <c r="CR133" s="44">
        <v>1.0002442598342896</v>
      </c>
      <c r="CS133" s="44">
        <v>1.04322350025177</v>
      </c>
      <c r="CT133" s="58">
        <f t="shared" si="81"/>
        <v>1.29702893892924</v>
      </c>
      <c r="CU133" s="44" t="s">
        <v>233</v>
      </c>
      <c r="CV133" s="44" t="s">
        <v>233</v>
      </c>
      <c r="CW133" s="44" t="s">
        <v>233</v>
      </c>
      <c r="CX133" s="44" t="s">
        <v>233</v>
      </c>
      <c r="CY133" s="44" t="s">
        <v>233</v>
      </c>
      <c r="CZ133" s="44" t="s">
        <v>233</v>
      </c>
      <c r="DA133" s="54">
        <v>0.65749999999999997</v>
      </c>
      <c r="DB133" s="65">
        <v>1220.146484375</v>
      </c>
      <c r="DC133" s="65">
        <v>1289.4993896484375</v>
      </c>
      <c r="DD133" s="65">
        <v>659.58489990234375</v>
      </c>
      <c r="DE133" s="65">
        <v>717.82659912109375</v>
      </c>
      <c r="DF133" s="65">
        <v>698.2906494140625</v>
      </c>
      <c r="DG133" s="65">
        <v>709.15753173828125</v>
      </c>
      <c r="DH133" s="58">
        <f t="shared" si="83"/>
        <v>1.2706813330078126</v>
      </c>
      <c r="DI133" s="65">
        <v>1228.913330078125</v>
      </c>
      <c r="DJ133" s="65">
        <v>1224.2734375</v>
      </c>
      <c r="DK133" s="65">
        <v>687.86322021484375</v>
      </c>
      <c r="DL133" s="65">
        <v>710.4273681640625</v>
      </c>
      <c r="DM133" s="65">
        <v>709.059814453125</v>
      </c>
      <c r="DN133" s="65">
        <v>712.4786376953125</v>
      </c>
      <c r="DO133" s="58">
        <f t="shared" si="84"/>
        <v>1.2655237939453126</v>
      </c>
      <c r="DP133" s="65">
        <v>23</v>
      </c>
      <c r="DQ133" s="44"/>
      <c r="DR133" s="65">
        <v>806.3125</v>
      </c>
      <c r="DS133" s="65">
        <v>5.1875</v>
      </c>
      <c r="DT133" s="65">
        <v>782.25</v>
      </c>
      <c r="DU133" s="65">
        <v>799.3125</v>
      </c>
      <c r="DV133" s="65">
        <v>746.625</v>
      </c>
      <c r="DW133" s="65">
        <v>100</v>
      </c>
      <c r="DX133" s="58">
        <f t="shared" si="85"/>
        <v>0.77752500000000002</v>
      </c>
      <c r="DY133" s="43">
        <v>6.1617093086242676</v>
      </c>
      <c r="DZ133" s="43">
        <v>14.61423397064209</v>
      </c>
      <c r="EA133" s="43">
        <v>26.97137451171875</v>
      </c>
      <c r="EB133" s="44">
        <f t="shared" si="86"/>
        <v>1.0947859323120117</v>
      </c>
      <c r="EC133" s="43">
        <v>15</v>
      </c>
      <c r="ED133" s="43">
        <v>15</v>
      </c>
      <c r="EE133" s="43">
        <v>15</v>
      </c>
      <c r="EF133" s="43">
        <v>12</v>
      </c>
      <c r="EG133" s="43">
        <v>12</v>
      </c>
      <c r="EH133" s="43">
        <v>12</v>
      </c>
      <c r="EI133" s="56">
        <f t="shared" si="67"/>
        <v>13.5</v>
      </c>
      <c r="EJ133" s="65">
        <v>59</v>
      </c>
      <c r="EK133" s="42">
        <v>0.33000001311302185</v>
      </c>
      <c r="EL133" s="42">
        <v>0.33000001311302185</v>
      </c>
      <c r="EM133" s="42">
        <v>0.33000001311302185</v>
      </c>
      <c r="EN133" s="42">
        <v>0.33000001311302185</v>
      </c>
      <c r="EO133" s="42">
        <v>0.33000001311302185</v>
      </c>
      <c r="EP133" s="42">
        <v>0.33000001311302185</v>
      </c>
      <c r="EQ133" s="54">
        <f t="shared" si="68"/>
        <v>0.33000001311302185</v>
      </c>
      <c r="ER133" s="65" t="s">
        <v>237</v>
      </c>
      <c r="ES133" s="42">
        <v>0.43999999761581421</v>
      </c>
      <c r="ET133" s="42">
        <v>0.43999999761581421</v>
      </c>
      <c r="EU133" s="42">
        <v>0.43999999761581421</v>
      </c>
      <c r="EV133" s="42">
        <v>0.43999999761581421</v>
      </c>
      <c r="EW133" s="42">
        <v>0.43999999761581421</v>
      </c>
      <c r="EX133" s="42">
        <v>0.43999999761581421</v>
      </c>
      <c r="EY133" s="54">
        <f t="shared" si="69"/>
        <v>0.43999999761581421</v>
      </c>
      <c r="EZ133" s="42" t="s">
        <v>237</v>
      </c>
      <c r="FA133" s="42">
        <v>0.23999999463558197</v>
      </c>
      <c r="FB133" s="42">
        <v>0.23999999463558197</v>
      </c>
      <c r="FC133" s="42">
        <v>0.25</v>
      </c>
      <c r="FD133" s="42">
        <v>0.25</v>
      </c>
      <c r="FE133" s="42">
        <v>0.25</v>
      </c>
      <c r="FF133" s="42">
        <v>0.25</v>
      </c>
      <c r="FG133" s="54">
        <f t="shared" si="70"/>
        <v>0.24666666487852731</v>
      </c>
      <c r="FH133" s="42"/>
      <c r="FI133" s="42">
        <v>0.2800000011920929</v>
      </c>
      <c r="FJ133" s="42">
        <v>0.2800000011920929</v>
      </c>
      <c r="FK133" s="42">
        <v>0.25999999046325684</v>
      </c>
      <c r="FL133" s="42">
        <v>0.25999999046325684</v>
      </c>
      <c r="FM133" s="42">
        <v>0.25999999046325684</v>
      </c>
      <c r="FN133" s="42">
        <v>0.2800000011920929</v>
      </c>
      <c r="FO133" s="54">
        <f t="shared" si="71"/>
        <v>0.26999999582767487</v>
      </c>
      <c r="FP133" s="65">
        <v>21</v>
      </c>
      <c r="FQ133" s="42">
        <v>0.56999999284744263</v>
      </c>
      <c r="FR133" s="42">
        <v>0.56999999284744263</v>
      </c>
      <c r="FS133" s="42">
        <v>0.56999999284744263</v>
      </c>
      <c r="FT133" s="42">
        <v>0.56999999284744263</v>
      </c>
      <c r="FU133" s="42">
        <v>0.56999999284744263</v>
      </c>
      <c r="FV133" s="42">
        <v>0.56999999284744263</v>
      </c>
      <c r="FW133" s="54">
        <f t="shared" si="72"/>
        <v>0.56999999284744263</v>
      </c>
      <c r="FX133" s="65">
        <v>25</v>
      </c>
    </row>
    <row r="134" spans="1:180">
      <c r="A134" s="40">
        <v>38836</v>
      </c>
      <c r="B134" s="41"/>
      <c r="C134" s="41"/>
      <c r="D134" s="41"/>
      <c r="E134" s="42" t="s">
        <v>233</v>
      </c>
      <c r="F134" s="42" t="s">
        <v>233</v>
      </c>
      <c r="G134" s="42" t="s">
        <v>233</v>
      </c>
      <c r="H134" s="42" t="s">
        <v>233</v>
      </c>
      <c r="I134" s="42" t="s">
        <v>233</v>
      </c>
      <c r="J134" s="42" t="s">
        <v>233</v>
      </c>
      <c r="K134" s="54" t="str">
        <f t="shared" si="73"/>
        <v/>
      </c>
      <c r="L134" s="43">
        <v>10.720390319824219</v>
      </c>
      <c r="M134" s="43">
        <v>8.8156290054321289</v>
      </c>
      <c r="N134" s="43">
        <v>7.9365077018737793</v>
      </c>
      <c r="O134" s="43">
        <v>11.355311393737793</v>
      </c>
      <c r="P134" s="43">
        <v>15.018315315246582</v>
      </c>
      <c r="Q134" s="43">
        <v>14.017093658447266</v>
      </c>
      <c r="R134" s="54">
        <f t="shared" si="87"/>
        <v>11.310541232426962</v>
      </c>
      <c r="S134" s="43">
        <v>4.1514043807983398</v>
      </c>
      <c r="T134" s="43">
        <v>4.7619047164916992</v>
      </c>
      <c r="U134" s="43">
        <v>4.029304027557373</v>
      </c>
      <c r="V134" s="43">
        <v>4.3956046104431152</v>
      </c>
      <c r="W134" s="43">
        <v>4.029304027557373</v>
      </c>
      <c r="X134" s="43">
        <v>3.9072039127349854</v>
      </c>
      <c r="Y134" s="56">
        <f t="shared" si="74"/>
        <v>4.212454279263814</v>
      </c>
      <c r="Z134" s="42">
        <v>-0.88644689321517944</v>
      </c>
      <c r="AA134" s="42">
        <v>-0.88156288862228394</v>
      </c>
      <c r="AB134" s="42">
        <v>-0.91086691617965698</v>
      </c>
      <c r="AC134" s="42">
        <v>-0.88644689321517944</v>
      </c>
      <c r="AD134" s="42">
        <v>-0.89621490240097046</v>
      </c>
      <c r="AE134" s="42">
        <v>-0.80341881513595581</v>
      </c>
      <c r="AF134" s="54">
        <f t="shared" si="75"/>
        <v>-0.87749288479487098</v>
      </c>
      <c r="AG134" s="42">
        <v>7.7367520332336426</v>
      </c>
      <c r="AH134" s="42">
        <v>7.634188175201416</v>
      </c>
      <c r="AI134" s="42">
        <v>7.6991453170776367</v>
      </c>
      <c r="AJ134" s="42">
        <v>7.9555554389953613</v>
      </c>
      <c r="AK134" s="42">
        <v>8.2905979156494141</v>
      </c>
      <c r="AL134" s="42">
        <v>8.1675214767456055</v>
      </c>
      <c r="AM134" s="54">
        <f t="shared" si="76"/>
        <v>7.9139600594838457</v>
      </c>
      <c r="AN134" s="44">
        <v>0.5177045464515686</v>
      </c>
      <c r="AO134" s="44">
        <v>0.39316239953041077</v>
      </c>
      <c r="AP134" s="44">
        <v>0.3540903627872467</v>
      </c>
      <c r="AQ134" s="44">
        <v>0.34188035130500793</v>
      </c>
      <c r="AR134" s="44">
        <v>0.49572649598121643</v>
      </c>
      <c r="AS134" s="44">
        <v>0.73748475313186646</v>
      </c>
      <c r="AT134" s="58">
        <f t="shared" si="77"/>
        <v>0.4733414848645528</v>
      </c>
      <c r="AU134" s="42">
        <v>0.76800978183746338</v>
      </c>
      <c r="AV134" s="42">
        <v>0.61904764175415039</v>
      </c>
      <c r="AW134" s="42">
        <v>0.73870575428009033</v>
      </c>
      <c r="AX134" s="42">
        <v>0.64957267045974731</v>
      </c>
      <c r="AY134" s="42">
        <v>0.62271064519882202</v>
      </c>
      <c r="AZ134" s="42">
        <v>3.0085470676422119</v>
      </c>
      <c r="BA134" s="54">
        <f t="shared" si="78"/>
        <v>1.0677655935287476</v>
      </c>
      <c r="BB134" s="44"/>
      <c r="BC134" s="42">
        <v>9.7680099308490753E-2</v>
      </c>
      <c r="BD134" s="42">
        <v>0.13308914005756378</v>
      </c>
      <c r="BE134" s="42">
        <v>0.16849817335605621</v>
      </c>
      <c r="BF134" s="42">
        <v>0.16971917450428009</v>
      </c>
      <c r="BG134" s="42">
        <v>8.6691088974475861E-2</v>
      </c>
      <c r="BH134" s="42">
        <v>9.7680101171135902E-3</v>
      </c>
      <c r="BI134" s="54">
        <f t="shared" si="79"/>
        <v>0.11090761438633005</v>
      </c>
      <c r="BJ134" s="44">
        <v>8.6752675473690033E-2</v>
      </c>
      <c r="BK134" s="44">
        <v>8.4043070673942566E-2</v>
      </c>
      <c r="BL134" s="44">
        <v>8.6254037916660309E-2</v>
      </c>
      <c r="BM134" s="44">
        <v>8.1968896090984344E-2</v>
      </c>
      <c r="BN134" s="44">
        <v>8.0098375678062439E-2</v>
      </c>
      <c r="BO134" s="44">
        <v>8.3978138864040375E-2</v>
      </c>
      <c r="BP134" s="58">
        <f t="shared" si="80"/>
        <v>8.3849199116230011E-2</v>
      </c>
      <c r="BQ134" s="42">
        <v>0.99</v>
      </c>
      <c r="BR134" s="42">
        <v>1.04</v>
      </c>
      <c r="BS134" s="42">
        <v>1.08</v>
      </c>
      <c r="BT134" s="42">
        <v>1.1499999999999999</v>
      </c>
      <c r="BU134" s="42">
        <v>1.1299999999999999</v>
      </c>
      <c r="BV134" s="42">
        <v>1.19</v>
      </c>
      <c r="BW134" s="54">
        <v>1.1000000000000001</v>
      </c>
      <c r="BX134" s="44">
        <v>7.6999999999999999E-2</v>
      </c>
      <c r="BY134" s="44">
        <v>7.6999999999999999E-2</v>
      </c>
      <c r="BZ134" s="44">
        <v>8.7999999999999995E-2</v>
      </c>
      <c r="CA134" s="44">
        <v>7.6999999999999999E-2</v>
      </c>
      <c r="CB134" s="44">
        <v>7.6999999999999999E-2</v>
      </c>
      <c r="CC134" s="44">
        <v>0.09</v>
      </c>
      <c r="CD134" s="58">
        <v>8.1000000000000003E-2</v>
      </c>
      <c r="CE134" s="42">
        <v>7.91</v>
      </c>
      <c r="CF134" s="42">
        <v>7.92</v>
      </c>
      <c r="CG134" s="42">
        <v>7.93</v>
      </c>
      <c r="CH134" s="42">
        <v>7.94</v>
      </c>
      <c r="CI134" s="42">
        <v>7.94</v>
      </c>
      <c r="CJ134" s="42">
        <v>7.93</v>
      </c>
      <c r="CK134" s="54">
        <v>7.93</v>
      </c>
      <c r="CL134" s="42">
        <v>103</v>
      </c>
      <c r="CM134" s="44"/>
      <c r="CN134" s="44">
        <v>1.052991509437561</v>
      </c>
      <c r="CO134" s="44">
        <v>1.0100122690200806</v>
      </c>
      <c r="CP134" s="44">
        <v>0.97387057542800903</v>
      </c>
      <c r="CQ134" s="44">
        <v>1.0354090929031372</v>
      </c>
      <c r="CR134" s="44">
        <v>1.0109890699386597</v>
      </c>
      <c r="CS134" s="44">
        <v>1.9047619104385376</v>
      </c>
      <c r="CT134" s="58">
        <f t="shared" si="81"/>
        <v>1.1646724045276642</v>
      </c>
      <c r="CU134" s="44" t="s">
        <v>233</v>
      </c>
      <c r="CV134" s="44" t="s">
        <v>233</v>
      </c>
      <c r="CW134" s="44" t="s">
        <v>233</v>
      </c>
      <c r="CX134" s="44" t="s">
        <v>233</v>
      </c>
      <c r="CY134" s="44" t="s">
        <v>233</v>
      </c>
      <c r="CZ134" s="44" t="s">
        <v>233</v>
      </c>
      <c r="DA134" s="54">
        <v>0.67300000000000004</v>
      </c>
      <c r="DB134" s="65">
        <v>661.41632080078125</v>
      </c>
      <c r="DC134" s="65">
        <v>742.73504638671875</v>
      </c>
      <c r="DD134" s="65">
        <v>645.42120361328125</v>
      </c>
      <c r="DE134" s="65">
        <v>684.12701416015625</v>
      </c>
      <c r="DF134" s="65">
        <v>673.260009765625</v>
      </c>
      <c r="DG134" s="65">
        <v>1294.871826171875</v>
      </c>
      <c r="DH134" s="58">
        <f t="shared" si="83"/>
        <v>1.1284395410156249</v>
      </c>
      <c r="DI134" s="65">
        <v>713.16241455078125</v>
      </c>
      <c r="DJ134" s="65">
        <v>715.8974609375</v>
      </c>
      <c r="DK134" s="65">
        <v>711.111083984375</v>
      </c>
      <c r="DL134" s="65">
        <v>715.8974609375</v>
      </c>
      <c r="DM134" s="65">
        <v>724.1025390625</v>
      </c>
      <c r="DN134" s="65">
        <v>1285.225830078125</v>
      </c>
      <c r="DO134" s="58">
        <f t="shared" si="84"/>
        <v>1.1676952294921874</v>
      </c>
      <c r="DP134" s="65">
        <v>47</v>
      </c>
      <c r="DQ134" s="44"/>
      <c r="DR134" s="65">
        <v>100</v>
      </c>
      <c r="DS134" s="65">
        <v>6.25E-2</v>
      </c>
      <c r="DT134" s="65">
        <v>764.9375</v>
      </c>
      <c r="DU134" s="65">
        <v>100</v>
      </c>
      <c r="DV134" s="65">
        <v>746.9375</v>
      </c>
      <c r="DW134" s="65">
        <v>785.375</v>
      </c>
      <c r="DX134" s="58">
        <f t="shared" si="85"/>
        <v>0.59935499999999997</v>
      </c>
      <c r="DY134" s="43">
        <v>6.2795114517211914</v>
      </c>
      <c r="DZ134" s="43">
        <v>11.84223461151123</v>
      </c>
      <c r="EA134" s="43">
        <v>27.960342407226563</v>
      </c>
      <c r="EB134" s="44">
        <f t="shared" si="86"/>
        <v>1.5724071359252929</v>
      </c>
      <c r="EC134" s="43">
        <v>14</v>
      </c>
      <c r="ED134" s="43">
        <v>14</v>
      </c>
      <c r="EE134" s="43">
        <v>14</v>
      </c>
      <c r="EF134" s="43">
        <v>14</v>
      </c>
      <c r="EG134" s="43">
        <v>14</v>
      </c>
      <c r="EH134" s="43">
        <v>15</v>
      </c>
      <c r="EI134" s="56">
        <f t="shared" si="67"/>
        <v>14.166666666666666</v>
      </c>
      <c r="EJ134" s="65">
        <v>66</v>
      </c>
      <c r="EK134" s="42">
        <v>0.33000001311302185</v>
      </c>
      <c r="EL134" s="42">
        <v>0.33000001311302185</v>
      </c>
      <c r="EM134" s="42">
        <v>0.33000001311302185</v>
      </c>
      <c r="EN134" s="42">
        <v>0.33000001311302185</v>
      </c>
      <c r="EO134" s="42">
        <v>0.33000001311302185</v>
      </c>
      <c r="EP134" s="42">
        <v>0.33000001311302185</v>
      </c>
      <c r="EQ134" s="54">
        <f t="shared" si="68"/>
        <v>0.33000001311302185</v>
      </c>
      <c r="ER134" s="65" t="s">
        <v>237</v>
      </c>
      <c r="ES134" s="42">
        <v>0.43999999761581421</v>
      </c>
      <c r="ET134" s="42">
        <v>0.43999999761581421</v>
      </c>
      <c r="EU134" s="42">
        <v>0.43999999761581421</v>
      </c>
      <c r="EV134" s="42">
        <v>0.43999999761581421</v>
      </c>
      <c r="EW134" s="42">
        <v>0.43999999761581421</v>
      </c>
      <c r="EX134" s="42">
        <v>0.43999999761581421</v>
      </c>
      <c r="EY134" s="54">
        <f t="shared" si="69"/>
        <v>0.43999999761581421</v>
      </c>
      <c r="EZ134" s="42" t="s">
        <v>237</v>
      </c>
      <c r="FA134" s="42">
        <v>0.25</v>
      </c>
      <c r="FB134" s="42">
        <v>0.25</v>
      </c>
      <c r="FC134" s="42">
        <v>0.25</v>
      </c>
      <c r="FD134" s="42">
        <v>0.25</v>
      </c>
      <c r="FE134" s="42">
        <v>0.25</v>
      </c>
      <c r="FF134" s="42">
        <v>5.000000074505806E-2</v>
      </c>
      <c r="FG134" s="54">
        <f t="shared" si="70"/>
        <v>0.21666666679084301</v>
      </c>
      <c r="FH134" s="42"/>
      <c r="FI134" s="42">
        <v>0.30000001192092896</v>
      </c>
      <c r="FJ134" s="42">
        <v>0.30000001192092896</v>
      </c>
      <c r="FK134" s="42">
        <v>0.30000001192092896</v>
      </c>
      <c r="FL134" s="42">
        <v>0.31999999284744263</v>
      </c>
      <c r="FM134" s="42">
        <v>0.31999999284744263</v>
      </c>
      <c r="FN134" s="42">
        <v>0.34999999403953552</v>
      </c>
      <c r="FO134" s="54">
        <f t="shared" si="71"/>
        <v>0.31500000258286792</v>
      </c>
      <c r="FP134" s="65">
        <v>19</v>
      </c>
      <c r="FQ134" s="42">
        <v>0.56999999284744263</v>
      </c>
      <c r="FR134" s="42">
        <v>0.56999999284744263</v>
      </c>
      <c r="FS134" s="42">
        <v>0.56999999284744263</v>
      </c>
      <c r="FT134" s="42">
        <v>0.56999999284744263</v>
      </c>
      <c r="FU134" s="42">
        <v>0.56999999284744263</v>
      </c>
      <c r="FV134" s="42">
        <v>0.56999999284744263</v>
      </c>
      <c r="FW134" s="54">
        <f t="shared" si="72"/>
        <v>0.56999999284744263</v>
      </c>
      <c r="FX134" s="65">
        <v>23</v>
      </c>
    </row>
    <row r="135" spans="1:180">
      <c r="A135" s="40">
        <v>38837</v>
      </c>
      <c r="B135" s="41"/>
      <c r="C135" s="41"/>
      <c r="D135" s="41"/>
      <c r="E135" s="42" t="s">
        <v>233</v>
      </c>
      <c r="F135" s="42" t="s">
        <v>233</v>
      </c>
      <c r="G135" s="42" t="s">
        <v>233</v>
      </c>
      <c r="H135" s="42" t="s">
        <v>233</v>
      </c>
      <c r="I135" s="42" t="s">
        <v>233</v>
      </c>
      <c r="J135" s="42" t="s">
        <v>233</v>
      </c>
      <c r="K135" s="54" t="str">
        <f t="shared" si="73"/>
        <v/>
      </c>
      <c r="L135" s="43">
        <v>12.063491821289063</v>
      </c>
      <c r="M135" s="43">
        <v>10.036629676818848</v>
      </c>
      <c r="N135" s="43">
        <v>9.1330890655517578</v>
      </c>
      <c r="O135" s="43">
        <v>12.722832679748535</v>
      </c>
      <c r="P135" s="43">
        <v>16.75213623046875</v>
      </c>
      <c r="Q135" s="43">
        <v>15.75091552734375</v>
      </c>
      <c r="R135" s="54">
        <f t="shared" si="87"/>
        <v>12.743182500203451</v>
      </c>
      <c r="S135" s="43">
        <v>3.9072039127349854</v>
      </c>
      <c r="T135" s="43">
        <v>4.029304027557373</v>
      </c>
      <c r="U135" s="43">
        <v>4.029304027557373</v>
      </c>
      <c r="V135" s="43">
        <v>3.2967033386230469</v>
      </c>
      <c r="W135" s="43">
        <v>3.1746032238006592</v>
      </c>
      <c r="X135" s="43">
        <v>3.2967033386230469</v>
      </c>
      <c r="Y135" s="56">
        <f t="shared" si="74"/>
        <v>3.6223036448160806</v>
      </c>
      <c r="Z135" s="42">
        <v>-0.76434677839279175</v>
      </c>
      <c r="AA135" s="42">
        <v>-0.76434677839279175</v>
      </c>
      <c r="AB135" s="42">
        <v>-0.73015874624252319</v>
      </c>
      <c r="AC135" s="42">
        <v>-0.81318682432174683</v>
      </c>
      <c r="AD135" s="42">
        <v>-0.77411478757858276</v>
      </c>
      <c r="AE135" s="42">
        <v>-0.80341881513595581</v>
      </c>
      <c r="AF135" s="54">
        <f t="shared" si="75"/>
        <v>-0.77492878834406531</v>
      </c>
      <c r="AG135" s="42">
        <v>7.729914665222168</v>
      </c>
      <c r="AH135" s="42">
        <v>7.6376066207885742</v>
      </c>
      <c r="AI135" s="42">
        <v>7.7025642395019531</v>
      </c>
      <c r="AJ135" s="42">
        <v>7.9487180709838867</v>
      </c>
      <c r="AK135" s="42">
        <v>8.2564105987548828</v>
      </c>
      <c r="AL135" s="42">
        <v>8.2188034057617188</v>
      </c>
      <c r="AM135" s="54">
        <f t="shared" si="76"/>
        <v>7.9156696001688642</v>
      </c>
      <c r="AN135" s="44">
        <v>0.50305253267288208</v>
      </c>
      <c r="AO135" s="44">
        <v>0.36141636967658997</v>
      </c>
      <c r="AP135" s="44">
        <v>0.35164836049079895</v>
      </c>
      <c r="AQ135" s="44">
        <v>0.42735043168067932</v>
      </c>
      <c r="AR135" s="44">
        <v>0.56654459238052368</v>
      </c>
      <c r="AS135" s="44">
        <v>0.61538463830947876</v>
      </c>
      <c r="AT135" s="58">
        <f t="shared" si="77"/>
        <v>0.47089948753515881</v>
      </c>
      <c r="AU135" s="42">
        <v>0.64957267045974731</v>
      </c>
      <c r="AV135" s="42">
        <v>0.66422468423843384</v>
      </c>
      <c r="AW135" s="42">
        <v>0.80097681283950806</v>
      </c>
      <c r="AX135" s="42">
        <v>0.8095238208770752</v>
      </c>
      <c r="AY135" s="42">
        <v>0.77167278528213501</v>
      </c>
      <c r="AZ135" s="42">
        <v>0.78876680135726929</v>
      </c>
      <c r="BA135" s="54">
        <f t="shared" si="78"/>
        <v>0.74745626250902808</v>
      </c>
      <c r="BB135" s="44"/>
      <c r="BC135" s="42">
        <v>0.16971917450428009</v>
      </c>
      <c r="BD135" s="42">
        <v>0.15750916302204132</v>
      </c>
      <c r="BE135" s="42">
        <v>0.22710622847080231</v>
      </c>
      <c r="BF135" s="42">
        <v>0.25396826863288879</v>
      </c>
      <c r="BG135" s="42">
        <v>3.9072040468454361E-2</v>
      </c>
      <c r="BH135" s="42">
        <v>0.18437118828296661</v>
      </c>
      <c r="BI135" s="54">
        <f t="shared" si="79"/>
        <v>0.17195767723023891</v>
      </c>
      <c r="BJ135" s="44">
        <v>8.3672307431697845E-2</v>
      </c>
      <c r="BK135" s="44">
        <v>7.6784417033195496E-2</v>
      </c>
      <c r="BL135" s="44">
        <v>7.1691915392875671E-2</v>
      </c>
      <c r="BM135" s="44">
        <v>6.8239234387874603E-2</v>
      </c>
      <c r="BN135" s="44">
        <v>6.5146416425704956E-2</v>
      </c>
      <c r="BO135" s="44">
        <v>8.3181813359260559E-2</v>
      </c>
      <c r="BP135" s="58">
        <f t="shared" si="80"/>
        <v>7.478601733843486E-2</v>
      </c>
      <c r="BQ135" s="42">
        <v>1.26</v>
      </c>
      <c r="BR135" s="42">
        <v>1.1499999999999999</v>
      </c>
      <c r="BS135" s="42">
        <v>1.2</v>
      </c>
      <c r="BT135" s="42">
        <v>1.25</v>
      </c>
      <c r="BU135" s="42">
        <v>1.1299999999999999</v>
      </c>
      <c r="BV135" s="42">
        <v>1.1000000000000001</v>
      </c>
      <c r="BW135" s="54">
        <v>1.18</v>
      </c>
      <c r="BX135" s="44">
        <v>7.9000000000000001E-2</v>
      </c>
      <c r="BY135" s="44">
        <v>7.9000000000000001E-2</v>
      </c>
      <c r="BZ135" s="44">
        <v>6.7000000000000004E-2</v>
      </c>
      <c r="CA135" s="44">
        <v>6.7000000000000004E-2</v>
      </c>
      <c r="CB135" s="44">
        <v>6.7000000000000004E-2</v>
      </c>
      <c r="CC135" s="44">
        <v>6.7000000000000004E-2</v>
      </c>
      <c r="CD135" s="58">
        <v>7.0999999999999994E-2</v>
      </c>
      <c r="CE135" s="42">
        <v>7.95</v>
      </c>
      <c r="CF135" s="42">
        <v>7.98</v>
      </c>
      <c r="CG135" s="42">
        <v>7.97</v>
      </c>
      <c r="CH135" s="42">
        <v>7.94</v>
      </c>
      <c r="CI135" s="42">
        <v>7.92</v>
      </c>
      <c r="CJ135" s="42">
        <v>7.91</v>
      </c>
      <c r="CK135" s="54">
        <v>7.94</v>
      </c>
      <c r="CL135" s="42">
        <v>105</v>
      </c>
      <c r="CM135" s="44"/>
      <c r="CN135" s="44">
        <v>1.7445665597915649</v>
      </c>
      <c r="CO135" s="44">
        <v>1.6752136945724487</v>
      </c>
      <c r="CP135" s="44">
        <v>1.6879121065139771</v>
      </c>
      <c r="CQ135" s="44">
        <v>1.6761904954910278</v>
      </c>
      <c r="CR135" s="44">
        <v>1.6879121065139771</v>
      </c>
      <c r="CS135" s="44">
        <v>1.6859585046768188</v>
      </c>
      <c r="CT135" s="58">
        <f t="shared" si="81"/>
        <v>1.692958911259969</v>
      </c>
      <c r="CU135" s="44" t="s">
        <v>233</v>
      </c>
      <c r="CV135" s="44" t="s">
        <v>233</v>
      </c>
      <c r="CW135" s="44" t="s">
        <v>233</v>
      </c>
      <c r="CX135" s="44" t="s">
        <v>233</v>
      </c>
      <c r="CY135" s="44" t="s">
        <v>233</v>
      </c>
      <c r="CZ135" s="44" t="s">
        <v>233</v>
      </c>
      <c r="DA135" s="54">
        <v>0.42049999999999998</v>
      </c>
      <c r="DB135" s="65">
        <v>1199.3895263671875</v>
      </c>
      <c r="DC135" s="65">
        <v>1168.009765625</v>
      </c>
      <c r="DD135" s="65">
        <v>1148.840087890625</v>
      </c>
      <c r="DE135" s="65">
        <v>1143.2235107421875</v>
      </c>
      <c r="DF135" s="65">
        <v>1177.4114990234375</v>
      </c>
      <c r="DG135" s="65">
        <v>1132.844970703125</v>
      </c>
      <c r="DH135" s="58">
        <f t="shared" si="83"/>
        <v>1.672732646484375</v>
      </c>
      <c r="DI135" s="65">
        <v>1180.781494140625</v>
      </c>
      <c r="DJ135" s="65">
        <v>1180.781494140625</v>
      </c>
      <c r="DK135" s="65">
        <v>1172.942626953125</v>
      </c>
      <c r="DL135" s="65">
        <v>1173.84619140625</v>
      </c>
      <c r="DM135" s="65">
        <v>1164.761962890625</v>
      </c>
      <c r="DN135" s="65">
        <v>1157.191650390625</v>
      </c>
      <c r="DO135" s="58">
        <f t="shared" si="84"/>
        <v>1.6872733007812499</v>
      </c>
      <c r="DP135" s="65">
        <v>46</v>
      </c>
      <c r="DQ135" s="44"/>
      <c r="DR135" s="65">
        <v>8.4375</v>
      </c>
      <c r="DS135" s="65">
        <v>100</v>
      </c>
      <c r="DT135" s="65">
        <v>781.8125</v>
      </c>
      <c r="DU135" s="65">
        <v>100</v>
      </c>
      <c r="DV135" s="65">
        <v>763.375</v>
      </c>
      <c r="DW135" s="65">
        <v>758.5</v>
      </c>
      <c r="DX135" s="58">
        <f t="shared" si="85"/>
        <v>0.60290999999999995</v>
      </c>
      <c r="DY135" s="43">
        <v>6.5052990913391113</v>
      </c>
      <c r="DZ135" s="43">
        <v>10.366000175476074</v>
      </c>
      <c r="EA135" s="43">
        <v>27.520004272460937</v>
      </c>
      <c r="EB135" s="44">
        <f t="shared" si="86"/>
        <v>1.9028035284423828</v>
      </c>
      <c r="EC135" s="43">
        <v>14</v>
      </c>
      <c r="ED135" s="43">
        <v>14</v>
      </c>
      <c r="EE135" s="43">
        <v>14</v>
      </c>
      <c r="EF135" s="43">
        <v>14</v>
      </c>
      <c r="EG135" s="43">
        <v>14</v>
      </c>
      <c r="EH135" s="43">
        <v>15</v>
      </c>
      <c r="EI135" s="56">
        <f t="shared" si="67"/>
        <v>14.166666666666666</v>
      </c>
      <c r="EJ135" s="65">
        <v>101</v>
      </c>
      <c r="EK135" s="42">
        <v>0.33000001311302185</v>
      </c>
      <c r="EL135" s="42">
        <v>0.33000001311302185</v>
      </c>
      <c r="EM135" s="42">
        <v>0.33000001311302185</v>
      </c>
      <c r="EN135" s="42">
        <v>0.33000001311302185</v>
      </c>
      <c r="EO135" s="42">
        <v>0.33000001311302185</v>
      </c>
      <c r="EP135" s="42">
        <v>0.33000001311302185</v>
      </c>
      <c r="EQ135" s="54">
        <f t="shared" si="68"/>
        <v>0.33000001311302185</v>
      </c>
      <c r="ER135" s="65" t="s">
        <v>237</v>
      </c>
      <c r="ES135" s="42">
        <v>0.43999999761581421</v>
      </c>
      <c r="ET135" s="42">
        <v>0.43999999761581421</v>
      </c>
      <c r="EU135" s="42">
        <v>0.43999999761581421</v>
      </c>
      <c r="EV135" s="42">
        <v>0.43999999761581421</v>
      </c>
      <c r="EW135" s="42">
        <v>0.43999999761581421</v>
      </c>
      <c r="EX135" s="42">
        <v>0.43999999761581421</v>
      </c>
      <c r="EY135" s="54">
        <f t="shared" si="69"/>
        <v>0.43999999761581421</v>
      </c>
      <c r="EZ135" s="42" t="s">
        <v>237</v>
      </c>
      <c r="FA135" s="42">
        <v>0.2199999988079071</v>
      </c>
      <c r="FB135" s="42">
        <v>0.2199999988079071</v>
      </c>
      <c r="FC135" s="42">
        <v>0.23999999463558197</v>
      </c>
      <c r="FD135" s="42">
        <v>0.23999999463558197</v>
      </c>
      <c r="FE135" s="42">
        <v>0.23999999463558197</v>
      </c>
      <c r="FF135" s="42">
        <v>0.23999999463558197</v>
      </c>
      <c r="FG135" s="54">
        <f t="shared" si="70"/>
        <v>0.23333332935969034</v>
      </c>
      <c r="FH135" s="42"/>
      <c r="FI135" s="42">
        <v>0.2800000011920929</v>
      </c>
      <c r="FJ135" s="42">
        <v>0.2800000011920929</v>
      </c>
      <c r="FK135" s="42">
        <v>0.2800000011920929</v>
      </c>
      <c r="FL135" s="42">
        <v>0.25999999046325684</v>
      </c>
      <c r="FM135" s="42">
        <v>0.25999999046325684</v>
      </c>
      <c r="FN135" s="42">
        <v>0.25999999046325684</v>
      </c>
      <c r="FO135" s="54">
        <f t="shared" si="71"/>
        <v>0.26999999582767487</v>
      </c>
      <c r="FP135" s="65">
        <v>30</v>
      </c>
      <c r="FQ135" s="42">
        <v>0.56999999284744263</v>
      </c>
      <c r="FR135" s="42">
        <v>0.56999999284744263</v>
      </c>
      <c r="FS135" s="42">
        <v>0.56999999284744263</v>
      </c>
      <c r="FT135" s="42">
        <v>0.56999999284744263</v>
      </c>
      <c r="FU135" s="42">
        <v>0.56999999284744263</v>
      </c>
      <c r="FV135" s="42">
        <v>0.56999999284744263</v>
      </c>
      <c r="FW135" s="54">
        <f t="shared" si="72"/>
        <v>0.56999999284744263</v>
      </c>
      <c r="FX135" s="65">
        <v>31</v>
      </c>
    </row>
    <row r="136" spans="1:180">
      <c r="A136" s="40">
        <v>38838</v>
      </c>
      <c r="B136" s="41"/>
      <c r="C136" s="41"/>
      <c r="D136" s="41"/>
      <c r="E136" s="42" t="s">
        <v>233</v>
      </c>
      <c r="F136" s="42" t="s">
        <v>233</v>
      </c>
      <c r="G136" s="42" t="s">
        <v>233</v>
      </c>
      <c r="H136" s="42" t="s">
        <v>233</v>
      </c>
      <c r="I136" s="42" t="s">
        <v>233</v>
      </c>
      <c r="J136" s="42" t="s">
        <v>233</v>
      </c>
      <c r="K136" s="54" t="str">
        <f t="shared" si="73"/>
        <v/>
      </c>
      <c r="L136" s="43">
        <v>13.992673873901367</v>
      </c>
      <c r="M136" s="43">
        <v>11.916972160339355</v>
      </c>
      <c r="N136" s="43">
        <v>10.940171241760254</v>
      </c>
      <c r="O136" s="43">
        <v>13.94383430480957</v>
      </c>
      <c r="P136" s="43">
        <v>17.728937149047852</v>
      </c>
      <c r="Q136" s="43">
        <v>16.727716445922852</v>
      </c>
      <c r="R136" s="54">
        <f t="shared" si="87"/>
        <v>14.208384195963541</v>
      </c>
      <c r="S136" s="43">
        <v>4.029304027557373</v>
      </c>
      <c r="T136" s="43">
        <v>4.029304027557373</v>
      </c>
      <c r="U136" s="43">
        <v>2.442002534866333</v>
      </c>
      <c r="V136" s="43">
        <v>3.4188034534454346</v>
      </c>
      <c r="W136" s="43">
        <v>3.4188034534454346</v>
      </c>
      <c r="X136" s="43">
        <v>3.2967033386230469</v>
      </c>
      <c r="Y136" s="56">
        <f t="shared" si="74"/>
        <v>3.439153472582499</v>
      </c>
      <c r="Z136" s="42">
        <v>-0.75457876920700073</v>
      </c>
      <c r="AA136" s="42">
        <v>-0.72039073705673218</v>
      </c>
      <c r="AB136" s="42">
        <v>-0.74969476461410522</v>
      </c>
      <c r="AC136" s="42">
        <v>-0.71062272787094116</v>
      </c>
      <c r="AD136" s="42">
        <v>-0.76923078298568726</v>
      </c>
      <c r="AE136" s="42">
        <v>-0.72527474164962769</v>
      </c>
      <c r="AF136" s="54">
        <f t="shared" si="75"/>
        <v>-0.738298753897349</v>
      </c>
      <c r="AG136" s="42">
        <v>7.7641024589538574</v>
      </c>
      <c r="AH136" s="42">
        <v>7.6376066207885742</v>
      </c>
      <c r="AI136" s="42">
        <v>7.6991453170776367</v>
      </c>
      <c r="AJ136" s="42">
        <v>7.9521365165710449</v>
      </c>
      <c r="AK136" s="42">
        <v>8.2837610244750977</v>
      </c>
      <c r="AL136" s="42">
        <v>8.1572647094726562</v>
      </c>
      <c r="AM136" s="54">
        <f t="shared" si="76"/>
        <v>7.9156694412231445</v>
      </c>
      <c r="AN136" s="44">
        <v>0.51037853956222534</v>
      </c>
      <c r="AO136" s="44">
        <v>0.39316239953041077</v>
      </c>
      <c r="AP136" s="44">
        <v>0.38827839493751526</v>
      </c>
      <c r="AQ136" s="44">
        <v>0.46886447072029114</v>
      </c>
      <c r="AR136" s="44">
        <v>0.71062272787094116</v>
      </c>
      <c r="AS136" s="44">
        <v>0.82051283121109009</v>
      </c>
      <c r="AT136" s="58">
        <f t="shared" si="77"/>
        <v>0.54863656063874566</v>
      </c>
      <c r="AU136" s="42">
        <v>0.74481076002120972</v>
      </c>
      <c r="AV136" s="42">
        <v>0.75824177265167236</v>
      </c>
      <c r="AW136" s="42">
        <v>0.77167278528213501</v>
      </c>
      <c r="AX136" s="42">
        <v>0.72893774509429932</v>
      </c>
      <c r="AY136" s="42">
        <v>0.87179487943649292</v>
      </c>
      <c r="AZ136" s="42">
        <v>0.88766789436340332</v>
      </c>
      <c r="BA136" s="54">
        <f t="shared" si="78"/>
        <v>0.7938543061415354</v>
      </c>
      <c r="BB136" s="44"/>
      <c r="BC136" s="42">
        <v>0.190476194024086</v>
      </c>
      <c r="BD136" s="42">
        <v>0.16971917450428009</v>
      </c>
      <c r="BE136" s="42">
        <v>0.19780220091342926</v>
      </c>
      <c r="BF136" s="42">
        <v>0.18437118828296661</v>
      </c>
      <c r="BG136" s="42">
        <v>0.30769231915473938</v>
      </c>
      <c r="BH136" s="42">
        <v>0.18192918598651886</v>
      </c>
      <c r="BI136" s="54">
        <f t="shared" si="79"/>
        <v>0.20533171047767004</v>
      </c>
      <c r="BJ136" s="44">
        <v>8.6123906075954437E-2</v>
      </c>
      <c r="BK136" s="44">
        <v>8.309665322303772E-2</v>
      </c>
      <c r="BL136" s="44">
        <v>7.8984297811985016E-2</v>
      </c>
      <c r="BM136" s="44">
        <v>7.5038045644760132E-2</v>
      </c>
      <c r="BN136" s="44">
        <v>7.3581293225288391E-2</v>
      </c>
      <c r="BO136" s="44">
        <v>8.3902105689048767E-2</v>
      </c>
      <c r="BP136" s="58">
        <f t="shared" si="80"/>
        <v>8.0121050278345748E-2</v>
      </c>
      <c r="BQ136" s="42">
        <v>1.04</v>
      </c>
      <c r="BR136" s="42">
        <v>1.03</v>
      </c>
      <c r="BS136" s="42">
        <v>1.1100000000000001</v>
      </c>
      <c r="BT136" s="42">
        <v>1.1599999999999999</v>
      </c>
      <c r="BU136" s="42">
        <v>1.1000000000000001</v>
      </c>
      <c r="BV136" s="42">
        <v>1.1100000000000001</v>
      </c>
      <c r="BW136" s="54">
        <v>1.0900000000000001</v>
      </c>
      <c r="BX136" s="44">
        <v>8.2000000000000003E-2</v>
      </c>
      <c r="BY136" s="44">
        <v>9.2999999999999999E-2</v>
      </c>
      <c r="BZ136" s="44">
        <v>0.112</v>
      </c>
      <c r="CA136" s="44">
        <v>0.09</v>
      </c>
      <c r="CB136" s="44">
        <v>0.09</v>
      </c>
      <c r="CC136" s="44">
        <v>0.10100000000000001</v>
      </c>
      <c r="CD136" s="58">
        <v>9.5000000000000001E-2</v>
      </c>
      <c r="CE136" s="42">
        <v>7.95</v>
      </c>
      <c r="CF136" s="42">
        <v>7.98</v>
      </c>
      <c r="CG136" s="42">
        <v>7.95</v>
      </c>
      <c r="CH136" s="42">
        <v>7.89</v>
      </c>
      <c r="CI136" s="42">
        <v>7.93</v>
      </c>
      <c r="CJ136" s="42">
        <v>7.94</v>
      </c>
      <c r="CK136" s="54">
        <v>7.94</v>
      </c>
      <c r="CL136" s="42">
        <v>103</v>
      </c>
      <c r="CM136" s="44"/>
      <c r="CN136" s="44">
        <v>1.7269841432571411</v>
      </c>
      <c r="CO136" s="44">
        <v>1.6166056394577026</v>
      </c>
      <c r="CP136" s="44">
        <v>1.6654456853866577</v>
      </c>
      <c r="CQ136" s="44">
        <v>1.6840049028396606</v>
      </c>
      <c r="CR136" s="44">
        <v>1.6713064908981323</v>
      </c>
      <c r="CS136" s="44">
        <v>1.6351648569107056</v>
      </c>
      <c r="CT136" s="58">
        <f t="shared" si="81"/>
        <v>1.6665852864583333</v>
      </c>
      <c r="CU136" s="44" t="s">
        <v>233</v>
      </c>
      <c r="CV136" s="44" t="s">
        <v>233</v>
      </c>
      <c r="CW136" s="44" t="s">
        <v>233</v>
      </c>
      <c r="CX136" s="44" t="s">
        <v>233</v>
      </c>
      <c r="CY136" s="44" t="s">
        <v>233</v>
      </c>
      <c r="CZ136" s="44" t="s">
        <v>233</v>
      </c>
      <c r="DA136" s="54">
        <v>0.438</v>
      </c>
      <c r="DB136" s="65">
        <v>1177.167236328125</v>
      </c>
      <c r="DC136" s="65">
        <v>1116.849853515625</v>
      </c>
      <c r="DD136" s="65">
        <v>1136.752197265625</v>
      </c>
      <c r="DE136" s="65">
        <v>1113.6751708984375</v>
      </c>
      <c r="DF136" s="65">
        <v>1173.260009765625</v>
      </c>
      <c r="DG136" s="65">
        <v>1123.4432373046875</v>
      </c>
      <c r="DH136" s="58">
        <f t="shared" si="83"/>
        <v>1.6418754492187499</v>
      </c>
      <c r="DI136" s="65">
        <v>1162.29541015625</v>
      </c>
      <c r="DJ136" s="65">
        <v>1155.286865234375</v>
      </c>
      <c r="DK136" s="65">
        <v>1171.5750732421875</v>
      </c>
      <c r="DL136" s="65">
        <v>1159.4627685546875</v>
      </c>
      <c r="DM136" s="65">
        <v>1180.09765625</v>
      </c>
      <c r="DN136" s="65">
        <v>1182.29541015625</v>
      </c>
      <c r="DO136" s="58">
        <f t="shared" si="84"/>
        <v>1.6826431640624999</v>
      </c>
      <c r="DP136" s="65">
        <v>23</v>
      </c>
      <c r="DQ136" s="44"/>
      <c r="DR136" s="65">
        <v>7.4375</v>
      </c>
      <c r="DS136" s="65">
        <v>4.0625</v>
      </c>
      <c r="DT136" s="65">
        <v>801.625</v>
      </c>
      <c r="DU136" s="65">
        <v>782.75</v>
      </c>
      <c r="DV136" s="65">
        <v>754.9375</v>
      </c>
      <c r="DW136" s="65">
        <v>758.625</v>
      </c>
      <c r="DX136" s="58">
        <f t="shared" si="85"/>
        <v>0.74626499999999996</v>
      </c>
      <c r="DY136" s="43">
        <v>6.5380215644836426</v>
      </c>
      <c r="DZ136" s="43">
        <v>12.701265335083008</v>
      </c>
      <c r="EA136" s="43">
        <v>27.267341613769531</v>
      </c>
      <c r="EB136" s="44">
        <f t="shared" si="86"/>
        <v>1.3416944507598876</v>
      </c>
      <c r="EC136" s="43">
        <v>14</v>
      </c>
      <c r="ED136" s="43">
        <v>14</v>
      </c>
      <c r="EE136" s="43">
        <v>14</v>
      </c>
      <c r="EF136" s="43">
        <v>14</v>
      </c>
      <c r="EG136" s="43">
        <v>14</v>
      </c>
      <c r="EH136" s="43">
        <v>16</v>
      </c>
      <c r="EI136" s="56">
        <f t="shared" si="67"/>
        <v>14.333333333333334</v>
      </c>
      <c r="EJ136" s="65">
        <v>101</v>
      </c>
      <c r="EK136" s="42">
        <v>0.33000001311302185</v>
      </c>
      <c r="EL136" s="42">
        <v>0.33000001311302185</v>
      </c>
      <c r="EM136" s="42">
        <v>0.33000001311302185</v>
      </c>
      <c r="EN136" s="42">
        <v>0.33000001311302185</v>
      </c>
      <c r="EO136" s="42">
        <v>0.33000001311302185</v>
      </c>
      <c r="EP136" s="42">
        <v>0.33000001311302185</v>
      </c>
      <c r="EQ136" s="54">
        <f t="shared" si="68"/>
        <v>0.33000001311302185</v>
      </c>
      <c r="ER136" s="65" t="s">
        <v>237</v>
      </c>
      <c r="ES136" s="42">
        <v>0.43999999761581421</v>
      </c>
      <c r="ET136" s="42">
        <v>0.43999999761581421</v>
      </c>
      <c r="EU136" s="42">
        <v>0.99000000953674316</v>
      </c>
      <c r="EV136" s="42">
        <v>0.5</v>
      </c>
      <c r="EW136" s="42">
        <v>0.43999999761581421</v>
      </c>
      <c r="EX136" s="42">
        <v>0.43999999761581421</v>
      </c>
      <c r="EY136" s="54">
        <f t="shared" si="69"/>
        <v>0.54166666666666663</v>
      </c>
      <c r="EZ136" s="42" t="s">
        <v>237</v>
      </c>
      <c r="FA136" s="42">
        <v>0.23999999463558197</v>
      </c>
      <c r="FB136" s="42">
        <v>0.23999999463558197</v>
      </c>
      <c r="FC136" s="42">
        <v>0.23999999463558197</v>
      </c>
      <c r="FD136" s="42">
        <v>0.23999999463558197</v>
      </c>
      <c r="FE136" s="42">
        <v>0.25999999046325684</v>
      </c>
      <c r="FF136" s="42">
        <v>0.25999999046325684</v>
      </c>
      <c r="FG136" s="54">
        <f t="shared" si="70"/>
        <v>0.2466666599114736</v>
      </c>
      <c r="FH136" s="42"/>
      <c r="FI136" s="42">
        <v>0.25999999046325684</v>
      </c>
      <c r="FJ136" s="42">
        <v>0.25999999046325684</v>
      </c>
      <c r="FK136" s="42">
        <v>0.2800000011920929</v>
      </c>
      <c r="FL136" s="42">
        <v>0.2800000011920929</v>
      </c>
      <c r="FM136" s="42">
        <v>0.27000001072883606</v>
      </c>
      <c r="FN136" s="42">
        <v>0.27000001072883606</v>
      </c>
      <c r="FO136" s="54">
        <f t="shared" si="71"/>
        <v>0.27000000079472858</v>
      </c>
      <c r="FP136" s="65">
        <v>31</v>
      </c>
      <c r="FQ136" s="42">
        <v>0.56999999284744263</v>
      </c>
      <c r="FR136" s="42">
        <v>0.56999999284744263</v>
      </c>
      <c r="FS136" s="42">
        <v>0.56999999284744263</v>
      </c>
      <c r="FT136" s="42">
        <v>0.56999999284744263</v>
      </c>
      <c r="FU136" s="42">
        <v>0.56999999284744263</v>
      </c>
      <c r="FV136" s="42">
        <v>0.56999999284744263</v>
      </c>
      <c r="FW136" s="54">
        <f t="shared" si="72"/>
        <v>0.56999999284744263</v>
      </c>
      <c r="FX136" s="65">
        <v>35</v>
      </c>
    </row>
    <row r="137" spans="1:180">
      <c r="A137" s="40">
        <v>38839</v>
      </c>
      <c r="B137" s="41"/>
      <c r="C137" s="41"/>
      <c r="D137" s="41"/>
      <c r="E137" s="42" t="s">
        <v>233</v>
      </c>
      <c r="F137" s="42" t="s">
        <v>233</v>
      </c>
      <c r="G137" s="42" t="s">
        <v>233</v>
      </c>
      <c r="H137" s="42" t="s">
        <v>233</v>
      </c>
      <c r="I137" s="42" t="s">
        <v>233</v>
      </c>
      <c r="J137" s="42" t="s">
        <v>233</v>
      </c>
      <c r="K137" s="54" t="str">
        <f t="shared" si="73"/>
        <v/>
      </c>
      <c r="L137" s="43">
        <v>14.74969482421875</v>
      </c>
      <c r="M137" s="43">
        <v>12.478632926940918</v>
      </c>
      <c r="N137" s="43">
        <v>11.257631301879883</v>
      </c>
      <c r="O137" s="43">
        <v>14.017093658447266</v>
      </c>
      <c r="P137" s="43">
        <v>17.362636566162109</v>
      </c>
      <c r="Q137" s="43">
        <v>16.581195831298828</v>
      </c>
      <c r="R137" s="54">
        <f t="shared" si="87"/>
        <v>14.407814184824625</v>
      </c>
      <c r="S137" s="43">
        <v>4.029304027557373</v>
      </c>
      <c r="T137" s="43">
        <v>3.9072039127349854</v>
      </c>
      <c r="U137" s="43">
        <v>4.1514043807983398</v>
      </c>
      <c r="V137" s="43">
        <v>4.029304027557373</v>
      </c>
      <c r="W137" s="43">
        <v>3.2967033386230469</v>
      </c>
      <c r="X137" s="43">
        <v>4.029304027557373</v>
      </c>
      <c r="Y137" s="56">
        <f t="shared" si="74"/>
        <v>3.9072039524714151</v>
      </c>
      <c r="Z137" s="42">
        <v>-0.70573872327804565</v>
      </c>
      <c r="AA137" s="42">
        <v>-0.62759464979171753</v>
      </c>
      <c r="AB137" s="42">
        <v>-0.65201467275619507</v>
      </c>
      <c r="AC137" s="42">
        <v>-0.59340661764144897</v>
      </c>
      <c r="AD137" s="42">
        <v>-0.66178268194198608</v>
      </c>
      <c r="AE137" s="42">
        <v>-0.69108670949935913</v>
      </c>
      <c r="AF137" s="54">
        <f t="shared" si="75"/>
        <v>-0.65527067581812537</v>
      </c>
      <c r="AG137" s="42">
        <v>7.6752138137817383</v>
      </c>
      <c r="AH137" s="42">
        <v>7.5487179756164551</v>
      </c>
      <c r="AI137" s="42">
        <v>7.6102561950683594</v>
      </c>
      <c r="AJ137" s="42">
        <v>7.8871793746948242</v>
      </c>
      <c r="AK137" s="42">
        <v>8.2529916763305664</v>
      </c>
      <c r="AL137" s="42">
        <v>8.2119655609130859</v>
      </c>
      <c r="AM137" s="54">
        <f t="shared" si="76"/>
        <v>7.8643874327341718</v>
      </c>
      <c r="AN137" s="44">
        <v>0.57142859697341919</v>
      </c>
      <c r="AO137" s="44">
        <v>0.42490842938423157</v>
      </c>
      <c r="AP137" s="44">
        <v>0.37118437886238098</v>
      </c>
      <c r="AQ137" s="44">
        <v>0.33699634671211243</v>
      </c>
      <c r="AR137" s="44">
        <v>0.59584861993789673</v>
      </c>
      <c r="AS137" s="44">
        <v>0.62026864290237427</v>
      </c>
      <c r="AT137" s="58">
        <f t="shared" si="77"/>
        <v>0.48677250246206921</v>
      </c>
      <c r="AU137" s="42">
        <v>0.87057387828826904</v>
      </c>
      <c r="AV137" s="42">
        <v>0.82295483350753784</v>
      </c>
      <c r="AW137" s="42">
        <v>0.77899879217147827</v>
      </c>
      <c r="AX137" s="42">
        <v>4.1892552375793457</v>
      </c>
      <c r="AY137" s="42">
        <v>0.88156288862228394</v>
      </c>
      <c r="AZ137" s="42">
        <v>0.83272284269332886</v>
      </c>
      <c r="BA137" s="54">
        <f t="shared" si="78"/>
        <v>1.3960114121437073</v>
      </c>
      <c r="BB137" s="44"/>
      <c r="BC137" s="42">
        <v>0.17704518139362335</v>
      </c>
      <c r="BD137" s="42">
        <v>0.15506716072559357</v>
      </c>
      <c r="BE137" s="42">
        <v>0.17582418024539948</v>
      </c>
      <c r="BF137" s="42">
        <v>9.2796094715595245E-2</v>
      </c>
      <c r="BG137" s="42">
        <v>0.24175824224948883</v>
      </c>
      <c r="BH137" s="42">
        <v>0.21367521584033966</v>
      </c>
      <c r="BI137" s="54">
        <f t="shared" si="79"/>
        <v>0.1760276791950067</v>
      </c>
      <c r="BJ137" s="44">
        <v>8.8945120573043823E-2</v>
      </c>
      <c r="BK137" s="44">
        <v>8.9253604412078857E-2</v>
      </c>
      <c r="BL137" s="44">
        <v>8.2534603774547577E-2</v>
      </c>
      <c r="BM137" s="44">
        <v>8.5271716117858887E-2</v>
      </c>
      <c r="BN137" s="44">
        <v>8.1953816115856171E-2</v>
      </c>
      <c r="BO137" s="44">
        <v>8.1462875008583069E-2</v>
      </c>
      <c r="BP137" s="58">
        <f t="shared" si="80"/>
        <v>8.4903622666994735E-2</v>
      </c>
      <c r="BQ137" s="42">
        <v>1.07</v>
      </c>
      <c r="BR137" s="42">
        <v>1.04</v>
      </c>
      <c r="BS137" s="42">
        <v>1.0900000000000001</v>
      </c>
      <c r="BT137" s="42">
        <v>1.21</v>
      </c>
      <c r="BU137" s="42">
        <v>1.1499999999999999</v>
      </c>
      <c r="BV137" s="42">
        <v>1.1200000000000001</v>
      </c>
      <c r="BW137" s="54">
        <v>1.1100000000000001</v>
      </c>
      <c r="BX137" s="44">
        <v>0.112</v>
      </c>
      <c r="BY137" s="44">
        <v>0.123</v>
      </c>
      <c r="BZ137" s="44">
        <v>0.112</v>
      </c>
      <c r="CA137" s="44">
        <v>0.10299999999999999</v>
      </c>
      <c r="CB137" s="44">
        <v>9.2999999999999999E-2</v>
      </c>
      <c r="CC137" s="44">
        <v>0.104</v>
      </c>
      <c r="CD137" s="58">
        <v>0.108</v>
      </c>
      <c r="CE137" s="42">
        <v>7.98</v>
      </c>
      <c r="CF137" s="42">
        <v>8</v>
      </c>
      <c r="CG137" s="42">
        <v>8.02</v>
      </c>
      <c r="CH137" s="42">
        <v>7.98</v>
      </c>
      <c r="CI137" s="42">
        <v>7.96</v>
      </c>
      <c r="CJ137" s="42">
        <v>7.96</v>
      </c>
      <c r="CK137" s="54">
        <v>7.98</v>
      </c>
      <c r="CL137" s="42">
        <v>80</v>
      </c>
      <c r="CM137" s="44"/>
      <c r="CN137" s="44">
        <v>1.6498168706893921</v>
      </c>
      <c r="CO137" s="44">
        <v>1.6312576532363892</v>
      </c>
      <c r="CP137" s="44">
        <v>1.6742368936538696</v>
      </c>
      <c r="CQ137" s="44">
        <v>1.6820513010025024</v>
      </c>
      <c r="CR137" s="44">
        <v>1.8070818185806274</v>
      </c>
      <c r="CS137" s="44">
        <v>1.7758241891860962</v>
      </c>
      <c r="CT137" s="58">
        <f t="shared" si="81"/>
        <v>1.7033781210581462</v>
      </c>
      <c r="CU137" s="44" t="s">
        <v>233</v>
      </c>
      <c r="CV137" s="44" t="s">
        <v>233</v>
      </c>
      <c r="CW137" s="44" t="s">
        <v>233</v>
      </c>
      <c r="CX137" s="44" t="s">
        <v>233</v>
      </c>
      <c r="CY137" s="44" t="s">
        <v>233</v>
      </c>
      <c r="CZ137" s="44" t="s">
        <v>233</v>
      </c>
      <c r="DA137" s="54">
        <v>0.43099999999999999</v>
      </c>
      <c r="DB137" s="65">
        <v>1132.478515625</v>
      </c>
      <c r="DC137" s="65">
        <v>1117.7044677734375</v>
      </c>
      <c r="DD137" s="65">
        <v>1141.3919677734375</v>
      </c>
      <c r="DE137" s="65">
        <v>1123.4432373046875</v>
      </c>
      <c r="DF137" s="65">
        <v>1177.5335693359375</v>
      </c>
      <c r="DG137" s="65">
        <v>1231.7459716796875</v>
      </c>
      <c r="DH137" s="58">
        <f t="shared" si="83"/>
        <v>1.661831455078125</v>
      </c>
      <c r="DI137" s="65">
        <v>1149.96337890625</v>
      </c>
      <c r="DJ137" s="65">
        <v>1146.30029296875</v>
      </c>
      <c r="DK137" s="65">
        <v>1163.198974609375</v>
      </c>
      <c r="DL137" s="65">
        <v>1136.01953125</v>
      </c>
      <c r="DM137" s="65">
        <v>1163.5408935546875</v>
      </c>
      <c r="DN137" s="65">
        <v>1122.6373291015625</v>
      </c>
      <c r="DO137" s="58">
        <f t="shared" si="84"/>
        <v>1.65159849609375</v>
      </c>
      <c r="DP137" s="65">
        <v>0</v>
      </c>
      <c r="DQ137" s="44"/>
      <c r="DR137" s="65">
        <v>802.625</v>
      </c>
      <c r="DS137" s="65">
        <v>10.5625</v>
      </c>
      <c r="DT137" s="65">
        <v>807.875</v>
      </c>
      <c r="DU137" s="65">
        <v>803.75</v>
      </c>
      <c r="DV137" s="65">
        <v>781.375</v>
      </c>
      <c r="DW137" s="65">
        <v>800.5</v>
      </c>
      <c r="DX137" s="58">
        <f t="shared" si="85"/>
        <v>0.96160500000000004</v>
      </c>
      <c r="DY137" s="43">
        <v>6.7310867309570313</v>
      </c>
      <c r="DZ137" s="43">
        <v>13.553077697753906</v>
      </c>
      <c r="EA137" s="43">
        <v>26.083465576171875</v>
      </c>
      <c r="EB137" s="44">
        <f t="shared" si="86"/>
        <v>1.5272338911437988</v>
      </c>
      <c r="EC137" s="43">
        <v>16</v>
      </c>
      <c r="ED137" s="43">
        <v>16</v>
      </c>
      <c r="EE137" s="43">
        <v>16</v>
      </c>
      <c r="EF137" s="43">
        <v>19</v>
      </c>
      <c r="EG137" s="43">
        <v>19</v>
      </c>
      <c r="EH137" s="43">
        <v>19</v>
      </c>
      <c r="EI137" s="56">
        <f t="shared" si="67"/>
        <v>17.5</v>
      </c>
      <c r="EJ137" s="65">
        <v>132</v>
      </c>
      <c r="EK137" s="42">
        <v>0.33000001311302185</v>
      </c>
      <c r="EL137" s="42">
        <v>0.33000001311302185</v>
      </c>
      <c r="EM137" s="42">
        <v>0.33000001311302185</v>
      </c>
      <c r="EN137" s="42">
        <v>0.33000001311302185</v>
      </c>
      <c r="EO137" s="42">
        <v>0.33000001311302185</v>
      </c>
      <c r="EP137" s="42">
        <v>0.33000001311302185</v>
      </c>
      <c r="EQ137" s="54">
        <f t="shared" si="68"/>
        <v>0.33000001311302185</v>
      </c>
      <c r="ER137" s="65" t="s">
        <v>237</v>
      </c>
      <c r="ES137" s="42">
        <v>0.43999999761581421</v>
      </c>
      <c r="ET137" s="42">
        <v>0.43999999761581421</v>
      </c>
      <c r="EU137" s="42">
        <v>0.5</v>
      </c>
      <c r="EV137" s="42">
        <v>0.62999999523162842</v>
      </c>
      <c r="EW137" s="42">
        <v>0.62999999523162842</v>
      </c>
      <c r="EX137" s="42">
        <v>0.62999999523162842</v>
      </c>
      <c r="EY137" s="54">
        <f t="shared" si="69"/>
        <v>0.54499999682108557</v>
      </c>
      <c r="EZ137" s="42" t="s">
        <v>237</v>
      </c>
      <c r="FA137" s="42">
        <v>0.25999999046325684</v>
      </c>
      <c r="FB137" s="42">
        <v>0.25999999046325684</v>
      </c>
      <c r="FC137" s="42">
        <v>0.25999999046325684</v>
      </c>
      <c r="FD137" s="42">
        <v>0.27000001072883606</v>
      </c>
      <c r="FE137" s="42">
        <v>0.25999999046325684</v>
      </c>
      <c r="FF137" s="42">
        <v>0.25999999046325684</v>
      </c>
      <c r="FG137" s="54">
        <f t="shared" si="70"/>
        <v>0.26166666050752002</v>
      </c>
      <c r="FH137" s="42"/>
      <c r="FI137" s="42">
        <v>0.27000001072883606</v>
      </c>
      <c r="FJ137" s="42">
        <v>0.27000001072883606</v>
      </c>
      <c r="FK137" s="42">
        <v>0.27000001072883606</v>
      </c>
      <c r="FL137" s="42">
        <v>0.27000001072883606</v>
      </c>
      <c r="FM137" s="42">
        <v>0.25999999046325684</v>
      </c>
      <c r="FN137" s="42">
        <v>0.25999999046325684</v>
      </c>
      <c r="FO137" s="54">
        <f t="shared" si="71"/>
        <v>0.26666667064030963</v>
      </c>
      <c r="FP137" s="65">
        <v>33</v>
      </c>
      <c r="FQ137" s="42">
        <v>0.56999999284744263</v>
      </c>
      <c r="FR137" s="42">
        <v>0.56999999284744263</v>
      </c>
      <c r="FS137" s="42">
        <v>0.56999999284744263</v>
      </c>
      <c r="FT137" s="42">
        <v>0.56999999284744263</v>
      </c>
      <c r="FU137" s="42">
        <v>0.56999999284744263</v>
      </c>
      <c r="FV137" s="42">
        <v>0.56999999284744263</v>
      </c>
      <c r="FW137" s="54">
        <f t="shared" si="72"/>
        <v>0.56999999284744263</v>
      </c>
      <c r="FX137" s="65">
        <v>32</v>
      </c>
    </row>
    <row r="138" spans="1:180">
      <c r="A138" s="40">
        <v>38840</v>
      </c>
      <c r="B138" s="41"/>
      <c r="C138" s="41"/>
      <c r="D138" s="41"/>
      <c r="E138" s="42" t="s">
        <v>233</v>
      </c>
      <c r="F138" s="42" t="s">
        <v>233</v>
      </c>
      <c r="G138" s="42" t="s">
        <v>233</v>
      </c>
      <c r="H138" s="42" t="s">
        <v>233</v>
      </c>
      <c r="I138" s="42" t="s">
        <v>233</v>
      </c>
      <c r="J138" s="42" t="s">
        <v>233</v>
      </c>
      <c r="K138" s="54" t="str">
        <f t="shared" si="73"/>
        <v/>
      </c>
      <c r="L138" s="43">
        <v>15.018315315246582</v>
      </c>
      <c r="M138" s="43">
        <v>13.040292739868164</v>
      </c>
      <c r="N138" s="43">
        <v>11.965811729431152</v>
      </c>
      <c r="O138" s="43">
        <v>13.992673873901367</v>
      </c>
      <c r="P138" s="43">
        <v>17.289377212524414</v>
      </c>
      <c r="Q138" s="43">
        <v>16.703296661376953</v>
      </c>
      <c r="R138" s="54">
        <f t="shared" si="87"/>
        <v>14.668294588724772</v>
      </c>
      <c r="S138" s="43">
        <v>4.029304027557373</v>
      </c>
      <c r="T138" s="43">
        <v>4.029304027557373</v>
      </c>
      <c r="U138" s="43">
        <v>4.2735042572021484</v>
      </c>
      <c r="V138" s="43">
        <v>2.6862027645111084</v>
      </c>
      <c r="W138" s="43">
        <v>3.2967033386230469</v>
      </c>
      <c r="X138" s="43">
        <v>3.4188034534454346</v>
      </c>
      <c r="Y138" s="56">
        <f t="shared" si="74"/>
        <v>3.6223036448160806</v>
      </c>
      <c r="Z138" s="42">
        <v>-0.57387059926986694</v>
      </c>
      <c r="AA138" s="42">
        <v>-0.87179487943649292</v>
      </c>
      <c r="AB138" s="42">
        <v>-0.68131870031356812</v>
      </c>
      <c r="AC138" s="42">
        <v>-0.60317462682723999</v>
      </c>
      <c r="AD138" s="42">
        <v>-0.6715506911277771</v>
      </c>
      <c r="AE138" s="42">
        <v>-0.6715506911277771</v>
      </c>
      <c r="AF138" s="54">
        <f t="shared" si="75"/>
        <v>-0.67887669801712036</v>
      </c>
      <c r="AG138" s="42">
        <v>7.6820511817932129</v>
      </c>
      <c r="AH138" s="42">
        <v>7.7709403038024902</v>
      </c>
      <c r="AI138" s="42">
        <v>7.5931625366210938</v>
      </c>
      <c r="AJ138" s="42">
        <v>7.9418802261352539</v>
      </c>
      <c r="AK138" s="42">
        <v>8.3008546829223633</v>
      </c>
      <c r="AL138" s="42">
        <v>8.2324790954589844</v>
      </c>
      <c r="AM138" s="54">
        <f t="shared" si="76"/>
        <v>7.9202280044555664</v>
      </c>
      <c r="AN138" s="44">
        <v>0.4444444477558136</v>
      </c>
      <c r="AO138" s="44">
        <v>0.31257632374763489</v>
      </c>
      <c r="AP138" s="44">
        <v>0.50549453496932983</v>
      </c>
      <c r="AQ138" s="44">
        <v>0.36141636967658997</v>
      </c>
      <c r="AR138" s="44">
        <v>0.50061053037643433</v>
      </c>
      <c r="AS138" s="44">
        <v>0.56166058778762817</v>
      </c>
      <c r="AT138" s="58">
        <f t="shared" si="77"/>
        <v>0.44770046571890515</v>
      </c>
      <c r="AU138" s="42">
        <v>0.8253968358039856</v>
      </c>
      <c r="AV138" s="42">
        <v>0.85958486795425415</v>
      </c>
      <c r="AW138" s="42">
        <v>0.7667887806892395</v>
      </c>
      <c r="AX138" s="42">
        <v>0.87179487943649292</v>
      </c>
      <c r="AY138" s="42">
        <v>0.8095238208770752</v>
      </c>
      <c r="AZ138" s="42">
        <v>0.84493285417556763</v>
      </c>
      <c r="BA138" s="54">
        <f t="shared" si="78"/>
        <v>0.82967033982276917</v>
      </c>
      <c r="BB138" s="44"/>
      <c r="BC138" s="42">
        <v>0.17582418024539948</v>
      </c>
      <c r="BD138" s="42">
        <v>0.21123321354389191</v>
      </c>
      <c r="BE138" s="42">
        <v>0.20024420320987701</v>
      </c>
      <c r="BF138" s="42">
        <v>0.23931623995304108</v>
      </c>
      <c r="BG138" s="42">
        <v>0.21611721813678741</v>
      </c>
      <c r="BH138" s="42">
        <v>0.16971917450428009</v>
      </c>
      <c r="BI138" s="54">
        <f t="shared" si="79"/>
        <v>0.20207570493221283</v>
      </c>
      <c r="BJ138" s="44">
        <v>8.3241648972034454E-2</v>
      </c>
      <c r="BK138" s="44">
        <v>7.9518824815750122E-2</v>
      </c>
      <c r="BL138" s="44">
        <v>8.8460959494113922E-2</v>
      </c>
      <c r="BM138" s="44">
        <v>8.6521260440349579E-2</v>
      </c>
      <c r="BN138" s="44">
        <v>7.4346475303173065E-2</v>
      </c>
      <c r="BO138" s="44">
        <v>7.4443027377128601E-2</v>
      </c>
      <c r="BP138" s="58">
        <f t="shared" si="80"/>
        <v>8.1088699400424957E-2</v>
      </c>
      <c r="BQ138" s="42">
        <v>1.05</v>
      </c>
      <c r="BR138" s="42">
        <v>1.05</v>
      </c>
      <c r="BS138" s="42">
        <v>1.1100000000000001</v>
      </c>
      <c r="BT138" s="42">
        <v>1.1399999999999999</v>
      </c>
      <c r="BU138" s="42">
        <v>1.1399999999999999</v>
      </c>
      <c r="BV138" s="42">
        <v>1.06</v>
      </c>
      <c r="BW138" s="54">
        <v>1.0900000000000001</v>
      </c>
      <c r="BX138" s="44">
        <v>0.11600000000000001</v>
      </c>
      <c r="BY138" s="44">
        <v>0.127</v>
      </c>
      <c r="BZ138" s="44">
        <v>0.115</v>
      </c>
      <c r="CA138" s="44">
        <v>0.104</v>
      </c>
      <c r="CB138" s="44">
        <v>9.2999999999999999E-2</v>
      </c>
      <c r="CC138" s="44">
        <v>9.2999999999999999E-2</v>
      </c>
      <c r="CD138" s="58">
        <v>0.108</v>
      </c>
      <c r="CE138" s="42">
        <v>7.99</v>
      </c>
      <c r="CF138" s="42">
        <v>8.0299999999999994</v>
      </c>
      <c r="CG138" s="42">
        <v>8.0399999999999991</v>
      </c>
      <c r="CH138" s="42">
        <v>8.01</v>
      </c>
      <c r="CI138" s="42">
        <v>7.98</v>
      </c>
      <c r="CJ138" s="42">
        <v>7.98</v>
      </c>
      <c r="CK138" s="54">
        <v>8.01</v>
      </c>
      <c r="CL138" s="42">
        <v>105</v>
      </c>
      <c r="CM138" s="44"/>
      <c r="CN138" s="44">
        <v>1.6263736486434937</v>
      </c>
      <c r="CO138" s="44">
        <v>1.639072060585022</v>
      </c>
      <c r="CP138" s="44">
        <v>1.6175824403762817</v>
      </c>
      <c r="CQ138" s="44">
        <v>1.6439560651779175</v>
      </c>
      <c r="CR138" s="44">
        <v>1.6459096670150757</v>
      </c>
      <c r="CS138" s="44">
        <v>1.6312576532363892</v>
      </c>
      <c r="CT138" s="58">
        <f t="shared" si="81"/>
        <v>1.63402525583903</v>
      </c>
      <c r="CU138" s="44" t="s">
        <v>233</v>
      </c>
      <c r="CV138" s="44" t="s">
        <v>233</v>
      </c>
      <c r="CW138" s="44" t="s">
        <v>233</v>
      </c>
      <c r="CX138" s="44" t="s">
        <v>233</v>
      </c>
      <c r="CY138" s="44" t="s">
        <v>233</v>
      </c>
      <c r="CZ138" s="44" t="s">
        <v>233</v>
      </c>
      <c r="DA138" s="54">
        <v>0.442</v>
      </c>
      <c r="DB138" s="65">
        <v>1125.3968505859375</v>
      </c>
      <c r="DC138" s="65">
        <v>1071.062255859375</v>
      </c>
      <c r="DD138" s="65">
        <v>1152.747314453125</v>
      </c>
      <c r="DE138" s="65">
        <v>1085.4700927734375</v>
      </c>
      <c r="DF138" s="65">
        <v>1134.798583984375</v>
      </c>
      <c r="DG138" s="65">
        <v>1132.1123046875</v>
      </c>
      <c r="DH138" s="58">
        <f t="shared" si="83"/>
        <v>1.6083809765624999</v>
      </c>
      <c r="DI138" s="65">
        <v>1136.703369140625</v>
      </c>
      <c r="DJ138" s="65">
        <v>1119.755859375</v>
      </c>
      <c r="DK138" s="65">
        <v>1159.5115966796875</v>
      </c>
      <c r="DL138" s="65">
        <v>1159.5848388671875</v>
      </c>
      <c r="DM138" s="65">
        <v>1156.2392578125</v>
      </c>
      <c r="DN138" s="65">
        <v>1158.07080078125</v>
      </c>
      <c r="DO138" s="58">
        <f t="shared" si="84"/>
        <v>1.6535677734375001</v>
      </c>
      <c r="DP138" s="65">
        <v>35</v>
      </c>
      <c r="DQ138" s="44"/>
      <c r="DR138" s="65">
        <v>100</v>
      </c>
      <c r="DS138" s="65">
        <v>19.375</v>
      </c>
      <c r="DT138" s="65">
        <v>819.875</v>
      </c>
      <c r="DU138" s="65">
        <v>794.25</v>
      </c>
      <c r="DV138" s="65">
        <v>772.4375</v>
      </c>
      <c r="DW138" s="65">
        <v>787</v>
      </c>
      <c r="DX138" s="58">
        <f t="shared" si="85"/>
        <v>0.79030500000000004</v>
      </c>
      <c r="DY138" s="43">
        <v>6.7539925575256348</v>
      </c>
      <c r="DZ138" s="43">
        <v>13.921234130859375</v>
      </c>
      <c r="EA138" s="43">
        <v>27.043563842773438</v>
      </c>
      <c r="EB138" s="44">
        <f t="shared" si="86"/>
        <v>1.5998169342041015</v>
      </c>
      <c r="EC138" s="43">
        <v>19</v>
      </c>
      <c r="ED138" s="43">
        <v>19</v>
      </c>
      <c r="EE138" s="43">
        <v>19</v>
      </c>
      <c r="EF138" s="43">
        <v>19</v>
      </c>
      <c r="EG138" s="43">
        <v>19</v>
      </c>
      <c r="EH138" s="43">
        <v>19</v>
      </c>
      <c r="EI138" s="56">
        <f t="shared" si="67"/>
        <v>19</v>
      </c>
      <c r="EJ138" s="65">
        <v>131</v>
      </c>
      <c r="EK138" s="42">
        <v>0.33000001311302185</v>
      </c>
      <c r="EL138" s="42">
        <v>0.33000001311302185</v>
      </c>
      <c r="EM138" s="42">
        <v>0.33000001311302185</v>
      </c>
      <c r="EN138" s="42">
        <v>0.33000001311302185</v>
      </c>
      <c r="EO138" s="42">
        <v>0.33000001311302185</v>
      </c>
      <c r="EP138" s="42">
        <v>0.33000001311302185</v>
      </c>
      <c r="EQ138" s="54">
        <f t="shared" si="68"/>
        <v>0.33000001311302185</v>
      </c>
      <c r="ER138" s="65" t="s">
        <v>237</v>
      </c>
      <c r="ES138" s="42">
        <v>0.62999999523162842</v>
      </c>
      <c r="ET138" s="42">
        <v>0.62999999523162842</v>
      </c>
      <c r="EU138" s="42">
        <v>0.62999999523162842</v>
      </c>
      <c r="EV138" s="42">
        <v>0.62999999523162842</v>
      </c>
      <c r="EW138" s="42">
        <v>0.62999999523162842</v>
      </c>
      <c r="EX138" s="42">
        <v>0.62999999523162842</v>
      </c>
      <c r="EY138" s="54">
        <f t="shared" si="69"/>
        <v>0.62999999523162842</v>
      </c>
      <c r="EZ138" s="42" t="s">
        <v>237</v>
      </c>
      <c r="FA138" s="42">
        <v>0.25999999046325684</v>
      </c>
      <c r="FB138" s="42">
        <v>0.25999999046325684</v>
      </c>
      <c r="FC138" s="42">
        <v>0.25999999046325684</v>
      </c>
      <c r="FD138" s="42">
        <v>0.25999999046325684</v>
      </c>
      <c r="FE138" s="42">
        <v>0.25999999046325684</v>
      </c>
      <c r="FF138" s="42">
        <v>0.25999999046325684</v>
      </c>
      <c r="FG138" s="54">
        <f t="shared" si="70"/>
        <v>0.25999999046325684</v>
      </c>
      <c r="FH138" s="42"/>
      <c r="FI138" s="42">
        <v>0.25999999046325684</v>
      </c>
      <c r="FJ138" s="42">
        <v>0.25999999046325684</v>
      </c>
      <c r="FK138" s="42">
        <v>0.25999999046325684</v>
      </c>
      <c r="FL138" s="42">
        <v>0.25999999046325684</v>
      </c>
      <c r="FM138" s="42">
        <v>0.25999999046325684</v>
      </c>
      <c r="FN138" s="42">
        <v>0.25999999046325684</v>
      </c>
      <c r="FO138" s="54">
        <f t="shared" si="71"/>
        <v>0.25999999046325684</v>
      </c>
      <c r="FP138" s="65">
        <v>36</v>
      </c>
      <c r="FQ138" s="42">
        <v>0.56999999284744263</v>
      </c>
      <c r="FR138" s="42">
        <v>0.56999999284744263</v>
      </c>
      <c r="FS138" s="42">
        <v>0.56999999284744263</v>
      </c>
      <c r="FT138" s="42">
        <v>0.56999999284744263</v>
      </c>
      <c r="FU138" s="42">
        <v>0.56999999284744263</v>
      </c>
      <c r="FV138" s="42">
        <v>0.56999999284744263</v>
      </c>
      <c r="FW138" s="54">
        <f t="shared" si="72"/>
        <v>0.56999999284744263</v>
      </c>
      <c r="FX138" s="65">
        <v>33</v>
      </c>
    </row>
    <row r="139" spans="1:180">
      <c r="A139" s="40">
        <v>38841</v>
      </c>
      <c r="B139" s="41"/>
      <c r="C139" s="41"/>
      <c r="D139" s="41"/>
      <c r="E139" s="42" t="s">
        <v>233</v>
      </c>
      <c r="F139" s="42" t="s">
        <v>233</v>
      </c>
      <c r="G139" s="42" t="s">
        <v>233</v>
      </c>
      <c r="H139" s="42" t="s">
        <v>233</v>
      </c>
      <c r="I139" s="42" t="s">
        <v>233</v>
      </c>
      <c r="J139" s="42" t="s">
        <v>233</v>
      </c>
      <c r="K139" s="54" t="str">
        <f t="shared" si="73"/>
        <v/>
      </c>
      <c r="L139" s="43">
        <v>14.725275039672852</v>
      </c>
      <c r="M139" s="43">
        <v>12.771673202514648</v>
      </c>
      <c r="N139" s="43">
        <v>11.770451545715332</v>
      </c>
      <c r="O139" s="43">
        <v>15.140415191650391</v>
      </c>
      <c r="P139" s="43">
        <v>17.509157180786133</v>
      </c>
      <c r="Q139" s="43">
        <v>17.387058258056641</v>
      </c>
      <c r="R139" s="54">
        <f t="shared" si="87"/>
        <v>14.884005069732666</v>
      </c>
      <c r="S139" s="43">
        <v>3.9072039127349854</v>
      </c>
      <c r="T139" s="43">
        <v>4.7619047164916992</v>
      </c>
      <c r="U139" s="43">
        <v>3.9072039127349854</v>
      </c>
      <c r="V139" s="43">
        <v>4.1514043807983398</v>
      </c>
      <c r="W139" s="43">
        <v>4.029304027557373</v>
      </c>
      <c r="X139" s="43">
        <v>4.1514043807983398</v>
      </c>
      <c r="Y139" s="56">
        <f t="shared" si="74"/>
        <v>4.1514042218526201</v>
      </c>
      <c r="Z139" s="42">
        <v>-0.61782664060592651</v>
      </c>
      <c r="AA139" s="42">
        <v>-0.46153846383094788</v>
      </c>
      <c r="AB139" s="42">
        <v>-0.50061053037643433</v>
      </c>
      <c r="AC139" s="42">
        <v>-0.60317462682723999</v>
      </c>
      <c r="AD139" s="42">
        <v>-0.57875460386276245</v>
      </c>
      <c r="AE139" s="42">
        <v>-0.58852261304855347</v>
      </c>
      <c r="AF139" s="54">
        <f t="shared" si="75"/>
        <v>-0.5584045797586441</v>
      </c>
      <c r="AG139" s="42">
        <v>7.7333331108093262</v>
      </c>
      <c r="AH139" s="42">
        <v>7.5350427627563477</v>
      </c>
      <c r="AI139" s="42">
        <v>7.644444465637207</v>
      </c>
      <c r="AJ139" s="42">
        <v>8.0034189224243164</v>
      </c>
      <c r="AK139" s="42">
        <v>8.24957275390625</v>
      </c>
      <c r="AL139" s="42">
        <v>8.0615386962890625</v>
      </c>
      <c r="AM139" s="54">
        <f t="shared" si="76"/>
        <v>7.871225118637085</v>
      </c>
      <c r="AN139" s="44">
        <v>0.36874237656593323</v>
      </c>
      <c r="AO139" s="44">
        <v>0.26373627781867981</v>
      </c>
      <c r="AP139" s="44">
        <v>0.23199023306369781</v>
      </c>
      <c r="AQ139" s="44">
        <v>0.3223443329334259</v>
      </c>
      <c r="AR139" s="44">
        <v>0.49084249138832092</v>
      </c>
      <c r="AS139" s="44">
        <v>0.62026864290237427</v>
      </c>
      <c r="AT139" s="58">
        <f t="shared" si="77"/>
        <v>0.38298739244540531</v>
      </c>
      <c r="AU139" s="42">
        <v>0.85958486795425415</v>
      </c>
      <c r="AV139" s="42">
        <v>0.52503055334091187</v>
      </c>
      <c r="AW139" s="42">
        <v>0.84493285417556763</v>
      </c>
      <c r="AX139" s="42">
        <v>0.85347986221313477</v>
      </c>
      <c r="AY139" s="42">
        <v>0.81684982776641846</v>
      </c>
      <c r="AZ139" s="42">
        <v>0.53846156597137451</v>
      </c>
      <c r="BA139" s="54">
        <f t="shared" si="78"/>
        <v>0.7397232552369436</v>
      </c>
      <c r="BB139" s="44"/>
      <c r="BC139" s="42">
        <v>0.18315018713474274</v>
      </c>
      <c r="BD139" s="42">
        <v>7.3260076344013214E-2</v>
      </c>
      <c r="BE139" s="42">
        <v>0.29548230767250061</v>
      </c>
      <c r="BF139" s="42">
        <v>0.27106228470802307</v>
      </c>
      <c r="BG139" s="42">
        <v>0.22710622847080231</v>
      </c>
      <c r="BH139" s="42">
        <v>3.6630038172006607E-2</v>
      </c>
      <c r="BI139" s="54">
        <f t="shared" si="79"/>
        <v>0.18111518708368143</v>
      </c>
      <c r="BJ139" s="44">
        <v>7.4422098696231842E-2</v>
      </c>
      <c r="BK139" s="44">
        <v>7.1498103439807892E-2</v>
      </c>
      <c r="BL139" s="44">
        <v>6.900719553232193E-2</v>
      </c>
      <c r="BM139" s="44">
        <v>6.7244730889797211E-2</v>
      </c>
      <c r="BN139" s="44">
        <v>6.4976081252098083E-2</v>
      </c>
      <c r="BO139" s="44">
        <v>6.8516924977302551E-2</v>
      </c>
      <c r="BP139" s="58">
        <f t="shared" si="80"/>
        <v>6.9277522464593247E-2</v>
      </c>
      <c r="BQ139" s="42">
        <v>1.04</v>
      </c>
      <c r="BR139" s="42">
        <v>1.04</v>
      </c>
      <c r="BS139" s="42">
        <v>1.18</v>
      </c>
      <c r="BT139" s="42">
        <v>1.1499999999999999</v>
      </c>
      <c r="BU139" s="42">
        <v>1.0900000000000001</v>
      </c>
      <c r="BV139" s="42">
        <v>1.1100000000000001</v>
      </c>
      <c r="BW139" s="54">
        <v>1.1000000000000001</v>
      </c>
      <c r="BX139" s="44">
        <v>0.104</v>
      </c>
      <c r="BY139" s="44">
        <v>0.115</v>
      </c>
      <c r="BZ139" s="44">
        <v>0.10299999999999999</v>
      </c>
      <c r="CA139" s="44">
        <v>9.1999999999999998E-2</v>
      </c>
      <c r="CB139" s="44">
        <v>8.1000000000000003E-2</v>
      </c>
      <c r="CC139" s="44">
        <v>8.1000000000000003E-2</v>
      </c>
      <c r="CD139" s="58">
        <v>9.6000000000000002E-2</v>
      </c>
      <c r="CE139" s="42">
        <v>8.0299999999999994</v>
      </c>
      <c r="CF139" s="42">
        <v>8.0500000000000007</v>
      </c>
      <c r="CG139" s="42">
        <v>8.0500000000000007</v>
      </c>
      <c r="CH139" s="42">
        <v>8.01</v>
      </c>
      <c r="CI139" s="42">
        <v>7.99</v>
      </c>
      <c r="CJ139" s="42">
        <v>7.99</v>
      </c>
      <c r="CK139" s="54">
        <v>8.02</v>
      </c>
      <c r="CL139" s="42">
        <v>107</v>
      </c>
      <c r="CM139" s="44"/>
      <c r="CN139" s="44">
        <v>1.6214896440505981</v>
      </c>
      <c r="CO139" s="44">
        <v>1.6654456853866577</v>
      </c>
      <c r="CP139" s="44">
        <v>1.6830281019210815</v>
      </c>
      <c r="CQ139" s="44">
        <v>1.6556776762008667</v>
      </c>
      <c r="CR139" s="44">
        <v>1.7025641202926636</v>
      </c>
      <c r="CS139" s="44">
        <v>1.6507936716079712</v>
      </c>
      <c r="CT139" s="58">
        <f t="shared" si="81"/>
        <v>1.6631664832433064</v>
      </c>
      <c r="CU139" s="44" t="s">
        <v>233</v>
      </c>
      <c r="CV139" s="44" t="s">
        <v>233</v>
      </c>
      <c r="CW139" s="44" t="s">
        <v>233</v>
      </c>
      <c r="CX139" s="44" t="s">
        <v>233</v>
      </c>
      <c r="CY139" s="44" t="s">
        <v>233</v>
      </c>
      <c r="CZ139" s="44" t="s">
        <v>233</v>
      </c>
      <c r="DA139" s="54">
        <v>0.4375</v>
      </c>
      <c r="DB139" s="65">
        <v>1101.098876953125</v>
      </c>
      <c r="DC139" s="65">
        <v>1112.2100830078125</v>
      </c>
      <c r="DD139" s="65">
        <v>1134.920654296875</v>
      </c>
      <c r="DE139" s="65">
        <v>1159.2186279296875</v>
      </c>
      <c r="DF139" s="65">
        <v>1131.257568359375</v>
      </c>
      <c r="DG139" s="65">
        <v>1177.4114990234375</v>
      </c>
      <c r="DH139" s="58">
        <f t="shared" si="83"/>
        <v>1.6358681542968749</v>
      </c>
      <c r="DI139" s="65">
        <v>1137.6800537109375</v>
      </c>
      <c r="DJ139" s="65">
        <v>1113.89501953125</v>
      </c>
      <c r="DK139" s="65">
        <v>1140.5860595703125</v>
      </c>
      <c r="DL139" s="65">
        <v>1148.25390625</v>
      </c>
      <c r="DM139" s="65">
        <v>1163.6873779296875</v>
      </c>
      <c r="DN139" s="65">
        <v>1164.908447265625</v>
      </c>
      <c r="DO139" s="58">
        <f t="shared" si="84"/>
        <v>1.6485626074218751</v>
      </c>
      <c r="DP139" s="65">
        <v>0</v>
      </c>
      <c r="DQ139" s="44"/>
      <c r="DR139" s="65">
        <v>100</v>
      </c>
      <c r="DS139" s="65">
        <v>100</v>
      </c>
      <c r="DT139" s="65">
        <v>817.25</v>
      </c>
      <c r="DU139" s="65">
        <v>795.5</v>
      </c>
      <c r="DV139" s="65">
        <v>807</v>
      </c>
      <c r="DW139" s="65">
        <v>785.1875</v>
      </c>
      <c r="DX139" s="58">
        <f t="shared" si="85"/>
        <v>0.81718500000000005</v>
      </c>
      <c r="DY139" s="43">
        <v>6.7703537940979004</v>
      </c>
      <c r="DZ139" s="43">
        <v>14.451812744140625</v>
      </c>
      <c r="EA139" s="43">
        <v>26.032936096191406</v>
      </c>
      <c r="EB139" s="44">
        <f t="shared" si="86"/>
        <v>1.5710981298828126</v>
      </c>
      <c r="EC139" s="43">
        <v>19</v>
      </c>
      <c r="ED139" s="43">
        <v>19</v>
      </c>
      <c r="EE139" s="43">
        <v>16</v>
      </c>
      <c r="EF139" s="43">
        <v>16</v>
      </c>
      <c r="EG139" s="43">
        <v>19</v>
      </c>
      <c r="EH139" s="43">
        <v>19</v>
      </c>
      <c r="EI139" s="56">
        <f t="shared" si="67"/>
        <v>18</v>
      </c>
      <c r="EJ139" s="65">
        <v>135</v>
      </c>
      <c r="EK139" s="42">
        <v>0.33000001311302185</v>
      </c>
      <c r="EL139" s="42">
        <v>0.33000001311302185</v>
      </c>
      <c r="EM139" s="42">
        <v>0.33000001311302185</v>
      </c>
      <c r="EN139" s="42">
        <v>0.33000001311302185</v>
      </c>
      <c r="EO139" s="42">
        <v>0.33000001311302185</v>
      </c>
      <c r="EP139" s="42">
        <v>0.33000001311302185</v>
      </c>
      <c r="EQ139" s="54">
        <f t="shared" si="68"/>
        <v>0.33000001311302185</v>
      </c>
      <c r="ER139" s="65" t="s">
        <v>237</v>
      </c>
      <c r="ES139" s="42">
        <v>0.62999999523162842</v>
      </c>
      <c r="ET139" s="42">
        <v>0.62999999523162842</v>
      </c>
      <c r="EU139" s="42">
        <v>0.62999999523162842</v>
      </c>
      <c r="EV139" s="42">
        <v>0.62999999523162842</v>
      </c>
      <c r="EW139" s="42">
        <v>0.62999999523162842</v>
      </c>
      <c r="EX139" s="42">
        <v>0.62999999523162842</v>
      </c>
      <c r="EY139" s="54">
        <f t="shared" si="69"/>
        <v>0.62999999523162842</v>
      </c>
      <c r="EZ139" s="42" t="s">
        <v>237</v>
      </c>
      <c r="FA139" s="42">
        <v>0.25999999046325684</v>
      </c>
      <c r="FB139" s="42">
        <v>0.25999999046325684</v>
      </c>
      <c r="FC139" s="42">
        <v>0.25999999046325684</v>
      </c>
      <c r="FD139" s="42">
        <v>0.25999999046325684</v>
      </c>
      <c r="FE139" s="42">
        <v>0.25999999046325684</v>
      </c>
      <c r="FF139" s="42">
        <v>0.25999999046325684</v>
      </c>
      <c r="FG139" s="54">
        <f t="shared" si="70"/>
        <v>0.25999999046325684</v>
      </c>
      <c r="FH139" s="42"/>
      <c r="FI139" s="42">
        <v>0.25999999046325684</v>
      </c>
      <c r="FJ139" s="42">
        <v>0.25999999046325684</v>
      </c>
      <c r="FK139" s="42">
        <v>0.25999999046325684</v>
      </c>
      <c r="FL139" s="42">
        <v>0.25999999046325684</v>
      </c>
      <c r="FM139" s="42">
        <v>0.25999999046325684</v>
      </c>
      <c r="FN139" s="42">
        <v>0.2800000011920929</v>
      </c>
      <c r="FO139" s="54">
        <f t="shared" si="71"/>
        <v>0.26333332558472949</v>
      </c>
      <c r="FP139" s="65">
        <v>31</v>
      </c>
      <c r="FQ139" s="42">
        <v>0.56999999284744263</v>
      </c>
      <c r="FR139" s="42">
        <v>0.56999999284744263</v>
      </c>
      <c r="FS139" s="42">
        <v>0.56999999284744263</v>
      </c>
      <c r="FT139" s="42">
        <v>0.56999999284744263</v>
      </c>
      <c r="FU139" s="42">
        <v>0.56999999284744263</v>
      </c>
      <c r="FV139" s="42">
        <v>0.56999999284744263</v>
      </c>
      <c r="FW139" s="54">
        <f t="shared" si="72"/>
        <v>0.56999999284744263</v>
      </c>
      <c r="FX139" s="65">
        <v>34</v>
      </c>
    </row>
    <row r="140" spans="1:180">
      <c r="A140" s="40">
        <v>38842</v>
      </c>
      <c r="B140" s="41"/>
      <c r="C140" s="41"/>
      <c r="D140" s="41"/>
      <c r="E140" s="42" t="s">
        <v>233</v>
      </c>
      <c r="F140" s="42" t="s">
        <v>233</v>
      </c>
      <c r="G140" s="42" t="s">
        <v>233</v>
      </c>
      <c r="H140" s="42" t="s">
        <v>233</v>
      </c>
      <c r="I140" s="42" t="s">
        <v>233</v>
      </c>
      <c r="J140" s="42" t="s">
        <v>233</v>
      </c>
      <c r="K140" s="54" t="str">
        <f t="shared" si="73"/>
        <v/>
      </c>
      <c r="L140" s="43">
        <v>16.654457092285156</v>
      </c>
      <c r="M140" s="52" t="s">
        <v>233</v>
      </c>
      <c r="N140" s="43">
        <v>13.601953506469727</v>
      </c>
      <c r="O140" s="43">
        <v>15.604395866394043</v>
      </c>
      <c r="P140" s="43">
        <v>18.510377883911133</v>
      </c>
      <c r="Q140" s="43">
        <v>17.509157180786133</v>
      </c>
      <c r="R140" s="54">
        <f t="shared" si="87"/>
        <v>16.376068305969238</v>
      </c>
      <c r="S140" s="43">
        <v>5.3724055290222168</v>
      </c>
      <c r="T140" s="43" t="s">
        <v>233</v>
      </c>
      <c r="U140" s="43">
        <v>4.7619047164916992</v>
      </c>
      <c r="V140" s="43">
        <v>4.7619047164916992</v>
      </c>
      <c r="W140" s="43">
        <v>4.7619047164916992</v>
      </c>
      <c r="X140" s="43">
        <v>4.884005069732666</v>
      </c>
      <c r="Y140" s="56">
        <f t="shared" si="74"/>
        <v>4.9084249496459957</v>
      </c>
      <c r="Z140" s="42">
        <v>-0.49084249138832092</v>
      </c>
      <c r="AA140" s="42" t="s">
        <v>233</v>
      </c>
      <c r="AB140" s="42">
        <v>-0.36385837197303772</v>
      </c>
      <c r="AC140" s="42">
        <v>-0.42246642708778381</v>
      </c>
      <c r="AD140" s="42">
        <v>-0.5445665717124939</v>
      </c>
      <c r="AE140" s="42">
        <v>-0.59340661764144897</v>
      </c>
      <c r="AF140" s="54">
        <f t="shared" si="75"/>
        <v>-0.48302809596061708</v>
      </c>
      <c r="AG140" s="42">
        <v>7.6102561950683594</v>
      </c>
      <c r="AH140" s="42" t="s">
        <v>233</v>
      </c>
      <c r="AI140" s="42">
        <v>7.5521368980407715</v>
      </c>
      <c r="AJ140" s="42">
        <v>7.8700852394104004</v>
      </c>
      <c r="AK140" s="42">
        <v>8.1982908248901367</v>
      </c>
      <c r="AL140" s="42">
        <v>7.9863247871398926</v>
      </c>
      <c r="AM140" s="54">
        <f t="shared" si="76"/>
        <v>7.8434187889099123</v>
      </c>
      <c r="AN140" s="44">
        <v>0.49084249138832092</v>
      </c>
      <c r="AO140" s="44" t="s">
        <v>233</v>
      </c>
      <c r="AP140" s="44">
        <v>0.33455434441566467</v>
      </c>
      <c r="AQ140" s="44">
        <v>0.27106228470802307</v>
      </c>
      <c r="AR140" s="44">
        <v>0.49816849827766418</v>
      </c>
      <c r="AS140" s="44">
        <v>0.47130647301673889</v>
      </c>
      <c r="AT140" s="58">
        <f t="shared" si="77"/>
        <v>0.41318681836128235</v>
      </c>
      <c r="AU140" s="42">
        <v>0.87912088632583618</v>
      </c>
      <c r="AV140" s="42" t="s">
        <v>233</v>
      </c>
      <c r="AW140" s="42">
        <v>0.83272284269332886</v>
      </c>
      <c r="AX140" s="42">
        <v>0.8095238208770752</v>
      </c>
      <c r="AY140" s="42">
        <v>0.79609280824661255</v>
      </c>
      <c r="AZ140" s="42">
        <v>0.89621490240097046</v>
      </c>
      <c r="BA140" s="54">
        <f t="shared" si="78"/>
        <v>0.84273505210876465</v>
      </c>
      <c r="BB140" s="44"/>
      <c r="BC140" s="42">
        <v>0.19780220091342926</v>
      </c>
      <c r="BD140" s="42" t="s">
        <v>233</v>
      </c>
      <c r="BE140" s="42">
        <v>0.16239316761493683</v>
      </c>
      <c r="BF140" s="42">
        <v>0.10866910964250565</v>
      </c>
      <c r="BG140" s="42">
        <v>0.21367521584033966</v>
      </c>
      <c r="BH140" s="42">
        <v>0.20757021009922028</v>
      </c>
      <c r="BI140" s="54">
        <f t="shared" si="79"/>
        <v>0.17802198082208634</v>
      </c>
      <c r="BJ140" s="44">
        <v>6.8522803485393524E-2</v>
      </c>
      <c r="BK140" s="44">
        <v>7.0000000000000007E-2</v>
      </c>
      <c r="BL140" s="44">
        <v>6.4610347151756287E-2</v>
      </c>
      <c r="BM140" s="44">
        <v>6.655576080083847E-2</v>
      </c>
      <c r="BN140" s="44">
        <v>5.9342380613088608E-2</v>
      </c>
      <c r="BO140" s="44">
        <v>5.925263836979866E-2</v>
      </c>
      <c r="BP140" s="58">
        <f t="shared" si="80"/>
        <v>6.4713988403479264E-2</v>
      </c>
      <c r="BQ140" s="42">
        <v>1.08</v>
      </c>
      <c r="BR140" s="42" t="s">
        <v>233</v>
      </c>
      <c r="BS140" s="42">
        <v>1.19</v>
      </c>
      <c r="BT140" s="42">
        <v>1.2</v>
      </c>
      <c r="BU140" s="42">
        <v>1.18</v>
      </c>
      <c r="BV140" s="42">
        <v>1.1299999999999999</v>
      </c>
      <c r="BW140" s="54">
        <v>1.1599999999999999</v>
      </c>
      <c r="BX140" s="44">
        <v>9.1999999999999998E-2</v>
      </c>
      <c r="BY140" s="44">
        <v>0.09</v>
      </c>
      <c r="BZ140" s="44">
        <v>8.6999999999999994E-2</v>
      </c>
      <c r="CA140" s="44">
        <v>8.8999999999999996E-2</v>
      </c>
      <c r="CB140" s="44">
        <v>7.8E-2</v>
      </c>
      <c r="CC140" s="44">
        <v>7.6999999999999999E-2</v>
      </c>
      <c r="CD140" s="58">
        <v>8.5000000000000006E-2</v>
      </c>
      <c r="CE140" s="42">
        <v>8.02</v>
      </c>
      <c r="CF140" s="42">
        <v>8.02</v>
      </c>
      <c r="CG140" s="42">
        <v>8.02</v>
      </c>
      <c r="CH140" s="42">
        <v>7.98</v>
      </c>
      <c r="CI140" s="42">
        <v>7.95</v>
      </c>
      <c r="CJ140" s="42">
        <v>7.95</v>
      </c>
      <c r="CK140" s="54">
        <v>7.99</v>
      </c>
      <c r="CL140" s="42">
        <v>105</v>
      </c>
      <c r="CM140" s="44"/>
      <c r="CN140" s="44">
        <v>1.6371184587478638</v>
      </c>
      <c r="CO140" s="44" t="s">
        <v>233</v>
      </c>
      <c r="CP140" s="44">
        <v>1.696703314781189</v>
      </c>
      <c r="CQ140" s="44">
        <v>1.70647132396698</v>
      </c>
      <c r="CR140" s="44">
        <v>1.7416361570358276</v>
      </c>
      <c r="CS140" s="44">
        <v>1.6253968477249146</v>
      </c>
      <c r="CT140" s="58">
        <f t="shared" si="81"/>
        <v>1.6814652204513549</v>
      </c>
      <c r="CU140" s="44" t="s">
        <v>233</v>
      </c>
      <c r="CV140" s="44" t="s">
        <v>233</v>
      </c>
      <c r="CW140" s="44" t="s">
        <v>233</v>
      </c>
      <c r="CX140" s="44" t="s">
        <v>233</v>
      </c>
      <c r="CY140" s="44" t="s">
        <v>233</v>
      </c>
      <c r="CZ140" s="44" t="s">
        <v>233</v>
      </c>
      <c r="DA140" s="54">
        <v>0.42649999999999999</v>
      </c>
      <c r="DB140" s="65">
        <v>1109.76806640625</v>
      </c>
      <c r="DC140" s="65" t="s">
        <v>233</v>
      </c>
      <c r="DD140" s="65">
        <v>1147.9853515625</v>
      </c>
      <c r="DE140" s="65">
        <v>1121.001220703125</v>
      </c>
      <c r="DF140" s="65">
        <v>1165.3236083984375</v>
      </c>
      <c r="DG140" s="65">
        <v>1092.6739501953125</v>
      </c>
      <c r="DH140" s="58">
        <f t="shared" si="83"/>
        <v>1.6233846328125003</v>
      </c>
      <c r="DI140" s="65">
        <v>1149.010986328125</v>
      </c>
      <c r="DJ140" s="65" t="s">
        <v>233</v>
      </c>
      <c r="DK140" s="65">
        <v>1162.3199462890625</v>
      </c>
      <c r="DL140" s="65">
        <v>1175.018310546875</v>
      </c>
      <c r="DM140" s="65">
        <v>1167.7900390625</v>
      </c>
      <c r="DN140" s="65">
        <v>1165.4456787109375</v>
      </c>
      <c r="DO140" s="58">
        <f t="shared" si="84"/>
        <v>1.6760404687499999</v>
      </c>
      <c r="DP140" s="65">
        <v>15</v>
      </c>
      <c r="DQ140" s="44"/>
      <c r="DR140" s="65">
        <v>789.9375</v>
      </c>
      <c r="DS140" s="65" t="s">
        <v>233</v>
      </c>
      <c r="DT140" s="65">
        <v>791.3125</v>
      </c>
      <c r="DU140" s="65">
        <v>792.625</v>
      </c>
      <c r="DV140" s="65">
        <v>26.1875</v>
      </c>
      <c r="DW140" s="65">
        <v>770.625</v>
      </c>
      <c r="DX140" s="58">
        <f t="shared" si="85"/>
        <v>0.91315800000000014</v>
      </c>
      <c r="DY140" s="43">
        <v>6.8587055206298828</v>
      </c>
      <c r="DZ140" s="43">
        <v>13.758811950683594</v>
      </c>
      <c r="EA140" s="43">
        <v>27.548873901367188</v>
      </c>
      <c r="EB140" s="44">
        <f t="shared" si="86"/>
        <v>1.7772185845947264</v>
      </c>
      <c r="EC140" s="43">
        <v>19</v>
      </c>
      <c r="ED140" s="52" t="s">
        <v>233</v>
      </c>
      <c r="EE140" s="43">
        <v>26</v>
      </c>
      <c r="EF140" s="43">
        <v>27</v>
      </c>
      <c r="EG140" s="43">
        <v>27</v>
      </c>
      <c r="EH140" s="43">
        <v>27</v>
      </c>
      <c r="EI140" s="56">
        <f t="shared" si="67"/>
        <v>25.2</v>
      </c>
      <c r="EJ140" s="65">
        <v>183</v>
      </c>
      <c r="EK140" s="42">
        <v>0.33000001311302185</v>
      </c>
      <c r="EL140" s="42" t="s">
        <v>233</v>
      </c>
      <c r="EM140" s="42">
        <v>0.33000001311302185</v>
      </c>
      <c r="EN140" s="42">
        <v>0.33000001311302185</v>
      </c>
      <c r="EO140" s="42">
        <v>0.33000001311302185</v>
      </c>
      <c r="EP140" s="42">
        <v>0.33000001311302185</v>
      </c>
      <c r="EQ140" s="54">
        <f t="shared" si="68"/>
        <v>0.33000001311302185</v>
      </c>
      <c r="ER140" s="65" t="s">
        <v>237</v>
      </c>
      <c r="ES140" s="42">
        <v>0.62999999523162842</v>
      </c>
      <c r="ET140" s="42" t="s">
        <v>233</v>
      </c>
      <c r="EU140" s="42">
        <v>0.62999999523162842</v>
      </c>
      <c r="EV140" s="42">
        <v>0.62999999523162842</v>
      </c>
      <c r="EW140" s="42">
        <v>0.62999999523162842</v>
      </c>
      <c r="EX140" s="42">
        <v>0.62999999523162842</v>
      </c>
      <c r="EY140" s="54">
        <f t="shared" si="69"/>
        <v>0.62999999523162842</v>
      </c>
      <c r="EZ140" s="42" t="s">
        <v>237</v>
      </c>
      <c r="FA140" s="42">
        <v>0.25999999046325684</v>
      </c>
      <c r="FB140" s="42" t="s">
        <v>233</v>
      </c>
      <c r="FC140" s="42">
        <v>0.25999999046325684</v>
      </c>
      <c r="FD140" s="42">
        <v>0.25999999046325684</v>
      </c>
      <c r="FE140" s="42">
        <v>0.25999999046325684</v>
      </c>
      <c r="FF140" s="42">
        <v>0.25999999046325684</v>
      </c>
      <c r="FG140" s="54">
        <f t="shared" si="70"/>
        <v>0.25999999046325684</v>
      </c>
      <c r="FH140" s="42"/>
      <c r="FI140" s="42">
        <v>0.2800000011920929</v>
      </c>
      <c r="FJ140" s="42" t="s">
        <v>233</v>
      </c>
      <c r="FK140" s="42">
        <v>0.2800000011920929</v>
      </c>
      <c r="FL140" s="42">
        <v>0.2800000011920929</v>
      </c>
      <c r="FM140" s="42">
        <v>0.2800000011920929</v>
      </c>
      <c r="FN140" s="42">
        <v>0.30000001192092896</v>
      </c>
      <c r="FO140" s="54">
        <f t="shared" si="71"/>
        <v>0.28400000333786013</v>
      </c>
      <c r="FP140" s="65">
        <v>33</v>
      </c>
      <c r="FQ140" s="42">
        <v>0.56999999284744263</v>
      </c>
      <c r="FR140" s="42" t="s">
        <v>233</v>
      </c>
      <c r="FS140" s="42">
        <v>0.56999999284744263</v>
      </c>
      <c r="FT140" s="42">
        <v>0.56999999284744263</v>
      </c>
      <c r="FU140" s="42">
        <v>0.56999999284744263</v>
      </c>
      <c r="FV140" s="42">
        <v>0.56999999284744263</v>
      </c>
      <c r="FW140" s="54">
        <f t="shared" si="72"/>
        <v>0.56999999284744263</v>
      </c>
      <c r="FX140" s="65">
        <v>32</v>
      </c>
    </row>
    <row r="141" spans="1:180">
      <c r="A141" s="40">
        <v>38843</v>
      </c>
      <c r="B141" s="41"/>
      <c r="C141" s="41"/>
      <c r="D141" s="41"/>
      <c r="E141" s="42" t="s">
        <v>233</v>
      </c>
      <c r="F141" s="42" t="s">
        <v>233</v>
      </c>
      <c r="G141" s="42" t="s">
        <v>233</v>
      </c>
      <c r="H141" s="42" t="s">
        <v>233</v>
      </c>
      <c r="I141" s="42" t="s">
        <v>233</v>
      </c>
      <c r="J141" s="42" t="s">
        <v>233</v>
      </c>
      <c r="K141" s="54" t="str">
        <f t="shared" si="73"/>
        <v/>
      </c>
      <c r="L141" s="43">
        <v>15.55555534362793</v>
      </c>
      <c r="M141" s="43">
        <v>13.94383430480957</v>
      </c>
      <c r="N141" s="43">
        <v>13.186813354492187</v>
      </c>
      <c r="O141" s="43">
        <v>12.820512771606445</v>
      </c>
      <c r="P141" s="43">
        <v>13.186813354492187</v>
      </c>
      <c r="Q141" s="43">
        <v>12.698412895202637</v>
      </c>
      <c r="R141" s="54">
        <f t="shared" si="87"/>
        <v>13.56532367070516</v>
      </c>
      <c r="S141" s="43">
        <v>5.1282052993774414</v>
      </c>
      <c r="T141" s="43">
        <v>5.4945054054260254</v>
      </c>
      <c r="U141" s="43">
        <v>5.25030517578125</v>
      </c>
      <c r="V141" s="43">
        <v>4.7619047164916992</v>
      </c>
      <c r="W141" s="43">
        <v>4.884005069732666</v>
      </c>
      <c r="X141" s="43">
        <v>4.7619047164916992</v>
      </c>
      <c r="Y141" s="56">
        <f t="shared" si="74"/>
        <v>5.0468050638834638</v>
      </c>
      <c r="Z141" s="42">
        <v>-0.43711844086647034</v>
      </c>
      <c r="AA141" s="42">
        <v>-0.38339439034461975</v>
      </c>
      <c r="AB141" s="42">
        <v>-0.37362638115882874</v>
      </c>
      <c r="AC141" s="42">
        <v>-0.42735043168067932</v>
      </c>
      <c r="AD141" s="42">
        <v>-0.50061053037643433</v>
      </c>
      <c r="AE141" s="42">
        <v>-0.55433458089828491</v>
      </c>
      <c r="AF141" s="54">
        <f t="shared" si="75"/>
        <v>-0.44607245922088623</v>
      </c>
      <c r="AG141" s="42">
        <v>7.5589742660522461</v>
      </c>
      <c r="AH141" s="42">
        <v>7.4324784278869629</v>
      </c>
      <c r="AI141" s="42">
        <v>7.4837608337402344</v>
      </c>
      <c r="AJ141" s="42">
        <v>7.6205129623413086</v>
      </c>
      <c r="AK141" s="42">
        <v>7.8871793746948242</v>
      </c>
      <c r="AL141" s="42">
        <v>7.9829058647155762</v>
      </c>
      <c r="AM141" s="54">
        <f t="shared" si="76"/>
        <v>7.6609686215718584</v>
      </c>
      <c r="AN141" s="44">
        <v>0.31990233063697815</v>
      </c>
      <c r="AO141" s="44">
        <v>0.25396826863288879</v>
      </c>
      <c r="AP141" s="44">
        <v>0.24175824224948883</v>
      </c>
      <c r="AQ141" s="44">
        <v>0.24175824224948883</v>
      </c>
      <c r="AR141" s="44">
        <v>0.23931623995304108</v>
      </c>
      <c r="AS141" s="44">
        <v>0.24664224684238434</v>
      </c>
      <c r="AT141" s="58">
        <f t="shared" si="77"/>
        <v>0.25722426176071167</v>
      </c>
      <c r="AU141" s="42">
        <v>0.86080586910247803</v>
      </c>
      <c r="AV141" s="42">
        <v>0.83882784843444824</v>
      </c>
      <c r="AW141" s="42">
        <v>0.83882784843444824</v>
      </c>
      <c r="AX141" s="42">
        <v>0.85958486795425415</v>
      </c>
      <c r="AY141" s="42">
        <v>0.90231990814208984</v>
      </c>
      <c r="AZ141" s="42">
        <v>0.86935287714004517</v>
      </c>
      <c r="BA141" s="54">
        <f t="shared" si="78"/>
        <v>0.86161986986796057</v>
      </c>
      <c r="BB141" s="44"/>
      <c r="BC141" s="42">
        <v>0.23443223536014557</v>
      </c>
      <c r="BD141" s="42">
        <v>0.27594628930091858</v>
      </c>
      <c r="BE141" s="42">
        <v>0.26129427552223206</v>
      </c>
      <c r="BF141" s="42">
        <v>0.26984128355979919</v>
      </c>
      <c r="BG141" s="42">
        <v>0.28937730193138123</v>
      </c>
      <c r="BH141" s="42">
        <v>0.23443223536014557</v>
      </c>
      <c r="BI141" s="54">
        <f t="shared" si="79"/>
        <v>0.26088727017243701</v>
      </c>
      <c r="BJ141" s="44">
        <v>6.3404299318790436E-2</v>
      </c>
      <c r="BK141" s="44">
        <v>6.1107281595468521E-2</v>
      </c>
      <c r="BL141" s="44">
        <v>5.8103710412979126E-2</v>
      </c>
      <c r="BM141" s="44">
        <v>5.6216344237327576E-2</v>
      </c>
      <c r="BN141" s="44">
        <v>5.4111290723085403E-2</v>
      </c>
      <c r="BO141" s="44">
        <v>5.3901046514511108E-2</v>
      </c>
      <c r="BP141" s="58">
        <f t="shared" si="80"/>
        <v>5.7807328800360359E-2</v>
      </c>
      <c r="BQ141" s="42">
        <v>1.24</v>
      </c>
      <c r="BR141" s="42">
        <v>1.32</v>
      </c>
      <c r="BS141" s="42">
        <v>1.29</v>
      </c>
      <c r="BT141" s="42">
        <v>1.3</v>
      </c>
      <c r="BU141" s="42">
        <v>1.31</v>
      </c>
      <c r="BV141" s="42">
        <v>1.31</v>
      </c>
      <c r="BW141" s="54">
        <v>1.29</v>
      </c>
      <c r="BX141" s="44">
        <v>9.9000000000000005E-2</v>
      </c>
      <c r="BY141" s="44">
        <v>9.9000000000000005E-2</v>
      </c>
      <c r="BZ141" s="44">
        <v>8.7999999999999995E-2</v>
      </c>
      <c r="CA141" s="44">
        <v>7.6999999999999999E-2</v>
      </c>
      <c r="CB141" s="44">
        <v>7.6999999999999999E-2</v>
      </c>
      <c r="CC141" s="44">
        <v>6.6000000000000003E-2</v>
      </c>
      <c r="CD141" s="58">
        <v>8.4000000000000005E-2</v>
      </c>
      <c r="CE141" s="42">
        <v>7.99</v>
      </c>
      <c r="CF141" s="42">
        <v>8.02</v>
      </c>
      <c r="CG141" s="42">
        <v>7.99</v>
      </c>
      <c r="CH141" s="42">
        <v>7.96</v>
      </c>
      <c r="CI141" s="42">
        <v>7.9</v>
      </c>
      <c r="CJ141" s="42">
        <v>7.88</v>
      </c>
      <c r="CK141" s="54">
        <v>7.96</v>
      </c>
      <c r="CL141" s="42">
        <v>111</v>
      </c>
      <c r="CM141" s="44"/>
      <c r="CN141" s="44">
        <v>1.6771672964096069</v>
      </c>
      <c r="CO141" s="44">
        <v>1.6703296899795532</v>
      </c>
      <c r="CP141" s="44">
        <v>1.571672797203064</v>
      </c>
      <c r="CQ141" s="44">
        <v>1.5755800008773804</v>
      </c>
      <c r="CR141" s="44">
        <v>1.6175824403762817</v>
      </c>
      <c r="CS141" s="44">
        <v>1.2073260545730591</v>
      </c>
      <c r="CT141" s="58">
        <f t="shared" si="81"/>
        <v>1.5532763799031575</v>
      </c>
      <c r="CU141" s="44" t="s">
        <v>233</v>
      </c>
      <c r="CV141" s="44" t="s">
        <v>233</v>
      </c>
      <c r="CW141" s="44" t="s">
        <v>233</v>
      </c>
      <c r="CX141" s="44" t="s">
        <v>233</v>
      </c>
      <c r="CY141" s="44" t="s">
        <v>233</v>
      </c>
      <c r="CZ141" s="44" t="s">
        <v>233</v>
      </c>
      <c r="DA141" s="54">
        <v>0.47799999999999998</v>
      </c>
      <c r="DB141" s="65">
        <v>1129.4261474609375</v>
      </c>
      <c r="DC141" s="65">
        <v>1146.764404296875</v>
      </c>
      <c r="DD141" s="65">
        <v>1089.3773193359375</v>
      </c>
      <c r="DE141" s="65">
        <v>1116.6055908203125</v>
      </c>
      <c r="DF141" s="65">
        <v>1111.9658203125</v>
      </c>
      <c r="DG141" s="65">
        <v>806.3492431640625</v>
      </c>
      <c r="DH141" s="58">
        <f t="shared" si="83"/>
        <v>1.53611724609375</v>
      </c>
      <c r="DI141" s="65">
        <v>1143.3944091796875</v>
      </c>
      <c r="DJ141" s="65">
        <v>1141.5628662109375</v>
      </c>
      <c r="DK141" s="65">
        <v>1117.85107421875</v>
      </c>
      <c r="DL141" s="65">
        <v>1136.4835205078125</v>
      </c>
      <c r="DM141" s="65">
        <v>1137.240478515625</v>
      </c>
      <c r="DN141" s="65">
        <v>868.3760986328125</v>
      </c>
      <c r="DO141" s="58">
        <f t="shared" si="84"/>
        <v>1.5707780273437499</v>
      </c>
      <c r="DP141" s="65">
        <v>30</v>
      </c>
      <c r="DQ141" s="44"/>
      <c r="DR141" s="65">
        <v>775.375</v>
      </c>
      <c r="DS141" s="65">
        <v>100</v>
      </c>
      <c r="DT141" s="65">
        <v>100</v>
      </c>
      <c r="DU141" s="65">
        <v>838.125</v>
      </c>
      <c r="DV141" s="65">
        <v>793.8125</v>
      </c>
      <c r="DW141" s="65">
        <v>822.1875</v>
      </c>
      <c r="DX141" s="58">
        <f t="shared" si="85"/>
        <v>0.82308000000000003</v>
      </c>
      <c r="DY141" s="43">
        <v>6.3874969482421875</v>
      </c>
      <c r="DZ141" s="43">
        <v>13.964546203613281</v>
      </c>
      <c r="EA141" s="43">
        <v>28.133590698242187</v>
      </c>
      <c r="EB141" s="44">
        <f t="shared" si="86"/>
        <v>1.5407408264160156</v>
      </c>
      <c r="EC141" s="43">
        <v>27</v>
      </c>
      <c r="ED141" s="43">
        <v>27</v>
      </c>
      <c r="EE141" s="43">
        <v>27</v>
      </c>
      <c r="EF141" s="43">
        <v>27</v>
      </c>
      <c r="EG141" s="43">
        <v>27</v>
      </c>
      <c r="EH141" s="43">
        <v>27</v>
      </c>
      <c r="EI141" s="56">
        <f t="shared" si="67"/>
        <v>27</v>
      </c>
      <c r="EJ141" s="65">
        <v>195</v>
      </c>
      <c r="EK141" s="42">
        <v>0.33000001311302185</v>
      </c>
      <c r="EL141" s="42">
        <v>0.33000001311302185</v>
      </c>
      <c r="EM141" s="42">
        <v>0.33000001311302185</v>
      </c>
      <c r="EN141" s="42">
        <v>0.33000001311302185</v>
      </c>
      <c r="EO141" s="42">
        <v>0.33000001311302185</v>
      </c>
      <c r="EP141" s="42">
        <v>0.33000001311302185</v>
      </c>
      <c r="EQ141" s="54">
        <f t="shared" si="68"/>
        <v>0.33000001311302185</v>
      </c>
      <c r="ER141" s="65" t="s">
        <v>237</v>
      </c>
      <c r="ES141" s="42">
        <v>0.62999999523162842</v>
      </c>
      <c r="ET141" s="42">
        <v>0.62999999523162842</v>
      </c>
      <c r="EU141" s="42">
        <v>0.62999999523162842</v>
      </c>
      <c r="EV141" s="42">
        <v>0.62999999523162842</v>
      </c>
      <c r="EW141" s="42">
        <v>0.62999999523162842</v>
      </c>
      <c r="EX141" s="42">
        <v>0.62999999523162842</v>
      </c>
      <c r="EY141" s="54">
        <f t="shared" si="69"/>
        <v>0.62999999523162842</v>
      </c>
      <c r="EZ141" s="42" t="s">
        <v>237</v>
      </c>
      <c r="FA141" s="42">
        <v>0.25999999046325684</v>
      </c>
      <c r="FB141" s="42">
        <v>0.25999999046325684</v>
      </c>
      <c r="FC141" s="42">
        <v>0.25999999046325684</v>
      </c>
      <c r="FD141" s="42">
        <v>0.25999999046325684</v>
      </c>
      <c r="FE141" s="42">
        <v>0.25999999046325684</v>
      </c>
      <c r="FF141" s="42">
        <v>0.25999999046325684</v>
      </c>
      <c r="FG141" s="54">
        <f t="shared" si="70"/>
        <v>0.25999999046325684</v>
      </c>
      <c r="FH141" s="42"/>
      <c r="FI141" s="42">
        <v>0.30000001192092896</v>
      </c>
      <c r="FJ141" s="42">
        <v>0.30000001192092896</v>
      </c>
      <c r="FK141" s="42">
        <v>0.2800000011920929</v>
      </c>
      <c r="FL141" s="42">
        <v>0.2800000011920929</v>
      </c>
      <c r="FM141" s="42">
        <v>0.2800000011920929</v>
      </c>
      <c r="FN141" s="42">
        <v>0.2800000011920929</v>
      </c>
      <c r="FO141" s="54">
        <f t="shared" si="71"/>
        <v>0.28666667143503827</v>
      </c>
      <c r="FP141" s="65">
        <v>32</v>
      </c>
      <c r="FQ141" s="42">
        <v>0.56999999284744263</v>
      </c>
      <c r="FR141" s="42">
        <v>0.56999999284744263</v>
      </c>
      <c r="FS141" s="42">
        <v>0.56999999284744263</v>
      </c>
      <c r="FT141" s="42">
        <v>0.56999999284744263</v>
      </c>
      <c r="FU141" s="42">
        <v>0.56999999284744263</v>
      </c>
      <c r="FV141" s="42">
        <v>0.56999999284744263</v>
      </c>
      <c r="FW141" s="54">
        <f t="shared" si="72"/>
        <v>0.56999999284744263</v>
      </c>
      <c r="FX141" s="65">
        <v>32</v>
      </c>
    </row>
    <row r="142" spans="1:180">
      <c r="A142" s="40">
        <v>38844</v>
      </c>
      <c r="B142" s="41"/>
      <c r="C142" s="41"/>
      <c r="D142" s="41"/>
      <c r="E142" s="42" t="s">
        <v>233</v>
      </c>
      <c r="F142" s="42" t="s">
        <v>233</v>
      </c>
      <c r="G142" s="42" t="s">
        <v>233</v>
      </c>
      <c r="H142" s="42" t="s">
        <v>233</v>
      </c>
      <c r="I142" s="42" t="s">
        <v>233</v>
      </c>
      <c r="J142" s="42" t="s">
        <v>233</v>
      </c>
      <c r="K142" s="54" t="str">
        <f t="shared" si="73"/>
        <v/>
      </c>
      <c r="L142" s="43">
        <v>11.20879077911377</v>
      </c>
      <c r="M142" s="43">
        <v>9.6214895248413086</v>
      </c>
      <c r="N142" s="43">
        <v>8.644688606262207</v>
      </c>
      <c r="O142" s="43">
        <v>12.258852005004883</v>
      </c>
      <c r="P142" s="43">
        <v>15.579975128173828</v>
      </c>
      <c r="Q142" s="43">
        <v>14.969474792480469</v>
      </c>
      <c r="R142" s="54">
        <f t="shared" si="87"/>
        <v>12.04721180597941</v>
      </c>
      <c r="S142" s="43">
        <v>4.6398048400878906</v>
      </c>
      <c r="T142" s="43">
        <v>4.7619047164916992</v>
      </c>
      <c r="U142" s="43">
        <v>4.7619047164916992</v>
      </c>
      <c r="V142" s="43">
        <v>4.029304027557373</v>
      </c>
      <c r="W142" s="43">
        <v>4.2735042572021484</v>
      </c>
      <c r="X142" s="43">
        <v>4.6398048400878906</v>
      </c>
      <c r="Y142" s="56">
        <f t="shared" si="74"/>
        <v>4.5177045663197832</v>
      </c>
      <c r="Z142" s="42">
        <v>-0.42735043168067932</v>
      </c>
      <c r="AA142" s="42">
        <v>-0.42246642708778381</v>
      </c>
      <c r="AB142" s="42">
        <v>-0.40293040871620178</v>
      </c>
      <c r="AC142" s="42">
        <v>-0.47130647301673889</v>
      </c>
      <c r="AD142" s="42">
        <v>-0.55433458089828491</v>
      </c>
      <c r="AE142" s="42">
        <v>-0.53479856252670288</v>
      </c>
      <c r="AF142" s="54">
        <f t="shared" si="75"/>
        <v>-0.46886448065439862</v>
      </c>
      <c r="AG142" s="42">
        <v>7.6649570465087891</v>
      </c>
      <c r="AH142" s="42">
        <v>7.5111112594604492</v>
      </c>
      <c r="AI142" s="42">
        <v>7.5829057693481445</v>
      </c>
      <c r="AJ142" s="42">
        <v>7.904273509979248</v>
      </c>
      <c r="AK142" s="42">
        <v>8.2769231796264648</v>
      </c>
      <c r="AL142" s="42">
        <v>8.1709403991699219</v>
      </c>
      <c r="AM142" s="54">
        <f t="shared" si="76"/>
        <v>7.8518518606821699</v>
      </c>
      <c r="AN142" s="44">
        <v>0.23931623995304108</v>
      </c>
      <c r="AO142" s="44">
        <v>0.22710622847080231</v>
      </c>
      <c r="AP142" s="44">
        <v>0.22954823076725006</v>
      </c>
      <c r="AQ142" s="44">
        <v>0.21733821928501129</v>
      </c>
      <c r="AR142" s="44">
        <v>0.39560440182685852</v>
      </c>
      <c r="AS142" s="44">
        <v>0.42979243397712708</v>
      </c>
      <c r="AT142" s="58">
        <f t="shared" si="77"/>
        <v>0.28978429238001507</v>
      </c>
      <c r="AU142" s="42">
        <v>0.85225886106491089</v>
      </c>
      <c r="AV142" s="42">
        <v>0.88278388977050781</v>
      </c>
      <c r="AW142" s="42">
        <v>0.88034188747406006</v>
      </c>
      <c r="AX142" s="42">
        <v>0.91452991962432861</v>
      </c>
      <c r="AY142" s="42">
        <v>0.88766789436340332</v>
      </c>
      <c r="AZ142" s="42">
        <v>0.91941392421722412</v>
      </c>
      <c r="BA142" s="54">
        <f t="shared" si="78"/>
        <v>0.88949939608573914</v>
      </c>
      <c r="BB142" s="44"/>
      <c r="BC142" s="42">
        <v>0.2380952388048172</v>
      </c>
      <c r="BD142" s="42">
        <v>0.25396826863288879</v>
      </c>
      <c r="BE142" s="42">
        <v>0.27106228470802307</v>
      </c>
      <c r="BF142" s="42">
        <v>0.30769231915473938</v>
      </c>
      <c r="BG142" s="42">
        <v>0.28815630078315735</v>
      </c>
      <c r="BH142" s="42">
        <v>0.25641027092933655</v>
      </c>
      <c r="BI142" s="54">
        <f t="shared" si="79"/>
        <v>0.26923078050216037</v>
      </c>
      <c r="BJ142" s="44">
        <v>5.2534446120262146E-2</v>
      </c>
      <c r="BK142" s="44">
        <v>5.2169401198625565E-2</v>
      </c>
      <c r="BL142" s="44">
        <v>5.1163028925657272E-2</v>
      </c>
      <c r="BM142" s="44">
        <v>4.9475822597742081E-2</v>
      </c>
      <c r="BN142" s="44">
        <v>4.8565275967121124E-2</v>
      </c>
      <c r="BO142" s="44">
        <v>4.8189043998718262E-2</v>
      </c>
      <c r="BP142" s="58">
        <f t="shared" si="80"/>
        <v>5.0349503134687744E-2</v>
      </c>
      <c r="BQ142" s="42">
        <v>1.22</v>
      </c>
      <c r="BR142" s="42">
        <v>1.1399999999999999</v>
      </c>
      <c r="BS142" s="42">
        <v>1.17</v>
      </c>
      <c r="BT142" s="42">
        <v>1.2</v>
      </c>
      <c r="BU142" s="42">
        <v>1.2</v>
      </c>
      <c r="BV142" s="42">
        <v>1.2</v>
      </c>
      <c r="BW142" s="54">
        <v>1.19</v>
      </c>
      <c r="BX142" s="44">
        <v>6.6000000000000003E-2</v>
      </c>
      <c r="BY142" s="44">
        <v>7.6999999999999999E-2</v>
      </c>
      <c r="BZ142" s="44">
        <v>7.6999999999999999E-2</v>
      </c>
      <c r="CA142" s="44">
        <v>7.6999999999999999E-2</v>
      </c>
      <c r="CB142" s="44">
        <v>6.5000000000000002E-2</v>
      </c>
      <c r="CC142" s="44">
        <v>6.5000000000000002E-2</v>
      </c>
      <c r="CD142" s="58">
        <v>7.0999999999999994E-2</v>
      </c>
      <c r="CE142" s="42">
        <v>7.89</v>
      </c>
      <c r="CF142" s="42">
        <v>7.9</v>
      </c>
      <c r="CG142" s="42">
        <v>7.91</v>
      </c>
      <c r="CH142" s="42">
        <v>7.92</v>
      </c>
      <c r="CI142" s="42">
        <v>7.91</v>
      </c>
      <c r="CJ142" s="42">
        <v>7.92</v>
      </c>
      <c r="CK142" s="54">
        <v>7.91</v>
      </c>
      <c r="CL142" s="42">
        <v>119</v>
      </c>
      <c r="CM142" s="44"/>
      <c r="CN142" s="44">
        <v>1.2102564573287964</v>
      </c>
      <c r="CO142" s="44">
        <v>1.2122100591659546</v>
      </c>
      <c r="CP142" s="44">
        <v>1.1975580453872681</v>
      </c>
      <c r="CQ142" s="44">
        <v>1.3186813592910767</v>
      </c>
      <c r="CR142" s="44">
        <v>1.2043956518173218</v>
      </c>
      <c r="CS142" s="44">
        <v>1.2073260545730591</v>
      </c>
      <c r="CT142" s="58">
        <f t="shared" si="81"/>
        <v>1.2250712712605794</v>
      </c>
      <c r="CU142" s="44" t="s">
        <v>233</v>
      </c>
      <c r="CV142" s="44" t="s">
        <v>233</v>
      </c>
      <c r="CW142" s="44" t="s">
        <v>233</v>
      </c>
      <c r="CX142" s="44" t="s">
        <v>233</v>
      </c>
      <c r="CY142" s="44" t="s">
        <v>233</v>
      </c>
      <c r="CZ142" s="44" t="s">
        <v>233</v>
      </c>
      <c r="DA142" s="54">
        <v>0.62250000000000005</v>
      </c>
      <c r="DB142" s="65">
        <v>835.5311279296875</v>
      </c>
      <c r="DC142" s="65">
        <v>812.57635498046875</v>
      </c>
      <c r="DD142" s="65">
        <v>820.879150390625</v>
      </c>
      <c r="DE142" s="65">
        <v>843.101318359375</v>
      </c>
      <c r="DF142" s="65">
        <v>822.71063232421875</v>
      </c>
      <c r="DG142" s="65">
        <v>825.88519287109375</v>
      </c>
      <c r="DH142" s="58">
        <f t="shared" si="83"/>
        <v>1.1905641064453125</v>
      </c>
      <c r="DI142" s="65">
        <v>847.17950439453125</v>
      </c>
      <c r="DJ142" s="65">
        <v>851.28204345703125</v>
      </c>
      <c r="DK142" s="65">
        <v>845.81195068359375</v>
      </c>
      <c r="DL142" s="65">
        <v>871.111083984375</v>
      </c>
      <c r="DM142" s="65">
        <v>863.5897216796875</v>
      </c>
      <c r="DN142" s="65">
        <v>870.4273681640625</v>
      </c>
      <c r="DO142" s="58">
        <f t="shared" si="84"/>
        <v>1.2358564013671876</v>
      </c>
      <c r="DP142" s="65">
        <v>0</v>
      </c>
      <c r="DQ142" s="44"/>
      <c r="DR142" s="65">
        <v>100</v>
      </c>
      <c r="DS142" s="65">
        <v>100</v>
      </c>
      <c r="DT142" s="65">
        <v>765.25</v>
      </c>
      <c r="DU142" s="65">
        <v>10.5625</v>
      </c>
      <c r="DV142" s="65">
        <v>776.625</v>
      </c>
      <c r="DW142" s="65">
        <v>821.0625</v>
      </c>
      <c r="DX142" s="58">
        <f t="shared" si="85"/>
        <v>0.61763999999999997</v>
      </c>
      <c r="DY142" s="43">
        <v>6.8816113471984863</v>
      </c>
      <c r="DZ142" s="43">
        <v>15.325281143188477</v>
      </c>
      <c r="EA142" s="43">
        <v>27.418937683105469</v>
      </c>
      <c r="EB142" s="44">
        <f t="shared" si="86"/>
        <v>1.0371891001892091</v>
      </c>
      <c r="EC142" s="43">
        <v>27</v>
      </c>
      <c r="ED142" s="43">
        <v>27</v>
      </c>
      <c r="EE142" s="43">
        <v>27</v>
      </c>
      <c r="EF142" s="43">
        <v>27</v>
      </c>
      <c r="EG142" s="43">
        <v>27</v>
      </c>
      <c r="EH142" s="43">
        <v>27</v>
      </c>
      <c r="EI142" s="56">
        <f t="shared" si="67"/>
        <v>27</v>
      </c>
      <c r="EJ142" s="65">
        <v>148</v>
      </c>
      <c r="EK142" s="42">
        <v>0.33000001311302185</v>
      </c>
      <c r="EL142" s="42">
        <v>0.33000001311302185</v>
      </c>
      <c r="EM142" s="42">
        <v>0.33000001311302185</v>
      </c>
      <c r="EN142" s="42">
        <v>0.33000001311302185</v>
      </c>
      <c r="EO142" s="42">
        <v>0.33000001311302185</v>
      </c>
      <c r="EP142" s="42">
        <v>0.33000001311302185</v>
      </c>
      <c r="EQ142" s="54">
        <f t="shared" si="68"/>
        <v>0.33000001311302185</v>
      </c>
      <c r="ER142" s="65" t="s">
        <v>237</v>
      </c>
      <c r="ES142" s="42">
        <v>0.62999999523162842</v>
      </c>
      <c r="ET142" s="42">
        <v>0.62999999523162842</v>
      </c>
      <c r="EU142" s="42">
        <v>0.62999999523162842</v>
      </c>
      <c r="EV142" s="42">
        <v>0.62999999523162842</v>
      </c>
      <c r="EW142" s="42">
        <v>0.62999999523162842</v>
      </c>
      <c r="EX142" s="42">
        <v>0.62999999523162842</v>
      </c>
      <c r="EY142" s="54">
        <f t="shared" si="69"/>
        <v>0.62999999523162842</v>
      </c>
      <c r="EZ142" s="42" t="s">
        <v>237</v>
      </c>
      <c r="FA142" s="42">
        <v>0.25999999046325684</v>
      </c>
      <c r="FB142" s="42">
        <v>0.25999999046325684</v>
      </c>
      <c r="FC142" s="42">
        <v>0.25999999046325684</v>
      </c>
      <c r="FD142" s="42">
        <v>0.25999999046325684</v>
      </c>
      <c r="FE142" s="42">
        <v>0.25999999046325684</v>
      </c>
      <c r="FF142" s="42">
        <v>0.25999999046325684</v>
      </c>
      <c r="FG142" s="54">
        <f t="shared" si="70"/>
        <v>0.25999999046325684</v>
      </c>
      <c r="FH142" s="42"/>
      <c r="FI142" s="42">
        <v>0.2800000011920929</v>
      </c>
      <c r="FJ142" s="42">
        <v>0.2800000011920929</v>
      </c>
      <c r="FK142" s="42">
        <v>0.2800000011920929</v>
      </c>
      <c r="FL142" s="42">
        <v>0.2800000011920929</v>
      </c>
      <c r="FM142" s="42">
        <v>0.2800000011920929</v>
      </c>
      <c r="FN142" s="42">
        <v>0.2800000011920929</v>
      </c>
      <c r="FO142" s="54">
        <f t="shared" si="71"/>
        <v>0.2800000011920929</v>
      </c>
      <c r="FP142" s="65">
        <v>24</v>
      </c>
      <c r="FQ142" s="42">
        <v>0.56999999284744263</v>
      </c>
      <c r="FR142" s="42">
        <v>0.56999999284744263</v>
      </c>
      <c r="FS142" s="42">
        <v>0.56999999284744263</v>
      </c>
      <c r="FT142" s="42">
        <v>0.56999999284744263</v>
      </c>
      <c r="FU142" s="42">
        <v>0.56999999284744263</v>
      </c>
      <c r="FV142" s="42">
        <v>0.56999999284744263</v>
      </c>
      <c r="FW142" s="54">
        <f t="shared" si="72"/>
        <v>0.56999999284744263</v>
      </c>
      <c r="FX142" s="65">
        <v>25</v>
      </c>
    </row>
    <row r="143" spans="1:180">
      <c r="A143" s="40">
        <v>38845</v>
      </c>
      <c r="B143" s="41"/>
      <c r="C143" s="41"/>
      <c r="D143" s="41"/>
      <c r="E143" s="42" t="s">
        <v>233</v>
      </c>
      <c r="F143" s="42" t="s">
        <v>233</v>
      </c>
      <c r="G143" s="42" t="s">
        <v>233</v>
      </c>
      <c r="H143" s="42" t="s">
        <v>233</v>
      </c>
      <c r="I143" s="42" t="s">
        <v>233</v>
      </c>
      <c r="J143" s="42" t="s">
        <v>233</v>
      </c>
      <c r="K143" s="54" t="str">
        <f t="shared" si="73"/>
        <v/>
      </c>
      <c r="L143" s="43">
        <v>13.211233139038086</v>
      </c>
      <c r="M143" s="43">
        <v>11.379731178283691</v>
      </c>
      <c r="N143" s="43">
        <v>10.451770782470703</v>
      </c>
      <c r="O143" s="43">
        <v>14.114773750305176</v>
      </c>
      <c r="P143" s="43">
        <v>17.606838226318359</v>
      </c>
      <c r="Q143" s="43">
        <v>16.874237060546875</v>
      </c>
      <c r="R143" s="54">
        <f t="shared" si="87"/>
        <v>13.939764022827148</v>
      </c>
      <c r="S143" s="43">
        <v>4.6398048400878906</v>
      </c>
      <c r="T143" s="43">
        <v>5.3724055290222168</v>
      </c>
      <c r="U143" s="43">
        <v>2.5641026496887207</v>
      </c>
      <c r="V143" s="43">
        <v>2.6862027645111084</v>
      </c>
      <c r="W143" s="43">
        <v>3.2967033386230469</v>
      </c>
      <c r="X143" s="43">
        <v>3.2967033386230469</v>
      </c>
      <c r="Y143" s="56">
        <f t="shared" si="74"/>
        <v>3.6426537434260049</v>
      </c>
      <c r="Z143" s="42">
        <v>-0.48595848679542542</v>
      </c>
      <c r="AA143" s="42">
        <v>-0.35897436738014221</v>
      </c>
      <c r="AB143" s="42">
        <v>-0.36874237656593323</v>
      </c>
      <c r="AC143" s="42">
        <v>-0.45665445923805237</v>
      </c>
      <c r="AD143" s="42">
        <v>-0.66666668653488159</v>
      </c>
      <c r="AE143" s="42">
        <v>-0.62271064519882202</v>
      </c>
      <c r="AF143" s="54">
        <f t="shared" si="75"/>
        <v>-0.49328450361887616</v>
      </c>
      <c r="AG143" s="42">
        <v>7.6888890266418457</v>
      </c>
      <c r="AH143" s="42">
        <v>7.4940171241760254</v>
      </c>
      <c r="AI143" s="42">
        <v>7.5692305564880371</v>
      </c>
      <c r="AJ143" s="42">
        <v>7.9521365165710449</v>
      </c>
      <c r="AK143" s="42">
        <v>8.2564105987548828</v>
      </c>
      <c r="AL143" s="42">
        <v>8.0649576187133789</v>
      </c>
      <c r="AM143" s="54">
        <f t="shared" si="76"/>
        <v>7.8376069068908691</v>
      </c>
      <c r="AN143" s="44">
        <v>0.31257632374763489</v>
      </c>
      <c r="AO143" s="44">
        <v>0.25152626633644104</v>
      </c>
      <c r="AP143" s="44">
        <v>0.2222222238779068</v>
      </c>
      <c r="AQ143" s="44">
        <v>0.20268620550632477</v>
      </c>
      <c r="AR143" s="44">
        <v>0.33699634671211243</v>
      </c>
      <c r="AS143" s="44">
        <v>0.4126984179019928</v>
      </c>
      <c r="AT143" s="58">
        <f t="shared" si="77"/>
        <v>0.28978429734706879</v>
      </c>
      <c r="AU143" s="42">
        <v>0.90231990814208984</v>
      </c>
      <c r="AV143" s="42">
        <v>0.99267399311065674</v>
      </c>
      <c r="AW143" s="42">
        <v>0.99877899885177612</v>
      </c>
      <c r="AX143" s="42">
        <v>0.74481076002120972</v>
      </c>
      <c r="AY143" s="42">
        <v>0.68620270490646362</v>
      </c>
      <c r="AZ143" s="42">
        <v>0.63736265897750854</v>
      </c>
      <c r="BA143" s="54">
        <f t="shared" si="78"/>
        <v>0.8270248373349508</v>
      </c>
      <c r="BB143" s="44"/>
      <c r="BC143" s="42">
        <v>0.26495727896690369</v>
      </c>
      <c r="BD143" s="42">
        <v>0.2747252881526947</v>
      </c>
      <c r="BE143" s="42">
        <v>0.32112333178520203</v>
      </c>
      <c r="BF143" s="42">
        <v>0.24297924339771271</v>
      </c>
      <c r="BG143" s="42">
        <v>0.13553114235401154</v>
      </c>
      <c r="BH143" s="42">
        <v>0.10378510504961014</v>
      </c>
      <c r="BI143" s="54">
        <f t="shared" si="79"/>
        <v>0.22385023161768913</v>
      </c>
      <c r="BJ143" s="44">
        <v>4.8409122973680496E-2</v>
      </c>
      <c r="BK143" s="44">
        <v>5.528123676776886E-2</v>
      </c>
      <c r="BL143" s="44">
        <v>0.06</v>
      </c>
      <c r="BM143" s="44">
        <v>5.4710585623979568E-2</v>
      </c>
      <c r="BN143" s="44">
        <v>5.0023697316646576E-2</v>
      </c>
      <c r="BO143" s="44">
        <v>5.1569968461990356E-2</v>
      </c>
      <c r="BP143" s="58">
        <f t="shared" si="80"/>
        <v>5.3332435190677645E-2</v>
      </c>
      <c r="BQ143" s="42">
        <v>1.18</v>
      </c>
      <c r="BR143" s="42">
        <v>1.1399999999999999</v>
      </c>
      <c r="BS143" s="42">
        <v>1.24</v>
      </c>
      <c r="BT143" s="42">
        <v>1.2</v>
      </c>
      <c r="BU143" s="42">
        <v>1.1599999999999999</v>
      </c>
      <c r="BV143" s="42">
        <v>1.06</v>
      </c>
      <c r="BW143" s="54">
        <v>1.1599999999999999</v>
      </c>
      <c r="BX143" s="44">
        <v>7.5999999999999998E-2</v>
      </c>
      <c r="BY143" s="44">
        <v>8.6999999999999994E-2</v>
      </c>
      <c r="BZ143" s="44">
        <v>9.1999999999999998E-2</v>
      </c>
      <c r="CA143" s="44">
        <v>8.1000000000000003E-2</v>
      </c>
      <c r="CB143" s="44">
        <v>7.2999999999999995E-2</v>
      </c>
      <c r="CC143" s="44">
        <v>8.5000000000000006E-2</v>
      </c>
      <c r="CD143" s="58">
        <v>8.2000000000000003E-2</v>
      </c>
      <c r="CE143" s="42">
        <v>7.94</v>
      </c>
      <c r="CF143" s="42">
        <v>7.97</v>
      </c>
      <c r="CG143" s="42">
        <v>7.99</v>
      </c>
      <c r="CH143" s="42">
        <v>7.99</v>
      </c>
      <c r="CI143" s="42">
        <v>7.98</v>
      </c>
      <c r="CJ143" s="42">
        <v>7.97</v>
      </c>
      <c r="CK143" s="54">
        <v>7.97</v>
      </c>
      <c r="CL143" s="42">
        <v>114</v>
      </c>
      <c r="CM143" s="44"/>
      <c r="CN143" s="44">
        <v>1.2043956518173218</v>
      </c>
      <c r="CO143" s="44">
        <v>1.3098901510238647</v>
      </c>
      <c r="CP143" s="44">
        <v>1.2786325216293335</v>
      </c>
      <c r="CQ143" s="44">
        <v>1.2688645124435425</v>
      </c>
      <c r="CR143" s="44">
        <v>0.954334557056427</v>
      </c>
      <c r="CS143" s="44">
        <v>0.93772894144058228</v>
      </c>
      <c r="CT143" s="58">
        <f t="shared" si="81"/>
        <v>1.1589743892351787</v>
      </c>
      <c r="CU143" s="44" t="s">
        <v>233</v>
      </c>
      <c r="CV143" s="44" t="s">
        <v>233</v>
      </c>
      <c r="CW143" s="44" t="s">
        <v>233</v>
      </c>
      <c r="CX143" s="44" t="s">
        <v>233</v>
      </c>
      <c r="CY143" s="44" t="s">
        <v>233</v>
      </c>
      <c r="CZ143" s="44" t="s">
        <v>233</v>
      </c>
      <c r="DA143" s="54">
        <v>0.66449999999999998</v>
      </c>
      <c r="DB143" s="65">
        <v>828.4493408203125</v>
      </c>
      <c r="DC143" s="65">
        <v>805.2503662109375</v>
      </c>
      <c r="DD143" s="65">
        <v>824.66424560546875</v>
      </c>
      <c r="DE143" s="65">
        <v>878.876708984375</v>
      </c>
      <c r="DF143" s="65">
        <v>659.8291015625</v>
      </c>
      <c r="DG143" s="65">
        <v>646.15380859375</v>
      </c>
      <c r="DH143" s="58">
        <f t="shared" si="83"/>
        <v>1.1143736572265626</v>
      </c>
      <c r="DI143" s="65">
        <v>864.27349853515625</v>
      </c>
      <c r="DJ143" s="65">
        <v>858.11962890625</v>
      </c>
      <c r="DK143" s="65">
        <v>864.957275390625</v>
      </c>
      <c r="DL143" s="65">
        <v>866.32476806640625</v>
      </c>
      <c r="DM143" s="65">
        <v>651.4041748046875</v>
      </c>
      <c r="DN143" s="65">
        <v>653.84613037109375</v>
      </c>
      <c r="DO143" s="58">
        <f t="shared" si="84"/>
        <v>1.1421421142578125</v>
      </c>
      <c r="DP143" s="65">
        <v>0</v>
      </c>
      <c r="DQ143" s="44"/>
      <c r="DR143" s="65">
        <v>100</v>
      </c>
      <c r="DS143" s="65">
        <v>100</v>
      </c>
      <c r="DT143" s="65">
        <v>787.4375</v>
      </c>
      <c r="DU143" s="65">
        <v>811.375</v>
      </c>
      <c r="DV143" s="65">
        <v>790.6875</v>
      </c>
      <c r="DW143" s="65">
        <v>100</v>
      </c>
      <c r="DX143" s="58">
        <f t="shared" si="85"/>
        <v>0.64548000000000005</v>
      </c>
      <c r="DY143" s="43">
        <v>6.956873893737793</v>
      </c>
      <c r="DZ143" s="43">
        <v>14.289390563964844</v>
      </c>
      <c r="EA143" s="43">
        <v>26.660972595214844</v>
      </c>
      <c r="EB143" s="44">
        <f t="shared" si="86"/>
        <v>1.2933821388244628</v>
      </c>
      <c r="EC143" s="43">
        <v>27</v>
      </c>
      <c r="ED143" s="43">
        <v>27</v>
      </c>
      <c r="EE143" s="43">
        <v>27</v>
      </c>
      <c r="EF143" s="43">
        <v>27</v>
      </c>
      <c r="EG143" s="43">
        <v>27</v>
      </c>
      <c r="EH143" s="43">
        <v>27</v>
      </c>
      <c r="EI143" s="56">
        <f t="shared" si="67"/>
        <v>27</v>
      </c>
      <c r="EJ143" s="65">
        <v>139</v>
      </c>
      <c r="EK143" s="42">
        <v>0.33000001311302185</v>
      </c>
      <c r="EL143" s="42">
        <v>0.33000001311302185</v>
      </c>
      <c r="EM143" s="42">
        <v>0.33000001311302185</v>
      </c>
      <c r="EN143" s="42">
        <v>0.33000001311302185</v>
      </c>
      <c r="EO143" s="42">
        <v>0.33000001311302185</v>
      </c>
      <c r="EP143" s="42">
        <v>0.33000001311302185</v>
      </c>
      <c r="EQ143" s="54">
        <f t="shared" si="68"/>
        <v>0.33000001311302185</v>
      </c>
      <c r="ER143" s="65" t="s">
        <v>237</v>
      </c>
      <c r="ES143" s="42">
        <v>0.62999999523162842</v>
      </c>
      <c r="ET143" s="42">
        <v>0.62999999523162842</v>
      </c>
      <c r="EU143" s="42">
        <v>0.62999999523162842</v>
      </c>
      <c r="EV143" s="42">
        <v>0.62999999523162842</v>
      </c>
      <c r="EW143" s="42">
        <v>0.62999999523162842</v>
      </c>
      <c r="EX143" s="42">
        <v>0.62999999523162842</v>
      </c>
      <c r="EY143" s="54">
        <f t="shared" si="69"/>
        <v>0.62999999523162842</v>
      </c>
      <c r="EZ143" s="42" t="s">
        <v>237</v>
      </c>
      <c r="FA143" s="42">
        <v>0.25999999046325684</v>
      </c>
      <c r="FB143" s="42">
        <v>0.25999999046325684</v>
      </c>
      <c r="FC143" s="42">
        <v>0.23999999463558197</v>
      </c>
      <c r="FD143" s="42">
        <v>0.2199999988079071</v>
      </c>
      <c r="FE143" s="42">
        <v>0.2199999988079071</v>
      </c>
      <c r="FF143" s="42">
        <v>0.2199999988079071</v>
      </c>
      <c r="FG143" s="54">
        <f t="shared" si="70"/>
        <v>0.23666666199763617</v>
      </c>
      <c r="FH143" s="42"/>
      <c r="FI143" s="42">
        <v>0.2800000011920929</v>
      </c>
      <c r="FJ143" s="42">
        <v>0.2800000011920929</v>
      </c>
      <c r="FK143" s="42">
        <v>0.25999999046325684</v>
      </c>
      <c r="FL143" s="42">
        <v>0.25999999046325684</v>
      </c>
      <c r="FM143" s="42">
        <v>0.25999999046325684</v>
      </c>
      <c r="FN143" s="42">
        <v>0.25999999046325684</v>
      </c>
      <c r="FO143" s="54">
        <f t="shared" si="71"/>
        <v>0.26666666070620221</v>
      </c>
      <c r="FP143" s="65">
        <v>21</v>
      </c>
      <c r="FQ143" s="42">
        <v>0.56999999284744263</v>
      </c>
      <c r="FR143" s="42">
        <v>0.56999999284744263</v>
      </c>
      <c r="FS143" s="42">
        <v>0.56999999284744263</v>
      </c>
      <c r="FT143" s="42">
        <v>0.56999999284744263</v>
      </c>
      <c r="FU143" s="42">
        <v>0.56999999284744263</v>
      </c>
      <c r="FV143" s="42">
        <v>0.56999999284744263</v>
      </c>
      <c r="FW143" s="54">
        <f t="shared" si="72"/>
        <v>0.56999999284744263</v>
      </c>
      <c r="FX143" s="65">
        <v>22</v>
      </c>
    </row>
    <row r="144" spans="1:180">
      <c r="A144" s="40">
        <v>38846</v>
      </c>
      <c r="B144" s="41"/>
      <c r="C144" s="41"/>
      <c r="D144" s="41"/>
      <c r="E144" s="42" t="s">
        <v>233</v>
      </c>
      <c r="F144" s="42" t="s">
        <v>233</v>
      </c>
      <c r="G144" s="42" t="s">
        <v>233</v>
      </c>
      <c r="H144" s="42" t="s">
        <v>233</v>
      </c>
      <c r="I144" s="42" t="s">
        <v>233</v>
      </c>
      <c r="J144" s="42" t="s">
        <v>233</v>
      </c>
      <c r="K144" s="54" t="str">
        <f t="shared" si="73"/>
        <v/>
      </c>
      <c r="L144" s="43">
        <v>15.262515068054199</v>
      </c>
      <c r="M144" s="43">
        <v>13.479853630065918</v>
      </c>
      <c r="N144" s="43">
        <v>12.722832679748535</v>
      </c>
      <c r="O144" s="43">
        <v>15.45787525177002</v>
      </c>
      <c r="P144" s="43">
        <v>18.534797668457031</v>
      </c>
      <c r="Q144" s="43">
        <v>18.095237731933594</v>
      </c>
      <c r="R144" s="54">
        <f t="shared" si="87"/>
        <v>15.592185338338217</v>
      </c>
      <c r="S144" s="43">
        <v>4.029304027557373</v>
      </c>
      <c r="T144" s="43">
        <v>4.029304027557373</v>
      </c>
      <c r="U144" s="43">
        <v>3.2967033386230469</v>
      </c>
      <c r="V144" s="43">
        <v>3.2967033386230469</v>
      </c>
      <c r="W144" s="43">
        <v>3.4188034534454346</v>
      </c>
      <c r="X144" s="43">
        <v>3.9072039127349854</v>
      </c>
      <c r="Y144" s="56">
        <f t="shared" si="74"/>
        <v>3.66300368309021</v>
      </c>
      <c r="Z144" s="42">
        <v>-0.53968256711959839</v>
      </c>
      <c r="AA144" s="42">
        <v>-0.43711844086647034</v>
      </c>
      <c r="AB144" s="42">
        <v>-0.43711844086647034</v>
      </c>
      <c r="AC144" s="42">
        <v>-0.45177045464515686</v>
      </c>
      <c r="AD144" s="42">
        <v>-0.5494505763053894</v>
      </c>
      <c r="AE144" s="42">
        <v>-0.48107448220252991</v>
      </c>
      <c r="AF144" s="54">
        <f t="shared" si="75"/>
        <v>-0.48270249366760254</v>
      </c>
      <c r="AG144" s="42">
        <v>7.5692305564880371</v>
      </c>
      <c r="AH144" s="42">
        <v>7.470085620880127</v>
      </c>
      <c r="AI144" s="42">
        <v>7.5487179756164551</v>
      </c>
      <c r="AJ144" s="42">
        <v>7.9008545875549316</v>
      </c>
      <c r="AK144" s="42">
        <v>8.123077392578125</v>
      </c>
      <c r="AL144" s="42">
        <v>7.8358974456787109</v>
      </c>
      <c r="AM144" s="54">
        <f t="shared" si="76"/>
        <v>7.7413105964660645</v>
      </c>
      <c r="AN144" s="44">
        <v>0.30280831456184387</v>
      </c>
      <c r="AO144" s="44">
        <v>0.22954823076725006</v>
      </c>
      <c r="AP144" s="44">
        <v>0.21978022158145905</v>
      </c>
      <c r="AQ144" s="44">
        <v>0.32967033982276917</v>
      </c>
      <c r="AR144" s="44">
        <v>0.45909646153450012</v>
      </c>
      <c r="AS144" s="44">
        <v>0.43711844086647034</v>
      </c>
      <c r="AT144" s="58">
        <f t="shared" si="77"/>
        <v>0.32967033485571545</v>
      </c>
      <c r="AU144" s="42">
        <v>0.6556776762008667</v>
      </c>
      <c r="AV144" s="42">
        <v>0.65689867734909058</v>
      </c>
      <c r="AW144" s="42">
        <v>0.86691087484359741</v>
      </c>
      <c r="AX144" s="42">
        <v>0.75946277379989624</v>
      </c>
      <c r="AY144" s="42">
        <v>0.70940172672271729</v>
      </c>
      <c r="AZ144" s="42">
        <v>0.71062272787094116</v>
      </c>
      <c r="BA144" s="54">
        <f t="shared" si="78"/>
        <v>0.72649574279785156</v>
      </c>
      <c r="BB144" s="44"/>
      <c r="BC144" s="42">
        <v>9.7680099308490753E-2</v>
      </c>
      <c r="BD144" s="42">
        <v>0.10134310275316238</v>
      </c>
      <c r="BE144" s="42">
        <v>0.1111111119389534</v>
      </c>
      <c r="BF144" s="42">
        <v>0.28083029389381409</v>
      </c>
      <c r="BG144" s="42">
        <v>0.16239316761493683</v>
      </c>
      <c r="BH144" s="42">
        <v>0.1587301641702652</v>
      </c>
      <c r="BI144" s="54">
        <f t="shared" si="79"/>
        <v>0.15201465661327043</v>
      </c>
      <c r="BJ144" s="44">
        <v>5.2980165928602219E-2</v>
      </c>
      <c r="BK144" s="44">
        <v>5.2974674850702286E-2</v>
      </c>
      <c r="BL144" s="44">
        <v>5.368506908416748E-2</v>
      </c>
      <c r="BM144" s="44">
        <v>5.6534562259912491E-2</v>
      </c>
      <c r="BN144" s="44">
        <v>5.2602741867303848E-2</v>
      </c>
      <c r="BO144" s="44">
        <v>5.340610072016716E-2</v>
      </c>
      <c r="BP144" s="58">
        <f t="shared" si="80"/>
        <v>5.3697219118475914E-2</v>
      </c>
      <c r="BQ144" s="42">
        <v>0.98</v>
      </c>
      <c r="BR144" s="42">
        <v>0.92</v>
      </c>
      <c r="BS144" s="42">
        <v>0.89</v>
      </c>
      <c r="BT144" s="42">
        <v>1.28</v>
      </c>
      <c r="BU144" s="42">
        <v>1.27</v>
      </c>
      <c r="BV144" s="42">
        <v>1.23</v>
      </c>
      <c r="BW144" s="54">
        <v>1.1000000000000001</v>
      </c>
      <c r="BX144" s="44">
        <v>8.5000000000000006E-2</v>
      </c>
      <c r="BY144" s="44">
        <v>8.5000000000000006E-2</v>
      </c>
      <c r="BZ144" s="44">
        <v>0.111</v>
      </c>
      <c r="CA144" s="44">
        <v>8.2000000000000003E-2</v>
      </c>
      <c r="CB144" s="44">
        <v>7.2999999999999995E-2</v>
      </c>
      <c r="CC144" s="44">
        <v>7.9000000000000001E-2</v>
      </c>
      <c r="CD144" s="58">
        <v>8.5999999999999993E-2</v>
      </c>
      <c r="CE144" s="42">
        <v>7.97</v>
      </c>
      <c r="CF144" s="42">
        <v>7.98</v>
      </c>
      <c r="CG144" s="42">
        <v>7.98</v>
      </c>
      <c r="CH144" s="42">
        <v>7.98</v>
      </c>
      <c r="CI144" s="42">
        <v>7.97</v>
      </c>
      <c r="CJ144" s="42">
        <v>7.98</v>
      </c>
      <c r="CK144" s="54">
        <v>7.98</v>
      </c>
      <c r="CL144" s="42">
        <v>112</v>
      </c>
      <c r="CM144" s="44"/>
      <c r="CN144" s="44">
        <v>0.94749695062637329</v>
      </c>
      <c r="CO144" s="44">
        <v>0.86251527070999146</v>
      </c>
      <c r="CP144" s="44">
        <v>1.5443223714828491</v>
      </c>
      <c r="CQ144" s="44">
        <v>2.33650803565979</v>
      </c>
      <c r="CR144" s="44">
        <v>1.9575091600418091</v>
      </c>
      <c r="CS144" s="44">
        <v>1.8930402994155884</v>
      </c>
      <c r="CT144" s="58">
        <f t="shared" si="81"/>
        <v>1.5902320146560669</v>
      </c>
      <c r="CU144" s="44" t="s">
        <v>233</v>
      </c>
      <c r="CV144" s="44" t="s">
        <v>233</v>
      </c>
      <c r="CW144" s="44" t="s">
        <v>233</v>
      </c>
      <c r="CX144" s="44" t="s">
        <v>233</v>
      </c>
      <c r="CY144" s="44" t="s">
        <v>233</v>
      </c>
      <c r="CZ144" s="44" t="s">
        <v>233</v>
      </c>
      <c r="DA144" s="54">
        <v>0.45400000000000001</v>
      </c>
      <c r="DB144" s="65">
        <v>648.22955322265625</v>
      </c>
      <c r="DC144" s="65">
        <v>634.4322509765625</v>
      </c>
      <c r="DD144" s="65">
        <v>1058.608154296875</v>
      </c>
      <c r="DE144" s="65">
        <v>1603.541015625</v>
      </c>
      <c r="DF144" s="65">
        <v>1285.5921630859375</v>
      </c>
      <c r="DG144" s="65">
        <v>1278.5103759765625</v>
      </c>
      <c r="DH144" s="58">
        <f t="shared" si="83"/>
        <v>1.5621392431640626</v>
      </c>
      <c r="DI144" s="65">
        <v>655.067138671875</v>
      </c>
      <c r="DJ144" s="65">
        <v>654.4566650390625</v>
      </c>
      <c r="DK144" s="65">
        <v>1022.5885009765625</v>
      </c>
      <c r="DL144" s="65">
        <v>1587.081787109375</v>
      </c>
      <c r="DM144" s="65">
        <v>1305.5189208984375</v>
      </c>
      <c r="DN144" s="65">
        <v>1300.2685546875</v>
      </c>
      <c r="DO144" s="58">
        <f t="shared" si="84"/>
        <v>1.5659955761718749</v>
      </c>
      <c r="DP144" s="65">
        <v>31</v>
      </c>
      <c r="DQ144" s="44"/>
      <c r="DR144" s="65">
        <v>100</v>
      </c>
      <c r="DS144" s="65">
        <v>709</v>
      </c>
      <c r="DT144" s="65">
        <v>782.5</v>
      </c>
      <c r="DU144" s="65">
        <v>806</v>
      </c>
      <c r="DV144" s="65">
        <v>774.875</v>
      </c>
      <c r="DW144" s="65">
        <v>716.625</v>
      </c>
      <c r="DX144" s="58">
        <f t="shared" si="85"/>
        <v>0.93335999999999997</v>
      </c>
      <c r="DY144" s="43">
        <v>6.5020265579223633</v>
      </c>
      <c r="DZ144" s="43">
        <v>10.459843635559082</v>
      </c>
      <c r="EA144" s="43">
        <v>28.77606201171875</v>
      </c>
      <c r="EB144" s="44">
        <f t="shared" si="86"/>
        <v>2.1251094277191163</v>
      </c>
      <c r="EC144" s="43">
        <v>27</v>
      </c>
      <c r="ED144" s="43">
        <v>27</v>
      </c>
      <c r="EE144" s="43">
        <v>28</v>
      </c>
      <c r="EF144" s="43">
        <v>28</v>
      </c>
      <c r="EG144" s="43">
        <v>27.5</v>
      </c>
      <c r="EH144" s="43">
        <v>17.299999237060547</v>
      </c>
      <c r="EI144" s="56">
        <f t="shared" ref="EI144:EI207" si="88">IF(SUM(EC144:EH144)&gt;0,AVERAGE(EC144:EH144),"")</f>
        <v>25.799999872843426</v>
      </c>
      <c r="EJ144" s="65">
        <v>228</v>
      </c>
      <c r="EK144" s="42">
        <v>0.33000001311302185</v>
      </c>
      <c r="EL144" s="42">
        <v>0.33000001311302185</v>
      </c>
      <c r="EM144" s="42">
        <v>0.33000001311302185</v>
      </c>
      <c r="EN144" s="42">
        <v>0.33000001311302185</v>
      </c>
      <c r="EO144" s="42">
        <v>0.33000001311302185</v>
      </c>
      <c r="EP144" s="42">
        <v>0.33000001311302185</v>
      </c>
      <c r="EQ144" s="54">
        <f t="shared" ref="EQ144:EQ207" si="89">IF(SUM(EK144:EP144)&gt;0,AVERAGE(EK144:EP144),"0")</f>
        <v>0.33000001311302185</v>
      </c>
      <c r="ER144" s="65" t="s">
        <v>237</v>
      </c>
      <c r="ES144" s="42">
        <v>0.62999999523162842</v>
      </c>
      <c r="ET144" s="42">
        <v>0.62999999523162842</v>
      </c>
      <c r="EU144" s="42">
        <v>0.62999999523162842</v>
      </c>
      <c r="EV144" s="42">
        <v>0.62999999523162842</v>
      </c>
      <c r="EW144" s="42">
        <v>0.62999999523162842</v>
      </c>
      <c r="EX144" s="42">
        <v>0.62999999523162842</v>
      </c>
      <c r="EY144" s="54">
        <f t="shared" ref="EY144:EY207" si="90">IF(SUM(ES144:EX144)&gt;0,AVERAGE(ES144:EX144),"0")</f>
        <v>0.62999999523162842</v>
      </c>
      <c r="EZ144" s="42" t="s">
        <v>237</v>
      </c>
      <c r="FA144" s="42">
        <v>0.2199999988079071</v>
      </c>
      <c r="FB144" s="42">
        <v>0.2199999988079071</v>
      </c>
      <c r="FC144" s="42">
        <v>0.2199999988079071</v>
      </c>
      <c r="FD144" s="42">
        <v>0.2199999988079071</v>
      </c>
      <c r="FE144" s="42">
        <v>0.20999999344348907</v>
      </c>
      <c r="FF144" s="42">
        <v>0.2199999988079071</v>
      </c>
      <c r="FG144" s="54">
        <f t="shared" ref="FG144:FG207" si="91">IF(SUM(FA144:FF144)&gt;0,AVERAGE(FA144:FF144),"")</f>
        <v>0.21833333124717078</v>
      </c>
      <c r="FH144" s="42"/>
      <c r="FI144" s="42">
        <v>0.25999999046325684</v>
      </c>
      <c r="FJ144" s="42">
        <v>0.25999999046325684</v>
      </c>
      <c r="FK144" s="42">
        <v>0.30000001192092896</v>
      </c>
      <c r="FL144" s="42">
        <v>0.30000001192092896</v>
      </c>
      <c r="FM144" s="42">
        <v>0.28999999165534973</v>
      </c>
      <c r="FN144" s="42">
        <v>0.28999999165534973</v>
      </c>
      <c r="FO144" s="54">
        <f t="shared" ref="FO144:FO207" si="92">IF(SUM(FI144:FN144)&gt;0,AVERAGE(FI144:FN144),"")</f>
        <v>0.28333333134651184</v>
      </c>
      <c r="FP144" s="65">
        <v>27</v>
      </c>
      <c r="FQ144" s="42">
        <v>0.56999999284744263</v>
      </c>
      <c r="FR144" s="42">
        <v>0.56999999284744263</v>
      </c>
      <c r="FS144" s="42">
        <v>0.56999999284744263</v>
      </c>
      <c r="FT144" s="42">
        <v>0.56999999284744263</v>
      </c>
      <c r="FU144" s="42">
        <v>0.56999999284744263</v>
      </c>
      <c r="FV144" s="42">
        <v>0.56999999284744263</v>
      </c>
      <c r="FW144" s="54">
        <f t="shared" ref="FW144:FW207" si="93">IF(SUM(FQ144:FV144)&gt;0,AVERAGE(FQ144:FV144),"")</f>
        <v>0.56999999284744263</v>
      </c>
      <c r="FX144" s="65">
        <v>30</v>
      </c>
    </row>
    <row r="145" spans="1:180">
      <c r="A145" s="40">
        <v>38847</v>
      </c>
      <c r="B145" s="41"/>
      <c r="C145" s="41"/>
      <c r="D145" s="41"/>
      <c r="E145" s="42" t="s">
        <v>233</v>
      </c>
      <c r="F145" s="42" t="s">
        <v>233</v>
      </c>
      <c r="G145" s="42" t="s">
        <v>233</v>
      </c>
      <c r="H145" s="42" t="s">
        <v>233</v>
      </c>
      <c r="I145" s="42" t="s">
        <v>233</v>
      </c>
      <c r="J145" s="42" t="s">
        <v>233</v>
      </c>
      <c r="K145" s="54" t="str">
        <f t="shared" ref="K145:K208" si="94">IF(SUM(E145:J145)&gt;0,AVERAGE(E145:J145),"")</f>
        <v/>
      </c>
      <c r="L145" s="43">
        <v>16.361415863037109</v>
      </c>
      <c r="M145" s="43">
        <v>14.505494117736816</v>
      </c>
      <c r="N145" s="43">
        <v>13.431013107299805</v>
      </c>
      <c r="O145" s="43">
        <v>16.923076629638672</v>
      </c>
      <c r="P145" s="43">
        <v>20.610500335693359</v>
      </c>
      <c r="Q145" s="43">
        <v>20</v>
      </c>
      <c r="R145" s="54">
        <f t="shared" ref="R145:R208" si="95">IF(SUM(L145:Q145)&gt;0,AVERAGE(L145:Q145),"")</f>
        <v>16.971916675567627</v>
      </c>
      <c r="S145" s="43">
        <v>4.6398048400878906</v>
      </c>
      <c r="T145" s="43">
        <v>5.4945054054260254</v>
      </c>
      <c r="U145" s="43">
        <v>4.6398048400878906</v>
      </c>
      <c r="V145" s="43">
        <v>2.6862027645111084</v>
      </c>
      <c r="W145" s="43">
        <v>3.1746032238006592</v>
      </c>
      <c r="X145" s="43">
        <v>3.1746032238006592</v>
      </c>
      <c r="Y145" s="56">
        <f t="shared" ref="Y145:Y208" si="96">IF(SUM(S145:X145)&gt;0,AVERAGE(S145:X145),"")</f>
        <v>3.968254049619039</v>
      </c>
      <c r="Z145" s="42">
        <v>-0.4126984179019928</v>
      </c>
      <c r="AA145" s="42">
        <v>-0.36874237656593323</v>
      </c>
      <c r="AB145" s="42">
        <v>-0.39804640412330627</v>
      </c>
      <c r="AC145" s="42">
        <v>-0.50549453496932983</v>
      </c>
      <c r="AD145" s="42">
        <v>-0.55433458089828491</v>
      </c>
      <c r="AE145" s="42">
        <v>-0.58852261304855347</v>
      </c>
      <c r="AF145" s="54">
        <f t="shared" ref="AF145:AF208" si="97">AVERAGE(Z145:AE145)</f>
        <v>-0.47130648791790009</v>
      </c>
      <c r="AG145" s="42">
        <v>7.4153847694396973</v>
      </c>
      <c r="AH145" s="42">
        <v>7.394871711730957</v>
      </c>
      <c r="AI145" s="42">
        <v>7.5008544921875</v>
      </c>
      <c r="AJ145" s="42">
        <v>7.8495726585388184</v>
      </c>
      <c r="AK145" s="42">
        <v>8.0239315032958984</v>
      </c>
      <c r="AL145" s="42">
        <v>7.7367520332336426</v>
      </c>
      <c r="AM145" s="54">
        <f t="shared" ref="AM145:AM208" si="98">IF(SUM(AG145:AL145)&gt;0,AVERAGE(AG145:AL145),"")</f>
        <v>7.653561194737752</v>
      </c>
      <c r="AN145" s="44">
        <v>0.25641027092933655</v>
      </c>
      <c r="AO145" s="44">
        <v>0.21978022158145905</v>
      </c>
      <c r="AP145" s="44">
        <v>0.22710622847080231</v>
      </c>
      <c r="AQ145" s="44">
        <v>0.30036631226539612</v>
      </c>
      <c r="AR145" s="44">
        <v>0.46398046612739563</v>
      </c>
      <c r="AS145" s="44">
        <v>0.42735043168067932</v>
      </c>
      <c r="AT145" s="58">
        <f t="shared" ref="AT145:AT208" si="99">IF(SUM(AN145:AS145)&gt;0,AVERAGE(AN145:AS145),"")</f>
        <v>0.31583232184251148</v>
      </c>
      <c r="AU145" s="42">
        <v>0.63614165782928467</v>
      </c>
      <c r="AV145" s="42">
        <v>0.66544568538665771</v>
      </c>
      <c r="AW145" s="42">
        <v>0.6715506911277771</v>
      </c>
      <c r="AX145" s="42">
        <v>0.67643469572067261</v>
      </c>
      <c r="AY145" s="42">
        <v>0.72527474164962769</v>
      </c>
      <c r="AZ145" s="42">
        <v>0.63125765323638916</v>
      </c>
      <c r="BA145" s="54">
        <f t="shared" ref="BA145:BA208" si="100">IF(SUM(AU145:AZ145)&gt;0,AVERAGE(AU145:AZ145),"")</f>
        <v>0.66768418749173486</v>
      </c>
      <c r="BB145" s="44"/>
      <c r="BC145" s="42">
        <v>0.16361416876316071</v>
      </c>
      <c r="BD145" s="42">
        <v>0.14529915153980255</v>
      </c>
      <c r="BE145" s="42">
        <v>0.16361416876316071</v>
      </c>
      <c r="BF145" s="42">
        <v>0.15750916302204132</v>
      </c>
      <c r="BG145" s="42">
        <v>0.18559218943119049</v>
      </c>
      <c r="BH145" s="42">
        <v>0.12942613661289215</v>
      </c>
      <c r="BI145" s="54">
        <f t="shared" ref="BI145:BI208" si="101">IF(SUM(BC145:BH145)&gt;0,AVERAGE(BC145:BH145),"")</f>
        <v>0.15750916302204132</v>
      </c>
      <c r="BJ145" s="44">
        <v>5.2308458834886551E-2</v>
      </c>
      <c r="BK145" s="44">
        <v>5.0888244062662125E-2</v>
      </c>
      <c r="BL145" s="44">
        <v>4.9282155930995941E-2</v>
      </c>
      <c r="BM145" s="44">
        <v>4.8525519669055939E-2</v>
      </c>
      <c r="BN145" s="44">
        <v>5.2778933197259903E-2</v>
      </c>
      <c r="BO145" s="44">
        <v>5.6286513805389404E-2</v>
      </c>
      <c r="BP145" s="58">
        <f t="shared" ref="BP145:BP208" si="102">IF(SUM(BJ145:BO145)&gt;0,AVERAGE(BJ145:BO145),"")</f>
        <v>5.1678304250041641E-2</v>
      </c>
      <c r="BQ145" s="42">
        <v>1.21</v>
      </c>
      <c r="BR145" s="42">
        <v>1.19</v>
      </c>
      <c r="BS145" s="42">
        <v>1.25</v>
      </c>
      <c r="BT145" s="42">
        <v>1.29</v>
      </c>
      <c r="BU145" s="42">
        <v>1.25</v>
      </c>
      <c r="BV145" s="42">
        <v>1.19</v>
      </c>
      <c r="BW145" s="54">
        <v>1.23</v>
      </c>
      <c r="BX145" s="44">
        <v>9.6000000000000002E-2</v>
      </c>
      <c r="BY145" s="44">
        <v>9.6000000000000002E-2</v>
      </c>
      <c r="BZ145" s="44">
        <v>7.0000000000000007E-2</v>
      </c>
      <c r="CA145" s="44">
        <v>7.0000000000000007E-2</v>
      </c>
      <c r="CB145" s="44">
        <v>6.6000000000000003E-2</v>
      </c>
      <c r="CC145" s="44">
        <v>7.2999999999999995E-2</v>
      </c>
      <c r="CD145" s="58">
        <v>7.9000000000000001E-2</v>
      </c>
      <c r="CE145" s="42">
        <v>8.02</v>
      </c>
      <c r="CF145" s="42">
        <v>8.0299999999999994</v>
      </c>
      <c r="CG145" s="42">
        <v>7.98</v>
      </c>
      <c r="CH145" s="42">
        <v>7.91</v>
      </c>
      <c r="CI145" s="42">
        <v>7.89</v>
      </c>
      <c r="CJ145" s="42">
        <v>7.9</v>
      </c>
      <c r="CK145" s="54">
        <v>7.96</v>
      </c>
      <c r="CL145" s="42">
        <v>115</v>
      </c>
      <c r="CM145" s="44"/>
      <c r="CN145" s="44">
        <v>1.870573878288269</v>
      </c>
      <c r="CO145" s="44">
        <v>1.7758241891860962</v>
      </c>
      <c r="CP145" s="44">
        <v>1.8061050176620483</v>
      </c>
      <c r="CQ145" s="44">
        <v>1.8549450635910034</v>
      </c>
      <c r="CR145" s="44">
        <v>1.879365086555481</v>
      </c>
      <c r="CS145" s="44">
        <v>1.8471306562423706</v>
      </c>
      <c r="CT145" s="58">
        <f t="shared" ref="CT145:CT208" si="103">IF(SUM(CN145:CS145)&gt;0,AVERAGE(CN145:CS145),"")</f>
        <v>1.8389906485875447</v>
      </c>
      <c r="CU145" s="44" t="s">
        <v>233</v>
      </c>
      <c r="CV145" s="44" t="s">
        <v>233</v>
      </c>
      <c r="CW145" s="44" t="s">
        <v>233</v>
      </c>
      <c r="CX145" s="44" t="s">
        <v>233</v>
      </c>
      <c r="CY145" s="44" t="s">
        <v>233</v>
      </c>
      <c r="CZ145" s="44" t="s">
        <v>233</v>
      </c>
      <c r="DA145" s="54">
        <v>0.67600000000000005</v>
      </c>
      <c r="DB145" s="65">
        <v>1315.873046875</v>
      </c>
      <c r="DC145" s="65">
        <v>1229.059814453125</v>
      </c>
      <c r="DD145" s="65">
        <v>1225.6409912109375</v>
      </c>
      <c r="DE145" s="65">
        <v>1297.313720703125</v>
      </c>
      <c r="DF145" s="65">
        <v>1249.93896484375</v>
      </c>
      <c r="DG145" s="65">
        <v>1304.7618408203125</v>
      </c>
      <c r="DH145" s="58">
        <f t="shared" ref="DH145:DH208" si="104">IF(SUM(DB145:DG145)&gt;0,(AVERAGE(DB145:DG145)*1440)/1000000,"")</f>
        <v>1.8294212109375001</v>
      </c>
      <c r="DI145" s="65">
        <v>1290.989013671875</v>
      </c>
      <c r="DJ145" s="65">
        <v>1280.635009765625</v>
      </c>
      <c r="DK145" s="65">
        <v>1289.84130859375</v>
      </c>
      <c r="DL145" s="65">
        <v>1302.10009765625</v>
      </c>
      <c r="DM145" s="65">
        <v>1284.4444580078125</v>
      </c>
      <c r="DN145" s="65">
        <v>1287.032958984375</v>
      </c>
      <c r="DO145" s="58">
        <f t="shared" ref="DO145:DO208" si="105">IF(SUM(DI145:DN145)&gt;0,(AVERAGE(DI145:DN145)*1440)/1000000,"")</f>
        <v>1.8564102832031251</v>
      </c>
      <c r="DP145" s="65">
        <v>0</v>
      </c>
      <c r="DQ145" s="44"/>
      <c r="DR145" s="65">
        <v>816.625</v>
      </c>
      <c r="DS145" s="65">
        <v>0</v>
      </c>
      <c r="DT145" s="65">
        <v>742.0625</v>
      </c>
      <c r="DU145" s="65">
        <v>776.5</v>
      </c>
      <c r="DV145" s="65">
        <v>723.9375</v>
      </c>
      <c r="DW145" s="65">
        <v>0</v>
      </c>
      <c r="DX145" s="58">
        <f t="shared" ref="DX145:DX208" si="106">IF(SUM(DR145:DW145)&gt;0,(AVERAGE(DR145:DW145)*1440)/1000000,"")</f>
        <v>0.73419000000000001</v>
      </c>
      <c r="DY145" s="43">
        <v>6.6689128875732422</v>
      </c>
      <c r="DZ145" s="43">
        <v>10.062811851501465</v>
      </c>
      <c r="EA145" s="43">
        <v>27.368408203125</v>
      </c>
      <c r="EB145" s="44">
        <f t="shared" si="86"/>
        <v>1.9143769236755372</v>
      </c>
      <c r="EC145" s="43">
        <v>17.299999237060547</v>
      </c>
      <c r="ED145" s="43">
        <v>17.299999237060547</v>
      </c>
      <c r="EE145" s="43">
        <v>17.299999237060547</v>
      </c>
      <c r="EF145" s="43">
        <v>17.299999237060547</v>
      </c>
      <c r="EG145" s="43">
        <v>17.299999237060547</v>
      </c>
      <c r="EH145" s="43">
        <v>17.299999237060547</v>
      </c>
      <c r="EI145" s="56">
        <f t="shared" si="88"/>
        <v>17.299999237060547</v>
      </c>
      <c r="EJ145" s="65">
        <v>111</v>
      </c>
      <c r="EK145" s="42">
        <v>0.33000001311302185</v>
      </c>
      <c r="EL145" s="42">
        <v>0.33000001311302185</v>
      </c>
      <c r="EM145" s="42">
        <v>0.33000001311302185</v>
      </c>
      <c r="EN145" s="42">
        <v>0.33000001311302185</v>
      </c>
      <c r="EO145" s="42">
        <v>0.33000001311302185</v>
      </c>
      <c r="EP145" s="42">
        <v>0.33000001311302185</v>
      </c>
      <c r="EQ145" s="54">
        <f t="shared" si="89"/>
        <v>0.33000001311302185</v>
      </c>
      <c r="ER145" s="65" t="s">
        <v>237</v>
      </c>
      <c r="ES145" s="42">
        <v>0.62999999523162842</v>
      </c>
      <c r="ET145" s="42">
        <v>0.62999999523162842</v>
      </c>
      <c r="EU145" s="42">
        <v>0.62999999523162842</v>
      </c>
      <c r="EV145" s="42">
        <v>0.62999999523162842</v>
      </c>
      <c r="EW145" s="42">
        <v>0.62999999523162842</v>
      </c>
      <c r="EX145" s="42">
        <v>0.62999999523162842</v>
      </c>
      <c r="EY145" s="54">
        <f t="shared" si="90"/>
        <v>0.62999999523162842</v>
      </c>
      <c r="EZ145" s="42" t="s">
        <v>237</v>
      </c>
      <c r="FA145" s="42">
        <v>0.2199999988079071</v>
      </c>
      <c r="FB145" s="42">
        <v>0.2199999988079071</v>
      </c>
      <c r="FC145" s="42">
        <v>0.2199999988079071</v>
      </c>
      <c r="FD145" s="42">
        <v>0.2199999988079071</v>
      </c>
      <c r="FE145" s="42">
        <v>0.23000000417232513</v>
      </c>
      <c r="FF145" s="42">
        <v>0.23000000417232513</v>
      </c>
      <c r="FG145" s="54">
        <f t="shared" si="91"/>
        <v>0.22333333392937979</v>
      </c>
      <c r="FH145" s="42"/>
      <c r="FI145" s="42">
        <v>0.28999999165534973</v>
      </c>
      <c r="FJ145" s="42">
        <v>0.28999999165534973</v>
      </c>
      <c r="FK145" s="42">
        <v>0.28999999165534973</v>
      </c>
      <c r="FL145" s="42">
        <v>0.28999999165534973</v>
      </c>
      <c r="FM145" s="42">
        <v>0.28999999165534973</v>
      </c>
      <c r="FN145" s="42">
        <v>0.28999999165534973</v>
      </c>
      <c r="FO145" s="54">
        <f t="shared" si="92"/>
        <v>0.28999999165534973</v>
      </c>
      <c r="FP145" s="65">
        <v>33</v>
      </c>
      <c r="FQ145" s="42">
        <v>0.56999999284744263</v>
      </c>
      <c r="FR145" s="42">
        <v>0.56999999284744263</v>
      </c>
      <c r="FS145" s="42">
        <v>0.56999999284744263</v>
      </c>
      <c r="FT145" s="42">
        <v>0.56999999284744263</v>
      </c>
      <c r="FU145" s="42">
        <v>0.56999999284744263</v>
      </c>
      <c r="FV145" s="42">
        <v>0.56999999284744263</v>
      </c>
      <c r="FW145" s="54">
        <f t="shared" si="93"/>
        <v>0.56999999284744263</v>
      </c>
      <c r="FX145" s="65">
        <v>37</v>
      </c>
    </row>
    <row r="146" spans="1:180">
      <c r="A146" s="40">
        <v>38848</v>
      </c>
      <c r="B146" s="41"/>
      <c r="C146" s="41"/>
      <c r="D146" s="41"/>
      <c r="E146" s="42" t="s">
        <v>233</v>
      </c>
      <c r="F146" s="42" t="s">
        <v>233</v>
      </c>
      <c r="G146" s="42" t="s">
        <v>233</v>
      </c>
      <c r="H146" s="42" t="s">
        <v>233</v>
      </c>
      <c r="I146" s="42" t="s">
        <v>233</v>
      </c>
      <c r="J146" s="42" t="s">
        <v>233</v>
      </c>
      <c r="K146" s="54" t="str">
        <f t="shared" si="94"/>
        <v/>
      </c>
      <c r="L146" s="43">
        <v>18.827838897705078</v>
      </c>
      <c r="M146" s="43">
        <v>17.19169807434082</v>
      </c>
      <c r="N146" s="43">
        <v>16.068376541137695</v>
      </c>
      <c r="O146" s="43">
        <v>16.312576293945312</v>
      </c>
      <c r="P146" s="43">
        <v>17.216117858886719</v>
      </c>
      <c r="Q146" s="43">
        <v>16.703296661376953</v>
      </c>
      <c r="R146" s="54">
        <f t="shared" si="95"/>
        <v>17.053317387898762</v>
      </c>
      <c r="S146" s="43">
        <v>4.6398048400878906</v>
      </c>
      <c r="T146" s="43">
        <v>4.029304027557373</v>
      </c>
      <c r="U146" s="43">
        <v>4.029304027557373</v>
      </c>
      <c r="V146" s="43">
        <v>4.029304027557373</v>
      </c>
      <c r="W146" s="43">
        <v>3.4188034534454346</v>
      </c>
      <c r="X146" s="43">
        <v>4.1514043807983398</v>
      </c>
      <c r="Y146" s="56">
        <f t="shared" si="96"/>
        <v>4.0496541261672974</v>
      </c>
      <c r="Z146" s="42">
        <v>-0.52503055334091187</v>
      </c>
      <c r="AA146" s="42">
        <v>-0.49084249138832092</v>
      </c>
      <c r="AB146" s="42">
        <v>-0.66666668653488159</v>
      </c>
      <c r="AC146" s="42">
        <v>-0.50549453496932983</v>
      </c>
      <c r="AD146" s="42">
        <v>-0.57875460386276245</v>
      </c>
      <c r="AE146" s="42">
        <v>-0.57387059926986694</v>
      </c>
      <c r="AF146" s="54">
        <f t="shared" si="97"/>
        <v>-0.5567765782276789</v>
      </c>
      <c r="AG146" s="42">
        <v>7.3538460731506348</v>
      </c>
      <c r="AH146" s="42">
        <v>7.3606839179992676</v>
      </c>
      <c r="AI146" s="42">
        <v>7.4666666984558105</v>
      </c>
      <c r="AJ146" s="42">
        <v>7.7709403038024902</v>
      </c>
      <c r="AK146" s="42">
        <v>8.0239315032958984</v>
      </c>
      <c r="AL146" s="42">
        <v>7.8735041618347168</v>
      </c>
      <c r="AM146" s="54">
        <f t="shared" si="98"/>
        <v>7.6415954430898028</v>
      </c>
      <c r="AN146" s="44">
        <v>0.30769231915473938</v>
      </c>
      <c r="AO146" s="44">
        <v>0.25396826863288879</v>
      </c>
      <c r="AP146" s="44">
        <v>0.22466422617435455</v>
      </c>
      <c r="AQ146" s="44">
        <v>0.22954823076725006</v>
      </c>
      <c r="AR146" s="44">
        <v>0.29792430996894836</v>
      </c>
      <c r="AS146" s="44">
        <v>0.30525031685829163</v>
      </c>
      <c r="AT146" s="58">
        <f t="shared" si="99"/>
        <v>0.26984127859274548</v>
      </c>
      <c r="AU146" s="42">
        <v>0.69352871179580688</v>
      </c>
      <c r="AV146" s="42">
        <v>0.63614165782928467</v>
      </c>
      <c r="AW146" s="42">
        <v>0.69352871179580688</v>
      </c>
      <c r="AX146" s="42">
        <v>0.64957267045974731</v>
      </c>
      <c r="AY146" s="42">
        <v>0.68376070261001587</v>
      </c>
      <c r="AZ146" s="42">
        <v>0.73137974739074707</v>
      </c>
      <c r="BA146" s="54">
        <f t="shared" si="100"/>
        <v>0.68131870031356812</v>
      </c>
      <c r="BB146" s="44"/>
      <c r="BC146" s="42">
        <v>0.12942613661289215</v>
      </c>
      <c r="BD146" s="42">
        <v>0.12210012227296829</v>
      </c>
      <c r="BE146" s="42">
        <v>0.16849817335605621</v>
      </c>
      <c r="BF146" s="42">
        <v>0.15750916302204132</v>
      </c>
      <c r="BG146" s="42">
        <v>0.13675214350223541</v>
      </c>
      <c r="BH146" s="42">
        <v>0.12942613661289215</v>
      </c>
      <c r="BI146" s="54">
        <f t="shared" si="101"/>
        <v>0.14061864589651427</v>
      </c>
      <c r="BJ146" s="44">
        <v>5.6148737668991089E-2</v>
      </c>
      <c r="BK146" s="44">
        <v>5.5196985602378845E-2</v>
      </c>
      <c r="BL146" s="44">
        <v>6.1718113720417023E-2</v>
      </c>
      <c r="BM146" s="44">
        <v>6.024198979139328E-2</v>
      </c>
      <c r="BN146" s="44">
        <v>6.1280220746994019E-2</v>
      </c>
      <c r="BO146" s="44">
        <v>6.3489839434623718E-2</v>
      </c>
      <c r="BP146" s="58">
        <f t="shared" si="102"/>
        <v>5.9679314494132996E-2</v>
      </c>
      <c r="BQ146" s="42">
        <v>1.1100000000000001</v>
      </c>
      <c r="BR146" s="42">
        <v>1.0900000000000001</v>
      </c>
      <c r="BS146" s="42">
        <v>1.18</v>
      </c>
      <c r="BT146" s="42">
        <v>1.18</v>
      </c>
      <c r="BU146" s="42">
        <v>1.1599999999999999</v>
      </c>
      <c r="BV146" s="42">
        <v>1.08</v>
      </c>
      <c r="BW146" s="54">
        <v>1.1299999999999999</v>
      </c>
      <c r="BX146" s="44">
        <v>9.1999999999999998E-2</v>
      </c>
      <c r="BY146" s="44">
        <v>8.8999999999999996E-2</v>
      </c>
      <c r="BZ146" s="44">
        <v>7.9000000000000001E-2</v>
      </c>
      <c r="CA146" s="44">
        <v>7.1999999999999995E-2</v>
      </c>
      <c r="CB146" s="44">
        <v>7.0000000000000007E-2</v>
      </c>
      <c r="CC146" s="44">
        <v>7.9000000000000001E-2</v>
      </c>
      <c r="CD146" s="58">
        <v>0.08</v>
      </c>
      <c r="CE146" s="42">
        <v>7.95</v>
      </c>
      <c r="CF146" s="42">
        <v>7.93</v>
      </c>
      <c r="CG146" s="42">
        <v>7.89</v>
      </c>
      <c r="CH146" s="42">
        <v>7.84</v>
      </c>
      <c r="CI146" s="42">
        <v>7.81</v>
      </c>
      <c r="CJ146" s="42">
        <v>7.85</v>
      </c>
      <c r="CK146" s="54">
        <v>7.88</v>
      </c>
      <c r="CL146" s="42">
        <v>115</v>
      </c>
      <c r="CM146" s="44"/>
      <c r="CN146" s="44">
        <v>1.7914530038833618</v>
      </c>
      <c r="CO146" s="44">
        <v>1.8373626470565796</v>
      </c>
      <c r="CP146" s="44">
        <v>1.8735042810440063</v>
      </c>
      <c r="CQ146" s="44">
        <v>1.8666666746139526</v>
      </c>
      <c r="CR146" s="44">
        <v>1.8373626470565796</v>
      </c>
      <c r="CS146" s="44">
        <v>1.8070818185806274</v>
      </c>
      <c r="CT146" s="58">
        <f t="shared" si="103"/>
        <v>1.8355718453725178</v>
      </c>
      <c r="CU146" s="44" t="s">
        <v>233</v>
      </c>
      <c r="CV146" s="44" t="s">
        <v>233</v>
      </c>
      <c r="CW146" s="44" t="s">
        <v>233</v>
      </c>
      <c r="CX146" s="44" t="s">
        <v>233</v>
      </c>
      <c r="CY146" s="44" t="s">
        <v>233</v>
      </c>
      <c r="CZ146" s="44" t="s">
        <v>233</v>
      </c>
      <c r="DA146" s="54">
        <v>0.68</v>
      </c>
      <c r="DB146" s="65">
        <v>1189.133056640625</v>
      </c>
      <c r="DC146" s="65">
        <v>1270.20751953125</v>
      </c>
      <c r="DD146" s="65">
        <v>1243.9560546875</v>
      </c>
      <c r="DE146" s="65">
        <v>1312.087890625</v>
      </c>
      <c r="DF146" s="65">
        <v>1230.7691650390625</v>
      </c>
      <c r="DG146" s="65">
        <v>1219.4139404296875</v>
      </c>
      <c r="DH146" s="58">
        <f t="shared" si="104"/>
        <v>1.7917362304687501</v>
      </c>
      <c r="DI146" s="65">
        <v>1273.406494140625</v>
      </c>
      <c r="DJ146" s="65">
        <v>1266.17822265625</v>
      </c>
      <c r="DK146" s="65">
        <v>1268.0830078125</v>
      </c>
      <c r="DL146" s="65">
        <v>1292.820556640625</v>
      </c>
      <c r="DM146" s="65">
        <v>1281.92919921875</v>
      </c>
      <c r="DN146" s="65">
        <v>1271.355224609375</v>
      </c>
      <c r="DO146" s="58">
        <f t="shared" si="105"/>
        <v>1.83690544921875</v>
      </c>
      <c r="DP146" s="65">
        <v>14</v>
      </c>
      <c r="DQ146" s="44"/>
      <c r="DR146" s="65">
        <v>0</v>
      </c>
      <c r="DS146" s="65">
        <v>769.3125</v>
      </c>
      <c r="DT146" s="65">
        <v>797.5625</v>
      </c>
      <c r="DU146" s="65">
        <v>805.625</v>
      </c>
      <c r="DV146" s="65">
        <v>788.8125</v>
      </c>
      <c r="DW146" s="65">
        <v>0</v>
      </c>
      <c r="DX146" s="58">
        <f t="shared" si="106"/>
        <v>0.75871500000000003</v>
      </c>
      <c r="DY146" s="43">
        <v>6.7670817375183105</v>
      </c>
      <c r="DZ146" s="43">
        <v>11.156453132629395</v>
      </c>
      <c r="EA146" s="43">
        <v>28.732749938964844</v>
      </c>
      <c r="EB146" s="44">
        <f t="shared" ref="EB146:EB209" si="107">IF(DZ146&gt;0,DO146-((DZ146-DZ145)*0.146),"")</f>
        <v>1.6772338221740724</v>
      </c>
      <c r="EC146" s="43">
        <v>17.299999237060547</v>
      </c>
      <c r="ED146" s="43">
        <v>17.299999237060547</v>
      </c>
      <c r="EE146" s="43">
        <v>17.299999237060547</v>
      </c>
      <c r="EF146" s="43">
        <v>18</v>
      </c>
      <c r="EG146" s="43">
        <v>18</v>
      </c>
      <c r="EH146" s="43">
        <v>18</v>
      </c>
      <c r="EI146" s="56">
        <f t="shared" si="88"/>
        <v>17.649999618530273</v>
      </c>
      <c r="EJ146" s="65">
        <v>245</v>
      </c>
      <c r="EK146" s="42">
        <v>0.33000001311302185</v>
      </c>
      <c r="EL146" s="42">
        <v>0.33000001311302185</v>
      </c>
      <c r="EM146" s="42">
        <v>0.33000001311302185</v>
      </c>
      <c r="EN146" s="42">
        <v>0.33000001311302185</v>
      </c>
      <c r="EO146" s="42">
        <v>0.33000001311302185</v>
      </c>
      <c r="EP146" s="42">
        <v>0.33000001311302185</v>
      </c>
      <c r="EQ146" s="54">
        <f t="shared" si="89"/>
        <v>0.33000001311302185</v>
      </c>
      <c r="ER146" s="65" t="s">
        <v>237</v>
      </c>
      <c r="ES146" s="42">
        <v>0.62999999523162842</v>
      </c>
      <c r="ET146" s="42">
        <v>0.62999999523162842</v>
      </c>
      <c r="EU146" s="42">
        <v>0.62999999523162842</v>
      </c>
      <c r="EV146" s="42">
        <v>0.62999999523162842</v>
      </c>
      <c r="EW146" s="42">
        <v>0.62999999523162842</v>
      </c>
      <c r="EX146" s="42">
        <v>0.62999999523162842</v>
      </c>
      <c r="EY146" s="54">
        <f t="shared" si="90"/>
        <v>0.62999999523162842</v>
      </c>
      <c r="EZ146" s="42" t="s">
        <v>237</v>
      </c>
      <c r="FA146" s="42">
        <v>0.23000000417232513</v>
      </c>
      <c r="FB146" s="42">
        <v>0.23000000417232513</v>
      </c>
      <c r="FC146" s="42">
        <v>0.23000000417232513</v>
      </c>
      <c r="FD146" s="42">
        <v>0.23000000417232513</v>
      </c>
      <c r="FE146" s="42">
        <v>0.23000000417232513</v>
      </c>
      <c r="FF146" s="42">
        <v>0.23000000417232513</v>
      </c>
      <c r="FG146" s="54">
        <f t="shared" si="91"/>
        <v>0.23000000417232513</v>
      </c>
      <c r="FH146" s="42"/>
      <c r="FI146" s="42">
        <v>0.28999999165534973</v>
      </c>
      <c r="FJ146" s="42">
        <v>0.28999999165534973</v>
      </c>
      <c r="FK146" s="42">
        <v>0.28999999165534973</v>
      </c>
      <c r="FL146" s="42">
        <v>0.28999999165534973</v>
      </c>
      <c r="FM146" s="42">
        <v>0.28999999165534973</v>
      </c>
      <c r="FN146" s="42">
        <v>0.28999999165534973</v>
      </c>
      <c r="FO146" s="54">
        <f t="shared" si="92"/>
        <v>0.28999999165534973</v>
      </c>
      <c r="FP146" s="65">
        <v>36</v>
      </c>
      <c r="FQ146" s="42">
        <v>0.56999999284744263</v>
      </c>
      <c r="FR146" s="42">
        <v>0.56999999284744263</v>
      </c>
      <c r="FS146" s="42">
        <v>0.56999999284744263</v>
      </c>
      <c r="FT146" s="42">
        <v>0.56999999284744263</v>
      </c>
      <c r="FU146" s="42">
        <v>0.56999999284744263</v>
      </c>
      <c r="FV146" s="42">
        <v>0.56999999284744263</v>
      </c>
      <c r="FW146" s="54">
        <f t="shared" si="93"/>
        <v>0.56999999284744263</v>
      </c>
      <c r="FX146" s="65">
        <v>36</v>
      </c>
    </row>
    <row r="147" spans="1:180">
      <c r="A147" s="40">
        <v>38849</v>
      </c>
      <c r="B147" s="41"/>
      <c r="C147" s="41"/>
      <c r="D147" s="41"/>
      <c r="E147" s="42" t="s">
        <v>233</v>
      </c>
      <c r="F147" s="42" t="s">
        <v>233</v>
      </c>
      <c r="G147" s="42" t="s">
        <v>233</v>
      </c>
      <c r="H147" s="42" t="s">
        <v>233</v>
      </c>
      <c r="I147" s="42" t="s">
        <v>233</v>
      </c>
      <c r="J147" s="42" t="s">
        <v>233</v>
      </c>
      <c r="K147" s="54" t="str">
        <f t="shared" si="94"/>
        <v/>
      </c>
      <c r="L147" s="43">
        <v>15.84859561920166</v>
      </c>
      <c r="M147" s="43">
        <v>15.115995407104492</v>
      </c>
      <c r="N147" s="43">
        <v>14.358974456787109</v>
      </c>
      <c r="O147" s="43">
        <v>15.335775375366211</v>
      </c>
      <c r="P147" s="43">
        <v>17.80219841003418</v>
      </c>
      <c r="Q147" s="43">
        <v>16.94749641418457</v>
      </c>
      <c r="R147" s="54">
        <f t="shared" si="95"/>
        <v>15.901505947113037</v>
      </c>
      <c r="S147" s="43">
        <v>4.6398048400878906</v>
      </c>
      <c r="T147" s="43">
        <v>88.522590637207031</v>
      </c>
      <c r="U147" s="43">
        <v>23.565322875976562</v>
      </c>
      <c r="V147" s="43">
        <v>23.44322395324707</v>
      </c>
      <c r="W147" s="43">
        <v>22.222221374511719</v>
      </c>
      <c r="X147" s="43">
        <v>19.780220031738281</v>
      </c>
      <c r="Y147" s="56">
        <f t="shared" si="96"/>
        <v>30.362230618794758</v>
      </c>
      <c r="Z147" s="42">
        <v>-0.4126984179019928</v>
      </c>
      <c r="AA147" s="42">
        <v>0.11965811997652054</v>
      </c>
      <c r="AB147" s="42">
        <v>-0.5494505763053894</v>
      </c>
      <c r="AC147" s="42">
        <v>-0.6080586314201355</v>
      </c>
      <c r="AD147" s="42">
        <v>-0.39316239953041077</v>
      </c>
      <c r="AE147" s="42">
        <v>-0.26129427552223206</v>
      </c>
      <c r="AF147" s="54">
        <f t="shared" si="97"/>
        <v>-0.35083436345060665</v>
      </c>
      <c r="AG147" s="42">
        <v>7.4017095565795898</v>
      </c>
      <c r="AH147" s="42">
        <v>7.0529913902282715</v>
      </c>
      <c r="AI147" s="42">
        <v>7.3641023635864258</v>
      </c>
      <c r="AJ147" s="42">
        <v>7.4940171241760254</v>
      </c>
      <c r="AK147" s="42">
        <v>7.4153847694396973</v>
      </c>
      <c r="AL147" s="42">
        <v>7.2273502349853516</v>
      </c>
      <c r="AM147" s="54">
        <f t="shared" si="98"/>
        <v>7.3259259064992266</v>
      </c>
      <c r="AN147" s="44">
        <v>0.2588522732257843</v>
      </c>
      <c r="AO147" s="44">
        <v>0.380952388048172</v>
      </c>
      <c r="AP147" s="44">
        <v>0.33943834900856018</v>
      </c>
      <c r="AQ147" s="44">
        <v>0.38339439034461975</v>
      </c>
      <c r="AR147" s="44">
        <v>0.55433458089828491</v>
      </c>
      <c r="AS147" s="44">
        <v>0.44932845234870911</v>
      </c>
      <c r="AT147" s="58">
        <f t="shared" si="99"/>
        <v>0.39438340564568836</v>
      </c>
      <c r="AU147" s="42">
        <v>0.7032967209815979</v>
      </c>
      <c r="AV147" s="42">
        <v>0.71062272787094116</v>
      </c>
      <c r="AW147" s="42">
        <v>0.78754580020904541</v>
      </c>
      <c r="AX147" s="42">
        <v>0.69352871179580688</v>
      </c>
      <c r="AY147" s="42">
        <v>0.87179487943649292</v>
      </c>
      <c r="AZ147" s="42">
        <v>0.9365079402923584</v>
      </c>
      <c r="BA147" s="54">
        <f t="shared" si="100"/>
        <v>0.78388279676437378</v>
      </c>
      <c r="BB147" s="44"/>
      <c r="BC147" s="42">
        <v>0.1587301641702652</v>
      </c>
      <c r="BD147" s="42">
        <v>0.14407815039157867</v>
      </c>
      <c r="BE147" s="42">
        <v>0.18925519287586212</v>
      </c>
      <c r="BF147" s="42">
        <v>0.16971917450428009</v>
      </c>
      <c r="BG147" s="42">
        <v>0.22344322502613068</v>
      </c>
      <c r="BH147" s="42">
        <v>0.21611721813678741</v>
      </c>
      <c r="BI147" s="54">
        <f t="shared" si="101"/>
        <v>0.18355718751748404</v>
      </c>
      <c r="BJ147" s="44">
        <v>6.6261932253837585E-2</v>
      </c>
      <c r="BK147" s="44">
        <v>6.3424691557884216E-2</v>
      </c>
      <c r="BL147" s="44">
        <v>5.7815637439489365E-2</v>
      </c>
      <c r="BM147" s="44">
        <v>5.3934060037136078E-2</v>
      </c>
      <c r="BN147" s="44">
        <v>6.2555715441703796E-2</v>
      </c>
      <c r="BO147" s="44">
        <v>6.1684917658567429E-2</v>
      </c>
      <c r="BP147" s="58">
        <f t="shared" si="102"/>
        <v>6.0946159064769745E-2</v>
      </c>
      <c r="BQ147" s="42">
        <v>1.1200000000000001</v>
      </c>
      <c r="BR147" s="42">
        <v>1.1000000000000001</v>
      </c>
      <c r="BS147" s="42">
        <v>1.1100000000000001</v>
      </c>
      <c r="BT147" s="42">
        <v>1.1299999999999999</v>
      </c>
      <c r="BU147" s="42">
        <v>1.1299999999999999</v>
      </c>
      <c r="BV147" s="42">
        <v>1.0900000000000001</v>
      </c>
      <c r="BW147" s="54">
        <v>1.1100000000000001</v>
      </c>
      <c r="BX147" s="44">
        <v>0.09</v>
      </c>
      <c r="BY147" s="44">
        <v>9.2999999999999999E-2</v>
      </c>
      <c r="BZ147" s="44">
        <v>8.1000000000000003E-2</v>
      </c>
      <c r="CA147" s="44">
        <v>6.6000000000000003E-2</v>
      </c>
      <c r="CB147" s="44">
        <v>6.2E-2</v>
      </c>
      <c r="CC147" s="44">
        <v>6.0999999999999999E-2</v>
      </c>
      <c r="CD147" s="58">
        <v>7.4999999999999997E-2</v>
      </c>
      <c r="CE147" s="42">
        <v>7.91</v>
      </c>
      <c r="CF147" s="42">
        <v>7.94</v>
      </c>
      <c r="CG147" s="42">
        <v>7.9</v>
      </c>
      <c r="CH147" s="42">
        <v>7.78</v>
      </c>
      <c r="CI147" s="42">
        <v>7.72</v>
      </c>
      <c r="CJ147" s="42">
        <v>7.69</v>
      </c>
      <c r="CK147" s="54">
        <v>7.82</v>
      </c>
      <c r="CL147" s="42">
        <v>113</v>
      </c>
      <c r="CM147" s="44"/>
      <c r="CN147" s="44">
        <v>1.7982906103134155</v>
      </c>
      <c r="CO147" s="44">
        <v>1.7582417726516724</v>
      </c>
      <c r="CP147" s="44">
        <v>1.8021978139877319</v>
      </c>
      <c r="CQ147" s="44">
        <v>1.8227106332778931</v>
      </c>
      <c r="CR147" s="44">
        <v>1.8051282167434692</v>
      </c>
      <c r="CS147" s="44">
        <v>1.7904762029647827</v>
      </c>
      <c r="CT147" s="58">
        <f t="shared" si="103"/>
        <v>1.7961742083231609</v>
      </c>
      <c r="CU147" s="44" t="s">
        <v>233</v>
      </c>
      <c r="CV147" s="44" t="s">
        <v>233</v>
      </c>
      <c r="CW147" s="44" t="s">
        <v>233</v>
      </c>
      <c r="CX147" s="44" t="s">
        <v>233</v>
      </c>
      <c r="CY147" s="44" t="s">
        <v>233</v>
      </c>
      <c r="CZ147" s="44" t="s">
        <v>233</v>
      </c>
      <c r="DA147" s="54">
        <v>0.75900000000000001</v>
      </c>
      <c r="DB147" s="65">
        <v>1246.8863525390625</v>
      </c>
      <c r="DC147" s="65">
        <v>1197.9241943359375</v>
      </c>
      <c r="DD147" s="65">
        <v>1236.2637939453125</v>
      </c>
      <c r="DE147" s="65">
        <v>1226.1295166015625</v>
      </c>
      <c r="DF147" s="65">
        <v>1236.1416015625</v>
      </c>
      <c r="DG147" s="65">
        <v>1234.5543212890625</v>
      </c>
      <c r="DH147" s="58">
        <f t="shared" si="104"/>
        <v>1.770695947265625</v>
      </c>
      <c r="DI147" s="65">
        <v>1261.92919921875</v>
      </c>
      <c r="DJ147" s="65">
        <v>1250.671630859375</v>
      </c>
      <c r="DK147" s="65">
        <v>1274.774169921875</v>
      </c>
      <c r="DL147" s="65">
        <v>1273.3333740234375</v>
      </c>
      <c r="DM147" s="65">
        <v>1269.303955078125</v>
      </c>
      <c r="DN147" s="65">
        <v>1257.289306640625</v>
      </c>
      <c r="DO147" s="58">
        <f t="shared" si="105"/>
        <v>1.820952392578125</v>
      </c>
      <c r="DP147" s="65">
        <v>15</v>
      </c>
      <c r="DQ147" s="44"/>
      <c r="DR147" s="65">
        <v>785.125</v>
      </c>
      <c r="DS147" s="65">
        <v>842.5625</v>
      </c>
      <c r="DT147" s="65">
        <v>742.5625</v>
      </c>
      <c r="DU147" s="65">
        <v>760.875</v>
      </c>
      <c r="DV147" s="65">
        <v>783.8125</v>
      </c>
      <c r="DW147" s="65">
        <v>787.125</v>
      </c>
      <c r="DX147" s="58">
        <f t="shared" si="106"/>
        <v>1.128495</v>
      </c>
      <c r="DY147" s="43">
        <v>6.7638092041015625</v>
      </c>
      <c r="DZ147" s="43">
        <v>12.394468307495117</v>
      </c>
      <c r="EA147" s="43">
        <v>29.310249328613281</v>
      </c>
      <c r="EB147" s="44">
        <f t="shared" si="107"/>
        <v>1.6402021770477295</v>
      </c>
      <c r="EC147" s="43">
        <v>20</v>
      </c>
      <c r="ED147" s="43">
        <v>46</v>
      </c>
      <c r="EE147" s="43">
        <v>20</v>
      </c>
      <c r="EF147" s="43">
        <v>20</v>
      </c>
      <c r="EG147" s="43">
        <v>30</v>
      </c>
      <c r="EH147" s="43">
        <v>35</v>
      </c>
      <c r="EI147" s="56">
        <f t="shared" si="88"/>
        <v>28.5</v>
      </c>
      <c r="EJ147" s="65">
        <v>432</v>
      </c>
      <c r="EK147" s="42">
        <v>0.33000001311302185</v>
      </c>
      <c r="EL147" s="42">
        <v>0.33000001311302185</v>
      </c>
      <c r="EM147" s="42">
        <v>0.33000001311302185</v>
      </c>
      <c r="EN147" s="42">
        <v>0.33000001311302185</v>
      </c>
      <c r="EO147" s="42">
        <v>0.33000001311302185</v>
      </c>
      <c r="EP147" s="42">
        <v>0.33000001311302185</v>
      </c>
      <c r="EQ147" s="54">
        <f t="shared" si="89"/>
        <v>0.33000001311302185</v>
      </c>
      <c r="ER147" s="65" t="s">
        <v>237</v>
      </c>
      <c r="ES147" s="42">
        <v>0.62999999523162842</v>
      </c>
      <c r="ET147" s="42">
        <v>0.62999999523162842</v>
      </c>
      <c r="EU147" s="42">
        <v>0.62999999523162842</v>
      </c>
      <c r="EV147" s="42">
        <v>0.62999999523162842</v>
      </c>
      <c r="EW147" s="42">
        <v>0.62999999523162842</v>
      </c>
      <c r="EX147" s="42">
        <v>0.62999999523162842</v>
      </c>
      <c r="EY147" s="54">
        <f t="shared" si="90"/>
        <v>0.62999999523162842</v>
      </c>
      <c r="EZ147" s="42" t="s">
        <v>237</v>
      </c>
      <c r="FA147" s="42">
        <v>0.23999999463558197</v>
      </c>
      <c r="FB147" s="42">
        <v>0.23999999463558197</v>
      </c>
      <c r="FC147" s="42">
        <v>0.23999999463558197</v>
      </c>
      <c r="FD147" s="42">
        <v>0.23999999463558197</v>
      </c>
      <c r="FE147" s="42">
        <v>0.28999999165534973</v>
      </c>
      <c r="FF147" s="42">
        <v>0.28999999165534973</v>
      </c>
      <c r="FG147" s="54">
        <f t="shared" si="91"/>
        <v>0.25666666030883789</v>
      </c>
      <c r="FH147" s="42"/>
      <c r="FI147" s="42">
        <v>0.28999999165534973</v>
      </c>
      <c r="FJ147" s="42">
        <v>0.28999999165534973</v>
      </c>
      <c r="FK147" s="42">
        <v>0.28999999165534973</v>
      </c>
      <c r="FL147" s="42">
        <v>0.28999999165534973</v>
      </c>
      <c r="FM147" s="42">
        <v>0.28999999165534973</v>
      </c>
      <c r="FN147" s="42">
        <v>0.28999999165534973</v>
      </c>
      <c r="FO147" s="54">
        <f t="shared" si="92"/>
        <v>0.28999999165534973</v>
      </c>
      <c r="FP147" s="65">
        <v>36</v>
      </c>
      <c r="FQ147" s="42">
        <v>0.56999999284744263</v>
      </c>
      <c r="FR147" s="42">
        <v>0.56999999284744263</v>
      </c>
      <c r="FS147" s="42">
        <v>0.56999999284744263</v>
      </c>
      <c r="FT147" s="42">
        <v>0.56999999284744263</v>
      </c>
      <c r="FU147" s="42">
        <v>0.56999999284744263</v>
      </c>
      <c r="FV147" s="42">
        <v>0.56999999284744263</v>
      </c>
      <c r="FW147" s="54">
        <f t="shared" si="93"/>
        <v>0.56999999284744263</v>
      </c>
      <c r="FX147" s="65">
        <v>35</v>
      </c>
    </row>
    <row r="148" spans="1:180">
      <c r="A148" s="40">
        <v>38850</v>
      </c>
      <c r="B148" s="41"/>
      <c r="C148" s="41"/>
      <c r="D148" s="41"/>
      <c r="E148" s="42" t="s">
        <v>233</v>
      </c>
      <c r="F148" s="42" t="s">
        <v>233</v>
      </c>
      <c r="G148" s="42" t="s">
        <v>233</v>
      </c>
      <c r="H148" s="42" t="s">
        <v>233</v>
      </c>
      <c r="I148" s="42" t="s">
        <v>233</v>
      </c>
      <c r="J148" s="42" t="s">
        <v>233</v>
      </c>
      <c r="K148" s="54" t="str">
        <f t="shared" si="94"/>
        <v/>
      </c>
      <c r="L148" s="43">
        <v>15.702075958251953</v>
      </c>
      <c r="M148" s="43">
        <v>15.091574668884277</v>
      </c>
      <c r="N148" s="43">
        <v>14.822955131530762</v>
      </c>
      <c r="O148" s="43">
        <v>17.240537643432617</v>
      </c>
      <c r="P148" s="43">
        <v>18.778999328613281</v>
      </c>
      <c r="Q148" s="43">
        <v>18.046398162841797</v>
      </c>
      <c r="R148" s="54">
        <f t="shared" si="95"/>
        <v>16.613756815592449</v>
      </c>
      <c r="S148" s="43">
        <v>15.140415191650391</v>
      </c>
      <c r="T148" s="43">
        <v>12.942612648010254</v>
      </c>
      <c r="U148" s="43">
        <v>9.645909309387207</v>
      </c>
      <c r="V148" s="43">
        <v>8.3028087615966797</v>
      </c>
      <c r="W148" s="43">
        <v>7.8144078254699707</v>
      </c>
      <c r="X148" s="43">
        <v>7.5702075958251953</v>
      </c>
      <c r="Y148" s="56">
        <f t="shared" si="96"/>
        <v>10.23606022198995</v>
      </c>
      <c r="Z148" s="42">
        <v>-0.21733821928501129</v>
      </c>
      <c r="AA148" s="42">
        <v>-0.32967033982276917</v>
      </c>
      <c r="AB148" s="42">
        <v>-0.45177045464515686</v>
      </c>
      <c r="AC148" s="42">
        <v>-0.63736265897750854</v>
      </c>
      <c r="AD148" s="42">
        <v>-0.6080586314201355</v>
      </c>
      <c r="AE148" s="42">
        <v>-0.58363860845565796</v>
      </c>
      <c r="AF148" s="54">
        <f t="shared" si="97"/>
        <v>-0.4713064854343732</v>
      </c>
      <c r="AG148" s="42">
        <v>7.1316237449645996</v>
      </c>
      <c r="AH148" s="42">
        <v>7.1589741706848145</v>
      </c>
      <c r="AI148" s="42">
        <v>7.241025447845459</v>
      </c>
      <c r="AJ148" s="42">
        <v>7.5145297050476074</v>
      </c>
      <c r="AK148" s="42">
        <v>7.7162394523620605</v>
      </c>
      <c r="AL148" s="42">
        <v>7.4735040664672852</v>
      </c>
      <c r="AM148" s="54">
        <f t="shared" si="98"/>
        <v>7.3726494312286377</v>
      </c>
      <c r="AN148" s="44">
        <v>0.34432235360145569</v>
      </c>
      <c r="AO148" s="44">
        <v>0.30525031685829163</v>
      </c>
      <c r="AP148" s="44">
        <v>0.25396826863288879</v>
      </c>
      <c r="AQ148" s="44">
        <v>0.28327229619026184</v>
      </c>
      <c r="AR148" s="44">
        <v>0.37851038575172424</v>
      </c>
      <c r="AS148" s="44">
        <v>0.35653236508369446</v>
      </c>
      <c r="AT148" s="58">
        <f t="shared" si="99"/>
        <v>0.32030933101971942</v>
      </c>
      <c r="AU148" s="42">
        <v>0.85225886106491089</v>
      </c>
      <c r="AV148" s="42">
        <v>0.89377290010452271</v>
      </c>
      <c r="AW148" s="42">
        <v>0.95604395866394043</v>
      </c>
      <c r="AX148" s="42">
        <v>0.8730158805847168</v>
      </c>
      <c r="AY148" s="42">
        <v>1.0341880321502686</v>
      </c>
      <c r="AZ148" s="42">
        <v>2.0231990814208984</v>
      </c>
      <c r="BA148" s="54">
        <f t="shared" si="100"/>
        <v>1.1054131189982097</v>
      </c>
      <c r="BB148" s="44"/>
      <c r="BC148" s="42">
        <v>0.24664224684238434</v>
      </c>
      <c r="BD148" s="42">
        <v>0.22710622847080231</v>
      </c>
      <c r="BE148" s="42">
        <v>0.12820513546466827</v>
      </c>
      <c r="BF148" s="42">
        <v>9.2796094715595245E-2</v>
      </c>
      <c r="BG148" s="42">
        <v>0.13675214350223541</v>
      </c>
      <c r="BH148" s="42">
        <v>0.14774115383625031</v>
      </c>
      <c r="BI148" s="54">
        <f t="shared" si="101"/>
        <v>0.16320716713865599</v>
      </c>
      <c r="BJ148" s="44">
        <v>5.6999661028385162E-2</v>
      </c>
      <c r="BK148" s="44">
        <v>5.4141655564308167E-2</v>
      </c>
      <c r="BL148" s="44">
        <v>5.2393250167369843E-2</v>
      </c>
      <c r="BM148" s="44">
        <v>4.8536423593759537E-2</v>
      </c>
      <c r="BN148" s="44">
        <v>5.300455167889595E-2</v>
      </c>
      <c r="BO148" s="44">
        <v>5.5145718157291412E-2</v>
      </c>
      <c r="BP148" s="58">
        <f t="shared" si="102"/>
        <v>5.3370210031668343E-2</v>
      </c>
      <c r="BQ148" s="42">
        <v>1.08</v>
      </c>
      <c r="BR148" s="42">
        <v>1.1399999999999999</v>
      </c>
      <c r="BS148" s="42">
        <v>1.1299999999999999</v>
      </c>
      <c r="BT148" s="42">
        <v>0.95</v>
      </c>
      <c r="BU148" s="42">
        <v>0.96</v>
      </c>
      <c r="BV148" s="42">
        <v>1.19</v>
      </c>
      <c r="BW148" s="54">
        <v>1.08</v>
      </c>
      <c r="BX148" s="44">
        <v>6.0999999999999999E-2</v>
      </c>
      <c r="BY148" s="44">
        <v>5.5E-2</v>
      </c>
      <c r="BZ148" s="44">
        <v>5.5E-2</v>
      </c>
      <c r="CA148" s="44">
        <v>5.0999999999999997E-2</v>
      </c>
      <c r="CB148" s="44">
        <v>0.05</v>
      </c>
      <c r="CC148" s="44">
        <v>5.2999999999999999E-2</v>
      </c>
      <c r="CD148" s="58">
        <v>5.3999999999999999E-2</v>
      </c>
      <c r="CE148" s="42">
        <v>7.66</v>
      </c>
      <c r="CF148" s="42">
        <v>7.61</v>
      </c>
      <c r="CG148" s="42">
        <v>7.57</v>
      </c>
      <c r="CH148" s="42">
        <v>7.56</v>
      </c>
      <c r="CI148" s="42">
        <v>7.56</v>
      </c>
      <c r="CJ148" s="42">
        <v>7.58</v>
      </c>
      <c r="CK148" s="54">
        <v>7.59</v>
      </c>
      <c r="CL148" s="42">
        <v>108</v>
      </c>
      <c r="CM148" s="44"/>
      <c r="CN148" s="44">
        <v>1.7562881708145142</v>
      </c>
      <c r="CO148" s="44">
        <v>1.7514041662216187</v>
      </c>
      <c r="CP148" s="44">
        <v>0.87228327989578247</v>
      </c>
      <c r="CQ148" s="44">
        <v>0.91526252031326294</v>
      </c>
      <c r="CR148" s="44">
        <v>0.98852258920669556</v>
      </c>
      <c r="CS148" s="44">
        <v>0.97094017267227173</v>
      </c>
      <c r="CT148" s="58">
        <f t="shared" si="103"/>
        <v>1.2091168165206909</v>
      </c>
      <c r="CU148" s="44" t="s">
        <v>233</v>
      </c>
      <c r="CV148" s="44" t="s">
        <v>233</v>
      </c>
      <c r="CW148" s="44" t="s">
        <v>233</v>
      </c>
      <c r="CX148" s="44" t="s">
        <v>233</v>
      </c>
      <c r="CY148" s="44" t="s">
        <v>233</v>
      </c>
      <c r="CZ148" s="44" t="s">
        <v>233</v>
      </c>
      <c r="DA148" s="54">
        <v>1.252</v>
      </c>
      <c r="DB148" s="65">
        <v>1204.029296875</v>
      </c>
      <c r="DC148" s="65">
        <v>1200.976806640625</v>
      </c>
      <c r="DD148" s="65">
        <v>586.08062744140625</v>
      </c>
      <c r="DE148" s="65">
        <v>608.1806640625</v>
      </c>
      <c r="DF148" s="65">
        <v>655.067138671875</v>
      </c>
      <c r="DG148" s="65">
        <v>636.5079345703125</v>
      </c>
      <c r="DH148" s="58">
        <f t="shared" si="104"/>
        <v>1.1738021923828126</v>
      </c>
      <c r="DI148" s="65">
        <v>1250.28076171875</v>
      </c>
      <c r="DJ148" s="65">
        <v>1235.7509765625</v>
      </c>
      <c r="DK148" s="65">
        <v>638.5836181640625</v>
      </c>
      <c r="DL148" s="65">
        <v>648.35162353515625</v>
      </c>
      <c r="DM148" s="65">
        <v>641.025634765625</v>
      </c>
      <c r="DN148" s="65">
        <v>642.85711669921875</v>
      </c>
      <c r="DO148" s="58">
        <f t="shared" si="105"/>
        <v>1.2136439355468751</v>
      </c>
      <c r="DP148" s="65">
        <v>0</v>
      </c>
      <c r="DQ148" s="44"/>
      <c r="DR148" s="65">
        <v>818.375</v>
      </c>
      <c r="DS148" s="65">
        <v>0</v>
      </c>
      <c r="DT148" s="65">
        <v>0</v>
      </c>
      <c r="DU148" s="65">
        <v>795.5625</v>
      </c>
      <c r="DV148" s="65">
        <v>840</v>
      </c>
      <c r="DW148" s="65">
        <v>0</v>
      </c>
      <c r="DX148" s="58">
        <f t="shared" si="106"/>
        <v>0.58894500000000005</v>
      </c>
      <c r="DY148" s="43">
        <v>6.8325271606445313</v>
      </c>
      <c r="DZ148" s="43">
        <v>14.390453338623047</v>
      </c>
      <c r="EA148" s="43">
        <v>26.899185180664063</v>
      </c>
      <c r="EB148" s="44">
        <f t="shared" si="107"/>
        <v>0.92223012100219737</v>
      </c>
      <c r="EC148" s="43">
        <v>35</v>
      </c>
      <c r="ED148" s="43">
        <v>32</v>
      </c>
      <c r="EE148" s="43">
        <v>32</v>
      </c>
      <c r="EF148" s="43">
        <v>30</v>
      </c>
      <c r="EG148" s="43">
        <v>30</v>
      </c>
      <c r="EH148" s="43">
        <v>30</v>
      </c>
      <c r="EI148" s="56">
        <f t="shared" si="88"/>
        <v>31.5</v>
      </c>
      <c r="EJ148" s="65">
        <v>302</v>
      </c>
      <c r="EK148" s="42">
        <v>0.33000001311302185</v>
      </c>
      <c r="EL148" s="42">
        <v>0.33000001311302185</v>
      </c>
      <c r="EM148" s="42">
        <v>0.33000001311302185</v>
      </c>
      <c r="EN148" s="42">
        <v>0.33000001311302185</v>
      </c>
      <c r="EO148" s="42">
        <v>0.33000001311302185</v>
      </c>
      <c r="EP148" s="42">
        <v>0.33000001311302185</v>
      </c>
      <c r="EQ148" s="54">
        <f t="shared" si="89"/>
        <v>0.33000001311302185</v>
      </c>
      <c r="ER148" s="65" t="s">
        <v>237</v>
      </c>
      <c r="ES148" s="42">
        <v>0.62999999523162842</v>
      </c>
      <c r="ET148" s="42">
        <v>0.62999999523162842</v>
      </c>
      <c r="EU148" s="42">
        <v>0.62999999523162842</v>
      </c>
      <c r="EV148" s="42">
        <v>0.62999999523162842</v>
      </c>
      <c r="EW148" s="42">
        <v>0.62999999523162842</v>
      </c>
      <c r="EX148" s="42">
        <v>0.62999999523162842</v>
      </c>
      <c r="EY148" s="54">
        <f t="shared" si="90"/>
        <v>0.62999999523162842</v>
      </c>
      <c r="EZ148" s="42" t="s">
        <v>237</v>
      </c>
      <c r="FA148" s="42">
        <v>0.28999999165534973</v>
      </c>
      <c r="FB148" s="42">
        <v>0.28999999165534973</v>
      </c>
      <c r="FC148" s="42">
        <v>0.28999999165534973</v>
      </c>
      <c r="FD148" s="42">
        <v>0.30000001192092896</v>
      </c>
      <c r="FE148" s="42">
        <v>0.34999999403953552</v>
      </c>
      <c r="FF148" s="42">
        <v>0.31999999284744263</v>
      </c>
      <c r="FG148" s="54">
        <f t="shared" si="91"/>
        <v>0.30666666229565936</v>
      </c>
      <c r="FH148" s="42"/>
      <c r="FI148" s="42">
        <v>0.28999999165534973</v>
      </c>
      <c r="FJ148" s="42">
        <v>0.28999999165534973</v>
      </c>
      <c r="FK148" s="42">
        <v>0.28999999165534973</v>
      </c>
      <c r="FL148" s="42">
        <v>0.31000000238418579</v>
      </c>
      <c r="FM148" s="42">
        <v>0.37000000476837158</v>
      </c>
      <c r="FN148" s="42">
        <v>0.31000000238418579</v>
      </c>
      <c r="FO148" s="54">
        <f t="shared" si="92"/>
        <v>0.30999999741713208</v>
      </c>
      <c r="FP148" s="65">
        <v>25</v>
      </c>
      <c r="FQ148" s="42">
        <v>0.56999999284744263</v>
      </c>
      <c r="FR148" s="42">
        <v>0.56999999284744263</v>
      </c>
      <c r="FS148" s="42">
        <v>0.56999999284744263</v>
      </c>
      <c r="FT148" s="42">
        <v>0.56999999284744263</v>
      </c>
      <c r="FU148" s="42">
        <v>0.56999999284744263</v>
      </c>
      <c r="FV148" s="42">
        <v>0.56999999284744263</v>
      </c>
      <c r="FW148" s="54">
        <f t="shared" si="93"/>
        <v>0.56999999284744263</v>
      </c>
      <c r="FX148" s="65">
        <v>22</v>
      </c>
    </row>
    <row r="149" spans="1:180">
      <c r="A149" s="40">
        <v>38851</v>
      </c>
      <c r="B149" s="41"/>
      <c r="C149" s="41"/>
      <c r="D149" s="41"/>
      <c r="E149" s="42" t="s">
        <v>233</v>
      </c>
      <c r="F149" s="42" t="s">
        <v>233</v>
      </c>
      <c r="G149" s="42" t="s">
        <v>233</v>
      </c>
      <c r="H149" s="42" t="s">
        <v>233</v>
      </c>
      <c r="I149" s="42" t="s">
        <v>233</v>
      </c>
      <c r="J149" s="42" t="s">
        <v>233</v>
      </c>
      <c r="K149" s="54" t="str">
        <f t="shared" si="94"/>
        <v/>
      </c>
      <c r="L149" s="43">
        <v>16.654457092285156</v>
      </c>
      <c r="M149" s="43">
        <v>15.433455467224121</v>
      </c>
      <c r="N149" s="43">
        <v>14.74969482421875</v>
      </c>
      <c r="O149" s="43">
        <v>16.214897155761719</v>
      </c>
      <c r="P149" s="43">
        <v>17.19169807434082</v>
      </c>
      <c r="Q149" s="43">
        <v>16.605617523193359</v>
      </c>
      <c r="R149" s="54">
        <f t="shared" si="95"/>
        <v>16.141636689503986</v>
      </c>
      <c r="S149" s="43">
        <v>8.4249086380004883</v>
      </c>
      <c r="T149" s="43">
        <v>8.3028087615966797</v>
      </c>
      <c r="U149" s="43">
        <v>6.5934066772460938</v>
      </c>
      <c r="V149" s="43">
        <v>6.105006217956543</v>
      </c>
      <c r="W149" s="43">
        <v>5.1282052993774414</v>
      </c>
      <c r="X149" s="43">
        <v>5.4945054054260254</v>
      </c>
      <c r="Y149" s="56">
        <f t="shared" si="96"/>
        <v>6.6748068332672119</v>
      </c>
      <c r="Z149" s="42">
        <v>-0.52014654874801636</v>
      </c>
      <c r="AA149" s="42">
        <v>-0.56410259008407593</v>
      </c>
      <c r="AB149" s="42">
        <v>-0.57387059926986694</v>
      </c>
      <c r="AC149" s="42">
        <v>-0.63736265897750854</v>
      </c>
      <c r="AD149" s="42">
        <v>-0.74481076002120972</v>
      </c>
      <c r="AE149" s="42">
        <v>-0.72527474164962769</v>
      </c>
      <c r="AF149" s="54">
        <f t="shared" si="97"/>
        <v>-0.62759464979171753</v>
      </c>
      <c r="AG149" s="42">
        <v>7.2649574279785156</v>
      </c>
      <c r="AH149" s="42">
        <v>7.278632640838623</v>
      </c>
      <c r="AI149" s="42">
        <v>7.3606839179992676</v>
      </c>
      <c r="AJ149" s="42">
        <v>7.6581196784973145</v>
      </c>
      <c r="AK149" s="42">
        <v>7.8529915809631348</v>
      </c>
      <c r="AL149" s="42">
        <v>7.729914665222168</v>
      </c>
      <c r="AM149" s="54">
        <f t="shared" si="98"/>
        <v>7.5242166519165039</v>
      </c>
      <c r="AN149" s="44">
        <v>0.30525031685829163</v>
      </c>
      <c r="AO149" s="44">
        <v>0.25396826863288879</v>
      </c>
      <c r="AP149" s="44">
        <v>0.23687423765659332</v>
      </c>
      <c r="AQ149" s="44">
        <v>0.22954823076725006</v>
      </c>
      <c r="AR149" s="44">
        <v>0.3174603283405304</v>
      </c>
      <c r="AS149" s="44">
        <v>0.31990233063697815</v>
      </c>
      <c r="AT149" s="58">
        <f t="shared" si="99"/>
        <v>0.27716728548208874</v>
      </c>
      <c r="AU149" s="42">
        <v>3</v>
      </c>
      <c r="AV149" s="42">
        <v>1.0048840045928955</v>
      </c>
      <c r="AW149" s="42">
        <v>0.96581196784973145</v>
      </c>
      <c r="AX149" s="42">
        <v>0.98656898736953735</v>
      </c>
      <c r="AY149" s="42">
        <v>0.97069597244262695</v>
      </c>
      <c r="AZ149" s="42">
        <v>0.92185592651367188</v>
      </c>
      <c r="BA149" s="54">
        <f t="shared" si="100"/>
        <v>1.3083028097947438</v>
      </c>
      <c r="BB149" s="44"/>
      <c r="BC149" s="42">
        <v>9.7680099308490753E-2</v>
      </c>
      <c r="BD149" s="42">
        <v>0.20512820780277252</v>
      </c>
      <c r="BE149" s="42">
        <v>0.20146520435810089</v>
      </c>
      <c r="BF149" s="42">
        <v>0.21001221239566803</v>
      </c>
      <c r="BG149" s="42">
        <v>0.2063492089509964</v>
      </c>
      <c r="BH149" s="42">
        <v>0.18681319057941437</v>
      </c>
      <c r="BI149" s="54">
        <f t="shared" si="101"/>
        <v>0.18457468723257384</v>
      </c>
      <c r="BJ149" s="44">
        <v>6.1477556824684143E-2</v>
      </c>
      <c r="BK149" s="44">
        <v>6.7122131586074829E-2</v>
      </c>
      <c r="BL149" s="44">
        <v>6.2454633414745331E-2</v>
      </c>
      <c r="BM149" s="44">
        <v>6.3435137271881104E-2</v>
      </c>
      <c r="BN149" s="44">
        <v>6.3250266015529633E-2</v>
      </c>
      <c r="BO149" s="44">
        <v>6.4533889293670654E-2</v>
      </c>
      <c r="BP149" s="58">
        <f t="shared" si="102"/>
        <v>6.3712269067764282E-2</v>
      </c>
      <c r="BQ149" s="42">
        <v>1.1399999999999999</v>
      </c>
      <c r="BR149" s="42">
        <v>1.0900000000000001</v>
      </c>
      <c r="BS149" s="42">
        <v>1.1100000000000001</v>
      </c>
      <c r="BT149" s="42">
        <v>1.1599999999999999</v>
      </c>
      <c r="BU149" s="42">
        <v>1.1299999999999999</v>
      </c>
      <c r="BV149" s="42">
        <v>1.1200000000000001</v>
      </c>
      <c r="BW149" s="54">
        <v>1.1200000000000001</v>
      </c>
      <c r="BX149" s="44">
        <v>5.7000000000000002E-2</v>
      </c>
      <c r="BY149" s="44">
        <v>5.8999999999999997E-2</v>
      </c>
      <c r="BZ149" s="44">
        <v>5.8999999999999997E-2</v>
      </c>
      <c r="CA149" s="44">
        <v>0.06</v>
      </c>
      <c r="CB149" s="44">
        <v>0.06</v>
      </c>
      <c r="CC149" s="44">
        <v>0.06</v>
      </c>
      <c r="CD149" s="58">
        <v>5.8999999999999997E-2</v>
      </c>
      <c r="CE149" s="42">
        <v>7.6</v>
      </c>
      <c r="CF149" s="42">
        <v>7.61</v>
      </c>
      <c r="CG149" s="42">
        <v>7.62</v>
      </c>
      <c r="CH149" s="42">
        <v>7.62</v>
      </c>
      <c r="CI149" s="42">
        <v>7.62</v>
      </c>
      <c r="CJ149" s="42">
        <v>7.63</v>
      </c>
      <c r="CK149" s="54">
        <v>7.62</v>
      </c>
      <c r="CL149" s="42">
        <v>113</v>
      </c>
      <c r="CM149" s="44"/>
      <c r="CN149" s="44">
        <v>0.98949939012527466</v>
      </c>
      <c r="CO149" s="44">
        <v>1.0080586671829224</v>
      </c>
      <c r="CP149" s="44">
        <v>0.96117216348648071</v>
      </c>
      <c r="CQ149" s="44">
        <v>0.96996337175369263</v>
      </c>
      <c r="CR149" s="44">
        <v>0.95726495981216431</v>
      </c>
      <c r="CS149" s="44">
        <v>0.96312576532363892</v>
      </c>
      <c r="CT149" s="58">
        <f t="shared" si="103"/>
        <v>0.97484738628069556</v>
      </c>
      <c r="CU149" s="44" t="s">
        <v>233</v>
      </c>
      <c r="CV149" s="44" t="s">
        <v>233</v>
      </c>
      <c r="CW149" s="44" t="s">
        <v>233</v>
      </c>
      <c r="CX149" s="44" t="s">
        <v>233</v>
      </c>
      <c r="CY149" s="44" t="s">
        <v>233</v>
      </c>
      <c r="CZ149" s="44" t="s">
        <v>233</v>
      </c>
      <c r="DA149" s="54">
        <v>1.4570000000000001</v>
      </c>
      <c r="DB149" s="65">
        <v>664.83514404296875</v>
      </c>
      <c r="DC149" s="65">
        <v>674.84735107421875</v>
      </c>
      <c r="DD149" s="65">
        <v>674.7252197265625</v>
      </c>
      <c r="DE149" s="65">
        <v>656.0439453125</v>
      </c>
      <c r="DF149" s="65">
        <v>649.81683349609375</v>
      </c>
      <c r="DG149" s="65">
        <v>675.82415771484375</v>
      </c>
      <c r="DH149" s="58">
        <f t="shared" si="104"/>
        <v>0.95906223632812504</v>
      </c>
      <c r="DI149" s="65">
        <v>644.68865966796875</v>
      </c>
      <c r="DJ149" s="65">
        <v>644.15142822265625</v>
      </c>
      <c r="DK149" s="65">
        <v>644.76190185546875</v>
      </c>
      <c r="DL149" s="65">
        <v>650.866943359375</v>
      </c>
      <c r="DM149" s="65">
        <v>649.5726318359375</v>
      </c>
      <c r="DN149" s="65">
        <v>656.28814697265625</v>
      </c>
      <c r="DO149" s="58">
        <f t="shared" si="105"/>
        <v>0.93367913085937504</v>
      </c>
      <c r="DP149" s="65">
        <v>31</v>
      </c>
      <c r="DQ149" s="44"/>
      <c r="DR149" s="65">
        <v>0</v>
      </c>
      <c r="DS149" s="65">
        <v>803.9375</v>
      </c>
      <c r="DT149" s="65">
        <v>804.25</v>
      </c>
      <c r="DU149" s="65">
        <v>800.8125</v>
      </c>
      <c r="DV149" s="65">
        <v>761.875</v>
      </c>
      <c r="DW149" s="65">
        <v>798.125</v>
      </c>
      <c r="DX149" s="58">
        <f t="shared" si="106"/>
        <v>0.95255999999999996</v>
      </c>
      <c r="DY149" s="43">
        <v>5.8573870658874512</v>
      </c>
      <c r="DZ149" s="43">
        <v>13.152437210083008</v>
      </c>
      <c r="EA149" s="43">
        <v>29.418533325195313</v>
      </c>
      <c r="EB149" s="44">
        <f t="shared" si="107"/>
        <v>1.1144294856262207</v>
      </c>
      <c r="EC149" s="43">
        <v>28</v>
      </c>
      <c r="ED149" s="43">
        <v>25</v>
      </c>
      <c r="EE149" s="43">
        <v>25</v>
      </c>
      <c r="EF149" s="43">
        <v>27</v>
      </c>
      <c r="EG149" s="43">
        <v>27</v>
      </c>
      <c r="EH149" s="43">
        <v>25</v>
      </c>
      <c r="EI149" s="56">
        <f t="shared" si="88"/>
        <v>26.166666666666668</v>
      </c>
      <c r="EJ149" s="65">
        <v>192</v>
      </c>
      <c r="EK149" s="42">
        <v>0.33000001311302185</v>
      </c>
      <c r="EL149" s="42">
        <v>0.33000001311302185</v>
      </c>
      <c r="EM149" s="42">
        <v>0.33000001311302185</v>
      </c>
      <c r="EN149" s="42">
        <v>0.33000001311302185</v>
      </c>
      <c r="EO149" s="42">
        <v>0.33000001311302185</v>
      </c>
      <c r="EP149" s="42">
        <v>0.33000001311302185</v>
      </c>
      <c r="EQ149" s="54">
        <f t="shared" si="89"/>
        <v>0.33000001311302185</v>
      </c>
      <c r="ER149" s="65" t="s">
        <v>237</v>
      </c>
      <c r="ES149" s="42">
        <v>0.62999999523162842</v>
      </c>
      <c r="ET149" s="42">
        <v>0.62999999523162842</v>
      </c>
      <c r="EU149" s="42">
        <v>0.62999999523162842</v>
      </c>
      <c r="EV149" s="42">
        <v>0.62999999523162842</v>
      </c>
      <c r="EW149" s="42">
        <v>0.62999999523162842</v>
      </c>
      <c r="EX149" s="42">
        <v>0.62999999523162842</v>
      </c>
      <c r="EY149" s="54">
        <f t="shared" si="90"/>
        <v>0.62999999523162842</v>
      </c>
      <c r="EZ149" s="42" t="s">
        <v>237</v>
      </c>
      <c r="FA149" s="42">
        <v>0.31999999284744263</v>
      </c>
      <c r="FB149" s="42">
        <v>0.31999999284744263</v>
      </c>
      <c r="FC149" s="42">
        <v>0.31999999284744263</v>
      </c>
      <c r="FD149" s="42">
        <v>0.31999999284744263</v>
      </c>
      <c r="FE149" s="42">
        <v>0.31999999284744263</v>
      </c>
      <c r="FF149" s="42">
        <v>0.31999999284744263</v>
      </c>
      <c r="FG149" s="54">
        <f t="shared" si="91"/>
        <v>0.31999999284744263</v>
      </c>
      <c r="FH149" s="42"/>
      <c r="FI149" s="42">
        <v>0.31000000238418579</v>
      </c>
      <c r="FJ149" s="42">
        <v>0.31000000238418579</v>
      </c>
      <c r="FK149" s="42">
        <v>0.31000000238418579</v>
      </c>
      <c r="FL149" s="42">
        <v>0.31000000238418579</v>
      </c>
      <c r="FM149" s="42">
        <v>0.31000000238418579</v>
      </c>
      <c r="FN149" s="42">
        <v>0.31000000238418579</v>
      </c>
      <c r="FO149" s="54">
        <f t="shared" si="92"/>
        <v>0.31000000238418579</v>
      </c>
      <c r="FP149" s="65">
        <v>22</v>
      </c>
      <c r="FQ149" s="42">
        <v>0.56999999284744263</v>
      </c>
      <c r="FR149" s="42">
        <v>0.56999999284744263</v>
      </c>
      <c r="FS149" s="42">
        <v>0.56999999284744263</v>
      </c>
      <c r="FT149" s="42">
        <v>0.56999999284744263</v>
      </c>
      <c r="FU149" s="42">
        <v>0.56999999284744263</v>
      </c>
      <c r="FV149" s="42">
        <v>0.56999999284744263</v>
      </c>
      <c r="FW149" s="54">
        <f t="shared" si="93"/>
        <v>0.56999999284744263</v>
      </c>
      <c r="FX149" s="65">
        <v>19</v>
      </c>
    </row>
    <row r="150" spans="1:180">
      <c r="A150" s="40">
        <v>38852</v>
      </c>
      <c r="B150" s="41"/>
      <c r="C150" s="41"/>
      <c r="D150" s="41"/>
      <c r="E150" s="42" t="s">
        <v>233</v>
      </c>
      <c r="F150" s="42" t="s">
        <v>233</v>
      </c>
      <c r="G150" s="42" t="s">
        <v>233</v>
      </c>
      <c r="H150" s="42" t="s">
        <v>233</v>
      </c>
      <c r="I150" s="42" t="s">
        <v>233</v>
      </c>
      <c r="J150" s="42" t="s">
        <v>233</v>
      </c>
      <c r="K150" s="54" t="str">
        <f t="shared" si="94"/>
        <v/>
      </c>
      <c r="L150" s="43">
        <v>15.482295036315918</v>
      </c>
      <c r="M150" s="43">
        <v>13.968254089355469</v>
      </c>
      <c r="N150" s="43">
        <v>13.235652923583984</v>
      </c>
      <c r="O150" s="43">
        <v>14.45665454864502</v>
      </c>
      <c r="P150" s="43">
        <v>14.578754425048828</v>
      </c>
      <c r="Q150" s="43">
        <v>14.310133934020996</v>
      </c>
      <c r="R150" s="54">
        <f t="shared" si="95"/>
        <v>14.338624159495035</v>
      </c>
      <c r="S150" s="43">
        <v>7.4481072425842285</v>
      </c>
      <c r="T150" s="43">
        <v>6.8376069068908691</v>
      </c>
      <c r="U150" s="43">
        <v>6.8376069068908691</v>
      </c>
      <c r="V150" s="43">
        <v>6.105006217956543</v>
      </c>
      <c r="W150" s="43">
        <v>6.8376069068908691</v>
      </c>
      <c r="X150" s="43">
        <v>6.8376069068908691</v>
      </c>
      <c r="Y150" s="56">
        <f t="shared" si="96"/>
        <v>6.817256848017375</v>
      </c>
      <c r="Z150" s="42">
        <v>-0.59829062223434448</v>
      </c>
      <c r="AA150" s="42">
        <v>-0.53479856252670288</v>
      </c>
      <c r="AB150" s="42">
        <v>-0.52503055334091187</v>
      </c>
      <c r="AC150" s="42">
        <v>-0.21733821928501129</v>
      </c>
      <c r="AD150" s="42">
        <v>-0.29548230767250061</v>
      </c>
      <c r="AE150" s="42">
        <v>-0.29548230767250061</v>
      </c>
      <c r="AF150" s="54">
        <f t="shared" si="97"/>
        <v>-0.41107042878866196</v>
      </c>
      <c r="AG150" s="42">
        <v>7.3641023635864258</v>
      </c>
      <c r="AH150" s="42">
        <v>7.3230767250061035</v>
      </c>
      <c r="AI150" s="42">
        <v>7.3982906341552734</v>
      </c>
      <c r="AJ150" s="42">
        <v>7.480341911315918</v>
      </c>
      <c r="AK150" s="42">
        <v>7.5179486274719238</v>
      </c>
      <c r="AL150" s="42">
        <v>7.3982906341552734</v>
      </c>
      <c r="AM150" s="54">
        <f t="shared" si="98"/>
        <v>7.4136751492818194</v>
      </c>
      <c r="AN150" s="44">
        <v>0.27838829159736633</v>
      </c>
      <c r="AO150" s="44">
        <v>0.2222222238779068</v>
      </c>
      <c r="AP150" s="44">
        <v>0.21978022158145905</v>
      </c>
      <c r="AQ150" s="44">
        <v>1.2210012413561344E-2</v>
      </c>
      <c r="AR150" s="44">
        <v>0</v>
      </c>
      <c r="AS150" s="44">
        <v>1.2210012413561344E-2</v>
      </c>
      <c r="AT150" s="58">
        <f t="shared" si="99"/>
        <v>0.12413512698064248</v>
      </c>
      <c r="AU150" s="42">
        <v>0.94993895292282104</v>
      </c>
      <c r="AV150" s="42">
        <v>1.0622711181640625</v>
      </c>
      <c r="AW150" s="42">
        <v>0.83272284269332886</v>
      </c>
      <c r="AX150" s="42">
        <v>0</v>
      </c>
      <c r="AY150" s="42">
        <v>0.79487180709838867</v>
      </c>
      <c r="AZ150" s="42">
        <v>0.89621490240097046</v>
      </c>
      <c r="BA150" s="54">
        <f t="shared" si="100"/>
        <v>0.75600327054659522</v>
      </c>
      <c r="BB150" s="44"/>
      <c r="BC150" s="42">
        <v>0.18192918598651886</v>
      </c>
      <c r="BD150" s="42">
        <v>0.13675214350223541</v>
      </c>
      <c r="BE150" s="42">
        <v>0.34432235360145569</v>
      </c>
      <c r="BF150" s="42">
        <v>4.8840050585567951E-3</v>
      </c>
      <c r="BG150" s="42">
        <v>0.3382173478603363</v>
      </c>
      <c r="BH150" s="42">
        <v>0.30036631226539612</v>
      </c>
      <c r="BI150" s="54">
        <f t="shared" si="101"/>
        <v>0.21774522471241653</v>
      </c>
      <c r="BJ150" s="44">
        <v>6.5433263778686523E-2</v>
      </c>
      <c r="BK150" s="44">
        <v>6.646660715341568E-2</v>
      </c>
      <c r="BL150" s="44">
        <v>6.6395774483680725E-2</v>
      </c>
      <c r="BM150" s="44">
        <v>7.1989677846431732E-2</v>
      </c>
      <c r="BN150" s="44">
        <v>5.9307154268026352E-2</v>
      </c>
      <c r="BO150" s="44">
        <v>5.3367216140031815E-2</v>
      </c>
      <c r="BP150" s="58">
        <f t="shared" si="102"/>
        <v>6.3826615611712142E-2</v>
      </c>
      <c r="BQ150" s="42">
        <v>1.07</v>
      </c>
      <c r="BR150" s="42">
        <v>1.07</v>
      </c>
      <c r="BS150" s="42">
        <v>1.19</v>
      </c>
      <c r="BT150" s="42">
        <v>1.24</v>
      </c>
      <c r="BU150" s="42">
        <v>1.43</v>
      </c>
      <c r="BV150" s="42">
        <v>1.33</v>
      </c>
      <c r="BW150" s="54">
        <v>1.22</v>
      </c>
      <c r="BX150" s="44">
        <v>6.3E-2</v>
      </c>
      <c r="BY150" s="44">
        <v>6.8000000000000005E-2</v>
      </c>
      <c r="BZ150" s="44">
        <v>7.0999999999999994E-2</v>
      </c>
      <c r="CA150" s="44">
        <v>6.8000000000000005E-2</v>
      </c>
      <c r="CB150" s="44">
        <v>6.4000000000000001E-2</v>
      </c>
      <c r="CC150" s="44">
        <v>6.0999999999999999E-2</v>
      </c>
      <c r="CD150" s="58">
        <v>6.6000000000000003E-2</v>
      </c>
      <c r="CE150" s="42">
        <v>7.65</v>
      </c>
      <c r="CF150" s="42">
        <v>7.68</v>
      </c>
      <c r="CG150" s="42">
        <v>7.71</v>
      </c>
      <c r="CH150" s="42">
        <v>7.47</v>
      </c>
      <c r="CI150" s="42">
        <v>7.69</v>
      </c>
      <c r="CJ150" s="42">
        <v>7.69</v>
      </c>
      <c r="CK150" s="54">
        <v>7.65</v>
      </c>
      <c r="CL150" s="42">
        <v>115</v>
      </c>
      <c r="CM150" s="44"/>
      <c r="CN150" s="44">
        <v>0.85958486795425415</v>
      </c>
      <c r="CO150" s="44">
        <v>1.0539683103561401</v>
      </c>
      <c r="CP150" s="44">
        <v>1.0178266763687134</v>
      </c>
      <c r="CQ150" s="44">
        <v>2.7438340187072754</v>
      </c>
      <c r="CR150" s="44">
        <v>1.2825397253036499</v>
      </c>
      <c r="CS150" s="44">
        <v>1.2571429014205933</v>
      </c>
      <c r="CT150" s="58">
        <f t="shared" si="103"/>
        <v>1.3691494166851044</v>
      </c>
      <c r="CU150" s="44" t="s">
        <v>233</v>
      </c>
      <c r="CV150" s="44" t="s">
        <v>233</v>
      </c>
      <c r="CW150" s="44" t="s">
        <v>233</v>
      </c>
      <c r="CX150" s="44" t="s">
        <v>233</v>
      </c>
      <c r="CY150" s="44" t="s">
        <v>233</v>
      </c>
      <c r="CZ150" s="44" t="s">
        <v>233</v>
      </c>
      <c r="DA150" s="54">
        <v>1.135</v>
      </c>
      <c r="DB150" s="65">
        <v>618.925537109375</v>
      </c>
      <c r="DC150" s="65">
        <v>702.4420166015625</v>
      </c>
      <c r="DD150" s="65">
        <v>679.36505126953125</v>
      </c>
      <c r="DE150" s="65">
        <v>1933.94384765625</v>
      </c>
      <c r="DF150" s="65">
        <v>837.85101318359375</v>
      </c>
      <c r="DG150" s="65">
        <v>892.91815185546875</v>
      </c>
      <c r="DH150" s="58">
        <f t="shared" si="104"/>
        <v>1.3597069482421875</v>
      </c>
      <c r="DI150" s="65">
        <v>652.62518310546875</v>
      </c>
      <c r="DJ150" s="65">
        <v>653.91943359375</v>
      </c>
      <c r="DK150" s="65">
        <v>656.28814697265625</v>
      </c>
      <c r="DL150" s="65">
        <v>1305.98291015625</v>
      </c>
      <c r="DM150" s="65">
        <v>932.64959716796875</v>
      </c>
      <c r="DN150" s="65">
        <v>920.34185791015625</v>
      </c>
      <c r="DO150" s="58">
        <f t="shared" si="105"/>
        <v>1.2292337109375</v>
      </c>
      <c r="DP150" s="65">
        <v>0</v>
      </c>
      <c r="DQ150" s="44"/>
      <c r="DR150" s="65">
        <v>0</v>
      </c>
      <c r="DS150" s="65">
        <v>0</v>
      </c>
      <c r="DT150" s="65">
        <v>783.5625</v>
      </c>
      <c r="DU150" s="65">
        <v>764.6875</v>
      </c>
      <c r="DV150" s="65">
        <v>743.875</v>
      </c>
      <c r="DW150" s="65">
        <v>0</v>
      </c>
      <c r="DX150" s="58">
        <f t="shared" si="106"/>
        <v>0.55010999999999999</v>
      </c>
      <c r="DY150" s="43">
        <v>6.5020265579223633</v>
      </c>
      <c r="DZ150" s="43">
        <v>10.734155654907227</v>
      </c>
      <c r="EA150" s="43">
        <v>27.76544189453125</v>
      </c>
      <c r="EB150" s="44">
        <f t="shared" si="107"/>
        <v>1.582302817993164</v>
      </c>
      <c r="EC150" s="43">
        <v>25</v>
      </c>
      <c r="ED150" s="43">
        <v>25</v>
      </c>
      <c r="EE150" s="43">
        <v>25</v>
      </c>
      <c r="EF150" s="43">
        <v>35</v>
      </c>
      <c r="EG150" s="43">
        <v>35</v>
      </c>
      <c r="EH150" s="43">
        <v>35</v>
      </c>
      <c r="EI150" s="56">
        <f t="shared" si="88"/>
        <v>30</v>
      </c>
      <c r="EJ150" s="65">
        <v>547</v>
      </c>
      <c r="EK150" s="42">
        <v>0.33000001311302185</v>
      </c>
      <c r="EL150" s="42">
        <v>0.33000001311302185</v>
      </c>
      <c r="EM150" s="42">
        <v>0.33000001311302185</v>
      </c>
      <c r="EN150" s="42">
        <v>0.33000001311302185</v>
      </c>
      <c r="EO150" s="42">
        <v>0.33000001311302185</v>
      </c>
      <c r="EP150" s="42">
        <v>0.33000001311302185</v>
      </c>
      <c r="EQ150" s="54">
        <f t="shared" si="89"/>
        <v>0.33000001311302185</v>
      </c>
      <c r="ER150" s="65" t="s">
        <v>237</v>
      </c>
      <c r="ES150" s="42">
        <v>0.62999999523162842</v>
      </c>
      <c r="ET150" s="42">
        <v>0.62999999523162842</v>
      </c>
      <c r="EU150" s="42">
        <v>0.62999999523162842</v>
      </c>
      <c r="EV150" s="42">
        <v>0.62999999523162842</v>
      </c>
      <c r="EW150" s="42">
        <v>0.62999999523162842</v>
      </c>
      <c r="EX150" s="42">
        <v>0.62999999523162842</v>
      </c>
      <c r="EY150" s="54">
        <f t="shared" si="90"/>
        <v>0.62999999523162842</v>
      </c>
      <c r="EZ150" s="42" t="s">
        <v>237</v>
      </c>
      <c r="FA150" s="42">
        <v>0.31999999284744263</v>
      </c>
      <c r="FB150" s="42">
        <v>0.31999999284744263</v>
      </c>
      <c r="FC150" s="42">
        <v>0.31999999284744263</v>
      </c>
      <c r="FD150" s="42">
        <v>0.31999999284744263</v>
      </c>
      <c r="FE150" s="42">
        <v>0.30000001192092896</v>
      </c>
      <c r="FF150" s="42">
        <v>0.30000001192092896</v>
      </c>
      <c r="FG150" s="54">
        <f t="shared" si="91"/>
        <v>0.31333333253860474</v>
      </c>
      <c r="FH150" s="42"/>
      <c r="FI150" s="42">
        <v>0.31000000238418579</v>
      </c>
      <c r="FJ150" s="42">
        <v>0.33000001311302185</v>
      </c>
      <c r="FK150" s="42">
        <v>0.33000001311302185</v>
      </c>
      <c r="FL150" s="42">
        <v>0.33000001311302185</v>
      </c>
      <c r="FM150" s="42">
        <v>0.31000000238418579</v>
      </c>
      <c r="FN150" s="42">
        <v>0.31000000238418579</v>
      </c>
      <c r="FO150" s="54">
        <f t="shared" si="92"/>
        <v>0.32000000774860382</v>
      </c>
      <c r="FP150" s="65">
        <v>31</v>
      </c>
      <c r="FQ150" s="42">
        <v>0.56999999284744263</v>
      </c>
      <c r="FR150" s="42">
        <v>0.56999999284744263</v>
      </c>
      <c r="FS150" s="42">
        <v>0.56999999284744263</v>
      </c>
      <c r="FT150" s="42">
        <v>0.56999999284744263</v>
      </c>
      <c r="FU150" s="42">
        <v>0.56999999284744263</v>
      </c>
      <c r="FV150" s="42">
        <v>0.56999999284744263</v>
      </c>
      <c r="FW150" s="54">
        <f t="shared" si="93"/>
        <v>0.56999999284744263</v>
      </c>
      <c r="FX150" s="65">
        <v>24</v>
      </c>
    </row>
    <row r="151" spans="1:180">
      <c r="A151" s="40">
        <v>38853</v>
      </c>
      <c r="B151" s="41"/>
      <c r="C151" s="41"/>
      <c r="D151" s="41"/>
      <c r="E151" s="42" t="s">
        <v>233</v>
      </c>
      <c r="F151" s="42" t="s">
        <v>233</v>
      </c>
      <c r="G151" s="42" t="s">
        <v>233</v>
      </c>
      <c r="H151" s="42" t="s">
        <v>233</v>
      </c>
      <c r="I151" s="42" t="s">
        <v>233</v>
      </c>
      <c r="J151" s="42" t="s">
        <v>233</v>
      </c>
      <c r="K151" s="54" t="str">
        <f t="shared" si="94"/>
        <v/>
      </c>
      <c r="L151" s="43">
        <v>13.577533721923828</v>
      </c>
      <c r="M151" s="43">
        <v>12.869353294372559</v>
      </c>
      <c r="N151" s="43">
        <v>12.380952835083008</v>
      </c>
      <c r="O151" s="43">
        <v>13.675213813781738</v>
      </c>
      <c r="P151" s="43">
        <v>14.896214485168457</v>
      </c>
      <c r="Q151" s="43">
        <v>14.407814025878906</v>
      </c>
      <c r="R151" s="54">
        <f t="shared" si="95"/>
        <v>13.63451369603475</v>
      </c>
      <c r="S151" s="43">
        <v>7.6923074722290039</v>
      </c>
      <c r="T151" s="43">
        <v>8.4249086380004883</v>
      </c>
      <c r="U151" s="43">
        <v>4.029304027557373</v>
      </c>
      <c r="V151" s="43">
        <v>4.1514043807983398</v>
      </c>
      <c r="W151" s="43">
        <v>3.9072039127349854</v>
      </c>
      <c r="X151" s="43">
        <v>4.1514043807983398</v>
      </c>
      <c r="Y151" s="56">
        <f t="shared" si="96"/>
        <v>5.3927554686864214</v>
      </c>
      <c r="Z151" s="42">
        <v>-9.0354092419147491E-2</v>
      </c>
      <c r="AA151" s="42">
        <v>-3.6630038172006607E-2</v>
      </c>
      <c r="AB151" s="42">
        <v>-1.7094017937779427E-2</v>
      </c>
      <c r="AC151" s="42">
        <v>-0.18803419172763824</v>
      </c>
      <c r="AD151" s="42">
        <v>-0.25152626633644104</v>
      </c>
      <c r="AE151" s="42">
        <v>-0.16361416876316071</v>
      </c>
      <c r="AF151" s="54">
        <f t="shared" si="97"/>
        <v>-0.12454212922602892</v>
      </c>
      <c r="AG151" s="42">
        <v>7.2341880798339844</v>
      </c>
      <c r="AH151" s="42">
        <v>7.2136750221252441</v>
      </c>
      <c r="AI151" s="42">
        <v>7.2581195831298828</v>
      </c>
      <c r="AJ151" s="42">
        <v>7.4837608337402344</v>
      </c>
      <c r="AK151" s="42">
        <v>7.6410255432128906</v>
      </c>
      <c r="AL151" s="42">
        <v>7.480341911315918</v>
      </c>
      <c r="AM151" s="54">
        <f t="shared" si="98"/>
        <v>7.3851851622263593</v>
      </c>
      <c r="AN151" s="44">
        <v>1.2210012413561344E-2</v>
      </c>
      <c r="AO151" s="44">
        <v>1.2210012413561344E-2</v>
      </c>
      <c r="AP151" s="44">
        <v>0.16361416876316071</v>
      </c>
      <c r="AQ151" s="44">
        <v>0.16117216646671295</v>
      </c>
      <c r="AR151" s="44">
        <v>0.24908424913883209</v>
      </c>
      <c r="AS151" s="44">
        <v>0.23199023306369781</v>
      </c>
      <c r="AT151" s="58">
        <f t="shared" si="99"/>
        <v>0.13838014037658772</v>
      </c>
      <c r="AU151" s="42">
        <v>1.0390720367431641</v>
      </c>
      <c r="AV151" s="42">
        <v>0.80586081743240356</v>
      </c>
      <c r="AW151" s="42">
        <v>0.77289378643035889</v>
      </c>
      <c r="AX151" s="42">
        <v>0.81684982776641846</v>
      </c>
      <c r="AY151" s="42">
        <v>0.78021979331970215</v>
      </c>
      <c r="AZ151" s="42">
        <v>0.79609280824661255</v>
      </c>
      <c r="BA151" s="54">
        <f t="shared" si="100"/>
        <v>0.83516484498977661</v>
      </c>
      <c r="BB151" s="44"/>
      <c r="BC151" s="42">
        <v>0.37606838345527649</v>
      </c>
      <c r="BD151" s="42">
        <v>0.27350428700447083</v>
      </c>
      <c r="BE151" s="42">
        <v>0.26984128355979919</v>
      </c>
      <c r="BF151" s="42">
        <v>0.28205129504203796</v>
      </c>
      <c r="BG151" s="42">
        <v>0.2747252881526947</v>
      </c>
      <c r="BH151" s="42">
        <v>0.22710622847080231</v>
      </c>
      <c r="BI151" s="54">
        <f t="shared" si="101"/>
        <v>0.2838827942808469</v>
      </c>
      <c r="BJ151" s="44">
        <v>5.1172159612178802E-2</v>
      </c>
      <c r="BK151" s="44">
        <v>4.9801286309957504E-2</v>
      </c>
      <c r="BL151" s="44">
        <v>4.6268079429864883E-2</v>
      </c>
      <c r="BM151" s="44">
        <v>4.459032416343689E-2</v>
      </c>
      <c r="BN151" s="44">
        <v>4.3394554406404495E-2</v>
      </c>
      <c r="BO151" s="44">
        <v>4.6298246830701828E-2</v>
      </c>
      <c r="BP151" s="58">
        <f t="shared" si="102"/>
        <v>4.6920775125424065E-2</v>
      </c>
      <c r="BQ151" s="42">
        <v>1.34</v>
      </c>
      <c r="BR151" s="42">
        <v>1.3</v>
      </c>
      <c r="BS151" s="42">
        <v>1.26</v>
      </c>
      <c r="BT151" s="42">
        <v>1.24</v>
      </c>
      <c r="BU151" s="42">
        <v>1.24</v>
      </c>
      <c r="BV151" s="42">
        <v>1.2</v>
      </c>
      <c r="BW151" s="54">
        <v>1.26</v>
      </c>
      <c r="BX151" s="44">
        <v>4.8000000000000001E-2</v>
      </c>
      <c r="BY151" s="44">
        <v>4.8000000000000001E-2</v>
      </c>
      <c r="BZ151" s="44">
        <v>4.8000000000000001E-2</v>
      </c>
      <c r="CA151" s="44">
        <v>4.9000000000000002E-2</v>
      </c>
      <c r="CB151" s="44">
        <v>4.8000000000000001E-2</v>
      </c>
      <c r="CC151" s="44">
        <v>4.4999999999999998E-2</v>
      </c>
      <c r="CD151" s="58">
        <v>4.8000000000000001E-2</v>
      </c>
      <c r="CE151" s="42">
        <v>7.68</v>
      </c>
      <c r="CF151" s="42">
        <v>7.68</v>
      </c>
      <c r="CG151" s="42">
        <v>7.64</v>
      </c>
      <c r="CH151" s="42">
        <v>7.59</v>
      </c>
      <c r="CI151" s="42">
        <v>7.57</v>
      </c>
      <c r="CJ151" s="42">
        <v>7.61</v>
      </c>
      <c r="CK151" s="54">
        <v>7.63</v>
      </c>
      <c r="CL151" s="42">
        <v>114</v>
      </c>
      <c r="CM151" s="44"/>
      <c r="CN151" s="44">
        <v>1.6888889074325562</v>
      </c>
      <c r="CO151" s="44">
        <v>1.6937729120254517</v>
      </c>
      <c r="CP151" s="44">
        <v>1.6859585046768188</v>
      </c>
      <c r="CQ151" s="44">
        <v>1.7445665597915649</v>
      </c>
      <c r="CR151" s="44">
        <v>1.7719169855117798</v>
      </c>
      <c r="CS151" s="44">
        <v>1.8021978139877319</v>
      </c>
      <c r="CT151" s="58">
        <f t="shared" si="103"/>
        <v>1.7312169472376506</v>
      </c>
      <c r="CU151" s="44" t="s">
        <v>233</v>
      </c>
      <c r="CV151" s="44" t="s">
        <v>233</v>
      </c>
      <c r="CW151" s="44" t="s">
        <v>233</v>
      </c>
      <c r="CX151" s="44" t="s">
        <v>233</v>
      </c>
      <c r="CY151" s="44" t="s">
        <v>233</v>
      </c>
      <c r="CZ151" s="44" t="s">
        <v>233</v>
      </c>
      <c r="DA151" s="54">
        <v>0.77600000000000002</v>
      </c>
      <c r="DB151" s="65">
        <v>1161.78271484375</v>
      </c>
      <c r="DC151" s="65">
        <v>1158.11962890625</v>
      </c>
      <c r="DD151" s="65">
        <v>1166.4224853515625</v>
      </c>
      <c r="DE151" s="65">
        <v>1208.1807861328125</v>
      </c>
      <c r="DF151" s="65">
        <v>1193.5286865234375</v>
      </c>
      <c r="DG151" s="65">
        <v>1202.4420166015625</v>
      </c>
      <c r="DH151" s="58">
        <f t="shared" si="104"/>
        <v>1.70171431640625</v>
      </c>
      <c r="DI151" s="65">
        <v>1205.88525390625</v>
      </c>
      <c r="DJ151" s="65">
        <v>1208.15625</v>
      </c>
      <c r="DK151" s="65">
        <v>1217.3626708984375</v>
      </c>
      <c r="DL151" s="65">
        <v>1233.69970703125</v>
      </c>
      <c r="DM151" s="65">
        <v>1233.015869140625</v>
      </c>
      <c r="DN151" s="65">
        <v>1224.737548828125</v>
      </c>
      <c r="DO151" s="58">
        <f t="shared" si="105"/>
        <v>1.7574857519531251</v>
      </c>
      <c r="DP151" s="65">
        <v>15</v>
      </c>
      <c r="DQ151" s="44"/>
      <c r="DR151" s="65">
        <v>0</v>
      </c>
      <c r="DS151" s="65">
        <v>750.375</v>
      </c>
      <c r="DT151" s="65">
        <v>763.8125</v>
      </c>
      <c r="DU151" s="65">
        <v>752.25</v>
      </c>
      <c r="DV151" s="65">
        <v>727.875</v>
      </c>
      <c r="DW151" s="65">
        <v>724.875</v>
      </c>
      <c r="DX151" s="58">
        <f t="shared" si="106"/>
        <v>0.89260499999999998</v>
      </c>
      <c r="DY151" s="43">
        <v>6.8292551040649414</v>
      </c>
      <c r="DZ151" s="43">
        <v>9.2362651824951172</v>
      </c>
      <c r="EA151" s="43">
        <v>28.45843505859375</v>
      </c>
      <c r="EB151" s="44">
        <f t="shared" si="107"/>
        <v>1.9761777609252931</v>
      </c>
      <c r="EC151" s="43">
        <v>35</v>
      </c>
      <c r="ED151" s="43">
        <v>35</v>
      </c>
      <c r="EE151" s="43">
        <v>35</v>
      </c>
      <c r="EF151" s="43">
        <v>35</v>
      </c>
      <c r="EG151" s="43">
        <v>35</v>
      </c>
      <c r="EH151" s="43">
        <v>35</v>
      </c>
      <c r="EI151" s="56">
        <f t="shared" si="88"/>
        <v>35</v>
      </c>
      <c r="EJ151" s="65">
        <v>479</v>
      </c>
      <c r="EK151" s="42">
        <v>0.33000001311302185</v>
      </c>
      <c r="EL151" s="42">
        <v>0.33000001311302185</v>
      </c>
      <c r="EM151" s="42">
        <v>0.33000001311302185</v>
      </c>
      <c r="EN151" s="42">
        <v>0.33000001311302185</v>
      </c>
      <c r="EO151" s="42">
        <v>0.33000001311302185</v>
      </c>
      <c r="EP151" s="42">
        <v>0.33000001311302185</v>
      </c>
      <c r="EQ151" s="54">
        <f t="shared" si="89"/>
        <v>0.33000001311302185</v>
      </c>
      <c r="ER151" s="65" t="s">
        <v>237</v>
      </c>
      <c r="ES151" s="42">
        <v>0.62999999523162842</v>
      </c>
      <c r="ET151" s="42">
        <v>0.62999999523162842</v>
      </c>
      <c r="EU151" s="42">
        <v>0.62999999523162842</v>
      </c>
      <c r="EV151" s="42">
        <v>0.62999999523162842</v>
      </c>
      <c r="EW151" s="42">
        <v>0.62999999523162842</v>
      </c>
      <c r="EX151" s="42">
        <v>0.62999999523162842</v>
      </c>
      <c r="EY151" s="54">
        <f t="shared" si="90"/>
        <v>0.62999999523162842</v>
      </c>
      <c r="EZ151" s="42" t="s">
        <v>237</v>
      </c>
      <c r="FA151" s="42">
        <v>0.30000001192092896</v>
      </c>
      <c r="FB151" s="42">
        <v>0.25</v>
      </c>
      <c r="FC151" s="42">
        <v>0.25</v>
      </c>
      <c r="FD151" s="42">
        <v>0.25</v>
      </c>
      <c r="FE151" s="42">
        <v>0.25</v>
      </c>
      <c r="FF151" s="42">
        <v>0.25</v>
      </c>
      <c r="FG151" s="54">
        <f t="shared" si="91"/>
        <v>0.25833333532015484</v>
      </c>
      <c r="FH151" s="42"/>
      <c r="FI151" s="42">
        <v>0.30000001192092896</v>
      </c>
      <c r="FJ151" s="42">
        <v>0.2800000011920929</v>
      </c>
      <c r="FK151" s="42">
        <v>0.2800000011920929</v>
      </c>
      <c r="FL151" s="42">
        <v>0.2800000011920929</v>
      </c>
      <c r="FM151" s="42">
        <v>0.2800000011920929</v>
      </c>
      <c r="FN151" s="42">
        <v>0.2800000011920929</v>
      </c>
      <c r="FO151" s="54">
        <f t="shared" si="92"/>
        <v>0.28333333631356555</v>
      </c>
      <c r="FP151" s="65">
        <v>32</v>
      </c>
      <c r="FQ151" s="42">
        <v>0.56999999284744263</v>
      </c>
      <c r="FR151" s="42">
        <v>0.56999999284744263</v>
      </c>
      <c r="FS151" s="42">
        <v>0.56999999284744263</v>
      </c>
      <c r="FT151" s="42">
        <v>0.56999999284744263</v>
      </c>
      <c r="FU151" s="42">
        <v>0.56999999284744263</v>
      </c>
      <c r="FV151" s="42">
        <v>0.56999999284744263</v>
      </c>
      <c r="FW151" s="54">
        <f t="shared" si="93"/>
        <v>0.56999999284744263</v>
      </c>
      <c r="FX151" s="65">
        <v>36</v>
      </c>
    </row>
    <row r="152" spans="1:180">
      <c r="A152" s="40">
        <v>38854</v>
      </c>
      <c r="B152" s="41"/>
      <c r="C152" s="41"/>
      <c r="D152" s="41"/>
      <c r="E152" s="42" t="s">
        <v>233</v>
      </c>
      <c r="F152" s="42" t="s">
        <v>233</v>
      </c>
      <c r="G152" s="42" t="s">
        <v>233</v>
      </c>
      <c r="H152" s="42" t="s">
        <v>233</v>
      </c>
      <c r="I152" s="42" t="s">
        <v>233</v>
      </c>
      <c r="J152" s="42" t="s">
        <v>233</v>
      </c>
      <c r="K152" s="54" t="str">
        <f t="shared" si="94"/>
        <v/>
      </c>
      <c r="L152" s="43">
        <v>13.308913230895996</v>
      </c>
      <c r="M152" s="43">
        <v>12.454212188720703</v>
      </c>
      <c r="N152" s="43">
        <v>12.258852005004883</v>
      </c>
      <c r="O152" s="43">
        <v>13.84615421295166</v>
      </c>
      <c r="P152" s="43">
        <v>15.189254760742188</v>
      </c>
      <c r="Q152" s="43">
        <v>15.433455467224121</v>
      </c>
      <c r="R152" s="54">
        <f t="shared" si="95"/>
        <v>13.748473644256592</v>
      </c>
      <c r="S152" s="43">
        <v>4.884005069732666</v>
      </c>
      <c r="T152" s="43">
        <v>6.8376069068908691</v>
      </c>
      <c r="U152" s="43">
        <v>4.029304027557373</v>
      </c>
      <c r="V152" s="43">
        <v>3.1746032238006592</v>
      </c>
      <c r="W152" s="43">
        <v>3.2967033386230469</v>
      </c>
      <c r="X152" s="43">
        <v>4.2735042572021484</v>
      </c>
      <c r="Y152" s="56">
        <f t="shared" si="96"/>
        <v>4.4159544706344604</v>
      </c>
      <c r="Z152" s="42">
        <v>-2.6862027123570442E-2</v>
      </c>
      <c r="AA152" s="42">
        <v>4.6398047357797623E-2</v>
      </c>
      <c r="AB152" s="42">
        <v>-3.6630038172006607E-2</v>
      </c>
      <c r="AC152" s="42">
        <v>-0.16361416876316071</v>
      </c>
      <c r="AD152" s="42">
        <v>-0.26129427552223206</v>
      </c>
      <c r="AE152" s="42">
        <v>-0.20757021009922028</v>
      </c>
      <c r="AF152" s="54">
        <f t="shared" si="97"/>
        <v>-0.10826211205373208</v>
      </c>
      <c r="AG152" s="42">
        <v>7.2547006607055664</v>
      </c>
      <c r="AH152" s="42">
        <v>7.2273502349853516</v>
      </c>
      <c r="AI152" s="42">
        <v>7.2581195831298828</v>
      </c>
      <c r="AJ152" s="42">
        <v>7.4769229888916016</v>
      </c>
      <c r="AK152" s="42">
        <v>7.6307692527770996</v>
      </c>
      <c r="AL152" s="42">
        <v>7.4940171241760254</v>
      </c>
      <c r="AM152" s="54">
        <f t="shared" si="98"/>
        <v>7.3903133074442549</v>
      </c>
      <c r="AN152" s="44">
        <v>0.16117216646671295</v>
      </c>
      <c r="AO152" s="44">
        <v>0.16117216646671295</v>
      </c>
      <c r="AP152" s="44">
        <v>0.19780220091342926</v>
      </c>
      <c r="AQ152" s="44">
        <v>0.1318681389093399</v>
      </c>
      <c r="AR152" s="44">
        <v>0.24175824224948883</v>
      </c>
      <c r="AS152" s="44">
        <v>0.22710622847080231</v>
      </c>
      <c r="AT152" s="58">
        <f t="shared" si="99"/>
        <v>0.18681319057941437</v>
      </c>
      <c r="AU152" s="42">
        <v>0.81807082891464233</v>
      </c>
      <c r="AV152" s="42">
        <v>0.80463981628417969</v>
      </c>
      <c r="AW152" s="42">
        <v>0.86568987369537354</v>
      </c>
      <c r="AX152" s="42">
        <v>0.82173383235931396</v>
      </c>
      <c r="AY152" s="42">
        <v>0.84004884958267212</v>
      </c>
      <c r="AZ152" s="42">
        <v>0.79365080595016479</v>
      </c>
      <c r="BA152" s="54">
        <f t="shared" si="100"/>
        <v>0.82397233446439111</v>
      </c>
      <c r="BB152" s="44"/>
      <c r="BC152" s="42">
        <v>0.29304030537605286</v>
      </c>
      <c r="BD152" s="42">
        <v>0.27228328585624695</v>
      </c>
      <c r="BE152" s="42">
        <v>0.33577534556388855</v>
      </c>
      <c r="BF152" s="42">
        <v>0.30402931571006775</v>
      </c>
      <c r="BG152" s="42">
        <v>0.28083029389381409</v>
      </c>
      <c r="BH152" s="42">
        <v>0.24664224684238434</v>
      </c>
      <c r="BI152" s="54">
        <f t="shared" si="101"/>
        <v>0.2887667988737424</v>
      </c>
      <c r="BJ152" s="44">
        <v>4.4127661734819412E-2</v>
      </c>
      <c r="BK152" s="44">
        <v>4.2862206697463989E-2</v>
      </c>
      <c r="BL152" s="44">
        <v>4.1820142418146133E-2</v>
      </c>
      <c r="BM152" s="44">
        <v>4.1485611349344254E-2</v>
      </c>
      <c r="BN152" s="44">
        <v>4.1196573525667191E-2</v>
      </c>
      <c r="BO152" s="44">
        <v>4.1556600481271744E-2</v>
      </c>
      <c r="BP152" s="58">
        <f t="shared" si="102"/>
        <v>4.2174799367785454E-2</v>
      </c>
      <c r="BQ152" s="42">
        <v>1.2</v>
      </c>
      <c r="BR152" s="42">
        <v>1.24</v>
      </c>
      <c r="BS152" s="42">
        <v>1.3</v>
      </c>
      <c r="BT152" s="42">
        <v>1.3</v>
      </c>
      <c r="BU152" s="42">
        <v>1.24</v>
      </c>
      <c r="BV152" s="42">
        <v>1.25</v>
      </c>
      <c r="BW152" s="54">
        <v>1.26</v>
      </c>
      <c r="BX152" s="44">
        <v>4.9000000000000002E-2</v>
      </c>
      <c r="BY152" s="44">
        <v>4.8000000000000001E-2</v>
      </c>
      <c r="BZ152" s="44">
        <v>3.3000000000000002E-2</v>
      </c>
      <c r="CA152" s="44">
        <v>3.9E-2</v>
      </c>
      <c r="CB152" s="44">
        <v>3.9E-2</v>
      </c>
      <c r="CC152" s="44">
        <v>3.9E-2</v>
      </c>
      <c r="CD152" s="58">
        <v>4.1000000000000002E-2</v>
      </c>
      <c r="CE152" s="42">
        <v>7.66</v>
      </c>
      <c r="CF152" s="42">
        <v>7.67</v>
      </c>
      <c r="CG152" s="42">
        <v>7.63</v>
      </c>
      <c r="CH152" s="42">
        <v>7.59</v>
      </c>
      <c r="CI152" s="42">
        <v>7.58</v>
      </c>
      <c r="CJ152" s="42">
        <v>7.61</v>
      </c>
      <c r="CK152" s="54">
        <v>7.62</v>
      </c>
      <c r="CL152" s="42">
        <v>112</v>
      </c>
      <c r="CM152" s="44"/>
      <c r="CN152" s="44">
        <v>1.7504273653030396</v>
      </c>
      <c r="CO152" s="44">
        <v>1.6000000238418579</v>
      </c>
      <c r="CP152" s="44">
        <v>1.7562881708145142</v>
      </c>
      <c r="CQ152" s="44">
        <v>1.7533577680587769</v>
      </c>
      <c r="CR152" s="44">
        <v>1.6908425092697144</v>
      </c>
      <c r="CS152" s="44">
        <v>1.7377289533615112</v>
      </c>
      <c r="CT152" s="58">
        <f t="shared" si="103"/>
        <v>1.7147741317749023</v>
      </c>
      <c r="CU152" s="44" t="s">
        <v>233</v>
      </c>
      <c r="CV152" s="44" t="s">
        <v>233</v>
      </c>
      <c r="CW152" s="44" t="s">
        <v>233</v>
      </c>
      <c r="CX152" s="44" t="s">
        <v>233</v>
      </c>
      <c r="CY152" s="44" t="s">
        <v>233</v>
      </c>
      <c r="CZ152" s="44" t="s">
        <v>233</v>
      </c>
      <c r="DA152" s="54">
        <v>0.75600000000000001</v>
      </c>
      <c r="DB152" s="65">
        <v>1200.6104736328125</v>
      </c>
      <c r="DC152" s="65">
        <v>1153.96826171875</v>
      </c>
      <c r="DD152" s="65">
        <v>1172.0390625</v>
      </c>
      <c r="DE152" s="65">
        <v>1220.5128173828125</v>
      </c>
      <c r="DF152" s="65">
        <v>1152.869384765625</v>
      </c>
      <c r="DG152" s="65">
        <v>1207.4481201171875</v>
      </c>
      <c r="DH152" s="58">
        <f t="shared" si="104"/>
        <v>1.7057875488281251</v>
      </c>
      <c r="DI152" s="65">
        <v>1201.001220703125</v>
      </c>
      <c r="DJ152" s="65">
        <v>1185.4945068359375</v>
      </c>
      <c r="DK152" s="65">
        <v>1186.32470703125</v>
      </c>
      <c r="DL152" s="65">
        <v>1220.3173828125</v>
      </c>
      <c r="DM152" s="65">
        <v>1218.4127197265625</v>
      </c>
      <c r="DN152" s="65">
        <v>1230.5006103515625</v>
      </c>
      <c r="DO152" s="58">
        <f t="shared" si="105"/>
        <v>1.7380922753906249</v>
      </c>
      <c r="DP152" s="65">
        <v>16</v>
      </c>
      <c r="DQ152" s="44"/>
      <c r="DR152" s="65">
        <v>760.8125</v>
      </c>
      <c r="DS152" s="65">
        <v>0</v>
      </c>
      <c r="DT152" s="65">
        <v>0</v>
      </c>
      <c r="DU152" s="65">
        <v>768.6875</v>
      </c>
      <c r="DV152" s="65">
        <v>744.3125</v>
      </c>
      <c r="DW152" s="65">
        <v>0</v>
      </c>
      <c r="DX152" s="58">
        <f t="shared" si="106"/>
        <v>0.54571499999999995</v>
      </c>
      <c r="DY152" s="43">
        <v>6.4922099113464355</v>
      </c>
      <c r="DZ152" s="43">
        <v>9.9834060668945313</v>
      </c>
      <c r="EA152" s="43">
        <v>27.996437072753906</v>
      </c>
      <c r="EB152" s="44">
        <f t="shared" si="107"/>
        <v>1.6290097062683104</v>
      </c>
      <c r="EC152" s="43">
        <v>35</v>
      </c>
      <c r="ED152" s="43">
        <v>35</v>
      </c>
      <c r="EE152" s="43">
        <v>35</v>
      </c>
      <c r="EF152" s="43">
        <v>35</v>
      </c>
      <c r="EG152" s="43">
        <v>35</v>
      </c>
      <c r="EH152" s="43">
        <v>35</v>
      </c>
      <c r="EI152" s="56">
        <f t="shared" si="88"/>
        <v>35</v>
      </c>
      <c r="EJ152" s="65">
        <v>488</v>
      </c>
      <c r="EK152" s="42">
        <v>0.33000001311302185</v>
      </c>
      <c r="EL152" s="42">
        <v>0.33000001311302185</v>
      </c>
      <c r="EM152" s="42">
        <v>0.33000001311302185</v>
      </c>
      <c r="EN152" s="42">
        <v>0.33000001311302185</v>
      </c>
      <c r="EO152" s="42">
        <v>0.33000001311302185</v>
      </c>
      <c r="EP152" s="42">
        <v>0.33000001311302185</v>
      </c>
      <c r="EQ152" s="54">
        <f t="shared" si="89"/>
        <v>0.33000001311302185</v>
      </c>
      <c r="ER152" s="65" t="s">
        <v>237</v>
      </c>
      <c r="ES152" s="42">
        <v>0.62999999523162842</v>
      </c>
      <c r="ET152" s="42">
        <v>0.62999999523162842</v>
      </c>
      <c r="EU152" s="42">
        <v>0.62999999523162842</v>
      </c>
      <c r="EV152" s="42">
        <v>0.62999999523162842</v>
      </c>
      <c r="EW152" s="42">
        <v>0.62999999523162842</v>
      </c>
      <c r="EX152" s="42">
        <v>0.62999999523162842</v>
      </c>
      <c r="EY152" s="54">
        <f t="shared" si="90"/>
        <v>0.62999999523162842</v>
      </c>
      <c r="EZ152" s="42" t="s">
        <v>237</v>
      </c>
      <c r="FA152" s="42">
        <v>0.25</v>
      </c>
      <c r="FB152" s="42">
        <v>0.25</v>
      </c>
      <c r="FC152" s="42">
        <v>0.25</v>
      </c>
      <c r="FD152" s="42">
        <v>0.25</v>
      </c>
      <c r="FE152" s="42">
        <v>0.25</v>
      </c>
      <c r="FF152" s="42">
        <v>0.25</v>
      </c>
      <c r="FG152" s="54">
        <f t="shared" si="91"/>
        <v>0.25</v>
      </c>
      <c r="FH152" s="42"/>
      <c r="FI152" s="42">
        <v>0.2800000011920929</v>
      </c>
      <c r="FJ152" s="42">
        <v>0.2800000011920929</v>
      </c>
      <c r="FK152" s="42">
        <v>0.2800000011920929</v>
      </c>
      <c r="FL152" s="42">
        <v>0.2800000011920929</v>
      </c>
      <c r="FM152" s="42">
        <v>0.2800000011920929</v>
      </c>
      <c r="FN152" s="42">
        <v>0.2800000011920929</v>
      </c>
      <c r="FO152" s="54">
        <f t="shared" si="92"/>
        <v>0.2800000011920929</v>
      </c>
      <c r="FP152" s="65">
        <v>31</v>
      </c>
      <c r="FQ152" s="42">
        <v>0.56999999284744263</v>
      </c>
      <c r="FR152" s="42">
        <v>0.56999999284744263</v>
      </c>
      <c r="FS152" s="42">
        <v>0.56999999284744263</v>
      </c>
      <c r="FT152" s="42">
        <v>0.56999999284744263</v>
      </c>
      <c r="FU152" s="42">
        <v>0.56999999284744263</v>
      </c>
      <c r="FV152" s="42">
        <v>0.56999999284744263</v>
      </c>
      <c r="FW152" s="54">
        <f t="shared" si="93"/>
        <v>0.56999999284744263</v>
      </c>
      <c r="FX152" s="65">
        <v>35</v>
      </c>
    </row>
    <row r="153" spans="1:180">
      <c r="A153" s="40">
        <v>38855</v>
      </c>
      <c r="B153" s="41"/>
      <c r="C153" s="41"/>
      <c r="D153" s="41"/>
      <c r="E153" s="42" t="s">
        <v>233</v>
      </c>
      <c r="F153" s="42" t="s">
        <v>233</v>
      </c>
      <c r="G153" s="42" t="s">
        <v>233</v>
      </c>
      <c r="H153" s="42" t="s">
        <v>233</v>
      </c>
      <c r="I153" s="42" t="s">
        <v>233</v>
      </c>
      <c r="J153" s="42" t="s">
        <v>233</v>
      </c>
      <c r="K153" s="54" t="str">
        <f t="shared" si="94"/>
        <v/>
      </c>
      <c r="L153" s="43">
        <v>14.578754425048828</v>
      </c>
      <c r="M153" s="43">
        <v>13.357753753662109</v>
      </c>
      <c r="N153" s="43">
        <v>12.722832679748535</v>
      </c>
      <c r="O153" s="43">
        <v>15.189254760742188</v>
      </c>
      <c r="P153" s="43">
        <v>16.166055679321289</v>
      </c>
      <c r="Q153" s="43">
        <v>15.506715774536133</v>
      </c>
      <c r="R153" s="54">
        <f t="shared" si="95"/>
        <v>14.586894512176514</v>
      </c>
      <c r="S153" s="43">
        <v>5.0061049461364746</v>
      </c>
      <c r="T153" s="43">
        <v>4.6398048400878906</v>
      </c>
      <c r="U153" s="43">
        <v>3.9072039127349854</v>
      </c>
      <c r="V153" s="43">
        <v>4.1514043807983398</v>
      </c>
      <c r="W153" s="43">
        <v>4.029304027557373</v>
      </c>
      <c r="X153" s="43">
        <v>4.029304027557373</v>
      </c>
      <c r="Y153" s="56">
        <f t="shared" si="96"/>
        <v>4.2938543558120728</v>
      </c>
      <c r="Z153" s="42">
        <v>-6.5934069454669952E-2</v>
      </c>
      <c r="AA153" s="42">
        <v>-3.1746033579111099E-2</v>
      </c>
      <c r="AB153" s="42">
        <v>-1.2210012413561344E-2</v>
      </c>
      <c r="AC153" s="42">
        <v>-0.19780220091342926</v>
      </c>
      <c r="AD153" s="42">
        <v>-0.27106228470802307</v>
      </c>
      <c r="AE153" s="42">
        <v>-0.20268620550632477</v>
      </c>
      <c r="AF153" s="54">
        <f t="shared" si="97"/>
        <v>-0.13024013442918658</v>
      </c>
      <c r="AG153" s="42">
        <v>7.2376070022583008</v>
      </c>
      <c r="AH153" s="42">
        <v>7.1999998092651367</v>
      </c>
      <c r="AI153" s="42">
        <v>7.2854700088500977</v>
      </c>
      <c r="AJ153" s="42">
        <v>7.5350427627563477</v>
      </c>
      <c r="AK153" s="42">
        <v>7.6478633880615234</v>
      </c>
      <c r="AL153" s="42">
        <v>7.4666666984558105</v>
      </c>
      <c r="AM153" s="54">
        <f t="shared" si="98"/>
        <v>7.3954416116078692</v>
      </c>
      <c r="AN153" s="44">
        <v>0.17582418024539948</v>
      </c>
      <c r="AO153" s="44">
        <v>0.16605617105960846</v>
      </c>
      <c r="AP153" s="44">
        <v>0.14163614809513092</v>
      </c>
      <c r="AQ153" s="44">
        <v>0.17826618254184723</v>
      </c>
      <c r="AR153" s="44">
        <v>0.23687423765659332</v>
      </c>
      <c r="AS153" s="44">
        <v>0.20757021009922028</v>
      </c>
      <c r="AT153" s="58">
        <f t="shared" si="99"/>
        <v>0.18437118828296661</v>
      </c>
      <c r="AU153" s="42">
        <v>0.81684982776641846</v>
      </c>
      <c r="AV153" s="42">
        <v>0.81684982776641846</v>
      </c>
      <c r="AW153" s="42">
        <v>0.80586081743240356</v>
      </c>
      <c r="AX153" s="42">
        <v>0.83760684728622437</v>
      </c>
      <c r="AY153" s="42">
        <v>0.85225886106491089</v>
      </c>
      <c r="AZ153" s="42">
        <v>0.79609280824661255</v>
      </c>
      <c r="BA153" s="54">
        <f t="shared" si="100"/>
        <v>0.82091983159383142</v>
      </c>
      <c r="BB153" s="44"/>
      <c r="BC153" s="42">
        <v>0.23321123421192169</v>
      </c>
      <c r="BD153" s="42">
        <v>0.28937730193138123</v>
      </c>
      <c r="BE153" s="42">
        <v>1.8315019086003304E-2</v>
      </c>
      <c r="BF153" s="42">
        <v>0.32844933867454529</v>
      </c>
      <c r="BG153" s="42">
        <v>0.29670330882072449</v>
      </c>
      <c r="BH153" s="42">
        <v>0.2747252881526947</v>
      </c>
      <c r="BI153" s="54">
        <f t="shared" si="101"/>
        <v>0.24013024847954512</v>
      </c>
      <c r="BJ153" s="44">
        <v>4.1270479559898376E-2</v>
      </c>
      <c r="BK153" s="44">
        <v>4.1335947811603546E-2</v>
      </c>
      <c r="BL153" s="44">
        <v>4.0192689746618271E-2</v>
      </c>
      <c r="BM153" s="44">
        <v>4.2345505207777023E-2</v>
      </c>
      <c r="BN153" s="44">
        <v>4.144258052110672E-2</v>
      </c>
      <c r="BO153" s="44">
        <v>4.1179947555065155E-2</v>
      </c>
      <c r="BP153" s="58">
        <f t="shared" si="102"/>
        <v>4.1294525067011513E-2</v>
      </c>
      <c r="BQ153" s="42">
        <v>1.19</v>
      </c>
      <c r="BR153" s="42">
        <v>1.23</v>
      </c>
      <c r="BS153" s="42">
        <v>1.21</v>
      </c>
      <c r="BT153" s="42">
        <v>1.26</v>
      </c>
      <c r="BU153" s="42">
        <v>1.21</v>
      </c>
      <c r="BV153" s="42">
        <v>1.23</v>
      </c>
      <c r="BW153" s="54">
        <v>1.22</v>
      </c>
      <c r="BX153" s="44">
        <v>0.04</v>
      </c>
      <c r="BY153" s="44">
        <v>4.5999999999999999E-2</v>
      </c>
      <c r="BZ153" s="44">
        <v>4.4999999999999998E-2</v>
      </c>
      <c r="CA153" s="44">
        <v>4.2999999999999997E-2</v>
      </c>
      <c r="CB153" s="44">
        <v>4.2000000000000003E-2</v>
      </c>
      <c r="CC153" s="44">
        <v>4.2000000000000003E-2</v>
      </c>
      <c r="CD153" s="58">
        <v>4.2999999999999997E-2</v>
      </c>
      <c r="CE153" s="42">
        <v>7.65</v>
      </c>
      <c r="CF153" s="42">
        <v>7.66</v>
      </c>
      <c r="CG153" s="42">
        <v>7.63</v>
      </c>
      <c r="CH153" s="42">
        <v>7.59</v>
      </c>
      <c r="CI153" s="42">
        <v>7.59</v>
      </c>
      <c r="CJ153" s="42">
        <v>7.62</v>
      </c>
      <c r="CK153" s="54">
        <v>7.63</v>
      </c>
      <c r="CL153" s="42">
        <v>108</v>
      </c>
      <c r="CM153" s="44"/>
      <c r="CN153" s="44">
        <v>1.6957265138626099</v>
      </c>
      <c r="CO153" s="44">
        <v>1.696703314781189</v>
      </c>
      <c r="CP153" s="44">
        <v>1.8070818185806274</v>
      </c>
      <c r="CQ153" s="44">
        <v>1.7660561800003052</v>
      </c>
      <c r="CR153" s="44">
        <v>1.7660561800003052</v>
      </c>
      <c r="CS153" s="44">
        <v>1.6732600927352905</v>
      </c>
      <c r="CT153" s="58">
        <f t="shared" si="103"/>
        <v>1.7341473499933879</v>
      </c>
      <c r="CU153" s="44" t="s">
        <v>233</v>
      </c>
      <c r="CV153" s="44" t="s">
        <v>233</v>
      </c>
      <c r="CW153" s="44" t="s">
        <v>233</v>
      </c>
      <c r="CX153" s="44" t="s">
        <v>233</v>
      </c>
      <c r="CY153" s="44" t="s">
        <v>233</v>
      </c>
      <c r="CZ153" s="44" t="s">
        <v>233</v>
      </c>
      <c r="DA153" s="54">
        <v>0.78100000000000003</v>
      </c>
      <c r="DB153" s="65">
        <v>1153.357666015625</v>
      </c>
      <c r="DC153" s="65">
        <v>1152.625244140625</v>
      </c>
      <c r="DD153" s="65">
        <v>1235.1649169921875</v>
      </c>
      <c r="DE153" s="65">
        <v>1191.8193359375</v>
      </c>
      <c r="DF153" s="65">
        <v>1194.627685546875</v>
      </c>
      <c r="DG153" s="65">
        <v>1172.1611328125</v>
      </c>
      <c r="DH153" s="58">
        <f t="shared" si="104"/>
        <v>1.7039414355468749</v>
      </c>
      <c r="DI153" s="65">
        <v>1195.3114013671875</v>
      </c>
      <c r="DJ153" s="65">
        <v>1200.781494140625</v>
      </c>
      <c r="DK153" s="65">
        <v>1206.3980712890625</v>
      </c>
      <c r="DL153" s="65">
        <v>1197.118408203125</v>
      </c>
      <c r="DM153" s="65">
        <v>1216.825439453125</v>
      </c>
      <c r="DN153" s="65">
        <v>1202.832763671875</v>
      </c>
      <c r="DO153" s="58">
        <f t="shared" si="105"/>
        <v>1.7326242187500001</v>
      </c>
      <c r="DP153" s="65">
        <v>0</v>
      </c>
      <c r="DQ153" s="44"/>
      <c r="DR153" s="65">
        <v>797.75</v>
      </c>
      <c r="DS153" s="65">
        <v>822.25</v>
      </c>
      <c r="DT153" s="65">
        <v>768.625</v>
      </c>
      <c r="DU153" s="65">
        <v>758.0625</v>
      </c>
      <c r="DV153" s="65">
        <v>732.375</v>
      </c>
      <c r="DW153" s="65">
        <v>0</v>
      </c>
      <c r="DX153" s="58">
        <f t="shared" si="106"/>
        <v>0.930975</v>
      </c>
      <c r="DY153" s="43">
        <v>6.9110622406005859</v>
      </c>
      <c r="DZ153" s="43">
        <v>10.55368709564209</v>
      </c>
      <c r="EA153" s="43">
        <v>28.689437866210937</v>
      </c>
      <c r="EB153" s="44">
        <f t="shared" si="107"/>
        <v>1.6493631885528566</v>
      </c>
      <c r="EC153" s="43">
        <v>35</v>
      </c>
      <c r="ED153" s="43">
        <v>35</v>
      </c>
      <c r="EE153" s="43">
        <v>35</v>
      </c>
      <c r="EF153" s="43">
        <v>35</v>
      </c>
      <c r="EG153" s="43">
        <v>35</v>
      </c>
      <c r="EH153" s="43">
        <v>35</v>
      </c>
      <c r="EI153" s="56">
        <f t="shared" si="88"/>
        <v>35</v>
      </c>
      <c r="EJ153" s="65">
        <v>450</v>
      </c>
      <c r="EK153" s="42">
        <v>0.33000001311302185</v>
      </c>
      <c r="EL153" s="42">
        <v>0.33000001311302185</v>
      </c>
      <c r="EM153" s="42">
        <v>0.33000001311302185</v>
      </c>
      <c r="EN153" s="42">
        <v>0.33000001311302185</v>
      </c>
      <c r="EO153" s="42">
        <v>0.33000001311302185</v>
      </c>
      <c r="EP153" s="42">
        <v>0.33000001311302185</v>
      </c>
      <c r="EQ153" s="54">
        <f t="shared" si="89"/>
        <v>0.33000001311302185</v>
      </c>
      <c r="ER153" s="65" t="s">
        <v>237</v>
      </c>
      <c r="ES153" s="42">
        <v>0.62999999523162842</v>
      </c>
      <c r="ET153" s="42">
        <v>0.62999999523162842</v>
      </c>
      <c r="EU153" s="42">
        <v>0.62999999523162842</v>
      </c>
      <c r="EV153" s="42">
        <v>0.62999999523162842</v>
      </c>
      <c r="EW153" s="42">
        <v>0.62999999523162842</v>
      </c>
      <c r="EX153" s="42">
        <v>0.62999999523162842</v>
      </c>
      <c r="EY153" s="54">
        <f t="shared" si="90"/>
        <v>0.62999999523162842</v>
      </c>
      <c r="EZ153" s="42" t="s">
        <v>237</v>
      </c>
      <c r="FA153" s="42">
        <v>0.25</v>
      </c>
      <c r="FB153" s="42">
        <v>0.25</v>
      </c>
      <c r="FC153" s="42">
        <v>0.25</v>
      </c>
      <c r="FD153" s="42">
        <v>0.25</v>
      </c>
      <c r="FE153" s="42">
        <v>0.25</v>
      </c>
      <c r="FF153" s="42">
        <v>0.25</v>
      </c>
      <c r="FG153" s="54">
        <f t="shared" si="91"/>
        <v>0.25</v>
      </c>
      <c r="FH153" s="42"/>
      <c r="FI153" s="42">
        <v>0.2800000011920929</v>
      </c>
      <c r="FJ153" s="42">
        <v>0.2800000011920929</v>
      </c>
      <c r="FK153" s="42">
        <v>0.2800000011920929</v>
      </c>
      <c r="FL153" s="42">
        <v>0.2800000011920929</v>
      </c>
      <c r="FM153" s="42">
        <v>0.2800000011920929</v>
      </c>
      <c r="FN153" s="42">
        <v>0.2800000011920929</v>
      </c>
      <c r="FO153" s="54">
        <f t="shared" si="92"/>
        <v>0.2800000011920929</v>
      </c>
      <c r="FP153" s="65">
        <v>33</v>
      </c>
      <c r="FQ153" s="42">
        <v>0.56999999284744263</v>
      </c>
      <c r="FR153" s="42">
        <v>0.56999999284744263</v>
      </c>
      <c r="FS153" s="42">
        <v>0.56999999284744263</v>
      </c>
      <c r="FT153" s="42">
        <v>0.56999999284744263</v>
      </c>
      <c r="FU153" s="42">
        <v>0.56999999284744263</v>
      </c>
      <c r="FV153" s="42">
        <v>0.56999999284744263</v>
      </c>
      <c r="FW153" s="54">
        <f t="shared" si="93"/>
        <v>0.56999999284744263</v>
      </c>
      <c r="FX153" s="65">
        <v>35</v>
      </c>
    </row>
    <row r="154" spans="1:180">
      <c r="A154" s="40">
        <v>38856</v>
      </c>
      <c r="B154" s="41"/>
      <c r="C154" s="41"/>
      <c r="D154" s="41"/>
      <c r="E154" s="42" t="s">
        <v>233</v>
      </c>
      <c r="F154" s="42" t="s">
        <v>233</v>
      </c>
      <c r="G154" s="42" t="s">
        <v>233</v>
      </c>
      <c r="H154" s="42" t="s">
        <v>233</v>
      </c>
      <c r="I154" s="42" t="s">
        <v>233</v>
      </c>
      <c r="J154" s="42" t="s">
        <v>233</v>
      </c>
      <c r="K154" s="54" t="str">
        <f t="shared" si="94"/>
        <v/>
      </c>
      <c r="L154" s="43">
        <v>14.212453842163086</v>
      </c>
      <c r="M154" s="43">
        <v>12.820512771606445</v>
      </c>
      <c r="N154" s="43">
        <v>12.307692527770996</v>
      </c>
      <c r="O154" s="43">
        <v>12.429792404174805</v>
      </c>
      <c r="P154" s="43">
        <v>13.699633598327637</v>
      </c>
      <c r="Q154" s="43">
        <v>13.211233139038086</v>
      </c>
      <c r="R154" s="54">
        <f t="shared" si="95"/>
        <v>13.113553047180176</v>
      </c>
      <c r="S154" s="43">
        <v>6.105006217956543</v>
      </c>
      <c r="T154" s="43">
        <v>6.105006217956543</v>
      </c>
      <c r="U154" s="43">
        <v>3.4188034534454346</v>
      </c>
      <c r="V154" s="43">
        <v>3.2967033386230469</v>
      </c>
      <c r="W154" s="43">
        <v>3.2967033386230469</v>
      </c>
      <c r="X154" s="43">
        <v>4.029304027557373</v>
      </c>
      <c r="Y154" s="56">
        <f t="shared" si="96"/>
        <v>4.3752544323603315</v>
      </c>
      <c r="Z154" s="42">
        <v>-3.6630038172006607E-2</v>
      </c>
      <c r="AA154" s="42">
        <v>2.4420025292783976E-3</v>
      </c>
      <c r="AB154" s="42">
        <v>-5.128205195069313E-2</v>
      </c>
      <c r="AC154" s="42">
        <v>-0.11477411538362503</v>
      </c>
      <c r="AD154" s="42">
        <v>-0.19291819632053375</v>
      </c>
      <c r="AE154" s="42">
        <v>-0.11965811997652054</v>
      </c>
      <c r="AF154" s="54">
        <f t="shared" si="97"/>
        <v>-8.5470086545683444E-2</v>
      </c>
      <c r="AG154" s="42">
        <v>7.2444443702697754</v>
      </c>
      <c r="AH154" s="42">
        <v>7.2273502349853516</v>
      </c>
      <c r="AI154" s="42">
        <v>7.2991452217102051</v>
      </c>
      <c r="AJ154" s="42">
        <v>7.3811964988708496</v>
      </c>
      <c r="AK154" s="42">
        <v>7.5589742660522461</v>
      </c>
      <c r="AL154" s="42">
        <v>7.4324784278869629</v>
      </c>
      <c r="AM154" s="54">
        <f t="shared" si="98"/>
        <v>7.3572648366292315</v>
      </c>
      <c r="AN154" s="44">
        <v>0.16117216646671295</v>
      </c>
      <c r="AO154" s="44">
        <v>0.14896215498447418</v>
      </c>
      <c r="AP154" s="44">
        <v>0.16605617105960846</v>
      </c>
      <c r="AQ154" s="44">
        <v>0.15140415728092194</v>
      </c>
      <c r="AR154" s="44">
        <v>0.13431014120578766</v>
      </c>
      <c r="AS154" s="44">
        <v>0.17826618254184723</v>
      </c>
      <c r="AT154" s="58">
        <f t="shared" si="99"/>
        <v>0.15669516225655875</v>
      </c>
      <c r="AU154" s="42">
        <v>0.79609280824661255</v>
      </c>
      <c r="AV154" s="42">
        <v>0.81074482202529907</v>
      </c>
      <c r="AW154" s="42">
        <v>0.36752137541770935</v>
      </c>
      <c r="AX154" s="42">
        <v>0.83882784843444824</v>
      </c>
      <c r="AY154" s="42">
        <v>0.91208791732788086</v>
      </c>
      <c r="AZ154" s="42">
        <v>0.85470086336135864</v>
      </c>
      <c r="BA154" s="54">
        <f t="shared" si="100"/>
        <v>0.76332927246888482</v>
      </c>
      <c r="BB154" s="44"/>
      <c r="BC154" s="42">
        <v>0.27594628930091858</v>
      </c>
      <c r="BD154" s="42">
        <v>0.28937730193138123</v>
      </c>
      <c r="BE154" s="42">
        <v>0.3223443329334259</v>
      </c>
      <c r="BF154" s="42">
        <v>0.33699634671211243</v>
      </c>
      <c r="BG154" s="42">
        <v>0.29792430996894836</v>
      </c>
      <c r="BH154" s="42">
        <v>0.33943834900856018</v>
      </c>
      <c r="BI154" s="54">
        <f t="shared" si="101"/>
        <v>0.3103378216425578</v>
      </c>
      <c r="BJ154" s="44">
        <v>4.1054591536521912E-2</v>
      </c>
      <c r="BK154" s="44">
        <v>4.0699094533920288E-2</v>
      </c>
      <c r="BL154" s="44">
        <v>4.012477770447731E-2</v>
      </c>
      <c r="BM154" s="44">
        <v>3.9760973304510117E-2</v>
      </c>
      <c r="BN154" s="44">
        <v>4.2435046285390854E-2</v>
      </c>
      <c r="BO154" s="44">
        <v>4.1357900947332382E-2</v>
      </c>
      <c r="BP154" s="58">
        <f t="shared" si="102"/>
        <v>4.090539738535881E-2</v>
      </c>
      <c r="BQ154" s="42">
        <v>1.21</v>
      </c>
      <c r="BR154" s="42">
        <v>1.24</v>
      </c>
      <c r="BS154" s="42">
        <v>1.28</v>
      </c>
      <c r="BT154" s="42">
        <v>1.33</v>
      </c>
      <c r="BU154" s="42">
        <v>1.31</v>
      </c>
      <c r="BV154" s="42">
        <v>1.3</v>
      </c>
      <c r="BW154" s="54">
        <v>1.28</v>
      </c>
      <c r="BX154" s="44">
        <v>0.04</v>
      </c>
      <c r="BY154" s="44">
        <v>4.5999999999999999E-2</v>
      </c>
      <c r="BZ154" s="44">
        <v>6.3E-2</v>
      </c>
      <c r="CA154" s="44">
        <v>4.2999999999999997E-2</v>
      </c>
      <c r="CB154" s="44">
        <v>0.04</v>
      </c>
      <c r="CC154" s="44">
        <v>4.2000000000000003E-2</v>
      </c>
      <c r="CD154" s="58">
        <v>4.5999999999999999E-2</v>
      </c>
      <c r="CE154" s="42">
        <v>7.66</v>
      </c>
      <c r="CF154" s="42">
        <v>7.68</v>
      </c>
      <c r="CG154" s="42">
        <v>7.63</v>
      </c>
      <c r="CH154" s="42">
        <v>7.59</v>
      </c>
      <c r="CI154" s="42">
        <v>7.58</v>
      </c>
      <c r="CJ154" s="42">
        <v>7.6</v>
      </c>
      <c r="CK154" s="54">
        <v>7.62</v>
      </c>
      <c r="CL154" s="42">
        <v>113</v>
      </c>
      <c r="CM154" s="44"/>
      <c r="CN154" s="44">
        <v>1.6869353055953979</v>
      </c>
      <c r="CO154" s="44">
        <v>1.6673992872238159</v>
      </c>
      <c r="CP154" s="44">
        <v>1.6830281019210815</v>
      </c>
      <c r="CQ154" s="44">
        <v>1.6800976991653442</v>
      </c>
      <c r="CR154" s="44">
        <v>1.7592185735702515</v>
      </c>
      <c r="CS154" s="44">
        <v>1.7338217496871948</v>
      </c>
      <c r="CT154" s="58">
        <f t="shared" si="103"/>
        <v>1.7017501195271809</v>
      </c>
      <c r="CU154" s="44" t="s">
        <v>233</v>
      </c>
      <c r="CV154" s="44" t="s">
        <v>233</v>
      </c>
      <c r="CW154" s="44" t="s">
        <v>233</v>
      </c>
      <c r="CX154" s="44" t="s">
        <v>233</v>
      </c>
      <c r="CY154" s="44" t="s">
        <v>233</v>
      </c>
      <c r="CZ154" s="44" t="s">
        <v>233</v>
      </c>
      <c r="DA154" s="54">
        <v>0.81100000000000005</v>
      </c>
      <c r="DB154" s="65">
        <v>1173.137939453125</v>
      </c>
      <c r="DC154" s="65">
        <v>1138.705810546875</v>
      </c>
      <c r="DD154" s="65">
        <v>1151.4041748046875</v>
      </c>
      <c r="DE154" s="65">
        <v>1157.87548828125</v>
      </c>
      <c r="DF154" s="65">
        <v>1162.2711181640625</v>
      </c>
      <c r="DG154" s="65">
        <v>1199.8779296875</v>
      </c>
      <c r="DH154" s="58">
        <f t="shared" si="104"/>
        <v>1.675985390625</v>
      </c>
      <c r="DI154" s="65">
        <v>1179.6337890625</v>
      </c>
      <c r="DJ154" s="65">
        <v>1191.5750732421875</v>
      </c>
      <c r="DK154" s="65">
        <v>1184.126953125</v>
      </c>
      <c r="DL154" s="65">
        <v>1183.98046875</v>
      </c>
      <c r="DM154" s="65">
        <v>1203.9072265625</v>
      </c>
      <c r="DN154" s="65">
        <v>1188.7667236328125</v>
      </c>
      <c r="DO154" s="58">
        <f t="shared" si="105"/>
        <v>1.71167765625</v>
      </c>
      <c r="DP154" s="65">
        <v>14</v>
      </c>
      <c r="DQ154" s="44"/>
      <c r="DR154" s="65">
        <v>0</v>
      </c>
      <c r="DS154" s="65">
        <v>0</v>
      </c>
      <c r="DT154" s="65">
        <v>771.625</v>
      </c>
      <c r="DU154" s="65">
        <v>798.875</v>
      </c>
      <c r="DV154" s="65">
        <v>0</v>
      </c>
      <c r="DW154" s="65">
        <v>778.8125</v>
      </c>
      <c r="DX154" s="58">
        <f t="shared" si="106"/>
        <v>0.56383499999999998</v>
      </c>
      <c r="DY154" s="43">
        <v>6.7867155075073242</v>
      </c>
      <c r="DZ154" s="43">
        <v>11.336921691894531</v>
      </c>
      <c r="EA154" s="43">
        <v>28.054191589355469</v>
      </c>
      <c r="EB154" s="44">
        <f t="shared" si="107"/>
        <v>1.5973254051971435</v>
      </c>
      <c r="EC154" s="43">
        <v>35</v>
      </c>
      <c r="ED154" s="43">
        <v>35</v>
      </c>
      <c r="EE154" s="43">
        <v>35</v>
      </c>
      <c r="EF154" s="43">
        <v>35</v>
      </c>
      <c r="EG154" s="43">
        <v>35</v>
      </c>
      <c r="EH154" s="43">
        <v>35</v>
      </c>
      <c r="EI154" s="56">
        <f t="shared" si="88"/>
        <v>35</v>
      </c>
      <c r="EJ154" s="65">
        <v>316</v>
      </c>
      <c r="EK154" s="42">
        <v>0.33000001311302185</v>
      </c>
      <c r="EL154" s="42">
        <v>0.33000001311302185</v>
      </c>
      <c r="EM154" s="42">
        <v>0.33000001311302185</v>
      </c>
      <c r="EN154" s="42">
        <v>0.33000001311302185</v>
      </c>
      <c r="EO154" s="42">
        <v>0.33000001311302185</v>
      </c>
      <c r="EP154" s="42">
        <v>0.33000001311302185</v>
      </c>
      <c r="EQ154" s="54">
        <f t="shared" si="89"/>
        <v>0.33000001311302185</v>
      </c>
      <c r="ER154" s="65" t="s">
        <v>237</v>
      </c>
      <c r="ES154" s="42">
        <v>0.62999999523162842</v>
      </c>
      <c r="ET154" s="42">
        <v>0.62999999523162842</v>
      </c>
      <c r="EU154" s="42">
        <v>0.62999999523162842</v>
      </c>
      <c r="EV154" s="42">
        <v>0.62999999523162842</v>
      </c>
      <c r="EW154" s="42">
        <v>0.62999999523162842</v>
      </c>
      <c r="EX154" s="42">
        <v>0.62999999523162842</v>
      </c>
      <c r="EY154" s="54">
        <f t="shared" si="90"/>
        <v>0.62999999523162842</v>
      </c>
      <c r="EZ154" s="42" t="s">
        <v>237</v>
      </c>
      <c r="FA154" s="42">
        <v>0.25</v>
      </c>
      <c r="FB154" s="42">
        <v>0.25</v>
      </c>
      <c r="FC154" s="42">
        <v>0.25</v>
      </c>
      <c r="FD154" s="42">
        <v>0.25</v>
      </c>
      <c r="FE154" s="42">
        <v>0.25</v>
      </c>
      <c r="FF154" s="42">
        <v>0.25</v>
      </c>
      <c r="FG154" s="54">
        <f t="shared" si="91"/>
        <v>0.25</v>
      </c>
      <c r="FH154" s="42"/>
      <c r="FI154" s="42">
        <v>0.2800000011920929</v>
      </c>
      <c r="FJ154" s="42">
        <v>0.2800000011920929</v>
      </c>
      <c r="FK154" s="42">
        <v>0.2800000011920929</v>
      </c>
      <c r="FL154" s="42">
        <v>0.2800000011920929</v>
      </c>
      <c r="FM154" s="42">
        <v>0.27000001072883606</v>
      </c>
      <c r="FN154" s="42">
        <v>0.27000001072883606</v>
      </c>
      <c r="FO154" s="54">
        <f t="shared" si="92"/>
        <v>0.27666667103767395</v>
      </c>
      <c r="FP154" s="65">
        <v>32</v>
      </c>
      <c r="FQ154" s="42">
        <v>0.56999999284744263</v>
      </c>
      <c r="FR154" s="42">
        <v>0.56999999284744263</v>
      </c>
      <c r="FS154" s="42">
        <v>0.56999999284744263</v>
      </c>
      <c r="FT154" s="42">
        <v>0.56999999284744263</v>
      </c>
      <c r="FU154" s="42">
        <v>0.56999999284744263</v>
      </c>
      <c r="FV154" s="42">
        <v>0.56999999284744263</v>
      </c>
      <c r="FW154" s="54">
        <f t="shared" si="93"/>
        <v>0.56999999284744263</v>
      </c>
      <c r="FX154" s="65">
        <v>35</v>
      </c>
    </row>
    <row r="155" spans="1:180">
      <c r="A155" s="40">
        <v>38857</v>
      </c>
      <c r="B155" s="41"/>
      <c r="C155" s="41"/>
      <c r="D155" s="41"/>
      <c r="E155" s="42" t="s">
        <v>233</v>
      </c>
      <c r="F155" s="42" t="s">
        <v>233</v>
      </c>
      <c r="G155" s="42" t="s">
        <v>233</v>
      </c>
      <c r="H155" s="42" t="s">
        <v>233</v>
      </c>
      <c r="I155" s="42" t="s">
        <v>233</v>
      </c>
      <c r="J155" s="42" t="s">
        <v>233</v>
      </c>
      <c r="K155" s="54" t="str">
        <f t="shared" si="94"/>
        <v/>
      </c>
      <c r="L155" s="43">
        <v>12.112332344055176</v>
      </c>
      <c r="M155" s="43">
        <v>11.648351669311523</v>
      </c>
      <c r="N155" s="43">
        <v>11.282051086425781</v>
      </c>
      <c r="O155" s="43">
        <v>11.648351669311523</v>
      </c>
      <c r="P155" s="43">
        <v>12.380952835083008</v>
      </c>
      <c r="Q155" s="43">
        <v>12.136752128601074</v>
      </c>
      <c r="R155" s="54">
        <f t="shared" si="95"/>
        <v>11.868131955464682</v>
      </c>
      <c r="S155" s="43">
        <v>5.7387056350708008</v>
      </c>
      <c r="T155" s="43">
        <v>4.7619047164916992</v>
      </c>
      <c r="U155" s="43">
        <v>3.9072039127349854</v>
      </c>
      <c r="V155" s="43">
        <v>4.1514043807983398</v>
      </c>
      <c r="W155" s="43">
        <v>4.029304027557373</v>
      </c>
      <c r="X155" s="43">
        <v>3.9072039127349854</v>
      </c>
      <c r="Y155" s="56">
        <f t="shared" si="96"/>
        <v>4.4159544308980303</v>
      </c>
      <c r="Z155" s="42">
        <v>1.7094017937779427E-2</v>
      </c>
      <c r="AA155" s="42">
        <v>4.1514042764902115E-2</v>
      </c>
      <c r="AB155" s="42">
        <v>1.2210012413561344E-2</v>
      </c>
      <c r="AC155" s="42">
        <v>-0.11477411538362503</v>
      </c>
      <c r="AD155" s="42">
        <v>-0.19291819632053375</v>
      </c>
      <c r="AE155" s="42">
        <v>-0.13431014120578766</v>
      </c>
      <c r="AF155" s="54">
        <f t="shared" si="97"/>
        <v>-6.186406329895059E-2</v>
      </c>
      <c r="AG155" s="42">
        <v>7.2752137184143066</v>
      </c>
      <c r="AH155" s="42">
        <v>7.2341880798339844</v>
      </c>
      <c r="AI155" s="42">
        <v>7.2854700088500977</v>
      </c>
      <c r="AJ155" s="42">
        <v>7.4256410598754883</v>
      </c>
      <c r="AK155" s="42">
        <v>7.5589742660522461</v>
      </c>
      <c r="AL155" s="42">
        <v>7.490598201751709</v>
      </c>
      <c r="AM155" s="54">
        <f t="shared" si="98"/>
        <v>7.3783475557963056</v>
      </c>
      <c r="AN155" s="44">
        <v>0.16361416876316071</v>
      </c>
      <c r="AO155" s="44">
        <v>0.15384615957736969</v>
      </c>
      <c r="AP155" s="44">
        <v>0.16117216646671295</v>
      </c>
      <c r="AQ155" s="44">
        <v>0.13919414579868317</v>
      </c>
      <c r="AR155" s="44">
        <v>0.17338217794895172</v>
      </c>
      <c r="AS155" s="44">
        <v>0.14896215498447418</v>
      </c>
      <c r="AT155" s="58">
        <f t="shared" si="99"/>
        <v>0.15669516225655875</v>
      </c>
      <c r="AU155" s="42">
        <v>0.87179487943649292</v>
      </c>
      <c r="AV155" s="42">
        <v>0.91330891847610474</v>
      </c>
      <c r="AW155" s="42">
        <v>0.86691087484359741</v>
      </c>
      <c r="AX155" s="42">
        <v>0.94139194488525391</v>
      </c>
      <c r="AY155" s="42">
        <v>0.86935287714004517</v>
      </c>
      <c r="AZ155" s="42">
        <v>0.92796093225479126</v>
      </c>
      <c r="BA155" s="54">
        <f t="shared" si="100"/>
        <v>0.8984534045060476</v>
      </c>
      <c r="BB155" s="44"/>
      <c r="BC155" s="42">
        <v>0.32600733637809753</v>
      </c>
      <c r="BD155" s="42">
        <v>0.39926740527153015</v>
      </c>
      <c r="BE155" s="42">
        <v>0.35286936163902283</v>
      </c>
      <c r="BF155" s="42">
        <v>0.39804640412330627</v>
      </c>
      <c r="BG155" s="42">
        <v>0.35775336623191833</v>
      </c>
      <c r="BH155" s="42">
        <v>0.29914531111717224</v>
      </c>
      <c r="BI155" s="54">
        <f t="shared" si="101"/>
        <v>0.35551486412684125</v>
      </c>
      <c r="BJ155" s="44">
        <v>4.316176101565361E-2</v>
      </c>
      <c r="BK155" s="44">
        <v>4.1108418256044388E-2</v>
      </c>
      <c r="BL155" s="44">
        <v>3.9788182824850082E-2</v>
      </c>
      <c r="BM155" s="44">
        <v>3.9179828017950058E-2</v>
      </c>
      <c r="BN155" s="44">
        <v>3.8617964833974838E-2</v>
      </c>
      <c r="BO155" s="44">
        <v>3.8828305900096893E-2</v>
      </c>
      <c r="BP155" s="58">
        <f t="shared" si="102"/>
        <v>4.0114076808094978E-2</v>
      </c>
      <c r="BQ155" s="42">
        <v>1.28</v>
      </c>
      <c r="BR155" s="42">
        <v>1.35</v>
      </c>
      <c r="BS155" s="42">
        <v>1.34</v>
      </c>
      <c r="BT155" s="42">
        <v>1.36</v>
      </c>
      <c r="BU155" s="42">
        <v>1.37</v>
      </c>
      <c r="BV155" s="42">
        <v>1.3</v>
      </c>
      <c r="BW155" s="54">
        <v>1.33</v>
      </c>
      <c r="BX155" s="44">
        <v>0.04</v>
      </c>
      <c r="BY155" s="44">
        <v>4.5999999999999999E-2</v>
      </c>
      <c r="BZ155" s="44">
        <v>4.2000000000000003E-2</v>
      </c>
      <c r="CA155" s="44">
        <v>4.2000000000000003E-2</v>
      </c>
      <c r="CB155" s="44">
        <v>3.6999999999999998E-2</v>
      </c>
      <c r="CC155" s="44">
        <v>4.2000000000000003E-2</v>
      </c>
      <c r="CD155" s="58">
        <v>4.1000000000000002E-2</v>
      </c>
      <c r="CE155" s="42">
        <v>7.64</v>
      </c>
      <c r="CF155" s="42">
        <v>7.65</v>
      </c>
      <c r="CG155" s="42">
        <v>7.62</v>
      </c>
      <c r="CH155" s="42">
        <v>7.6</v>
      </c>
      <c r="CI155" s="42">
        <v>7.58</v>
      </c>
      <c r="CJ155" s="42">
        <v>7.6</v>
      </c>
      <c r="CK155" s="54">
        <v>7.61</v>
      </c>
      <c r="CL155" s="42">
        <v>112</v>
      </c>
      <c r="CM155" s="44"/>
      <c r="CN155" s="44">
        <v>1.7152625322341919</v>
      </c>
      <c r="CO155" s="44">
        <v>1.6810745000839233</v>
      </c>
      <c r="CP155" s="44">
        <v>1.6449328660964966</v>
      </c>
      <c r="CQ155" s="44">
        <v>1.639072060585022</v>
      </c>
      <c r="CR155" s="44">
        <v>1.6341880559921265</v>
      </c>
      <c r="CS155" s="44">
        <v>1.1594628095626831</v>
      </c>
      <c r="CT155" s="58">
        <f t="shared" si="103"/>
        <v>1.5789988040924072</v>
      </c>
      <c r="CU155" s="44" t="s">
        <v>233</v>
      </c>
      <c r="CV155" s="44" t="s">
        <v>233</v>
      </c>
      <c r="CW155" s="44" t="s">
        <v>233</v>
      </c>
      <c r="CX155" s="44" t="s">
        <v>233</v>
      </c>
      <c r="CY155" s="44" t="s">
        <v>233</v>
      </c>
      <c r="CZ155" s="44" t="s">
        <v>233</v>
      </c>
      <c r="DA155" s="54">
        <v>0.91600000000000004</v>
      </c>
      <c r="DB155" s="65">
        <v>1150.06103515625</v>
      </c>
      <c r="DC155" s="65">
        <v>1132.722900390625</v>
      </c>
      <c r="DD155" s="65">
        <v>1168.742431640625</v>
      </c>
      <c r="DE155" s="65">
        <v>1065.6898193359375</v>
      </c>
      <c r="DF155" s="65">
        <v>1141.3919677734375</v>
      </c>
      <c r="DG155" s="65">
        <v>768.986572265625</v>
      </c>
      <c r="DH155" s="58">
        <f t="shared" si="104"/>
        <v>1.5426227343750001</v>
      </c>
      <c r="DI155" s="65">
        <v>1179.951171875</v>
      </c>
      <c r="DJ155" s="65">
        <v>1141.343017578125</v>
      </c>
      <c r="DK155" s="65">
        <v>1173.79736328125</v>
      </c>
      <c r="DL155" s="65">
        <v>1164.2001953125</v>
      </c>
      <c r="DM155" s="65">
        <v>1154.2613525390625</v>
      </c>
      <c r="DN155" s="65">
        <v>841.025634765625</v>
      </c>
      <c r="DO155" s="58">
        <f t="shared" si="105"/>
        <v>1.5970988964843751</v>
      </c>
      <c r="DP155" s="65">
        <v>31</v>
      </c>
      <c r="DQ155" s="44"/>
      <c r="DR155" s="65">
        <v>802.625</v>
      </c>
      <c r="DS155" s="65">
        <v>0</v>
      </c>
      <c r="DT155" s="65">
        <v>0</v>
      </c>
      <c r="DU155" s="65">
        <v>0</v>
      </c>
      <c r="DV155" s="65">
        <v>791.9375</v>
      </c>
      <c r="DW155" s="65">
        <v>773.0625</v>
      </c>
      <c r="DX155" s="58">
        <f t="shared" si="106"/>
        <v>0.56823000000000001</v>
      </c>
      <c r="DY155" s="43">
        <v>6.4856653213500977</v>
      </c>
      <c r="DZ155" s="43">
        <v>12.795108795166016</v>
      </c>
      <c r="EA155" s="43">
        <v>27.678810119628906</v>
      </c>
      <c r="EB155" s="44">
        <f t="shared" si="107"/>
        <v>1.3842035794067384</v>
      </c>
      <c r="EC155" s="43">
        <v>35</v>
      </c>
      <c r="ED155" s="43">
        <v>35</v>
      </c>
      <c r="EE155" s="43">
        <v>35</v>
      </c>
      <c r="EF155" s="43">
        <v>35</v>
      </c>
      <c r="EG155" s="43">
        <v>35</v>
      </c>
      <c r="EH155" s="43">
        <v>35</v>
      </c>
      <c r="EI155" s="56">
        <f t="shared" si="88"/>
        <v>35</v>
      </c>
      <c r="EJ155" s="65">
        <v>406</v>
      </c>
      <c r="EK155" s="42">
        <v>0.33000001311302185</v>
      </c>
      <c r="EL155" s="42">
        <v>0.33000001311302185</v>
      </c>
      <c r="EM155" s="42">
        <v>0.33000001311302185</v>
      </c>
      <c r="EN155" s="42">
        <v>0.33000001311302185</v>
      </c>
      <c r="EO155" s="42">
        <v>0.33000001311302185</v>
      </c>
      <c r="EP155" s="42">
        <v>0.33000001311302185</v>
      </c>
      <c r="EQ155" s="54">
        <f t="shared" si="89"/>
        <v>0.33000001311302185</v>
      </c>
      <c r="ER155" s="65" t="s">
        <v>237</v>
      </c>
      <c r="ES155" s="42">
        <v>0.62999999523162842</v>
      </c>
      <c r="ET155" s="42">
        <v>0.62999999523162842</v>
      </c>
      <c r="EU155" s="42">
        <v>0.62999999523162842</v>
      </c>
      <c r="EV155" s="42">
        <v>0.62999999523162842</v>
      </c>
      <c r="EW155" s="42">
        <v>0.62999999523162842</v>
      </c>
      <c r="EX155" s="42">
        <v>0.62999999523162842</v>
      </c>
      <c r="EY155" s="54">
        <f t="shared" si="90"/>
        <v>0.62999999523162842</v>
      </c>
      <c r="EZ155" s="42" t="s">
        <v>237</v>
      </c>
      <c r="FA155" s="42">
        <v>0.25</v>
      </c>
      <c r="FB155" s="42">
        <v>0.25</v>
      </c>
      <c r="FC155" s="42">
        <v>0.25</v>
      </c>
      <c r="FD155" s="42">
        <v>0.25</v>
      </c>
      <c r="FE155" s="42">
        <v>0.25</v>
      </c>
      <c r="FF155" s="42">
        <v>0.25</v>
      </c>
      <c r="FG155" s="54">
        <f t="shared" si="91"/>
        <v>0.25</v>
      </c>
      <c r="FH155" s="42"/>
      <c r="FI155" s="42">
        <v>0.27000001072883606</v>
      </c>
      <c r="FJ155" s="42">
        <v>0.27000001072883606</v>
      </c>
      <c r="FK155" s="42">
        <v>0.27000001072883606</v>
      </c>
      <c r="FL155" s="42">
        <v>0.27000001072883606</v>
      </c>
      <c r="FM155" s="42">
        <v>0.27000001072883606</v>
      </c>
      <c r="FN155" s="42">
        <v>0.27000001072883606</v>
      </c>
      <c r="FO155" s="54">
        <f t="shared" si="92"/>
        <v>0.27000001072883606</v>
      </c>
      <c r="FP155" s="65">
        <v>27</v>
      </c>
      <c r="FQ155" s="42">
        <v>0.56999999284744263</v>
      </c>
      <c r="FR155" s="42">
        <v>0.56999999284744263</v>
      </c>
      <c r="FS155" s="42">
        <v>0.56999999284744263</v>
      </c>
      <c r="FT155" s="42">
        <v>0.56999999284744263</v>
      </c>
      <c r="FU155" s="42">
        <v>0.56999999284744263</v>
      </c>
      <c r="FV155" s="42">
        <v>0.56999999284744263</v>
      </c>
      <c r="FW155" s="54">
        <f t="shared" si="93"/>
        <v>0.56999999284744263</v>
      </c>
      <c r="FX155" s="65">
        <v>31</v>
      </c>
    </row>
    <row r="156" spans="1:180">
      <c r="A156" s="40">
        <v>38858</v>
      </c>
      <c r="B156" s="41"/>
      <c r="C156" s="41"/>
      <c r="D156" s="41"/>
      <c r="E156" s="42" t="s">
        <v>233</v>
      </c>
      <c r="F156" s="42" t="s">
        <v>233</v>
      </c>
      <c r="G156" s="42" t="s">
        <v>233</v>
      </c>
      <c r="H156" s="42" t="s">
        <v>233</v>
      </c>
      <c r="I156" s="42" t="s">
        <v>233</v>
      </c>
      <c r="J156" s="42" t="s">
        <v>233</v>
      </c>
      <c r="K156" s="54" t="str">
        <f t="shared" si="94"/>
        <v/>
      </c>
      <c r="L156" s="43">
        <v>11.282051086425781</v>
      </c>
      <c r="M156" s="43">
        <v>10.183150291442871</v>
      </c>
      <c r="N156" s="43">
        <v>9.9389495849609375</v>
      </c>
      <c r="O156" s="43">
        <v>10.69597053527832</v>
      </c>
      <c r="P156" s="43">
        <v>11.843711853027344</v>
      </c>
      <c r="Q156" s="43">
        <v>11.20879077911377</v>
      </c>
      <c r="R156" s="54">
        <f t="shared" si="95"/>
        <v>10.858770688374838</v>
      </c>
      <c r="S156" s="43">
        <v>4.6398048400878906</v>
      </c>
      <c r="T156" s="43">
        <v>5.0061049461364746</v>
      </c>
      <c r="U156" s="43">
        <v>4.884005069732666</v>
      </c>
      <c r="V156" s="43">
        <v>4.029304027557373</v>
      </c>
      <c r="W156" s="43">
        <v>4.029304027557373</v>
      </c>
      <c r="X156" s="43">
        <v>4.1514043807983398</v>
      </c>
      <c r="Y156" s="56">
        <f t="shared" si="96"/>
        <v>4.4566545486450195</v>
      </c>
      <c r="Z156" s="42">
        <v>-6.1050061136484146E-2</v>
      </c>
      <c r="AA156" s="42">
        <v>-1.7094017937779427E-2</v>
      </c>
      <c r="AB156" s="42">
        <v>-0.25152626633644104</v>
      </c>
      <c r="AC156" s="42">
        <v>-0.30525031685829163</v>
      </c>
      <c r="AD156" s="42">
        <v>-0.39804640412330627</v>
      </c>
      <c r="AE156" s="42">
        <v>-0.35897436738014221</v>
      </c>
      <c r="AF156" s="54">
        <f t="shared" si="97"/>
        <v>-0.23199023896207413</v>
      </c>
      <c r="AG156" s="42">
        <v>7.3128204345703125</v>
      </c>
      <c r="AH156" s="42">
        <v>7.2752137184143066</v>
      </c>
      <c r="AI156" s="42">
        <v>7.3196582794189453</v>
      </c>
      <c r="AJ156" s="42">
        <v>7.4256410598754883</v>
      </c>
      <c r="AK156" s="42">
        <v>7.6034188270568848</v>
      </c>
      <c r="AL156" s="42">
        <v>7.5487179756164551</v>
      </c>
      <c r="AM156" s="54">
        <f t="shared" si="98"/>
        <v>7.4142450491587324</v>
      </c>
      <c r="AN156" s="44">
        <v>0.14896215498447418</v>
      </c>
      <c r="AO156" s="44">
        <v>0.13675214350223541</v>
      </c>
      <c r="AP156" s="44">
        <v>0.11477411538362503</v>
      </c>
      <c r="AQ156" s="44">
        <v>0.11965811997652054</v>
      </c>
      <c r="AR156" s="44">
        <v>0.11965811997652054</v>
      </c>
      <c r="AS156" s="44">
        <v>0.14407815039157867</v>
      </c>
      <c r="AT156" s="58">
        <f t="shared" si="99"/>
        <v>0.13064713403582573</v>
      </c>
      <c r="AU156" s="42">
        <v>0.90842491388320923</v>
      </c>
      <c r="AV156" s="42">
        <v>0.86691087484359741</v>
      </c>
      <c r="AW156" s="42">
        <v>0.94993895292282104</v>
      </c>
      <c r="AX156" s="42">
        <v>0.76556777954101563</v>
      </c>
      <c r="AY156" s="42">
        <v>0.90109890699386597</v>
      </c>
      <c r="AZ156" s="42">
        <v>0.90109890699386597</v>
      </c>
      <c r="BA156" s="54">
        <f t="shared" si="100"/>
        <v>0.88217338919639587</v>
      </c>
      <c r="BB156" s="44"/>
      <c r="BC156" s="42">
        <v>0.34310135245323181</v>
      </c>
      <c r="BD156" s="42">
        <v>0.30402931571006775</v>
      </c>
      <c r="BE156" s="42">
        <v>0.16239316761493683</v>
      </c>
      <c r="BF156" s="42">
        <v>0.24908424913883209</v>
      </c>
      <c r="BG156" s="42">
        <v>0.19658119976520538</v>
      </c>
      <c r="BH156" s="42">
        <v>0.21855922043323517</v>
      </c>
      <c r="BI156" s="54">
        <f t="shared" si="101"/>
        <v>0.24562475085258484</v>
      </c>
      <c r="BJ156" s="44">
        <v>3.7989057600498199E-2</v>
      </c>
      <c r="BK156" s="44">
        <v>3.8383319973945618E-2</v>
      </c>
      <c r="BL156" s="44">
        <v>3.7208717316389084E-2</v>
      </c>
      <c r="BM156" s="44">
        <v>3.6630794405937195E-2</v>
      </c>
      <c r="BN156" s="44">
        <v>3.6854550242424011E-2</v>
      </c>
      <c r="BO156" s="44">
        <v>3.6271892488002777E-2</v>
      </c>
      <c r="BP156" s="58">
        <f t="shared" si="102"/>
        <v>3.722305533786615E-2</v>
      </c>
      <c r="BQ156" s="42">
        <v>1.25</v>
      </c>
      <c r="BR156" s="42">
        <v>1.24</v>
      </c>
      <c r="BS156" s="42">
        <v>1.21</v>
      </c>
      <c r="BT156" s="42">
        <v>1.1499999999999999</v>
      </c>
      <c r="BU156" s="42">
        <v>1.1200000000000001</v>
      </c>
      <c r="BV156" s="42">
        <v>1.1200000000000001</v>
      </c>
      <c r="BW156" s="54">
        <v>1.18</v>
      </c>
      <c r="BX156" s="44">
        <v>4.3999999999999997E-2</v>
      </c>
      <c r="BY156" s="44">
        <v>4.3999999999999997E-2</v>
      </c>
      <c r="BZ156" s="44">
        <v>4.2000000000000003E-2</v>
      </c>
      <c r="CA156" s="44">
        <v>4.3999999999999997E-2</v>
      </c>
      <c r="CB156" s="44">
        <v>4.8000000000000001E-2</v>
      </c>
      <c r="CC156" s="44">
        <v>4.5999999999999999E-2</v>
      </c>
      <c r="CD156" s="58">
        <v>4.4999999999999998E-2</v>
      </c>
      <c r="CE156" s="42">
        <v>7.62</v>
      </c>
      <c r="CF156" s="42">
        <v>7.65</v>
      </c>
      <c r="CG156" s="42">
        <v>7.65</v>
      </c>
      <c r="CH156" s="42">
        <v>7.66</v>
      </c>
      <c r="CI156" s="42">
        <v>7.65</v>
      </c>
      <c r="CJ156" s="42">
        <v>7.65</v>
      </c>
      <c r="CK156" s="54">
        <v>7.65</v>
      </c>
      <c r="CL156" s="42">
        <v>110</v>
      </c>
      <c r="CM156" s="44"/>
      <c r="CN156" s="44">
        <v>1.2170940637588501</v>
      </c>
      <c r="CO156" s="44">
        <v>1.1702076196670532</v>
      </c>
      <c r="CP156" s="44">
        <v>0.54505497217178345</v>
      </c>
      <c r="CQ156" s="44">
        <v>0.54603177309036255</v>
      </c>
      <c r="CR156" s="44">
        <v>0.55384618043899536</v>
      </c>
      <c r="CS156" s="44">
        <v>0.59194141626358032</v>
      </c>
      <c r="CT156" s="58">
        <f t="shared" si="103"/>
        <v>0.77069600423177087</v>
      </c>
      <c r="CU156" s="44" t="s">
        <v>233</v>
      </c>
      <c r="CV156" s="44" t="s">
        <v>233</v>
      </c>
      <c r="CW156" s="44" t="s">
        <v>233</v>
      </c>
      <c r="CX156" s="44" t="s">
        <v>233</v>
      </c>
      <c r="CY156" s="44" t="s">
        <v>233</v>
      </c>
      <c r="CZ156" s="44" t="s">
        <v>233</v>
      </c>
      <c r="DA156" s="54">
        <v>1.7210000000000001</v>
      </c>
      <c r="DB156" s="65">
        <v>834.31011962890625</v>
      </c>
      <c r="DC156" s="65">
        <v>815.9951171875</v>
      </c>
      <c r="DD156" s="65">
        <v>339.56045532226562</v>
      </c>
      <c r="DE156" s="65">
        <v>397.31378173828125</v>
      </c>
      <c r="DF156" s="65">
        <v>363.4920654296875</v>
      </c>
      <c r="DG156" s="65">
        <v>366.78875732421875</v>
      </c>
      <c r="DH156" s="58">
        <f t="shared" si="104"/>
        <v>0.74819047119140625</v>
      </c>
      <c r="DI156" s="65">
        <v>838.29058837890625</v>
      </c>
      <c r="DJ156" s="65">
        <v>837.6068115234375</v>
      </c>
      <c r="DK156" s="65">
        <v>373.62637329101563</v>
      </c>
      <c r="DL156" s="65">
        <v>376.06838989257812</v>
      </c>
      <c r="DM156" s="65">
        <v>377.89987182617187</v>
      </c>
      <c r="DN156" s="65">
        <v>379.73138427734375</v>
      </c>
      <c r="DO156" s="58">
        <f t="shared" si="105"/>
        <v>0.7639736206054687</v>
      </c>
      <c r="DP156" s="65">
        <v>0</v>
      </c>
      <c r="DQ156" s="44"/>
      <c r="DR156" s="65">
        <v>0</v>
      </c>
      <c r="DS156" s="65">
        <v>0</v>
      </c>
      <c r="DT156" s="65">
        <v>0</v>
      </c>
      <c r="DU156" s="65">
        <v>0</v>
      </c>
      <c r="DV156" s="65">
        <v>780.0625</v>
      </c>
      <c r="DW156" s="65">
        <v>773</v>
      </c>
      <c r="DX156" s="58">
        <f t="shared" si="106"/>
        <v>0.37273499999999998</v>
      </c>
      <c r="DY156" s="43">
        <v>6.7834429740905762</v>
      </c>
      <c r="DZ156" s="43">
        <v>15.581546783447266</v>
      </c>
      <c r="EA156" s="43">
        <v>27.195159912109375</v>
      </c>
      <c r="EB156" s="44">
        <f t="shared" si="107"/>
        <v>0.35715367431640621</v>
      </c>
      <c r="EC156" s="43">
        <v>35</v>
      </c>
      <c r="ED156" s="43">
        <v>35</v>
      </c>
      <c r="EE156" s="43">
        <v>35</v>
      </c>
      <c r="EF156" s="43">
        <v>35</v>
      </c>
      <c r="EG156" s="43">
        <v>35</v>
      </c>
      <c r="EH156" s="43">
        <v>35</v>
      </c>
      <c r="EI156" s="56">
        <f t="shared" si="88"/>
        <v>35</v>
      </c>
      <c r="EJ156" s="65">
        <v>189</v>
      </c>
      <c r="EK156" s="42">
        <v>0.33000001311302185</v>
      </c>
      <c r="EL156" s="42">
        <v>0.33000001311302185</v>
      </c>
      <c r="EM156" s="42">
        <v>0.33000001311302185</v>
      </c>
      <c r="EN156" s="42">
        <v>0.33000001311302185</v>
      </c>
      <c r="EO156" s="42">
        <v>0.33000001311302185</v>
      </c>
      <c r="EP156" s="42">
        <v>0.33000001311302185</v>
      </c>
      <c r="EQ156" s="54">
        <f t="shared" si="89"/>
        <v>0.33000001311302185</v>
      </c>
      <c r="ER156" s="65" t="s">
        <v>237</v>
      </c>
      <c r="ES156" s="42">
        <v>0.62999999523162842</v>
      </c>
      <c r="ET156" s="42">
        <v>0.62999999523162842</v>
      </c>
      <c r="EU156" s="42">
        <v>0.62999999523162842</v>
      </c>
      <c r="EV156" s="42">
        <v>0.62999999523162842</v>
      </c>
      <c r="EW156" s="42">
        <v>0.62999999523162842</v>
      </c>
      <c r="EX156" s="42">
        <v>0.62999999523162842</v>
      </c>
      <c r="EY156" s="54">
        <f t="shared" si="90"/>
        <v>0.62999999523162842</v>
      </c>
      <c r="EZ156" s="42" t="s">
        <v>237</v>
      </c>
      <c r="FA156" s="42">
        <v>0.25</v>
      </c>
      <c r="FB156" s="42">
        <v>0.25</v>
      </c>
      <c r="FC156" s="42">
        <v>0.27000001072883606</v>
      </c>
      <c r="FD156" s="42">
        <v>0.27000001072883606</v>
      </c>
      <c r="FE156" s="42">
        <v>0.27000001072883606</v>
      </c>
      <c r="FF156" s="42">
        <v>0.27000001072883606</v>
      </c>
      <c r="FG156" s="54">
        <f t="shared" si="91"/>
        <v>0.26333334048589069</v>
      </c>
      <c r="FH156" s="42"/>
      <c r="FI156" s="42">
        <v>0.27000001072883606</v>
      </c>
      <c r="FJ156" s="42">
        <v>0.27000001072883606</v>
      </c>
      <c r="FK156" s="42">
        <v>0.28999999165534973</v>
      </c>
      <c r="FL156" s="42">
        <v>0.31000000238418579</v>
      </c>
      <c r="FM156" s="42">
        <v>0.31000000238418579</v>
      </c>
      <c r="FN156" s="42">
        <v>0.31000000238418579</v>
      </c>
      <c r="FO156" s="54">
        <f t="shared" si="92"/>
        <v>0.29333333671092987</v>
      </c>
      <c r="FP156" s="65">
        <v>15</v>
      </c>
      <c r="FQ156" s="42">
        <v>0.56999999284744263</v>
      </c>
      <c r="FR156" s="42">
        <v>0.56999999284744263</v>
      </c>
      <c r="FS156" s="42">
        <v>0.56999999284744263</v>
      </c>
      <c r="FT156" s="42">
        <v>0.56999999284744263</v>
      </c>
      <c r="FU156" s="42">
        <v>0.56999999284744263</v>
      </c>
      <c r="FV156" s="42">
        <v>0.56999999284744263</v>
      </c>
      <c r="FW156" s="54">
        <f t="shared" si="93"/>
        <v>0.56999999284744263</v>
      </c>
      <c r="FX156" s="65">
        <v>15</v>
      </c>
    </row>
    <row r="157" spans="1:180">
      <c r="A157" s="40">
        <v>38859</v>
      </c>
      <c r="B157" s="41"/>
      <c r="C157" s="41"/>
      <c r="D157" s="41"/>
      <c r="E157" s="42" t="s">
        <v>233</v>
      </c>
      <c r="F157" s="42" t="s">
        <v>233</v>
      </c>
      <c r="G157" s="42" t="s">
        <v>233</v>
      </c>
      <c r="H157" s="42" t="s">
        <v>233</v>
      </c>
      <c r="I157" s="42" t="s">
        <v>233</v>
      </c>
      <c r="J157" s="42" t="s">
        <v>233</v>
      </c>
      <c r="K157" s="54" t="str">
        <f t="shared" si="94"/>
        <v/>
      </c>
      <c r="L157" s="43">
        <v>9.9633703231811523</v>
      </c>
      <c r="M157" s="43">
        <v>9.230769157409668</v>
      </c>
      <c r="N157" s="43">
        <v>8.8400487899780273</v>
      </c>
      <c r="O157" s="43">
        <v>9.5726499557495117</v>
      </c>
      <c r="P157" s="43">
        <v>10.5006103515625</v>
      </c>
      <c r="Q157" s="43">
        <v>9.9633703231811523</v>
      </c>
      <c r="R157" s="54">
        <f t="shared" si="95"/>
        <v>9.678469816843668</v>
      </c>
      <c r="S157" s="43">
        <v>5.4945054054260254</v>
      </c>
      <c r="T157" s="43">
        <v>6.2271060943603516</v>
      </c>
      <c r="U157" s="43">
        <v>5.4945054054260254</v>
      </c>
      <c r="V157" s="43">
        <v>5.3724055290222168</v>
      </c>
      <c r="W157" s="43">
        <v>3.4188034534454346</v>
      </c>
      <c r="X157" s="43">
        <v>4.029304027557373</v>
      </c>
      <c r="Y157" s="56">
        <f t="shared" si="96"/>
        <v>5.0061049858729048</v>
      </c>
      <c r="Z157" s="42">
        <v>-0.25641027092933655</v>
      </c>
      <c r="AA157" s="42">
        <v>-0.2222222238779068</v>
      </c>
      <c r="AB157" s="42">
        <v>-0.23199023306369781</v>
      </c>
      <c r="AC157" s="42">
        <v>-0.34432235360145569</v>
      </c>
      <c r="AD157" s="42">
        <v>-0.19780220091342926</v>
      </c>
      <c r="AE157" s="42">
        <v>-9.0354092419147491E-2</v>
      </c>
      <c r="AF157" s="54">
        <f t="shared" si="97"/>
        <v>-0.22385022913416228</v>
      </c>
      <c r="AG157" s="42">
        <v>7.374359130859375</v>
      </c>
      <c r="AH157" s="42">
        <v>7.3230767250061035</v>
      </c>
      <c r="AI157" s="42">
        <v>7.3982906341552734</v>
      </c>
      <c r="AJ157" s="42">
        <v>7.5418801307678223</v>
      </c>
      <c r="AK157" s="42">
        <v>7.6068377494812012</v>
      </c>
      <c r="AL157" s="42">
        <v>7.4564104080200195</v>
      </c>
      <c r="AM157" s="54">
        <f t="shared" si="98"/>
        <v>7.4501424630482989</v>
      </c>
      <c r="AN157" s="44">
        <v>0.13431014120578766</v>
      </c>
      <c r="AO157" s="44">
        <v>0.11965811997652054</v>
      </c>
      <c r="AP157" s="44">
        <v>0.12942613661289215</v>
      </c>
      <c r="AQ157" s="44">
        <v>0.11965811997652054</v>
      </c>
      <c r="AR157" s="44">
        <v>0.18559218943119049</v>
      </c>
      <c r="AS157" s="44">
        <v>0.16361416876316071</v>
      </c>
      <c r="AT157" s="58">
        <f t="shared" si="99"/>
        <v>0.14204314599434534</v>
      </c>
      <c r="AU157" s="42">
        <v>0.85958486795425415</v>
      </c>
      <c r="AV157" s="42">
        <v>0.85958486795425415</v>
      </c>
      <c r="AW157" s="42">
        <v>0.90598291158676147</v>
      </c>
      <c r="AX157" s="42">
        <v>0.9365079402923584</v>
      </c>
      <c r="AY157" s="42">
        <v>0.92918193340301514</v>
      </c>
      <c r="AZ157" s="42">
        <v>0.920634925365448</v>
      </c>
      <c r="BA157" s="54">
        <f t="shared" si="100"/>
        <v>0.90191290775934851</v>
      </c>
      <c r="BB157" s="44"/>
      <c r="BC157" s="42">
        <v>0.21123321354389191</v>
      </c>
      <c r="BD157" s="42">
        <v>0.20268620550632477</v>
      </c>
      <c r="BE157" s="42">
        <v>0.23931623995304108</v>
      </c>
      <c r="BF157" s="42">
        <v>0.21611721813678741</v>
      </c>
      <c r="BG157" s="42">
        <v>0.41636142134666443</v>
      </c>
      <c r="BH157" s="42">
        <v>0.42490842938423157</v>
      </c>
      <c r="BI157" s="54">
        <f t="shared" si="101"/>
        <v>0.28510378797849018</v>
      </c>
      <c r="BJ157" s="44">
        <v>3.6591880023479462E-2</v>
      </c>
      <c r="BK157" s="44">
        <v>3.6985620856285095E-2</v>
      </c>
      <c r="BL157" s="44">
        <v>3.7248104810714722E-2</v>
      </c>
      <c r="BM157" s="44">
        <v>4.1610270738601685E-2</v>
      </c>
      <c r="BN157" s="44">
        <v>4.6678133308887482E-2</v>
      </c>
      <c r="BO157" s="44">
        <v>4.6647019684314728E-2</v>
      </c>
      <c r="BP157" s="58">
        <f t="shared" si="102"/>
        <v>4.0960171570380531E-2</v>
      </c>
      <c r="BQ157" s="42">
        <v>1.1200000000000001</v>
      </c>
      <c r="BR157" s="42">
        <v>1.1299999999999999</v>
      </c>
      <c r="BS157" s="42">
        <v>1.1399999999999999</v>
      </c>
      <c r="BT157" s="42">
        <v>1.17</v>
      </c>
      <c r="BU157" s="42">
        <v>1.39</v>
      </c>
      <c r="BV157" s="42">
        <v>1.4</v>
      </c>
      <c r="BW157" s="54">
        <v>1.22</v>
      </c>
      <c r="BX157" s="44">
        <v>4.3999999999999997E-2</v>
      </c>
      <c r="BY157" s="44">
        <v>4.2000000000000003E-2</v>
      </c>
      <c r="BZ157" s="44">
        <v>4.3999999999999997E-2</v>
      </c>
      <c r="CA157" s="44">
        <v>4.4999999999999998E-2</v>
      </c>
      <c r="CB157" s="44">
        <v>5.0999999999999997E-2</v>
      </c>
      <c r="CC157" s="44">
        <v>4.4999999999999998E-2</v>
      </c>
      <c r="CD157" s="58">
        <v>4.4999999999999998E-2</v>
      </c>
      <c r="CE157" s="42">
        <v>7.65</v>
      </c>
      <c r="CF157" s="42">
        <v>7.64</v>
      </c>
      <c r="CG157" s="42">
        <v>7.64</v>
      </c>
      <c r="CH157" s="42">
        <v>7.64</v>
      </c>
      <c r="CI157" s="42">
        <v>7.64</v>
      </c>
      <c r="CJ157" s="42">
        <v>7.65</v>
      </c>
      <c r="CK157" s="54">
        <v>7.65</v>
      </c>
      <c r="CL157" s="42">
        <v>110</v>
      </c>
      <c r="CM157" s="44"/>
      <c r="CN157" s="44">
        <v>0.55970698595046997</v>
      </c>
      <c r="CO157" s="44">
        <v>0.55091577768325806</v>
      </c>
      <c r="CP157" s="44">
        <v>0.56947499513626099</v>
      </c>
      <c r="CQ157" s="44">
        <v>0.60659343004226685</v>
      </c>
      <c r="CR157" s="44">
        <v>1.4065934419631958</v>
      </c>
      <c r="CS157" s="44">
        <v>1.3870574235916138</v>
      </c>
      <c r="CT157" s="58">
        <f t="shared" si="103"/>
        <v>0.84672367572784424</v>
      </c>
      <c r="CU157" s="44" t="s">
        <v>233</v>
      </c>
      <c r="CV157" s="44" t="s">
        <v>233</v>
      </c>
      <c r="CW157" s="44" t="s">
        <v>233</v>
      </c>
      <c r="CX157" s="44" t="s">
        <v>233</v>
      </c>
      <c r="CY157" s="44" t="s">
        <v>233</v>
      </c>
      <c r="CZ157" s="44" t="s">
        <v>233</v>
      </c>
      <c r="DA157" s="54">
        <v>1.6180000000000001</v>
      </c>
      <c r="DB157" s="65">
        <v>383.63858032226562</v>
      </c>
      <c r="DC157" s="65">
        <v>374.48104858398437</v>
      </c>
      <c r="DD157" s="65">
        <v>379.9755859375</v>
      </c>
      <c r="DE157" s="65">
        <v>380.3419189453125</v>
      </c>
      <c r="DF157" s="65">
        <v>969.84124755859375</v>
      </c>
      <c r="DG157" s="65">
        <v>902.68621826171875</v>
      </c>
      <c r="DH157" s="58">
        <f t="shared" si="104"/>
        <v>0.81383150390625003</v>
      </c>
      <c r="DI157" s="65">
        <v>380.952392578125</v>
      </c>
      <c r="DJ157" s="65">
        <v>382.31991577148437</v>
      </c>
      <c r="DK157" s="65">
        <v>384.0048828125</v>
      </c>
      <c r="DL157" s="65">
        <v>388.88888549804687</v>
      </c>
      <c r="DM157" s="65">
        <v>917.5823974609375</v>
      </c>
      <c r="DN157" s="65">
        <v>899.8779296875</v>
      </c>
      <c r="DO157" s="58">
        <f t="shared" si="105"/>
        <v>0.80487033691406251</v>
      </c>
      <c r="DP157" s="65">
        <v>0</v>
      </c>
      <c r="DQ157" s="44"/>
      <c r="DR157" s="65">
        <v>0</v>
      </c>
      <c r="DS157" s="65">
        <v>0</v>
      </c>
      <c r="DT157" s="65">
        <v>802.4375</v>
      </c>
      <c r="DU157" s="65">
        <v>0</v>
      </c>
      <c r="DV157" s="65">
        <v>716.4375</v>
      </c>
      <c r="DW157" s="65">
        <v>734.5625</v>
      </c>
      <c r="DX157" s="58">
        <f t="shared" si="106"/>
        <v>0.540825</v>
      </c>
      <c r="DY157" s="43">
        <v>6.8914284706115723</v>
      </c>
      <c r="DZ157" s="43">
        <v>13.271546363830566</v>
      </c>
      <c r="EA157" s="43">
        <v>27.065216064453125</v>
      </c>
      <c r="EB157" s="44">
        <f t="shared" si="107"/>
        <v>1.1421303981781006</v>
      </c>
      <c r="EC157" s="43">
        <v>35</v>
      </c>
      <c r="ED157" s="43">
        <v>35</v>
      </c>
      <c r="EE157" s="43">
        <v>35</v>
      </c>
      <c r="EF157" s="43">
        <v>35</v>
      </c>
      <c r="EG157" s="43">
        <v>35</v>
      </c>
      <c r="EH157" s="43">
        <v>35</v>
      </c>
      <c r="EI157" s="56">
        <f t="shared" si="88"/>
        <v>35</v>
      </c>
      <c r="EJ157" s="65">
        <v>233</v>
      </c>
      <c r="EK157" s="42">
        <v>0.33000001311302185</v>
      </c>
      <c r="EL157" s="42">
        <v>0.33000001311302185</v>
      </c>
      <c r="EM157" s="42">
        <v>0.33000001311302185</v>
      </c>
      <c r="EN157" s="42">
        <v>0.33000001311302185</v>
      </c>
      <c r="EO157" s="42">
        <v>0.33000001311302185</v>
      </c>
      <c r="EP157" s="42">
        <v>0.33000001311302185</v>
      </c>
      <c r="EQ157" s="54">
        <f t="shared" si="89"/>
        <v>0.33000001311302185</v>
      </c>
      <c r="ER157" s="65" t="s">
        <v>237</v>
      </c>
      <c r="ES157" s="42">
        <v>0.62999999523162842</v>
      </c>
      <c r="ET157" s="42">
        <v>0.62999999523162842</v>
      </c>
      <c r="EU157" s="42">
        <v>0.62999999523162842</v>
      </c>
      <c r="EV157" s="42">
        <v>0.62999999523162842</v>
      </c>
      <c r="EW157" s="42">
        <v>0.62999999523162842</v>
      </c>
      <c r="EX157" s="42">
        <v>0.62999999523162842</v>
      </c>
      <c r="EY157" s="54">
        <f t="shared" si="90"/>
        <v>0.62999999523162842</v>
      </c>
      <c r="EZ157" s="42" t="s">
        <v>237</v>
      </c>
      <c r="FA157" s="42">
        <v>0.27000001072883606</v>
      </c>
      <c r="FB157" s="42">
        <v>0.27000001072883606</v>
      </c>
      <c r="FC157" s="42">
        <v>0.27000001072883606</v>
      </c>
      <c r="FD157" s="42">
        <v>0.27000001072883606</v>
      </c>
      <c r="FE157" s="42">
        <v>0.25</v>
      </c>
      <c r="FF157" s="42">
        <v>0.23000000417232513</v>
      </c>
      <c r="FG157" s="54">
        <f t="shared" si="91"/>
        <v>0.26000000784794491</v>
      </c>
      <c r="FH157" s="42"/>
      <c r="FI157" s="42">
        <v>0.31000000238418579</v>
      </c>
      <c r="FJ157" s="42">
        <v>0.31000000238418579</v>
      </c>
      <c r="FK157" s="42">
        <v>0.31000000238418579</v>
      </c>
      <c r="FL157" s="42">
        <v>0.31000000238418579</v>
      </c>
      <c r="FM157" s="42">
        <v>0.2800000011920929</v>
      </c>
      <c r="FN157" s="42">
        <v>0.25999999046325684</v>
      </c>
      <c r="FO157" s="54">
        <f t="shared" si="92"/>
        <v>0.29666666686534882</v>
      </c>
      <c r="FP157" s="65">
        <v>17</v>
      </c>
      <c r="FQ157" s="42">
        <v>0.56999999284744263</v>
      </c>
      <c r="FR157" s="42">
        <v>0.56999999284744263</v>
      </c>
      <c r="FS157" s="42">
        <v>0.56999999284744263</v>
      </c>
      <c r="FT157" s="42">
        <v>0.56999999284744263</v>
      </c>
      <c r="FU157" s="42">
        <v>0.56999999284744263</v>
      </c>
      <c r="FV157" s="42">
        <v>0.56999999284744263</v>
      </c>
      <c r="FW157" s="54">
        <f t="shared" si="93"/>
        <v>0.56999999284744263</v>
      </c>
      <c r="FX157" s="65">
        <v>17</v>
      </c>
    </row>
    <row r="158" spans="1:180">
      <c r="A158" s="40">
        <v>38860</v>
      </c>
      <c r="B158" s="41"/>
      <c r="C158" s="41"/>
      <c r="D158" s="41"/>
      <c r="E158" s="42" t="s">
        <v>233</v>
      </c>
      <c r="F158" s="42" t="s">
        <v>233</v>
      </c>
      <c r="G158" s="42" t="s">
        <v>233</v>
      </c>
      <c r="H158" s="42" t="s">
        <v>233</v>
      </c>
      <c r="I158" s="42" t="s">
        <v>233</v>
      </c>
      <c r="J158" s="42" t="s">
        <v>233</v>
      </c>
      <c r="K158" s="54" t="str">
        <f t="shared" si="94"/>
        <v/>
      </c>
      <c r="L158" s="43">
        <v>8.9621486663818359</v>
      </c>
      <c r="M158" s="43">
        <v>8.229548454284668</v>
      </c>
      <c r="N158" s="43">
        <v>8.1318683624267578</v>
      </c>
      <c r="O158" s="43">
        <v>10.769230842590332</v>
      </c>
      <c r="P158" s="43">
        <v>13.235652923583984</v>
      </c>
      <c r="Q158" s="43">
        <v>12.356532096862793</v>
      </c>
      <c r="R158" s="54">
        <f t="shared" si="95"/>
        <v>10.280830224355062</v>
      </c>
      <c r="S158" s="43">
        <v>4.6398048400878906</v>
      </c>
      <c r="T158" s="43">
        <v>5.3724055290222168</v>
      </c>
      <c r="U158" s="43">
        <v>3.1746032238006592</v>
      </c>
      <c r="V158" s="43">
        <v>3.5409035682678223</v>
      </c>
      <c r="W158" s="43">
        <v>3.2967033386230469</v>
      </c>
      <c r="X158" s="43">
        <v>3.4188034534454346</v>
      </c>
      <c r="Y158" s="56">
        <f t="shared" si="96"/>
        <v>3.9072039922078452</v>
      </c>
      <c r="Z158" s="42">
        <v>1.7094017937779427E-2</v>
      </c>
      <c r="AA158" s="42">
        <v>4.6398047357797623E-2</v>
      </c>
      <c r="AB158" s="42">
        <v>-5.6166056543588638E-2</v>
      </c>
      <c r="AC158" s="42">
        <v>-0.20268620550632477</v>
      </c>
      <c r="AD158" s="42">
        <v>-0.31990233063697815</v>
      </c>
      <c r="AE158" s="42">
        <v>-0.27594628930091858</v>
      </c>
      <c r="AF158" s="54">
        <f t="shared" si="97"/>
        <v>-0.13186813611537218</v>
      </c>
      <c r="AG158" s="42">
        <v>7.3094015121459961</v>
      </c>
      <c r="AH158" s="42">
        <v>7.2923078536987305</v>
      </c>
      <c r="AI158" s="42">
        <v>7.374359130859375</v>
      </c>
      <c r="AJ158" s="42">
        <v>7.5555553436279297</v>
      </c>
      <c r="AK158" s="42">
        <v>7.7230768203735352</v>
      </c>
      <c r="AL158" s="42">
        <v>7.6273503303527832</v>
      </c>
      <c r="AM158" s="54">
        <f t="shared" si="98"/>
        <v>7.4803418318430586</v>
      </c>
      <c r="AN158" s="44">
        <v>0.15140415728092194</v>
      </c>
      <c r="AO158" s="44">
        <v>0.13675214350223541</v>
      </c>
      <c r="AP158" s="44">
        <v>0.13675214350223541</v>
      </c>
      <c r="AQ158" s="44">
        <v>0.13675214350223541</v>
      </c>
      <c r="AR158" s="44">
        <v>0.22954823076725006</v>
      </c>
      <c r="AS158" s="44">
        <v>0.20268620550632477</v>
      </c>
      <c r="AT158" s="58">
        <f t="shared" si="99"/>
        <v>0.16564917067686716</v>
      </c>
      <c r="AU158" s="42">
        <v>0.71672773361206055</v>
      </c>
      <c r="AV158" s="42">
        <v>0.75946277379989624</v>
      </c>
      <c r="AW158" s="42">
        <v>0.73748475313186646</v>
      </c>
      <c r="AX158" s="42">
        <v>0.77777779102325439</v>
      </c>
      <c r="AY158" s="42">
        <v>0.79487180709838867</v>
      </c>
      <c r="AZ158" s="42">
        <v>0.76923078298568726</v>
      </c>
      <c r="BA158" s="54">
        <f t="shared" si="100"/>
        <v>0.75925927360852563</v>
      </c>
      <c r="BB158" s="44"/>
      <c r="BC158" s="42">
        <v>0.26984128355979919</v>
      </c>
      <c r="BD158" s="42">
        <v>0.28205129504203796</v>
      </c>
      <c r="BE158" s="42">
        <v>0.30769231915473938</v>
      </c>
      <c r="BF158" s="42">
        <v>0.29304030537605286</v>
      </c>
      <c r="BG158" s="42">
        <v>0.31379732489585876</v>
      </c>
      <c r="BH158" s="42">
        <v>0.27350428700447083</v>
      </c>
      <c r="BI158" s="54">
        <f t="shared" si="101"/>
        <v>0.28998780250549316</v>
      </c>
      <c r="BJ158" s="44">
        <v>4.4859070330858231E-2</v>
      </c>
      <c r="BK158" s="44">
        <v>4.2760461568832397E-2</v>
      </c>
      <c r="BL158" s="44">
        <v>4.1447699069976807E-2</v>
      </c>
      <c r="BM158" s="44">
        <v>4.091133177280426E-2</v>
      </c>
      <c r="BN158" s="44">
        <v>4.0386833250522614E-2</v>
      </c>
      <c r="BO158" s="44">
        <v>4.0176048874855042E-2</v>
      </c>
      <c r="BP158" s="58">
        <f t="shared" si="102"/>
        <v>4.1756907477974892E-2</v>
      </c>
      <c r="BQ158" s="42">
        <v>1.28</v>
      </c>
      <c r="BR158" s="42">
        <v>1.1599999999999999</v>
      </c>
      <c r="BS158" s="42">
        <v>1.17</v>
      </c>
      <c r="BT158" s="42">
        <v>1.1599999999999999</v>
      </c>
      <c r="BU158" s="42">
        <v>1.24</v>
      </c>
      <c r="BV158" s="42">
        <v>1.1599999999999999</v>
      </c>
      <c r="BW158" s="54">
        <v>1.19</v>
      </c>
      <c r="BX158" s="44">
        <v>4.9000000000000002E-2</v>
      </c>
      <c r="BY158" s="44">
        <v>4.5999999999999999E-2</v>
      </c>
      <c r="BZ158" s="44">
        <v>4.2999999999999997E-2</v>
      </c>
      <c r="CA158" s="44">
        <v>3.7999999999999999E-2</v>
      </c>
      <c r="CB158" s="44">
        <v>3.9E-2</v>
      </c>
      <c r="CC158" s="44">
        <v>4.2000000000000003E-2</v>
      </c>
      <c r="CD158" s="58">
        <v>4.2999999999999997E-2</v>
      </c>
      <c r="CE158" s="42">
        <v>7.69</v>
      </c>
      <c r="CF158" s="42">
        <v>7.69</v>
      </c>
      <c r="CG158" s="42">
        <v>7.68</v>
      </c>
      <c r="CH158" s="42">
        <v>7.65</v>
      </c>
      <c r="CI158" s="42">
        <v>7.64</v>
      </c>
      <c r="CJ158" s="42">
        <v>7.66</v>
      </c>
      <c r="CK158" s="54">
        <v>7.67</v>
      </c>
      <c r="CL158" s="42">
        <v>109</v>
      </c>
      <c r="CM158" s="44"/>
      <c r="CN158" s="44">
        <v>1.3245421648025513</v>
      </c>
      <c r="CO158" s="44">
        <v>1.350915789604187</v>
      </c>
      <c r="CP158" s="44">
        <v>1.3235653638839722</v>
      </c>
      <c r="CQ158" s="44">
        <v>1.3274725675582886</v>
      </c>
      <c r="CR158" s="44">
        <v>1.3470085859298706</v>
      </c>
      <c r="CS158" s="44">
        <v>1.3323565721511841</v>
      </c>
      <c r="CT158" s="58">
        <f t="shared" si="103"/>
        <v>1.3343101739883423</v>
      </c>
      <c r="CU158" s="44" t="s">
        <v>233</v>
      </c>
      <c r="CV158" s="44" t="s">
        <v>233</v>
      </c>
      <c r="CW158" s="44" t="s">
        <v>233</v>
      </c>
      <c r="CX158" s="44" t="s">
        <v>233</v>
      </c>
      <c r="CY158" s="44" t="s">
        <v>233</v>
      </c>
      <c r="CZ158" s="44" t="s">
        <v>233</v>
      </c>
      <c r="DA158" s="54">
        <v>1.151</v>
      </c>
      <c r="DB158" s="65">
        <v>945.90966796875</v>
      </c>
      <c r="DC158" s="65">
        <v>883.150146484375</v>
      </c>
      <c r="DD158" s="65">
        <v>924.786376953125</v>
      </c>
      <c r="DE158" s="65">
        <v>922.10015869140625</v>
      </c>
      <c r="DF158" s="65">
        <v>904.39556884765625</v>
      </c>
      <c r="DG158" s="65">
        <v>932.35650634765625</v>
      </c>
      <c r="DH158" s="58">
        <f t="shared" si="104"/>
        <v>1.3230476220703125</v>
      </c>
      <c r="DI158" s="65">
        <v>904.835205078125</v>
      </c>
      <c r="DJ158" s="65">
        <v>904.22467041015625</v>
      </c>
      <c r="DK158" s="65">
        <v>912.69842529296875</v>
      </c>
      <c r="DL158" s="65">
        <v>922.4664306640625</v>
      </c>
      <c r="DM158" s="65">
        <v>908.4249267578125</v>
      </c>
      <c r="DN158" s="65">
        <v>921.85589599609375</v>
      </c>
      <c r="DO158" s="58">
        <f t="shared" si="105"/>
        <v>1.3138813330078125</v>
      </c>
      <c r="DP158" s="65">
        <v>31</v>
      </c>
      <c r="DQ158" s="44"/>
      <c r="DR158" s="65">
        <v>0</v>
      </c>
      <c r="DS158" s="65">
        <v>0</v>
      </c>
      <c r="DT158" s="65">
        <v>749.9375</v>
      </c>
      <c r="DU158" s="65">
        <v>720.6875</v>
      </c>
      <c r="DV158" s="65">
        <v>0</v>
      </c>
      <c r="DW158" s="65">
        <v>0</v>
      </c>
      <c r="DX158" s="58">
        <f t="shared" si="106"/>
        <v>0.35294999999999999</v>
      </c>
      <c r="DY158" s="43">
        <v>6.2369718551635742</v>
      </c>
      <c r="DZ158" s="43">
        <v>10.452624320983887</v>
      </c>
      <c r="EA158" s="43">
        <v>27.195159912109375</v>
      </c>
      <c r="EB158" s="44">
        <f t="shared" si="107"/>
        <v>1.7254439512634276</v>
      </c>
      <c r="EC158" s="43">
        <v>35</v>
      </c>
      <c r="ED158" s="43">
        <v>35</v>
      </c>
      <c r="EE158" s="43">
        <v>33</v>
      </c>
      <c r="EF158" s="43">
        <v>33</v>
      </c>
      <c r="EG158" s="43">
        <v>33</v>
      </c>
      <c r="EH158" s="43">
        <v>33</v>
      </c>
      <c r="EI158" s="56">
        <f t="shared" si="88"/>
        <v>33.666666666666664</v>
      </c>
      <c r="EJ158" s="65">
        <v>353</v>
      </c>
      <c r="EK158" s="42">
        <v>0.33000001311302185</v>
      </c>
      <c r="EL158" s="42">
        <v>0.33000001311302185</v>
      </c>
      <c r="EM158" s="42">
        <v>0.33000001311302185</v>
      </c>
      <c r="EN158" s="42">
        <v>0.33000001311302185</v>
      </c>
      <c r="EO158" s="42">
        <v>0.33000001311302185</v>
      </c>
      <c r="EP158" s="42">
        <v>0.33000001311302185</v>
      </c>
      <c r="EQ158" s="54">
        <f t="shared" si="89"/>
        <v>0.33000001311302185</v>
      </c>
      <c r="ER158" s="65" t="s">
        <v>237</v>
      </c>
      <c r="ES158" s="42">
        <v>0.62999999523162842</v>
      </c>
      <c r="ET158" s="42">
        <v>0.62999999523162842</v>
      </c>
      <c r="EU158" s="42">
        <v>0.62999999523162842</v>
      </c>
      <c r="EV158" s="42">
        <v>0.62999999523162842</v>
      </c>
      <c r="EW158" s="42">
        <v>0.62999999523162842</v>
      </c>
      <c r="EX158" s="42">
        <v>0.62999999523162842</v>
      </c>
      <c r="EY158" s="54">
        <f t="shared" si="90"/>
        <v>0.62999999523162842</v>
      </c>
      <c r="EZ158" s="42" t="s">
        <v>237</v>
      </c>
      <c r="FA158" s="42">
        <v>0.20999999344348907</v>
      </c>
      <c r="FB158" s="42">
        <v>0.20999999344348907</v>
      </c>
      <c r="FC158" s="42">
        <v>0.20999999344348907</v>
      </c>
      <c r="FD158" s="42">
        <v>0.20999999344348907</v>
      </c>
      <c r="FE158" s="42">
        <v>0.22499999403953552</v>
      </c>
      <c r="FF158" s="42">
        <v>0.22499999403953552</v>
      </c>
      <c r="FG158" s="54">
        <f t="shared" si="91"/>
        <v>0.21499999364217123</v>
      </c>
      <c r="FH158" s="42"/>
      <c r="FI158" s="42">
        <v>0.23999999463558197</v>
      </c>
      <c r="FJ158" s="42">
        <v>0.23999999463558197</v>
      </c>
      <c r="FK158" s="42">
        <v>0.23999999463558197</v>
      </c>
      <c r="FL158" s="42">
        <v>0.23999999463558197</v>
      </c>
      <c r="FM158" s="42">
        <v>0.23999999463558197</v>
      </c>
      <c r="FN158" s="42">
        <v>0.23999999463558197</v>
      </c>
      <c r="FO158" s="54">
        <f t="shared" si="92"/>
        <v>0.23999999463558197</v>
      </c>
      <c r="FP158" s="65">
        <v>21</v>
      </c>
      <c r="FQ158" s="42">
        <v>0.56999999284744263</v>
      </c>
      <c r="FR158" s="42">
        <v>0.56999999284744263</v>
      </c>
      <c r="FS158" s="42">
        <v>0.56999999284744263</v>
      </c>
      <c r="FT158" s="42">
        <v>0.56999999284744263</v>
      </c>
      <c r="FU158" s="42">
        <v>0.56999999284744263</v>
      </c>
      <c r="FV158" s="42">
        <v>0.56999999284744263</v>
      </c>
      <c r="FW158" s="54">
        <f t="shared" si="93"/>
        <v>0.56999999284744263</v>
      </c>
      <c r="FX158" s="65">
        <v>27</v>
      </c>
    </row>
    <row r="159" spans="1:180">
      <c r="A159" s="40">
        <v>38861</v>
      </c>
      <c r="B159" s="41"/>
      <c r="C159" s="41"/>
      <c r="D159" s="41"/>
      <c r="E159" s="42" t="s">
        <v>233</v>
      </c>
      <c r="F159" s="42" t="s">
        <v>233</v>
      </c>
      <c r="G159" s="42" t="s">
        <v>233</v>
      </c>
      <c r="H159" s="42" t="s">
        <v>233</v>
      </c>
      <c r="I159" s="42" t="s">
        <v>233</v>
      </c>
      <c r="J159" s="42" t="s">
        <v>233</v>
      </c>
      <c r="K159" s="54" t="str">
        <f t="shared" si="94"/>
        <v/>
      </c>
      <c r="L159" s="43">
        <v>11.5018310546875</v>
      </c>
      <c r="M159" s="43">
        <v>10.256410598754883</v>
      </c>
      <c r="N159" s="43">
        <v>9.645909309387207</v>
      </c>
      <c r="O159" s="43">
        <v>13.308913230895996</v>
      </c>
      <c r="P159" s="43">
        <v>17.435897827148438</v>
      </c>
      <c r="Q159" s="43">
        <v>16.825397491455078</v>
      </c>
      <c r="R159" s="54">
        <f t="shared" si="95"/>
        <v>13.16239325205485</v>
      </c>
      <c r="S159" s="43">
        <v>4.029304027557373</v>
      </c>
      <c r="T159" s="43">
        <v>4.1514043807983398</v>
      </c>
      <c r="U159" s="43">
        <v>3.0525031089782715</v>
      </c>
      <c r="V159" s="43">
        <v>3.4188034534454346</v>
      </c>
      <c r="W159" s="43">
        <v>4.7619047164916992</v>
      </c>
      <c r="X159" s="43">
        <v>4.1514043807983398</v>
      </c>
      <c r="Y159" s="56">
        <f t="shared" si="96"/>
        <v>3.9275540113449097</v>
      </c>
      <c r="Z159" s="42">
        <v>-9.5238097012042999E-2</v>
      </c>
      <c r="AA159" s="42">
        <v>-4.6398047357797623E-2</v>
      </c>
      <c r="AB159" s="42">
        <v>-9.0354092419147491E-2</v>
      </c>
      <c r="AC159" s="42">
        <v>-0.26617828011512756</v>
      </c>
      <c r="AD159" s="42">
        <v>-0.42735043168067932</v>
      </c>
      <c r="AE159" s="42">
        <v>-0.39316239953041077</v>
      </c>
      <c r="AF159" s="54">
        <f t="shared" si="97"/>
        <v>-0.21978022468586764</v>
      </c>
      <c r="AG159" s="42">
        <v>7.3162393569946289</v>
      </c>
      <c r="AH159" s="42">
        <v>7.2615385055541992</v>
      </c>
      <c r="AI159" s="42">
        <v>7.3094015121459961</v>
      </c>
      <c r="AJ159" s="42">
        <v>7.5384616851806641</v>
      </c>
      <c r="AK159" s="42">
        <v>7.7538461685180664</v>
      </c>
      <c r="AL159" s="42">
        <v>7.5760684013366699</v>
      </c>
      <c r="AM159" s="54">
        <f t="shared" si="98"/>
        <v>7.4592592716217041</v>
      </c>
      <c r="AN159" s="44">
        <v>0.16361416876316071</v>
      </c>
      <c r="AO159" s="44">
        <v>0.15140415728092194</v>
      </c>
      <c r="AP159" s="44">
        <v>0.13919414579868317</v>
      </c>
      <c r="AQ159" s="44">
        <v>0.17826618254184723</v>
      </c>
      <c r="AR159" s="44">
        <v>0.24664224684238434</v>
      </c>
      <c r="AS159" s="44">
        <v>0.23687423765659332</v>
      </c>
      <c r="AT159" s="58">
        <f t="shared" si="99"/>
        <v>0.18599918981393179</v>
      </c>
      <c r="AU159" s="42">
        <v>0.7509157657623291</v>
      </c>
      <c r="AV159" s="42">
        <v>0.78754580020904541</v>
      </c>
      <c r="AW159" s="42">
        <v>0.74481076002120972</v>
      </c>
      <c r="AX159" s="42">
        <v>0.85103785991668701</v>
      </c>
      <c r="AY159" s="42">
        <v>0.69230771064758301</v>
      </c>
      <c r="AZ159" s="42">
        <v>0.74725276231765747</v>
      </c>
      <c r="BA159" s="54">
        <f t="shared" si="100"/>
        <v>0.76231177647908532</v>
      </c>
      <c r="BB159" s="44"/>
      <c r="BC159" s="42">
        <v>0.25763127207756042</v>
      </c>
      <c r="BD159" s="42">
        <v>0.26739928126335144</v>
      </c>
      <c r="BE159" s="42">
        <v>0.30036631226539612</v>
      </c>
      <c r="BF159" s="42">
        <v>0.32112333178520203</v>
      </c>
      <c r="BG159" s="42">
        <v>0.22588522732257843</v>
      </c>
      <c r="BH159" s="42">
        <v>0.24664224684238434</v>
      </c>
      <c r="BI159" s="54">
        <f t="shared" si="101"/>
        <v>0.26984127859274548</v>
      </c>
      <c r="BJ159" s="44">
        <v>4.0382008999586105E-2</v>
      </c>
      <c r="BK159" s="44">
        <v>4.0090113878250122E-2</v>
      </c>
      <c r="BL159" s="44">
        <v>3.9714150130748749E-2</v>
      </c>
      <c r="BM159" s="44">
        <v>3.8164537400007248E-2</v>
      </c>
      <c r="BN159" s="44">
        <v>3.9284218102693558E-2</v>
      </c>
      <c r="BO159" s="44">
        <v>3.9111748337745667E-2</v>
      </c>
      <c r="BP159" s="58">
        <f t="shared" si="102"/>
        <v>3.9457796141505241E-2</v>
      </c>
      <c r="BQ159" s="42">
        <v>1.1100000000000001</v>
      </c>
      <c r="BR159" s="42">
        <v>1.08</v>
      </c>
      <c r="BS159" s="42">
        <v>1.1000000000000001</v>
      </c>
      <c r="BT159" s="42">
        <v>1.0900000000000001</v>
      </c>
      <c r="BU159" s="42">
        <v>1.1299999999999999</v>
      </c>
      <c r="BV159" s="42">
        <v>1.06</v>
      </c>
      <c r="BW159" s="54">
        <v>1.0900000000000001</v>
      </c>
      <c r="BX159" s="44">
        <v>0.04</v>
      </c>
      <c r="BY159" s="44">
        <v>4.3999999999999997E-2</v>
      </c>
      <c r="BZ159" s="44">
        <v>4.4999999999999998E-2</v>
      </c>
      <c r="CA159" s="44">
        <v>4.2000000000000003E-2</v>
      </c>
      <c r="CB159" s="44">
        <v>4.2999999999999997E-2</v>
      </c>
      <c r="CC159" s="44">
        <v>4.4999999999999998E-2</v>
      </c>
      <c r="CD159" s="58">
        <v>4.2999999999999997E-2</v>
      </c>
      <c r="CE159" s="42">
        <v>7.7</v>
      </c>
      <c r="CF159" s="42">
        <v>7.72</v>
      </c>
      <c r="CG159" s="42">
        <v>7.72</v>
      </c>
      <c r="CH159" s="42">
        <v>7.69</v>
      </c>
      <c r="CI159" s="42">
        <v>7.67</v>
      </c>
      <c r="CJ159" s="42">
        <v>7.68</v>
      </c>
      <c r="CK159" s="54">
        <v>7.7</v>
      </c>
      <c r="CL159" s="42">
        <v>110</v>
      </c>
      <c r="CM159" s="44"/>
      <c r="CN159" s="44">
        <v>1.2844933271408081</v>
      </c>
      <c r="CO159" s="44">
        <v>1.3137973546981812</v>
      </c>
      <c r="CP159" s="44">
        <v>1.331379771232605</v>
      </c>
      <c r="CQ159" s="44">
        <v>1.3811966180801392</v>
      </c>
      <c r="CR159" s="44">
        <v>1.3382173776626587</v>
      </c>
      <c r="CS159" s="44">
        <v>1.3860806226730347</v>
      </c>
      <c r="CT159" s="58">
        <f t="shared" si="103"/>
        <v>1.3391941785812378</v>
      </c>
      <c r="CU159" s="44" t="s">
        <v>233</v>
      </c>
      <c r="CV159" s="44" t="s">
        <v>233</v>
      </c>
      <c r="CW159" s="44" t="s">
        <v>233</v>
      </c>
      <c r="CX159" s="44" t="s">
        <v>233</v>
      </c>
      <c r="CY159" s="44" t="s">
        <v>233</v>
      </c>
      <c r="CZ159" s="44" t="s">
        <v>233</v>
      </c>
      <c r="DA159" s="54">
        <v>1.1000000000000001</v>
      </c>
      <c r="DB159" s="65">
        <v>908.66912841796875</v>
      </c>
      <c r="DC159" s="65">
        <v>895.115966796875</v>
      </c>
      <c r="DD159" s="65">
        <v>926.00732421875</v>
      </c>
      <c r="DE159" s="65">
        <v>895.970703125</v>
      </c>
      <c r="DF159" s="65">
        <v>934.79852294921875</v>
      </c>
      <c r="DG159" s="65">
        <v>913.6751708984375</v>
      </c>
      <c r="DH159" s="58">
        <f t="shared" si="104"/>
        <v>1.3138168359375</v>
      </c>
      <c r="DI159" s="65">
        <v>912.234375</v>
      </c>
      <c r="DJ159" s="65">
        <v>898.04638671875</v>
      </c>
      <c r="DK159" s="65">
        <v>912.087890625</v>
      </c>
      <c r="DL159" s="65">
        <v>906.5933837890625</v>
      </c>
      <c r="DM159" s="65">
        <v>912.087890625</v>
      </c>
      <c r="DN159" s="65">
        <v>913.91943359375</v>
      </c>
      <c r="DO159" s="58">
        <f t="shared" si="105"/>
        <v>1.3091926464843751</v>
      </c>
      <c r="DP159" s="65">
        <v>0</v>
      </c>
      <c r="DQ159" s="44"/>
      <c r="DR159" s="65">
        <v>0</v>
      </c>
      <c r="DS159" s="65">
        <v>761.5</v>
      </c>
      <c r="DT159" s="65">
        <v>764.3125</v>
      </c>
      <c r="DU159" s="65">
        <v>755.8125</v>
      </c>
      <c r="DV159" s="65">
        <v>0</v>
      </c>
      <c r="DW159" s="65">
        <v>0</v>
      </c>
      <c r="DX159" s="58">
        <f t="shared" si="106"/>
        <v>0.54759000000000002</v>
      </c>
      <c r="DY159" s="43">
        <v>6.5314774513244629</v>
      </c>
      <c r="DZ159" s="43">
        <v>10.228843688964844</v>
      </c>
      <c r="EA159" s="43">
        <v>29.382438659667969</v>
      </c>
      <c r="EB159" s="44">
        <f t="shared" si="107"/>
        <v>1.3418646187591554</v>
      </c>
      <c r="EC159" s="43">
        <v>33</v>
      </c>
      <c r="ED159" s="43">
        <v>33</v>
      </c>
      <c r="EE159" s="43">
        <v>33</v>
      </c>
      <c r="EF159" s="43">
        <v>33</v>
      </c>
      <c r="EG159" s="43">
        <v>33</v>
      </c>
      <c r="EH159" s="43">
        <v>33</v>
      </c>
      <c r="EI159" s="56">
        <f t="shared" si="88"/>
        <v>33</v>
      </c>
      <c r="EJ159" s="65">
        <v>348</v>
      </c>
      <c r="EK159" s="42">
        <v>0.33000001311302185</v>
      </c>
      <c r="EL159" s="42">
        <v>0.33000001311302185</v>
      </c>
      <c r="EM159" s="42">
        <v>0.33000001311302185</v>
      </c>
      <c r="EN159" s="42">
        <v>0.33000001311302185</v>
      </c>
      <c r="EO159" s="42">
        <v>0.33000001311302185</v>
      </c>
      <c r="EP159" s="42">
        <v>0.33000001311302185</v>
      </c>
      <c r="EQ159" s="54">
        <f t="shared" si="89"/>
        <v>0.33000001311302185</v>
      </c>
      <c r="ER159" s="65" t="s">
        <v>237</v>
      </c>
      <c r="ES159" s="42">
        <v>0.62999999523162842</v>
      </c>
      <c r="ET159" s="42">
        <v>0.62999999523162842</v>
      </c>
      <c r="EU159" s="42">
        <v>0.62999999523162842</v>
      </c>
      <c r="EV159" s="42">
        <v>0.62999999523162842</v>
      </c>
      <c r="EW159" s="42">
        <v>0.62999999523162842</v>
      </c>
      <c r="EX159" s="42">
        <v>0.62999999523162842</v>
      </c>
      <c r="EY159" s="54">
        <f t="shared" si="90"/>
        <v>0.62999999523162842</v>
      </c>
      <c r="EZ159" s="42" t="s">
        <v>237</v>
      </c>
      <c r="FA159" s="42">
        <v>0.22499999403953552</v>
      </c>
      <c r="FB159" s="42">
        <v>0.22499999403953552</v>
      </c>
      <c r="FC159" s="42">
        <v>0.22499999403953552</v>
      </c>
      <c r="FD159" s="42">
        <v>0.22499999403953552</v>
      </c>
      <c r="FE159" s="42">
        <v>0.22499999403953552</v>
      </c>
      <c r="FF159" s="42">
        <v>0.22499999403953552</v>
      </c>
      <c r="FG159" s="54">
        <f t="shared" si="91"/>
        <v>0.22499999403953552</v>
      </c>
      <c r="FH159" s="42"/>
      <c r="FI159" s="42">
        <v>0.23999999463558197</v>
      </c>
      <c r="FJ159" s="42">
        <v>0.23999999463558197</v>
      </c>
      <c r="FK159" s="42">
        <v>0.23999999463558197</v>
      </c>
      <c r="FL159" s="42">
        <v>0.23999999463558197</v>
      </c>
      <c r="FM159" s="42">
        <v>0.23999999463558197</v>
      </c>
      <c r="FN159" s="42">
        <v>0.23999999463558197</v>
      </c>
      <c r="FO159" s="54">
        <f t="shared" si="92"/>
        <v>0.23999999463558197</v>
      </c>
      <c r="FP159" s="65">
        <v>21</v>
      </c>
      <c r="FQ159" s="42">
        <v>0.56999999284744263</v>
      </c>
      <c r="FR159" s="42">
        <v>0.56999999284744263</v>
      </c>
      <c r="FS159" s="42">
        <v>0.56999999284744263</v>
      </c>
      <c r="FT159" s="42">
        <v>0.56999999284744263</v>
      </c>
      <c r="FU159" s="42">
        <v>0.56999999284744263</v>
      </c>
      <c r="FV159" s="42">
        <v>0.56999999284744263</v>
      </c>
      <c r="FW159" s="54">
        <f t="shared" si="93"/>
        <v>0.56999999284744263</v>
      </c>
      <c r="FX159" s="65">
        <v>27</v>
      </c>
    </row>
    <row r="160" spans="1:180">
      <c r="A160" s="40">
        <v>38862</v>
      </c>
      <c r="B160" s="41"/>
      <c r="C160" s="41"/>
      <c r="D160" s="41"/>
      <c r="E160" s="42" t="s">
        <v>233</v>
      </c>
      <c r="F160" s="42" t="s">
        <v>233</v>
      </c>
      <c r="G160" s="42" t="s">
        <v>233</v>
      </c>
      <c r="H160" s="42" t="s">
        <v>233</v>
      </c>
      <c r="I160" s="42" t="s">
        <v>233</v>
      </c>
      <c r="J160" s="42" t="s">
        <v>233</v>
      </c>
      <c r="K160" s="54" t="str">
        <f t="shared" si="94"/>
        <v/>
      </c>
      <c r="L160" s="43">
        <v>14.993894577026367</v>
      </c>
      <c r="M160" s="43">
        <v>13.260073661804199</v>
      </c>
      <c r="N160" s="43">
        <v>12.356532096862793</v>
      </c>
      <c r="O160" s="43">
        <v>14.627594947814941</v>
      </c>
      <c r="P160" s="43">
        <v>15.970695495605469</v>
      </c>
      <c r="Q160" s="43">
        <v>15.970695495605469</v>
      </c>
      <c r="R160" s="54">
        <f t="shared" si="95"/>
        <v>14.529914379119873</v>
      </c>
      <c r="S160" s="43">
        <v>4.029304027557373</v>
      </c>
      <c r="T160" s="43">
        <v>4.029304027557373</v>
      </c>
      <c r="U160" s="43">
        <v>4.029304027557373</v>
      </c>
      <c r="V160" s="43">
        <v>2.6862027645111084</v>
      </c>
      <c r="W160" s="43">
        <v>2.5641026496887207</v>
      </c>
      <c r="X160" s="43">
        <v>3.1746032238006592</v>
      </c>
      <c r="Y160" s="56">
        <f t="shared" si="96"/>
        <v>3.4188034534454346</v>
      </c>
      <c r="Z160" s="42">
        <v>-0.20268620550632477</v>
      </c>
      <c r="AA160" s="42">
        <v>-0.17826618254184723</v>
      </c>
      <c r="AB160" s="42">
        <v>-0.17338217794895172</v>
      </c>
      <c r="AC160" s="42">
        <v>-0.32478633522987366</v>
      </c>
      <c r="AD160" s="42">
        <v>-0.45177045464515686</v>
      </c>
      <c r="AE160" s="42">
        <v>-0.38827839493751526</v>
      </c>
      <c r="AF160" s="54">
        <f t="shared" si="97"/>
        <v>-0.2865282918016116</v>
      </c>
      <c r="AG160" s="42">
        <v>7.2717947959899902</v>
      </c>
      <c r="AH160" s="42">
        <v>7.241025447845459</v>
      </c>
      <c r="AI160" s="42">
        <v>7.3094015121459961</v>
      </c>
      <c r="AJ160" s="42">
        <v>7.5555553436279297</v>
      </c>
      <c r="AK160" s="42">
        <v>7.7162394523620605</v>
      </c>
      <c r="AL160" s="42">
        <v>7.490598201751709</v>
      </c>
      <c r="AM160" s="54">
        <f t="shared" si="98"/>
        <v>7.4307691256205244</v>
      </c>
      <c r="AN160" s="44">
        <v>0.18070818483829498</v>
      </c>
      <c r="AO160" s="44">
        <v>0.14407815039157867</v>
      </c>
      <c r="AP160" s="44">
        <v>0.12942613661289215</v>
      </c>
      <c r="AQ160" s="44">
        <v>0.13431014120578766</v>
      </c>
      <c r="AR160" s="44">
        <v>0.17826618254184723</v>
      </c>
      <c r="AS160" s="44">
        <v>0.18803419172763824</v>
      </c>
      <c r="AT160" s="58">
        <f t="shared" si="99"/>
        <v>0.1591371645530065</v>
      </c>
      <c r="AU160" s="42">
        <v>0.65689867734909058</v>
      </c>
      <c r="AV160" s="42">
        <v>0.69719171524047852</v>
      </c>
      <c r="AW160" s="42">
        <v>0.73992675542831421</v>
      </c>
      <c r="AX160" s="42">
        <v>0.71794873476028442</v>
      </c>
      <c r="AY160" s="42">
        <v>0.70451772212982178</v>
      </c>
      <c r="AZ160" s="42">
        <v>0.68620270490646362</v>
      </c>
      <c r="BA160" s="54">
        <f t="shared" si="100"/>
        <v>0.70044771830240882</v>
      </c>
      <c r="BB160" s="44"/>
      <c r="BC160" s="42">
        <v>0.190476194024086</v>
      </c>
      <c r="BD160" s="42">
        <v>0.18437118828296661</v>
      </c>
      <c r="BE160" s="42">
        <v>0.23443223536014557</v>
      </c>
      <c r="BF160" s="42">
        <v>0.23443223536014557</v>
      </c>
      <c r="BG160" s="42">
        <v>0.21001221239566803</v>
      </c>
      <c r="BH160" s="42">
        <v>0.17948718369007111</v>
      </c>
      <c r="BI160" s="54">
        <f t="shared" si="101"/>
        <v>0.20553520818551382</v>
      </c>
      <c r="BJ160" s="44">
        <v>3.9490848779678345E-2</v>
      </c>
      <c r="BK160" s="44">
        <v>3.9453711360692978E-2</v>
      </c>
      <c r="BL160" s="44">
        <v>3.9001535624265671E-2</v>
      </c>
      <c r="BM160" s="44">
        <v>3.8143467158079147E-2</v>
      </c>
      <c r="BN160" s="44">
        <v>3.788159042596817E-2</v>
      </c>
      <c r="BO160" s="44">
        <v>3.8379974663257599E-2</v>
      </c>
      <c r="BP160" s="58">
        <f t="shared" si="102"/>
        <v>3.8725188001990318E-2</v>
      </c>
      <c r="BQ160" s="42">
        <v>1.04</v>
      </c>
      <c r="BR160" s="42">
        <v>1.01</v>
      </c>
      <c r="BS160" s="42">
        <v>1.05</v>
      </c>
      <c r="BT160" s="42">
        <v>1.1599999999999999</v>
      </c>
      <c r="BU160" s="42">
        <v>1.1499999999999999</v>
      </c>
      <c r="BV160" s="42">
        <v>1.1200000000000001</v>
      </c>
      <c r="BW160" s="54">
        <v>1.0900000000000001</v>
      </c>
      <c r="BX160" s="44">
        <v>5.0999999999999997E-2</v>
      </c>
      <c r="BY160" s="44">
        <v>0.05</v>
      </c>
      <c r="BZ160" s="44">
        <v>5.3999999999999999E-2</v>
      </c>
      <c r="CA160" s="44">
        <v>5.3999999999999999E-2</v>
      </c>
      <c r="CB160" s="44">
        <v>0.05</v>
      </c>
      <c r="CC160" s="44">
        <v>5.7000000000000002E-2</v>
      </c>
      <c r="CD160" s="58">
        <v>5.2999999999999999E-2</v>
      </c>
      <c r="CE160" s="42">
        <v>7.72</v>
      </c>
      <c r="CF160" s="42">
        <v>7.75</v>
      </c>
      <c r="CG160" s="42">
        <v>7.73</v>
      </c>
      <c r="CH160" s="42">
        <v>7.68</v>
      </c>
      <c r="CI160" s="42">
        <v>7.67</v>
      </c>
      <c r="CJ160" s="42">
        <v>7.69</v>
      </c>
      <c r="CK160" s="54">
        <v>7.71</v>
      </c>
      <c r="CL160" s="42">
        <v>108</v>
      </c>
      <c r="CM160" s="44"/>
      <c r="CN160" s="44">
        <v>1.3450549840927124</v>
      </c>
      <c r="CO160" s="44">
        <v>1.3352869749069214</v>
      </c>
      <c r="CP160" s="44">
        <v>1.321611762046814</v>
      </c>
      <c r="CQ160" s="44">
        <v>1.3177045583724976</v>
      </c>
      <c r="CR160" s="44">
        <v>1.3274725675582886</v>
      </c>
      <c r="CS160" s="44">
        <v>1.3372405767440796</v>
      </c>
      <c r="CT160" s="58">
        <f t="shared" si="103"/>
        <v>1.330728570620219</v>
      </c>
      <c r="CU160" s="44" t="s">
        <v>233</v>
      </c>
      <c r="CV160" s="44" t="s">
        <v>233</v>
      </c>
      <c r="CW160" s="44" t="s">
        <v>233</v>
      </c>
      <c r="CX160" s="44" t="s">
        <v>233</v>
      </c>
      <c r="CY160" s="44" t="s">
        <v>233</v>
      </c>
      <c r="CZ160" s="44" t="s">
        <v>233</v>
      </c>
      <c r="DA160" s="54">
        <v>1.069</v>
      </c>
      <c r="DB160" s="65">
        <v>951.2821044921875</v>
      </c>
      <c r="DC160" s="65">
        <v>898.04644775390625</v>
      </c>
      <c r="DD160" s="65">
        <v>891.208740234375</v>
      </c>
      <c r="DE160" s="65">
        <v>917.4603271484375</v>
      </c>
      <c r="DF160" s="65">
        <v>916.6055908203125</v>
      </c>
      <c r="DG160" s="65">
        <v>915.5067138671875</v>
      </c>
      <c r="DH160" s="58">
        <f t="shared" si="104"/>
        <v>1.3176263818359375</v>
      </c>
      <c r="DI160" s="65">
        <v>913.91943359375</v>
      </c>
      <c r="DJ160" s="65">
        <v>902.930419921875</v>
      </c>
      <c r="DK160" s="65">
        <v>908.4249267578125</v>
      </c>
      <c r="DL160" s="65">
        <v>923.076904296875</v>
      </c>
      <c r="DM160" s="65">
        <v>913.91943359375</v>
      </c>
      <c r="DN160" s="65">
        <v>912.84490966796875</v>
      </c>
      <c r="DO160" s="58">
        <f t="shared" si="105"/>
        <v>1.3140278466796875</v>
      </c>
      <c r="DP160" s="65">
        <v>15</v>
      </c>
      <c r="DQ160" s="44"/>
      <c r="DR160" s="65">
        <v>761</v>
      </c>
      <c r="DS160" s="65">
        <v>0</v>
      </c>
      <c r="DT160" s="65">
        <v>0</v>
      </c>
      <c r="DU160" s="65">
        <v>789.125</v>
      </c>
      <c r="DV160" s="65">
        <v>0</v>
      </c>
      <c r="DW160" s="65">
        <v>0</v>
      </c>
      <c r="DX160" s="58">
        <f t="shared" si="106"/>
        <v>0.37203000000000003</v>
      </c>
      <c r="DY160" s="43">
        <v>6.3907690048217773</v>
      </c>
      <c r="DZ160" s="43">
        <v>10.416530609130859</v>
      </c>
      <c r="EA160" s="43">
        <v>27.577751159667969</v>
      </c>
      <c r="EB160" s="44">
        <f t="shared" si="107"/>
        <v>1.2866255563354492</v>
      </c>
      <c r="EC160" s="43">
        <v>33</v>
      </c>
      <c r="ED160" s="43">
        <v>33</v>
      </c>
      <c r="EE160" s="43">
        <v>33</v>
      </c>
      <c r="EF160" s="43">
        <v>33</v>
      </c>
      <c r="EG160" s="43">
        <v>33</v>
      </c>
      <c r="EH160" s="43">
        <v>33</v>
      </c>
      <c r="EI160" s="56">
        <f t="shared" si="88"/>
        <v>33</v>
      </c>
      <c r="EJ160" s="65">
        <v>333</v>
      </c>
      <c r="EK160" s="42">
        <v>0.33000001311302185</v>
      </c>
      <c r="EL160" s="42">
        <v>0.33000001311302185</v>
      </c>
      <c r="EM160" s="42">
        <v>0.33000001311302185</v>
      </c>
      <c r="EN160" s="42">
        <v>0.33000001311302185</v>
      </c>
      <c r="EO160" s="42">
        <v>0.33000001311302185</v>
      </c>
      <c r="EP160" s="42">
        <v>0.33000001311302185</v>
      </c>
      <c r="EQ160" s="54">
        <f t="shared" si="89"/>
        <v>0.33000001311302185</v>
      </c>
      <c r="ER160" s="65" t="s">
        <v>237</v>
      </c>
      <c r="ES160" s="42">
        <v>0.62999999523162842</v>
      </c>
      <c r="ET160" s="42">
        <v>0.62999999523162842</v>
      </c>
      <c r="EU160" s="42">
        <v>0.62999999523162842</v>
      </c>
      <c r="EV160" s="42">
        <v>0.62999999523162842</v>
      </c>
      <c r="EW160" s="42">
        <v>0.62999999523162842</v>
      </c>
      <c r="EX160" s="42">
        <v>0.62999999523162842</v>
      </c>
      <c r="EY160" s="54">
        <f t="shared" si="90"/>
        <v>0.62999999523162842</v>
      </c>
      <c r="EZ160" s="42" t="s">
        <v>237</v>
      </c>
      <c r="FA160" s="42">
        <v>0.22499999403953552</v>
      </c>
      <c r="FB160" s="42">
        <v>0.22499999403953552</v>
      </c>
      <c r="FC160" s="42">
        <v>0.22499999403953552</v>
      </c>
      <c r="FD160" s="42">
        <v>0.22499999403953552</v>
      </c>
      <c r="FE160" s="42">
        <v>0.22499999403953552</v>
      </c>
      <c r="FF160" s="42">
        <v>0.22499999403953552</v>
      </c>
      <c r="FG160" s="54">
        <f t="shared" si="91"/>
        <v>0.22499999403953552</v>
      </c>
      <c r="FH160" s="42"/>
      <c r="FI160" s="42">
        <v>0.25</v>
      </c>
      <c r="FJ160" s="42">
        <v>0.25</v>
      </c>
      <c r="FK160" s="42">
        <v>0.25999999046325684</v>
      </c>
      <c r="FL160" s="42">
        <v>0.25999999046325684</v>
      </c>
      <c r="FM160" s="42">
        <v>0.25999999046325684</v>
      </c>
      <c r="FN160" s="42">
        <v>0.25999999046325684</v>
      </c>
      <c r="FO160" s="54">
        <f t="shared" si="92"/>
        <v>0.25666666030883789</v>
      </c>
      <c r="FP160" s="65">
        <v>24</v>
      </c>
      <c r="FQ160" s="42">
        <v>0.56999999284744263</v>
      </c>
      <c r="FR160" s="42">
        <v>0.56999999284744263</v>
      </c>
      <c r="FS160" s="42">
        <v>0.56999999284744263</v>
      </c>
      <c r="FT160" s="42">
        <v>0.56999999284744263</v>
      </c>
      <c r="FU160" s="42">
        <v>0.56999999284744263</v>
      </c>
      <c r="FV160" s="42">
        <v>0.56999999284744263</v>
      </c>
      <c r="FW160" s="54">
        <f t="shared" si="93"/>
        <v>0.56999999284744263</v>
      </c>
      <c r="FX160" s="65">
        <v>26</v>
      </c>
    </row>
    <row r="161" spans="1:180">
      <c r="A161" s="40">
        <v>38863</v>
      </c>
      <c r="B161" s="41"/>
      <c r="C161" s="41"/>
      <c r="D161" s="41"/>
      <c r="E161" s="42" t="s">
        <v>233</v>
      </c>
      <c r="F161" s="42" t="s">
        <v>233</v>
      </c>
      <c r="G161" s="42" t="s">
        <v>233</v>
      </c>
      <c r="H161" s="42" t="s">
        <v>233</v>
      </c>
      <c r="I161" s="42" t="s">
        <v>233</v>
      </c>
      <c r="J161" s="42" t="s">
        <v>233</v>
      </c>
      <c r="K161" s="54" t="str">
        <f t="shared" si="94"/>
        <v/>
      </c>
      <c r="L161" s="43">
        <v>15.482295036315918</v>
      </c>
      <c r="M161" s="43">
        <v>14.45665454864502</v>
      </c>
      <c r="N161" s="43">
        <v>14.090353965759277</v>
      </c>
      <c r="O161" s="43">
        <v>14.578754425048828</v>
      </c>
      <c r="P161" s="43">
        <v>16.190475463867188</v>
      </c>
      <c r="Q161" s="43">
        <v>16.068376541137695</v>
      </c>
      <c r="R161" s="54">
        <f t="shared" si="95"/>
        <v>15.144484996795654</v>
      </c>
      <c r="S161" s="43">
        <v>3.2967033386230469</v>
      </c>
      <c r="T161" s="43">
        <v>4.029304027557373</v>
      </c>
      <c r="U161" s="43">
        <v>3.2967033386230469</v>
      </c>
      <c r="V161" s="43">
        <v>3.1746032238006592</v>
      </c>
      <c r="W161" s="43">
        <v>3.2967033386230469</v>
      </c>
      <c r="X161" s="43">
        <v>3.4188034534454346</v>
      </c>
      <c r="Y161" s="56">
        <f t="shared" si="96"/>
        <v>3.4188034534454346</v>
      </c>
      <c r="Z161" s="42">
        <v>-0.25152626633644104</v>
      </c>
      <c r="AA161" s="42">
        <v>-0.18803419172763824</v>
      </c>
      <c r="AB161" s="42">
        <v>-0.18315018713474274</v>
      </c>
      <c r="AC161" s="42">
        <v>-0.28083029389381409</v>
      </c>
      <c r="AD161" s="42">
        <v>-0.28083029389381409</v>
      </c>
      <c r="AE161" s="42">
        <v>-0.20268620550632477</v>
      </c>
      <c r="AF161" s="54">
        <f t="shared" si="97"/>
        <v>-0.23117623974879584</v>
      </c>
      <c r="AG161" s="42">
        <v>7.2649574279785156</v>
      </c>
      <c r="AH161" s="42">
        <v>7.2273502349853516</v>
      </c>
      <c r="AI161" s="42">
        <v>7.2615385055541992</v>
      </c>
      <c r="AJ161" s="42">
        <v>7.384615421295166</v>
      </c>
      <c r="AK161" s="42">
        <v>7.490598201751709</v>
      </c>
      <c r="AL161" s="42">
        <v>7.3333334922790527</v>
      </c>
      <c r="AM161" s="54">
        <f t="shared" si="98"/>
        <v>7.3270655473073321</v>
      </c>
      <c r="AN161" s="44">
        <v>0.16849817335605621</v>
      </c>
      <c r="AO161" s="44">
        <v>0.14163614809513092</v>
      </c>
      <c r="AP161" s="44">
        <v>0.13431014120578766</v>
      </c>
      <c r="AQ161" s="44">
        <v>0.1269841343164444</v>
      </c>
      <c r="AR161" s="44">
        <v>0.20757021009922028</v>
      </c>
      <c r="AS161" s="44">
        <v>0.17338217794895172</v>
      </c>
      <c r="AT161" s="58">
        <f t="shared" si="99"/>
        <v>0.1587301641702652</v>
      </c>
      <c r="AU161" s="42">
        <v>0.69108670949935913</v>
      </c>
      <c r="AV161" s="42">
        <v>0.66300368309020996</v>
      </c>
      <c r="AW161" s="42">
        <v>0.67032968997955322</v>
      </c>
      <c r="AX161" s="42">
        <v>0.65811967849731445</v>
      </c>
      <c r="AY161" s="42">
        <v>0.69474971294403076</v>
      </c>
      <c r="AZ161" s="42">
        <v>0.67765569686889648</v>
      </c>
      <c r="BA161" s="54">
        <f t="shared" si="100"/>
        <v>0.67582419514656067</v>
      </c>
      <c r="BB161" s="44"/>
      <c r="BC161" s="42">
        <v>0.17216117680072784</v>
      </c>
      <c r="BD161" s="42">
        <v>0.17582418024539948</v>
      </c>
      <c r="BE161" s="42">
        <v>0.16971917450428009</v>
      </c>
      <c r="BF161" s="42">
        <v>0.17582418024539948</v>
      </c>
      <c r="BG161" s="42">
        <v>0.21245421469211578</v>
      </c>
      <c r="BH161" s="42">
        <v>0.19169719517230988</v>
      </c>
      <c r="BI161" s="54">
        <f t="shared" si="101"/>
        <v>0.1829466869433721</v>
      </c>
      <c r="BJ161" s="44">
        <v>3.8350213319063187E-2</v>
      </c>
      <c r="BK161" s="44">
        <v>3.8174454122781754E-2</v>
      </c>
      <c r="BL161" s="44">
        <v>3.7931609898805618E-2</v>
      </c>
      <c r="BM161" s="44">
        <v>3.7856094539165497E-2</v>
      </c>
      <c r="BN161" s="44">
        <v>3.8747604936361313E-2</v>
      </c>
      <c r="BO161" s="44">
        <v>3.842514380812645E-2</v>
      </c>
      <c r="BP161" s="58">
        <f t="shared" si="102"/>
        <v>3.8247520104050636E-2</v>
      </c>
      <c r="BQ161" s="42">
        <v>1.1000000000000001</v>
      </c>
      <c r="BR161" s="42">
        <v>1.08</v>
      </c>
      <c r="BS161" s="42">
        <v>1.07</v>
      </c>
      <c r="BT161" s="42">
        <v>1.1000000000000001</v>
      </c>
      <c r="BU161" s="42">
        <v>1.1000000000000001</v>
      </c>
      <c r="BV161" s="42">
        <v>1.1000000000000001</v>
      </c>
      <c r="BW161" s="54">
        <v>1.0900000000000001</v>
      </c>
      <c r="BX161" s="44">
        <v>5.6000000000000001E-2</v>
      </c>
      <c r="BY161" s="44">
        <v>6.0999999999999999E-2</v>
      </c>
      <c r="BZ161" s="44">
        <v>6.0999999999999999E-2</v>
      </c>
      <c r="CA161" s="44">
        <v>0.06</v>
      </c>
      <c r="CB161" s="44">
        <v>5.7000000000000002E-2</v>
      </c>
      <c r="CC161" s="44">
        <v>5.5E-2</v>
      </c>
      <c r="CD161" s="58">
        <v>5.8000000000000003E-2</v>
      </c>
      <c r="CE161" s="42">
        <v>7.72</v>
      </c>
      <c r="CF161" s="42">
        <v>7.74</v>
      </c>
      <c r="CG161" s="42">
        <v>7.72</v>
      </c>
      <c r="CH161" s="42">
        <v>7.66</v>
      </c>
      <c r="CI161" s="42">
        <v>7.64</v>
      </c>
      <c r="CJ161" s="42">
        <v>7.65</v>
      </c>
      <c r="CK161" s="54">
        <v>7.69</v>
      </c>
      <c r="CL161" s="42">
        <v>108</v>
      </c>
      <c r="CM161" s="44"/>
      <c r="CN161" s="44">
        <v>1.3362637758255005</v>
      </c>
      <c r="CO161" s="44">
        <v>1.3196581602096558</v>
      </c>
      <c r="CP161" s="44">
        <v>1.3264957666397095</v>
      </c>
      <c r="CQ161" s="44">
        <v>1.331379771232605</v>
      </c>
      <c r="CR161" s="44">
        <v>1.9096459150314331</v>
      </c>
      <c r="CS161" s="44">
        <v>1.8285714387893677</v>
      </c>
      <c r="CT161" s="58">
        <f t="shared" si="103"/>
        <v>1.5086691379547119</v>
      </c>
      <c r="CU161" s="44" t="s">
        <v>233</v>
      </c>
      <c r="CV161" s="44" t="s">
        <v>233</v>
      </c>
      <c r="CW161" s="44" t="s">
        <v>233</v>
      </c>
      <c r="CX161" s="44" t="s">
        <v>233</v>
      </c>
      <c r="CY161" s="44" t="s">
        <v>233</v>
      </c>
      <c r="CZ161" s="44" t="s">
        <v>233</v>
      </c>
      <c r="DA161" s="54">
        <v>0.94499999999999995</v>
      </c>
      <c r="DB161" s="65">
        <v>907.5701904296875</v>
      </c>
      <c r="DC161" s="65">
        <v>903.2967529296875</v>
      </c>
      <c r="DD161" s="65">
        <v>904.39556884765625</v>
      </c>
      <c r="DE161" s="65">
        <v>917.2161865234375</v>
      </c>
      <c r="DF161" s="65">
        <v>1315.7509765625</v>
      </c>
      <c r="DG161" s="65">
        <v>1253.60205078125</v>
      </c>
      <c r="DH161" s="58">
        <f t="shared" si="104"/>
        <v>1.4884396142578125</v>
      </c>
      <c r="DI161" s="65">
        <v>911.4774169921875</v>
      </c>
      <c r="DJ161" s="65">
        <v>905.4456787109375</v>
      </c>
      <c r="DK161" s="65">
        <v>905.37237548828125</v>
      </c>
      <c r="DL161" s="65">
        <v>904.76190185546875</v>
      </c>
      <c r="DM161" s="65">
        <v>1299.023193359375</v>
      </c>
      <c r="DN161" s="65">
        <v>1314.7740478515625</v>
      </c>
      <c r="DO161" s="58">
        <f t="shared" si="105"/>
        <v>1.497805107421875</v>
      </c>
      <c r="DP161" s="65">
        <v>0</v>
      </c>
      <c r="DQ161" s="44"/>
      <c r="DR161" s="65">
        <v>767.9375</v>
      </c>
      <c r="DS161" s="65">
        <v>821</v>
      </c>
      <c r="DT161" s="65">
        <v>0</v>
      </c>
      <c r="DU161" s="65">
        <v>762.75</v>
      </c>
      <c r="DV161" s="65">
        <v>0</v>
      </c>
      <c r="DW161" s="65">
        <v>0</v>
      </c>
      <c r="DX161" s="58">
        <f t="shared" si="106"/>
        <v>0.56440500000000005</v>
      </c>
      <c r="DY161" s="43">
        <v>6.4922099113464355</v>
      </c>
      <c r="DZ161" s="43">
        <v>10.485109329223633</v>
      </c>
      <c r="EA161" s="43">
        <v>28.494529724121094</v>
      </c>
      <c r="EB161" s="44">
        <f t="shared" si="107"/>
        <v>1.48779261428833</v>
      </c>
      <c r="EC161" s="43">
        <v>33</v>
      </c>
      <c r="ED161" s="43">
        <v>33</v>
      </c>
      <c r="EE161" s="43">
        <v>33</v>
      </c>
      <c r="EF161" s="43">
        <v>33</v>
      </c>
      <c r="EG161" s="43">
        <v>33</v>
      </c>
      <c r="EH161" s="43">
        <v>33</v>
      </c>
      <c r="EI161" s="56">
        <f t="shared" si="88"/>
        <v>33</v>
      </c>
      <c r="EJ161" s="65">
        <v>413</v>
      </c>
      <c r="EK161" s="42">
        <v>0.33000001311302185</v>
      </c>
      <c r="EL161" s="42">
        <v>0.33000001311302185</v>
      </c>
      <c r="EM161" s="42">
        <v>0.33000001311302185</v>
      </c>
      <c r="EN161" s="42">
        <v>0.33000001311302185</v>
      </c>
      <c r="EO161" s="42">
        <v>0.33000001311302185</v>
      </c>
      <c r="EP161" s="42">
        <v>0.33000001311302185</v>
      </c>
      <c r="EQ161" s="54">
        <f t="shared" si="89"/>
        <v>0.33000001311302185</v>
      </c>
      <c r="ER161" s="65" t="s">
        <v>237</v>
      </c>
      <c r="ES161" s="42">
        <v>0.62999999523162842</v>
      </c>
      <c r="ET161" s="42">
        <v>0.62999999523162842</v>
      </c>
      <c r="EU161" s="42">
        <v>0.62999999523162842</v>
      </c>
      <c r="EV161" s="42">
        <v>0.62999999523162842</v>
      </c>
      <c r="EW161" s="42">
        <v>0.62999999523162842</v>
      </c>
      <c r="EX161" s="42">
        <v>0.62999999523162842</v>
      </c>
      <c r="EY161" s="54">
        <f t="shared" si="90"/>
        <v>0.62999999523162842</v>
      </c>
      <c r="EZ161" s="42" t="s">
        <v>237</v>
      </c>
      <c r="FA161" s="42">
        <v>0.22499999403953552</v>
      </c>
      <c r="FB161" s="42">
        <v>0.22499999403953552</v>
      </c>
      <c r="FC161" s="42">
        <v>0.22499999403953552</v>
      </c>
      <c r="FD161" s="42">
        <v>0.22499999403953552</v>
      </c>
      <c r="FE161" s="42">
        <v>0.22499999403953552</v>
      </c>
      <c r="FF161" s="42">
        <v>0.22499999403953552</v>
      </c>
      <c r="FG161" s="54">
        <f t="shared" si="91"/>
        <v>0.22499999403953552</v>
      </c>
      <c r="FH161" s="42"/>
      <c r="FI161" s="42">
        <v>0.25999999046325684</v>
      </c>
      <c r="FJ161" s="42">
        <v>0.25999999046325684</v>
      </c>
      <c r="FK161" s="42">
        <v>0.25999999046325684</v>
      </c>
      <c r="FL161" s="42">
        <v>0.25999999046325684</v>
      </c>
      <c r="FM161" s="42">
        <v>0.25999999046325684</v>
      </c>
      <c r="FN161" s="42">
        <v>0.25999999046325684</v>
      </c>
      <c r="FO161" s="54">
        <f t="shared" si="92"/>
        <v>0.25999999046325684</v>
      </c>
      <c r="FP161" s="65">
        <v>26</v>
      </c>
      <c r="FQ161" s="42">
        <v>0.56999999284744263</v>
      </c>
      <c r="FR161" s="42">
        <v>0.56999999284744263</v>
      </c>
      <c r="FS161" s="42">
        <v>0.56999999284744263</v>
      </c>
      <c r="FT161" s="42">
        <v>0.56999999284744263</v>
      </c>
      <c r="FU161" s="42">
        <v>0.56999999284744263</v>
      </c>
      <c r="FV161" s="42">
        <v>0.56999999284744263</v>
      </c>
      <c r="FW161" s="54">
        <f t="shared" si="93"/>
        <v>0.56999999284744263</v>
      </c>
      <c r="FX161" s="65">
        <v>29</v>
      </c>
    </row>
    <row r="162" spans="1:180">
      <c r="A162" s="40">
        <v>38864</v>
      </c>
      <c r="B162" s="41"/>
      <c r="C162" s="41"/>
      <c r="D162" s="41"/>
      <c r="E162" s="42" t="s">
        <v>233</v>
      </c>
      <c r="F162" s="42" t="s">
        <v>233</v>
      </c>
      <c r="G162" s="42" t="s">
        <v>233</v>
      </c>
      <c r="H162" s="42" t="s">
        <v>233</v>
      </c>
      <c r="I162" s="42" t="s">
        <v>233</v>
      </c>
      <c r="J162" s="42" t="s">
        <v>233</v>
      </c>
      <c r="K162" s="54" t="str">
        <f t="shared" si="94"/>
        <v/>
      </c>
      <c r="L162" s="43">
        <v>15.921855926513672</v>
      </c>
      <c r="M162" s="43">
        <v>15.433455467224121</v>
      </c>
      <c r="N162" s="43">
        <v>14.993894577026367</v>
      </c>
      <c r="O162" s="43">
        <v>15.604395866394043</v>
      </c>
      <c r="P162" s="43">
        <v>16.361415863037109</v>
      </c>
      <c r="Q162" s="43">
        <v>16.239316940307617</v>
      </c>
      <c r="R162" s="54">
        <f t="shared" si="95"/>
        <v>15.759055773417154</v>
      </c>
      <c r="S162" s="43">
        <v>15.140415191650391</v>
      </c>
      <c r="T162" s="43">
        <v>7.5702075958251953</v>
      </c>
      <c r="U162" s="43">
        <v>7.5702075958251953</v>
      </c>
      <c r="V162" s="43">
        <v>8.7912092208862305</v>
      </c>
      <c r="W162" s="43">
        <v>8.9133090972900391</v>
      </c>
      <c r="X162" s="43">
        <v>8.9133090972900391</v>
      </c>
      <c r="Y162" s="56">
        <f t="shared" si="96"/>
        <v>9.4831096331278477</v>
      </c>
      <c r="Z162" s="42">
        <v>-0.17338217794895172</v>
      </c>
      <c r="AA162" s="42">
        <v>-0.13431014120578766</v>
      </c>
      <c r="AB162" s="42">
        <v>-9.5238097012042999E-2</v>
      </c>
      <c r="AC162" s="42">
        <v>-0.20757021009922028</v>
      </c>
      <c r="AD162" s="42">
        <v>-0.30525031685829163</v>
      </c>
      <c r="AE162" s="42">
        <v>-0.23687423765659332</v>
      </c>
      <c r="AF162" s="54">
        <f t="shared" si="97"/>
        <v>-0.19210419679681459</v>
      </c>
      <c r="AG162" s="42">
        <v>7.2102565765380859</v>
      </c>
      <c r="AH162" s="42">
        <v>7.1999998092651367</v>
      </c>
      <c r="AI162" s="42">
        <v>7.2102565765380859</v>
      </c>
      <c r="AJ162" s="42">
        <v>7.3025641441345215</v>
      </c>
      <c r="AK162" s="42">
        <v>7.3538460731506348</v>
      </c>
      <c r="AL162" s="42">
        <v>7.278632640838623</v>
      </c>
      <c r="AM162" s="54">
        <f t="shared" si="98"/>
        <v>7.2592593034108477</v>
      </c>
      <c r="AN162" s="44">
        <v>0.21245421469211578</v>
      </c>
      <c r="AO162" s="44">
        <v>0.23687423765659332</v>
      </c>
      <c r="AP162" s="44">
        <v>0.21001221239566803</v>
      </c>
      <c r="AQ162" s="44">
        <v>0.190476194024086</v>
      </c>
      <c r="AR162" s="44">
        <v>0.24908424913883209</v>
      </c>
      <c r="AS162" s="44">
        <v>0.25152626633644104</v>
      </c>
      <c r="AT162" s="58">
        <f t="shared" si="99"/>
        <v>0.22507122904062271</v>
      </c>
      <c r="AU162" s="42">
        <v>0.65934067964553833</v>
      </c>
      <c r="AV162" s="42">
        <v>0.64346766471862793</v>
      </c>
      <c r="AW162" s="42">
        <v>0.56654459238052368</v>
      </c>
      <c r="AX162" s="42">
        <v>0.47374847531318665</v>
      </c>
      <c r="AY162" s="42">
        <v>0.69352871179580688</v>
      </c>
      <c r="AZ162" s="42">
        <v>0.63614165782928467</v>
      </c>
      <c r="BA162" s="54">
        <f t="shared" si="100"/>
        <v>0.61212863028049469</v>
      </c>
      <c r="BB162" s="44"/>
      <c r="BC162" s="42">
        <v>0.17704518139362335</v>
      </c>
      <c r="BD162" s="42">
        <v>0.16483516991138458</v>
      </c>
      <c r="BE162" s="42">
        <v>0.14896215498447418</v>
      </c>
      <c r="BF162" s="42">
        <v>0.17704518139362335</v>
      </c>
      <c r="BG162" s="42">
        <v>0.26251527667045593</v>
      </c>
      <c r="BH162" s="42">
        <v>0.21733821928501129</v>
      </c>
      <c r="BI162" s="54">
        <f t="shared" si="101"/>
        <v>0.19129019727309546</v>
      </c>
      <c r="BJ162" s="44">
        <v>3.8093827664852142E-2</v>
      </c>
      <c r="BK162" s="44">
        <v>3.7962943315505981E-2</v>
      </c>
      <c r="BL162" s="44">
        <v>3.8011245429515839E-2</v>
      </c>
      <c r="BM162" s="44">
        <v>3.7970021367073059E-2</v>
      </c>
      <c r="BN162" s="44">
        <v>4.0702942758798599E-2</v>
      </c>
      <c r="BO162" s="44">
        <v>4.1437841951847076E-2</v>
      </c>
      <c r="BP162" s="58">
        <f t="shared" si="102"/>
        <v>3.9029803747932114E-2</v>
      </c>
      <c r="BQ162" s="42">
        <v>1.0900000000000001</v>
      </c>
      <c r="BR162" s="42">
        <v>1.07</v>
      </c>
      <c r="BS162" s="42">
        <v>1.08</v>
      </c>
      <c r="BT162" s="42">
        <v>1.22</v>
      </c>
      <c r="BU162" s="42">
        <v>1.0900000000000001</v>
      </c>
      <c r="BV162" s="42">
        <v>1.05</v>
      </c>
      <c r="BW162" s="54">
        <v>1.1000000000000001</v>
      </c>
      <c r="BX162" s="44">
        <v>5.8999999999999997E-2</v>
      </c>
      <c r="BY162" s="44">
        <v>5.3999999999999999E-2</v>
      </c>
      <c r="BZ162" s="44">
        <v>5.6000000000000001E-2</v>
      </c>
      <c r="CA162" s="44">
        <v>4.8000000000000001E-2</v>
      </c>
      <c r="CB162" s="44">
        <v>5.2999999999999999E-2</v>
      </c>
      <c r="CC162" s="44">
        <v>5.6000000000000001E-2</v>
      </c>
      <c r="CD162" s="58">
        <v>5.3999999999999999E-2</v>
      </c>
      <c r="CE162" s="42">
        <v>7.67</v>
      </c>
      <c r="CF162" s="42">
        <v>7.64</v>
      </c>
      <c r="CG162" s="42">
        <v>7.6</v>
      </c>
      <c r="CH162" s="42">
        <v>7.56</v>
      </c>
      <c r="CI162" s="42">
        <v>7.55</v>
      </c>
      <c r="CJ162" s="42">
        <v>7.57</v>
      </c>
      <c r="CK162" s="54">
        <v>7.6</v>
      </c>
      <c r="CL162" s="42">
        <v>114</v>
      </c>
      <c r="CM162" s="44"/>
      <c r="CN162" s="44">
        <v>1.8305250406265259</v>
      </c>
      <c r="CO162" s="44">
        <v>1.8051282167434692</v>
      </c>
      <c r="CP162" s="44">
        <v>1.7914530038833618</v>
      </c>
      <c r="CQ162" s="44">
        <v>1.8041514158248901</v>
      </c>
      <c r="CR162" s="44">
        <v>1.8529914617538452</v>
      </c>
      <c r="CS162" s="44">
        <v>1.7377289533615112</v>
      </c>
      <c r="CT162" s="58">
        <f t="shared" si="103"/>
        <v>1.8036630153656006</v>
      </c>
      <c r="CU162" s="44" t="s">
        <v>233</v>
      </c>
      <c r="CV162" s="44" t="s">
        <v>233</v>
      </c>
      <c r="CW162" s="44" t="s">
        <v>233</v>
      </c>
      <c r="CX162" s="44" t="s">
        <v>233</v>
      </c>
      <c r="CY162" s="44" t="s">
        <v>233</v>
      </c>
      <c r="CZ162" s="44" t="s">
        <v>233</v>
      </c>
      <c r="DA162" s="54">
        <v>0.72399999999999998</v>
      </c>
      <c r="DB162" s="65">
        <v>1274.23681640625</v>
      </c>
      <c r="DC162" s="65">
        <v>1226.00732421875</v>
      </c>
      <c r="DD162" s="65">
        <v>1219.169677734375</v>
      </c>
      <c r="DE162" s="65">
        <v>1232.3565673828125</v>
      </c>
      <c r="DF162" s="65">
        <v>1226.6177978515625</v>
      </c>
      <c r="DG162" s="65">
        <v>1242.6129150390625</v>
      </c>
      <c r="DH162" s="58">
        <f t="shared" si="104"/>
        <v>1.781040263671875</v>
      </c>
      <c r="DI162" s="65">
        <v>1266.935302734375</v>
      </c>
      <c r="DJ162" s="65">
        <v>1282.00244140625</v>
      </c>
      <c r="DK162" s="65">
        <v>1303.296630859375</v>
      </c>
      <c r="DL162" s="65">
        <v>1267.4725341796875</v>
      </c>
      <c r="DM162" s="65">
        <v>1240.5616455078125</v>
      </c>
      <c r="DN162" s="65">
        <v>1250.06103515625</v>
      </c>
      <c r="DO162" s="58">
        <f t="shared" si="105"/>
        <v>1.8264791015624999</v>
      </c>
      <c r="DP162" s="65">
        <v>0</v>
      </c>
      <c r="DQ162" s="44"/>
      <c r="DR162" s="65">
        <v>782.25</v>
      </c>
      <c r="DS162" s="65">
        <v>778.8125</v>
      </c>
      <c r="DT162" s="65">
        <v>0</v>
      </c>
      <c r="DU162" s="65">
        <v>0</v>
      </c>
      <c r="DV162" s="65">
        <v>814.9375</v>
      </c>
      <c r="DW162" s="65">
        <v>767.5625</v>
      </c>
      <c r="DX162" s="58">
        <f t="shared" si="106"/>
        <v>0.75445499999999999</v>
      </c>
      <c r="DY162" s="43">
        <v>6.7474479675292969</v>
      </c>
      <c r="DZ162" s="43">
        <v>11.860280990600586</v>
      </c>
      <c r="EA162" s="43">
        <v>28.50897216796875</v>
      </c>
      <c r="EB162" s="44">
        <f t="shared" si="107"/>
        <v>1.6257040390014648</v>
      </c>
      <c r="EC162" s="43">
        <v>33</v>
      </c>
      <c r="ED162" s="43">
        <v>33</v>
      </c>
      <c r="EE162" s="43">
        <v>33</v>
      </c>
      <c r="EF162" s="43">
        <v>33</v>
      </c>
      <c r="EG162" s="43">
        <v>33</v>
      </c>
      <c r="EH162" s="43">
        <v>33</v>
      </c>
      <c r="EI162" s="56">
        <f t="shared" si="88"/>
        <v>33</v>
      </c>
      <c r="EJ162" s="65">
        <v>473</v>
      </c>
      <c r="EK162" s="42">
        <v>0.33000001311302185</v>
      </c>
      <c r="EL162" s="42">
        <v>0.33000001311302185</v>
      </c>
      <c r="EM162" s="42">
        <v>0.33000001311302185</v>
      </c>
      <c r="EN162" s="42">
        <v>0.33000001311302185</v>
      </c>
      <c r="EO162" s="42">
        <v>0.33000001311302185</v>
      </c>
      <c r="EP162" s="42">
        <v>0.33000001311302185</v>
      </c>
      <c r="EQ162" s="54">
        <f t="shared" si="89"/>
        <v>0.33000001311302185</v>
      </c>
      <c r="ER162" s="65" t="s">
        <v>237</v>
      </c>
      <c r="ES162" s="42">
        <v>0.62999999523162842</v>
      </c>
      <c r="ET162" s="42">
        <v>0.62999999523162842</v>
      </c>
      <c r="EU162" s="42">
        <v>0.62999999523162842</v>
      </c>
      <c r="EV162" s="42">
        <v>0.62999999523162842</v>
      </c>
      <c r="EW162" s="42">
        <v>0.62999999523162842</v>
      </c>
      <c r="EX162" s="42">
        <v>0.62999999523162842</v>
      </c>
      <c r="EY162" s="54">
        <f t="shared" si="90"/>
        <v>0.62999999523162842</v>
      </c>
      <c r="EZ162" s="42" t="s">
        <v>237</v>
      </c>
      <c r="FA162" s="42">
        <v>0.22499999403953552</v>
      </c>
      <c r="FB162" s="42">
        <v>0.22499999403953552</v>
      </c>
      <c r="FC162" s="42">
        <v>0.22499999403953552</v>
      </c>
      <c r="FD162" s="42">
        <v>0.23000000417232513</v>
      </c>
      <c r="FE162" s="42">
        <v>0.23000000417232513</v>
      </c>
      <c r="FF162" s="42">
        <v>0.23000000417232513</v>
      </c>
      <c r="FG162" s="54">
        <f t="shared" si="91"/>
        <v>0.22749999910593033</v>
      </c>
      <c r="FH162" s="42"/>
      <c r="FI162" s="42">
        <v>0.25999999046325684</v>
      </c>
      <c r="FJ162" s="42">
        <v>0.25999999046325684</v>
      </c>
      <c r="FK162" s="42">
        <v>0.25999999046325684</v>
      </c>
      <c r="FL162" s="42">
        <v>0.25999999046325684</v>
      </c>
      <c r="FM162" s="42">
        <v>0.25999999046325684</v>
      </c>
      <c r="FN162" s="42">
        <v>0.25999999046325684</v>
      </c>
      <c r="FO162" s="54">
        <f t="shared" si="92"/>
        <v>0.25999999046325684</v>
      </c>
      <c r="FP162" s="65">
        <v>32</v>
      </c>
      <c r="FQ162" s="42">
        <v>0.56999999284744263</v>
      </c>
      <c r="FR162" s="42">
        <v>0.56999999284744263</v>
      </c>
      <c r="FS162" s="42">
        <v>0.56999999284744263</v>
      </c>
      <c r="FT162" s="42">
        <v>0.56999999284744263</v>
      </c>
      <c r="FU162" s="42">
        <v>0.56999999284744263</v>
      </c>
      <c r="FV162" s="42">
        <v>0.56999999284744263</v>
      </c>
      <c r="FW162" s="54">
        <f t="shared" si="93"/>
        <v>0.56999999284744263</v>
      </c>
      <c r="FX162" s="65">
        <v>35</v>
      </c>
    </row>
    <row r="163" spans="1:180">
      <c r="A163" s="40">
        <v>38865</v>
      </c>
      <c r="B163" s="41"/>
      <c r="C163" s="41"/>
      <c r="D163" s="41"/>
      <c r="E163" s="42" t="s">
        <v>233</v>
      </c>
      <c r="F163" s="42" t="s">
        <v>233</v>
      </c>
      <c r="G163" s="42" t="s">
        <v>233</v>
      </c>
      <c r="H163" s="42" t="s">
        <v>233</v>
      </c>
      <c r="I163" s="42" t="s">
        <v>233</v>
      </c>
      <c r="J163" s="42" t="s">
        <v>233</v>
      </c>
      <c r="K163" s="54" t="str">
        <f t="shared" si="94"/>
        <v/>
      </c>
      <c r="L163" s="43">
        <v>15.360195159912109</v>
      </c>
      <c r="M163" s="43">
        <v>14.334554672241211</v>
      </c>
      <c r="N163" s="43">
        <v>14.090353965759277</v>
      </c>
      <c r="O163" s="43">
        <v>17.460317611694336</v>
      </c>
      <c r="P163" s="43">
        <v>20.830280303955078</v>
      </c>
      <c r="Q163" s="43">
        <v>20.488401412963867</v>
      </c>
      <c r="R163" s="54">
        <f t="shared" si="95"/>
        <v>17.094017187754314</v>
      </c>
      <c r="S163" s="43">
        <v>9.768010139465332</v>
      </c>
      <c r="T163" s="43">
        <v>8.7912092208862305</v>
      </c>
      <c r="U163" s="43">
        <v>4.6398048400878906</v>
      </c>
      <c r="V163" s="43">
        <v>4.7619047164916992</v>
      </c>
      <c r="W163" s="43">
        <v>4.7619047164916992</v>
      </c>
      <c r="X163" s="43">
        <v>4.884005069732666</v>
      </c>
      <c r="Y163" s="56">
        <f t="shared" si="96"/>
        <v>6.2678064505259199</v>
      </c>
      <c r="Z163" s="42">
        <v>-0.4126984179019928</v>
      </c>
      <c r="AA163" s="42">
        <v>-0.4126984179019928</v>
      </c>
      <c r="AB163" s="42">
        <v>-0.44688645005226135</v>
      </c>
      <c r="AC163" s="42">
        <v>-0.55433458089828491</v>
      </c>
      <c r="AD163" s="42">
        <v>-0.66666668653488159</v>
      </c>
      <c r="AE163" s="42">
        <v>-0.61294263601303101</v>
      </c>
      <c r="AF163" s="54">
        <f t="shared" si="97"/>
        <v>-0.51770453155040741</v>
      </c>
      <c r="AG163" s="42">
        <v>7.230769157409668</v>
      </c>
      <c r="AH163" s="42">
        <v>7.220512866973877</v>
      </c>
      <c r="AI163" s="42">
        <v>7.2683758735656738</v>
      </c>
      <c r="AJ163" s="42">
        <v>7.4290599822998047</v>
      </c>
      <c r="AK163" s="42">
        <v>7.5384616851806641</v>
      </c>
      <c r="AL163" s="42">
        <v>7.3435897827148437</v>
      </c>
      <c r="AM163" s="54">
        <f t="shared" si="98"/>
        <v>7.3384615580240888</v>
      </c>
      <c r="AN163" s="44">
        <v>0.18315018713474274</v>
      </c>
      <c r="AO163" s="44">
        <v>0.16361416876316071</v>
      </c>
      <c r="AP163" s="44">
        <v>0.16605617105960846</v>
      </c>
      <c r="AQ163" s="44">
        <v>0.15140415728092194</v>
      </c>
      <c r="AR163" s="44">
        <v>0.2905983030796051</v>
      </c>
      <c r="AS163" s="44">
        <v>0.24908424913883209</v>
      </c>
      <c r="AT163" s="58">
        <f t="shared" si="99"/>
        <v>0.20065120607614517</v>
      </c>
      <c r="AU163" s="42">
        <v>0.60195362567901611</v>
      </c>
      <c r="AV163" s="42">
        <v>0.61294263601303101</v>
      </c>
      <c r="AW163" s="42">
        <v>0.56410259008407593</v>
      </c>
      <c r="AX163" s="42">
        <v>0.70085471868515015</v>
      </c>
      <c r="AY163" s="42">
        <v>0.55921858549118042</v>
      </c>
      <c r="AZ163" s="42">
        <v>0.74603176116943359</v>
      </c>
      <c r="BA163" s="54">
        <f t="shared" si="100"/>
        <v>0.63085065285364783</v>
      </c>
      <c r="BB163" s="44"/>
      <c r="BC163" s="42">
        <v>9.1575093567371368E-2</v>
      </c>
      <c r="BD163" s="42">
        <v>0.14407815039157867</v>
      </c>
      <c r="BE163" s="42">
        <v>0.11599511653184891</v>
      </c>
      <c r="BF163" s="42">
        <v>0.14163614809513092</v>
      </c>
      <c r="BG163" s="42">
        <v>0.14407815039157867</v>
      </c>
      <c r="BH163" s="42">
        <v>9.6459098160266876E-2</v>
      </c>
      <c r="BI163" s="54">
        <f t="shared" si="101"/>
        <v>0.12230362618962924</v>
      </c>
      <c r="BJ163" s="44">
        <v>4.1869085282087326E-2</v>
      </c>
      <c r="BK163" s="44">
        <v>3.9088059216737747E-2</v>
      </c>
      <c r="BL163" s="44">
        <v>3.9937570691108704E-2</v>
      </c>
      <c r="BM163" s="44">
        <v>3.9893127977848053E-2</v>
      </c>
      <c r="BN163" s="44">
        <v>4.0837492793798447E-2</v>
      </c>
      <c r="BO163" s="44">
        <v>4.1922934353351593E-2</v>
      </c>
      <c r="BP163" s="58">
        <f t="shared" si="102"/>
        <v>4.0591378385821976E-2</v>
      </c>
      <c r="BQ163" s="42">
        <v>1.02</v>
      </c>
      <c r="BR163" s="42">
        <v>0.93</v>
      </c>
      <c r="BS163" s="42">
        <v>1.03</v>
      </c>
      <c r="BT163" s="42">
        <v>1.03</v>
      </c>
      <c r="BU163" s="42">
        <v>1.02</v>
      </c>
      <c r="BV163" s="42">
        <v>0.95</v>
      </c>
      <c r="BW163" s="54">
        <v>1</v>
      </c>
      <c r="BX163" s="44">
        <v>5.5E-2</v>
      </c>
      <c r="BY163" s="44">
        <v>5.8999999999999997E-2</v>
      </c>
      <c r="BZ163" s="44">
        <v>5.7000000000000002E-2</v>
      </c>
      <c r="CA163" s="44">
        <v>5.5E-2</v>
      </c>
      <c r="CB163" s="44">
        <v>5.5E-2</v>
      </c>
      <c r="CC163" s="44">
        <v>5.8999999999999997E-2</v>
      </c>
      <c r="CD163" s="58">
        <v>5.7000000000000002E-2</v>
      </c>
      <c r="CE163" s="42">
        <v>7.6</v>
      </c>
      <c r="CF163" s="42">
        <v>7.59</v>
      </c>
      <c r="CG163" s="42">
        <v>7.59</v>
      </c>
      <c r="CH163" s="42">
        <v>7.59</v>
      </c>
      <c r="CI163" s="42">
        <v>7.58</v>
      </c>
      <c r="CJ163" s="42">
        <v>7.58</v>
      </c>
      <c r="CK163" s="54">
        <v>7.59</v>
      </c>
      <c r="CL163" s="42">
        <v>114</v>
      </c>
      <c r="CM163" s="44"/>
      <c r="CN163" s="44">
        <v>0.73943835496902466</v>
      </c>
      <c r="CO163" s="44">
        <v>0.75702077150344849</v>
      </c>
      <c r="CP163" s="44">
        <v>0.75897437334060669</v>
      </c>
      <c r="CQ163" s="44">
        <v>0.77655678987503052</v>
      </c>
      <c r="CR163" s="44">
        <v>0.77557998895645142</v>
      </c>
      <c r="CS163" s="44">
        <v>0.78339439630508423</v>
      </c>
      <c r="CT163" s="58">
        <f t="shared" si="103"/>
        <v>0.7651607791582743</v>
      </c>
      <c r="CU163" s="44" t="s">
        <v>233</v>
      </c>
      <c r="CV163" s="44" t="s">
        <v>233</v>
      </c>
      <c r="CW163" s="44" t="s">
        <v>233</v>
      </c>
      <c r="CX163" s="44" t="s">
        <v>233</v>
      </c>
      <c r="CY163" s="44" t="s">
        <v>233</v>
      </c>
      <c r="CZ163" s="44" t="s">
        <v>233</v>
      </c>
      <c r="DA163" s="54">
        <v>1.611</v>
      </c>
      <c r="DB163" s="65">
        <v>472.0390625</v>
      </c>
      <c r="DC163" s="65">
        <v>528.0830078125</v>
      </c>
      <c r="DD163" s="65">
        <v>546.3980712890625</v>
      </c>
      <c r="DE163" s="65">
        <v>471.91696166992187</v>
      </c>
      <c r="DF163" s="65">
        <v>569.108642578125</v>
      </c>
      <c r="DG163" s="65">
        <v>532.4786376953125</v>
      </c>
      <c r="DH163" s="58">
        <f t="shared" si="104"/>
        <v>0.74880585205078121</v>
      </c>
      <c r="DI163" s="65">
        <v>534.18804931640625</v>
      </c>
      <c r="DJ163" s="65">
        <v>532.967041015625</v>
      </c>
      <c r="DK163" s="65">
        <v>531.74603271484375</v>
      </c>
      <c r="DL163" s="65">
        <v>540.903564453125</v>
      </c>
      <c r="DM163" s="65">
        <v>543.9560546875</v>
      </c>
      <c r="DN163" s="65">
        <v>543.9560546875</v>
      </c>
      <c r="DO163" s="58">
        <f t="shared" si="105"/>
        <v>0.77465203125000004</v>
      </c>
      <c r="DP163" s="65">
        <v>15</v>
      </c>
      <c r="DQ163" s="44"/>
      <c r="DR163" s="65">
        <v>0</v>
      </c>
      <c r="DS163" s="65">
        <v>0</v>
      </c>
      <c r="DT163" s="65">
        <v>787.6875</v>
      </c>
      <c r="DU163" s="65">
        <v>744.3125</v>
      </c>
      <c r="DV163" s="65">
        <v>0</v>
      </c>
      <c r="DW163" s="65">
        <v>0</v>
      </c>
      <c r="DX163" s="58">
        <f t="shared" si="106"/>
        <v>0.36768000000000001</v>
      </c>
      <c r="DY163" s="43">
        <v>6.9928693771362305</v>
      </c>
      <c r="DZ163" s="43">
        <v>15.480484008789063</v>
      </c>
      <c r="EA163" s="43">
        <v>26.401092529296875</v>
      </c>
      <c r="EB163" s="44">
        <f t="shared" si="107"/>
        <v>0.24610239059448247</v>
      </c>
      <c r="EC163" s="43">
        <v>33</v>
      </c>
      <c r="ED163" s="43">
        <v>33</v>
      </c>
      <c r="EE163" s="43">
        <v>33</v>
      </c>
      <c r="EF163" s="43">
        <v>33</v>
      </c>
      <c r="EG163" s="43">
        <v>33</v>
      </c>
      <c r="EH163" s="43">
        <v>33</v>
      </c>
      <c r="EI163" s="56">
        <f t="shared" si="88"/>
        <v>33</v>
      </c>
      <c r="EJ163" s="65">
        <v>205</v>
      </c>
      <c r="EK163" s="42">
        <v>0.33000001311302185</v>
      </c>
      <c r="EL163" s="42">
        <v>0.33000001311302185</v>
      </c>
      <c r="EM163" s="42">
        <v>0.33000001311302185</v>
      </c>
      <c r="EN163" s="42">
        <v>0.33000001311302185</v>
      </c>
      <c r="EO163" s="42">
        <v>0.33000001311302185</v>
      </c>
      <c r="EP163" s="42">
        <v>0.33000001311302185</v>
      </c>
      <c r="EQ163" s="54">
        <f t="shared" si="89"/>
        <v>0.33000001311302185</v>
      </c>
      <c r="ER163" s="65" t="s">
        <v>237</v>
      </c>
      <c r="ES163" s="42">
        <v>0.62999999523162842</v>
      </c>
      <c r="ET163" s="42">
        <v>0.62999999523162842</v>
      </c>
      <c r="EU163" s="42">
        <v>0.62999999523162842</v>
      </c>
      <c r="EV163" s="42">
        <v>0.62999999523162842</v>
      </c>
      <c r="EW163" s="42">
        <v>0.62999999523162842</v>
      </c>
      <c r="EX163" s="42">
        <v>0.62999999523162842</v>
      </c>
      <c r="EY163" s="54">
        <f t="shared" si="90"/>
        <v>0.62999999523162842</v>
      </c>
      <c r="EZ163" s="42" t="s">
        <v>237</v>
      </c>
      <c r="FA163" s="42">
        <v>0.23000000417232513</v>
      </c>
      <c r="FB163" s="42">
        <v>0.25</v>
      </c>
      <c r="FC163" s="42">
        <v>0.25</v>
      </c>
      <c r="FD163" s="42">
        <v>0.25</v>
      </c>
      <c r="FE163" s="42">
        <v>0.25</v>
      </c>
      <c r="FF163" s="42">
        <v>0.2800000011920929</v>
      </c>
      <c r="FG163" s="54">
        <f t="shared" si="91"/>
        <v>0.25166666756073636</v>
      </c>
      <c r="FH163" s="42"/>
      <c r="FI163" s="42">
        <v>0.25999999046325684</v>
      </c>
      <c r="FJ163" s="42">
        <v>0.28999999165534973</v>
      </c>
      <c r="FK163" s="42">
        <v>0.28999999165534973</v>
      </c>
      <c r="FL163" s="42">
        <v>0.28999999165534973</v>
      </c>
      <c r="FM163" s="42">
        <v>0.28999999165534973</v>
      </c>
      <c r="FN163" s="42">
        <v>0.33000001311302185</v>
      </c>
      <c r="FO163" s="54">
        <f t="shared" si="92"/>
        <v>0.29166666169961292</v>
      </c>
      <c r="FP163" s="65">
        <v>15</v>
      </c>
      <c r="FQ163" s="42">
        <v>0.56999999284744263</v>
      </c>
      <c r="FR163" s="42">
        <v>0.56999999284744263</v>
      </c>
      <c r="FS163" s="42">
        <v>0.56999999284744263</v>
      </c>
      <c r="FT163" s="42">
        <v>0.56999999284744263</v>
      </c>
      <c r="FU163" s="42">
        <v>0.56999999284744263</v>
      </c>
      <c r="FV163" s="42">
        <v>0.56999999284744263</v>
      </c>
      <c r="FW163" s="54">
        <f t="shared" si="93"/>
        <v>0.56999999284744263</v>
      </c>
      <c r="FX163" s="65">
        <v>16</v>
      </c>
    </row>
    <row r="164" spans="1:180">
      <c r="A164" s="40">
        <v>38866</v>
      </c>
      <c r="B164" s="41"/>
      <c r="C164" s="41"/>
      <c r="D164" s="41"/>
      <c r="E164" s="42" t="s">
        <v>233</v>
      </c>
      <c r="F164" s="42" t="s">
        <v>233</v>
      </c>
      <c r="G164" s="42" t="s">
        <v>233</v>
      </c>
      <c r="H164" s="42" t="s">
        <v>233</v>
      </c>
      <c r="I164" s="42" t="s">
        <v>233</v>
      </c>
      <c r="J164" s="42" t="s">
        <v>233</v>
      </c>
      <c r="K164" s="54" t="str">
        <f t="shared" si="94"/>
        <v/>
      </c>
      <c r="L164" s="43">
        <v>18.730157852172852</v>
      </c>
      <c r="M164" s="43">
        <v>16.971916198730469</v>
      </c>
      <c r="N164" s="43">
        <v>16.361415863037109</v>
      </c>
      <c r="O164" s="43">
        <v>18.608058929443359</v>
      </c>
      <c r="P164" s="43">
        <v>23.223443984985352</v>
      </c>
      <c r="Q164" s="43">
        <v>23.101343154907227</v>
      </c>
      <c r="R164" s="54">
        <f t="shared" si="95"/>
        <v>19.499389330546062</v>
      </c>
      <c r="S164" s="43">
        <v>5.25030517578125</v>
      </c>
      <c r="T164" s="43">
        <v>5.3724055290222168</v>
      </c>
      <c r="U164" s="43">
        <v>4.6398048400878906</v>
      </c>
      <c r="V164" s="43">
        <v>4.5177044868469238</v>
      </c>
      <c r="W164" s="43">
        <v>5.25030517578125</v>
      </c>
      <c r="X164" s="43">
        <v>4.029304027557373</v>
      </c>
      <c r="Y164" s="56">
        <f t="shared" si="96"/>
        <v>4.8433048725128174</v>
      </c>
      <c r="Z164" s="42">
        <v>-0.44688645005226135</v>
      </c>
      <c r="AA164" s="42">
        <v>-0.39804640412330627</v>
      </c>
      <c r="AB164" s="42">
        <v>-0.39804640412330627</v>
      </c>
      <c r="AC164" s="42">
        <v>-0.51037853956222534</v>
      </c>
      <c r="AD164" s="42">
        <v>-0.64224666357040405</v>
      </c>
      <c r="AE164" s="42">
        <v>-0.64224666357040405</v>
      </c>
      <c r="AF164" s="54">
        <f t="shared" si="97"/>
        <v>-0.50630852083365119</v>
      </c>
      <c r="AG164" s="42">
        <v>7.1692309379577637</v>
      </c>
      <c r="AH164" s="42">
        <v>7.1623930931091309</v>
      </c>
      <c r="AI164" s="42">
        <v>7.2068376541137695</v>
      </c>
      <c r="AJ164" s="42">
        <v>7.3264956474304199</v>
      </c>
      <c r="AK164" s="42">
        <v>7.4427351951599121</v>
      </c>
      <c r="AL164" s="42">
        <v>7.2888889312744141</v>
      </c>
      <c r="AM164" s="54">
        <f t="shared" si="98"/>
        <v>7.2660969098409014</v>
      </c>
      <c r="AN164" s="44">
        <v>0.24175824224948883</v>
      </c>
      <c r="AO164" s="44">
        <v>0.20268620550632477</v>
      </c>
      <c r="AP164" s="44">
        <v>0.18315018713474274</v>
      </c>
      <c r="AQ164" s="44">
        <v>0.16849817335605621</v>
      </c>
      <c r="AR164" s="44">
        <v>0.28815630078315735</v>
      </c>
      <c r="AS164" s="44">
        <v>0.28571429848670959</v>
      </c>
      <c r="AT164" s="58">
        <f t="shared" si="99"/>
        <v>0.22832723458607992</v>
      </c>
      <c r="AU164" s="42">
        <v>0.89499390125274658</v>
      </c>
      <c r="AV164" s="42">
        <v>0.80586081743240356</v>
      </c>
      <c r="AW164" s="42">
        <v>0.87057387828826904</v>
      </c>
      <c r="AX164" s="42">
        <v>0.92673993110656738</v>
      </c>
      <c r="AY164" s="42">
        <v>0.83272284269332886</v>
      </c>
      <c r="AZ164" s="42">
        <v>0.79609280824661255</v>
      </c>
      <c r="BA164" s="54">
        <f t="shared" si="100"/>
        <v>0.85449736316998803</v>
      </c>
      <c r="BB164" s="44"/>
      <c r="BC164" s="42">
        <v>0.26007327437400818</v>
      </c>
      <c r="BD164" s="42">
        <v>0.22710622847080231</v>
      </c>
      <c r="BE164" s="42">
        <v>0.24664224684238434</v>
      </c>
      <c r="BF164" s="42">
        <v>0.2905983030796051</v>
      </c>
      <c r="BG164" s="42">
        <v>0.25396826863288879</v>
      </c>
      <c r="BH164" s="42">
        <v>0.17948718369007111</v>
      </c>
      <c r="BI164" s="54">
        <f t="shared" si="101"/>
        <v>0.2429792508482933</v>
      </c>
      <c r="BJ164" s="44">
        <v>4.3698843568563461E-2</v>
      </c>
      <c r="BK164" s="44">
        <v>4.354037344455719E-2</v>
      </c>
      <c r="BL164" s="44">
        <v>4.3121915310621262E-2</v>
      </c>
      <c r="BM164" s="44">
        <v>4.2148102074861526E-2</v>
      </c>
      <c r="BN164" s="44">
        <v>4.1391544044017792E-2</v>
      </c>
      <c r="BO164" s="44">
        <v>4.2896483093500137E-2</v>
      </c>
      <c r="BP164" s="58">
        <f t="shared" si="102"/>
        <v>4.2799543589353561E-2</v>
      </c>
      <c r="BQ164" s="42">
        <v>1.19</v>
      </c>
      <c r="BR164" s="42">
        <v>1.29</v>
      </c>
      <c r="BS164" s="42">
        <v>1.0900000000000001</v>
      </c>
      <c r="BT164" s="42">
        <v>1.0900000000000001</v>
      </c>
      <c r="BU164" s="42">
        <v>1.1299999999999999</v>
      </c>
      <c r="BV164" s="42">
        <v>1.1299999999999999</v>
      </c>
      <c r="BW164" s="54">
        <v>1.1499999999999999</v>
      </c>
      <c r="BX164" s="44">
        <v>5.8999999999999997E-2</v>
      </c>
      <c r="BY164" s="44">
        <v>5.8999999999999997E-2</v>
      </c>
      <c r="BZ164" s="44">
        <v>6.2E-2</v>
      </c>
      <c r="CA164" s="44">
        <v>6.0999999999999999E-2</v>
      </c>
      <c r="CB164" s="44">
        <v>5.8999999999999997E-2</v>
      </c>
      <c r="CC164" s="44">
        <v>6.5000000000000002E-2</v>
      </c>
      <c r="CD164" s="58">
        <v>6.0999999999999999E-2</v>
      </c>
      <c r="CE164" s="42">
        <v>7.6</v>
      </c>
      <c r="CF164" s="42">
        <v>7.62</v>
      </c>
      <c r="CG164" s="42">
        <v>7.63</v>
      </c>
      <c r="CH164" s="42">
        <v>7.62</v>
      </c>
      <c r="CI164" s="42">
        <v>7.62</v>
      </c>
      <c r="CJ164" s="42">
        <v>7.6</v>
      </c>
      <c r="CK164" s="54">
        <v>7.61</v>
      </c>
      <c r="CL164" s="42">
        <v>108</v>
      </c>
      <c r="CM164" s="44"/>
      <c r="CN164" s="44">
        <v>1.0363858938217163</v>
      </c>
      <c r="CO164" s="44">
        <v>1.0109890699386597</v>
      </c>
      <c r="CP164" s="44">
        <v>1.0061050653457642</v>
      </c>
      <c r="CQ164" s="44">
        <v>1.0070818662643433</v>
      </c>
      <c r="CR164" s="44">
        <v>0.99047619104385376</v>
      </c>
      <c r="CS164" s="44">
        <v>0.98070818185806274</v>
      </c>
      <c r="CT164" s="58">
        <f t="shared" si="103"/>
        <v>1.0052910447120667</v>
      </c>
      <c r="CU164" s="44" t="s">
        <v>233</v>
      </c>
      <c r="CV164" s="44" t="s">
        <v>233</v>
      </c>
      <c r="CW164" s="44" t="s">
        <v>233</v>
      </c>
      <c r="CX164" s="44" t="s">
        <v>233</v>
      </c>
      <c r="CY164" s="44" t="s">
        <v>233</v>
      </c>
      <c r="CZ164" s="44" t="s">
        <v>233</v>
      </c>
      <c r="DA164" s="54">
        <v>1.4450000000000001</v>
      </c>
      <c r="DB164" s="65">
        <v>692.30767822265625</v>
      </c>
      <c r="DC164" s="65">
        <v>710.74481201171875</v>
      </c>
      <c r="DD164" s="65">
        <v>666.66668701171875</v>
      </c>
      <c r="DE164" s="65">
        <v>666.66668701171875</v>
      </c>
      <c r="DF164" s="65">
        <v>707.08184814453125</v>
      </c>
      <c r="DG164" s="65">
        <v>696.70330810546875</v>
      </c>
      <c r="DH164" s="58">
        <f t="shared" si="104"/>
        <v>0.99364104492187499</v>
      </c>
      <c r="DI164" s="65">
        <v>717.26495361328125</v>
      </c>
      <c r="DJ164" s="65">
        <v>719.31622314453125</v>
      </c>
      <c r="DK164" s="65">
        <v>713.16241455078125</v>
      </c>
      <c r="DL164" s="65">
        <v>715.8974609375</v>
      </c>
      <c r="DM164" s="65">
        <v>721.36749267578125</v>
      </c>
      <c r="DN164" s="65">
        <v>717.94873046875</v>
      </c>
      <c r="DO164" s="58">
        <f t="shared" si="105"/>
        <v>1.03318974609375</v>
      </c>
      <c r="DP164" s="65">
        <v>0</v>
      </c>
      <c r="DQ164" s="44"/>
      <c r="DR164" s="65">
        <v>794.4375</v>
      </c>
      <c r="DS164" s="65">
        <v>786.9375</v>
      </c>
      <c r="DT164" s="65">
        <v>0</v>
      </c>
      <c r="DU164" s="65">
        <v>0</v>
      </c>
      <c r="DV164" s="65">
        <v>792.375</v>
      </c>
      <c r="DW164" s="65">
        <v>761.1875</v>
      </c>
      <c r="DX164" s="58">
        <f t="shared" si="106"/>
        <v>0.75238499999999997</v>
      </c>
      <c r="DY164" s="43">
        <v>6.685274600982666</v>
      </c>
      <c r="DZ164" s="43">
        <v>12.062405586242676</v>
      </c>
      <c r="EA164" s="43">
        <v>29.274154663085938</v>
      </c>
      <c r="EB164" s="44">
        <f t="shared" si="107"/>
        <v>1.5322291957855225</v>
      </c>
      <c r="EC164" s="43">
        <v>33</v>
      </c>
      <c r="ED164" s="43">
        <v>33</v>
      </c>
      <c r="EE164" s="43">
        <v>33</v>
      </c>
      <c r="EF164" s="43">
        <v>33</v>
      </c>
      <c r="EG164" s="43">
        <v>33</v>
      </c>
      <c r="EH164" s="43">
        <v>33</v>
      </c>
      <c r="EI164" s="56">
        <f t="shared" si="88"/>
        <v>33</v>
      </c>
      <c r="EJ164" s="65">
        <v>262</v>
      </c>
      <c r="EK164" s="42">
        <v>0.33000001311302185</v>
      </c>
      <c r="EL164" s="42">
        <v>0.33000001311302185</v>
      </c>
      <c r="EM164" s="42">
        <v>0.33000001311302185</v>
      </c>
      <c r="EN164" s="42">
        <v>0.33000001311302185</v>
      </c>
      <c r="EO164" s="42">
        <v>0.33000001311302185</v>
      </c>
      <c r="EP164" s="42">
        <v>0.33000001311302185</v>
      </c>
      <c r="EQ164" s="54">
        <f t="shared" si="89"/>
        <v>0.33000001311302185</v>
      </c>
      <c r="ER164" s="65" t="s">
        <v>237</v>
      </c>
      <c r="ES164" s="42">
        <v>0.62999999523162842</v>
      </c>
      <c r="ET164" s="42">
        <v>0.62999999523162842</v>
      </c>
      <c r="EU164" s="42">
        <v>0.62999999523162842</v>
      </c>
      <c r="EV164" s="42">
        <v>0.62999999523162842</v>
      </c>
      <c r="EW164" s="42">
        <v>0.62999999523162842</v>
      </c>
      <c r="EX164" s="42">
        <v>0.62999999523162842</v>
      </c>
      <c r="EY164" s="54">
        <f t="shared" si="90"/>
        <v>0.62999999523162842</v>
      </c>
      <c r="EZ164" s="42" t="s">
        <v>237</v>
      </c>
      <c r="FA164" s="42">
        <v>0.28999999165534973</v>
      </c>
      <c r="FB164" s="42">
        <v>0.28999999165534973</v>
      </c>
      <c r="FC164" s="42">
        <v>0.28999999165534973</v>
      </c>
      <c r="FD164" s="42">
        <v>0.28999999165534973</v>
      </c>
      <c r="FE164" s="42">
        <v>0.28999999165534973</v>
      </c>
      <c r="FF164" s="42">
        <v>0.28999999165534973</v>
      </c>
      <c r="FG164" s="54">
        <f t="shared" si="91"/>
        <v>0.28999999165534973</v>
      </c>
      <c r="FH164" s="42"/>
      <c r="FI164" s="42">
        <v>0.33000001311302185</v>
      </c>
      <c r="FJ164" s="42">
        <v>0.27000001072883606</v>
      </c>
      <c r="FK164" s="42">
        <v>0.27000001072883606</v>
      </c>
      <c r="FL164" s="42">
        <v>0.31000000238418579</v>
      </c>
      <c r="FM164" s="42">
        <v>0.30000001192092896</v>
      </c>
      <c r="FN164" s="42">
        <v>0.30000001192092896</v>
      </c>
      <c r="FO164" s="54">
        <f t="shared" si="92"/>
        <v>0.2966666767994563</v>
      </c>
      <c r="FP164" s="65">
        <v>20</v>
      </c>
      <c r="FQ164" s="42">
        <v>0.56999999284744263</v>
      </c>
      <c r="FR164" s="42">
        <v>0.56999999284744263</v>
      </c>
      <c r="FS164" s="42">
        <v>0.56999999284744263</v>
      </c>
      <c r="FT164" s="42">
        <v>0.56999999284744263</v>
      </c>
      <c r="FU164" s="42">
        <v>0.56999999284744263</v>
      </c>
      <c r="FV164" s="42">
        <v>0.56999999284744263</v>
      </c>
      <c r="FW164" s="54">
        <f t="shared" si="93"/>
        <v>0.56999999284744263</v>
      </c>
      <c r="FX164" s="65">
        <v>20</v>
      </c>
    </row>
    <row r="165" spans="1:180">
      <c r="A165" s="40">
        <v>38867</v>
      </c>
      <c r="B165" s="41"/>
      <c r="C165" s="41"/>
      <c r="D165" s="41"/>
      <c r="E165" s="42" t="s">
        <v>233</v>
      </c>
      <c r="F165" s="42" t="s">
        <v>233</v>
      </c>
      <c r="G165" s="42" t="s">
        <v>233</v>
      </c>
      <c r="H165" s="42" t="s">
        <v>233</v>
      </c>
      <c r="I165" s="42" t="s">
        <v>233</v>
      </c>
      <c r="J165" s="42" t="s">
        <v>233</v>
      </c>
      <c r="K165" s="54" t="str">
        <f t="shared" si="94"/>
        <v/>
      </c>
      <c r="L165" s="43">
        <v>21.855922698974609</v>
      </c>
      <c r="M165" s="43">
        <v>20.146520614624023</v>
      </c>
      <c r="N165" s="43">
        <v>19.242979049682617</v>
      </c>
      <c r="O165" s="43">
        <v>22.783882141113281</v>
      </c>
      <c r="P165" s="43">
        <v>26.300365447998047</v>
      </c>
      <c r="Q165" s="43">
        <v>25.689865112304688</v>
      </c>
      <c r="R165" s="54">
        <f t="shared" si="95"/>
        <v>22.669922510782879</v>
      </c>
      <c r="S165" s="43">
        <v>4.3956046104431152</v>
      </c>
      <c r="T165" s="43">
        <v>4.884005069732666</v>
      </c>
      <c r="U165" s="43">
        <v>3.9072039127349854</v>
      </c>
      <c r="V165" s="43">
        <v>4.1514043807983398</v>
      </c>
      <c r="W165" s="43">
        <v>6.2271060943603516</v>
      </c>
      <c r="X165" s="43">
        <v>4.6398048400878906</v>
      </c>
      <c r="Y165" s="56">
        <f t="shared" si="96"/>
        <v>4.7008548180262251</v>
      </c>
      <c r="Z165" s="42">
        <v>-0.46642246842384338</v>
      </c>
      <c r="AA165" s="42">
        <v>-0.39316239953041077</v>
      </c>
      <c r="AB165" s="42">
        <v>-0.43223443627357483</v>
      </c>
      <c r="AC165" s="42">
        <v>-0.55433458089828491</v>
      </c>
      <c r="AD165" s="42">
        <v>-0.66666668653488159</v>
      </c>
      <c r="AE165" s="42">
        <v>-0.58852261304855347</v>
      </c>
      <c r="AF165" s="54">
        <f t="shared" si="97"/>
        <v>-0.51689053078492486</v>
      </c>
      <c r="AG165" s="42">
        <v>7.0974359512329102</v>
      </c>
      <c r="AH165" s="42">
        <v>7.0974359512329102</v>
      </c>
      <c r="AI165" s="42">
        <v>7.1794872283935547</v>
      </c>
      <c r="AJ165" s="42">
        <v>7.3675212860107422</v>
      </c>
      <c r="AK165" s="42">
        <v>7.4564104080200195</v>
      </c>
      <c r="AL165" s="42">
        <v>7.2273502349853516</v>
      </c>
      <c r="AM165" s="54">
        <f t="shared" si="98"/>
        <v>7.2376068433125811</v>
      </c>
      <c r="AN165" s="44">
        <v>0.25641027092933655</v>
      </c>
      <c r="AO165" s="44">
        <v>0.22954823076725006</v>
      </c>
      <c r="AP165" s="44">
        <v>0.190476194024086</v>
      </c>
      <c r="AQ165" s="44">
        <v>0.21733821928501129</v>
      </c>
      <c r="AR165" s="44">
        <v>0.30036631226539612</v>
      </c>
      <c r="AS165" s="44">
        <v>0.30280831456184387</v>
      </c>
      <c r="AT165" s="58">
        <f t="shared" si="99"/>
        <v>0.24949125697215399</v>
      </c>
      <c r="AU165" s="42">
        <v>0.83272284269332886</v>
      </c>
      <c r="AV165" s="42">
        <v>0.8253968358039856</v>
      </c>
      <c r="AW165" s="42">
        <v>0.67765569686889648</v>
      </c>
      <c r="AX165" s="42">
        <v>0.79731380939483643</v>
      </c>
      <c r="AY165" s="42">
        <v>0.76068377494812012</v>
      </c>
      <c r="AZ165" s="42">
        <v>0.92918193340301514</v>
      </c>
      <c r="BA165" s="54">
        <f t="shared" si="100"/>
        <v>0.80382581551869714</v>
      </c>
      <c r="BB165" s="44"/>
      <c r="BC165" s="42">
        <v>0.1318681389093399</v>
      </c>
      <c r="BD165" s="42">
        <v>0.17704518139362335</v>
      </c>
      <c r="BE165" s="42">
        <v>0.13675214350223541</v>
      </c>
      <c r="BF165" s="42">
        <v>0.16483516991138458</v>
      </c>
      <c r="BG165" s="42">
        <v>9.6459098160266876E-2</v>
      </c>
      <c r="BH165" s="42">
        <v>0.16483516991138458</v>
      </c>
      <c r="BI165" s="54">
        <f t="shared" si="101"/>
        <v>0.14529915029803911</v>
      </c>
      <c r="BJ165" s="44">
        <v>5.3727690130472183E-2</v>
      </c>
      <c r="BK165" s="44">
        <v>5.3474664688110352E-2</v>
      </c>
      <c r="BL165" s="44">
        <v>5.3008418530225754E-2</v>
      </c>
      <c r="BM165" s="44">
        <v>5.080888420343399E-2</v>
      </c>
      <c r="BN165" s="44">
        <v>5.1278173923492432E-2</v>
      </c>
      <c r="BO165" s="44">
        <v>6.7657172679901123E-2</v>
      </c>
      <c r="BP165" s="58">
        <f t="shared" si="102"/>
        <v>5.4992500692605972E-2</v>
      </c>
      <c r="BQ165" s="42">
        <v>1.0900000000000001</v>
      </c>
      <c r="BR165" s="42">
        <v>1.06</v>
      </c>
      <c r="BS165" s="42">
        <v>1.06</v>
      </c>
      <c r="BT165" s="42">
        <v>1.1100000000000001</v>
      </c>
      <c r="BU165" s="42">
        <v>1.1000000000000001</v>
      </c>
      <c r="BV165" s="42">
        <v>1.1599999999999999</v>
      </c>
      <c r="BW165" s="54">
        <v>1.1000000000000001</v>
      </c>
      <c r="BX165" s="44">
        <v>6.0999999999999999E-2</v>
      </c>
      <c r="BY165" s="44">
        <v>6.8000000000000005E-2</v>
      </c>
      <c r="BZ165" s="44">
        <v>7.2999999999999995E-2</v>
      </c>
      <c r="CA165" s="44">
        <v>7.0000000000000007E-2</v>
      </c>
      <c r="CB165" s="44">
        <v>7.0999999999999994E-2</v>
      </c>
      <c r="CC165" s="44">
        <v>7.5999999999999998E-2</v>
      </c>
      <c r="CD165" s="58">
        <v>7.0000000000000007E-2</v>
      </c>
      <c r="CE165" s="42">
        <v>7.6</v>
      </c>
      <c r="CF165" s="42">
        <v>7.61</v>
      </c>
      <c r="CG165" s="42">
        <v>7.6</v>
      </c>
      <c r="CH165" s="42">
        <v>7.58</v>
      </c>
      <c r="CI165" s="42">
        <v>7.58</v>
      </c>
      <c r="CJ165" s="42">
        <v>7.58</v>
      </c>
      <c r="CK165" s="54">
        <v>7.59</v>
      </c>
      <c r="CL165" s="42">
        <v>108</v>
      </c>
      <c r="CM165" s="44"/>
      <c r="CN165" s="44">
        <v>0.99731379747390747</v>
      </c>
      <c r="CO165" s="44">
        <v>1.0588523149490356</v>
      </c>
      <c r="CP165" s="44">
        <v>1.0920635461807251</v>
      </c>
      <c r="CQ165" s="44">
        <v>0.99536019563674927</v>
      </c>
      <c r="CR165" s="44">
        <v>1.0803419351577759</v>
      </c>
      <c r="CS165" s="44">
        <v>1.0471307039260864</v>
      </c>
      <c r="CT165" s="58">
        <f t="shared" si="103"/>
        <v>1.0451770822207134</v>
      </c>
      <c r="CU165" s="44" t="s">
        <v>233</v>
      </c>
      <c r="CV165" s="44" t="s">
        <v>233</v>
      </c>
      <c r="CW165" s="44" t="s">
        <v>233</v>
      </c>
      <c r="CX165" s="44" t="s">
        <v>233</v>
      </c>
      <c r="CY165" s="44" t="s">
        <v>233</v>
      </c>
      <c r="CZ165" s="44" t="s">
        <v>233</v>
      </c>
      <c r="DA165" s="54">
        <v>1.381</v>
      </c>
      <c r="DB165" s="65">
        <v>652.5030517578125</v>
      </c>
      <c r="DC165" s="65">
        <v>711.9658203125</v>
      </c>
      <c r="DD165" s="65">
        <v>716.849853515625</v>
      </c>
      <c r="DE165" s="65">
        <v>640.048828125</v>
      </c>
      <c r="DF165" s="65">
        <v>768.25396728515625</v>
      </c>
      <c r="DG165" s="65">
        <v>669.23077392578125</v>
      </c>
      <c r="DH165" s="58">
        <f t="shared" si="104"/>
        <v>0.99812455078124995</v>
      </c>
      <c r="DI165" s="65">
        <v>717.26495361328125</v>
      </c>
      <c r="DJ165" s="65">
        <v>718.63250732421875</v>
      </c>
      <c r="DK165" s="65">
        <v>726.15386962890625</v>
      </c>
      <c r="DL165" s="65">
        <v>722.05126953125</v>
      </c>
      <c r="DM165" s="65">
        <v>719.92669677734375</v>
      </c>
      <c r="DN165" s="65">
        <v>726.08056640625</v>
      </c>
      <c r="DO165" s="58">
        <f t="shared" si="105"/>
        <v>1.0392263671874999</v>
      </c>
      <c r="DP165" s="65">
        <v>15</v>
      </c>
      <c r="DQ165" s="44"/>
      <c r="DR165" s="65">
        <v>0</v>
      </c>
      <c r="DS165" s="65">
        <v>0</v>
      </c>
      <c r="DT165" s="65">
        <v>789.4375</v>
      </c>
      <c r="DU165" s="65">
        <v>773.875</v>
      </c>
      <c r="DV165" s="65">
        <v>728.125</v>
      </c>
      <c r="DW165" s="65">
        <v>790.5625</v>
      </c>
      <c r="DX165" s="58">
        <f t="shared" si="106"/>
        <v>0.73968</v>
      </c>
      <c r="DY165" s="43">
        <v>6.6231012344360352</v>
      </c>
      <c r="DZ165" s="43">
        <v>11.437984466552734</v>
      </c>
      <c r="EA165" s="43">
        <v>26.855873107910156</v>
      </c>
      <c r="EB165" s="44">
        <f t="shared" si="107"/>
        <v>1.1303918506622315</v>
      </c>
      <c r="EC165" s="43">
        <v>33</v>
      </c>
      <c r="ED165" s="43">
        <v>33</v>
      </c>
      <c r="EE165" s="43">
        <v>33</v>
      </c>
      <c r="EF165" s="43">
        <v>33</v>
      </c>
      <c r="EG165" s="43">
        <v>33</v>
      </c>
      <c r="EH165" s="43">
        <v>37</v>
      </c>
      <c r="EI165" s="56">
        <f t="shared" si="88"/>
        <v>33.666666666666664</v>
      </c>
      <c r="EJ165" s="65">
        <v>280</v>
      </c>
      <c r="EK165" s="42">
        <v>0.33000001311302185</v>
      </c>
      <c r="EL165" s="42">
        <v>0.33000001311302185</v>
      </c>
      <c r="EM165" s="42">
        <v>0.33000001311302185</v>
      </c>
      <c r="EN165" s="42">
        <v>0.33000001311302185</v>
      </c>
      <c r="EO165" s="42">
        <v>0.33000001311302185</v>
      </c>
      <c r="EP165" s="42">
        <v>0.33000001311302185</v>
      </c>
      <c r="EQ165" s="54">
        <f t="shared" si="89"/>
        <v>0.33000001311302185</v>
      </c>
      <c r="ER165" s="65" t="s">
        <v>237</v>
      </c>
      <c r="ES165" s="42">
        <v>0.62999999523162842</v>
      </c>
      <c r="ET165" s="42">
        <v>0.62999999523162842</v>
      </c>
      <c r="EU165" s="42">
        <v>0.62999999523162842</v>
      </c>
      <c r="EV165" s="42">
        <v>0.62999999523162842</v>
      </c>
      <c r="EW165" s="42">
        <v>0.62999999523162842</v>
      </c>
      <c r="EX165" s="42">
        <v>0.62999999523162842</v>
      </c>
      <c r="EY165" s="54">
        <f t="shared" si="90"/>
        <v>0.62999999523162842</v>
      </c>
      <c r="EZ165" s="42" t="s">
        <v>237</v>
      </c>
      <c r="FA165" s="42">
        <v>0.28999999165534973</v>
      </c>
      <c r="FB165" s="42">
        <v>0.28999999165534973</v>
      </c>
      <c r="FC165" s="42">
        <v>0.28999999165534973</v>
      </c>
      <c r="FD165" s="42">
        <v>0.28999999165534973</v>
      </c>
      <c r="FE165" s="42">
        <v>0.30000001192092896</v>
      </c>
      <c r="FF165" s="42">
        <v>0.31999999284744263</v>
      </c>
      <c r="FG165" s="54">
        <f t="shared" si="91"/>
        <v>0.2966666618982951</v>
      </c>
      <c r="FH165" s="42"/>
      <c r="FI165" s="42">
        <v>0.30000001192092896</v>
      </c>
      <c r="FJ165" s="42">
        <v>0.30000001192092896</v>
      </c>
      <c r="FK165" s="42">
        <v>0.31999999284744263</v>
      </c>
      <c r="FL165" s="42">
        <v>0.31999999284744263</v>
      </c>
      <c r="FM165" s="42">
        <v>0.33000001311302185</v>
      </c>
      <c r="FN165" s="42">
        <v>0.34999999403953552</v>
      </c>
      <c r="FO165" s="54">
        <f t="shared" si="92"/>
        <v>0.32000000278155011</v>
      </c>
      <c r="FP165" s="65">
        <v>21</v>
      </c>
      <c r="FQ165" s="42">
        <v>0.56999999284744263</v>
      </c>
      <c r="FR165" s="42">
        <v>0.56999999284744263</v>
      </c>
      <c r="FS165" s="42">
        <v>0.56999999284744263</v>
      </c>
      <c r="FT165" s="42">
        <v>0.56999999284744263</v>
      </c>
      <c r="FU165" s="42">
        <v>0.56999999284744263</v>
      </c>
      <c r="FV165" s="42">
        <v>0.56999999284744263</v>
      </c>
      <c r="FW165" s="54">
        <f t="shared" si="93"/>
        <v>0.56999999284744263</v>
      </c>
      <c r="FX165" s="65">
        <v>19</v>
      </c>
    </row>
    <row r="166" spans="1:180">
      <c r="A166" s="40">
        <v>38868</v>
      </c>
      <c r="B166" s="41"/>
      <c r="C166" s="41"/>
      <c r="D166" s="41"/>
      <c r="E166" s="42" t="s">
        <v>233</v>
      </c>
      <c r="F166" s="42" t="s">
        <v>233</v>
      </c>
      <c r="G166" s="42" t="s">
        <v>233</v>
      </c>
      <c r="H166" s="42" t="s">
        <v>233</v>
      </c>
      <c r="I166" s="42" t="s">
        <v>233</v>
      </c>
      <c r="J166" s="42" t="s">
        <v>233</v>
      </c>
      <c r="K166" s="54" t="str">
        <f t="shared" si="94"/>
        <v/>
      </c>
      <c r="L166" s="43">
        <v>23.711843490600586</v>
      </c>
      <c r="M166" s="43">
        <v>21.978021621704102</v>
      </c>
      <c r="N166" s="43">
        <v>21.880342483520508</v>
      </c>
      <c r="O166" s="43">
        <v>24.004884719848633</v>
      </c>
      <c r="P166" s="43">
        <v>25.592185974121094</v>
      </c>
      <c r="Q166" s="43">
        <v>24.713064193725586</v>
      </c>
      <c r="R166" s="54">
        <f t="shared" si="95"/>
        <v>23.646723747253418</v>
      </c>
      <c r="S166" s="43">
        <v>4.6398048400878906</v>
      </c>
      <c r="T166" s="43">
        <v>4.7619047164916992</v>
      </c>
      <c r="U166" s="43">
        <v>5.1282052993774414</v>
      </c>
      <c r="V166" s="43">
        <v>4.6398048400878906</v>
      </c>
      <c r="W166" s="43">
        <v>7.4481072425842285</v>
      </c>
      <c r="X166" s="43">
        <v>8.3028087615966797</v>
      </c>
      <c r="Y166" s="56">
        <f t="shared" si="96"/>
        <v>5.8201059500376386</v>
      </c>
      <c r="Z166" s="42">
        <v>-0.46153846383094788</v>
      </c>
      <c r="AA166" s="42">
        <v>-0.43223443627357483</v>
      </c>
      <c r="AB166" s="42">
        <v>-0.30036631226539612</v>
      </c>
      <c r="AC166" s="42">
        <v>-0.23687423765659332</v>
      </c>
      <c r="AD166" s="42">
        <v>-0.18803419172763824</v>
      </c>
      <c r="AE166" s="42">
        <v>-0.11965811997652054</v>
      </c>
      <c r="AF166" s="54">
        <f t="shared" si="97"/>
        <v>-0.28978429362177849</v>
      </c>
      <c r="AG166" s="42">
        <v>7.0940170288085938</v>
      </c>
      <c r="AH166" s="42">
        <v>7.1042733192443848</v>
      </c>
      <c r="AI166" s="42">
        <v>6.8000001907348633</v>
      </c>
      <c r="AJ166" s="42">
        <v>7.4564104080200195</v>
      </c>
      <c r="AK166" s="42">
        <v>7.2888889312744141</v>
      </c>
      <c r="AL166" s="42">
        <v>7.1623930931091309</v>
      </c>
      <c r="AM166" s="54">
        <f t="shared" si="98"/>
        <v>7.1509971618652344</v>
      </c>
      <c r="AN166" s="44">
        <v>0.24908424913883209</v>
      </c>
      <c r="AO166" s="44">
        <v>0.23687423765659332</v>
      </c>
      <c r="AP166" s="44">
        <v>0.20757021009922028</v>
      </c>
      <c r="AQ166" s="44">
        <v>0.24908424913883209</v>
      </c>
      <c r="AR166" s="44">
        <v>0.30280831456184387</v>
      </c>
      <c r="AS166" s="44">
        <v>0.29304030537605286</v>
      </c>
      <c r="AT166" s="58">
        <f t="shared" si="99"/>
        <v>0.25641026099522907</v>
      </c>
      <c r="AU166" s="42">
        <v>0.86691087484359741</v>
      </c>
      <c r="AV166" s="42">
        <v>0.73260074853897095</v>
      </c>
      <c r="AW166" s="42">
        <v>0.9365079402923584</v>
      </c>
      <c r="AX166" s="42">
        <v>1.0109890699386597</v>
      </c>
      <c r="AY166" s="42">
        <v>0.87423688173294067</v>
      </c>
      <c r="AZ166" s="42">
        <v>0.85958486795425415</v>
      </c>
      <c r="BA166" s="54">
        <f t="shared" si="100"/>
        <v>0.88013839721679688</v>
      </c>
      <c r="BB166" s="44"/>
      <c r="BC166" s="42">
        <v>0.17094017565250397</v>
      </c>
      <c r="BD166" s="42">
        <v>0.11965811997652054</v>
      </c>
      <c r="BE166" s="42">
        <v>0.19169719517230988</v>
      </c>
      <c r="BF166" s="42">
        <v>0.16361416876316071</v>
      </c>
      <c r="BG166" s="42">
        <v>0.17216117680072784</v>
      </c>
      <c r="BH166" s="42">
        <v>0.14407815039157867</v>
      </c>
      <c r="BI166" s="54">
        <f t="shared" si="101"/>
        <v>0.16035816445946693</v>
      </c>
      <c r="BJ166" s="44">
        <v>6.9029510021209717E-2</v>
      </c>
      <c r="BK166" s="44">
        <v>6.8994909524917603E-2</v>
      </c>
      <c r="BL166" s="44">
        <v>6.4873911440372467E-2</v>
      </c>
      <c r="BM166" s="44">
        <v>7.0210583508014679E-2</v>
      </c>
      <c r="BN166" s="44">
        <v>6.8424463272094727E-2</v>
      </c>
      <c r="BO166" s="44">
        <v>6.6875666379928589E-2</v>
      </c>
      <c r="BP166" s="58">
        <f t="shared" si="102"/>
        <v>6.8068174024422959E-2</v>
      </c>
      <c r="BQ166" s="42">
        <v>1.2</v>
      </c>
      <c r="BR166" s="42">
        <v>1.21</v>
      </c>
      <c r="BS166" s="42">
        <v>1.19</v>
      </c>
      <c r="BT166" s="42">
        <v>1.35</v>
      </c>
      <c r="BU166" s="42">
        <v>1.28</v>
      </c>
      <c r="BV166" s="42">
        <v>1.23</v>
      </c>
      <c r="BW166" s="54">
        <v>1.24</v>
      </c>
      <c r="BX166" s="44">
        <v>8.5000000000000006E-2</v>
      </c>
      <c r="BY166" s="44">
        <v>8.8999999999999996E-2</v>
      </c>
      <c r="BZ166" s="44">
        <v>8.6999999999999994E-2</v>
      </c>
      <c r="CA166" s="44">
        <v>8.4000000000000005E-2</v>
      </c>
      <c r="CB166" s="44">
        <v>8.6999999999999994E-2</v>
      </c>
      <c r="CC166" s="44">
        <v>8.5000000000000006E-2</v>
      </c>
      <c r="CD166" s="58">
        <v>8.5999999999999993E-2</v>
      </c>
      <c r="CE166" s="42">
        <v>7.59</v>
      </c>
      <c r="CF166" s="42">
        <v>7.6</v>
      </c>
      <c r="CG166" s="42">
        <v>7.6</v>
      </c>
      <c r="CH166" s="42">
        <v>7.56</v>
      </c>
      <c r="CI166" s="42">
        <v>7.41</v>
      </c>
      <c r="CJ166" s="42">
        <v>7.43</v>
      </c>
      <c r="CK166" s="54">
        <v>7.53</v>
      </c>
      <c r="CL166" s="42">
        <v>105</v>
      </c>
      <c r="CM166" s="44"/>
      <c r="CN166" s="44">
        <v>1.0168498754501343</v>
      </c>
      <c r="CO166" s="44">
        <v>1.0021978616714478</v>
      </c>
      <c r="CP166" s="44">
        <v>0.98363858461380005</v>
      </c>
      <c r="CQ166" s="44">
        <v>1.5159951448440552</v>
      </c>
      <c r="CR166" s="44">
        <v>1.5443223714828491</v>
      </c>
      <c r="CS166" s="44">
        <v>1.4691087007522583</v>
      </c>
      <c r="CT166" s="58">
        <f t="shared" si="103"/>
        <v>1.2553520898024242</v>
      </c>
      <c r="CU166" s="44" t="s">
        <v>233</v>
      </c>
      <c r="CV166" s="44" t="s">
        <v>233</v>
      </c>
      <c r="CW166" s="44" t="s">
        <v>233</v>
      </c>
      <c r="CX166" s="44" t="s">
        <v>233</v>
      </c>
      <c r="CY166" s="44" t="s">
        <v>233</v>
      </c>
      <c r="CZ166" s="44" t="s">
        <v>233</v>
      </c>
      <c r="DA166" s="54">
        <v>1.159</v>
      </c>
      <c r="DB166" s="65">
        <v>707.5701904296875</v>
      </c>
      <c r="DC166" s="65">
        <v>707.6922607421875</v>
      </c>
      <c r="DD166" s="65">
        <v>661.4163818359375</v>
      </c>
      <c r="DE166" s="65">
        <v>1033.94384765625</v>
      </c>
      <c r="DF166" s="65">
        <v>1047.252685546875</v>
      </c>
      <c r="DG166" s="65">
        <v>1011.9657592773437</v>
      </c>
      <c r="DH166" s="58">
        <f t="shared" si="104"/>
        <v>1.2407618701171874</v>
      </c>
      <c r="DI166" s="65">
        <v>722.05126953125</v>
      </c>
      <c r="DJ166" s="65">
        <v>721.36749267578125</v>
      </c>
      <c r="DK166" s="65">
        <v>722.73504638671875</v>
      </c>
      <c r="DL166" s="65">
        <v>1063.4432373046875</v>
      </c>
      <c r="DM166" s="65">
        <v>1065.3480224609375</v>
      </c>
      <c r="DN166" s="65">
        <v>1057.3626708984375</v>
      </c>
      <c r="DO166" s="58">
        <f t="shared" si="105"/>
        <v>1.2845538574218749</v>
      </c>
      <c r="DP166" s="65">
        <v>16</v>
      </c>
      <c r="DQ166" s="44"/>
      <c r="DR166" s="65">
        <v>0</v>
      </c>
      <c r="DS166" s="65">
        <v>0</v>
      </c>
      <c r="DT166" s="65">
        <v>748.1875</v>
      </c>
      <c r="DU166" s="65">
        <v>695.3125</v>
      </c>
      <c r="DV166" s="65">
        <v>0</v>
      </c>
      <c r="DW166" s="65">
        <v>0</v>
      </c>
      <c r="DX166" s="58">
        <f t="shared" si="106"/>
        <v>0.34644000000000003</v>
      </c>
      <c r="DY166" s="43">
        <v>6.6754574775695801</v>
      </c>
      <c r="DZ166" s="43">
        <v>10.477890014648437</v>
      </c>
      <c r="EA166" s="43">
        <v>27.007469177246094</v>
      </c>
      <c r="EB166" s="44">
        <f t="shared" si="107"/>
        <v>1.4247276473999022</v>
      </c>
      <c r="EC166" s="43">
        <v>37</v>
      </c>
      <c r="ED166" s="43">
        <v>37</v>
      </c>
      <c r="EE166" s="43">
        <v>37</v>
      </c>
      <c r="EF166" s="43">
        <v>37</v>
      </c>
      <c r="EG166" s="43">
        <v>45</v>
      </c>
      <c r="EH166" s="43">
        <v>45</v>
      </c>
      <c r="EI166" s="56">
        <f t="shared" si="88"/>
        <v>39.666666666666664</v>
      </c>
      <c r="EJ166" s="65">
        <v>402</v>
      </c>
      <c r="EK166" s="42">
        <v>0.33000001311302185</v>
      </c>
      <c r="EL166" s="42">
        <v>0.33000001311302185</v>
      </c>
      <c r="EM166" s="42">
        <v>0.33000001311302185</v>
      </c>
      <c r="EN166" s="42">
        <v>0.33000001311302185</v>
      </c>
      <c r="EO166" s="42">
        <v>0.33000001311302185</v>
      </c>
      <c r="EP166" s="42">
        <v>0.33000001311302185</v>
      </c>
      <c r="EQ166" s="54">
        <f t="shared" si="89"/>
        <v>0.33000001311302185</v>
      </c>
      <c r="ER166" s="65" t="s">
        <v>237</v>
      </c>
      <c r="ES166" s="42">
        <v>0.62999999523162842</v>
      </c>
      <c r="ET166" s="42">
        <v>0.62999999523162842</v>
      </c>
      <c r="EU166" s="42">
        <v>0.62999999523162842</v>
      </c>
      <c r="EV166" s="42">
        <v>0.62999999523162842</v>
      </c>
      <c r="EW166" s="42">
        <v>0.62999999523162842</v>
      </c>
      <c r="EX166" s="42">
        <v>0.62999999523162842</v>
      </c>
      <c r="EY166" s="54">
        <f t="shared" si="90"/>
        <v>0.62999999523162842</v>
      </c>
      <c r="EZ166" s="42" t="s">
        <v>237</v>
      </c>
      <c r="FA166" s="42">
        <v>0.31999999284744263</v>
      </c>
      <c r="FB166" s="42">
        <v>0.31999999284744263</v>
      </c>
      <c r="FC166" s="42">
        <v>0.34000000357627869</v>
      </c>
      <c r="FD166" s="42">
        <v>0.34000000357627869</v>
      </c>
      <c r="FE166" s="42">
        <v>0.31999999284744263</v>
      </c>
      <c r="FF166" s="42">
        <v>0.31999999284744263</v>
      </c>
      <c r="FG166" s="54">
        <f t="shared" si="91"/>
        <v>0.326666663090388</v>
      </c>
      <c r="FH166" s="42"/>
      <c r="FI166" s="42">
        <v>0.34999999403953552</v>
      </c>
      <c r="FJ166" s="42">
        <v>0.34999999403953552</v>
      </c>
      <c r="FK166" s="42">
        <v>0.36000001430511475</v>
      </c>
      <c r="FL166" s="42">
        <v>0.34000000357627869</v>
      </c>
      <c r="FM166" s="42">
        <v>0.33000001311302185</v>
      </c>
      <c r="FN166" s="42">
        <v>0.33000001311302185</v>
      </c>
      <c r="FO166" s="54">
        <f t="shared" si="92"/>
        <v>0.34333333869775134</v>
      </c>
      <c r="FP166" s="65">
        <v>32</v>
      </c>
      <c r="FQ166" s="42">
        <v>0.56999999284744263</v>
      </c>
      <c r="FR166" s="42">
        <v>0.56999999284744263</v>
      </c>
      <c r="FS166" s="42">
        <v>0.56999999284744263</v>
      </c>
      <c r="FT166" s="42">
        <v>0.56999999284744263</v>
      </c>
      <c r="FU166" s="42">
        <v>0.56999999284744263</v>
      </c>
      <c r="FV166" s="42">
        <v>0.56999999284744263</v>
      </c>
      <c r="FW166" s="54">
        <f t="shared" si="93"/>
        <v>0.56999999284744263</v>
      </c>
      <c r="FX166" s="65">
        <v>25</v>
      </c>
    </row>
    <row r="167" spans="1:180">
      <c r="A167" s="40">
        <v>38869</v>
      </c>
      <c r="B167" s="41"/>
      <c r="C167" s="41"/>
      <c r="D167" s="41"/>
      <c r="E167" s="42" t="s">
        <v>233</v>
      </c>
      <c r="F167" s="42" t="s">
        <v>233</v>
      </c>
      <c r="G167" s="42" t="s">
        <v>233</v>
      </c>
      <c r="H167" s="42" t="s">
        <v>233</v>
      </c>
      <c r="I167" s="42" t="s">
        <v>233</v>
      </c>
      <c r="J167" s="42" t="s">
        <v>233</v>
      </c>
      <c r="K167" s="54" t="str">
        <f t="shared" si="94"/>
        <v/>
      </c>
      <c r="L167" s="43">
        <v>23.076923370361328</v>
      </c>
      <c r="M167" s="43">
        <v>21.562881469726563</v>
      </c>
      <c r="N167" s="43">
        <v>21.050060272216797</v>
      </c>
      <c r="O167" s="43">
        <v>21.80708122253418</v>
      </c>
      <c r="P167" s="43">
        <v>22.905982971191406</v>
      </c>
      <c r="Q167" s="43">
        <v>22.05128288269043</v>
      </c>
      <c r="R167" s="54">
        <f t="shared" si="95"/>
        <v>22.075702031453449</v>
      </c>
      <c r="S167" s="43">
        <v>5.9829058647155762</v>
      </c>
      <c r="T167" s="43">
        <v>6.105006217956543</v>
      </c>
      <c r="U167" s="43">
        <v>5.1282052993774414</v>
      </c>
      <c r="V167" s="43">
        <v>5.6166057586669922</v>
      </c>
      <c r="W167" s="43">
        <v>5.4945054054260254</v>
      </c>
      <c r="X167" s="43">
        <v>22.222221374511719</v>
      </c>
      <c r="Y167" s="56">
        <f t="shared" si="96"/>
        <v>8.4249083201090489</v>
      </c>
      <c r="Z167" s="42">
        <v>-2.1978022530674934E-2</v>
      </c>
      <c r="AA167" s="42">
        <v>2.4420025292783976E-3</v>
      </c>
      <c r="AB167" s="42">
        <v>-5.128205195069313E-2</v>
      </c>
      <c r="AC167" s="42">
        <v>-0.12454212456941605</v>
      </c>
      <c r="AD167" s="42">
        <v>-0.18315018713474274</v>
      </c>
      <c r="AE167" s="42">
        <v>-5.128205195069313E-2</v>
      </c>
      <c r="AF167" s="54">
        <f t="shared" si="97"/>
        <v>-7.1632072601156935E-2</v>
      </c>
      <c r="AG167" s="42">
        <v>7.0700855255126953</v>
      </c>
      <c r="AH167" s="42">
        <v>7.0837607383728027</v>
      </c>
      <c r="AI167" s="42">
        <v>7.1316237449645996</v>
      </c>
      <c r="AJ167" s="42">
        <v>7.2034187316894531</v>
      </c>
      <c r="AK167" s="42">
        <v>7.2478632926940918</v>
      </c>
      <c r="AL167" s="42">
        <v>7.0803418159484863</v>
      </c>
      <c r="AM167" s="54">
        <f t="shared" si="98"/>
        <v>7.1361823081970215</v>
      </c>
      <c r="AN167" s="44">
        <v>0.24664224684238434</v>
      </c>
      <c r="AO167" s="44">
        <v>0.19291819632053375</v>
      </c>
      <c r="AP167" s="44">
        <v>0.18315018713474274</v>
      </c>
      <c r="AQ167" s="44">
        <v>0.17338217794895172</v>
      </c>
      <c r="AR167" s="44">
        <v>0.21733821928501129</v>
      </c>
      <c r="AS167" s="44">
        <v>0.27594628930091858</v>
      </c>
      <c r="AT167" s="58">
        <f t="shared" si="99"/>
        <v>0.21489621947209039</v>
      </c>
      <c r="AU167" s="42">
        <v>0.80830281972885132</v>
      </c>
      <c r="AV167" s="42">
        <v>0.76190477609634399</v>
      </c>
      <c r="AW167" s="42">
        <v>0.69352871179580688</v>
      </c>
      <c r="AX167" s="42">
        <v>0.85347986221313477</v>
      </c>
      <c r="AY167" s="42">
        <v>0.71672773361206055</v>
      </c>
      <c r="AZ167" s="42">
        <v>0.88034188747406006</v>
      </c>
      <c r="BA167" s="54">
        <f t="shared" si="100"/>
        <v>0.78571429848670959</v>
      </c>
      <c r="BB167" s="44"/>
      <c r="BC167" s="42">
        <v>0.12820513546466827</v>
      </c>
      <c r="BD167" s="42">
        <v>0.11843711882829666</v>
      </c>
      <c r="BE167" s="42">
        <v>0.14163614809513092</v>
      </c>
      <c r="BF167" s="42">
        <v>0.19169719517230988</v>
      </c>
      <c r="BG167" s="42">
        <v>0.1587301641702652</v>
      </c>
      <c r="BH167" s="42">
        <v>0.190476194024086</v>
      </c>
      <c r="BI167" s="54">
        <f t="shared" si="101"/>
        <v>0.15486365929245949</v>
      </c>
      <c r="BJ167" s="44">
        <v>6.4080193638801575E-2</v>
      </c>
      <c r="BK167" s="44">
        <v>5.96766397356987E-2</v>
      </c>
      <c r="BL167" s="44">
        <v>5.472429096698761E-2</v>
      </c>
      <c r="BM167" s="44">
        <v>5.9687256813049316E-2</v>
      </c>
      <c r="BN167" s="44">
        <v>5.6687653064727783E-2</v>
      </c>
      <c r="BO167" s="44">
        <v>5.5804736912250519E-2</v>
      </c>
      <c r="BP167" s="58">
        <f t="shared" si="102"/>
        <v>5.8443461855252586E-2</v>
      </c>
      <c r="BQ167" s="42">
        <v>1.2</v>
      </c>
      <c r="BR167" s="42">
        <v>1.1499999999999999</v>
      </c>
      <c r="BS167" s="42">
        <v>1.25</v>
      </c>
      <c r="BT167" s="42">
        <v>1.26</v>
      </c>
      <c r="BU167" s="42">
        <v>1.29</v>
      </c>
      <c r="BV167" s="42">
        <v>1.26</v>
      </c>
      <c r="BW167" s="54">
        <v>1.24</v>
      </c>
      <c r="BX167" s="44">
        <v>7.9000000000000001E-2</v>
      </c>
      <c r="BY167" s="44">
        <v>7.5999999999999998E-2</v>
      </c>
      <c r="BZ167" s="44">
        <v>7.0999999999999994E-2</v>
      </c>
      <c r="CA167" s="44">
        <v>6.8000000000000005E-2</v>
      </c>
      <c r="CB167" s="44">
        <v>6.8000000000000005E-2</v>
      </c>
      <c r="CC167" s="44">
        <v>6.6000000000000003E-2</v>
      </c>
      <c r="CD167" s="58">
        <v>7.0999999999999994E-2</v>
      </c>
      <c r="CE167" s="42">
        <v>7.44</v>
      </c>
      <c r="CF167" s="42">
        <v>7.41</v>
      </c>
      <c r="CG167" s="42">
        <v>7.35</v>
      </c>
      <c r="CH167" s="42">
        <v>7.32</v>
      </c>
      <c r="CI167" s="42">
        <v>7.3</v>
      </c>
      <c r="CJ167" s="42">
        <v>7.31</v>
      </c>
      <c r="CK167" s="54">
        <v>7.35</v>
      </c>
      <c r="CL167" s="42">
        <v>105</v>
      </c>
      <c r="CM167" s="44"/>
      <c r="CN167" s="44">
        <v>1.4642246961593628</v>
      </c>
      <c r="CO167" s="44">
        <v>1.4622710943222046</v>
      </c>
      <c r="CP167" s="44">
        <v>1.5452991724014282</v>
      </c>
      <c r="CQ167" s="44">
        <v>1.5452991724014282</v>
      </c>
      <c r="CR167" s="44">
        <v>1.4964591264724731</v>
      </c>
      <c r="CS167" s="44">
        <v>1.4671550989151001</v>
      </c>
      <c r="CT167" s="58">
        <f t="shared" si="103"/>
        <v>1.4967847267786663</v>
      </c>
      <c r="CU167" s="44" t="s">
        <v>233</v>
      </c>
      <c r="CV167" s="44" t="s">
        <v>233</v>
      </c>
      <c r="CW167" s="44" t="s">
        <v>233</v>
      </c>
      <c r="CX167" s="44" t="s">
        <v>233</v>
      </c>
      <c r="CY167" s="44" t="s">
        <v>233</v>
      </c>
      <c r="CZ167" s="44" t="s">
        <v>233</v>
      </c>
      <c r="DA167" s="54">
        <v>0.97199999999999998</v>
      </c>
      <c r="DB167" s="65">
        <v>1007.9365234375</v>
      </c>
      <c r="DC167" s="65">
        <v>1003.1746215820312</v>
      </c>
      <c r="DD167" s="65">
        <v>1041.5140380859375</v>
      </c>
      <c r="DE167" s="65">
        <v>1018.8034057617187</v>
      </c>
      <c r="DF167" s="65">
        <v>1075.7020263671875</v>
      </c>
      <c r="DG167" s="65">
        <v>970.818115234375</v>
      </c>
      <c r="DH167" s="58">
        <f t="shared" si="104"/>
        <v>1.4683076953125</v>
      </c>
      <c r="DI167" s="65">
        <v>1048.840087890625</v>
      </c>
      <c r="DJ167" s="65">
        <v>1050.891357421875</v>
      </c>
      <c r="DK167" s="65">
        <v>1042.00244140625</v>
      </c>
      <c r="DL167" s="65">
        <v>1054.7740478515625</v>
      </c>
      <c r="DM167" s="65">
        <v>1055.8486328125</v>
      </c>
      <c r="DN167" s="65">
        <v>1043.5164794921875</v>
      </c>
      <c r="DO167" s="58">
        <f t="shared" si="105"/>
        <v>1.51100953125</v>
      </c>
      <c r="DP167" s="65">
        <v>0</v>
      </c>
      <c r="DQ167" s="44"/>
      <c r="DR167" s="65">
        <v>811.375</v>
      </c>
      <c r="DS167" s="65">
        <v>727.875</v>
      </c>
      <c r="DT167" s="65">
        <v>0</v>
      </c>
      <c r="DU167" s="65">
        <v>725.75</v>
      </c>
      <c r="DV167" s="65">
        <v>814.1875</v>
      </c>
      <c r="DW167" s="65">
        <v>0</v>
      </c>
      <c r="DX167" s="58">
        <f t="shared" si="106"/>
        <v>0.73900500000000002</v>
      </c>
      <c r="DY167" s="43">
        <v>6.8357996940612793</v>
      </c>
      <c r="DZ167" s="43">
        <v>11.030124664306641</v>
      </c>
      <c r="EA167" s="43">
        <v>28.227439880371094</v>
      </c>
      <c r="EB167" s="44">
        <f t="shared" si="107"/>
        <v>1.4303832723999024</v>
      </c>
      <c r="EC167" s="43">
        <v>45</v>
      </c>
      <c r="ED167" s="43">
        <v>45</v>
      </c>
      <c r="EE167" s="43">
        <v>45</v>
      </c>
      <c r="EF167" s="43">
        <v>45</v>
      </c>
      <c r="EG167" s="43">
        <v>45</v>
      </c>
      <c r="EH167" s="43">
        <v>50</v>
      </c>
      <c r="EI167" s="56">
        <f t="shared" si="88"/>
        <v>45.833333333333336</v>
      </c>
      <c r="EJ167" s="65">
        <v>573.5</v>
      </c>
      <c r="EK167" s="42">
        <v>0.33000001311302185</v>
      </c>
      <c r="EL167" s="42">
        <v>0.33000001311302185</v>
      </c>
      <c r="EM167" s="42">
        <v>0.33000001311302185</v>
      </c>
      <c r="EN167" s="42">
        <v>0.33000001311302185</v>
      </c>
      <c r="EO167" s="42">
        <v>0.33000001311302185</v>
      </c>
      <c r="EP167" s="42">
        <v>0.33000001311302185</v>
      </c>
      <c r="EQ167" s="54">
        <f t="shared" si="89"/>
        <v>0.33000001311302185</v>
      </c>
      <c r="ER167" s="65" t="s">
        <v>237</v>
      </c>
      <c r="ES167" s="42">
        <v>0.62999999523162842</v>
      </c>
      <c r="ET167" s="42">
        <v>0.62999999523162842</v>
      </c>
      <c r="EU167" s="42">
        <v>0.62999999523162842</v>
      </c>
      <c r="EV167" s="42">
        <v>0.62999999523162842</v>
      </c>
      <c r="EW167" s="42">
        <v>0.62999999523162842</v>
      </c>
      <c r="EX167" s="42">
        <v>0.62999999523162842</v>
      </c>
      <c r="EY167" s="54">
        <f t="shared" si="90"/>
        <v>0.62999999523162842</v>
      </c>
      <c r="EZ167" s="42" t="s">
        <v>237</v>
      </c>
      <c r="FA167" s="42">
        <v>0.31999999284744263</v>
      </c>
      <c r="FB167" s="42">
        <v>0.31999999284744263</v>
      </c>
      <c r="FC167" s="42">
        <v>0.31999999284744263</v>
      </c>
      <c r="FD167" s="42">
        <v>0.31999999284744263</v>
      </c>
      <c r="FE167" s="42">
        <v>0.31999999284744263</v>
      </c>
      <c r="FF167" s="42">
        <v>0.31999999284744263</v>
      </c>
      <c r="FG167" s="54">
        <f t="shared" si="91"/>
        <v>0.31999999284744263</v>
      </c>
      <c r="FH167" s="42"/>
      <c r="FI167" s="42">
        <v>0.33000001311302185</v>
      </c>
      <c r="FJ167" s="42">
        <v>0.33000001311302185</v>
      </c>
      <c r="FK167" s="42">
        <v>0.33000001311302185</v>
      </c>
      <c r="FL167" s="42">
        <v>0.33000001311302185</v>
      </c>
      <c r="FM167" s="42">
        <v>0.33000001311302185</v>
      </c>
      <c r="FN167" s="42">
        <v>0.33000001311302185</v>
      </c>
      <c r="FO167" s="54">
        <f t="shared" si="92"/>
        <v>0.33000001311302185</v>
      </c>
      <c r="FP167" s="65">
        <v>33</v>
      </c>
      <c r="FQ167" s="42">
        <v>0.56999999284744263</v>
      </c>
      <c r="FR167" s="42">
        <v>0.56999999284744263</v>
      </c>
      <c r="FS167" s="42">
        <v>0.56999999284744263</v>
      </c>
      <c r="FT167" s="42">
        <v>0.56999999284744263</v>
      </c>
      <c r="FU167" s="42">
        <v>0.56999999284744263</v>
      </c>
      <c r="FV167" s="42">
        <v>0.56999999284744263</v>
      </c>
      <c r="FW167" s="54">
        <f t="shared" si="93"/>
        <v>0.56999999284744263</v>
      </c>
      <c r="FX167" s="65">
        <v>29</v>
      </c>
    </row>
    <row r="168" spans="1:180">
      <c r="A168" s="40">
        <v>38870</v>
      </c>
      <c r="B168" s="41"/>
      <c r="C168" s="41"/>
      <c r="D168" s="41"/>
      <c r="E168" s="42" t="s">
        <v>233</v>
      </c>
      <c r="F168" s="42" t="s">
        <v>233</v>
      </c>
      <c r="G168" s="42" t="s">
        <v>233</v>
      </c>
      <c r="H168" s="42" t="s">
        <v>233</v>
      </c>
      <c r="I168" s="42" t="s">
        <v>233</v>
      </c>
      <c r="J168" s="42" t="s">
        <v>233</v>
      </c>
      <c r="K168" s="54" t="str">
        <f t="shared" si="94"/>
        <v/>
      </c>
      <c r="L168" s="43">
        <v>20.952381134033203</v>
      </c>
      <c r="M168" s="43">
        <v>19.853479385375977</v>
      </c>
      <c r="N168" s="43">
        <v>19.072038650512695</v>
      </c>
      <c r="O168" s="43">
        <v>19.316238403320313</v>
      </c>
      <c r="P168" s="43">
        <v>20.170940399169922</v>
      </c>
      <c r="Q168" s="43">
        <v>19.560440063476562</v>
      </c>
      <c r="R168" s="54">
        <f t="shared" si="95"/>
        <v>19.820919672648113</v>
      </c>
      <c r="S168" s="43">
        <v>18.559219360351562</v>
      </c>
      <c r="T168" s="43">
        <v>25.152626037597656</v>
      </c>
      <c r="U168" s="43">
        <v>22.344322204589844</v>
      </c>
      <c r="V168" s="43">
        <v>16.605617523193359</v>
      </c>
      <c r="W168" s="43">
        <v>11.59951114654541</v>
      </c>
      <c r="X168" s="43">
        <v>9.645909309387207</v>
      </c>
      <c r="Y168" s="56">
        <f t="shared" si="96"/>
        <v>17.317867596944172</v>
      </c>
      <c r="Z168" s="42">
        <v>-3.6630038172006607E-2</v>
      </c>
      <c r="AA168" s="42">
        <v>-3.1746033579111099E-2</v>
      </c>
      <c r="AB168" s="42">
        <v>-7.5702078640460968E-2</v>
      </c>
      <c r="AC168" s="42">
        <v>-9.0354092419147491E-2</v>
      </c>
      <c r="AD168" s="42">
        <v>-8.5470087826251984E-2</v>
      </c>
      <c r="AE168" s="42">
        <v>-0.10500610619783401</v>
      </c>
      <c r="AF168" s="54">
        <f t="shared" si="97"/>
        <v>-7.0818072805802032E-2</v>
      </c>
      <c r="AG168" s="42">
        <v>7.0564103126525879</v>
      </c>
      <c r="AH168" s="42">
        <v>7.0871796607971191</v>
      </c>
      <c r="AI168" s="42">
        <v>7.0427350997924805</v>
      </c>
      <c r="AJ168" s="42">
        <v>7.0769228935241699</v>
      </c>
      <c r="AK168" s="42">
        <v>7.124786376953125</v>
      </c>
      <c r="AL168" s="42">
        <v>7.0871796607971191</v>
      </c>
      <c r="AM168" s="54">
        <f t="shared" si="98"/>
        <v>7.0792023340861006</v>
      </c>
      <c r="AN168" s="44">
        <v>0.27838829159736633</v>
      </c>
      <c r="AO168" s="44">
        <v>0.20512820780277252</v>
      </c>
      <c r="AP168" s="44">
        <v>0.19536019861698151</v>
      </c>
      <c r="AQ168" s="44">
        <v>0.20512820780277252</v>
      </c>
      <c r="AR168" s="44">
        <v>0.20024420320987701</v>
      </c>
      <c r="AS168" s="44">
        <v>0.21001221239566803</v>
      </c>
      <c r="AT168" s="58">
        <f t="shared" si="99"/>
        <v>0.215710220237573</v>
      </c>
      <c r="AU168" s="42">
        <v>0.73870575428009033</v>
      </c>
      <c r="AV168" s="42">
        <v>0.71062272787094116</v>
      </c>
      <c r="AW168" s="42">
        <v>0.62271064519882202</v>
      </c>
      <c r="AX168" s="42">
        <v>0.59462761878967285</v>
      </c>
      <c r="AY168" s="42">
        <v>0.57264959812164307</v>
      </c>
      <c r="AZ168" s="42">
        <v>0.87423688173294067</v>
      </c>
      <c r="BA168" s="54">
        <f t="shared" si="100"/>
        <v>0.68559220433235168</v>
      </c>
      <c r="BB168" s="44"/>
      <c r="BC168" s="42">
        <v>0.16483516991138458</v>
      </c>
      <c r="BD168" s="42">
        <v>0.12332112342119217</v>
      </c>
      <c r="BE168" s="42">
        <v>0.13797314465045929</v>
      </c>
      <c r="BF168" s="42">
        <v>8.6691088974475861E-2</v>
      </c>
      <c r="BG168" s="42">
        <v>9.890110045671463E-2</v>
      </c>
      <c r="BH168" s="42">
        <v>0.19291819632053375</v>
      </c>
      <c r="BI168" s="54">
        <f t="shared" si="101"/>
        <v>0.13410663728912672</v>
      </c>
      <c r="BJ168" s="44">
        <v>5.3645268082618713E-2</v>
      </c>
      <c r="BK168" s="44">
        <v>5.1911067217588425E-2</v>
      </c>
      <c r="BL168" s="44">
        <v>4.9297410994768143E-2</v>
      </c>
      <c r="BM168" s="44">
        <v>4.9086496233940125E-2</v>
      </c>
      <c r="BN168" s="44">
        <v>4.7857239842414856E-2</v>
      </c>
      <c r="BO168" s="44">
        <v>4.7758046537637711E-2</v>
      </c>
      <c r="BP168" s="58">
        <f t="shared" si="102"/>
        <v>4.9925921484827995E-2</v>
      </c>
      <c r="BQ168" s="42">
        <v>1.28</v>
      </c>
      <c r="BR168" s="42">
        <v>1.29</v>
      </c>
      <c r="BS168" s="42">
        <v>1.29</v>
      </c>
      <c r="BT168" s="42">
        <v>1.27</v>
      </c>
      <c r="BU168" s="42">
        <v>1.24</v>
      </c>
      <c r="BV168" s="42">
        <v>1.29</v>
      </c>
      <c r="BW168" s="54">
        <v>1.28</v>
      </c>
      <c r="BX168" s="44">
        <v>6.3E-2</v>
      </c>
      <c r="BY168" s="44">
        <v>6.2E-2</v>
      </c>
      <c r="BZ168" s="44">
        <v>6.2E-2</v>
      </c>
      <c r="CA168" s="44">
        <v>6.2E-2</v>
      </c>
      <c r="CB168" s="44">
        <v>5.7000000000000002E-2</v>
      </c>
      <c r="CC168" s="44">
        <v>5.7000000000000002E-2</v>
      </c>
      <c r="CD168" s="58">
        <v>6.0999999999999999E-2</v>
      </c>
      <c r="CE168" s="42">
        <v>7.32</v>
      </c>
      <c r="CF168" s="42">
        <v>7.29</v>
      </c>
      <c r="CG168" s="42">
        <v>7.26</v>
      </c>
      <c r="CH168" s="42">
        <v>7.25</v>
      </c>
      <c r="CI168" s="42">
        <v>7.24</v>
      </c>
      <c r="CJ168" s="42">
        <v>7.24</v>
      </c>
      <c r="CK168" s="54">
        <v>7.27</v>
      </c>
      <c r="CL168" s="42">
        <v>120</v>
      </c>
      <c r="CM168" s="44"/>
      <c r="CN168" s="44">
        <v>1.4788767099380493</v>
      </c>
      <c r="CO168" s="44">
        <v>1.4446886777877808</v>
      </c>
      <c r="CP168" s="44">
        <v>1.4778999090194702</v>
      </c>
      <c r="CQ168" s="44">
        <v>1.4368742704391479</v>
      </c>
      <c r="CR168" s="44">
        <v>1.4652014970779419</v>
      </c>
      <c r="CS168" s="44">
        <v>1.4368742704391479</v>
      </c>
      <c r="CT168" s="58">
        <f t="shared" si="103"/>
        <v>1.4567358891169231</v>
      </c>
      <c r="CU168" s="44" t="s">
        <v>233</v>
      </c>
      <c r="CV168" s="44" t="s">
        <v>233</v>
      </c>
      <c r="CW168" s="44" t="s">
        <v>233</v>
      </c>
      <c r="CX168" s="44" t="s">
        <v>233</v>
      </c>
      <c r="CY168" s="44" t="s">
        <v>233</v>
      </c>
      <c r="CZ168" s="44" t="s">
        <v>233</v>
      </c>
      <c r="DA168" s="54">
        <v>1.0349999999999999</v>
      </c>
      <c r="DB168" s="65">
        <v>1040.4151611328125</v>
      </c>
      <c r="DC168" s="65">
        <v>989.010986328125</v>
      </c>
      <c r="DD168" s="65">
        <v>1003.4188232421875</v>
      </c>
      <c r="DE168" s="65">
        <v>990.72039794921875</v>
      </c>
      <c r="DF168" s="65">
        <v>1000.8546752929687</v>
      </c>
      <c r="DG168" s="65">
        <v>987.78997802734375</v>
      </c>
      <c r="DH168" s="58">
        <f t="shared" si="104"/>
        <v>1.4429304052734375</v>
      </c>
      <c r="DI168" s="65">
        <v>1051.4285888671875</v>
      </c>
      <c r="DJ168" s="65">
        <v>1038.876708984375</v>
      </c>
      <c r="DK168" s="65">
        <v>1045.274658203125</v>
      </c>
      <c r="DL168" s="65">
        <v>1044.2734375</v>
      </c>
      <c r="DM168" s="65">
        <v>1034.23681640625</v>
      </c>
      <c r="DN168" s="65">
        <v>1041.7581787109375</v>
      </c>
      <c r="DO168" s="58">
        <f t="shared" si="105"/>
        <v>1.50140361328125</v>
      </c>
      <c r="DP168" s="65">
        <v>16</v>
      </c>
      <c r="DQ168" s="44"/>
      <c r="DR168" s="65">
        <v>0</v>
      </c>
      <c r="DS168" s="65">
        <v>810.875</v>
      </c>
      <c r="DT168" s="65">
        <v>780.25</v>
      </c>
      <c r="DU168" s="65">
        <v>783.5625</v>
      </c>
      <c r="DV168" s="65">
        <v>740.5625</v>
      </c>
      <c r="DW168" s="65">
        <v>796.5</v>
      </c>
      <c r="DX168" s="58">
        <f t="shared" si="106"/>
        <v>0.93881999999999999</v>
      </c>
      <c r="DY168" s="43">
        <v>6.8128933906555176</v>
      </c>
      <c r="DZ168" s="43">
        <v>12.611030578613281</v>
      </c>
      <c r="EA168" s="43">
        <v>28.93487548828125</v>
      </c>
      <c r="EB168" s="44">
        <f t="shared" si="107"/>
        <v>1.2705913497924806</v>
      </c>
      <c r="EC168" s="43">
        <v>50</v>
      </c>
      <c r="ED168" s="43">
        <v>50</v>
      </c>
      <c r="EE168" s="43">
        <v>50</v>
      </c>
      <c r="EF168" s="43">
        <v>50</v>
      </c>
      <c r="EG168" s="43">
        <v>50</v>
      </c>
      <c r="EH168" s="43">
        <v>50</v>
      </c>
      <c r="EI168" s="56">
        <f t="shared" si="88"/>
        <v>50</v>
      </c>
      <c r="EJ168" s="65">
        <v>592</v>
      </c>
      <c r="EK168" s="42">
        <v>0.33000001311302185</v>
      </c>
      <c r="EL168" s="42">
        <v>0.33000001311302185</v>
      </c>
      <c r="EM168" s="42">
        <v>0.33000001311302185</v>
      </c>
      <c r="EN168" s="42">
        <v>0.33000001311302185</v>
      </c>
      <c r="EO168" s="42">
        <v>0.33000001311302185</v>
      </c>
      <c r="EP168" s="42">
        <v>0.33000001311302185</v>
      </c>
      <c r="EQ168" s="54">
        <f t="shared" si="89"/>
        <v>0.33000001311302185</v>
      </c>
      <c r="ER168" s="65" t="s">
        <v>237</v>
      </c>
      <c r="ES168" s="42">
        <v>0.62999999523162842</v>
      </c>
      <c r="ET168" s="42">
        <v>0.62999999523162842</v>
      </c>
      <c r="EU168" s="42">
        <v>0.62999999523162842</v>
      </c>
      <c r="EV168" s="42">
        <v>0.62999999523162842</v>
      </c>
      <c r="EW168" s="42">
        <v>0.62999999523162842</v>
      </c>
      <c r="EX168" s="42">
        <v>0.62999999523162842</v>
      </c>
      <c r="EY168" s="54">
        <f t="shared" si="90"/>
        <v>0.62999999523162842</v>
      </c>
      <c r="EZ168" s="42" t="s">
        <v>237</v>
      </c>
      <c r="FA168" s="42">
        <v>0.31999999284744263</v>
      </c>
      <c r="FB168" s="42">
        <v>0.31999999284744263</v>
      </c>
      <c r="FC168" s="42">
        <v>0.31999999284744263</v>
      </c>
      <c r="FD168" s="42">
        <v>0.31999999284744263</v>
      </c>
      <c r="FE168" s="42">
        <v>0.31999999284744263</v>
      </c>
      <c r="FF168" s="42">
        <v>0.34000000357627869</v>
      </c>
      <c r="FG168" s="54">
        <f t="shared" si="91"/>
        <v>0.32333332796891529</v>
      </c>
      <c r="FH168" s="42"/>
      <c r="FI168" s="42">
        <v>0.31000000238418579</v>
      </c>
      <c r="FJ168" s="42">
        <v>0.31000000238418579</v>
      </c>
      <c r="FK168" s="42">
        <v>0.31000000238418579</v>
      </c>
      <c r="FL168" s="42">
        <v>0.31000000238418579</v>
      </c>
      <c r="FM168" s="42">
        <v>0.31000000238418579</v>
      </c>
      <c r="FN168" s="42">
        <v>0.31000000238418579</v>
      </c>
      <c r="FO168" s="54">
        <f t="shared" si="92"/>
        <v>0.31000000238418579</v>
      </c>
      <c r="FP168" s="65">
        <v>35</v>
      </c>
      <c r="FQ168" s="42">
        <v>0.56999999284744263</v>
      </c>
      <c r="FR168" s="42">
        <v>0.56999999284744263</v>
      </c>
      <c r="FS168" s="42">
        <v>0.56999999284744263</v>
      </c>
      <c r="FT168" s="42">
        <v>0.56999999284744263</v>
      </c>
      <c r="FU168" s="42">
        <v>0.56999999284744263</v>
      </c>
      <c r="FV168" s="42">
        <v>0.56999999284744263</v>
      </c>
      <c r="FW168" s="54">
        <f t="shared" si="93"/>
        <v>0.56999999284744263</v>
      </c>
      <c r="FX168" s="65">
        <v>27</v>
      </c>
    </row>
    <row r="169" spans="1:180">
      <c r="A169" s="40">
        <v>38871</v>
      </c>
      <c r="B169" s="41"/>
      <c r="C169" s="41"/>
      <c r="D169" s="41"/>
      <c r="E169" s="42" t="s">
        <v>233</v>
      </c>
      <c r="F169" s="42" t="s">
        <v>233</v>
      </c>
      <c r="G169" s="42" t="s">
        <v>233</v>
      </c>
      <c r="H169" s="42" t="s">
        <v>233</v>
      </c>
      <c r="I169" s="42" t="s">
        <v>233</v>
      </c>
      <c r="J169" s="42" t="s">
        <v>233</v>
      </c>
      <c r="K169" s="54" t="str">
        <f t="shared" si="94"/>
        <v/>
      </c>
      <c r="L169" s="43">
        <v>18.705738067626953</v>
      </c>
      <c r="M169" s="43">
        <v>17.94871711730957</v>
      </c>
      <c r="N169" s="43">
        <v>16.703296661376953</v>
      </c>
      <c r="O169" s="43">
        <v>16.141635894775391</v>
      </c>
      <c r="P169" s="43">
        <v>15.775335311889648</v>
      </c>
      <c r="Q169" s="43">
        <v>15.409035682678223</v>
      </c>
      <c r="R169" s="54">
        <f t="shared" si="95"/>
        <v>16.780626455942791</v>
      </c>
      <c r="S169" s="43">
        <v>11.721611976623535</v>
      </c>
      <c r="T169" s="43">
        <v>15.140415191650391</v>
      </c>
      <c r="U169" s="43">
        <v>152.5030517578125</v>
      </c>
      <c r="V169" s="43">
        <v>89.98779296875</v>
      </c>
      <c r="W169" s="43">
        <v>104.02930450439453</v>
      </c>
      <c r="X169" s="43">
        <v>88.644691467285156</v>
      </c>
      <c r="Y169" s="56">
        <f t="shared" si="96"/>
        <v>77.004477977752686</v>
      </c>
      <c r="Z169" s="42">
        <v>-7.081807404756546E-2</v>
      </c>
      <c r="AA169" s="42">
        <v>-4.1514042764902115E-2</v>
      </c>
      <c r="AB169" s="42">
        <v>0.18803419172763824</v>
      </c>
      <c r="AC169" s="42">
        <v>4.1514042764902115E-2</v>
      </c>
      <c r="AD169" s="42">
        <v>4.6398047357797623E-2</v>
      </c>
      <c r="AE169" s="42">
        <v>-3.6630038172006607E-2</v>
      </c>
      <c r="AF169" s="54">
        <f t="shared" si="97"/>
        <v>2.1164021144310634E-2</v>
      </c>
      <c r="AG169" s="42">
        <v>7.0598292350769043</v>
      </c>
      <c r="AH169" s="42">
        <v>7.0564103126525879</v>
      </c>
      <c r="AI169" s="42">
        <v>6.8615384101867676</v>
      </c>
      <c r="AJ169" s="42">
        <v>6.8102564811706543</v>
      </c>
      <c r="AK169" s="42">
        <v>6.779487133026123</v>
      </c>
      <c r="AL169" s="42">
        <v>6.8102564811706543</v>
      </c>
      <c r="AM169" s="54">
        <f t="shared" si="98"/>
        <v>6.8962963422139483</v>
      </c>
      <c r="AN169" s="44">
        <v>0.21001221239566803</v>
      </c>
      <c r="AO169" s="44">
        <v>0.17094017565250397</v>
      </c>
      <c r="AP169" s="44">
        <v>0.22466422617435455</v>
      </c>
      <c r="AQ169" s="44">
        <v>0.20512820780277252</v>
      </c>
      <c r="AR169" s="44">
        <v>0.22466422617435455</v>
      </c>
      <c r="AS169" s="44">
        <v>0.22954823076725006</v>
      </c>
      <c r="AT169" s="58">
        <f t="shared" si="99"/>
        <v>0.21082621316115061</v>
      </c>
      <c r="AU169" s="42">
        <v>0.8620268702507019</v>
      </c>
      <c r="AV169" s="42">
        <v>0.8461538553237915</v>
      </c>
      <c r="AW169" s="42">
        <v>0.83150184154510498</v>
      </c>
      <c r="AX169" s="42">
        <v>0.78876680135726929</v>
      </c>
      <c r="AY169" s="42">
        <v>0.84493285417556763</v>
      </c>
      <c r="AZ169" s="42">
        <v>0.83272284269332886</v>
      </c>
      <c r="BA169" s="54">
        <f t="shared" si="100"/>
        <v>0.83435084422429406</v>
      </c>
      <c r="BB169" s="44"/>
      <c r="BC169" s="42">
        <v>0.18070818483829498</v>
      </c>
      <c r="BD169" s="42">
        <v>0.19291819632053375</v>
      </c>
      <c r="BE169" s="42">
        <v>0.18803419172763824</v>
      </c>
      <c r="BF169" s="42">
        <v>0.14163614809513092</v>
      </c>
      <c r="BG169" s="42">
        <v>0.14407815039157867</v>
      </c>
      <c r="BH169" s="42">
        <v>0.15750916302204132</v>
      </c>
      <c r="BI169" s="54">
        <f t="shared" si="101"/>
        <v>0.16748067239920297</v>
      </c>
      <c r="BJ169" s="44">
        <v>4.7906167805194855E-2</v>
      </c>
      <c r="BK169" s="44">
        <v>4.7505702823400497E-2</v>
      </c>
      <c r="BL169" s="44">
        <v>4.5679740607738495E-2</v>
      </c>
      <c r="BM169" s="44">
        <v>4.3217997997999191E-2</v>
      </c>
      <c r="BN169" s="44">
        <v>4.0617328137159348E-2</v>
      </c>
      <c r="BO169" s="44">
        <v>4.0432289242744446E-2</v>
      </c>
      <c r="BP169" s="58">
        <f t="shared" si="102"/>
        <v>4.4226537769039474E-2</v>
      </c>
      <c r="BQ169" s="42">
        <v>1.32</v>
      </c>
      <c r="BR169" s="42">
        <v>1.33</v>
      </c>
      <c r="BS169" s="42">
        <v>1.31</v>
      </c>
      <c r="BT169" s="42">
        <v>1.25</v>
      </c>
      <c r="BU169" s="42">
        <v>1.19</v>
      </c>
      <c r="BV169" s="42">
        <v>1.2</v>
      </c>
      <c r="BW169" s="54">
        <v>1.27</v>
      </c>
      <c r="BX169" s="44">
        <v>5.5E-2</v>
      </c>
      <c r="BY169" s="44">
        <v>5.6000000000000001E-2</v>
      </c>
      <c r="BZ169" s="44">
        <v>5.2999999999999999E-2</v>
      </c>
      <c r="CA169" s="44">
        <v>5.2999999999999999E-2</v>
      </c>
      <c r="CB169" s="44">
        <v>5.2999999999999999E-2</v>
      </c>
      <c r="CC169" s="44">
        <v>5.0999999999999997E-2</v>
      </c>
      <c r="CD169" s="58">
        <v>5.2999999999999999E-2</v>
      </c>
      <c r="CE169" s="42">
        <v>7.23</v>
      </c>
      <c r="CF169" s="42">
        <v>7.24</v>
      </c>
      <c r="CG169" s="42">
        <v>7.24</v>
      </c>
      <c r="CH169" s="42">
        <v>7.22</v>
      </c>
      <c r="CI169" s="42">
        <v>7.21</v>
      </c>
      <c r="CJ169" s="42">
        <v>7.18</v>
      </c>
      <c r="CK169" s="54">
        <v>7.22</v>
      </c>
      <c r="CL169" s="42">
        <v>106</v>
      </c>
      <c r="CM169" s="44"/>
      <c r="CN169" s="44">
        <v>1.4300366640090942</v>
      </c>
      <c r="CO169" s="44">
        <v>1.4593406915664673</v>
      </c>
      <c r="CP169" s="44">
        <v>1.4691087007522583</v>
      </c>
      <c r="CQ169" s="44">
        <v>0.86739927530288696</v>
      </c>
      <c r="CR169" s="44">
        <v>0.9504273533821106</v>
      </c>
      <c r="CS169" s="44">
        <v>0.96214896440505981</v>
      </c>
      <c r="CT169" s="58">
        <f t="shared" si="103"/>
        <v>1.1897436082363129</v>
      </c>
      <c r="CU169" s="44" t="s">
        <v>233</v>
      </c>
      <c r="CV169" s="44" t="s">
        <v>233</v>
      </c>
      <c r="CW169" s="44" t="s">
        <v>233</v>
      </c>
      <c r="CX169" s="44" t="s">
        <v>233</v>
      </c>
      <c r="CY169" s="44" t="s">
        <v>233</v>
      </c>
      <c r="CZ169" s="44" t="s">
        <v>233</v>
      </c>
      <c r="DA169" s="54">
        <v>1.3260000000000001</v>
      </c>
      <c r="DB169" s="65">
        <v>984.6153564453125</v>
      </c>
      <c r="DC169" s="65">
        <v>1004.5176391601562</v>
      </c>
      <c r="DD169" s="65">
        <v>999.2674560546875</v>
      </c>
      <c r="DE169" s="65">
        <v>694.7496337890625</v>
      </c>
      <c r="DF169" s="65">
        <v>658.24176025390625</v>
      </c>
      <c r="DG169" s="65">
        <v>663.24786376953125</v>
      </c>
      <c r="DH169" s="58">
        <f t="shared" si="104"/>
        <v>1.2011135302734375</v>
      </c>
      <c r="DI169" s="65">
        <v>1034.847412109375</v>
      </c>
      <c r="DJ169" s="65">
        <v>1025.7142333984375</v>
      </c>
      <c r="DK169" s="65">
        <v>1014.1636352539062</v>
      </c>
      <c r="DL169" s="65">
        <v>691.28204345703125</v>
      </c>
      <c r="DM169" s="65">
        <v>696.068359375</v>
      </c>
      <c r="DN169" s="65">
        <v>698.80340576171875</v>
      </c>
      <c r="DO169" s="58">
        <f t="shared" si="105"/>
        <v>1.2386109814453126</v>
      </c>
      <c r="DP169" s="65">
        <v>0</v>
      </c>
      <c r="DQ169" s="44"/>
      <c r="DR169" s="65">
        <v>0</v>
      </c>
      <c r="DS169" s="65">
        <v>0</v>
      </c>
      <c r="DT169" s="65">
        <v>779.125</v>
      </c>
      <c r="DU169" s="65">
        <v>806.0625</v>
      </c>
      <c r="DV169" s="65">
        <v>0</v>
      </c>
      <c r="DW169" s="65">
        <v>0</v>
      </c>
      <c r="DX169" s="58">
        <f t="shared" si="106"/>
        <v>0.38044499999999998</v>
      </c>
      <c r="DY169" s="43">
        <v>6.7834429740905762</v>
      </c>
      <c r="DZ169" s="43">
        <v>14.401281356811523</v>
      </c>
      <c r="EA169" s="43">
        <v>27.267341613769531</v>
      </c>
      <c r="EB169" s="44">
        <f t="shared" si="107"/>
        <v>0.97723436782836925</v>
      </c>
      <c r="EC169" s="43">
        <v>50</v>
      </c>
      <c r="ED169" s="43">
        <v>50</v>
      </c>
      <c r="EE169" s="43">
        <v>75</v>
      </c>
      <c r="EF169" s="43">
        <v>75</v>
      </c>
      <c r="EG169" s="43">
        <v>75</v>
      </c>
      <c r="EH169" s="43">
        <v>65</v>
      </c>
      <c r="EI169" s="56">
        <f t="shared" si="88"/>
        <v>65</v>
      </c>
      <c r="EJ169" s="65">
        <v>630</v>
      </c>
      <c r="EK169" s="42">
        <v>0.33000001311302185</v>
      </c>
      <c r="EL169" s="42">
        <v>0.33000001311302185</v>
      </c>
      <c r="EM169" s="42">
        <v>0.33000001311302185</v>
      </c>
      <c r="EN169" s="42">
        <v>0.33000001311302185</v>
      </c>
      <c r="EO169" s="42">
        <v>0.33000001311302185</v>
      </c>
      <c r="EP169" s="42">
        <v>0.33000001311302185</v>
      </c>
      <c r="EQ169" s="54">
        <f t="shared" si="89"/>
        <v>0.33000001311302185</v>
      </c>
      <c r="ER169" s="65" t="s">
        <v>237</v>
      </c>
      <c r="ES169" s="42">
        <v>0.62999999523162842</v>
      </c>
      <c r="ET169" s="42">
        <v>0.62999999523162842</v>
      </c>
      <c r="EU169" s="42">
        <v>0.62999999523162842</v>
      </c>
      <c r="EV169" s="42">
        <v>0.62999999523162842</v>
      </c>
      <c r="EW169" s="42">
        <v>0.62999999523162842</v>
      </c>
      <c r="EX169" s="42">
        <v>0.62999999523162842</v>
      </c>
      <c r="EY169" s="54">
        <f t="shared" si="90"/>
        <v>0.62999999523162842</v>
      </c>
      <c r="EZ169" s="42" t="s">
        <v>237</v>
      </c>
      <c r="FA169" s="42">
        <v>0.34000000357627869</v>
      </c>
      <c r="FB169" s="42">
        <v>0.34000000357627869</v>
      </c>
      <c r="FC169" s="42">
        <v>0.34000000357627869</v>
      </c>
      <c r="FD169" s="42">
        <v>0.34000000357627869</v>
      </c>
      <c r="FE169" s="42">
        <v>0.34999999403953552</v>
      </c>
      <c r="FF169" s="42">
        <v>0.34999999403953552</v>
      </c>
      <c r="FG169" s="54">
        <f t="shared" si="91"/>
        <v>0.34333333373069763</v>
      </c>
      <c r="FH169" s="42"/>
      <c r="FI169" s="42">
        <v>0.31000000238418579</v>
      </c>
      <c r="FJ169" s="42">
        <v>0.31000000238418579</v>
      </c>
      <c r="FK169" s="42">
        <v>0.30000001192092896</v>
      </c>
      <c r="FL169" s="42">
        <v>0.30000001192092896</v>
      </c>
      <c r="FM169" s="42">
        <v>0.31000000238418579</v>
      </c>
      <c r="FN169" s="42">
        <v>0.31000000238418579</v>
      </c>
      <c r="FO169" s="54">
        <f t="shared" si="92"/>
        <v>0.30666667222976685</v>
      </c>
      <c r="FP169" s="65">
        <v>30</v>
      </c>
      <c r="FQ169" s="42">
        <v>0.56999999284744263</v>
      </c>
      <c r="FR169" s="42">
        <v>0.56999999284744263</v>
      </c>
      <c r="FS169" s="42">
        <v>0.56999999284744263</v>
      </c>
      <c r="FT169" s="42">
        <v>0.56999999284744263</v>
      </c>
      <c r="FU169" s="42">
        <v>0.56999999284744263</v>
      </c>
      <c r="FV169" s="42">
        <v>0.56999999284744263</v>
      </c>
      <c r="FW169" s="54">
        <f t="shared" si="93"/>
        <v>0.56999999284744263</v>
      </c>
      <c r="FX169" s="65">
        <v>24</v>
      </c>
    </row>
    <row r="170" spans="1:180">
      <c r="A170" s="40">
        <v>38872</v>
      </c>
      <c r="B170" s="41"/>
      <c r="C170" s="41"/>
      <c r="D170" s="41"/>
      <c r="E170" s="42" t="s">
        <v>233</v>
      </c>
      <c r="F170" s="42" t="s">
        <v>233</v>
      </c>
      <c r="G170" s="42" t="s">
        <v>233</v>
      </c>
      <c r="H170" s="42" t="s">
        <v>233</v>
      </c>
      <c r="I170" s="42" t="s">
        <v>233</v>
      </c>
      <c r="J170" s="42" t="s">
        <v>233</v>
      </c>
      <c r="K170" s="54" t="str">
        <f t="shared" si="94"/>
        <v/>
      </c>
      <c r="L170" s="43">
        <v>15.164834976196289</v>
      </c>
      <c r="M170" s="43">
        <v>14.920635223388672</v>
      </c>
      <c r="N170" s="43">
        <v>14.798534393310547</v>
      </c>
      <c r="O170" s="43">
        <v>15.286934852600098</v>
      </c>
      <c r="P170" s="43">
        <v>15.286934852600098</v>
      </c>
      <c r="Q170" s="43">
        <v>15.04273509979248</v>
      </c>
      <c r="R170" s="54">
        <f t="shared" si="95"/>
        <v>15.083434899648031</v>
      </c>
      <c r="S170" s="43">
        <v>52.991451263427734</v>
      </c>
      <c r="T170" s="43">
        <v>40.903541564941406</v>
      </c>
      <c r="U170" s="43">
        <v>31.623931884765625</v>
      </c>
      <c r="V170" s="43">
        <v>26.373626708984375</v>
      </c>
      <c r="W170" s="43">
        <v>29.30402946472168</v>
      </c>
      <c r="X170" s="43">
        <v>20.146520614624023</v>
      </c>
      <c r="Y170" s="56">
        <f t="shared" si="96"/>
        <v>33.557183583577476</v>
      </c>
      <c r="Z170" s="42">
        <v>4.6398047357797623E-2</v>
      </c>
      <c r="AA170" s="42">
        <v>0.11477411538362503</v>
      </c>
      <c r="AB170" s="42">
        <v>0.33943834900856018</v>
      </c>
      <c r="AC170" s="42">
        <v>0.27594628930091858</v>
      </c>
      <c r="AD170" s="42">
        <v>0.35897436738014221</v>
      </c>
      <c r="AE170" s="42">
        <v>0.36385837197303772</v>
      </c>
      <c r="AF170" s="54">
        <f t="shared" si="97"/>
        <v>0.24989825673401356</v>
      </c>
      <c r="AG170" s="42">
        <v>6.8307690620422363</v>
      </c>
      <c r="AH170" s="42">
        <v>6.8205127716064453</v>
      </c>
      <c r="AI170" s="42">
        <v>6.7931623458862305</v>
      </c>
      <c r="AJ170" s="42">
        <v>6.7965812683105469</v>
      </c>
      <c r="AK170" s="42">
        <v>6.7931623458862305</v>
      </c>
      <c r="AL170" s="42">
        <v>6.8034186363220215</v>
      </c>
      <c r="AM170" s="54">
        <f t="shared" si="98"/>
        <v>6.8062677383422852</v>
      </c>
      <c r="AN170" s="44">
        <v>0.23199023306369781</v>
      </c>
      <c r="AO170" s="44">
        <v>0.25152626633644104</v>
      </c>
      <c r="AP170" s="44">
        <v>0.22710622847080231</v>
      </c>
      <c r="AQ170" s="44">
        <v>0.2222222238779068</v>
      </c>
      <c r="AR170" s="44">
        <v>0.23687423765659332</v>
      </c>
      <c r="AS170" s="44">
        <v>0.21733821928501129</v>
      </c>
      <c r="AT170" s="58">
        <f t="shared" si="99"/>
        <v>0.2311762347817421</v>
      </c>
      <c r="AU170" s="42">
        <v>4.605616569519043</v>
      </c>
      <c r="AV170" s="42">
        <v>0.78510379791259766</v>
      </c>
      <c r="AW170" s="42">
        <v>0.86691087484359741</v>
      </c>
      <c r="AX170" s="42">
        <v>0.9047619104385376</v>
      </c>
      <c r="AY170" s="42">
        <v>0.92796093225479126</v>
      </c>
      <c r="AZ170" s="42">
        <v>1.0341880321502686</v>
      </c>
      <c r="BA170" s="54">
        <f t="shared" si="100"/>
        <v>1.5207570195198059</v>
      </c>
      <c r="BB170" s="44"/>
      <c r="BC170" s="42">
        <v>0.56776559352874756</v>
      </c>
      <c r="BD170" s="42">
        <v>0.26251527667045593</v>
      </c>
      <c r="BE170" s="42">
        <v>0.21855922043323517</v>
      </c>
      <c r="BF170" s="42">
        <v>0.28937730193138123</v>
      </c>
      <c r="BG170" s="42">
        <v>0.25396826863288879</v>
      </c>
      <c r="BH170" s="42">
        <v>0.32112333178520203</v>
      </c>
      <c r="BI170" s="54">
        <f t="shared" si="101"/>
        <v>0.31888483216365177</v>
      </c>
      <c r="BJ170" s="44">
        <v>4.374396800994873E-2</v>
      </c>
      <c r="BK170" s="44">
        <v>4.4945675879716873E-2</v>
      </c>
      <c r="BL170" s="44">
        <v>4.4175297021865845E-2</v>
      </c>
      <c r="BM170" s="44">
        <v>4.2746026068925858E-2</v>
      </c>
      <c r="BN170" s="44">
        <v>4.1532766073942184E-2</v>
      </c>
      <c r="BO170" s="44">
        <v>4.0372923016548157E-2</v>
      </c>
      <c r="BP170" s="58">
        <f t="shared" si="102"/>
        <v>4.2919442678491272E-2</v>
      </c>
      <c r="BQ170" s="42">
        <v>1.27</v>
      </c>
      <c r="BR170" s="42">
        <v>1.29</v>
      </c>
      <c r="BS170" s="42">
        <v>1.23</v>
      </c>
      <c r="BT170" s="42">
        <v>1.21</v>
      </c>
      <c r="BU170" s="42">
        <v>1.2</v>
      </c>
      <c r="BV170" s="42">
        <v>1.2</v>
      </c>
      <c r="BW170" s="54">
        <v>1.23</v>
      </c>
      <c r="BX170" s="44">
        <v>5.0999999999999997E-2</v>
      </c>
      <c r="BY170" s="44">
        <v>5.6000000000000001E-2</v>
      </c>
      <c r="BZ170" s="44">
        <v>5.3999999999999999E-2</v>
      </c>
      <c r="CA170" s="44">
        <v>7.2999999999999995E-2</v>
      </c>
      <c r="CB170" s="44">
        <v>6.7000000000000004E-2</v>
      </c>
      <c r="CC170" s="44">
        <v>6.5000000000000002E-2</v>
      </c>
      <c r="CD170" s="58">
        <v>6.0999999999999999E-2</v>
      </c>
      <c r="CE170" s="42">
        <v>7.15</v>
      </c>
      <c r="CF170" s="42">
        <v>7.12</v>
      </c>
      <c r="CG170" s="42">
        <v>7.1</v>
      </c>
      <c r="CH170" s="42">
        <v>7.08</v>
      </c>
      <c r="CI170" s="42">
        <v>7.07</v>
      </c>
      <c r="CJ170" s="42">
        <v>7.06</v>
      </c>
      <c r="CK170" s="54">
        <v>7.1</v>
      </c>
      <c r="CL170" s="42">
        <v>94</v>
      </c>
      <c r="CM170" s="44"/>
      <c r="CN170" s="44">
        <v>1.0109890699386597</v>
      </c>
      <c r="CO170" s="44">
        <v>1.023687481880188</v>
      </c>
      <c r="CP170" s="44">
        <v>1.004151463508606</v>
      </c>
      <c r="CQ170" s="44">
        <v>0.97582417726516724</v>
      </c>
      <c r="CR170" s="44">
        <v>0.87032967805862427</v>
      </c>
      <c r="CS170" s="44">
        <v>0.97680097818374634</v>
      </c>
      <c r="CT170" s="58">
        <f t="shared" si="103"/>
        <v>0.97696380813916528</v>
      </c>
      <c r="CU170" s="44" t="s">
        <v>233</v>
      </c>
      <c r="CV170" s="44" t="s">
        <v>233</v>
      </c>
      <c r="CW170" s="44" t="s">
        <v>233</v>
      </c>
      <c r="CX170" s="44" t="s">
        <v>233</v>
      </c>
      <c r="CY170" s="44" t="s">
        <v>233</v>
      </c>
      <c r="CZ170" s="44" t="s">
        <v>233</v>
      </c>
      <c r="DA170" s="54">
        <v>1.5389999999999999</v>
      </c>
      <c r="DB170" s="65">
        <v>588.76678466796875</v>
      </c>
      <c r="DC170" s="65">
        <v>741.025634765625</v>
      </c>
      <c r="DD170" s="65">
        <v>643.22344970703125</v>
      </c>
      <c r="DE170" s="65">
        <v>659.5848388671875</v>
      </c>
      <c r="DF170" s="65">
        <v>658.24176025390625</v>
      </c>
      <c r="DG170" s="65">
        <v>652.74725341796875</v>
      </c>
      <c r="DH170" s="58">
        <f t="shared" si="104"/>
        <v>0.94646153320312498</v>
      </c>
      <c r="DI170" s="65">
        <v>697.4359130859375</v>
      </c>
      <c r="DJ170" s="65">
        <v>693.33331298828125</v>
      </c>
      <c r="DK170" s="65">
        <v>698.11962890625</v>
      </c>
      <c r="DL170" s="65">
        <v>701.5384521484375</v>
      </c>
      <c r="DM170" s="65">
        <v>698.80340576171875</v>
      </c>
      <c r="DN170" s="65">
        <v>702.906005859375</v>
      </c>
      <c r="DO170" s="58">
        <f t="shared" si="105"/>
        <v>1.0061128125000001</v>
      </c>
      <c r="DP170" s="65">
        <v>16</v>
      </c>
      <c r="DQ170" s="44"/>
      <c r="DR170" s="65">
        <v>763.5625</v>
      </c>
      <c r="DS170" s="65">
        <v>858.75</v>
      </c>
      <c r="DT170" s="65">
        <v>0</v>
      </c>
      <c r="DU170" s="65">
        <v>0</v>
      </c>
      <c r="DV170" s="65">
        <v>780.1875</v>
      </c>
      <c r="DW170" s="65">
        <v>783.25</v>
      </c>
      <c r="DX170" s="58">
        <f t="shared" si="106"/>
        <v>0.76458000000000004</v>
      </c>
      <c r="DY170" s="43">
        <v>6.5314774513244629</v>
      </c>
      <c r="DZ170" s="43">
        <v>14.92103099822998</v>
      </c>
      <c r="EA170" s="43">
        <v>29.310249328613281</v>
      </c>
      <c r="EB170" s="44">
        <f t="shared" si="107"/>
        <v>0.9302293648529053</v>
      </c>
      <c r="EC170" s="43">
        <v>65</v>
      </c>
      <c r="ED170" s="43">
        <v>65</v>
      </c>
      <c r="EE170" s="43">
        <v>70</v>
      </c>
      <c r="EF170" s="43">
        <v>68</v>
      </c>
      <c r="EG170" s="43">
        <v>68</v>
      </c>
      <c r="EH170" s="43">
        <v>68</v>
      </c>
      <c r="EI170" s="56">
        <f t="shared" si="88"/>
        <v>67.333333333333329</v>
      </c>
      <c r="EJ170" s="65">
        <v>517</v>
      </c>
      <c r="EK170" s="42">
        <v>0.33000001311302185</v>
      </c>
      <c r="EL170" s="42">
        <v>0.33000001311302185</v>
      </c>
      <c r="EM170" s="42">
        <v>0.33000001311302185</v>
      </c>
      <c r="EN170" s="42">
        <v>0.33000001311302185</v>
      </c>
      <c r="EO170" s="42">
        <v>0.33000001311302185</v>
      </c>
      <c r="EP170" s="42">
        <v>0.33000001311302185</v>
      </c>
      <c r="EQ170" s="54">
        <f t="shared" si="89"/>
        <v>0.33000001311302185</v>
      </c>
      <c r="ER170" s="65" t="s">
        <v>237</v>
      </c>
      <c r="ES170" s="42">
        <v>0.62999999523162842</v>
      </c>
      <c r="ET170" s="42">
        <v>0.62999999523162842</v>
      </c>
      <c r="EU170" s="42">
        <v>0.62999999523162842</v>
      </c>
      <c r="EV170" s="42">
        <v>0.62999999523162842</v>
      </c>
      <c r="EW170" s="42">
        <v>0.62999999523162842</v>
      </c>
      <c r="EX170" s="42">
        <v>0.62999999523162842</v>
      </c>
      <c r="EY170" s="54">
        <f t="shared" si="90"/>
        <v>0.62999999523162842</v>
      </c>
      <c r="EZ170" s="42" t="s">
        <v>237</v>
      </c>
      <c r="FA170" s="42">
        <v>0.34999999403953552</v>
      </c>
      <c r="FB170" s="42">
        <v>0.34999999403953552</v>
      </c>
      <c r="FC170" s="42">
        <v>0.36000001430511475</v>
      </c>
      <c r="FD170" s="42">
        <v>0.34999999403953552</v>
      </c>
      <c r="FE170" s="42">
        <v>0.34999999403953552</v>
      </c>
      <c r="FF170" s="42">
        <v>0.34999999403953552</v>
      </c>
      <c r="FG170" s="54">
        <f t="shared" si="91"/>
        <v>0.35166666408379871</v>
      </c>
      <c r="FH170" s="42"/>
      <c r="FI170" s="42">
        <v>0.31000000238418579</v>
      </c>
      <c r="FJ170" s="42">
        <v>0.28999999165534973</v>
      </c>
      <c r="FK170" s="42">
        <v>0.28999999165534973</v>
      </c>
      <c r="FL170" s="42">
        <v>0.2800000011920929</v>
      </c>
      <c r="FM170" s="42">
        <v>0.2800000011920929</v>
      </c>
      <c r="FN170" s="42">
        <v>0.2800000011920929</v>
      </c>
      <c r="FO170" s="54">
        <f t="shared" si="92"/>
        <v>0.28833333154519397</v>
      </c>
      <c r="FP170" s="65">
        <v>22</v>
      </c>
      <c r="FQ170" s="42">
        <v>0.56999999284744263</v>
      </c>
      <c r="FR170" s="42">
        <v>0.56999999284744263</v>
      </c>
      <c r="FS170" s="42">
        <v>0.56999999284744263</v>
      </c>
      <c r="FT170" s="42">
        <v>0.56999999284744263</v>
      </c>
      <c r="FU170" s="42">
        <v>0.56999999284744263</v>
      </c>
      <c r="FV170" s="42">
        <v>0.56999999284744263</v>
      </c>
      <c r="FW170" s="54">
        <f t="shared" si="93"/>
        <v>0.56999999284744263</v>
      </c>
      <c r="FX170" s="65">
        <v>19</v>
      </c>
    </row>
    <row r="171" spans="1:180">
      <c r="A171" s="40">
        <v>38873</v>
      </c>
      <c r="B171" s="41"/>
      <c r="C171" s="41"/>
      <c r="D171" s="41"/>
      <c r="E171" s="42" t="s">
        <v>233</v>
      </c>
      <c r="F171" s="42" t="s">
        <v>233</v>
      </c>
      <c r="G171" s="42" t="s">
        <v>233</v>
      </c>
      <c r="H171" s="42" t="s">
        <v>233</v>
      </c>
      <c r="I171" s="42" t="s">
        <v>233</v>
      </c>
      <c r="J171" s="42" t="s">
        <v>233</v>
      </c>
      <c r="K171" s="54" t="str">
        <f t="shared" si="94"/>
        <v/>
      </c>
      <c r="L171" s="43">
        <v>14.676434516906738</v>
      </c>
      <c r="M171" s="43">
        <v>14.188034057617188</v>
      </c>
      <c r="N171" s="43">
        <v>14.090353965759277</v>
      </c>
      <c r="O171" s="43">
        <v>16.80097770690918</v>
      </c>
      <c r="P171" s="43" t="s">
        <v>233</v>
      </c>
      <c r="Q171" s="43">
        <v>17.94871711730957</v>
      </c>
      <c r="R171" s="54">
        <f t="shared" si="95"/>
        <v>15.540903472900391</v>
      </c>
      <c r="S171" s="43">
        <v>20.146520614624023</v>
      </c>
      <c r="T171" s="43">
        <v>19.413919448852539</v>
      </c>
      <c r="U171" s="43">
        <v>16.605617523193359</v>
      </c>
      <c r="V171" s="43">
        <v>13.064713478088379</v>
      </c>
      <c r="W171" s="43" t="s">
        <v>233</v>
      </c>
      <c r="X171" s="43">
        <v>10.989010810852051</v>
      </c>
      <c r="Y171" s="56">
        <f t="shared" si="96"/>
        <v>16.043956375122072</v>
      </c>
      <c r="Z171" s="42">
        <v>0.44200244545936584</v>
      </c>
      <c r="AA171" s="42">
        <v>0.43223443627357483</v>
      </c>
      <c r="AB171" s="42">
        <v>0.37362638115882874</v>
      </c>
      <c r="AC171" s="42">
        <v>0.21245421469211578</v>
      </c>
      <c r="AD171" s="42" t="s">
        <v>233</v>
      </c>
      <c r="AE171" s="42">
        <v>0.2905983030796051</v>
      </c>
      <c r="AF171" s="54">
        <f t="shared" si="97"/>
        <v>0.35018315613269807</v>
      </c>
      <c r="AG171" s="42">
        <v>6.8068375587463379</v>
      </c>
      <c r="AH171" s="42">
        <v>6.8307690620422363</v>
      </c>
      <c r="AI171" s="42">
        <v>6.8376069068908691</v>
      </c>
      <c r="AJ171" s="42">
        <v>6.9299144744873047</v>
      </c>
      <c r="AK171" s="42" t="s">
        <v>233</v>
      </c>
      <c r="AL171" s="42">
        <v>6.9128203392028809</v>
      </c>
      <c r="AM171" s="54">
        <f t="shared" si="98"/>
        <v>6.8635896682739261</v>
      </c>
      <c r="AN171" s="44">
        <v>0.20268620550632477</v>
      </c>
      <c r="AO171" s="44">
        <v>0.18559218943119049</v>
      </c>
      <c r="AP171" s="44">
        <v>0.190476194024086</v>
      </c>
      <c r="AQ171" s="44">
        <v>0.17826618254184723</v>
      </c>
      <c r="AR171" s="44" t="s">
        <v>233</v>
      </c>
      <c r="AS171" s="44">
        <v>0.25641027092933655</v>
      </c>
      <c r="AT171" s="58">
        <f t="shared" si="99"/>
        <v>0.202686208486557</v>
      </c>
      <c r="AU171" s="42">
        <v>1.0622711181640625</v>
      </c>
      <c r="AV171" s="42">
        <v>1.0415140390396118</v>
      </c>
      <c r="AW171" s="42">
        <v>1.1050060987472534</v>
      </c>
      <c r="AX171" s="42">
        <v>1.1990232467651367</v>
      </c>
      <c r="AY171" s="42" t="s">
        <v>233</v>
      </c>
      <c r="AZ171" s="42">
        <v>1.1086691617965698</v>
      </c>
      <c r="BA171" s="54">
        <f t="shared" si="100"/>
        <v>1.1032967329025269</v>
      </c>
      <c r="BB171" s="44"/>
      <c r="BC171" s="42">
        <v>0.34188035130500793</v>
      </c>
      <c r="BD171" s="42">
        <v>0.37240538001060486</v>
      </c>
      <c r="BE171" s="42">
        <v>0.38461539149284363</v>
      </c>
      <c r="BF171" s="42">
        <v>0.42612943053245544</v>
      </c>
      <c r="BG171" s="42" t="s">
        <v>233</v>
      </c>
      <c r="BH171" s="42">
        <v>0.46886447072029114</v>
      </c>
      <c r="BI171" s="54">
        <f t="shared" si="101"/>
        <v>0.3987790048122406</v>
      </c>
      <c r="BJ171" s="44">
        <v>3.9769798517227173E-2</v>
      </c>
      <c r="BK171" s="44">
        <v>3.9598774164915085E-2</v>
      </c>
      <c r="BL171" s="44">
        <v>3.919103741645813E-2</v>
      </c>
      <c r="BM171" s="44">
        <v>3.9617892354726791E-2</v>
      </c>
      <c r="BN171" s="44">
        <v>3.9495397359132767E-2</v>
      </c>
      <c r="BO171" s="44">
        <v>3.8120262324810028E-2</v>
      </c>
      <c r="BP171" s="58">
        <f t="shared" si="102"/>
        <v>3.9298860356211662E-2</v>
      </c>
      <c r="BQ171" s="42">
        <v>1.22</v>
      </c>
      <c r="BR171" s="42">
        <v>1.24</v>
      </c>
      <c r="BS171" s="42">
        <v>1.24</v>
      </c>
      <c r="BT171" s="42">
        <v>1.27</v>
      </c>
      <c r="BU171" s="42" t="s">
        <v>233</v>
      </c>
      <c r="BV171" s="42">
        <v>1.2</v>
      </c>
      <c r="BW171" s="54">
        <v>1.23</v>
      </c>
      <c r="BX171" s="44">
        <v>6.3E-2</v>
      </c>
      <c r="BY171" s="44">
        <v>5.7000000000000002E-2</v>
      </c>
      <c r="BZ171" s="44">
        <v>5.7000000000000002E-2</v>
      </c>
      <c r="CA171" s="44">
        <v>0.06</v>
      </c>
      <c r="CB171" s="44">
        <v>5.8000000000000003E-2</v>
      </c>
      <c r="CC171" s="44">
        <v>0.05</v>
      </c>
      <c r="CD171" s="58">
        <v>5.8000000000000003E-2</v>
      </c>
      <c r="CE171" s="42">
        <v>7.05</v>
      </c>
      <c r="CF171" s="42">
        <v>7.04</v>
      </c>
      <c r="CG171" s="42">
        <v>7.04</v>
      </c>
      <c r="CH171" s="42">
        <v>7.03</v>
      </c>
      <c r="CI171" s="42" t="s">
        <v>233</v>
      </c>
      <c r="CJ171" s="42">
        <v>7.04</v>
      </c>
      <c r="CK171" s="54">
        <v>7.04</v>
      </c>
      <c r="CL171" s="42">
        <v>97</v>
      </c>
      <c r="CM171" s="44"/>
      <c r="CN171" s="44">
        <v>0.96605616807937622</v>
      </c>
      <c r="CO171" s="44">
        <v>0.9523809552192688</v>
      </c>
      <c r="CP171" s="44">
        <v>0.97094017267227173</v>
      </c>
      <c r="CQ171" s="44">
        <v>0.98070818185806274</v>
      </c>
      <c r="CR171" s="44" t="s">
        <v>233</v>
      </c>
      <c r="CS171" s="44">
        <v>1.0061050653457642</v>
      </c>
      <c r="CT171" s="58">
        <f t="shared" si="103"/>
        <v>0.97523810863494875</v>
      </c>
      <c r="CU171" s="44" t="s">
        <v>233</v>
      </c>
      <c r="CV171" s="44" t="s">
        <v>233</v>
      </c>
      <c r="CW171" s="44" t="s">
        <v>233</v>
      </c>
      <c r="CX171" s="44" t="s">
        <v>233</v>
      </c>
      <c r="CY171" s="44" t="s">
        <v>233</v>
      </c>
      <c r="CZ171" s="44" t="s">
        <v>233</v>
      </c>
      <c r="DA171" s="54">
        <v>1.4990000000000001</v>
      </c>
      <c r="DB171" s="65">
        <v>658.3638916015625</v>
      </c>
      <c r="DC171" s="65">
        <v>666.788818359375</v>
      </c>
      <c r="DD171" s="65">
        <v>698.53485107421875</v>
      </c>
      <c r="DE171" s="65">
        <v>660.4395751953125</v>
      </c>
      <c r="DF171" s="65" t="s">
        <v>233</v>
      </c>
      <c r="DG171" s="65">
        <v>763.4920654296875</v>
      </c>
      <c r="DH171" s="58">
        <f t="shared" si="104"/>
        <v>0.99291433007812502</v>
      </c>
      <c r="DI171" s="65">
        <v>700.85467529296875</v>
      </c>
      <c r="DJ171" s="65">
        <v>700.17095947265625</v>
      </c>
      <c r="DK171" s="65">
        <v>713.84613037109375</v>
      </c>
      <c r="DL171" s="65">
        <v>718.63250732421875</v>
      </c>
      <c r="DM171" s="65" t="s">
        <v>233</v>
      </c>
      <c r="DN171" s="65">
        <v>647.13067626953125</v>
      </c>
      <c r="DO171" s="58">
        <f t="shared" si="105"/>
        <v>1.002422865234375</v>
      </c>
      <c r="DP171" s="65">
        <v>0</v>
      </c>
      <c r="DQ171" s="44"/>
      <c r="DR171" s="65">
        <v>0</v>
      </c>
      <c r="DS171" s="65">
        <v>0</v>
      </c>
      <c r="DT171" s="65">
        <v>746.8125</v>
      </c>
      <c r="DU171" s="65">
        <v>792.1875</v>
      </c>
      <c r="DV171" s="65" t="s">
        <v>233</v>
      </c>
      <c r="DW171" s="65">
        <v>768.1875</v>
      </c>
      <c r="DX171" s="58">
        <f t="shared" si="106"/>
        <v>0.66447000000000001</v>
      </c>
      <c r="DY171" s="43">
        <v>6.9470572471618652</v>
      </c>
      <c r="DZ171" s="43">
        <v>14.776656150817871</v>
      </c>
      <c r="EA171" s="43">
        <v>26.119560241699219</v>
      </c>
      <c r="EB171" s="44">
        <f t="shared" si="107"/>
        <v>1.023501592956543</v>
      </c>
      <c r="EC171" s="43">
        <v>68</v>
      </c>
      <c r="ED171" s="43">
        <v>66</v>
      </c>
      <c r="EE171" s="43">
        <v>66</v>
      </c>
      <c r="EF171" s="43">
        <v>60</v>
      </c>
      <c r="EG171" s="43" t="s">
        <v>233</v>
      </c>
      <c r="EH171" s="43">
        <v>60</v>
      </c>
      <c r="EI171" s="56">
        <f t="shared" si="88"/>
        <v>64</v>
      </c>
      <c r="EJ171" s="65">
        <v>482</v>
      </c>
      <c r="EK171" s="42">
        <v>0.33000001311302185</v>
      </c>
      <c r="EL171" s="42">
        <v>0.33000001311302185</v>
      </c>
      <c r="EM171" s="42">
        <v>0.33000001311302185</v>
      </c>
      <c r="EN171" s="42">
        <v>0.33000001311302185</v>
      </c>
      <c r="EO171" s="42" t="s">
        <v>233</v>
      </c>
      <c r="EP171" s="42">
        <v>0.33000001311302185</v>
      </c>
      <c r="EQ171" s="54">
        <f t="shared" si="89"/>
        <v>0.33000001311302185</v>
      </c>
      <c r="ER171" s="65" t="s">
        <v>237</v>
      </c>
      <c r="ES171" s="42">
        <v>0.62999999523162842</v>
      </c>
      <c r="ET171" s="42">
        <v>0.62999999523162842</v>
      </c>
      <c r="EU171" s="42">
        <v>0.62999999523162842</v>
      </c>
      <c r="EV171" s="42">
        <v>0.62999999523162842</v>
      </c>
      <c r="EW171" s="42" t="s">
        <v>233</v>
      </c>
      <c r="EX171" s="42">
        <v>0.62999999523162842</v>
      </c>
      <c r="EY171" s="54">
        <f t="shared" si="90"/>
        <v>0.62999999523162842</v>
      </c>
      <c r="EZ171" s="42" t="s">
        <v>237</v>
      </c>
      <c r="FA171" s="42">
        <v>0.34999999403953552</v>
      </c>
      <c r="FB171" s="42">
        <v>0.34999999403953552</v>
      </c>
      <c r="FC171" s="42">
        <v>0.34999999403953552</v>
      </c>
      <c r="FD171" s="42">
        <v>0.34999999403953552</v>
      </c>
      <c r="FE171" s="42" t="s">
        <v>233</v>
      </c>
      <c r="FF171" s="42">
        <v>0.34999999403953552</v>
      </c>
      <c r="FG171" s="54">
        <f t="shared" si="91"/>
        <v>0.34999999403953552</v>
      </c>
      <c r="FH171" s="42"/>
      <c r="FI171" s="42">
        <v>0.2800000011920929</v>
      </c>
      <c r="FJ171" s="42">
        <v>0.27000001072883606</v>
      </c>
      <c r="FK171" s="42">
        <v>0.27000001072883606</v>
      </c>
      <c r="FL171" s="42">
        <v>0.27000001072883606</v>
      </c>
      <c r="FM171" s="42" t="s">
        <v>233</v>
      </c>
      <c r="FN171" s="42">
        <v>0.27000001072883606</v>
      </c>
      <c r="FO171" s="54">
        <f t="shared" si="92"/>
        <v>0.27200000882148745</v>
      </c>
      <c r="FP171" s="65">
        <v>21</v>
      </c>
      <c r="FQ171" s="42">
        <v>0.56999999284744263</v>
      </c>
      <c r="FR171" s="42">
        <v>0.56999999284744263</v>
      </c>
      <c r="FS171" s="42">
        <v>0.56999999284744263</v>
      </c>
      <c r="FT171" s="42">
        <v>0.56999999284744263</v>
      </c>
      <c r="FU171" s="42" t="s">
        <v>233</v>
      </c>
      <c r="FV171" s="42">
        <v>0.56999999284744263</v>
      </c>
      <c r="FW171" s="54">
        <f t="shared" si="93"/>
        <v>0.56999999284744263</v>
      </c>
      <c r="FX171" s="65">
        <v>20</v>
      </c>
    </row>
    <row r="172" spans="1:180">
      <c r="A172" s="40">
        <v>38874</v>
      </c>
      <c r="B172" s="41"/>
      <c r="C172" s="41"/>
      <c r="D172" s="41"/>
      <c r="E172" s="42" t="s">
        <v>233</v>
      </c>
      <c r="F172" s="42" t="s">
        <v>233</v>
      </c>
      <c r="G172" s="42" t="s">
        <v>233</v>
      </c>
      <c r="H172" s="42">
        <v>8.020512580871582</v>
      </c>
      <c r="I172" s="42">
        <v>8.1401710510253906</v>
      </c>
      <c r="J172" s="42">
        <v>7.9418802261352539</v>
      </c>
      <c r="K172" s="54">
        <f t="shared" si="94"/>
        <v>8.0341879526774083</v>
      </c>
      <c r="L172" s="43">
        <v>16.678876876831055</v>
      </c>
      <c r="M172" s="43">
        <v>15.677655220031738</v>
      </c>
      <c r="N172" s="43">
        <v>15.189254760742188</v>
      </c>
      <c r="O172" s="43">
        <v>18.095237731933594</v>
      </c>
      <c r="P172" s="43">
        <v>20.048839569091797</v>
      </c>
      <c r="Q172" s="43">
        <v>19.169719696044922</v>
      </c>
      <c r="R172" s="54">
        <f t="shared" si="95"/>
        <v>17.476597309112549</v>
      </c>
      <c r="S172" s="43">
        <v>11.477411270141602</v>
      </c>
      <c r="T172" s="43">
        <v>11.721611976623535</v>
      </c>
      <c r="U172" s="43">
        <v>10.256410598754883</v>
      </c>
      <c r="V172" s="43">
        <v>8.7912092208862305</v>
      </c>
      <c r="W172" s="43">
        <v>7.5702075958251953</v>
      </c>
      <c r="X172" s="43">
        <v>8.9133090972900391</v>
      </c>
      <c r="Y172" s="56">
        <f t="shared" si="96"/>
        <v>9.788359959920248</v>
      </c>
      <c r="Z172" s="42">
        <v>0.25641027092933655</v>
      </c>
      <c r="AA172" s="42">
        <v>0.27594628930091858</v>
      </c>
      <c r="AB172" s="42">
        <v>9.5238097012042999E-2</v>
      </c>
      <c r="AC172" s="42">
        <v>-2.6862027123570442E-2</v>
      </c>
      <c r="AD172" s="42">
        <v>-8.0586083233356476E-2</v>
      </c>
      <c r="AE172" s="42">
        <v>2.1978022530674934E-2</v>
      </c>
      <c r="AF172" s="54">
        <f t="shared" si="97"/>
        <v>9.0354094902674362E-2</v>
      </c>
      <c r="AG172" s="42">
        <v>6.9128203392028809</v>
      </c>
      <c r="AH172" s="42">
        <v>6.9230771064758301</v>
      </c>
      <c r="AI172" s="42">
        <v>7.0358972549438477</v>
      </c>
      <c r="AJ172" s="42">
        <v>7.1042733192443848</v>
      </c>
      <c r="AK172" s="42">
        <v>7.145298957824707</v>
      </c>
      <c r="AL172" s="42">
        <v>7.0735044479370117</v>
      </c>
      <c r="AM172" s="54">
        <f t="shared" si="98"/>
        <v>7.0324785709381104</v>
      </c>
      <c r="AN172" s="44">
        <v>0.18559218943119049</v>
      </c>
      <c r="AO172" s="44">
        <v>0.17338217794895172</v>
      </c>
      <c r="AP172" s="44">
        <v>0.16605617105960846</v>
      </c>
      <c r="AQ172" s="44">
        <v>0.19291819632053375</v>
      </c>
      <c r="AR172" s="44">
        <v>0.29548230767250061</v>
      </c>
      <c r="AS172" s="44">
        <v>0.22466422617435455</v>
      </c>
      <c r="AT172" s="58">
        <f t="shared" si="99"/>
        <v>0.20634921143452326</v>
      </c>
      <c r="AU172" s="42">
        <v>1.3150182962417603</v>
      </c>
      <c r="AV172" s="42">
        <v>1.2893773317337036</v>
      </c>
      <c r="AW172" s="42">
        <v>1.0402930974960327</v>
      </c>
      <c r="AX172" s="42">
        <v>0.91819292306900024</v>
      </c>
      <c r="AY172" s="42">
        <v>0.56654459238052368</v>
      </c>
      <c r="AZ172" s="42">
        <v>0.99267399311065674</v>
      </c>
      <c r="BA172" s="54">
        <f t="shared" si="100"/>
        <v>1.0203500390052795</v>
      </c>
      <c r="BB172" s="44"/>
      <c r="BC172" s="42">
        <v>0.35775336623191833</v>
      </c>
      <c r="BD172" s="42">
        <v>0.49816849827766418</v>
      </c>
      <c r="BE172" s="42">
        <v>0.37484738230705261</v>
      </c>
      <c r="BF172" s="42">
        <v>0.28937730193138123</v>
      </c>
      <c r="BG172" s="42">
        <v>0.43101343512535095</v>
      </c>
      <c r="BH172" s="42">
        <v>0.23565323650836945</v>
      </c>
      <c r="BI172" s="54">
        <f t="shared" si="101"/>
        <v>0.36446887006362277</v>
      </c>
      <c r="BJ172" s="44">
        <v>3.8652040064334869E-2</v>
      </c>
      <c r="BK172" s="44">
        <v>3.7535551935434341E-2</v>
      </c>
      <c r="BL172" s="44">
        <v>3.7784099578857422E-2</v>
      </c>
      <c r="BM172" s="44">
        <v>3.7520479410886765E-2</v>
      </c>
      <c r="BN172" s="44">
        <v>3.7578146904706955E-2</v>
      </c>
      <c r="BO172" s="44">
        <v>3.7387549877166748E-2</v>
      </c>
      <c r="BP172" s="58">
        <f t="shared" si="102"/>
        <v>3.774297796189785E-2</v>
      </c>
      <c r="BQ172" s="42">
        <v>1.1499999999999999</v>
      </c>
      <c r="BR172" s="42">
        <v>1.1200000000000001</v>
      </c>
      <c r="BS172" s="42">
        <v>1.1599999999999999</v>
      </c>
      <c r="BT172" s="42">
        <v>1.1399999999999999</v>
      </c>
      <c r="BU172" s="42">
        <v>1.0900000000000001</v>
      </c>
      <c r="BV172" s="42">
        <v>1.1000000000000001</v>
      </c>
      <c r="BW172" s="54">
        <v>1.1299999999999999</v>
      </c>
      <c r="BX172" s="44">
        <v>4.8000000000000001E-2</v>
      </c>
      <c r="BY172" s="44">
        <v>0.05</v>
      </c>
      <c r="BZ172" s="44">
        <v>0.05</v>
      </c>
      <c r="CA172" s="44">
        <v>4.9000000000000002E-2</v>
      </c>
      <c r="CB172" s="44">
        <v>5.0999999999999997E-2</v>
      </c>
      <c r="CC172" s="44">
        <v>0.05</v>
      </c>
      <c r="CD172" s="58">
        <v>0.05</v>
      </c>
      <c r="CE172" s="42">
        <v>7.05</v>
      </c>
      <c r="CF172" s="42">
        <v>7.06</v>
      </c>
      <c r="CG172" s="42">
        <v>7.07</v>
      </c>
      <c r="CH172" s="42">
        <v>7.08</v>
      </c>
      <c r="CI172" s="42">
        <v>7.1</v>
      </c>
      <c r="CJ172" s="42">
        <v>7.11</v>
      </c>
      <c r="CK172" s="54">
        <v>7.08</v>
      </c>
      <c r="CL172" s="42">
        <v>92</v>
      </c>
      <c r="CM172" s="44"/>
      <c r="CN172" s="44">
        <v>0.9514041543006897</v>
      </c>
      <c r="CO172" s="44">
        <v>0.94945055246353149</v>
      </c>
      <c r="CP172" s="44">
        <v>0.96605616807937622</v>
      </c>
      <c r="CQ172" s="44">
        <v>0.95921856164932251</v>
      </c>
      <c r="CR172" s="44">
        <v>0.96117216348648071</v>
      </c>
      <c r="CS172" s="44">
        <v>0.94945055246353149</v>
      </c>
      <c r="CT172" s="58">
        <f t="shared" si="103"/>
        <v>0.95612535874048865</v>
      </c>
      <c r="CU172" s="44" t="s">
        <v>233</v>
      </c>
      <c r="CV172" s="44" t="s">
        <v>233</v>
      </c>
      <c r="CW172" s="44" t="s">
        <v>233</v>
      </c>
      <c r="CX172" s="44" t="s">
        <v>233</v>
      </c>
      <c r="CY172" s="44" t="s">
        <v>233</v>
      </c>
      <c r="CZ172" s="44" t="s">
        <v>233</v>
      </c>
      <c r="DA172" s="54">
        <v>1.472</v>
      </c>
      <c r="DB172" s="65">
        <v>622.22222900390625</v>
      </c>
      <c r="DC172" s="65">
        <v>640.78143310546875</v>
      </c>
      <c r="DD172" s="65">
        <v>684.859619140625</v>
      </c>
      <c r="DE172" s="65">
        <v>618.68133544921875</v>
      </c>
      <c r="DF172" s="65">
        <v>687.4237060546875</v>
      </c>
      <c r="DG172" s="65">
        <v>623.076904296875</v>
      </c>
      <c r="DH172" s="58">
        <f t="shared" si="104"/>
        <v>0.93049085449218749</v>
      </c>
      <c r="DI172" s="65">
        <v>652.62518310546875</v>
      </c>
      <c r="DJ172" s="65">
        <v>653.3089599609375</v>
      </c>
      <c r="DK172" s="65">
        <v>652.0146484375</v>
      </c>
      <c r="DL172" s="65">
        <v>655.067138671875</v>
      </c>
      <c r="DM172" s="65">
        <v>655.067138671875</v>
      </c>
      <c r="DN172" s="65">
        <v>660.09765625</v>
      </c>
      <c r="DO172" s="58">
        <f t="shared" si="105"/>
        <v>0.94276337402343746</v>
      </c>
      <c r="DP172" s="65">
        <v>14</v>
      </c>
      <c r="DQ172" s="44"/>
      <c r="DR172" s="65">
        <v>744.125</v>
      </c>
      <c r="DS172" s="65">
        <v>0</v>
      </c>
      <c r="DT172" s="65">
        <v>707.5625</v>
      </c>
      <c r="DU172" s="65">
        <v>784</v>
      </c>
      <c r="DV172" s="65">
        <v>0</v>
      </c>
      <c r="DW172" s="65">
        <v>762.125</v>
      </c>
      <c r="DX172" s="58">
        <f t="shared" si="106"/>
        <v>0.71947499999999998</v>
      </c>
      <c r="DY172" s="43">
        <v>6.5151157379150391</v>
      </c>
      <c r="DZ172" s="43">
        <v>12.094890594482422</v>
      </c>
      <c r="EA172" s="43">
        <v>27.079658508300781</v>
      </c>
      <c r="EB172" s="44">
        <f t="shared" si="107"/>
        <v>1.334301145248413</v>
      </c>
      <c r="EC172" s="43">
        <v>60</v>
      </c>
      <c r="ED172" s="43">
        <v>60</v>
      </c>
      <c r="EE172" s="43">
        <v>50</v>
      </c>
      <c r="EF172" s="43">
        <v>50</v>
      </c>
      <c r="EG172" s="43">
        <v>50</v>
      </c>
      <c r="EH172" s="43">
        <v>50</v>
      </c>
      <c r="EI172" s="56">
        <f t="shared" si="88"/>
        <v>53.333333333333336</v>
      </c>
      <c r="EJ172" s="65">
        <v>412</v>
      </c>
      <c r="EK172" s="42">
        <v>0.33000001311302185</v>
      </c>
      <c r="EL172" s="42">
        <v>0.33000001311302185</v>
      </c>
      <c r="EM172" s="42">
        <v>0.33000001311302185</v>
      </c>
      <c r="EN172" s="42">
        <v>0.33000001311302185</v>
      </c>
      <c r="EO172" s="42">
        <v>0.33000001311302185</v>
      </c>
      <c r="EP172" s="42">
        <v>0.33000001311302185</v>
      </c>
      <c r="EQ172" s="54">
        <f t="shared" si="89"/>
        <v>0.33000001311302185</v>
      </c>
      <c r="ER172" s="65" t="s">
        <v>237</v>
      </c>
      <c r="ES172" s="42">
        <v>0.62999999523162842</v>
      </c>
      <c r="ET172" s="42">
        <v>0.62999999523162842</v>
      </c>
      <c r="EU172" s="42">
        <v>0.62999999523162842</v>
      </c>
      <c r="EV172" s="42">
        <v>0.62999999523162842</v>
      </c>
      <c r="EW172" s="42">
        <v>0.62999999523162842</v>
      </c>
      <c r="EX172" s="42">
        <v>0.62999999523162842</v>
      </c>
      <c r="EY172" s="54">
        <f t="shared" si="90"/>
        <v>0.62999999523162842</v>
      </c>
      <c r="EZ172" s="42" t="s">
        <v>237</v>
      </c>
      <c r="FA172" s="42">
        <v>0.34999999403953552</v>
      </c>
      <c r="FB172" s="42">
        <v>0.34999999403953552</v>
      </c>
      <c r="FC172" s="42">
        <v>0.31999999284744263</v>
      </c>
      <c r="FD172" s="42">
        <v>0.27000001072883606</v>
      </c>
      <c r="FE172" s="42">
        <v>0.27000001072883606</v>
      </c>
      <c r="FF172" s="42">
        <v>0.2800000011920929</v>
      </c>
      <c r="FG172" s="54">
        <f t="shared" si="91"/>
        <v>0.30666666726271313</v>
      </c>
      <c r="FH172" s="42"/>
      <c r="FI172" s="42">
        <v>0.27000001072883606</v>
      </c>
      <c r="FJ172" s="42">
        <v>0.27000001072883606</v>
      </c>
      <c r="FK172" s="42">
        <v>0.27000001072883606</v>
      </c>
      <c r="FL172" s="42">
        <v>0.27000001072883606</v>
      </c>
      <c r="FM172" s="42">
        <v>0.2800000011920929</v>
      </c>
      <c r="FN172" s="42">
        <v>0.25</v>
      </c>
      <c r="FO172" s="54">
        <f t="shared" si="92"/>
        <v>0.26833334068457287</v>
      </c>
      <c r="FP172" s="65">
        <v>19</v>
      </c>
      <c r="FQ172" s="42">
        <v>0.56999999284744263</v>
      </c>
      <c r="FR172" s="42">
        <v>0.56999999284744263</v>
      </c>
      <c r="FS172" s="42">
        <v>0.56999999284744263</v>
      </c>
      <c r="FT172" s="42">
        <v>0.56999999284744263</v>
      </c>
      <c r="FU172" s="42">
        <v>0.56999999284744263</v>
      </c>
      <c r="FV172" s="42">
        <v>0.56999999284744263</v>
      </c>
      <c r="FW172" s="54">
        <f t="shared" si="93"/>
        <v>0.56999999284744263</v>
      </c>
      <c r="FX172" s="65">
        <v>19</v>
      </c>
    </row>
    <row r="173" spans="1:180">
      <c r="A173" s="40">
        <v>38875</v>
      </c>
      <c r="B173" s="41"/>
      <c r="C173" s="41"/>
      <c r="D173" s="41"/>
      <c r="E173" s="42">
        <v>7.7811965942382812</v>
      </c>
      <c r="F173" s="42">
        <v>7.7709403038024902</v>
      </c>
      <c r="G173" s="42">
        <v>7.8598289489746094</v>
      </c>
      <c r="H173" s="42">
        <v>8.0581197738647461</v>
      </c>
      <c r="I173" s="42">
        <v>8.1196584701538086</v>
      </c>
      <c r="J173" s="42">
        <v>7.9726495742797852</v>
      </c>
      <c r="K173" s="54">
        <f t="shared" si="94"/>
        <v>7.9270656108856201</v>
      </c>
      <c r="L173" s="43">
        <v>17.704517364501953</v>
      </c>
      <c r="M173" s="43">
        <v>16.459096908569336</v>
      </c>
      <c r="N173" s="43">
        <v>15.970695495605469</v>
      </c>
      <c r="O173" s="43">
        <v>17.460317611694336</v>
      </c>
      <c r="P173" s="43">
        <v>18.070817947387695</v>
      </c>
      <c r="Q173" s="43">
        <v>17.582418441772461</v>
      </c>
      <c r="R173" s="54">
        <f t="shared" si="95"/>
        <v>17.207977294921875</v>
      </c>
      <c r="S173" s="43">
        <v>10.378510475158691</v>
      </c>
      <c r="T173" s="43">
        <v>10.989010810852051</v>
      </c>
      <c r="U173" s="43">
        <v>7.2039070129394531</v>
      </c>
      <c r="V173" s="43">
        <v>7.5702075958251953</v>
      </c>
      <c r="W173" s="43">
        <v>6.2271060943603516</v>
      </c>
      <c r="X173" s="43">
        <v>7.4481072425842285</v>
      </c>
      <c r="Y173" s="56">
        <f t="shared" si="96"/>
        <v>8.3028082052866612</v>
      </c>
      <c r="Z173" s="42">
        <v>0.12454212456941605</v>
      </c>
      <c r="AA173" s="42">
        <v>0.12454212456941605</v>
      </c>
      <c r="AB173" s="42">
        <v>2.1978022530674934E-2</v>
      </c>
      <c r="AC173" s="42">
        <v>4.1514042764902115E-2</v>
      </c>
      <c r="AD173" s="42">
        <v>3.1746033579111099E-2</v>
      </c>
      <c r="AE173" s="42">
        <v>6.5934069454669952E-2</v>
      </c>
      <c r="AF173" s="54">
        <f t="shared" si="97"/>
        <v>6.8376069578031703E-2</v>
      </c>
      <c r="AG173" s="42">
        <v>7.0529913902282715</v>
      </c>
      <c r="AH173" s="42">
        <v>7.0393161773681641</v>
      </c>
      <c r="AI173" s="42">
        <v>7.1179485321044922</v>
      </c>
      <c r="AJ173" s="42">
        <v>7.1965813636779785</v>
      </c>
      <c r="AK173" s="42">
        <v>7.2273502349853516</v>
      </c>
      <c r="AL173" s="42">
        <v>7.1555557250976562</v>
      </c>
      <c r="AM173" s="54">
        <f t="shared" si="98"/>
        <v>7.1316239039103193</v>
      </c>
      <c r="AN173" s="44">
        <v>0.18559218943119049</v>
      </c>
      <c r="AO173" s="44">
        <v>0.18315018713474274</v>
      </c>
      <c r="AP173" s="44">
        <v>0.14896215498447418</v>
      </c>
      <c r="AQ173" s="44">
        <v>0.18070818483829498</v>
      </c>
      <c r="AR173" s="44">
        <v>0.21001221239566803</v>
      </c>
      <c r="AS173" s="44">
        <v>0.18803419172763824</v>
      </c>
      <c r="AT173" s="58">
        <f t="shared" si="99"/>
        <v>0.18274318675200144</v>
      </c>
      <c r="AU173" s="42">
        <v>1.1123321056365967</v>
      </c>
      <c r="AV173" s="42">
        <v>0.86691087484359741</v>
      </c>
      <c r="AW173" s="42">
        <v>1.0207570791244507</v>
      </c>
      <c r="AX173" s="42">
        <v>0.90598291158676147</v>
      </c>
      <c r="AY173" s="42">
        <v>0.95726495981216431</v>
      </c>
      <c r="AZ173" s="42">
        <v>0.93406593799591064</v>
      </c>
      <c r="BA173" s="54">
        <f t="shared" si="100"/>
        <v>0.9662189781665802</v>
      </c>
      <c r="BB173" s="44"/>
      <c r="BC173" s="42">
        <v>0.24542124569416046</v>
      </c>
      <c r="BD173" s="42">
        <v>0.21123321354389191</v>
      </c>
      <c r="BE173" s="42">
        <v>0.24420024454593658</v>
      </c>
      <c r="BF173" s="42">
        <v>0.28205129504203796</v>
      </c>
      <c r="BG173" s="42">
        <v>0.22710622847080231</v>
      </c>
      <c r="BH173" s="42">
        <v>0.32967033982276917</v>
      </c>
      <c r="BI173" s="54">
        <f t="shared" si="101"/>
        <v>0.25661376118659973</v>
      </c>
      <c r="BJ173" s="44">
        <v>4.0931958705186844E-2</v>
      </c>
      <c r="BK173" s="44">
        <v>4.264121875166893E-2</v>
      </c>
      <c r="BL173" s="44">
        <v>4.1155479848384857E-2</v>
      </c>
      <c r="BM173" s="44">
        <v>4.519648477435112E-2</v>
      </c>
      <c r="BN173" s="44">
        <v>4.1088458150625229E-2</v>
      </c>
      <c r="BO173" s="44">
        <v>4.0060054510831833E-2</v>
      </c>
      <c r="BP173" s="58">
        <f t="shared" si="102"/>
        <v>4.1845609123508133E-2</v>
      </c>
      <c r="BQ173" s="42">
        <v>1.08</v>
      </c>
      <c r="BR173" s="42">
        <v>1.04</v>
      </c>
      <c r="BS173" s="42">
        <v>1.01</v>
      </c>
      <c r="BT173" s="42">
        <v>1.03</v>
      </c>
      <c r="BU173" s="42">
        <v>1.1399999999999999</v>
      </c>
      <c r="BV173" s="42">
        <v>1.1599999999999999</v>
      </c>
      <c r="BW173" s="54">
        <v>1.08</v>
      </c>
      <c r="BX173" s="44">
        <v>4.8000000000000001E-2</v>
      </c>
      <c r="BY173" s="44">
        <v>5.2999999999999999E-2</v>
      </c>
      <c r="BZ173" s="44">
        <v>4.9000000000000002E-2</v>
      </c>
      <c r="CA173" s="44">
        <v>5.8999999999999997E-2</v>
      </c>
      <c r="CB173" s="44">
        <v>0.05</v>
      </c>
      <c r="CC173" s="44">
        <v>5.3999999999999999E-2</v>
      </c>
      <c r="CD173" s="58">
        <v>5.1999999999999998E-2</v>
      </c>
      <c r="CE173" s="42">
        <v>7.14</v>
      </c>
      <c r="CF173" s="42">
        <v>7.16</v>
      </c>
      <c r="CG173" s="42">
        <v>7.18</v>
      </c>
      <c r="CH173" s="42">
        <v>7.19</v>
      </c>
      <c r="CI173" s="42">
        <v>7.21</v>
      </c>
      <c r="CJ173" s="42">
        <v>7.24</v>
      </c>
      <c r="CK173" s="54">
        <v>7.19</v>
      </c>
      <c r="CL173" s="42">
        <v>96</v>
      </c>
      <c r="CM173" s="44"/>
      <c r="CN173" s="44">
        <v>1.0119658708572388</v>
      </c>
      <c r="CO173" s="44">
        <v>0.96800976991653442</v>
      </c>
      <c r="CP173" s="44">
        <v>0.98168498277664185</v>
      </c>
      <c r="CQ173" s="44">
        <v>1.4876679182052612</v>
      </c>
      <c r="CR173" s="44">
        <v>1.4632478952407837</v>
      </c>
      <c r="CS173" s="44">
        <v>1.4769231081008911</v>
      </c>
      <c r="CT173" s="58">
        <f t="shared" si="103"/>
        <v>1.2315832575162251</v>
      </c>
      <c r="CU173" s="44" t="s">
        <v>233</v>
      </c>
      <c r="CV173" s="44" t="s">
        <v>233</v>
      </c>
      <c r="CW173" s="44" t="s">
        <v>233</v>
      </c>
      <c r="CX173" s="44" t="s">
        <v>233</v>
      </c>
      <c r="CY173" s="44" t="s">
        <v>233</v>
      </c>
      <c r="CZ173" s="44" t="s">
        <v>233</v>
      </c>
      <c r="DA173" s="54">
        <v>1.1879999999999999</v>
      </c>
      <c r="DB173" s="65">
        <v>657.75335693359375</v>
      </c>
      <c r="DC173" s="65">
        <v>717.4603271484375</v>
      </c>
      <c r="DD173" s="65">
        <v>617.4603271484375</v>
      </c>
      <c r="DE173" s="65">
        <v>1060.683837890625</v>
      </c>
      <c r="DF173" s="65">
        <v>979.85345458984375</v>
      </c>
      <c r="DG173" s="65">
        <v>1016.3613891601562</v>
      </c>
      <c r="DH173" s="58">
        <f t="shared" si="104"/>
        <v>1.2118974462890626</v>
      </c>
      <c r="DI173" s="65">
        <v>654.4566650390625</v>
      </c>
      <c r="DJ173" s="65">
        <v>655.67767333984375</v>
      </c>
      <c r="DK173" s="65">
        <v>656.28814697265625</v>
      </c>
      <c r="DL173" s="65">
        <v>1015.2625122070312</v>
      </c>
      <c r="DM173" s="65">
        <v>1013.4310302734375</v>
      </c>
      <c r="DN173" s="65">
        <v>1006.7155151367187</v>
      </c>
      <c r="DO173" s="58">
        <f t="shared" si="105"/>
        <v>1.2004395703124999</v>
      </c>
      <c r="DP173" s="65">
        <v>15</v>
      </c>
      <c r="DQ173" s="44"/>
      <c r="DR173" s="65">
        <v>755.1875</v>
      </c>
      <c r="DS173" s="65">
        <v>0</v>
      </c>
      <c r="DT173" s="65">
        <v>0</v>
      </c>
      <c r="DU173" s="65">
        <v>736.4375</v>
      </c>
      <c r="DV173" s="65">
        <v>0</v>
      </c>
      <c r="DW173" s="65">
        <v>742.6875</v>
      </c>
      <c r="DX173" s="58">
        <f t="shared" si="106"/>
        <v>0.53623500000000002</v>
      </c>
      <c r="DY173" s="43">
        <v>5.8148469924926758</v>
      </c>
      <c r="DZ173" s="43">
        <v>10.03754711151123</v>
      </c>
      <c r="EA173" s="43">
        <v>27.238471984863281</v>
      </c>
      <c r="EB173" s="44">
        <f t="shared" si="107"/>
        <v>1.5008117188262937</v>
      </c>
      <c r="EC173" s="43">
        <v>47</v>
      </c>
      <c r="ED173" s="43">
        <v>50</v>
      </c>
      <c r="EE173" s="43">
        <v>45</v>
      </c>
      <c r="EF173" s="43">
        <v>45</v>
      </c>
      <c r="EG173" s="43">
        <v>45</v>
      </c>
      <c r="EH173" s="43">
        <v>45</v>
      </c>
      <c r="EI173" s="56">
        <f t="shared" si="88"/>
        <v>46.166666666666664</v>
      </c>
      <c r="EJ173" s="65">
        <v>450</v>
      </c>
      <c r="EK173" s="42">
        <v>0.33000001311302185</v>
      </c>
      <c r="EL173" s="42">
        <v>0.33000001311302185</v>
      </c>
      <c r="EM173" s="42">
        <v>0.33000001311302185</v>
      </c>
      <c r="EN173" s="42">
        <v>0.33000001311302185</v>
      </c>
      <c r="EO173" s="42">
        <v>0.33000001311302185</v>
      </c>
      <c r="EP173" s="42">
        <v>0.33000001311302185</v>
      </c>
      <c r="EQ173" s="54">
        <f t="shared" si="89"/>
        <v>0.33000001311302185</v>
      </c>
      <c r="ER173" s="65" t="s">
        <v>237</v>
      </c>
      <c r="ES173" s="42">
        <v>0.62999999523162842</v>
      </c>
      <c r="ET173" s="42">
        <v>0.62999999523162842</v>
      </c>
      <c r="EU173" s="42">
        <v>0.62999999523162842</v>
      </c>
      <c r="EV173" s="42">
        <v>0.62999999523162842</v>
      </c>
      <c r="EW173" s="42">
        <v>0.62999999523162842</v>
      </c>
      <c r="EX173" s="42">
        <v>0.62999999523162842</v>
      </c>
      <c r="EY173" s="54">
        <f t="shared" si="90"/>
        <v>0.62999999523162842</v>
      </c>
      <c r="EZ173" s="42" t="s">
        <v>237</v>
      </c>
      <c r="FA173" s="42">
        <v>0.28999999165534973</v>
      </c>
      <c r="FB173" s="42">
        <v>0.28999999165534973</v>
      </c>
      <c r="FC173" s="42">
        <v>0.28999999165534973</v>
      </c>
      <c r="FD173" s="42">
        <v>0.27000001072883606</v>
      </c>
      <c r="FE173" s="42">
        <v>0.27000001072883606</v>
      </c>
      <c r="FF173" s="42">
        <v>0.27000001072883606</v>
      </c>
      <c r="FG173" s="54">
        <f t="shared" si="91"/>
        <v>0.2800000011920929</v>
      </c>
      <c r="FH173" s="42"/>
      <c r="FI173" s="42">
        <v>0.25999999046325684</v>
      </c>
      <c r="FJ173" s="42">
        <v>0.27000001072883606</v>
      </c>
      <c r="FK173" s="42">
        <v>0.2800000011920929</v>
      </c>
      <c r="FL173" s="42">
        <v>0.37000000476837158</v>
      </c>
      <c r="FM173" s="42">
        <v>0.34999999403953552</v>
      </c>
      <c r="FN173" s="42">
        <v>0.34999999403953552</v>
      </c>
      <c r="FO173" s="54">
        <f t="shared" si="92"/>
        <v>0.31333333253860474</v>
      </c>
      <c r="FP173" s="65">
        <v>27</v>
      </c>
      <c r="FQ173" s="42">
        <v>0.56999999284744263</v>
      </c>
      <c r="FR173" s="42">
        <v>0.56999999284744263</v>
      </c>
      <c r="FS173" s="42">
        <v>0.56999999284744263</v>
      </c>
      <c r="FT173" s="42">
        <v>0.56999999284744263</v>
      </c>
      <c r="FU173" s="42">
        <v>0.56999999284744263</v>
      </c>
      <c r="FV173" s="42">
        <v>0.56999999284744263</v>
      </c>
      <c r="FW173" s="54">
        <f t="shared" si="93"/>
        <v>0.56999999284744263</v>
      </c>
      <c r="FX173" s="65">
        <v>24</v>
      </c>
    </row>
    <row r="174" spans="1:180">
      <c r="A174" s="40">
        <v>38876</v>
      </c>
      <c r="B174" s="41"/>
      <c r="C174" s="41"/>
      <c r="D174" s="41"/>
      <c r="E174" s="42">
        <v>7.8222222328186035</v>
      </c>
      <c r="F174" s="42">
        <v>7.7914528846740723</v>
      </c>
      <c r="G174" s="42">
        <v>7.9658117294311523</v>
      </c>
      <c r="H174" s="42">
        <v>8.0888891220092773</v>
      </c>
      <c r="I174" s="42">
        <v>8.1709403991699219</v>
      </c>
      <c r="J174" s="42">
        <v>8.0341882705688477</v>
      </c>
      <c r="K174" s="54">
        <f t="shared" si="94"/>
        <v>7.9789174397786455</v>
      </c>
      <c r="L174" s="43">
        <v>16.605617523193359</v>
      </c>
      <c r="M174" s="43">
        <v>15.84859561920166</v>
      </c>
      <c r="N174" s="43">
        <v>15.726495742797852</v>
      </c>
      <c r="O174" s="43">
        <v>16.092796325683594</v>
      </c>
      <c r="P174" s="43">
        <v>16.336996078491211</v>
      </c>
      <c r="Q174" s="43">
        <v>15.970695495605469</v>
      </c>
      <c r="R174" s="54">
        <f t="shared" si="95"/>
        <v>16.096866130828857</v>
      </c>
      <c r="S174" s="43">
        <v>9.5238094329833984</v>
      </c>
      <c r="T174" s="43">
        <v>10.989010810852051</v>
      </c>
      <c r="U174" s="43">
        <v>8.9133090972900391</v>
      </c>
      <c r="V174" s="43">
        <v>8.1807079315185547</v>
      </c>
      <c r="W174" s="43">
        <v>6.9597067832946777</v>
      </c>
      <c r="X174" s="43">
        <v>7.4481072425842285</v>
      </c>
      <c r="Y174" s="56">
        <f t="shared" si="96"/>
        <v>8.6691085497538243</v>
      </c>
      <c r="Z174" s="42">
        <v>0.13431014120578766</v>
      </c>
      <c r="AA174" s="42">
        <v>0.16361416876316071</v>
      </c>
      <c r="AB174" s="42">
        <v>0.1587301641702652</v>
      </c>
      <c r="AC174" s="42">
        <v>0.13919414579868317</v>
      </c>
      <c r="AD174" s="42">
        <v>0.13919414579868317</v>
      </c>
      <c r="AE174" s="42">
        <v>0.13431014120578766</v>
      </c>
      <c r="AF174" s="54">
        <f t="shared" si="97"/>
        <v>0.14489215115706125</v>
      </c>
      <c r="AG174" s="42">
        <v>7.1213674545288086</v>
      </c>
      <c r="AH174" s="42">
        <v>7.1179485321044922</v>
      </c>
      <c r="AI174" s="42">
        <v>7.1555557250976562</v>
      </c>
      <c r="AJ174" s="42">
        <v>7.1965813636779785</v>
      </c>
      <c r="AK174" s="42">
        <v>7.230769157409668</v>
      </c>
      <c r="AL174" s="42">
        <v>7.1726493835449219</v>
      </c>
      <c r="AM174" s="54">
        <f t="shared" si="98"/>
        <v>7.1658119360605879</v>
      </c>
      <c r="AN174" s="44">
        <v>0.18559218943119049</v>
      </c>
      <c r="AO174" s="44">
        <v>0.17826618254184723</v>
      </c>
      <c r="AP174" s="44">
        <v>0.18070818483829498</v>
      </c>
      <c r="AQ174" s="44">
        <v>0.16849817335605621</v>
      </c>
      <c r="AR174" s="44">
        <v>0.16117216646671295</v>
      </c>
      <c r="AS174" s="44">
        <v>0.16361416876316071</v>
      </c>
      <c r="AT174" s="58">
        <f t="shared" si="99"/>
        <v>0.17297517756621042</v>
      </c>
      <c r="AU174" s="42">
        <v>0.96336996555328369</v>
      </c>
      <c r="AV174" s="42">
        <v>1.0695971250534058</v>
      </c>
      <c r="AW174" s="42">
        <v>0.94261294603347778</v>
      </c>
      <c r="AX174" s="42">
        <v>0.98534798622131348</v>
      </c>
      <c r="AY174" s="42">
        <v>1.0024420022964478</v>
      </c>
      <c r="AZ174" s="42">
        <v>0.9365079402923584</v>
      </c>
      <c r="BA174" s="54">
        <f t="shared" si="100"/>
        <v>0.98331299424171448</v>
      </c>
      <c r="BB174" s="44"/>
      <c r="BC174" s="42">
        <v>0.4285714328289032</v>
      </c>
      <c r="BD174" s="42">
        <v>0.32844933867454529</v>
      </c>
      <c r="BE174" s="42">
        <v>0.36874237656593323</v>
      </c>
      <c r="BF174" s="42">
        <v>0.35653236508369446</v>
      </c>
      <c r="BG174" s="42">
        <v>0.37240538001060486</v>
      </c>
      <c r="BH174" s="42">
        <v>0.3492063581943512</v>
      </c>
      <c r="BI174" s="54">
        <f t="shared" si="101"/>
        <v>0.36731787522633869</v>
      </c>
      <c r="BJ174" s="44">
        <v>3.9518415927886963E-2</v>
      </c>
      <c r="BK174" s="44">
        <v>3.8162361830472946E-2</v>
      </c>
      <c r="BL174" s="44">
        <v>3.9218369871377945E-2</v>
      </c>
      <c r="BM174" s="44">
        <v>3.8672078400850296E-2</v>
      </c>
      <c r="BN174" s="44">
        <v>3.8419745862483978E-2</v>
      </c>
      <c r="BO174" s="44">
        <v>3.8537822663784027E-2</v>
      </c>
      <c r="BP174" s="58">
        <f t="shared" si="102"/>
        <v>3.8754799092809357E-2</v>
      </c>
      <c r="BQ174" s="42">
        <v>0.82</v>
      </c>
      <c r="BR174" s="42">
        <v>1.26</v>
      </c>
      <c r="BS174" s="42">
        <v>1.23</v>
      </c>
      <c r="BT174" s="42">
        <v>1.29</v>
      </c>
      <c r="BU174" s="42">
        <v>1.68</v>
      </c>
      <c r="BV174" s="42">
        <v>1.44</v>
      </c>
      <c r="BW174" s="54">
        <v>1.29</v>
      </c>
      <c r="BX174" s="44">
        <v>5.3999999999999999E-2</v>
      </c>
      <c r="BY174" s="44">
        <v>0.05</v>
      </c>
      <c r="BZ174" s="44">
        <v>5.0999999999999997E-2</v>
      </c>
      <c r="CA174" s="44">
        <v>5.0999999999999997E-2</v>
      </c>
      <c r="CB174" s="44">
        <v>4.3999999999999997E-2</v>
      </c>
      <c r="CC174" s="44">
        <v>4.3999999999999997E-2</v>
      </c>
      <c r="CD174" s="58">
        <v>4.9000000000000002E-2</v>
      </c>
      <c r="CE174" s="42">
        <v>7.25</v>
      </c>
      <c r="CF174" s="42">
        <v>7.27</v>
      </c>
      <c r="CG174" s="42">
        <v>7.29</v>
      </c>
      <c r="CH174" s="42">
        <v>7.3</v>
      </c>
      <c r="CI174" s="42">
        <v>7.32</v>
      </c>
      <c r="CJ174" s="42">
        <v>7.32</v>
      </c>
      <c r="CK174" s="54">
        <v>7.29</v>
      </c>
      <c r="CL174" s="42">
        <v>100</v>
      </c>
      <c r="CM174" s="44"/>
      <c r="CN174" s="44">
        <v>1.4554334878921509</v>
      </c>
      <c r="CO174" s="44">
        <v>1.4642246961593628</v>
      </c>
      <c r="CP174" s="44">
        <v>1.4778999090194702</v>
      </c>
      <c r="CQ174" s="44">
        <v>1.4622710943222046</v>
      </c>
      <c r="CR174" s="44">
        <v>1.4778999090194702</v>
      </c>
      <c r="CS174" s="44">
        <v>1.4769231081008911</v>
      </c>
      <c r="CT174" s="58">
        <f t="shared" si="103"/>
        <v>1.4691087007522583</v>
      </c>
      <c r="CU174" s="44" t="s">
        <v>233</v>
      </c>
      <c r="CV174" s="44" t="s">
        <v>233</v>
      </c>
      <c r="CW174" s="44" t="s">
        <v>233</v>
      </c>
      <c r="CX174" s="44" t="s">
        <v>233</v>
      </c>
      <c r="CY174" s="44" t="s">
        <v>233</v>
      </c>
      <c r="CZ174" s="44" t="s">
        <v>233</v>
      </c>
      <c r="DA174" s="54">
        <v>1</v>
      </c>
      <c r="DB174" s="65">
        <v>1014.4078369140625</v>
      </c>
      <c r="DC174" s="65">
        <v>987.057373046875</v>
      </c>
      <c r="DD174" s="65">
        <v>1006.5933837890625</v>
      </c>
      <c r="DE174" s="65">
        <v>1007.4481201171875</v>
      </c>
      <c r="DF174" s="65">
        <v>1010.5006103515625</v>
      </c>
      <c r="DG174" s="65">
        <v>1023.5653076171875</v>
      </c>
      <c r="DH174" s="58">
        <f t="shared" si="104"/>
        <v>1.451897431640625</v>
      </c>
      <c r="DI174" s="65">
        <v>1003.6630249023437</v>
      </c>
      <c r="DJ174" s="65">
        <v>1002.4420166015625</v>
      </c>
      <c r="DK174" s="65">
        <v>1001.2210083007812</v>
      </c>
      <c r="DL174" s="65">
        <v>1012.8204956054687</v>
      </c>
      <c r="DM174" s="65">
        <v>1060.09765625</v>
      </c>
      <c r="DN174" s="65">
        <v>1065.7386474609375</v>
      </c>
      <c r="DO174" s="58">
        <f t="shared" si="105"/>
        <v>1.4750358837890625</v>
      </c>
      <c r="DP174" s="65">
        <v>0</v>
      </c>
      <c r="DQ174" s="44"/>
      <c r="DR174" s="65">
        <v>772.3125</v>
      </c>
      <c r="DS174" s="65">
        <v>0</v>
      </c>
      <c r="DT174" s="65">
        <v>0</v>
      </c>
      <c r="DU174" s="65">
        <v>803.3125</v>
      </c>
      <c r="DV174" s="65">
        <v>0</v>
      </c>
      <c r="DW174" s="65">
        <v>0</v>
      </c>
      <c r="DX174" s="58">
        <f t="shared" si="106"/>
        <v>0.37814999999999999</v>
      </c>
      <c r="DY174" s="43">
        <v>6.521660327911377</v>
      </c>
      <c r="DZ174" s="43">
        <v>10.643921852111816</v>
      </c>
      <c r="EA174" s="43">
        <v>27.332313537597656</v>
      </c>
      <c r="EB174" s="44">
        <f t="shared" si="107"/>
        <v>1.386505171661377</v>
      </c>
      <c r="EC174" s="43">
        <v>45</v>
      </c>
      <c r="ED174" s="43">
        <v>45</v>
      </c>
      <c r="EE174" s="43">
        <v>45</v>
      </c>
      <c r="EF174" s="43">
        <v>45</v>
      </c>
      <c r="EG174" s="43">
        <v>45</v>
      </c>
      <c r="EH174" s="43">
        <v>45</v>
      </c>
      <c r="EI174" s="56">
        <f t="shared" si="88"/>
        <v>45</v>
      </c>
      <c r="EJ174" s="65">
        <v>545</v>
      </c>
      <c r="EK174" s="42">
        <v>0.33000001311302185</v>
      </c>
      <c r="EL174" s="42">
        <v>0.33000001311302185</v>
      </c>
      <c r="EM174" s="42">
        <v>0.33000001311302185</v>
      </c>
      <c r="EN174" s="42">
        <v>0.33000001311302185</v>
      </c>
      <c r="EO174" s="42">
        <v>0.33000001311302185</v>
      </c>
      <c r="EP174" s="42">
        <v>0.33000001311302185</v>
      </c>
      <c r="EQ174" s="54">
        <f t="shared" si="89"/>
        <v>0.33000001311302185</v>
      </c>
      <c r="ER174" s="65" t="s">
        <v>237</v>
      </c>
      <c r="ES174" s="42">
        <v>0.62999999523162842</v>
      </c>
      <c r="ET174" s="42">
        <v>0.62999999523162842</v>
      </c>
      <c r="EU174" s="42">
        <v>0.62999999523162842</v>
      </c>
      <c r="EV174" s="42">
        <v>0.62999999523162842</v>
      </c>
      <c r="EW174" s="42">
        <v>0.62999999523162842</v>
      </c>
      <c r="EX174" s="42">
        <v>0.62999999523162842</v>
      </c>
      <c r="EY174" s="54">
        <f t="shared" si="90"/>
        <v>0.62999999523162842</v>
      </c>
      <c r="EZ174" s="42" t="s">
        <v>237</v>
      </c>
      <c r="FA174" s="42">
        <v>0.30000001192092896</v>
      </c>
      <c r="FB174" s="42">
        <v>0.2800000011920929</v>
      </c>
      <c r="FC174" s="42">
        <v>0.2800000011920929</v>
      </c>
      <c r="FD174" s="42">
        <v>0.2800000011920929</v>
      </c>
      <c r="FE174" s="42">
        <v>0.2800000011920929</v>
      </c>
      <c r="FF174" s="42">
        <v>0.25999999046325684</v>
      </c>
      <c r="FG174" s="54">
        <f t="shared" si="91"/>
        <v>0.2800000011920929</v>
      </c>
      <c r="FH174" s="42"/>
      <c r="FI174" s="42">
        <v>0.37000000476837158</v>
      </c>
      <c r="FJ174" s="42">
        <v>0.34999999403953552</v>
      </c>
      <c r="FK174" s="42">
        <v>0.34999999403953552</v>
      </c>
      <c r="FL174" s="42">
        <v>0.33000001311302185</v>
      </c>
      <c r="FM174" s="42">
        <v>0.27000001072883606</v>
      </c>
      <c r="FN174" s="42">
        <v>0.25</v>
      </c>
      <c r="FO174" s="54">
        <f t="shared" si="92"/>
        <v>0.32000000278155011</v>
      </c>
      <c r="FP174" s="65">
        <v>31</v>
      </c>
      <c r="FQ174" s="42">
        <v>0.56999999284744263</v>
      </c>
      <c r="FR174" s="42">
        <v>0.56999999284744263</v>
      </c>
      <c r="FS174" s="42">
        <v>0.56999999284744263</v>
      </c>
      <c r="FT174" s="42">
        <v>0.56999999284744263</v>
      </c>
      <c r="FU174" s="42">
        <v>0.56999999284744263</v>
      </c>
      <c r="FV174" s="42">
        <v>0.56999999284744263</v>
      </c>
      <c r="FW174" s="54">
        <f t="shared" si="93"/>
        <v>0.56999999284744263</v>
      </c>
      <c r="FX174" s="65">
        <v>30</v>
      </c>
    </row>
    <row r="175" spans="1:180">
      <c r="A175" s="40">
        <v>38877</v>
      </c>
      <c r="B175" s="41"/>
      <c r="C175" s="41"/>
      <c r="D175" s="41"/>
      <c r="E175" s="42">
        <v>7.9213676452636719</v>
      </c>
      <c r="F175" s="42">
        <v>7.904273509979248</v>
      </c>
      <c r="G175" s="42">
        <v>7.989743709564209</v>
      </c>
      <c r="H175" s="42">
        <v>8.2222223281860352</v>
      </c>
      <c r="I175" s="42">
        <v>8.3350429534912109</v>
      </c>
      <c r="J175" s="42">
        <v>8.105982780456543</v>
      </c>
      <c r="K175" s="54">
        <f t="shared" si="94"/>
        <v>8.0797721544901524</v>
      </c>
      <c r="L175" s="43">
        <v>15.409035682678223</v>
      </c>
      <c r="M175" s="43">
        <v>14.896214485168457</v>
      </c>
      <c r="N175" s="43">
        <v>14.74969482421875</v>
      </c>
      <c r="O175" s="43">
        <v>15.726495742797852</v>
      </c>
      <c r="P175" s="43">
        <v>16.825397491455078</v>
      </c>
      <c r="Q175" s="43">
        <v>16.336996078491211</v>
      </c>
      <c r="R175" s="54">
        <f t="shared" si="95"/>
        <v>15.657305717468262</v>
      </c>
      <c r="S175" s="43">
        <v>9.645909309387207</v>
      </c>
      <c r="T175" s="43">
        <v>10.134309768676758</v>
      </c>
      <c r="U175" s="43">
        <v>9.0354089736938477</v>
      </c>
      <c r="V175" s="43">
        <v>8.1807079315185547</v>
      </c>
      <c r="W175" s="43">
        <v>7.2039070129394531</v>
      </c>
      <c r="X175" s="43">
        <v>9.645909309387207</v>
      </c>
      <c r="Y175" s="56">
        <f t="shared" si="96"/>
        <v>8.974358717600504</v>
      </c>
      <c r="Z175" s="42">
        <v>0.21245421469211578</v>
      </c>
      <c r="AA175" s="42">
        <v>0.19291819632053375</v>
      </c>
      <c r="AB175" s="42">
        <v>0.17826618254184723</v>
      </c>
      <c r="AC175" s="42">
        <v>0.10500610619783401</v>
      </c>
      <c r="AD175" s="42">
        <v>0.10989011079072952</v>
      </c>
      <c r="AE175" s="42">
        <v>0.12454212456941605</v>
      </c>
      <c r="AF175" s="54">
        <f t="shared" si="97"/>
        <v>0.15384615585207939</v>
      </c>
      <c r="AG175" s="42">
        <v>7.1521368026733398</v>
      </c>
      <c r="AH175" s="42">
        <v>7.1521368026733398</v>
      </c>
      <c r="AI175" s="42">
        <v>7.1931624412536621</v>
      </c>
      <c r="AJ175" s="42">
        <v>7.2683758735656738</v>
      </c>
      <c r="AK175" s="42">
        <v>7.3367519378662109</v>
      </c>
      <c r="AL175" s="42">
        <v>7.241025447845459</v>
      </c>
      <c r="AM175" s="54">
        <f t="shared" si="98"/>
        <v>7.2239315509796143</v>
      </c>
      <c r="AN175" s="44">
        <v>0.18559218943119049</v>
      </c>
      <c r="AO175" s="44">
        <v>0.17826618254184723</v>
      </c>
      <c r="AP175" s="44">
        <v>0.18070818483829498</v>
      </c>
      <c r="AQ175" s="44">
        <v>0.1587301641702652</v>
      </c>
      <c r="AR175" s="44">
        <v>0.23199023306369781</v>
      </c>
      <c r="AS175" s="44">
        <v>0.21978022158145905</v>
      </c>
      <c r="AT175" s="58">
        <f t="shared" si="99"/>
        <v>0.19251119593779245</v>
      </c>
      <c r="AU175" s="42">
        <v>0.89010989665985107</v>
      </c>
      <c r="AV175" s="42">
        <v>0.89499390125274658</v>
      </c>
      <c r="AW175" s="42">
        <v>2.3858363628387451</v>
      </c>
      <c r="AX175" s="42">
        <v>1.0390720367431641</v>
      </c>
      <c r="AY175" s="42">
        <v>1</v>
      </c>
      <c r="AZ175" s="42">
        <v>1.0427350997924805</v>
      </c>
      <c r="BA175" s="54">
        <f t="shared" si="100"/>
        <v>1.2087912162144978</v>
      </c>
      <c r="BB175" s="44"/>
      <c r="BC175" s="42">
        <v>0.31501832604408264</v>
      </c>
      <c r="BD175" s="42">
        <v>0.34310135245323181</v>
      </c>
      <c r="BE175" s="42">
        <v>0.36385837197303772</v>
      </c>
      <c r="BF175" s="42">
        <v>0.40170940756797791</v>
      </c>
      <c r="BG175" s="42">
        <v>0.37973138689994812</v>
      </c>
      <c r="BH175" s="42">
        <v>0.37728938460350037</v>
      </c>
      <c r="BI175" s="54">
        <f t="shared" si="101"/>
        <v>0.36345137159029645</v>
      </c>
      <c r="BJ175" s="44">
        <v>4.0823753923177719E-2</v>
      </c>
      <c r="BK175" s="44">
        <v>3.9581760764122009E-2</v>
      </c>
      <c r="BL175" s="44">
        <v>3.8728512823581696E-2</v>
      </c>
      <c r="BM175" s="44">
        <v>3.8357414305210114E-2</v>
      </c>
      <c r="BN175" s="44">
        <v>3.7967249751091003E-2</v>
      </c>
      <c r="BO175" s="44">
        <v>3.8072850555181503E-2</v>
      </c>
      <c r="BP175" s="58">
        <f t="shared" si="102"/>
        <v>3.8921923687060676E-2</v>
      </c>
      <c r="BQ175" s="42">
        <v>1.32</v>
      </c>
      <c r="BR175" s="42">
        <v>1.32</v>
      </c>
      <c r="BS175" s="42">
        <v>1.31</v>
      </c>
      <c r="BT175" s="42">
        <v>1.33</v>
      </c>
      <c r="BU175" s="42">
        <v>1.31</v>
      </c>
      <c r="BV175" s="42">
        <v>1.28</v>
      </c>
      <c r="BW175" s="54">
        <v>1.31</v>
      </c>
      <c r="BX175" s="44">
        <v>4.4999999999999998E-2</v>
      </c>
      <c r="BY175" s="44">
        <v>4.9000000000000002E-2</v>
      </c>
      <c r="BZ175" s="44">
        <v>4.3999999999999997E-2</v>
      </c>
      <c r="CA175" s="44">
        <v>0.04</v>
      </c>
      <c r="CB175" s="44">
        <v>3.1E-2</v>
      </c>
      <c r="CC175" s="44">
        <v>2.5999999999999999E-2</v>
      </c>
      <c r="CD175" s="58">
        <v>3.9E-2</v>
      </c>
      <c r="CE175" s="42">
        <v>7.33</v>
      </c>
      <c r="CF175" s="42">
        <v>7.32</v>
      </c>
      <c r="CG175" s="42">
        <v>7.33</v>
      </c>
      <c r="CH175" s="42">
        <v>7.32</v>
      </c>
      <c r="CI175" s="42">
        <v>7.33</v>
      </c>
      <c r="CJ175" s="42">
        <v>7.36</v>
      </c>
      <c r="CK175" s="54">
        <v>7.33</v>
      </c>
      <c r="CL175" s="42">
        <v>102</v>
      </c>
      <c r="CM175" s="44"/>
      <c r="CN175" s="44">
        <v>1.5081807374954224</v>
      </c>
      <c r="CO175" s="44">
        <v>1.5032967329025269</v>
      </c>
      <c r="CP175" s="44">
        <v>1.4495726823806763</v>
      </c>
      <c r="CQ175" s="44">
        <v>1.4984127283096313</v>
      </c>
      <c r="CR175" s="44">
        <v>1.5032967329025269</v>
      </c>
      <c r="CS175" s="44">
        <v>1.4173382520675659</v>
      </c>
      <c r="CT175" s="58">
        <f t="shared" si="103"/>
        <v>1.4800163110097249</v>
      </c>
      <c r="CU175" s="44" t="s">
        <v>233</v>
      </c>
      <c r="CV175" s="44" t="s">
        <v>233</v>
      </c>
      <c r="CW175" s="44" t="s">
        <v>233</v>
      </c>
      <c r="CX175" s="44" t="s">
        <v>233</v>
      </c>
      <c r="CY175" s="44" t="s">
        <v>233</v>
      </c>
      <c r="CZ175" s="44" t="s">
        <v>233</v>
      </c>
      <c r="DA175" s="54">
        <v>0.96199999999999997</v>
      </c>
      <c r="DB175" s="65">
        <v>1000.854736328125</v>
      </c>
      <c r="DC175" s="65">
        <v>985.95855712890625</v>
      </c>
      <c r="DD175" s="65">
        <v>1019.6580810546875</v>
      </c>
      <c r="DE175" s="65">
        <v>996.4591064453125</v>
      </c>
      <c r="DF175" s="65">
        <v>1050.793701171875</v>
      </c>
      <c r="DG175" s="65">
        <v>975.45782470703125</v>
      </c>
      <c r="DH175" s="58">
        <f t="shared" si="104"/>
        <v>1.4470036816406251</v>
      </c>
      <c r="DI175" s="65">
        <v>1048.0830078125</v>
      </c>
      <c r="DJ175" s="65">
        <v>1034.16357421875</v>
      </c>
      <c r="DK175" s="65">
        <v>1044.2001953125</v>
      </c>
      <c r="DL175" s="65">
        <v>1054.920654296875</v>
      </c>
      <c r="DM175" s="65">
        <v>1062.6861572265625</v>
      </c>
      <c r="DN175" s="65">
        <v>1045.3480224609375</v>
      </c>
      <c r="DO175" s="58">
        <f t="shared" si="105"/>
        <v>1.50945638671875</v>
      </c>
      <c r="DP175" s="65">
        <v>15</v>
      </c>
      <c r="DQ175" s="44"/>
      <c r="DR175" s="65">
        <v>760.125</v>
      </c>
      <c r="DS175" s="65">
        <v>802.6875</v>
      </c>
      <c r="DT175" s="65">
        <v>0</v>
      </c>
      <c r="DU175" s="65">
        <v>803.8125</v>
      </c>
      <c r="DV175" s="65">
        <v>791.0625</v>
      </c>
      <c r="DW175" s="65">
        <v>0</v>
      </c>
      <c r="DX175" s="58">
        <f t="shared" si="106"/>
        <v>0.75784499999999999</v>
      </c>
      <c r="DY175" s="43">
        <v>6.4562149047851562</v>
      </c>
      <c r="DZ175" s="43">
        <v>12.224827766418457</v>
      </c>
      <c r="EA175" s="43">
        <v>28.85546875</v>
      </c>
      <c r="EB175" s="44">
        <f t="shared" si="107"/>
        <v>1.2786441232299806</v>
      </c>
      <c r="EC175" s="43">
        <v>45</v>
      </c>
      <c r="ED175" s="43">
        <v>45</v>
      </c>
      <c r="EE175" s="43">
        <v>45</v>
      </c>
      <c r="EF175" s="43">
        <v>45</v>
      </c>
      <c r="EG175" s="43">
        <v>45</v>
      </c>
      <c r="EH175" s="43">
        <v>45</v>
      </c>
      <c r="EI175" s="56">
        <f t="shared" si="88"/>
        <v>45</v>
      </c>
      <c r="EJ175" s="65">
        <v>542</v>
      </c>
      <c r="EK175" s="42">
        <v>0.33000001311302185</v>
      </c>
      <c r="EL175" s="42">
        <v>0.33000001311302185</v>
      </c>
      <c r="EM175" s="42">
        <v>0.33000001311302185</v>
      </c>
      <c r="EN175" s="42">
        <v>0.33000001311302185</v>
      </c>
      <c r="EO175" s="42">
        <v>0.33000001311302185</v>
      </c>
      <c r="EP175" s="42">
        <v>0.33000001311302185</v>
      </c>
      <c r="EQ175" s="54">
        <f t="shared" si="89"/>
        <v>0.33000001311302185</v>
      </c>
      <c r="ER175" s="65" t="s">
        <v>237</v>
      </c>
      <c r="ES175" s="42">
        <v>0.62999999523162842</v>
      </c>
      <c r="ET175" s="42">
        <v>0.62999999523162842</v>
      </c>
      <c r="EU175" s="42">
        <v>0.62999999523162842</v>
      </c>
      <c r="EV175" s="42">
        <v>0.62999999523162842</v>
      </c>
      <c r="EW175" s="42">
        <v>0.62999999523162842</v>
      </c>
      <c r="EX175" s="42">
        <v>0.62999999523162842</v>
      </c>
      <c r="EY175" s="54">
        <f t="shared" si="90"/>
        <v>0.62999999523162842</v>
      </c>
      <c r="EZ175" s="42" t="s">
        <v>237</v>
      </c>
      <c r="FA175" s="42">
        <v>0.25999999046325684</v>
      </c>
      <c r="FB175" s="42">
        <v>0.25999999046325684</v>
      </c>
      <c r="FC175" s="42">
        <v>0.27000001072883606</v>
      </c>
      <c r="FD175" s="42">
        <v>0.2800000011920929</v>
      </c>
      <c r="FE175" s="42">
        <v>0.2800000011920929</v>
      </c>
      <c r="FF175" s="42">
        <v>0.2800000011920929</v>
      </c>
      <c r="FG175" s="54">
        <f t="shared" si="91"/>
        <v>0.27166666587193805</v>
      </c>
      <c r="FH175" s="42"/>
      <c r="FI175" s="42">
        <v>0.25</v>
      </c>
      <c r="FJ175" s="42">
        <v>0.25</v>
      </c>
      <c r="FK175" s="42">
        <v>0.25</v>
      </c>
      <c r="FL175" s="42">
        <v>0.23999999463558197</v>
      </c>
      <c r="FM175" s="42">
        <v>0.23999999463558197</v>
      </c>
      <c r="FN175" s="42">
        <v>0.23999999463558197</v>
      </c>
      <c r="FO175" s="54">
        <f t="shared" si="92"/>
        <v>0.24499999731779099</v>
      </c>
      <c r="FP175" s="65">
        <v>31</v>
      </c>
      <c r="FQ175" s="42">
        <v>0.56999999284744263</v>
      </c>
      <c r="FR175" s="42">
        <v>0.56999999284744263</v>
      </c>
      <c r="FS175" s="42">
        <v>0.56999999284744263</v>
      </c>
      <c r="FT175" s="42">
        <v>0.56999999284744263</v>
      </c>
      <c r="FU175" s="42">
        <v>0.56999999284744263</v>
      </c>
      <c r="FV175" s="42">
        <v>0.56999999284744263</v>
      </c>
      <c r="FW175" s="54">
        <f t="shared" si="93"/>
        <v>0.56999999284744263</v>
      </c>
      <c r="FX175" s="65">
        <v>26</v>
      </c>
    </row>
    <row r="176" spans="1:180">
      <c r="A176" s="40">
        <v>38878</v>
      </c>
      <c r="B176" s="41"/>
      <c r="C176" s="41"/>
      <c r="D176" s="41"/>
      <c r="E176" s="42">
        <v>7.9418802261352539</v>
      </c>
      <c r="F176" s="42">
        <v>7.9111108779907227</v>
      </c>
      <c r="G176" s="42">
        <v>7.9452991485595703</v>
      </c>
      <c r="H176" s="42">
        <v>8.0752134323120117</v>
      </c>
      <c r="I176" s="42">
        <v>8.2769231796264648</v>
      </c>
      <c r="J176" s="42">
        <v>8.0923080444335938</v>
      </c>
      <c r="K176" s="54">
        <f t="shared" si="94"/>
        <v>8.0404558181762695</v>
      </c>
      <c r="L176" s="43">
        <v>15.115995407104492</v>
      </c>
      <c r="M176" s="43">
        <v>14.114773750305176</v>
      </c>
      <c r="N176" s="43">
        <v>13.504273414611816</v>
      </c>
      <c r="O176" s="43">
        <v>13.382173538208008</v>
      </c>
      <c r="P176" s="43">
        <v>15.115995407104492</v>
      </c>
      <c r="Q176" s="43">
        <v>14.603174209594727</v>
      </c>
      <c r="R176" s="54">
        <f t="shared" si="95"/>
        <v>14.306064287821451</v>
      </c>
      <c r="S176" s="43">
        <v>13.064713478088379</v>
      </c>
      <c r="T176" s="43">
        <v>15.873015403747559</v>
      </c>
      <c r="U176" s="43">
        <v>13.919413566589355</v>
      </c>
      <c r="V176" s="43">
        <v>13.797313690185547</v>
      </c>
      <c r="W176" s="43">
        <v>10.256410598754883</v>
      </c>
      <c r="X176" s="43">
        <v>10.989010810852051</v>
      </c>
      <c r="Y176" s="56">
        <f t="shared" si="96"/>
        <v>12.983312924702963</v>
      </c>
      <c r="Z176" s="42">
        <v>0.17338217794895172</v>
      </c>
      <c r="AA176" s="42">
        <v>0.21733821928501129</v>
      </c>
      <c r="AB176" s="42">
        <v>0.19291819632053375</v>
      </c>
      <c r="AC176" s="42">
        <v>0.1587301641702652</v>
      </c>
      <c r="AD176" s="42">
        <v>5.128205195069313E-2</v>
      </c>
      <c r="AE176" s="42">
        <v>9.0354092419147491E-2</v>
      </c>
      <c r="AF176" s="54">
        <f t="shared" si="97"/>
        <v>0.14733415034910044</v>
      </c>
      <c r="AG176" s="42">
        <v>7.1829061508178711</v>
      </c>
      <c r="AH176" s="42">
        <v>7.1726493835449219</v>
      </c>
      <c r="AI176" s="42">
        <v>7.1829061508178711</v>
      </c>
      <c r="AJ176" s="42">
        <v>7.230769157409668</v>
      </c>
      <c r="AK176" s="42">
        <v>7.3299145698547363</v>
      </c>
      <c r="AL176" s="42">
        <v>7.2717947959899902</v>
      </c>
      <c r="AM176" s="54">
        <f t="shared" si="98"/>
        <v>7.2284900347391767</v>
      </c>
      <c r="AN176" s="44">
        <v>0.20757021009922028</v>
      </c>
      <c r="AO176" s="44">
        <v>0.17582418024539948</v>
      </c>
      <c r="AP176" s="44">
        <v>0.17094017565250397</v>
      </c>
      <c r="AQ176" s="44">
        <v>0.18315018713474274</v>
      </c>
      <c r="AR176" s="44">
        <v>0.18315018713474274</v>
      </c>
      <c r="AS176" s="44">
        <v>0.22466422617435455</v>
      </c>
      <c r="AT176" s="58">
        <f t="shared" si="99"/>
        <v>0.1908831944068273</v>
      </c>
      <c r="AU176" s="42">
        <v>0.95604395866394043</v>
      </c>
      <c r="AV176" s="42">
        <v>0.87179487943649292</v>
      </c>
      <c r="AW176" s="42">
        <v>0.94139194488525391</v>
      </c>
      <c r="AX176" s="42">
        <v>0.96214896440505981</v>
      </c>
      <c r="AY176" s="42">
        <v>0.9365079402923584</v>
      </c>
      <c r="AZ176" s="42">
        <v>0.88644689321517944</v>
      </c>
      <c r="BA176" s="54">
        <f t="shared" si="100"/>
        <v>0.92572243014971412</v>
      </c>
      <c r="BB176" s="44"/>
      <c r="BC176" s="42">
        <v>0.39926740527153015</v>
      </c>
      <c r="BD176" s="42">
        <v>0.31135532259941101</v>
      </c>
      <c r="BE176" s="42">
        <v>0.34676435589790344</v>
      </c>
      <c r="BF176" s="42">
        <v>0.3650793731212616</v>
      </c>
      <c r="BG176" s="42">
        <v>0.35653236508369446</v>
      </c>
      <c r="BH176" s="42">
        <v>0.31990233063697815</v>
      </c>
      <c r="BI176" s="54">
        <f t="shared" si="101"/>
        <v>0.34981685876846313</v>
      </c>
      <c r="BJ176" s="44">
        <v>3.8058370351791382E-2</v>
      </c>
      <c r="BK176" s="44">
        <v>3.8221951574087143E-2</v>
      </c>
      <c r="BL176" s="44">
        <v>3.7545375525951385E-2</v>
      </c>
      <c r="BM176" s="44">
        <v>3.7866991013288498E-2</v>
      </c>
      <c r="BN176" s="44">
        <v>3.7237953394651413E-2</v>
      </c>
      <c r="BO176" s="44">
        <v>3.7095334380865097E-2</v>
      </c>
      <c r="BP176" s="58">
        <f t="shared" si="102"/>
        <v>3.767099604010582E-2</v>
      </c>
      <c r="BQ176" s="42">
        <v>1.29</v>
      </c>
      <c r="BR176" s="42">
        <v>1.31</v>
      </c>
      <c r="BS176" s="42">
        <v>1.26</v>
      </c>
      <c r="BT176" s="42">
        <v>1.28</v>
      </c>
      <c r="BU176" s="42">
        <v>1.29</v>
      </c>
      <c r="BV176" s="42">
        <v>1.25</v>
      </c>
      <c r="BW176" s="54">
        <v>1.28</v>
      </c>
      <c r="BX176" s="44">
        <v>0.06</v>
      </c>
      <c r="BY176" s="44">
        <v>0.06</v>
      </c>
      <c r="BZ176" s="44">
        <v>0.06</v>
      </c>
      <c r="CA176" s="44">
        <v>0.06</v>
      </c>
      <c r="CB176" s="44">
        <v>0.06</v>
      </c>
      <c r="CC176" s="44">
        <v>0.06</v>
      </c>
      <c r="CD176" s="58">
        <v>0.06</v>
      </c>
      <c r="CE176" s="42">
        <v>7.38</v>
      </c>
      <c r="CF176" s="42">
        <v>7.39</v>
      </c>
      <c r="CG176" s="42">
        <v>7.37</v>
      </c>
      <c r="CH176" s="42">
        <v>7.36</v>
      </c>
      <c r="CI176" s="42">
        <v>7.35</v>
      </c>
      <c r="CJ176" s="42">
        <v>7.36</v>
      </c>
      <c r="CK176" s="54">
        <v>7.37</v>
      </c>
      <c r="CL176" s="42">
        <v>107</v>
      </c>
      <c r="CM176" s="44"/>
      <c r="CN176" s="44">
        <v>1.4945055246353149</v>
      </c>
      <c r="CO176" s="44">
        <v>1.4476190805435181</v>
      </c>
      <c r="CP176" s="44">
        <v>1.4534798860549927</v>
      </c>
      <c r="CQ176" s="44">
        <v>1.4495726823806763</v>
      </c>
      <c r="CR176" s="44">
        <v>1.4388278722763062</v>
      </c>
      <c r="CS176" s="44">
        <v>1.4495726823806763</v>
      </c>
      <c r="CT176" s="58">
        <f t="shared" si="103"/>
        <v>1.4555962880452473</v>
      </c>
      <c r="CU176" s="44" t="s">
        <v>233</v>
      </c>
      <c r="CV176" s="44" t="s">
        <v>233</v>
      </c>
      <c r="CW176" s="44" t="s">
        <v>233</v>
      </c>
      <c r="CX176" s="44" t="s">
        <v>233</v>
      </c>
      <c r="CY176" s="44" t="s">
        <v>233</v>
      </c>
      <c r="CZ176" s="44" t="s">
        <v>233</v>
      </c>
      <c r="DA176" s="54">
        <v>1.0149999999999999</v>
      </c>
      <c r="DB176" s="65">
        <v>1013.3088989257812</v>
      </c>
      <c r="DC176" s="65">
        <v>1005.128173828125</v>
      </c>
      <c r="DD176" s="65">
        <v>1001.95361328125</v>
      </c>
      <c r="DE176" s="65">
        <v>983.3944091796875</v>
      </c>
      <c r="DF176" s="65">
        <v>983.27227783203125</v>
      </c>
      <c r="DG176" s="65">
        <v>998.29058837890625</v>
      </c>
      <c r="DH176" s="58">
        <f t="shared" si="104"/>
        <v>1.4364835107421876</v>
      </c>
      <c r="DI176" s="65">
        <v>1035.7509765625</v>
      </c>
      <c r="DJ176" s="65">
        <v>1030.744873046875</v>
      </c>
      <c r="DK176" s="65">
        <v>1037.6556396484375</v>
      </c>
      <c r="DL176" s="65">
        <v>1032.869384765625</v>
      </c>
      <c r="DM176" s="65">
        <v>1030.964599609375</v>
      </c>
      <c r="DN176" s="65">
        <v>1039.5604248046875</v>
      </c>
      <c r="DO176" s="58">
        <f t="shared" si="105"/>
        <v>1.489811015625</v>
      </c>
      <c r="DP176" s="65">
        <v>0</v>
      </c>
      <c r="DQ176" s="44"/>
      <c r="DR176" s="65">
        <v>0</v>
      </c>
      <c r="DS176" s="65">
        <v>812.75</v>
      </c>
      <c r="DT176" s="65">
        <v>798.4375</v>
      </c>
      <c r="DU176" s="65">
        <v>0</v>
      </c>
      <c r="DV176" s="65">
        <v>0</v>
      </c>
      <c r="DW176" s="65">
        <v>831.75</v>
      </c>
      <c r="DX176" s="58">
        <f t="shared" si="106"/>
        <v>0.58630499999999997</v>
      </c>
      <c r="DY176" s="43">
        <v>6.7507200241088867</v>
      </c>
      <c r="DZ176" s="43">
        <v>13.34012508392334</v>
      </c>
      <c r="EA176" s="43">
        <v>28.819374084472656</v>
      </c>
      <c r="EB176" s="44">
        <f t="shared" si="107"/>
        <v>1.3269776072692872</v>
      </c>
      <c r="EC176" s="43">
        <v>45</v>
      </c>
      <c r="ED176" s="43">
        <v>45</v>
      </c>
      <c r="EE176" s="43">
        <v>45</v>
      </c>
      <c r="EF176" s="43">
        <v>45</v>
      </c>
      <c r="EG176" s="43">
        <v>45</v>
      </c>
      <c r="EH176" s="43">
        <v>45</v>
      </c>
      <c r="EI176" s="56">
        <f t="shared" si="88"/>
        <v>45</v>
      </c>
      <c r="EJ176" s="65">
        <v>519</v>
      </c>
      <c r="EK176" s="42">
        <v>0.33000001311302185</v>
      </c>
      <c r="EL176" s="42">
        <v>0.33000001311302185</v>
      </c>
      <c r="EM176" s="42">
        <v>0.33000001311302185</v>
      </c>
      <c r="EN176" s="42">
        <v>0.33000001311302185</v>
      </c>
      <c r="EO176" s="42">
        <v>0.33000001311302185</v>
      </c>
      <c r="EP176" s="42">
        <v>0.33000001311302185</v>
      </c>
      <c r="EQ176" s="54">
        <f t="shared" si="89"/>
        <v>0.33000001311302185</v>
      </c>
      <c r="ER176" s="65" t="s">
        <v>237</v>
      </c>
      <c r="ES176" s="42">
        <v>0.62999999523162842</v>
      </c>
      <c r="ET176" s="42">
        <v>0.62999999523162842</v>
      </c>
      <c r="EU176" s="42">
        <v>0.62999999523162842</v>
      </c>
      <c r="EV176" s="42">
        <v>0.62999999523162842</v>
      </c>
      <c r="EW176" s="42">
        <v>0.62999999523162842</v>
      </c>
      <c r="EX176" s="42">
        <v>0.62999999523162842</v>
      </c>
      <c r="EY176" s="54">
        <f t="shared" si="90"/>
        <v>0.62999999523162842</v>
      </c>
      <c r="EZ176" s="42" t="s">
        <v>237</v>
      </c>
      <c r="FA176" s="42">
        <v>0.25999999046325684</v>
      </c>
      <c r="FB176" s="42">
        <v>0.25</v>
      </c>
      <c r="FC176" s="42">
        <v>0.25999999046325684</v>
      </c>
      <c r="FD176" s="42">
        <v>0.25999999046325684</v>
      </c>
      <c r="FE176" s="42">
        <v>0.25999999046325684</v>
      </c>
      <c r="FF176" s="42">
        <v>0.25</v>
      </c>
      <c r="FG176" s="54">
        <f t="shared" si="91"/>
        <v>0.25666666030883789</v>
      </c>
      <c r="FH176" s="42"/>
      <c r="FI176" s="42">
        <v>0.23999999463558197</v>
      </c>
      <c r="FJ176" s="42">
        <v>0.23999999463558197</v>
      </c>
      <c r="FK176" s="42">
        <v>0.23999999463558197</v>
      </c>
      <c r="FL176" s="42">
        <v>0.23999999463558197</v>
      </c>
      <c r="FM176" s="42">
        <v>0.23999999463558197</v>
      </c>
      <c r="FN176" s="42">
        <v>0.23999999463558197</v>
      </c>
      <c r="FO176" s="54">
        <f t="shared" si="92"/>
        <v>0.23999999463558197</v>
      </c>
      <c r="FP176" s="65">
        <v>27</v>
      </c>
      <c r="FQ176" s="42">
        <v>0.56999999284744263</v>
      </c>
      <c r="FR176" s="42">
        <v>0.56999999284744263</v>
      </c>
      <c r="FS176" s="42">
        <v>0.56999999284744263</v>
      </c>
      <c r="FT176" s="42">
        <v>0.56999999284744263</v>
      </c>
      <c r="FU176" s="42">
        <v>0.56999999284744263</v>
      </c>
      <c r="FV176" s="42">
        <v>0.56999999284744263</v>
      </c>
      <c r="FW176" s="54">
        <f t="shared" si="93"/>
        <v>0.56999999284744263</v>
      </c>
      <c r="FX176" s="65">
        <v>30</v>
      </c>
    </row>
    <row r="177" spans="1:180">
      <c r="A177" s="40">
        <v>38879</v>
      </c>
      <c r="B177" s="41"/>
      <c r="C177" s="41"/>
      <c r="D177" s="41"/>
      <c r="E177" s="42">
        <v>7.9111108779907227</v>
      </c>
      <c r="F177" s="42">
        <v>7.8632478713989258</v>
      </c>
      <c r="G177" s="42">
        <v>7.9145298004150391</v>
      </c>
      <c r="H177" s="42">
        <v>8.1094017028808594</v>
      </c>
      <c r="I177" s="42">
        <v>8.2871799468994141</v>
      </c>
      <c r="J177" s="42">
        <v>8.1777782440185547</v>
      </c>
      <c r="K177" s="54">
        <f t="shared" si="94"/>
        <v>8.0438747406005859</v>
      </c>
      <c r="L177" s="43">
        <v>13.260073661804199</v>
      </c>
      <c r="M177" s="43">
        <v>12.503052711486816</v>
      </c>
      <c r="N177" s="43">
        <v>12.087912559509277</v>
      </c>
      <c r="O177" s="43">
        <v>12.698412895202637</v>
      </c>
      <c r="P177" s="43">
        <v>14.529914855957031</v>
      </c>
      <c r="Q177" s="43">
        <v>14.04151439666748</v>
      </c>
      <c r="R177" s="54">
        <f t="shared" si="95"/>
        <v>13.186813513437906</v>
      </c>
      <c r="S177" s="43">
        <v>13.797313690185547</v>
      </c>
      <c r="T177" s="43">
        <v>12.576313018798828</v>
      </c>
      <c r="U177" s="43">
        <v>8.9133090972900391</v>
      </c>
      <c r="V177" s="43">
        <v>7.5702075958251953</v>
      </c>
      <c r="W177" s="43">
        <v>6.8376069068908691</v>
      </c>
      <c r="X177" s="43">
        <v>7.4481072425842285</v>
      </c>
      <c r="Y177" s="56">
        <f t="shared" si="96"/>
        <v>9.5238095919291172</v>
      </c>
      <c r="Z177" s="42">
        <v>0.16849817335605621</v>
      </c>
      <c r="AA177" s="42">
        <v>0.10989011079072952</v>
      </c>
      <c r="AB177" s="42">
        <v>0.10500610619783401</v>
      </c>
      <c r="AC177" s="42">
        <v>9.0354092419147491E-2</v>
      </c>
      <c r="AD177" s="42">
        <v>7.326007355004549E-3</v>
      </c>
      <c r="AE177" s="42">
        <v>6.1050061136484146E-2</v>
      </c>
      <c r="AF177" s="54">
        <f t="shared" si="97"/>
        <v>9.0354091875875994E-2</v>
      </c>
      <c r="AG177" s="42">
        <v>7.1999998092651367</v>
      </c>
      <c r="AH177" s="42">
        <v>7.2102565765380859</v>
      </c>
      <c r="AI177" s="42">
        <v>7.2239317893981934</v>
      </c>
      <c r="AJ177" s="42">
        <v>7.3025641441345215</v>
      </c>
      <c r="AK177" s="42">
        <v>7.4017095565795898</v>
      </c>
      <c r="AL177" s="42">
        <v>7.3333334922790527</v>
      </c>
      <c r="AM177" s="54">
        <f t="shared" si="98"/>
        <v>7.2786325613657636</v>
      </c>
      <c r="AN177" s="44">
        <v>0.20512820780277252</v>
      </c>
      <c r="AO177" s="44">
        <v>0.1318681389093399</v>
      </c>
      <c r="AP177" s="44">
        <v>0.1318681389093399</v>
      </c>
      <c r="AQ177" s="44">
        <v>0.13431014120578766</v>
      </c>
      <c r="AR177" s="44">
        <v>0.17338217794895172</v>
      </c>
      <c r="AS177" s="44">
        <v>0.19780220091342926</v>
      </c>
      <c r="AT177" s="58">
        <f t="shared" si="99"/>
        <v>0.16239316761493683</v>
      </c>
      <c r="AU177" s="42">
        <v>0.88766789436340332</v>
      </c>
      <c r="AV177" s="42">
        <v>0.87179487943649292</v>
      </c>
      <c r="AW177" s="42">
        <v>0.92185592651367188</v>
      </c>
      <c r="AX177" s="42">
        <v>0.92673993110656738</v>
      </c>
      <c r="AY177" s="42">
        <v>0.92796093225479126</v>
      </c>
      <c r="AZ177" s="42">
        <v>0.91208791732788086</v>
      </c>
      <c r="BA177" s="54">
        <f t="shared" si="100"/>
        <v>0.9080179135004679</v>
      </c>
      <c r="BB177" s="44"/>
      <c r="BC177" s="42">
        <v>0.30891332030296326</v>
      </c>
      <c r="BD177" s="42">
        <v>0.23199023306369781</v>
      </c>
      <c r="BE177" s="42">
        <v>0.2747252881526947</v>
      </c>
      <c r="BF177" s="42">
        <v>0.30402931571006775</v>
      </c>
      <c r="BG177" s="42">
        <v>0.29670330882072449</v>
      </c>
      <c r="BH177" s="42">
        <v>0.3492063581943512</v>
      </c>
      <c r="BI177" s="54">
        <f t="shared" si="101"/>
        <v>0.29426130404074985</v>
      </c>
      <c r="BJ177" s="44">
        <v>3.7057191133499146E-2</v>
      </c>
      <c r="BK177" s="44">
        <v>3.7106223404407501E-2</v>
      </c>
      <c r="BL177" s="44">
        <v>3.6539606750011444E-2</v>
      </c>
      <c r="BM177" s="44">
        <v>3.6421030759811401E-2</v>
      </c>
      <c r="BN177" s="44">
        <v>3.6394454538822174E-2</v>
      </c>
      <c r="BO177" s="44">
        <v>3.6216981709003448E-2</v>
      </c>
      <c r="BP177" s="58">
        <f t="shared" si="102"/>
        <v>3.6622581382592521E-2</v>
      </c>
      <c r="BQ177" s="42">
        <v>1.2</v>
      </c>
      <c r="BR177" s="42">
        <v>1.2</v>
      </c>
      <c r="BS177" s="42">
        <v>1.1499999999999999</v>
      </c>
      <c r="BT177" s="42">
        <v>1.19</v>
      </c>
      <c r="BU177" s="42">
        <v>1.19</v>
      </c>
      <c r="BV177" s="42">
        <v>1.17</v>
      </c>
      <c r="BW177" s="54">
        <v>1.18</v>
      </c>
      <c r="BX177" s="44">
        <v>0.06</v>
      </c>
      <c r="BY177" s="44">
        <v>0.06</v>
      </c>
      <c r="BZ177" s="44">
        <v>0.06</v>
      </c>
      <c r="CA177" s="44">
        <v>0.06</v>
      </c>
      <c r="CB177" s="44">
        <v>0.06</v>
      </c>
      <c r="CC177" s="44">
        <v>0.06</v>
      </c>
      <c r="CD177" s="58">
        <v>0.06</v>
      </c>
      <c r="CE177" s="42">
        <v>7.38</v>
      </c>
      <c r="CF177" s="42">
        <v>7.38</v>
      </c>
      <c r="CG177" s="42">
        <v>7.39</v>
      </c>
      <c r="CH177" s="42">
        <v>7.38</v>
      </c>
      <c r="CI177" s="42">
        <v>7.38</v>
      </c>
      <c r="CJ177" s="42">
        <v>7.37</v>
      </c>
      <c r="CK177" s="54">
        <v>7.38</v>
      </c>
      <c r="CL177" s="42">
        <v>103</v>
      </c>
      <c r="CM177" s="44"/>
      <c r="CN177" s="44">
        <v>1.4495726823806763</v>
      </c>
      <c r="CO177" s="44">
        <v>0.85763126611709595</v>
      </c>
      <c r="CP177" s="44">
        <v>0.90158730745315552</v>
      </c>
      <c r="CQ177" s="44">
        <v>0.93479853868484497</v>
      </c>
      <c r="CR177" s="44">
        <v>0.92698413133621216</v>
      </c>
      <c r="CS177" s="44">
        <v>0.93284493684768677</v>
      </c>
      <c r="CT177" s="58">
        <f t="shared" si="103"/>
        <v>1.0005698104699452</v>
      </c>
      <c r="CU177" s="44" t="s">
        <v>233</v>
      </c>
      <c r="CV177" s="44" t="s">
        <v>233</v>
      </c>
      <c r="CW177" s="44" t="s">
        <v>233</v>
      </c>
      <c r="CX177" s="44" t="s">
        <v>233</v>
      </c>
      <c r="CY177" s="44" t="s">
        <v>233</v>
      </c>
      <c r="CZ177" s="44" t="s">
        <v>233</v>
      </c>
      <c r="DA177" s="54">
        <v>1.4239999999999999</v>
      </c>
      <c r="DB177" s="65">
        <v>998.53485107421875</v>
      </c>
      <c r="DC177" s="65">
        <v>583.6385498046875</v>
      </c>
      <c r="DD177" s="65">
        <v>612.942626953125</v>
      </c>
      <c r="DE177" s="65">
        <v>640.4151611328125</v>
      </c>
      <c r="DF177" s="65">
        <v>644.68865966796875</v>
      </c>
      <c r="DG177" s="65">
        <v>625.6409912109375</v>
      </c>
      <c r="DH177" s="58">
        <f t="shared" si="104"/>
        <v>0.98540660156250004</v>
      </c>
      <c r="DI177" s="65">
        <v>1030.818115234375</v>
      </c>
      <c r="DJ177" s="65">
        <v>643.4676513671875</v>
      </c>
      <c r="DK177" s="65">
        <v>642.85711669921875</v>
      </c>
      <c r="DL177" s="65">
        <v>639.19415283203125</v>
      </c>
      <c r="DM177" s="65">
        <v>641.63616943359375</v>
      </c>
      <c r="DN177" s="65">
        <v>639.19415283203125</v>
      </c>
      <c r="DO177" s="58">
        <f t="shared" si="105"/>
        <v>1.0169201660156251</v>
      </c>
      <c r="DP177" s="65">
        <v>0</v>
      </c>
      <c r="DQ177" s="44"/>
      <c r="DR177" s="65">
        <v>780.375</v>
      </c>
      <c r="DS177" s="65">
        <v>820.8125</v>
      </c>
      <c r="DT177" s="65">
        <v>0</v>
      </c>
      <c r="DU177" s="65">
        <v>0</v>
      </c>
      <c r="DV177" s="65">
        <v>782.75</v>
      </c>
      <c r="DW177" s="65">
        <v>800.8125</v>
      </c>
      <c r="DX177" s="58">
        <f t="shared" si="106"/>
        <v>0.76434000000000002</v>
      </c>
      <c r="DY177" s="43">
        <v>6.8881559371948242</v>
      </c>
      <c r="DZ177" s="43">
        <v>15.180906295776367</v>
      </c>
      <c r="EA177" s="43">
        <v>27.960342407226563</v>
      </c>
      <c r="EB177" s="44">
        <f t="shared" si="107"/>
        <v>0.74816610908508308</v>
      </c>
      <c r="EC177" s="43">
        <v>45</v>
      </c>
      <c r="ED177" s="43">
        <v>45</v>
      </c>
      <c r="EE177" s="43">
        <v>45</v>
      </c>
      <c r="EF177" s="43">
        <v>45</v>
      </c>
      <c r="EG177" s="43">
        <v>45</v>
      </c>
      <c r="EH177" s="43">
        <v>45</v>
      </c>
      <c r="EI177" s="56">
        <f t="shared" si="88"/>
        <v>45</v>
      </c>
      <c r="EJ177" s="65">
        <v>362</v>
      </c>
      <c r="EK177" s="42">
        <v>0.33000001311302185</v>
      </c>
      <c r="EL177" s="42">
        <v>0.33000001311302185</v>
      </c>
      <c r="EM177" s="42">
        <v>0.33000001311302185</v>
      </c>
      <c r="EN177" s="42">
        <v>0.33000001311302185</v>
      </c>
      <c r="EO177" s="42">
        <v>0.33000001311302185</v>
      </c>
      <c r="EP177" s="42">
        <v>0.33000001311302185</v>
      </c>
      <c r="EQ177" s="54">
        <f t="shared" si="89"/>
        <v>0.33000001311302185</v>
      </c>
      <c r="ER177" s="65" t="s">
        <v>237</v>
      </c>
      <c r="ES177" s="42">
        <v>0.62999999523162842</v>
      </c>
      <c r="ET177" s="42">
        <v>0.62999999523162842</v>
      </c>
      <c r="EU177" s="42">
        <v>0.62999999523162842</v>
      </c>
      <c r="EV177" s="42">
        <v>0.62999999523162842</v>
      </c>
      <c r="EW177" s="42">
        <v>0.62999999523162842</v>
      </c>
      <c r="EX177" s="42">
        <v>0.62999999523162842</v>
      </c>
      <c r="EY177" s="54">
        <f t="shared" si="90"/>
        <v>0.62999999523162842</v>
      </c>
      <c r="EZ177" s="42" t="s">
        <v>237</v>
      </c>
      <c r="FA177" s="42">
        <v>0.25</v>
      </c>
      <c r="FB177" s="42">
        <v>0.25</v>
      </c>
      <c r="FC177" s="42">
        <v>0.25999999046325684</v>
      </c>
      <c r="FD177" s="42">
        <v>0.25999999046325684</v>
      </c>
      <c r="FE177" s="42">
        <v>0.25999999046325684</v>
      </c>
      <c r="FF177" s="42">
        <v>0.25999999046325684</v>
      </c>
      <c r="FG177" s="54">
        <f t="shared" si="91"/>
        <v>0.25666666030883789</v>
      </c>
      <c r="FH177" s="42"/>
      <c r="FI177" s="42">
        <v>0.23999999463558197</v>
      </c>
      <c r="FJ177" s="42">
        <v>0.23999999463558197</v>
      </c>
      <c r="FK177" s="42">
        <v>0.25</v>
      </c>
      <c r="FL177" s="42">
        <v>0.25</v>
      </c>
      <c r="FM177" s="42">
        <v>0.25</v>
      </c>
      <c r="FN177" s="42">
        <v>0.25</v>
      </c>
      <c r="FO177" s="54">
        <f t="shared" si="92"/>
        <v>0.24666666487852731</v>
      </c>
      <c r="FP177" s="65">
        <v>19</v>
      </c>
      <c r="FQ177" s="42">
        <v>0.56999999284744263</v>
      </c>
      <c r="FR177" s="42">
        <v>0.56999999284744263</v>
      </c>
      <c r="FS177" s="42">
        <v>0.56999999284744263</v>
      </c>
      <c r="FT177" s="42">
        <v>0.56999999284744263</v>
      </c>
      <c r="FU177" s="42">
        <v>0.56999999284744263</v>
      </c>
      <c r="FV177" s="42">
        <v>0.56999999284744263</v>
      </c>
      <c r="FW177" s="54">
        <f t="shared" si="93"/>
        <v>0.56999999284744263</v>
      </c>
      <c r="FX177" s="65">
        <v>21</v>
      </c>
    </row>
    <row r="178" spans="1:180">
      <c r="A178" s="40">
        <v>38880</v>
      </c>
      <c r="B178" s="41"/>
      <c r="C178" s="41"/>
      <c r="D178" s="41"/>
      <c r="E178" s="42">
        <v>7.9076924324035645</v>
      </c>
      <c r="F178" s="42">
        <v>7.8222222328186035</v>
      </c>
      <c r="G178" s="42">
        <v>7.8905982971191406</v>
      </c>
      <c r="H178" s="42">
        <v>8.1504278182983398</v>
      </c>
      <c r="I178" s="42">
        <v>8.3316240310668945</v>
      </c>
      <c r="J178" s="42">
        <v>8.2188034057617188</v>
      </c>
      <c r="K178" s="54">
        <f t="shared" si="94"/>
        <v>8.053561369578043</v>
      </c>
      <c r="L178" s="43">
        <v>13.431013107299805</v>
      </c>
      <c r="M178" s="43">
        <v>12.942612648010254</v>
      </c>
      <c r="N178" s="43">
        <v>12.820512771606445</v>
      </c>
      <c r="O178" s="43">
        <v>13.797313690185547</v>
      </c>
      <c r="P178" s="43">
        <v>15.164834976196289</v>
      </c>
      <c r="Q178" s="43">
        <v>15.164834976196289</v>
      </c>
      <c r="R178" s="54">
        <f t="shared" si="95"/>
        <v>13.886853694915771</v>
      </c>
      <c r="S178" s="43">
        <v>9.645909309387207</v>
      </c>
      <c r="T178" s="43">
        <v>10.256410598754883</v>
      </c>
      <c r="U178" s="43">
        <v>7.0818071365356445</v>
      </c>
      <c r="V178" s="43">
        <v>6.2271060943603516</v>
      </c>
      <c r="W178" s="43">
        <v>6.105006217956543</v>
      </c>
      <c r="X178" s="43">
        <v>6.8376069068908691</v>
      </c>
      <c r="Y178" s="56">
        <f t="shared" si="96"/>
        <v>7.692307710647583</v>
      </c>
      <c r="Z178" s="42">
        <v>0.12454212456941605</v>
      </c>
      <c r="AA178" s="42">
        <v>0.21245421469211578</v>
      </c>
      <c r="AB178" s="42">
        <v>0.2222222238779068</v>
      </c>
      <c r="AC178" s="42">
        <v>0.12942613661289215</v>
      </c>
      <c r="AD178" s="42">
        <v>2.1978022530674934E-2</v>
      </c>
      <c r="AE178" s="42">
        <v>8.0586083233356476E-2</v>
      </c>
      <c r="AF178" s="54">
        <f t="shared" si="97"/>
        <v>0.13186813425272703</v>
      </c>
      <c r="AG178" s="42">
        <v>7.2170939445495605</v>
      </c>
      <c r="AH178" s="42">
        <v>7.1726493835449219</v>
      </c>
      <c r="AI178" s="42">
        <v>7.2034187316894531</v>
      </c>
      <c r="AJ178" s="42">
        <v>7.3333334922790527</v>
      </c>
      <c r="AK178" s="42">
        <v>7.4666666984558105</v>
      </c>
      <c r="AL178" s="42">
        <v>7.384615421295166</v>
      </c>
      <c r="AM178" s="54">
        <f t="shared" si="98"/>
        <v>7.2962962786356611</v>
      </c>
      <c r="AN178" s="44">
        <v>0.18803419172763824</v>
      </c>
      <c r="AO178" s="44">
        <v>0.15628816187381744</v>
      </c>
      <c r="AP178" s="44">
        <v>0.16361416876316071</v>
      </c>
      <c r="AQ178" s="44">
        <v>0.13675214350223541</v>
      </c>
      <c r="AR178" s="44">
        <v>0.18070818483829498</v>
      </c>
      <c r="AS178" s="44">
        <v>0.18315018713474274</v>
      </c>
      <c r="AT178" s="58">
        <f t="shared" si="99"/>
        <v>0.16809117297331491</v>
      </c>
      <c r="AU178" s="42">
        <v>0.94871795177459717</v>
      </c>
      <c r="AV178" s="42">
        <v>0.96336996555328369</v>
      </c>
      <c r="AW178" s="42">
        <v>0.94383394718170166</v>
      </c>
      <c r="AX178" s="42">
        <v>0.87179487943649292</v>
      </c>
      <c r="AY178" s="42">
        <v>1.2185592651367187</v>
      </c>
      <c r="AZ178" s="42">
        <v>0.9047619104385376</v>
      </c>
      <c r="BA178" s="54">
        <f t="shared" si="100"/>
        <v>0.97517298658688867</v>
      </c>
      <c r="BB178" s="44"/>
      <c r="BC178" s="42">
        <v>0.28327229619026184</v>
      </c>
      <c r="BD178" s="42">
        <v>0.30158731341362</v>
      </c>
      <c r="BE178" s="42">
        <v>6.1050062067806721E-3</v>
      </c>
      <c r="BF178" s="42">
        <v>0.26739928126335144</v>
      </c>
      <c r="BG178" s="42">
        <v>0.35164836049079895</v>
      </c>
      <c r="BH178" s="42">
        <v>0.33089134097099304</v>
      </c>
      <c r="BI178" s="54">
        <f t="shared" si="101"/>
        <v>0.2568172664226343</v>
      </c>
      <c r="BJ178" s="44">
        <v>3.6389768123626709E-2</v>
      </c>
      <c r="BK178" s="44">
        <v>3.6379318684339523E-2</v>
      </c>
      <c r="BL178" s="44">
        <v>3.5989187657833099E-2</v>
      </c>
      <c r="BM178" s="44">
        <v>3.8158133625984192E-2</v>
      </c>
      <c r="BN178" s="44">
        <v>3.9621267467737198E-2</v>
      </c>
      <c r="BO178" s="44">
        <v>3.9328079670667648E-2</v>
      </c>
      <c r="BP178" s="58">
        <f t="shared" si="102"/>
        <v>3.7644292538364731E-2</v>
      </c>
      <c r="BQ178" s="42">
        <v>1.17</v>
      </c>
      <c r="BR178" s="42">
        <v>1.1599999999999999</v>
      </c>
      <c r="BS178" s="42">
        <v>1.19</v>
      </c>
      <c r="BT178" s="42">
        <v>1.2</v>
      </c>
      <c r="BU178" s="42">
        <v>1.21</v>
      </c>
      <c r="BV178" s="42">
        <v>1.26</v>
      </c>
      <c r="BW178" s="54">
        <v>1.2</v>
      </c>
      <c r="BX178" s="44">
        <v>0.06</v>
      </c>
      <c r="BY178" s="44">
        <v>5.1999999999999998E-2</v>
      </c>
      <c r="BZ178" s="44">
        <v>4.8000000000000001E-2</v>
      </c>
      <c r="CA178" s="44">
        <v>4.5999999999999999E-2</v>
      </c>
      <c r="CB178" s="44">
        <v>0.05</v>
      </c>
      <c r="CC178" s="44">
        <v>5.0999999999999997E-2</v>
      </c>
      <c r="CD178" s="58">
        <v>5.0999999999999997E-2</v>
      </c>
      <c r="CE178" s="42">
        <v>7.39</v>
      </c>
      <c r="CF178" s="42">
        <v>7.41</v>
      </c>
      <c r="CG178" s="42">
        <v>7.42</v>
      </c>
      <c r="CH178" s="42">
        <v>7.4</v>
      </c>
      <c r="CI178" s="42">
        <v>7.39</v>
      </c>
      <c r="CJ178" s="42">
        <v>7.4</v>
      </c>
      <c r="CK178" s="54">
        <v>7.4</v>
      </c>
      <c r="CL178" s="42">
        <v>115</v>
      </c>
      <c r="CM178" s="44"/>
      <c r="CN178" s="44">
        <v>1.0559219121932983</v>
      </c>
      <c r="CO178" s="44">
        <v>0.92893773317337036</v>
      </c>
      <c r="CP178" s="44">
        <v>1.0744811296463013</v>
      </c>
      <c r="CQ178" s="44">
        <v>0.96312576532363892</v>
      </c>
      <c r="CR178" s="44">
        <v>1.0100122690200806</v>
      </c>
      <c r="CS178" s="44">
        <v>1.004151463508606</v>
      </c>
      <c r="CT178" s="58">
        <f t="shared" si="103"/>
        <v>1.0061050454775493</v>
      </c>
      <c r="CU178" s="44" t="s">
        <v>233</v>
      </c>
      <c r="CV178" s="44" t="s">
        <v>233</v>
      </c>
      <c r="CW178" s="44" t="s">
        <v>233</v>
      </c>
      <c r="CX178" s="44" t="s">
        <v>233</v>
      </c>
      <c r="CY178" s="44" t="s">
        <v>233</v>
      </c>
      <c r="CZ178" s="44" t="s">
        <v>233</v>
      </c>
      <c r="DA178" s="54">
        <v>1.429</v>
      </c>
      <c r="DB178" s="65">
        <v>677.2894287109375</v>
      </c>
      <c r="DC178" s="65">
        <v>641.14776611328125</v>
      </c>
      <c r="DD178" s="65">
        <v>665.81195068359375</v>
      </c>
      <c r="DE178" s="65">
        <v>626.6177978515625</v>
      </c>
      <c r="DF178" s="65">
        <v>640.78143310546875</v>
      </c>
      <c r="DG178" s="65">
        <v>747.6190185546875</v>
      </c>
      <c r="DH178" s="58">
        <f t="shared" si="104"/>
        <v>0.95982417480468751</v>
      </c>
      <c r="DI178" s="65">
        <v>641.63616943359375</v>
      </c>
      <c r="DJ178" s="65">
        <v>641.63616943359375</v>
      </c>
      <c r="DK178" s="65">
        <v>647.20391845703125</v>
      </c>
      <c r="DL178" s="65">
        <v>644.078125</v>
      </c>
      <c r="DM178" s="65">
        <v>645.98291015625</v>
      </c>
      <c r="DN178" s="65">
        <v>643.4676513671875</v>
      </c>
      <c r="DO178" s="58">
        <f t="shared" si="105"/>
        <v>0.92736118652343746</v>
      </c>
      <c r="DP178" s="65">
        <v>0</v>
      </c>
      <c r="DQ178" s="44"/>
      <c r="DR178" s="65">
        <v>0</v>
      </c>
      <c r="DS178" s="65">
        <v>0</v>
      </c>
      <c r="DT178" s="65">
        <v>771.625</v>
      </c>
      <c r="DU178" s="65">
        <v>812.125</v>
      </c>
      <c r="DV178" s="65">
        <v>0</v>
      </c>
      <c r="DW178" s="65">
        <v>0</v>
      </c>
      <c r="DX178" s="58">
        <f t="shared" si="106"/>
        <v>0.38009999999999999</v>
      </c>
      <c r="DY178" s="43">
        <v>6.4627594947814941</v>
      </c>
      <c r="DZ178" s="43">
        <v>14.848843574523926</v>
      </c>
      <c r="EA178" s="43">
        <v>26.913627624511719</v>
      </c>
      <c r="EB178" s="44">
        <f t="shared" si="107"/>
        <v>0.97584234382629387</v>
      </c>
      <c r="EC178" s="43">
        <v>45</v>
      </c>
      <c r="ED178" s="43">
        <v>45</v>
      </c>
      <c r="EE178" s="43">
        <v>45</v>
      </c>
      <c r="EF178" s="43">
        <v>45</v>
      </c>
      <c r="EG178" s="43">
        <v>45</v>
      </c>
      <c r="EH178" s="43">
        <v>45</v>
      </c>
      <c r="EI178" s="56">
        <f t="shared" si="88"/>
        <v>45</v>
      </c>
      <c r="EJ178" s="65">
        <v>347</v>
      </c>
      <c r="EK178" s="42">
        <v>0.33000001311302185</v>
      </c>
      <c r="EL178" s="42">
        <v>0.33000001311302185</v>
      </c>
      <c r="EM178" s="42">
        <v>0.33000001311302185</v>
      </c>
      <c r="EN178" s="42">
        <v>0.33000001311302185</v>
      </c>
      <c r="EO178" s="42">
        <v>0.33000001311302185</v>
      </c>
      <c r="EP178" s="42">
        <v>0.33000001311302185</v>
      </c>
      <c r="EQ178" s="54">
        <f t="shared" si="89"/>
        <v>0.33000001311302185</v>
      </c>
      <c r="ER178" s="65" t="s">
        <v>237</v>
      </c>
      <c r="ES178" s="42">
        <v>0.62999999523162842</v>
      </c>
      <c r="ET178" s="42">
        <v>0.62999999523162842</v>
      </c>
      <c r="EU178" s="42">
        <v>0.62999999523162842</v>
      </c>
      <c r="EV178" s="42">
        <v>0.62999999523162842</v>
      </c>
      <c r="EW178" s="42">
        <v>0.62999999523162842</v>
      </c>
      <c r="EX178" s="42">
        <v>0.62999999523162842</v>
      </c>
      <c r="EY178" s="54">
        <f t="shared" si="90"/>
        <v>0.62999999523162842</v>
      </c>
      <c r="EZ178" s="42" t="s">
        <v>237</v>
      </c>
      <c r="FA178" s="42">
        <v>0.25999999046325684</v>
      </c>
      <c r="FB178" s="42">
        <v>0.25999999046325684</v>
      </c>
      <c r="FC178" s="42">
        <v>0.25999999046325684</v>
      </c>
      <c r="FD178" s="42">
        <v>0.25999999046325684</v>
      </c>
      <c r="FE178" s="42">
        <v>0.25999999046325684</v>
      </c>
      <c r="FF178" s="42">
        <v>0.25999999046325684</v>
      </c>
      <c r="FG178" s="54">
        <f t="shared" si="91"/>
        <v>0.25999999046325684</v>
      </c>
      <c r="FH178" s="42"/>
      <c r="FI178" s="42">
        <v>0.25</v>
      </c>
      <c r="FJ178" s="42">
        <v>0.25</v>
      </c>
      <c r="FK178" s="42">
        <v>0.25</v>
      </c>
      <c r="FL178" s="42">
        <v>0.25</v>
      </c>
      <c r="FM178" s="42">
        <v>0.25</v>
      </c>
      <c r="FN178" s="42">
        <v>0.25</v>
      </c>
      <c r="FO178" s="54">
        <f t="shared" si="92"/>
        <v>0.25</v>
      </c>
      <c r="FP178" s="65">
        <v>16</v>
      </c>
      <c r="FQ178" s="42">
        <v>0.56999999284744263</v>
      </c>
      <c r="FR178" s="42">
        <v>0.56999999284744263</v>
      </c>
      <c r="FS178" s="42">
        <v>0.56999999284744263</v>
      </c>
      <c r="FT178" s="42">
        <v>0.56999999284744263</v>
      </c>
      <c r="FU178" s="42">
        <v>0.56999999284744263</v>
      </c>
      <c r="FV178" s="42">
        <v>0.56999999284744263</v>
      </c>
      <c r="FW178" s="54">
        <f t="shared" si="93"/>
        <v>0.56999999284744263</v>
      </c>
      <c r="FX178" s="65">
        <v>19</v>
      </c>
    </row>
    <row r="179" spans="1:180">
      <c r="A179" s="40">
        <v>38881</v>
      </c>
      <c r="B179" s="41"/>
      <c r="C179" s="41"/>
      <c r="D179" s="41"/>
      <c r="E179" s="42">
        <v>7.8974356651306152</v>
      </c>
      <c r="F179" s="42">
        <v>7.8017091751098633</v>
      </c>
      <c r="G179" s="42">
        <v>7.9145298004150391</v>
      </c>
      <c r="H179" s="42">
        <v>8.2222223281860352</v>
      </c>
      <c r="I179" s="42">
        <v>8.3965816497802734</v>
      </c>
      <c r="J179" s="42">
        <v>8.229060173034668</v>
      </c>
      <c r="K179" s="54">
        <f t="shared" si="94"/>
        <v>8.076923131942749</v>
      </c>
      <c r="L179" s="43">
        <v>14.163614273071289</v>
      </c>
      <c r="M179" s="43">
        <v>13.55311393737793</v>
      </c>
      <c r="N179" s="43">
        <v>13.675213813781738</v>
      </c>
      <c r="O179" s="43">
        <v>16.898656845092773</v>
      </c>
      <c r="P179" s="43">
        <v>19.902318954467773</v>
      </c>
      <c r="Q179" s="43">
        <v>19.047618865966797</v>
      </c>
      <c r="R179" s="54">
        <f t="shared" si="95"/>
        <v>16.206756114959717</v>
      </c>
      <c r="S179" s="43">
        <v>8.3028087615966797</v>
      </c>
      <c r="T179" s="43">
        <v>9.2796096801757812</v>
      </c>
      <c r="U179" s="43">
        <v>6.8376069068908691</v>
      </c>
      <c r="V179" s="43">
        <v>6.2271060943603516</v>
      </c>
      <c r="W179" s="43">
        <v>6.8376069068908691</v>
      </c>
      <c r="X179" s="43">
        <v>7.4481072425842285</v>
      </c>
      <c r="Y179" s="56">
        <f t="shared" si="96"/>
        <v>7.4888075987497968</v>
      </c>
      <c r="Z179" s="42">
        <v>0.20268620550632477</v>
      </c>
      <c r="AA179" s="42">
        <v>0.25641027092933655</v>
      </c>
      <c r="AB179" s="42">
        <v>0.21245421469211578</v>
      </c>
      <c r="AC179" s="42">
        <v>7.081807404756546E-2</v>
      </c>
      <c r="AD179" s="42">
        <v>-8.0586083233356476E-2</v>
      </c>
      <c r="AE179" s="42">
        <v>2.6862027123570442E-2</v>
      </c>
      <c r="AF179" s="54">
        <f t="shared" si="97"/>
        <v>0.11477411817759275</v>
      </c>
      <c r="AG179" s="42">
        <v>7.2273502349853516</v>
      </c>
      <c r="AH179" s="42">
        <v>7.1965813636779785</v>
      </c>
      <c r="AI179" s="42">
        <v>7.2478632926940918</v>
      </c>
      <c r="AJ179" s="42">
        <v>7.4222221374511719</v>
      </c>
      <c r="AK179" s="42">
        <v>7.5863246917724609</v>
      </c>
      <c r="AL179" s="42">
        <v>7.4153847694396973</v>
      </c>
      <c r="AM179" s="54">
        <f t="shared" si="98"/>
        <v>7.349287748336792</v>
      </c>
      <c r="AN179" s="44">
        <v>0.16849817335605621</v>
      </c>
      <c r="AO179" s="44">
        <v>0.1587301641702652</v>
      </c>
      <c r="AP179" s="44">
        <v>0.16117216646671295</v>
      </c>
      <c r="AQ179" s="44">
        <v>0.17826618254184723</v>
      </c>
      <c r="AR179" s="44">
        <v>0.23931623995304108</v>
      </c>
      <c r="AS179" s="44">
        <v>0.2222222238779068</v>
      </c>
      <c r="AT179" s="58">
        <f t="shared" si="99"/>
        <v>0.18803419172763824</v>
      </c>
      <c r="AU179" s="42">
        <v>1.0207570791244507</v>
      </c>
      <c r="AV179" s="42">
        <v>0.90720391273498535</v>
      </c>
      <c r="AW179" s="42">
        <v>1.0915751457214355</v>
      </c>
      <c r="AX179" s="42">
        <v>1.0146520137786865</v>
      </c>
      <c r="AY179" s="42">
        <v>0.94749695062637329</v>
      </c>
      <c r="AZ179" s="42">
        <v>0.96459096670150757</v>
      </c>
      <c r="BA179" s="54">
        <f t="shared" si="100"/>
        <v>0.99104601144790649</v>
      </c>
      <c r="BB179" s="44"/>
      <c r="BC179" s="42">
        <v>0.32356533408164978</v>
      </c>
      <c r="BD179" s="42">
        <v>0.36019536852836609</v>
      </c>
      <c r="BE179" s="42">
        <v>0.37118437886238098</v>
      </c>
      <c r="BF179" s="42">
        <v>0.36263737082481384</v>
      </c>
      <c r="BG179" s="42">
        <v>0.31379732489585876</v>
      </c>
      <c r="BH179" s="42">
        <v>0.29670330882072449</v>
      </c>
      <c r="BI179" s="54">
        <f t="shared" si="101"/>
        <v>0.33801384766896564</v>
      </c>
      <c r="BJ179" s="44">
        <v>3.9148248732089996E-2</v>
      </c>
      <c r="BK179" s="44">
        <v>4.4287730008363724E-2</v>
      </c>
      <c r="BL179" s="44">
        <v>4.1542820632457733E-2</v>
      </c>
      <c r="BM179" s="44">
        <v>4.0062963962554932E-2</v>
      </c>
      <c r="BN179" s="44">
        <v>3.9667051285505295E-2</v>
      </c>
      <c r="BO179" s="44">
        <v>3.9531782269477844E-2</v>
      </c>
      <c r="BP179" s="58">
        <f t="shared" si="102"/>
        <v>4.0706766148408256E-2</v>
      </c>
      <c r="BQ179" s="42">
        <v>1.21</v>
      </c>
      <c r="BR179" s="42">
        <v>1.26</v>
      </c>
      <c r="BS179" s="42">
        <v>1.27</v>
      </c>
      <c r="BT179" s="42">
        <v>1.31</v>
      </c>
      <c r="BU179" s="42">
        <v>1.27</v>
      </c>
      <c r="BV179" s="42">
        <v>1.22</v>
      </c>
      <c r="BW179" s="54">
        <v>1.26</v>
      </c>
      <c r="BX179" s="44">
        <v>0.05</v>
      </c>
      <c r="BY179" s="44">
        <v>4.9000000000000002E-2</v>
      </c>
      <c r="BZ179" s="44">
        <v>5.3999999999999999E-2</v>
      </c>
      <c r="CA179" s="44">
        <v>5.3999999999999999E-2</v>
      </c>
      <c r="CB179" s="44">
        <v>5.0999999999999997E-2</v>
      </c>
      <c r="CC179" s="44">
        <v>5.2999999999999999E-2</v>
      </c>
      <c r="CD179" s="58">
        <v>5.1999999999999998E-2</v>
      </c>
      <c r="CE179" s="42">
        <v>7.42</v>
      </c>
      <c r="CF179" s="42">
        <v>7.44</v>
      </c>
      <c r="CG179" s="42">
        <v>7.44</v>
      </c>
      <c r="CH179" s="42">
        <v>7.43</v>
      </c>
      <c r="CI179" s="42">
        <v>7.43</v>
      </c>
      <c r="CJ179" s="42">
        <v>7.43</v>
      </c>
      <c r="CK179" s="54">
        <v>7.43</v>
      </c>
      <c r="CL179" s="42">
        <v>102</v>
      </c>
      <c r="CM179" s="44"/>
      <c r="CN179" s="44">
        <v>0.95628815889358521</v>
      </c>
      <c r="CO179" s="44">
        <v>1.0168498754501343</v>
      </c>
      <c r="CP179" s="44">
        <v>0.86935287714004517</v>
      </c>
      <c r="CQ179" s="44">
        <v>0.89474970102310181</v>
      </c>
      <c r="CR179" s="44">
        <v>0.98168498277664185</v>
      </c>
      <c r="CS179" s="44">
        <v>0.95921856164932251</v>
      </c>
      <c r="CT179" s="58">
        <f t="shared" si="103"/>
        <v>0.94635735948880517</v>
      </c>
      <c r="CU179" s="44" t="s">
        <v>233</v>
      </c>
      <c r="CV179" s="44" t="s">
        <v>233</v>
      </c>
      <c r="CW179" s="44" t="s">
        <v>233</v>
      </c>
      <c r="CX179" s="44" t="s">
        <v>233</v>
      </c>
      <c r="CY179" s="44" t="s">
        <v>233</v>
      </c>
      <c r="CZ179" s="44" t="s">
        <v>233</v>
      </c>
      <c r="DA179" s="54">
        <v>1.421</v>
      </c>
      <c r="DB179" s="65">
        <v>618.07080078125</v>
      </c>
      <c r="DC179" s="65">
        <v>689.2552490234375</v>
      </c>
      <c r="DD179" s="65">
        <v>647.25274658203125</v>
      </c>
      <c r="DE179" s="65">
        <v>666.78875732421875</v>
      </c>
      <c r="DF179" s="65">
        <v>672.89373779296875</v>
      </c>
      <c r="DG179" s="65">
        <v>657.26495361328125</v>
      </c>
      <c r="DH179" s="58">
        <f t="shared" si="104"/>
        <v>0.94836629882812495</v>
      </c>
      <c r="DI179" s="65">
        <v>647.13067626953125</v>
      </c>
      <c r="DJ179" s="65">
        <v>640.4151611328125</v>
      </c>
      <c r="DK179" s="65">
        <v>647.74114990234375</v>
      </c>
      <c r="DL179" s="65">
        <v>649.5726318359375</v>
      </c>
      <c r="DM179" s="65">
        <v>652.62518310546875</v>
      </c>
      <c r="DN179" s="65">
        <v>654.4566650390625</v>
      </c>
      <c r="DO179" s="58">
        <f t="shared" si="105"/>
        <v>0.93406595214843746</v>
      </c>
      <c r="DP179" s="65">
        <v>32</v>
      </c>
      <c r="DQ179" s="44"/>
      <c r="DR179" s="65">
        <v>764</v>
      </c>
      <c r="DS179" s="65">
        <v>803.0625</v>
      </c>
      <c r="DT179" s="65">
        <v>0</v>
      </c>
      <c r="DU179" s="65">
        <v>782.1875</v>
      </c>
      <c r="DV179" s="65">
        <v>0</v>
      </c>
      <c r="DW179" s="65">
        <v>0</v>
      </c>
      <c r="DX179" s="58">
        <f t="shared" si="106"/>
        <v>0.56381999999999999</v>
      </c>
      <c r="DY179" s="43">
        <v>6.1977043151855469</v>
      </c>
      <c r="DZ179" s="43">
        <v>13.22823429107666</v>
      </c>
      <c r="EA179" s="43">
        <v>28.03253173828125</v>
      </c>
      <c r="EB179" s="44">
        <f t="shared" si="107"/>
        <v>1.1706749075317382</v>
      </c>
      <c r="EC179" s="43">
        <v>45</v>
      </c>
      <c r="ED179" s="43">
        <v>45</v>
      </c>
      <c r="EE179" s="43">
        <v>45</v>
      </c>
      <c r="EF179" s="43">
        <v>45</v>
      </c>
      <c r="EG179" s="43">
        <v>45</v>
      </c>
      <c r="EH179" s="43">
        <v>45</v>
      </c>
      <c r="EI179" s="56">
        <f t="shared" si="88"/>
        <v>45</v>
      </c>
      <c r="EJ179" s="65">
        <v>346</v>
      </c>
      <c r="EK179" s="42">
        <v>0.33000001311302185</v>
      </c>
      <c r="EL179" s="42">
        <v>0.33000001311302185</v>
      </c>
      <c r="EM179" s="42">
        <v>0.33000001311302185</v>
      </c>
      <c r="EN179" s="42">
        <v>0.33000001311302185</v>
      </c>
      <c r="EO179" s="42">
        <v>0.33000001311302185</v>
      </c>
      <c r="EP179" s="42">
        <v>0.33000001311302185</v>
      </c>
      <c r="EQ179" s="54">
        <f t="shared" si="89"/>
        <v>0.33000001311302185</v>
      </c>
      <c r="ER179" s="65" t="s">
        <v>237</v>
      </c>
      <c r="ES179" s="42">
        <v>0.62999999523162842</v>
      </c>
      <c r="ET179" s="42">
        <v>0.62999999523162842</v>
      </c>
      <c r="EU179" s="42">
        <v>0.62999999523162842</v>
      </c>
      <c r="EV179" s="42">
        <v>0.62999999523162842</v>
      </c>
      <c r="EW179" s="42">
        <v>0.62999999523162842</v>
      </c>
      <c r="EX179" s="42">
        <v>0.62999999523162842</v>
      </c>
      <c r="EY179" s="54">
        <f t="shared" si="90"/>
        <v>0.62999999523162842</v>
      </c>
      <c r="EZ179" s="42" t="s">
        <v>237</v>
      </c>
      <c r="FA179" s="42">
        <v>0.25999999046325684</v>
      </c>
      <c r="FB179" s="42">
        <v>0.25999999046325684</v>
      </c>
      <c r="FC179" s="42">
        <v>0.25999999046325684</v>
      </c>
      <c r="FD179" s="42">
        <v>0.25999999046325684</v>
      </c>
      <c r="FE179" s="42">
        <v>0.25999999046325684</v>
      </c>
      <c r="FF179" s="42">
        <v>0.25999999046325684</v>
      </c>
      <c r="FG179" s="54">
        <f t="shared" si="91"/>
        <v>0.25999999046325684</v>
      </c>
      <c r="FH179" s="42"/>
      <c r="FI179" s="42">
        <v>0.25</v>
      </c>
      <c r="FJ179" s="42">
        <v>0.25</v>
      </c>
      <c r="FK179" s="42">
        <v>0.25</v>
      </c>
      <c r="FL179" s="42">
        <v>0.25</v>
      </c>
      <c r="FM179" s="42">
        <v>0.25</v>
      </c>
      <c r="FN179" s="42">
        <v>0.25</v>
      </c>
      <c r="FO179" s="54">
        <f t="shared" si="92"/>
        <v>0.25</v>
      </c>
      <c r="FP179" s="65">
        <v>19</v>
      </c>
      <c r="FQ179" s="42">
        <v>0.56999999284744263</v>
      </c>
      <c r="FR179" s="42">
        <v>0.56999999284744263</v>
      </c>
      <c r="FS179" s="42">
        <v>0.56999999284744263</v>
      </c>
      <c r="FT179" s="42">
        <v>0.56999999284744263</v>
      </c>
      <c r="FU179" s="42">
        <v>0.56999999284744263</v>
      </c>
      <c r="FV179" s="42">
        <v>0.56999999284744263</v>
      </c>
      <c r="FW179" s="54">
        <f t="shared" si="93"/>
        <v>0.56999999284744263</v>
      </c>
      <c r="FX179" s="65">
        <v>19</v>
      </c>
    </row>
    <row r="180" spans="1:180">
      <c r="A180" s="40">
        <v>38882</v>
      </c>
      <c r="B180" s="41"/>
      <c r="C180" s="41"/>
      <c r="D180" s="41"/>
      <c r="E180" s="42">
        <v>7.8837604522705078</v>
      </c>
      <c r="F180" s="42">
        <v>7.7572650909423828</v>
      </c>
      <c r="G180" s="42">
        <v>7.8358974456787109</v>
      </c>
      <c r="H180" s="42">
        <v>8.2153844833374023</v>
      </c>
      <c r="I180" s="42">
        <v>8.3384618759155273</v>
      </c>
      <c r="J180" s="42">
        <v>8.2461538314819336</v>
      </c>
      <c r="K180" s="54">
        <f t="shared" si="94"/>
        <v>8.0461538632710781</v>
      </c>
      <c r="L180" s="43">
        <v>17.313796997070312</v>
      </c>
      <c r="M180" s="43">
        <v>16.068376541137695</v>
      </c>
      <c r="N180" s="43">
        <v>15.579975128173828</v>
      </c>
      <c r="O180" s="43">
        <v>17.826618194580078</v>
      </c>
      <c r="P180" s="43">
        <v>19.584859848022461</v>
      </c>
      <c r="Q180" s="43">
        <v>19.169719696044922</v>
      </c>
      <c r="R180" s="54">
        <f t="shared" si="95"/>
        <v>17.590557734171551</v>
      </c>
      <c r="S180" s="43">
        <v>8.6691083908081055</v>
      </c>
      <c r="T180" s="43">
        <v>8.9133090972900391</v>
      </c>
      <c r="U180" s="43">
        <v>6.7155065536499023</v>
      </c>
      <c r="V180" s="43">
        <v>6.105006217956543</v>
      </c>
      <c r="W180" s="43">
        <v>6.9597067832946777</v>
      </c>
      <c r="X180" s="43">
        <v>7.5702075958251953</v>
      </c>
      <c r="Y180" s="56">
        <f t="shared" si="96"/>
        <v>7.4888074398040771</v>
      </c>
      <c r="Z180" s="42">
        <v>7.5702078640460968E-2</v>
      </c>
      <c r="AA180" s="42">
        <v>0.13919414579868317</v>
      </c>
      <c r="AB180" s="42">
        <v>0.1587301641702652</v>
      </c>
      <c r="AC180" s="42">
        <v>7.326007355004549E-3</v>
      </c>
      <c r="AD180" s="42">
        <v>2.6862027123570442E-2</v>
      </c>
      <c r="AE180" s="42">
        <v>7.5702078640460968E-2</v>
      </c>
      <c r="AF180" s="54">
        <f t="shared" si="97"/>
        <v>8.0586083621407553E-2</v>
      </c>
      <c r="AG180" s="42">
        <v>7.230769157409668</v>
      </c>
      <c r="AH180" s="42">
        <v>7.1999998092651367</v>
      </c>
      <c r="AI180" s="42">
        <v>7.2376070022583008</v>
      </c>
      <c r="AJ180" s="42">
        <v>7.4769229888916016</v>
      </c>
      <c r="AK180" s="42">
        <v>7.5384616851806641</v>
      </c>
      <c r="AL180" s="42">
        <v>7.4358973503112793</v>
      </c>
      <c r="AM180" s="54">
        <f t="shared" si="98"/>
        <v>7.3532763322194414</v>
      </c>
      <c r="AN180" s="44">
        <v>0.18070818483829498</v>
      </c>
      <c r="AO180" s="44">
        <v>0.15384615957736969</v>
      </c>
      <c r="AP180" s="44">
        <v>0.14652015268802643</v>
      </c>
      <c r="AQ180" s="44">
        <v>0.13431014120578766</v>
      </c>
      <c r="AR180" s="44">
        <v>0.23931623995304108</v>
      </c>
      <c r="AS180" s="44">
        <v>0.19536019861698151</v>
      </c>
      <c r="AT180" s="58">
        <f t="shared" si="99"/>
        <v>0.1750101794799169</v>
      </c>
      <c r="AU180" s="42">
        <v>0.95604395866394043</v>
      </c>
      <c r="AV180" s="42">
        <v>0.96336996555328369</v>
      </c>
      <c r="AW180" s="42">
        <v>0.94139194488525391</v>
      </c>
      <c r="AX180" s="42">
        <v>1.1184371709823608</v>
      </c>
      <c r="AY180" s="42">
        <v>0.93528693914413452</v>
      </c>
      <c r="AZ180" s="42">
        <v>1.009768009185791</v>
      </c>
      <c r="BA180" s="54">
        <f t="shared" si="100"/>
        <v>0.98738299806912744</v>
      </c>
      <c r="BB180" s="44"/>
      <c r="BC180" s="42">
        <v>0.26984128355979919</v>
      </c>
      <c r="BD180" s="42">
        <v>0.28693529963493347</v>
      </c>
      <c r="BE180" s="42">
        <v>0.2905983030796051</v>
      </c>
      <c r="BF180" s="42">
        <v>0.30280831456184387</v>
      </c>
      <c r="BG180" s="42">
        <v>0.3968254029750824</v>
      </c>
      <c r="BH180" s="42">
        <v>0.37118437886238098</v>
      </c>
      <c r="BI180" s="54">
        <f t="shared" si="101"/>
        <v>0.31969883044560748</v>
      </c>
      <c r="BJ180" s="44">
        <v>4.0059641003608704E-2</v>
      </c>
      <c r="BK180" s="44">
        <v>3.972012922167778E-2</v>
      </c>
      <c r="BL180" s="44">
        <v>3.9548639208078384E-2</v>
      </c>
      <c r="BM180" s="44">
        <v>3.9207592606544495E-2</v>
      </c>
      <c r="BN180" s="44">
        <v>4.0070474147796631E-2</v>
      </c>
      <c r="BO180" s="44">
        <v>3.9194747805595398E-2</v>
      </c>
      <c r="BP180" s="58">
        <f t="shared" si="102"/>
        <v>3.9633537332216896E-2</v>
      </c>
      <c r="BQ180" s="42">
        <v>1.2</v>
      </c>
      <c r="BR180" s="42">
        <v>1.18</v>
      </c>
      <c r="BS180" s="42">
        <v>1.18</v>
      </c>
      <c r="BT180" s="42">
        <v>1.22</v>
      </c>
      <c r="BU180" s="42">
        <v>1.35</v>
      </c>
      <c r="BV180" s="42">
        <v>1.22</v>
      </c>
      <c r="BW180" s="54">
        <v>1.23</v>
      </c>
      <c r="BX180" s="44">
        <v>4.8000000000000001E-2</v>
      </c>
      <c r="BY180" s="44">
        <v>5.3999999999999999E-2</v>
      </c>
      <c r="BZ180" s="44">
        <v>5.5E-2</v>
      </c>
      <c r="CA180" s="44">
        <v>5.3999999999999999E-2</v>
      </c>
      <c r="CB180" s="44">
        <v>5.5E-2</v>
      </c>
      <c r="CC180" s="44">
        <v>5.7000000000000002E-2</v>
      </c>
      <c r="CD180" s="58">
        <v>5.3999999999999999E-2</v>
      </c>
      <c r="CE180" s="42">
        <v>7.44</v>
      </c>
      <c r="CF180" s="42">
        <v>7.46</v>
      </c>
      <c r="CG180" s="42">
        <v>7.47</v>
      </c>
      <c r="CH180" s="42">
        <v>7.46</v>
      </c>
      <c r="CI180" s="42">
        <v>7.45</v>
      </c>
      <c r="CJ180" s="42">
        <v>7.47</v>
      </c>
      <c r="CK180" s="54">
        <v>7.46</v>
      </c>
      <c r="CL180" s="42">
        <v>106</v>
      </c>
      <c r="CM180" s="44"/>
      <c r="CN180" s="44">
        <v>0.9504273533821106</v>
      </c>
      <c r="CO180" s="44">
        <v>0.9553113579750061</v>
      </c>
      <c r="CP180" s="44">
        <v>0.94456654787063599</v>
      </c>
      <c r="CQ180" s="44">
        <v>1.0070818662643433</v>
      </c>
      <c r="CR180" s="44">
        <v>1.5501831769943237</v>
      </c>
      <c r="CS180" s="44">
        <v>1.4368742704391479</v>
      </c>
      <c r="CT180" s="58">
        <f t="shared" si="103"/>
        <v>1.1407407621542613</v>
      </c>
      <c r="CU180" s="44" t="s">
        <v>233</v>
      </c>
      <c r="CV180" s="44" t="s">
        <v>233</v>
      </c>
      <c r="CW180" s="44" t="s">
        <v>233</v>
      </c>
      <c r="CX180" s="44" t="s">
        <v>233</v>
      </c>
      <c r="CY180" s="44" t="s">
        <v>233</v>
      </c>
      <c r="CZ180" s="44" t="s">
        <v>233</v>
      </c>
      <c r="DA180" s="54">
        <v>1.1990000000000001</v>
      </c>
      <c r="DB180" s="65">
        <v>635.5311279296875</v>
      </c>
      <c r="DC180" s="65">
        <v>651.892578125</v>
      </c>
      <c r="DD180" s="65">
        <v>657.02081298828125</v>
      </c>
      <c r="DE180" s="65">
        <v>608.79119873046875</v>
      </c>
      <c r="DF180" s="65">
        <v>1105.8607177734375</v>
      </c>
      <c r="DG180" s="65">
        <v>961.1722412109375</v>
      </c>
      <c r="DH180" s="58">
        <f t="shared" si="104"/>
        <v>1.108864482421875</v>
      </c>
      <c r="DI180" s="65">
        <v>653.23565673828125</v>
      </c>
      <c r="DJ180" s="65">
        <v>652.62518310546875</v>
      </c>
      <c r="DK180" s="65">
        <v>655.067138671875</v>
      </c>
      <c r="DL180" s="65">
        <v>654.4566650390625</v>
      </c>
      <c r="DM180" s="65">
        <v>1003.052490234375</v>
      </c>
      <c r="DN180" s="65">
        <v>1004.2734985351562</v>
      </c>
      <c r="DO180" s="58">
        <f t="shared" si="105"/>
        <v>1.1094505517578126</v>
      </c>
      <c r="DP180" s="65">
        <v>15</v>
      </c>
      <c r="DQ180" s="44"/>
      <c r="DR180" s="65">
        <v>768.6875</v>
      </c>
      <c r="DS180" s="65">
        <v>808.3125</v>
      </c>
      <c r="DT180" s="65">
        <v>759.75</v>
      </c>
      <c r="DU180" s="65">
        <v>742.4375</v>
      </c>
      <c r="DV180" s="65">
        <v>0</v>
      </c>
      <c r="DW180" s="65">
        <v>0</v>
      </c>
      <c r="DX180" s="58">
        <f t="shared" si="106"/>
        <v>0.73900500000000002</v>
      </c>
      <c r="DY180" s="43">
        <v>6.3776798248291016</v>
      </c>
      <c r="DZ180" s="43">
        <v>10.965155601501465</v>
      </c>
      <c r="EA180" s="43">
        <v>28.85546875</v>
      </c>
      <c r="EB180" s="44">
        <f t="shared" si="107"/>
        <v>1.4398600404357911</v>
      </c>
      <c r="EC180" s="43">
        <v>45</v>
      </c>
      <c r="ED180" s="43">
        <v>45</v>
      </c>
      <c r="EE180" s="43">
        <v>45</v>
      </c>
      <c r="EF180" s="43">
        <v>45</v>
      </c>
      <c r="EG180" s="43">
        <v>45</v>
      </c>
      <c r="EH180" s="43">
        <v>45</v>
      </c>
      <c r="EI180" s="56">
        <f t="shared" si="88"/>
        <v>45</v>
      </c>
      <c r="EJ180" s="65">
        <v>419</v>
      </c>
      <c r="EK180" s="42">
        <v>0.33000001311302185</v>
      </c>
      <c r="EL180" s="42">
        <v>0.33000001311302185</v>
      </c>
      <c r="EM180" s="42">
        <v>0.33000001311302185</v>
      </c>
      <c r="EN180" s="42">
        <v>0.33000001311302185</v>
      </c>
      <c r="EO180" s="42">
        <v>0.33000001311302185</v>
      </c>
      <c r="EP180" s="42">
        <v>0.33000001311302185</v>
      </c>
      <c r="EQ180" s="54">
        <f t="shared" si="89"/>
        <v>0.33000001311302185</v>
      </c>
      <c r="ER180" s="65" t="s">
        <v>237</v>
      </c>
      <c r="ES180" s="42">
        <v>0.62999999523162842</v>
      </c>
      <c r="ET180" s="42">
        <v>0.62999999523162842</v>
      </c>
      <c r="EU180" s="42">
        <v>0.62999999523162842</v>
      </c>
      <c r="EV180" s="42">
        <v>0.62999999523162842</v>
      </c>
      <c r="EW180" s="42">
        <v>0.62999999523162842</v>
      </c>
      <c r="EX180" s="42">
        <v>0.62999999523162842</v>
      </c>
      <c r="EY180" s="54">
        <f t="shared" si="90"/>
        <v>0.62999999523162842</v>
      </c>
      <c r="EZ180" s="42" t="s">
        <v>237</v>
      </c>
      <c r="FA180" s="42">
        <v>0.25999999046325684</v>
      </c>
      <c r="FB180" s="42">
        <v>0.25999999046325684</v>
      </c>
      <c r="FC180" s="42">
        <v>0.25999999046325684</v>
      </c>
      <c r="FD180" s="42">
        <v>0.25999999046325684</v>
      </c>
      <c r="FE180" s="42">
        <v>0.25999999046325684</v>
      </c>
      <c r="FF180" s="42">
        <v>0.25999999046325684</v>
      </c>
      <c r="FG180" s="54">
        <f t="shared" si="91"/>
        <v>0.25999999046325684</v>
      </c>
      <c r="FH180" s="42"/>
      <c r="FI180" s="42">
        <v>0.25</v>
      </c>
      <c r="FJ180" s="42">
        <v>0.25</v>
      </c>
      <c r="FK180" s="42">
        <v>0.25</v>
      </c>
      <c r="FL180" s="42">
        <v>0.25</v>
      </c>
      <c r="FM180" s="42">
        <v>0.23000000417232513</v>
      </c>
      <c r="FN180" s="42">
        <v>0.23000000417232513</v>
      </c>
      <c r="FO180" s="54">
        <f t="shared" si="92"/>
        <v>0.24333333472410837</v>
      </c>
      <c r="FP180" s="65">
        <v>22</v>
      </c>
      <c r="FQ180" s="42">
        <v>0.56999999284744263</v>
      </c>
      <c r="FR180" s="42">
        <v>0.56999999284744263</v>
      </c>
      <c r="FS180" s="42">
        <v>0.56999999284744263</v>
      </c>
      <c r="FT180" s="42">
        <v>0.56999999284744263</v>
      </c>
      <c r="FU180" s="42">
        <v>0.56999999284744263</v>
      </c>
      <c r="FV180" s="42">
        <v>0.56999999284744263</v>
      </c>
      <c r="FW180" s="54">
        <f t="shared" si="93"/>
        <v>0.56999999284744263</v>
      </c>
      <c r="FX180" s="65">
        <v>23</v>
      </c>
    </row>
    <row r="181" spans="1:180">
      <c r="A181" s="40">
        <v>38883</v>
      </c>
      <c r="B181" s="41"/>
      <c r="C181" s="41"/>
      <c r="D181" s="41"/>
      <c r="E181" s="42">
        <v>7.8188033103942871</v>
      </c>
      <c r="F181" s="42">
        <v>7.7572650909423828</v>
      </c>
      <c r="G181" s="42">
        <v>7.8598289489746094</v>
      </c>
      <c r="H181" s="42">
        <v>8.3589744567871094</v>
      </c>
      <c r="I181" s="42">
        <v>8.5675210952758789</v>
      </c>
      <c r="J181" s="42">
        <v>8.3897438049316406</v>
      </c>
      <c r="K181" s="54">
        <f t="shared" si="94"/>
        <v>8.1253561178843174</v>
      </c>
      <c r="L181" s="43">
        <v>17.533576965332031</v>
      </c>
      <c r="M181" s="43">
        <v>16.166055679321289</v>
      </c>
      <c r="N181" s="43">
        <v>15.311355590820313</v>
      </c>
      <c r="O181" s="43">
        <v>18.583639144897461</v>
      </c>
      <c r="P181" s="43">
        <v>21.098901748657227</v>
      </c>
      <c r="Q181" s="43">
        <v>20.488401412963867</v>
      </c>
      <c r="R181" s="54">
        <f t="shared" si="95"/>
        <v>18.196988423665363</v>
      </c>
      <c r="S181" s="43">
        <v>9.645909309387207</v>
      </c>
      <c r="T181" s="43">
        <v>8.7912092208862305</v>
      </c>
      <c r="U181" s="43">
        <v>6.8376069068908691</v>
      </c>
      <c r="V181" s="43">
        <v>5.3724055290222168</v>
      </c>
      <c r="W181" s="43">
        <v>5.9829058647155762</v>
      </c>
      <c r="X181" s="43">
        <v>7.4481072425842285</v>
      </c>
      <c r="Y181" s="56">
        <f t="shared" si="96"/>
        <v>7.3463573455810547</v>
      </c>
      <c r="Z181" s="42">
        <v>3.6630038172006607E-2</v>
      </c>
      <c r="AA181" s="42">
        <v>0.18803419172763824</v>
      </c>
      <c r="AB181" s="42">
        <v>0.2222222238779068</v>
      </c>
      <c r="AC181" s="42">
        <v>5.128205195069313E-2</v>
      </c>
      <c r="AD181" s="42">
        <v>-8.0586083233356476E-2</v>
      </c>
      <c r="AE181" s="42">
        <v>1.2210012413561344E-2</v>
      </c>
      <c r="AF181" s="54">
        <f t="shared" si="97"/>
        <v>7.1632072484741613E-2</v>
      </c>
      <c r="AG181" s="42">
        <v>7.2034187316894531</v>
      </c>
      <c r="AH181" s="42">
        <v>7.1999998092651367</v>
      </c>
      <c r="AI181" s="42">
        <v>7.2478632926940918</v>
      </c>
      <c r="AJ181" s="42">
        <v>7.4769229888916016</v>
      </c>
      <c r="AK181" s="42">
        <v>7.6307692527770996</v>
      </c>
      <c r="AL181" s="42">
        <v>7.4427351951599121</v>
      </c>
      <c r="AM181" s="54">
        <f t="shared" si="98"/>
        <v>7.3669515450795489</v>
      </c>
      <c r="AN181" s="44">
        <v>0.18315018713474274</v>
      </c>
      <c r="AO181" s="44">
        <v>0.16849817335605621</v>
      </c>
      <c r="AP181" s="44">
        <v>0.14163614809513092</v>
      </c>
      <c r="AQ181" s="44">
        <v>0.17338217794895172</v>
      </c>
      <c r="AR181" s="44">
        <v>0.23199023306369781</v>
      </c>
      <c r="AS181" s="44">
        <v>0.20512820780277252</v>
      </c>
      <c r="AT181" s="58">
        <f t="shared" si="99"/>
        <v>0.18396418790022531</v>
      </c>
      <c r="AU181" s="42">
        <v>0.96336996555328369</v>
      </c>
      <c r="AV181" s="42">
        <v>0.90598291158676147</v>
      </c>
      <c r="AW181" s="42">
        <v>0.99145299196243286</v>
      </c>
      <c r="AX181" s="42">
        <v>0.99145299196243286</v>
      </c>
      <c r="AY181" s="42">
        <v>0.97069597244262695</v>
      </c>
      <c r="AZ181" s="42">
        <v>1.1025640964508057</v>
      </c>
      <c r="BA181" s="54">
        <f t="shared" si="100"/>
        <v>0.98758648832639062</v>
      </c>
      <c r="BB181" s="44"/>
      <c r="BC181" s="42">
        <v>0.37973138689994812</v>
      </c>
      <c r="BD181" s="42">
        <v>0.28937730193138123</v>
      </c>
      <c r="BE181" s="42">
        <v>0.380952388048172</v>
      </c>
      <c r="BF181" s="42">
        <v>0.38217338919639587</v>
      </c>
      <c r="BG181" s="42">
        <v>0.35775336623191833</v>
      </c>
      <c r="BH181" s="42">
        <v>0.40781441330909729</v>
      </c>
      <c r="BI181" s="54">
        <f t="shared" si="101"/>
        <v>0.36630037426948547</v>
      </c>
      <c r="BJ181" s="44">
        <v>3.8737230002880096E-2</v>
      </c>
      <c r="BK181" s="44">
        <v>4.0020011365413666E-2</v>
      </c>
      <c r="BL181" s="44">
        <v>3.8773853331804276E-2</v>
      </c>
      <c r="BM181" s="44">
        <v>3.7922292947769165E-2</v>
      </c>
      <c r="BN181" s="44">
        <v>3.7622794508934021E-2</v>
      </c>
      <c r="BO181" s="44">
        <v>3.8130674511194229E-2</v>
      </c>
      <c r="BP181" s="58">
        <f t="shared" si="102"/>
        <v>3.8534476111332573E-2</v>
      </c>
      <c r="BQ181" s="42">
        <v>1.21</v>
      </c>
      <c r="BR181" s="42">
        <v>1.1499999999999999</v>
      </c>
      <c r="BS181" s="42">
        <v>1.1399999999999999</v>
      </c>
      <c r="BT181" s="42">
        <v>1.22</v>
      </c>
      <c r="BU181" s="42">
        <v>1.17</v>
      </c>
      <c r="BV181" s="42">
        <v>1.21</v>
      </c>
      <c r="BW181" s="54">
        <v>1.18</v>
      </c>
      <c r="BX181" s="44">
        <v>5.8999999999999997E-2</v>
      </c>
      <c r="BY181" s="44">
        <v>6.3E-2</v>
      </c>
      <c r="BZ181" s="44">
        <v>0.06</v>
      </c>
      <c r="CA181" s="44">
        <v>5.5E-2</v>
      </c>
      <c r="CB181" s="44">
        <v>5.7000000000000002E-2</v>
      </c>
      <c r="CC181" s="44">
        <v>5.7000000000000002E-2</v>
      </c>
      <c r="CD181" s="58">
        <v>5.8999999999999997E-2</v>
      </c>
      <c r="CE181" s="42">
        <v>7.5</v>
      </c>
      <c r="CF181" s="42">
        <v>7.52</v>
      </c>
      <c r="CG181" s="42">
        <v>7.48</v>
      </c>
      <c r="CH181" s="42">
        <v>7.45</v>
      </c>
      <c r="CI181" s="42">
        <v>7.45</v>
      </c>
      <c r="CJ181" s="42">
        <v>7.47</v>
      </c>
      <c r="CK181" s="54">
        <v>7.48</v>
      </c>
      <c r="CL181" s="42">
        <v>115</v>
      </c>
      <c r="CM181" s="44"/>
      <c r="CN181" s="44">
        <v>1.4778999090194702</v>
      </c>
      <c r="CO181" s="44">
        <v>1.4427350759506226</v>
      </c>
      <c r="CP181" s="44">
        <v>1.4847375154495239</v>
      </c>
      <c r="CQ181" s="44">
        <v>1.4778999090194702</v>
      </c>
      <c r="CR181" s="44">
        <v>1.4329670667648315</v>
      </c>
      <c r="CS181" s="44">
        <v>1.4271062612533569</v>
      </c>
      <c r="CT181" s="58">
        <f t="shared" si="103"/>
        <v>1.4572242895762126</v>
      </c>
      <c r="CU181" s="44" t="s">
        <v>233</v>
      </c>
      <c r="CV181" s="44" t="s">
        <v>233</v>
      </c>
      <c r="CW181" s="44" t="s">
        <v>233</v>
      </c>
      <c r="CX181" s="44" t="s">
        <v>233</v>
      </c>
      <c r="CY181" s="44" t="s">
        <v>233</v>
      </c>
      <c r="CZ181" s="44" t="s">
        <v>233</v>
      </c>
      <c r="DA181" s="54">
        <v>0.94399999999999995</v>
      </c>
      <c r="DB181" s="65">
        <v>1030.2808837890625</v>
      </c>
      <c r="DC181" s="65">
        <v>999.63372802734375</v>
      </c>
      <c r="DD181" s="65">
        <v>994.13916015625</v>
      </c>
      <c r="DE181" s="65">
        <v>1031.013427734375</v>
      </c>
      <c r="DF181" s="65">
        <v>974.84735107421875</v>
      </c>
      <c r="DG181" s="65">
        <v>967.3992919921875</v>
      </c>
      <c r="DH181" s="58">
        <f t="shared" si="104"/>
        <v>1.439355322265625</v>
      </c>
      <c r="DI181" s="65">
        <v>1001.2942504882812</v>
      </c>
      <c r="DJ181" s="65">
        <v>1004.884033203125</v>
      </c>
      <c r="DK181" s="65">
        <v>994.5054931640625</v>
      </c>
      <c r="DL181" s="65">
        <v>1003.052490234375</v>
      </c>
      <c r="DM181" s="65">
        <v>992.74725341796875</v>
      </c>
      <c r="DN181" s="65">
        <v>992.67401123046875</v>
      </c>
      <c r="DO181" s="58">
        <f t="shared" si="105"/>
        <v>1.4373978076171876</v>
      </c>
      <c r="DP181" s="65">
        <v>14</v>
      </c>
      <c r="DQ181" s="44"/>
      <c r="DR181" s="65">
        <v>813.1875</v>
      </c>
      <c r="DS181" s="65">
        <v>787.375</v>
      </c>
      <c r="DT181" s="65">
        <v>0</v>
      </c>
      <c r="DU181" s="65">
        <v>769.875</v>
      </c>
      <c r="DV181" s="65">
        <v>809.125</v>
      </c>
      <c r="DW181" s="65">
        <v>0</v>
      </c>
      <c r="DX181" s="58">
        <f t="shared" si="106"/>
        <v>0.76309499999999997</v>
      </c>
      <c r="DY181" s="43">
        <v>6.2238826751708984</v>
      </c>
      <c r="DZ181" s="43">
        <v>10.961546897888184</v>
      </c>
      <c r="EA181" s="43">
        <v>28.732749938964844</v>
      </c>
      <c r="EB181" s="44">
        <f t="shared" si="107"/>
        <v>1.4379246783447266</v>
      </c>
      <c r="EC181" s="43">
        <v>45</v>
      </c>
      <c r="ED181" s="43">
        <v>45</v>
      </c>
      <c r="EE181" s="43">
        <v>45</v>
      </c>
      <c r="EF181" s="43">
        <v>45</v>
      </c>
      <c r="EG181" s="43">
        <v>45</v>
      </c>
      <c r="EH181" s="43">
        <v>45</v>
      </c>
      <c r="EI181" s="56">
        <f t="shared" si="88"/>
        <v>45</v>
      </c>
      <c r="EJ181" s="65">
        <v>350</v>
      </c>
      <c r="EK181" s="42">
        <v>0.33000001311302185</v>
      </c>
      <c r="EL181" s="42">
        <v>0.33000001311302185</v>
      </c>
      <c r="EM181" s="42">
        <v>0.33000001311302185</v>
      </c>
      <c r="EN181" s="42">
        <v>0.33000001311302185</v>
      </c>
      <c r="EO181" s="42">
        <v>0.33000001311302185</v>
      </c>
      <c r="EP181" s="42">
        <v>0.33000001311302185</v>
      </c>
      <c r="EQ181" s="54">
        <f t="shared" si="89"/>
        <v>0.33000001311302185</v>
      </c>
      <c r="ER181" s="65" t="s">
        <v>237</v>
      </c>
      <c r="ES181" s="42">
        <v>0.62999999523162842</v>
      </c>
      <c r="ET181" s="42">
        <v>0.62999999523162842</v>
      </c>
      <c r="EU181" s="42">
        <v>0.62999999523162842</v>
      </c>
      <c r="EV181" s="42">
        <v>0.62999999523162842</v>
      </c>
      <c r="EW181" s="42">
        <v>0.62999999523162842</v>
      </c>
      <c r="EX181" s="42">
        <v>0.62999999523162842</v>
      </c>
      <c r="EY181" s="54">
        <f t="shared" si="90"/>
        <v>0.62999999523162842</v>
      </c>
      <c r="EZ181" s="42" t="s">
        <v>237</v>
      </c>
      <c r="FA181" s="42">
        <v>0.25999999046325684</v>
      </c>
      <c r="FB181" s="42">
        <v>0.25999999046325684</v>
      </c>
      <c r="FC181" s="42">
        <v>0.25999999046325684</v>
      </c>
      <c r="FD181" s="42">
        <v>0.25999999046325684</v>
      </c>
      <c r="FE181" s="42">
        <v>0.25999999046325684</v>
      </c>
      <c r="FF181" s="42">
        <v>0.28999999165534973</v>
      </c>
      <c r="FG181" s="54">
        <f t="shared" si="91"/>
        <v>0.26499999066193897</v>
      </c>
      <c r="FH181" s="42"/>
      <c r="FI181" s="42">
        <v>0.23000000417232513</v>
      </c>
      <c r="FJ181" s="42">
        <v>0.23000000417232513</v>
      </c>
      <c r="FK181" s="42">
        <v>0.23000000417232513</v>
      </c>
      <c r="FL181" s="42">
        <v>0.23000000417232513</v>
      </c>
      <c r="FM181" s="42">
        <v>0.23000000417232513</v>
      </c>
      <c r="FN181" s="42">
        <v>0.30000001192092896</v>
      </c>
      <c r="FO181" s="54">
        <f t="shared" si="92"/>
        <v>0.24166667213042578</v>
      </c>
      <c r="FP181" s="65">
        <v>65</v>
      </c>
      <c r="FQ181" s="42">
        <v>0.56999999284744263</v>
      </c>
      <c r="FR181" s="42">
        <v>0.56999999284744263</v>
      </c>
      <c r="FS181" s="42">
        <v>0.56999999284744263</v>
      </c>
      <c r="FT181" s="42">
        <v>0.56999999284744263</v>
      </c>
      <c r="FU181" s="42">
        <v>0.56999999284744263</v>
      </c>
      <c r="FV181" s="42">
        <v>0.56999999284744263</v>
      </c>
      <c r="FW181" s="54">
        <f t="shared" si="93"/>
        <v>0.56999999284744263</v>
      </c>
      <c r="FX181" s="65">
        <v>30</v>
      </c>
    </row>
    <row r="182" spans="1:180">
      <c r="A182" s="40">
        <v>38884</v>
      </c>
      <c r="B182" s="41"/>
      <c r="C182" s="41"/>
      <c r="D182" s="41"/>
      <c r="E182" s="42">
        <v>7.9863247871398926</v>
      </c>
      <c r="F182" s="42">
        <v>7.8222222328186035</v>
      </c>
      <c r="G182" s="42">
        <v>7.9418802261352539</v>
      </c>
      <c r="H182" s="42">
        <v>8.355555534362793</v>
      </c>
      <c r="I182" s="42">
        <v>8.5333337783813477</v>
      </c>
      <c r="J182" s="42">
        <v>8.3418807983398437</v>
      </c>
      <c r="K182" s="54">
        <f t="shared" si="94"/>
        <v>8.1635328928629551</v>
      </c>
      <c r="L182" s="43">
        <v>18.608058929443359</v>
      </c>
      <c r="M182" s="43">
        <v>16.898656845092773</v>
      </c>
      <c r="N182" s="43">
        <v>15.75091552734375</v>
      </c>
      <c r="O182" s="43">
        <v>19.242979049682617</v>
      </c>
      <c r="P182" s="43">
        <v>23.19902229309082</v>
      </c>
      <c r="Q182" s="43">
        <v>22.368741989135742</v>
      </c>
      <c r="R182" s="54">
        <f t="shared" si="95"/>
        <v>19.344729105631512</v>
      </c>
      <c r="S182" s="43">
        <v>8.3028087615966797</v>
      </c>
      <c r="T182" s="43">
        <v>8.3028087615966797</v>
      </c>
      <c r="U182" s="43">
        <v>7.5702075958251953</v>
      </c>
      <c r="V182" s="43">
        <v>6.7155065536499023</v>
      </c>
      <c r="W182" s="43">
        <v>6.7155065536499023</v>
      </c>
      <c r="X182" s="43">
        <v>7.5702075958251953</v>
      </c>
      <c r="Y182" s="56">
        <f t="shared" si="96"/>
        <v>7.5295076370239258</v>
      </c>
      <c r="Z182" s="42">
        <v>0.12454212456941605</v>
      </c>
      <c r="AA182" s="42">
        <v>0.18803419172763824</v>
      </c>
      <c r="AB182" s="42">
        <v>0.11477411538362503</v>
      </c>
      <c r="AC182" s="42">
        <v>-7.5702078640460968E-2</v>
      </c>
      <c r="AD182" s="42">
        <v>-0.17826618254184723</v>
      </c>
      <c r="AE182" s="42">
        <v>-8.5470087826251984E-2</v>
      </c>
      <c r="AF182" s="54">
        <f t="shared" si="97"/>
        <v>1.4652013778686523E-2</v>
      </c>
      <c r="AG182" s="42">
        <v>7.2273502349853516</v>
      </c>
      <c r="AH182" s="42">
        <v>7.1897435188293457</v>
      </c>
      <c r="AI182" s="42">
        <v>7.3094015121459961</v>
      </c>
      <c r="AJ182" s="42">
        <v>7.5589742660522461</v>
      </c>
      <c r="AK182" s="42">
        <v>7.7059826850891113</v>
      </c>
      <c r="AL182" s="42">
        <v>7.4598288536071777</v>
      </c>
      <c r="AM182" s="54">
        <f t="shared" si="98"/>
        <v>7.408546845118205</v>
      </c>
      <c r="AN182" s="44">
        <v>0.16117216646671295</v>
      </c>
      <c r="AO182" s="44">
        <v>0.13919414579868317</v>
      </c>
      <c r="AP182" s="44">
        <v>0.1269841343164444</v>
      </c>
      <c r="AQ182" s="44">
        <v>0.17582418024539948</v>
      </c>
      <c r="AR182" s="44">
        <v>0.25396826863288879</v>
      </c>
      <c r="AS182" s="44">
        <v>0.24420024454593658</v>
      </c>
      <c r="AT182" s="58">
        <f t="shared" si="99"/>
        <v>0.18355719000101089</v>
      </c>
      <c r="AU182" s="42">
        <v>1.2210012674331665</v>
      </c>
      <c r="AV182" s="42">
        <v>1.1916972398757935</v>
      </c>
      <c r="AW182" s="42">
        <v>0.94993895292282104</v>
      </c>
      <c r="AX182" s="42">
        <v>0.81807082891464233</v>
      </c>
      <c r="AY182" s="42">
        <v>0.80463981628417969</v>
      </c>
      <c r="AZ182" s="42">
        <v>0.80219781398773193</v>
      </c>
      <c r="BA182" s="54">
        <f t="shared" si="100"/>
        <v>0.96459098656972253</v>
      </c>
      <c r="BB182" s="44"/>
      <c r="BC182" s="42">
        <v>0.41147741675376892</v>
      </c>
      <c r="BD182" s="42">
        <v>0.48473748564720154</v>
      </c>
      <c r="BE182" s="42">
        <v>0.36752137541770935</v>
      </c>
      <c r="BF182" s="42">
        <v>0.28205129504203796</v>
      </c>
      <c r="BG182" s="42">
        <v>0.23199023306369781</v>
      </c>
      <c r="BH182" s="42">
        <v>0.19169719517230988</v>
      </c>
      <c r="BI182" s="54">
        <f t="shared" si="101"/>
        <v>0.32824583351612091</v>
      </c>
      <c r="BJ182" s="44">
        <v>3.8569722324609756E-2</v>
      </c>
      <c r="BK182" s="44">
        <v>3.8340095430612564E-2</v>
      </c>
      <c r="BL182" s="44">
        <v>3.7147872149944305E-2</v>
      </c>
      <c r="BM182" s="44">
        <v>3.7707481533288956E-2</v>
      </c>
      <c r="BN182" s="44">
        <v>3.7332478910684586E-2</v>
      </c>
      <c r="BO182" s="44">
        <v>3.817811980843544E-2</v>
      </c>
      <c r="BP182" s="58">
        <f t="shared" si="102"/>
        <v>3.7879295026262604E-2</v>
      </c>
      <c r="BQ182" s="42">
        <v>0.8</v>
      </c>
      <c r="BR182" s="42">
        <v>1.38</v>
      </c>
      <c r="BS182" s="42">
        <v>1.33</v>
      </c>
      <c r="BT182" s="42">
        <v>1.21</v>
      </c>
      <c r="BU182" s="42">
        <v>1.1200000000000001</v>
      </c>
      <c r="BV182" s="42">
        <v>1.07</v>
      </c>
      <c r="BW182" s="54">
        <v>1.1499999999999999</v>
      </c>
      <c r="BX182" s="44">
        <v>6.3E-2</v>
      </c>
      <c r="BY182" s="44">
        <v>6.3E-2</v>
      </c>
      <c r="BZ182" s="44">
        <v>6.3E-2</v>
      </c>
      <c r="CA182" s="44">
        <v>5.7000000000000002E-2</v>
      </c>
      <c r="CB182" s="44">
        <v>5.8999999999999997E-2</v>
      </c>
      <c r="CC182" s="44">
        <v>6.3E-2</v>
      </c>
      <c r="CD182" s="58">
        <v>6.2E-2</v>
      </c>
      <c r="CE182" s="42">
        <v>7.5</v>
      </c>
      <c r="CF182" s="42">
        <v>7.54</v>
      </c>
      <c r="CG182" s="42">
        <v>7.52</v>
      </c>
      <c r="CH182" s="42">
        <v>7.48</v>
      </c>
      <c r="CI182" s="42">
        <v>7.47</v>
      </c>
      <c r="CJ182" s="42">
        <v>7.5</v>
      </c>
      <c r="CK182" s="54">
        <v>7.5</v>
      </c>
      <c r="CL182" s="42">
        <v>112</v>
      </c>
      <c r="CM182" s="44"/>
      <c r="CN182" s="44">
        <v>1.4261294603347778</v>
      </c>
      <c r="CO182" s="44">
        <v>1.4505494832992554</v>
      </c>
      <c r="CP182" s="44">
        <v>1.4788767099380493</v>
      </c>
      <c r="CQ182" s="44">
        <v>1.4398046731948853</v>
      </c>
      <c r="CR182" s="44">
        <v>1.4222222566604614</v>
      </c>
      <c r="CS182" s="44">
        <v>1.4231990575790405</v>
      </c>
      <c r="CT182" s="58">
        <f t="shared" si="103"/>
        <v>1.4401302735010784</v>
      </c>
      <c r="CU182" s="44" t="s">
        <v>233</v>
      </c>
      <c r="CV182" s="44" t="s">
        <v>233</v>
      </c>
      <c r="CW182" s="44" t="s">
        <v>233</v>
      </c>
      <c r="CX182" s="44" t="s">
        <v>233</v>
      </c>
      <c r="CY182" s="44" t="s">
        <v>233</v>
      </c>
      <c r="CZ182" s="44" t="s">
        <v>233</v>
      </c>
      <c r="DA182" s="54">
        <v>0.96499999999999997</v>
      </c>
      <c r="DB182" s="65">
        <v>999.023193359375</v>
      </c>
      <c r="DC182" s="65">
        <v>965.20147705078125</v>
      </c>
      <c r="DD182" s="65">
        <v>1020.3907470703125</v>
      </c>
      <c r="DE182" s="65">
        <v>979.85345458984375</v>
      </c>
      <c r="DF182" s="65">
        <v>966.910888671875</v>
      </c>
      <c r="DG182" s="65">
        <v>985.71429443359375</v>
      </c>
      <c r="DH182" s="58">
        <f t="shared" si="104"/>
        <v>1.4201025732421875</v>
      </c>
      <c r="DI182" s="65">
        <v>997.5579833984375</v>
      </c>
      <c r="DJ182" s="65">
        <v>993.96826171875</v>
      </c>
      <c r="DK182" s="65">
        <v>991.5994873046875</v>
      </c>
      <c r="DL182" s="65">
        <v>982.906005859375</v>
      </c>
      <c r="DM182" s="65">
        <v>981.68499755859375</v>
      </c>
      <c r="DN182" s="65">
        <v>976.80096435546875</v>
      </c>
      <c r="DO182" s="58">
        <f t="shared" si="105"/>
        <v>1.421884248046875</v>
      </c>
      <c r="DP182" s="65">
        <v>0</v>
      </c>
      <c r="DQ182" s="44"/>
      <c r="DR182" s="65">
        <v>0</v>
      </c>
      <c r="DS182" s="65">
        <v>786.5</v>
      </c>
      <c r="DT182" s="65">
        <v>785.0625</v>
      </c>
      <c r="DU182" s="65">
        <v>793.3125</v>
      </c>
      <c r="DV182" s="65">
        <v>768.375</v>
      </c>
      <c r="DW182" s="65">
        <v>0</v>
      </c>
      <c r="DX182" s="58">
        <f t="shared" si="106"/>
        <v>0.75197999999999998</v>
      </c>
      <c r="DY182" s="43">
        <v>6.521660327911377</v>
      </c>
      <c r="DZ182" s="43">
        <v>12.773452758789063</v>
      </c>
      <c r="EA182" s="43">
        <v>28.85546875</v>
      </c>
      <c r="EB182" s="44">
        <f t="shared" si="107"/>
        <v>1.1573459923553466</v>
      </c>
      <c r="EC182" s="43">
        <v>45</v>
      </c>
      <c r="ED182" s="43">
        <v>45</v>
      </c>
      <c r="EE182" s="43">
        <v>40</v>
      </c>
      <c r="EF182" s="43">
        <v>40</v>
      </c>
      <c r="EG182" s="43">
        <v>40</v>
      </c>
      <c r="EH182" s="43">
        <v>40</v>
      </c>
      <c r="EI182" s="56">
        <f t="shared" si="88"/>
        <v>41.666666666666664</v>
      </c>
      <c r="EJ182" s="65">
        <v>559</v>
      </c>
      <c r="EK182" s="42">
        <v>0.33000001311302185</v>
      </c>
      <c r="EL182" s="42">
        <v>0.33000001311302185</v>
      </c>
      <c r="EM182" s="42">
        <v>0.33000001311302185</v>
      </c>
      <c r="EN182" s="42">
        <v>0.33000001311302185</v>
      </c>
      <c r="EO182" s="42">
        <v>0.33000001311302185</v>
      </c>
      <c r="EP182" s="42">
        <v>0.33000001311302185</v>
      </c>
      <c r="EQ182" s="54">
        <f t="shared" si="89"/>
        <v>0.33000001311302185</v>
      </c>
      <c r="ER182" s="65" t="s">
        <v>237</v>
      </c>
      <c r="ES182" s="42">
        <v>0.62999999523162842</v>
      </c>
      <c r="ET182" s="42">
        <v>0.62999999523162842</v>
      </c>
      <c r="EU182" s="42">
        <v>0.62999999523162842</v>
      </c>
      <c r="EV182" s="42">
        <v>0.62999999523162842</v>
      </c>
      <c r="EW182" s="42">
        <v>0.62999999523162842</v>
      </c>
      <c r="EX182" s="42">
        <v>0.62999999523162842</v>
      </c>
      <c r="EY182" s="54">
        <f t="shared" si="90"/>
        <v>0.62999999523162842</v>
      </c>
      <c r="EZ182" s="42" t="s">
        <v>237</v>
      </c>
      <c r="FA182" s="42">
        <v>0.34999999403953552</v>
      </c>
      <c r="FB182" s="42">
        <v>0.30000001192092896</v>
      </c>
      <c r="FC182" s="42">
        <v>0.25</v>
      </c>
      <c r="FD182" s="42">
        <v>0.23000000417232513</v>
      </c>
      <c r="FE182" s="42">
        <v>0.23000000417232513</v>
      </c>
      <c r="FF182" s="42">
        <v>0.23999999463558197</v>
      </c>
      <c r="FG182" s="54">
        <f t="shared" si="91"/>
        <v>0.2666666681567828</v>
      </c>
      <c r="FH182" s="42"/>
      <c r="FI182" s="42">
        <v>0.99000000953674316</v>
      </c>
      <c r="FJ182" s="42">
        <v>0.25</v>
      </c>
      <c r="FK182" s="42">
        <v>0.23999999463558197</v>
      </c>
      <c r="FL182" s="42">
        <v>0.23999999463558197</v>
      </c>
      <c r="FM182" s="42">
        <v>0.23999999463558197</v>
      </c>
      <c r="FN182" s="42">
        <v>0.25999999046325684</v>
      </c>
      <c r="FO182" s="54">
        <f t="shared" si="92"/>
        <v>0.36999999731779099</v>
      </c>
      <c r="FP182" s="65">
        <v>44</v>
      </c>
      <c r="FQ182" s="42">
        <v>0.56999999284744263</v>
      </c>
      <c r="FR182" s="42">
        <v>0.56999999284744263</v>
      </c>
      <c r="FS182" s="42">
        <v>0.56999999284744263</v>
      </c>
      <c r="FT182" s="42">
        <v>0.56999999284744263</v>
      </c>
      <c r="FU182" s="42">
        <v>0.56999999284744263</v>
      </c>
      <c r="FV182" s="42">
        <v>0.56999999284744263</v>
      </c>
      <c r="FW182" s="54">
        <f t="shared" si="93"/>
        <v>0.56999999284744263</v>
      </c>
      <c r="FX182" s="65">
        <v>29</v>
      </c>
    </row>
    <row r="183" spans="1:180">
      <c r="A183" s="40">
        <v>38885</v>
      </c>
      <c r="B183" s="41"/>
      <c r="C183" s="41"/>
      <c r="D183" s="41"/>
      <c r="E183" s="42">
        <v>7.8803420066833496</v>
      </c>
      <c r="F183" s="42">
        <v>7.7572650909423828</v>
      </c>
      <c r="G183" s="42">
        <v>7.8837604522705078</v>
      </c>
      <c r="H183" s="42">
        <v>8.355555534362793</v>
      </c>
      <c r="I183" s="42">
        <v>8.4581193923950195</v>
      </c>
      <c r="J183" s="42">
        <v>8.2393159866333008</v>
      </c>
      <c r="K183" s="54">
        <f t="shared" si="94"/>
        <v>8.0957264105478917</v>
      </c>
      <c r="L183" s="43">
        <v>20.537240982055664</v>
      </c>
      <c r="M183" s="43">
        <v>18.998779296875</v>
      </c>
      <c r="N183" s="43">
        <v>18.144077301025391</v>
      </c>
      <c r="O183" s="43">
        <v>20.830280303955078</v>
      </c>
      <c r="P183" s="43">
        <v>24.44444465637207</v>
      </c>
      <c r="Q183" s="43">
        <v>24.102563858032227</v>
      </c>
      <c r="R183" s="54">
        <f t="shared" si="95"/>
        <v>21.176231066385906</v>
      </c>
      <c r="S183" s="43">
        <v>8.3028087615966797</v>
      </c>
      <c r="T183" s="43">
        <v>8.1807079315185547</v>
      </c>
      <c r="U183" s="43">
        <v>7.5702075958251953</v>
      </c>
      <c r="V183" s="43">
        <v>6.105006217956543</v>
      </c>
      <c r="W183" s="43">
        <v>6.7155065536499023</v>
      </c>
      <c r="X183" s="43">
        <v>7.5702075958251953</v>
      </c>
      <c r="Y183" s="56">
        <f t="shared" si="96"/>
        <v>7.4074074427286787</v>
      </c>
      <c r="Z183" s="42">
        <v>5.6166056543588638E-2</v>
      </c>
      <c r="AA183" s="42">
        <v>7.5702078640460968E-2</v>
      </c>
      <c r="AB183" s="42">
        <v>-2.4420025292783976E-3</v>
      </c>
      <c r="AC183" s="42">
        <v>-0.21733821928501129</v>
      </c>
      <c r="AD183" s="42">
        <v>-0.18803419172763824</v>
      </c>
      <c r="AE183" s="42">
        <v>-0.12942613661289215</v>
      </c>
      <c r="AF183" s="54">
        <f t="shared" si="97"/>
        <v>-6.756206916179508E-2</v>
      </c>
      <c r="AG183" s="42">
        <v>7.2102565765380859</v>
      </c>
      <c r="AH183" s="42">
        <v>7.1965813636779785</v>
      </c>
      <c r="AI183" s="42">
        <v>7.3094015121459961</v>
      </c>
      <c r="AJ183" s="42">
        <v>7.5999999046325684</v>
      </c>
      <c r="AK183" s="42">
        <v>7.6649570465087891</v>
      </c>
      <c r="AL183" s="42">
        <v>7.4153847694396973</v>
      </c>
      <c r="AM183" s="54">
        <f t="shared" si="98"/>
        <v>7.3994301954905195</v>
      </c>
      <c r="AN183" s="44">
        <v>0.18315018713474274</v>
      </c>
      <c r="AO183" s="44">
        <v>0.15384615957736969</v>
      </c>
      <c r="AP183" s="44">
        <v>0.1269841343164444</v>
      </c>
      <c r="AQ183" s="44">
        <v>0.11721611768007278</v>
      </c>
      <c r="AR183" s="44">
        <v>0.23687423765659332</v>
      </c>
      <c r="AS183" s="44">
        <v>0.24420024454593658</v>
      </c>
      <c r="AT183" s="58">
        <f t="shared" si="99"/>
        <v>0.17704518015185991</v>
      </c>
      <c r="AU183" s="42">
        <v>0.69230771064758301</v>
      </c>
      <c r="AV183" s="42">
        <v>0.82417583465576172</v>
      </c>
      <c r="AW183" s="42">
        <v>0.70695972442626953</v>
      </c>
      <c r="AX183" s="42">
        <v>0.94993895292282104</v>
      </c>
      <c r="AY183" s="42">
        <v>0.92796093225479126</v>
      </c>
      <c r="AZ183" s="42">
        <v>1.0976800918579102</v>
      </c>
      <c r="BA183" s="54">
        <f t="shared" si="100"/>
        <v>0.86650387446085608</v>
      </c>
      <c r="BB183" s="44"/>
      <c r="BC183" s="42">
        <v>5.128205195069313E-2</v>
      </c>
      <c r="BD183" s="42">
        <v>0.24053724110126495</v>
      </c>
      <c r="BE183" s="42">
        <v>0.15018315613269806</v>
      </c>
      <c r="BF183" s="42">
        <v>0.19291819632053375</v>
      </c>
      <c r="BG183" s="42">
        <v>0.19902320206165314</v>
      </c>
      <c r="BH183" s="42">
        <v>0.19291819632053375</v>
      </c>
      <c r="BI183" s="54">
        <f t="shared" si="101"/>
        <v>0.17114367398122945</v>
      </c>
      <c r="BJ183" s="44">
        <v>3.8986727595329285E-2</v>
      </c>
      <c r="BK183" s="44">
        <v>4.3207500129938126E-2</v>
      </c>
      <c r="BL183" s="44">
        <v>4.1170131415128708E-2</v>
      </c>
      <c r="BM183" s="44">
        <v>3.9690103381872177E-2</v>
      </c>
      <c r="BN183" s="44">
        <v>4.0128078311681747E-2</v>
      </c>
      <c r="BO183" s="44">
        <v>4.1357971727848053E-2</v>
      </c>
      <c r="BP183" s="58">
        <f t="shared" si="102"/>
        <v>4.0756752093633018E-2</v>
      </c>
      <c r="BQ183" s="42">
        <v>1.08</v>
      </c>
      <c r="BR183" s="42">
        <v>1.1100000000000001</v>
      </c>
      <c r="BS183" s="42">
        <v>1.1499999999999999</v>
      </c>
      <c r="BT183" s="42">
        <v>1.1100000000000001</v>
      </c>
      <c r="BU183" s="42">
        <v>1.1200000000000001</v>
      </c>
      <c r="BV183" s="42">
        <v>1.05</v>
      </c>
      <c r="BW183" s="54">
        <v>1.1000000000000001</v>
      </c>
      <c r="BX183" s="44">
        <v>6.8000000000000005E-2</v>
      </c>
      <c r="BY183" s="44">
        <v>6.3E-2</v>
      </c>
      <c r="BZ183" s="44">
        <v>7.0000000000000007E-2</v>
      </c>
      <c r="CA183" s="44">
        <v>6.6000000000000003E-2</v>
      </c>
      <c r="CB183" s="44">
        <v>6.6000000000000003E-2</v>
      </c>
      <c r="CC183" s="44">
        <v>6.8000000000000005E-2</v>
      </c>
      <c r="CD183" s="58">
        <v>6.7000000000000004E-2</v>
      </c>
      <c r="CE183" s="42">
        <v>7.55</v>
      </c>
      <c r="CF183" s="42">
        <v>7.56</v>
      </c>
      <c r="CG183" s="42">
        <v>7.54</v>
      </c>
      <c r="CH183" s="42">
        <v>7.51</v>
      </c>
      <c r="CI183" s="42">
        <v>7.49</v>
      </c>
      <c r="CJ183" s="42">
        <v>7.49</v>
      </c>
      <c r="CK183" s="54">
        <v>7.52</v>
      </c>
      <c r="CL183" s="42">
        <v>112</v>
      </c>
      <c r="CM183" s="44"/>
      <c r="CN183" s="44">
        <v>1.4798535108566284</v>
      </c>
      <c r="CO183" s="44">
        <v>1.4808303117752075</v>
      </c>
      <c r="CP183" s="44">
        <v>0.86251527070999146</v>
      </c>
      <c r="CQ183" s="44">
        <v>0.9523809552192688</v>
      </c>
      <c r="CR183" s="44">
        <v>0.94261294603347778</v>
      </c>
      <c r="CS183" s="44">
        <v>0.92307692766189575</v>
      </c>
      <c r="CT183" s="58">
        <f t="shared" si="103"/>
        <v>1.1068783203760784</v>
      </c>
      <c r="CU183" s="44" t="s">
        <v>233</v>
      </c>
      <c r="CV183" s="44" t="s">
        <v>233</v>
      </c>
      <c r="CW183" s="44" t="s">
        <v>233</v>
      </c>
      <c r="CX183" s="44" t="s">
        <v>233</v>
      </c>
      <c r="CY183" s="44" t="s">
        <v>233</v>
      </c>
      <c r="CZ183" s="44" t="s">
        <v>233</v>
      </c>
      <c r="DA183" s="54">
        <v>1.262</v>
      </c>
      <c r="DB183" s="65">
        <v>1011.7215576171875</v>
      </c>
      <c r="DC183" s="65">
        <v>984.98162841796875</v>
      </c>
      <c r="DD183" s="65">
        <v>670.5738525390625</v>
      </c>
      <c r="DE183" s="65">
        <v>609.27960205078125</v>
      </c>
      <c r="DF183" s="65">
        <v>674.11474609375</v>
      </c>
      <c r="DG183" s="65">
        <v>616.23931884765625</v>
      </c>
      <c r="DH183" s="58">
        <f t="shared" si="104"/>
        <v>1.0960585693359375</v>
      </c>
      <c r="DI183" s="65">
        <v>974.969482421875</v>
      </c>
      <c r="DJ183" s="65">
        <v>971.9169921875</v>
      </c>
      <c r="DK183" s="65">
        <v>638.5836181640625</v>
      </c>
      <c r="DL183" s="65">
        <v>638.5836181640625</v>
      </c>
      <c r="DM183" s="65">
        <v>637.4359130859375</v>
      </c>
      <c r="DN183" s="65">
        <v>639.8779296875</v>
      </c>
      <c r="DO183" s="58">
        <f t="shared" si="105"/>
        <v>1.0803282128906251</v>
      </c>
      <c r="DP183" s="65">
        <v>0</v>
      </c>
      <c r="DQ183" s="44"/>
      <c r="DR183" s="65">
        <v>0</v>
      </c>
      <c r="DS183" s="65">
        <v>0</v>
      </c>
      <c r="DT183" s="65">
        <v>783.5625</v>
      </c>
      <c r="DU183" s="65">
        <v>825.9375</v>
      </c>
      <c r="DV183" s="65">
        <v>0</v>
      </c>
      <c r="DW183" s="65">
        <v>0</v>
      </c>
      <c r="DX183" s="58">
        <f t="shared" si="106"/>
        <v>0.38628000000000001</v>
      </c>
      <c r="DY183" s="43">
        <v>5.9555554389953613</v>
      </c>
      <c r="DZ183" s="43">
        <v>14.643109321594238</v>
      </c>
      <c r="EA183" s="43">
        <v>27.743782043457031</v>
      </c>
      <c r="EB183" s="44">
        <f t="shared" si="107"/>
        <v>0.80735835472106943</v>
      </c>
      <c r="EC183" s="43">
        <v>40</v>
      </c>
      <c r="ED183" s="43">
        <v>40</v>
      </c>
      <c r="EE183" s="43">
        <v>40</v>
      </c>
      <c r="EF183" s="43">
        <v>40</v>
      </c>
      <c r="EG183" s="43">
        <v>40</v>
      </c>
      <c r="EH183" s="43">
        <v>40</v>
      </c>
      <c r="EI183" s="56">
        <f t="shared" si="88"/>
        <v>40</v>
      </c>
      <c r="EJ183" s="65">
        <v>353</v>
      </c>
      <c r="EK183" s="42">
        <v>0.33000001311302185</v>
      </c>
      <c r="EL183" s="42">
        <v>0.33000001311302185</v>
      </c>
      <c r="EM183" s="42">
        <v>0.33000001311302185</v>
      </c>
      <c r="EN183" s="42">
        <v>0.33000001311302185</v>
      </c>
      <c r="EO183" s="42">
        <v>0.33000001311302185</v>
      </c>
      <c r="EP183" s="42">
        <v>0.33000001311302185</v>
      </c>
      <c r="EQ183" s="54">
        <f t="shared" si="89"/>
        <v>0.33000001311302185</v>
      </c>
      <c r="ER183" s="65" t="s">
        <v>237</v>
      </c>
      <c r="ES183" s="42">
        <v>0.62999999523162842</v>
      </c>
      <c r="ET183" s="42">
        <v>0.62999999523162842</v>
      </c>
      <c r="EU183" s="42">
        <v>0.62999999523162842</v>
      </c>
      <c r="EV183" s="42">
        <v>0.62999999523162842</v>
      </c>
      <c r="EW183" s="42">
        <v>0.62999999523162842</v>
      </c>
      <c r="EX183" s="42">
        <v>0.62999999523162842</v>
      </c>
      <c r="EY183" s="54">
        <f t="shared" si="90"/>
        <v>0.62999999523162842</v>
      </c>
      <c r="EZ183" s="42" t="s">
        <v>237</v>
      </c>
      <c r="FA183" s="42">
        <v>0.23999999463558197</v>
      </c>
      <c r="FB183" s="42">
        <v>0.23999999463558197</v>
      </c>
      <c r="FC183" s="42">
        <v>0.23999999463558197</v>
      </c>
      <c r="FD183" s="42">
        <v>0.25999999046325684</v>
      </c>
      <c r="FE183" s="42">
        <v>0.2800000011920929</v>
      </c>
      <c r="FF183" s="42">
        <v>0.30000001192092896</v>
      </c>
      <c r="FG183" s="54">
        <f t="shared" si="91"/>
        <v>0.25999999791383743</v>
      </c>
      <c r="FH183" s="42"/>
      <c r="FI183" s="42">
        <v>0.27000001072883606</v>
      </c>
      <c r="FJ183" s="42">
        <v>0.27000001072883606</v>
      </c>
      <c r="FK183" s="42">
        <v>0.27000001072883606</v>
      </c>
      <c r="FL183" s="42">
        <v>0.2800000011920929</v>
      </c>
      <c r="FM183" s="42">
        <v>0.2800000011920929</v>
      </c>
      <c r="FN183" s="42">
        <v>0.28999999165534973</v>
      </c>
      <c r="FO183" s="54">
        <f t="shared" si="92"/>
        <v>0.27666667103767395</v>
      </c>
      <c r="FP183" s="65">
        <v>23</v>
      </c>
      <c r="FQ183" s="42">
        <v>0.56999999284744263</v>
      </c>
      <c r="FR183" s="42">
        <v>0.56999999284744263</v>
      </c>
      <c r="FS183" s="42">
        <v>0.56999999284744263</v>
      </c>
      <c r="FT183" s="42">
        <v>0.56999999284744263</v>
      </c>
      <c r="FU183" s="42">
        <v>0.56999999284744263</v>
      </c>
      <c r="FV183" s="42">
        <v>0.56999999284744263</v>
      </c>
      <c r="FW183" s="54">
        <f t="shared" si="93"/>
        <v>0.56999999284744263</v>
      </c>
      <c r="FX183" s="65">
        <v>21</v>
      </c>
    </row>
    <row r="184" spans="1:180">
      <c r="A184" s="40">
        <v>38886</v>
      </c>
      <c r="B184" s="41"/>
      <c r="C184" s="41"/>
      <c r="D184" s="41"/>
      <c r="E184" s="42">
        <v>7.7367520332336426</v>
      </c>
      <c r="F184" s="42">
        <v>7.6512818336486816</v>
      </c>
      <c r="G184" s="42">
        <v>7.8153843879699707</v>
      </c>
      <c r="H184" s="42">
        <v>8.2256412506103516</v>
      </c>
      <c r="I184" s="42">
        <v>8.3282051086425781</v>
      </c>
      <c r="J184" s="42">
        <v>8.143589973449707</v>
      </c>
      <c r="K184" s="54">
        <f t="shared" si="94"/>
        <v>7.9834757645924883</v>
      </c>
      <c r="L184" s="43">
        <v>22.735042572021484</v>
      </c>
      <c r="M184" s="43">
        <v>21.221000671386719</v>
      </c>
      <c r="N184" s="43">
        <v>20.097681045532227</v>
      </c>
      <c r="O184" s="43">
        <v>23.272283554077148</v>
      </c>
      <c r="P184" s="43">
        <v>26.544567108154297</v>
      </c>
      <c r="Q184" s="43">
        <v>25.787546157836914</v>
      </c>
      <c r="R184" s="54">
        <f t="shared" si="95"/>
        <v>23.276353518168133</v>
      </c>
      <c r="S184" s="43">
        <v>7.4481072425842285</v>
      </c>
      <c r="T184" s="43">
        <v>8.1807079315185547</v>
      </c>
      <c r="U184" s="43">
        <v>7.6923074722290039</v>
      </c>
      <c r="V184" s="43">
        <v>7.5702075958251953</v>
      </c>
      <c r="W184" s="43">
        <v>7.5702075958251953</v>
      </c>
      <c r="X184" s="43">
        <v>8.9133090972900391</v>
      </c>
      <c r="Y184" s="56">
        <f t="shared" si="96"/>
        <v>7.8958078225453692</v>
      </c>
      <c r="Z184" s="42">
        <v>-1.7094017937779427E-2</v>
      </c>
      <c r="AA184" s="42">
        <v>7.326007355004549E-3</v>
      </c>
      <c r="AB184" s="42">
        <v>-8.5470087826251984E-2</v>
      </c>
      <c r="AC184" s="42">
        <v>-0.2222222238779068</v>
      </c>
      <c r="AD184" s="42">
        <v>-0.30525031685829163</v>
      </c>
      <c r="AE184" s="42">
        <v>-0.25641027092933655</v>
      </c>
      <c r="AF184" s="54">
        <f t="shared" si="97"/>
        <v>-0.14652015167909363</v>
      </c>
      <c r="AG184" s="42">
        <v>7.1555557250976562</v>
      </c>
      <c r="AH184" s="42">
        <v>7.1623930931091309</v>
      </c>
      <c r="AI184" s="42">
        <v>7.2717947959899902</v>
      </c>
      <c r="AJ184" s="42">
        <v>7.5521368980407715</v>
      </c>
      <c r="AK184" s="42">
        <v>7.5897436141967773</v>
      </c>
      <c r="AL184" s="42">
        <v>7.3880343437194824</v>
      </c>
      <c r="AM184" s="54">
        <f t="shared" si="98"/>
        <v>7.3532764116923017</v>
      </c>
      <c r="AN184" s="44">
        <v>0.190476194024086</v>
      </c>
      <c r="AO184" s="44">
        <v>0.17338217794895172</v>
      </c>
      <c r="AP184" s="44">
        <v>0.14652015268802643</v>
      </c>
      <c r="AQ184" s="44">
        <v>0.15384615957736969</v>
      </c>
      <c r="AR184" s="44">
        <v>0.24175824224948883</v>
      </c>
      <c r="AS184" s="44">
        <v>0.23931623995304108</v>
      </c>
      <c r="AT184" s="58">
        <f t="shared" si="99"/>
        <v>0.1908831944068273</v>
      </c>
      <c r="AU184" s="42">
        <v>0.98778998851776123</v>
      </c>
      <c r="AV184" s="42">
        <v>1.0109890699386597</v>
      </c>
      <c r="AW184" s="42">
        <v>0.98534798622131348</v>
      </c>
      <c r="AX184" s="42">
        <v>1.0708180665969849</v>
      </c>
      <c r="AY184" s="42">
        <v>0.97924298048019409</v>
      </c>
      <c r="AZ184" s="42">
        <v>0.97191697359085083</v>
      </c>
      <c r="BA184" s="54">
        <f t="shared" si="100"/>
        <v>1.0010175108909607</v>
      </c>
      <c r="BB184" s="44"/>
      <c r="BC184" s="42">
        <v>0.22710622847080231</v>
      </c>
      <c r="BD184" s="42">
        <v>0.2063492089509964</v>
      </c>
      <c r="BE184" s="42">
        <v>0.23443223536014557</v>
      </c>
      <c r="BF184" s="42">
        <v>0.24542124569416046</v>
      </c>
      <c r="BG184" s="42">
        <v>0.22466422617435455</v>
      </c>
      <c r="BH184" s="42">
        <v>0.1746031790971756</v>
      </c>
      <c r="BI184" s="54">
        <f t="shared" si="101"/>
        <v>0.21876272062460581</v>
      </c>
      <c r="BJ184" s="44">
        <v>4.1849270462989807E-2</v>
      </c>
      <c r="BK184" s="44">
        <v>4.1732814162969589E-2</v>
      </c>
      <c r="BL184" s="44">
        <v>4.0872126817703247E-2</v>
      </c>
      <c r="BM184" s="44">
        <v>4.01352159678936E-2</v>
      </c>
      <c r="BN184" s="44">
        <v>4.1076295077800751E-2</v>
      </c>
      <c r="BO184" s="44">
        <v>4.2464777827262878E-2</v>
      </c>
      <c r="BP184" s="58">
        <f t="shared" si="102"/>
        <v>4.135508338610331E-2</v>
      </c>
      <c r="BQ184" s="42">
        <v>1.1000000000000001</v>
      </c>
      <c r="BR184" s="42">
        <v>1.1399999999999999</v>
      </c>
      <c r="BS184" s="42">
        <v>1.1499999999999999</v>
      </c>
      <c r="BT184" s="42">
        <v>1.24</v>
      </c>
      <c r="BU184" s="42">
        <v>1.2</v>
      </c>
      <c r="BV184" s="42">
        <v>1.1399999999999999</v>
      </c>
      <c r="BW184" s="54">
        <v>1.1599999999999999</v>
      </c>
      <c r="BX184" s="44">
        <v>6.8000000000000005E-2</v>
      </c>
      <c r="BY184" s="44">
        <v>6.8000000000000005E-2</v>
      </c>
      <c r="BZ184" s="44">
        <v>7.1999999999999995E-2</v>
      </c>
      <c r="CA184" s="44">
        <v>7.0000000000000007E-2</v>
      </c>
      <c r="CB184" s="44">
        <v>7.1999999999999995E-2</v>
      </c>
      <c r="CC184" s="44">
        <v>6.3E-2</v>
      </c>
      <c r="CD184" s="58">
        <v>6.9000000000000006E-2</v>
      </c>
      <c r="CE184" s="42">
        <v>7.5</v>
      </c>
      <c r="CF184" s="42">
        <v>7.52</v>
      </c>
      <c r="CG184" s="42">
        <v>7.54</v>
      </c>
      <c r="CH184" s="42">
        <v>7.52</v>
      </c>
      <c r="CI184" s="42">
        <v>7.51</v>
      </c>
      <c r="CJ184" s="42">
        <v>7.5</v>
      </c>
      <c r="CK184" s="54">
        <v>7.51</v>
      </c>
      <c r="CL184" s="42">
        <v>113</v>
      </c>
      <c r="CM184" s="44"/>
      <c r="CN184" s="44">
        <v>0.92405372858047485</v>
      </c>
      <c r="CO184" s="44">
        <v>0.94358974695205688</v>
      </c>
      <c r="CP184" s="44">
        <v>0.93186813592910767</v>
      </c>
      <c r="CQ184" s="44">
        <v>0.9533577561378479</v>
      </c>
      <c r="CR184" s="44">
        <v>0.95726495981216431</v>
      </c>
      <c r="CS184" s="44">
        <v>0.94847375154495239</v>
      </c>
      <c r="CT184" s="58">
        <f t="shared" si="103"/>
        <v>0.94310134649276733</v>
      </c>
      <c r="CU184" s="44" t="s">
        <v>233</v>
      </c>
      <c r="CV184" s="44" t="s">
        <v>233</v>
      </c>
      <c r="CW184" s="44" t="s">
        <v>233</v>
      </c>
      <c r="CX184" s="44" t="s">
        <v>233</v>
      </c>
      <c r="CY184" s="44" t="s">
        <v>233</v>
      </c>
      <c r="CZ184" s="44" t="s">
        <v>233</v>
      </c>
      <c r="DA184" s="54">
        <v>1.3939999999999999</v>
      </c>
      <c r="DB184" s="65">
        <v>633.69964599609375</v>
      </c>
      <c r="DC184" s="65">
        <v>652.3809814453125</v>
      </c>
      <c r="DD184" s="65">
        <v>636.75213623046875</v>
      </c>
      <c r="DE184" s="65">
        <v>618.5592041015625</v>
      </c>
      <c r="DF184" s="65">
        <v>663.003662109375</v>
      </c>
      <c r="DG184" s="65">
        <v>650.30517578125</v>
      </c>
      <c r="DH184" s="58">
        <f t="shared" si="104"/>
        <v>0.92512819335937502</v>
      </c>
      <c r="DI184" s="65">
        <v>641.63616943359375</v>
      </c>
      <c r="DJ184" s="65">
        <v>641.70941162109375</v>
      </c>
      <c r="DK184" s="65">
        <v>640.4884033203125</v>
      </c>
      <c r="DL184" s="65">
        <v>639.26739501953125</v>
      </c>
      <c r="DM184" s="65">
        <v>642.3199462890625</v>
      </c>
      <c r="DN184" s="65">
        <v>640.4151611328125</v>
      </c>
      <c r="DO184" s="58">
        <f t="shared" si="105"/>
        <v>0.92300075683593752</v>
      </c>
      <c r="DP184" s="65">
        <v>16</v>
      </c>
      <c r="DQ184" s="44"/>
      <c r="DR184" s="65">
        <v>735.6875</v>
      </c>
      <c r="DS184" s="65">
        <v>822.875</v>
      </c>
      <c r="DT184" s="65">
        <v>0</v>
      </c>
      <c r="DU184" s="65">
        <v>0</v>
      </c>
      <c r="DV184" s="65">
        <v>755.125</v>
      </c>
      <c r="DW184" s="65">
        <v>767.5</v>
      </c>
      <c r="DX184" s="58">
        <f t="shared" si="106"/>
        <v>0.73948499999999995</v>
      </c>
      <c r="DY184" s="43">
        <v>6.4005861282348633</v>
      </c>
      <c r="DZ184" s="43">
        <v>14.675593376159668</v>
      </c>
      <c r="EA184" s="43">
        <v>28.985404968261719</v>
      </c>
      <c r="EB184" s="44">
        <f t="shared" si="107"/>
        <v>0.91825808486938476</v>
      </c>
      <c r="EC184" s="43">
        <v>40</v>
      </c>
      <c r="ED184" s="43">
        <v>40</v>
      </c>
      <c r="EE184" s="43">
        <v>40</v>
      </c>
      <c r="EF184" s="43">
        <v>40</v>
      </c>
      <c r="EG184" s="43">
        <v>40</v>
      </c>
      <c r="EH184" s="43">
        <v>40</v>
      </c>
      <c r="EI184" s="56">
        <f t="shared" si="88"/>
        <v>40</v>
      </c>
      <c r="EJ184" s="65">
        <v>290</v>
      </c>
      <c r="EK184" s="42">
        <v>0.33000001311302185</v>
      </c>
      <c r="EL184" s="42">
        <v>0.33000001311302185</v>
      </c>
      <c r="EM184" s="42">
        <v>0.33000001311302185</v>
      </c>
      <c r="EN184" s="42">
        <v>0.33000001311302185</v>
      </c>
      <c r="EO184" s="42">
        <v>0.33000001311302185</v>
      </c>
      <c r="EP184" s="42">
        <v>0.33000001311302185</v>
      </c>
      <c r="EQ184" s="54">
        <f t="shared" si="89"/>
        <v>0.33000001311302185</v>
      </c>
      <c r="ER184" s="65" t="s">
        <v>237</v>
      </c>
      <c r="ES184" s="42">
        <v>0.62999999523162842</v>
      </c>
      <c r="ET184" s="42">
        <v>0.62999999523162842</v>
      </c>
      <c r="EU184" s="42">
        <v>0.62999999523162842</v>
      </c>
      <c r="EV184" s="42">
        <v>0.62999999523162842</v>
      </c>
      <c r="EW184" s="42">
        <v>0.62999999523162842</v>
      </c>
      <c r="EX184" s="42">
        <v>0.62999999523162842</v>
      </c>
      <c r="EY184" s="54">
        <f t="shared" si="90"/>
        <v>0.62999999523162842</v>
      </c>
      <c r="EZ184" s="42" t="s">
        <v>237</v>
      </c>
      <c r="FA184" s="42">
        <v>0.28999999165534973</v>
      </c>
      <c r="FB184" s="42">
        <v>0.30000001192092896</v>
      </c>
      <c r="FC184" s="42">
        <v>0.30000001192092896</v>
      </c>
      <c r="FD184" s="42">
        <v>0.30000001192092896</v>
      </c>
      <c r="FE184" s="42">
        <v>0.30000001192092896</v>
      </c>
      <c r="FF184" s="42">
        <v>0.30000001192092896</v>
      </c>
      <c r="FG184" s="54">
        <f t="shared" si="91"/>
        <v>0.29833334187666577</v>
      </c>
      <c r="FH184" s="42"/>
      <c r="FI184" s="42">
        <v>0.30000001192092896</v>
      </c>
      <c r="FJ184" s="42">
        <v>0.30000001192092896</v>
      </c>
      <c r="FK184" s="42">
        <v>0.30000001192092896</v>
      </c>
      <c r="FL184" s="42">
        <v>0.30000001192092896</v>
      </c>
      <c r="FM184" s="42">
        <v>0.30000001192092896</v>
      </c>
      <c r="FN184" s="42">
        <v>0.30000001192092896</v>
      </c>
      <c r="FO184" s="54">
        <f t="shared" si="92"/>
        <v>0.30000001192092896</v>
      </c>
      <c r="FP184" s="65">
        <v>18</v>
      </c>
      <c r="FQ184" s="42">
        <v>0.56999999284744263</v>
      </c>
      <c r="FR184" s="42">
        <v>0.56999999284744263</v>
      </c>
      <c r="FS184" s="42">
        <v>0.56999999284744263</v>
      </c>
      <c r="FT184" s="42">
        <v>0.56999999284744263</v>
      </c>
      <c r="FU184" s="42">
        <v>0.56999999284744263</v>
      </c>
      <c r="FV184" s="42">
        <v>0.56999999284744263</v>
      </c>
      <c r="FW184" s="54">
        <f t="shared" si="93"/>
        <v>0.56999999284744263</v>
      </c>
      <c r="FX184" s="65">
        <v>19</v>
      </c>
    </row>
    <row r="185" spans="1:180">
      <c r="A185" s="40">
        <v>38887</v>
      </c>
      <c r="B185" s="41"/>
      <c r="C185" s="41"/>
      <c r="D185" s="41"/>
      <c r="E185" s="42">
        <v>7.6410255432128906</v>
      </c>
      <c r="F185" s="42">
        <v>7.5452990531921387</v>
      </c>
      <c r="G185" s="42">
        <v>7.6991453170776367</v>
      </c>
      <c r="H185" s="42">
        <v>7.9589743614196777</v>
      </c>
      <c r="I185" s="42">
        <v>7.8017091751098633</v>
      </c>
      <c r="J185" s="42">
        <v>7.6991453170776367</v>
      </c>
      <c r="K185" s="54">
        <f t="shared" si="94"/>
        <v>7.7242164611816406</v>
      </c>
      <c r="L185" s="43">
        <v>24.44444465637207</v>
      </c>
      <c r="M185" s="43">
        <v>23.223443984985352</v>
      </c>
      <c r="N185" s="43">
        <v>22.344322204589844</v>
      </c>
      <c r="O185" s="43">
        <v>22.905982971191406</v>
      </c>
      <c r="P185" s="43">
        <v>22.148962020874023</v>
      </c>
      <c r="Q185" s="43">
        <v>22.271062850952148</v>
      </c>
      <c r="R185" s="54">
        <f t="shared" si="95"/>
        <v>22.889703114827473</v>
      </c>
      <c r="S185" s="43">
        <v>8.1807079315185547</v>
      </c>
      <c r="T185" s="43">
        <v>9.768010139465332</v>
      </c>
      <c r="U185" s="43">
        <v>8.9133090972900391</v>
      </c>
      <c r="V185" s="43">
        <v>8.4249086380004883</v>
      </c>
      <c r="W185" s="43">
        <v>36.263736724853516</v>
      </c>
      <c r="X185" s="43">
        <v>15.995116233825684</v>
      </c>
      <c r="Y185" s="56">
        <f t="shared" si="96"/>
        <v>14.590964794158936</v>
      </c>
      <c r="Z185" s="42">
        <v>-9.0354092419147491E-2</v>
      </c>
      <c r="AA185" s="42">
        <v>-0.12942613661289215</v>
      </c>
      <c r="AB185" s="42">
        <v>-0.16361416876316071</v>
      </c>
      <c r="AC185" s="42">
        <v>-0.24664224684238434</v>
      </c>
      <c r="AD185" s="42">
        <v>-6.5934069454669952E-2</v>
      </c>
      <c r="AE185" s="42">
        <v>-0.1587301641702652</v>
      </c>
      <c r="AF185" s="54">
        <f t="shared" si="97"/>
        <v>-0.14245014637708664</v>
      </c>
      <c r="AG185" s="42">
        <v>7.124786376953125</v>
      </c>
      <c r="AH185" s="42">
        <v>7.1282052993774414</v>
      </c>
      <c r="AI185" s="42">
        <v>7.2547006607055664</v>
      </c>
      <c r="AJ185" s="42">
        <v>7.4119658470153809</v>
      </c>
      <c r="AK185" s="42">
        <v>7.1931624412536621</v>
      </c>
      <c r="AL185" s="42">
        <v>7.1521368026733398</v>
      </c>
      <c r="AM185" s="54">
        <f t="shared" si="98"/>
        <v>7.210826237996419</v>
      </c>
      <c r="AN185" s="44">
        <v>0.19780220091342926</v>
      </c>
      <c r="AO185" s="44">
        <v>0.18315018713474274</v>
      </c>
      <c r="AP185" s="44">
        <v>0.16849817335605621</v>
      </c>
      <c r="AQ185" s="44">
        <v>0.15140415728092194</v>
      </c>
      <c r="AR185" s="44">
        <v>0.16605617105960846</v>
      </c>
      <c r="AS185" s="44">
        <v>0.20268620550632477</v>
      </c>
      <c r="AT185" s="58">
        <f t="shared" si="99"/>
        <v>0.17826618254184723</v>
      </c>
      <c r="AU185" s="42">
        <v>0.98656898736953735</v>
      </c>
      <c r="AV185" s="42">
        <v>0.97924298048019409</v>
      </c>
      <c r="AW185" s="42">
        <v>1</v>
      </c>
      <c r="AX185" s="42">
        <v>0.99389499425888062</v>
      </c>
      <c r="AY185" s="42">
        <v>0.90354090929031372</v>
      </c>
      <c r="AZ185" s="42">
        <v>0.96703296899795532</v>
      </c>
      <c r="BA185" s="54">
        <f t="shared" si="100"/>
        <v>0.97171347339948022</v>
      </c>
      <c r="BB185" s="44"/>
      <c r="BC185" s="42">
        <v>0.16605617105960846</v>
      </c>
      <c r="BD185" s="42">
        <v>0.16727717220783234</v>
      </c>
      <c r="BE185" s="42">
        <v>0.16971917450428009</v>
      </c>
      <c r="BF185" s="42">
        <v>0.18681319057941437</v>
      </c>
      <c r="BG185" s="42">
        <v>0.18559218943119049</v>
      </c>
      <c r="BH185" s="42">
        <v>0.18681319057941437</v>
      </c>
      <c r="BI185" s="54">
        <f t="shared" si="101"/>
        <v>0.17704518139362335</v>
      </c>
      <c r="BJ185" s="44">
        <v>4.3273676186800003E-2</v>
      </c>
      <c r="BK185" s="44">
        <v>4.2327877134084702E-2</v>
      </c>
      <c r="BL185" s="44">
        <v>4.2181994765996933E-2</v>
      </c>
      <c r="BM185" s="44">
        <v>4.1815239936113358E-2</v>
      </c>
      <c r="BN185" s="44">
        <v>4.1525859385728836E-2</v>
      </c>
      <c r="BO185" s="44">
        <v>4.1976746171712875E-2</v>
      </c>
      <c r="BP185" s="58">
        <f t="shared" si="102"/>
        <v>4.2183565596739449E-2</v>
      </c>
      <c r="BQ185" s="42">
        <v>1.1299999999999999</v>
      </c>
      <c r="BR185" s="42">
        <v>1.1000000000000001</v>
      </c>
      <c r="BS185" s="42">
        <v>1.1000000000000001</v>
      </c>
      <c r="BT185" s="42">
        <v>1.1599999999999999</v>
      </c>
      <c r="BU185" s="42">
        <v>1.1399999999999999</v>
      </c>
      <c r="BV185" s="42">
        <v>1.19</v>
      </c>
      <c r="BW185" s="54">
        <v>1.1399999999999999</v>
      </c>
      <c r="BX185" s="44">
        <v>7.0000000000000007E-2</v>
      </c>
      <c r="BY185" s="44">
        <v>6.8000000000000005E-2</v>
      </c>
      <c r="BZ185" s="44">
        <v>7.3999999999999996E-2</v>
      </c>
      <c r="CA185" s="44">
        <v>7.2999999999999995E-2</v>
      </c>
      <c r="CB185" s="44">
        <v>7.0999999999999994E-2</v>
      </c>
      <c r="CC185" s="44">
        <v>7.3999999999999996E-2</v>
      </c>
      <c r="CD185" s="58">
        <v>7.1999999999999995E-2</v>
      </c>
      <c r="CE185" s="42">
        <v>7.51</v>
      </c>
      <c r="CF185" s="42">
        <v>7.51</v>
      </c>
      <c r="CG185" s="42">
        <v>7.52</v>
      </c>
      <c r="CH185" s="42">
        <v>7.5</v>
      </c>
      <c r="CI185" s="42">
        <v>7.48</v>
      </c>
      <c r="CJ185" s="42">
        <v>7.47</v>
      </c>
      <c r="CK185" s="54">
        <v>7.5</v>
      </c>
      <c r="CL185" s="42">
        <v>96</v>
      </c>
      <c r="CM185" s="44"/>
      <c r="CN185" s="44">
        <v>0.93577533960342407</v>
      </c>
      <c r="CO185" s="44">
        <v>0.93675214052200317</v>
      </c>
      <c r="CP185" s="44">
        <v>0.92991453409194946</v>
      </c>
      <c r="CQ185" s="44">
        <v>0.93772894144058228</v>
      </c>
      <c r="CR185" s="44">
        <v>0.93577533960342407</v>
      </c>
      <c r="CS185" s="44">
        <v>0.94261294603347778</v>
      </c>
      <c r="CT185" s="58">
        <f t="shared" si="103"/>
        <v>0.93642654021581018</v>
      </c>
      <c r="CU185" s="44" t="s">
        <v>233</v>
      </c>
      <c r="CV185" s="44" t="s">
        <v>233</v>
      </c>
      <c r="CW185" s="44" t="s">
        <v>233</v>
      </c>
      <c r="CX185" s="44" t="s">
        <v>233</v>
      </c>
      <c r="CY185" s="44" t="s">
        <v>233</v>
      </c>
      <c r="CZ185" s="44" t="s">
        <v>233</v>
      </c>
      <c r="DA185" s="54">
        <v>1.44</v>
      </c>
      <c r="DB185" s="65">
        <v>645.4212646484375</v>
      </c>
      <c r="DC185" s="65">
        <v>636.996337890625</v>
      </c>
      <c r="DD185" s="65">
        <v>640.41510009765625</v>
      </c>
      <c r="DE185" s="65">
        <v>635.4090576171875</v>
      </c>
      <c r="DF185" s="65">
        <v>649.32843017578125</v>
      </c>
      <c r="DG185" s="65">
        <v>648.71795654296875</v>
      </c>
      <c r="DH185" s="58">
        <f t="shared" si="104"/>
        <v>0.92550915527343747</v>
      </c>
      <c r="DI185" s="65">
        <v>644.078125</v>
      </c>
      <c r="DJ185" s="65">
        <v>642.85711669921875</v>
      </c>
      <c r="DK185" s="65">
        <v>643.5408935546875</v>
      </c>
      <c r="DL185" s="65">
        <v>648.962158203125</v>
      </c>
      <c r="DM185" s="65">
        <v>651.4041748046875</v>
      </c>
      <c r="DN185" s="65">
        <v>647.74114990234375</v>
      </c>
      <c r="DO185" s="58">
        <f t="shared" si="105"/>
        <v>0.93086006835937496</v>
      </c>
      <c r="DP185" s="65">
        <v>0</v>
      </c>
      <c r="DQ185" s="44"/>
      <c r="DR185" s="65">
        <v>0</v>
      </c>
      <c r="DS185" s="65">
        <v>0</v>
      </c>
      <c r="DT185" s="65">
        <v>739.125</v>
      </c>
      <c r="DU185" s="65">
        <v>0</v>
      </c>
      <c r="DV185" s="65">
        <v>788.3125</v>
      </c>
      <c r="DW185" s="65">
        <v>755.3125</v>
      </c>
      <c r="DX185" s="58">
        <f t="shared" si="106"/>
        <v>0.54786000000000001</v>
      </c>
      <c r="DY185" s="43">
        <v>6.5183882713317871</v>
      </c>
      <c r="DZ185" s="43">
        <v>14.30021858215332</v>
      </c>
      <c r="EA185" s="43">
        <v>25.975189208984375</v>
      </c>
      <c r="EB185" s="44">
        <f t="shared" si="107"/>
        <v>0.98566478828430171</v>
      </c>
      <c r="EC185" s="43">
        <v>40</v>
      </c>
      <c r="ED185" s="43">
        <v>40</v>
      </c>
      <c r="EE185" s="43">
        <v>40</v>
      </c>
      <c r="EF185" s="43">
        <v>40</v>
      </c>
      <c r="EG185" s="43">
        <v>50</v>
      </c>
      <c r="EH185" s="43">
        <v>50</v>
      </c>
      <c r="EI185" s="56">
        <f t="shared" si="88"/>
        <v>43.333333333333336</v>
      </c>
      <c r="EJ185" s="65">
        <v>313</v>
      </c>
      <c r="EK185" s="42">
        <v>0.33000001311302185</v>
      </c>
      <c r="EL185" s="42">
        <v>0.33000001311302185</v>
      </c>
      <c r="EM185" s="42">
        <v>0.33000001311302185</v>
      </c>
      <c r="EN185" s="42">
        <v>0.33000001311302185</v>
      </c>
      <c r="EO185" s="42">
        <v>0.33000001311302185</v>
      </c>
      <c r="EP185" s="42">
        <v>0.33000001311302185</v>
      </c>
      <c r="EQ185" s="54">
        <f t="shared" si="89"/>
        <v>0.33000001311302185</v>
      </c>
      <c r="ER185" s="65" t="s">
        <v>237</v>
      </c>
      <c r="ES185" s="42">
        <v>0.62999999523162842</v>
      </c>
      <c r="ET185" s="42">
        <v>0.62999999523162842</v>
      </c>
      <c r="EU185" s="42">
        <v>0.62999999523162842</v>
      </c>
      <c r="EV185" s="42">
        <v>0.62999999523162842</v>
      </c>
      <c r="EW185" s="42">
        <v>0.62999999523162842</v>
      </c>
      <c r="EX185" s="42">
        <v>0.62999999523162842</v>
      </c>
      <c r="EY185" s="54">
        <f t="shared" si="90"/>
        <v>0.62999999523162842</v>
      </c>
      <c r="EZ185" s="42" t="s">
        <v>237</v>
      </c>
      <c r="FA185" s="42">
        <v>0.30000001192092896</v>
      </c>
      <c r="FB185" s="42">
        <v>0.30000001192092896</v>
      </c>
      <c r="FC185" s="42">
        <v>0.30000001192092896</v>
      </c>
      <c r="FD185" s="42">
        <v>0.30000001192092896</v>
      </c>
      <c r="FE185" s="42">
        <v>0.30000001192092896</v>
      </c>
      <c r="FF185" s="42">
        <v>0.30000001192092896</v>
      </c>
      <c r="FG185" s="54">
        <f t="shared" si="91"/>
        <v>0.30000001192092896</v>
      </c>
      <c r="FH185" s="42"/>
      <c r="FI185" s="42">
        <v>0.30000001192092896</v>
      </c>
      <c r="FJ185" s="42">
        <v>0.30000001192092896</v>
      </c>
      <c r="FK185" s="42">
        <v>0.30000001192092896</v>
      </c>
      <c r="FL185" s="42">
        <v>0.30000001192092896</v>
      </c>
      <c r="FM185" s="42">
        <v>0.31000000238418579</v>
      </c>
      <c r="FN185" s="42">
        <v>0.31000000238418579</v>
      </c>
      <c r="FO185" s="54">
        <f t="shared" si="92"/>
        <v>0.3033333420753479</v>
      </c>
      <c r="FP185" s="65">
        <v>22</v>
      </c>
      <c r="FQ185" s="42">
        <v>0.56999999284744263</v>
      </c>
      <c r="FR185" s="42">
        <v>0.56999999284744263</v>
      </c>
      <c r="FS185" s="42">
        <v>0.56999999284744263</v>
      </c>
      <c r="FT185" s="42">
        <v>0.56999999284744263</v>
      </c>
      <c r="FU185" s="42">
        <v>0.56999999284744263</v>
      </c>
      <c r="FV185" s="42">
        <v>0.56999999284744263</v>
      </c>
      <c r="FW185" s="54">
        <f t="shared" si="93"/>
        <v>0.56999999284744263</v>
      </c>
      <c r="FX185" s="65">
        <v>18</v>
      </c>
    </row>
    <row r="186" spans="1:180">
      <c r="A186" s="40">
        <v>38888</v>
      </c>
      <c r="B186" s="41"/>
      <c r="C186" s="41"/>
      <c r="D186" s="41"/>
      <c r="E186" s="42">
        <v>7.6068377494812012</v>
      </c>
      <c r="F186" s="42">
        <v>7.5247864723205566</v>
      </c>
      <c r="G186" s="42">
        <v>7.5760684013366699</v>
      </c>
      <c r="H186" s="42">
        <v>7.8393163681030273</v>
      </c>
      <c r="I186" s="42">
        <v>7.9623932838439941</v>
      </c>
      <c r="J186" s="42">
        <v>7.8803420066833496</v>
      </c>
      <c r="K186" s="54">
        <f t="shared" si="94"/>
        <v>7.7316240469614668</v>
      </c>
      <c r="L186" s="43">
        <v>21.147741317749023</v>
      </c>
      <c r="M186" s="43">
        <v>19.926740646362305</v>
      </c>
      <c r="N186" s="43">
        <v>19.316238403320313</v>
      </c>
      <c r="O186" s="43">
        <v>20.976800918579102</v>
      </c>
      <c r="P186" s="43">
        <v>22.979242324829102</v>
      </c>
      <c r="Q186" s="43">
        <v>22.490842819213867</v>
      </c>
      <c r="R186" s="54">
        <f t="shared" si="95"/>
        <v>21.139601071675617</v>
      </c>
      <c r="S186" s="43">
        <v>16.361415863037109</v>
      </c>
      <c r="T186" s="43">
        <v>17.826618194580078</v>
      </c>
      <c r="U186" s="43">
        <v>13.064713478088379</v>
      </c>
      <c r="V186" s="43">
        <v>10.256410598754883</v>
      </c>
      <c r="W186" s="43">
        <v>8.3028087615966797</v>
      </c>
      <c r="X186" s="43">
        <v>8.3028087615966797</v>
      </c>
      <c r="Y186" s="56">
        <f t="shared" si="96"/>
        <v>12.352462609608969</v>
      </c>
      <c r="Z186" s="42">
        <v>-0.18315018713474274</v>
      </c>
      <c r="AA186" s="42">
        <v>-0.12942613661289215</v>
      </c>
      <c r="AB186" s="42">
        <v>-0.13919414579868317</v>
      </c>
      <c r="AC186" s="42">
        <v>-0.2222222238779068</v>
      </c>
      <c r="AD186" s="42">
        <v>-0.28083029389381409</v>
      </c>
      <c r="AE186" s="42">
        <v>-0.26617828011512756</v>
      </c>
      <c r="AF186" s="54">
        <f t="shared" si="97"/>
        <v>-0.20350021123886108</v>
      </c>
      <c r="AG186" s="42">
        <v>7.1179485321044922</v>
      </c>
      <c r="AH186" s="42">
        <v>7.0803418159484863</v>
      </c>
      <c r="AI186" s="42">
        <v>7.1316237449645996</v>
      </c>
      <c r="AJ186" s="42">
        <v>7.2752137184143066</v>
      </c>
      <c r="AK186" s="42">
        <v>7.384615421295166</v>
      </c>
      <c r="AL186" s="42">
        <v>7.3333334922790527</v>
      </c>
      <c r="AM186" s="54">
        <f t="shared" si="98"/>
        <v>7.2205127875010175</v>
      </c>
      <c r="AN186" s="44">
        <v>0.20268620550632477</v>
      </c>
      <c r="AO186" s="44">
        <v>0.17582418024539948</v>
      </c>
      <c r="AP186" s="44">
        <v>0.16361416876316071</v>
      </c>
      <c r="AQ186" s="44">
        <v>0.16605617105960846</v>
      </c>
      <c r="AR186" s="44">
        <v>0.24420024454593658</v>
      </c>
      <c r="AS186" s="44">
        <v>0.23199023306369781</v>
      </c>
      <c r="AT186" s="58">
        <f t="shared" si="99"/>
        <v>0.19739520053068796</v>
      </c>
      <c r="AU186" s="42">
        <v>1.0061050653457642</v>
      </c>
      <c r="AV186" s="42">
        <v>0.97557997703552246</v>
      </c>
      <c r="AW186" s="42">
        <v>0.88034188747406006</v>
      </c>
      <c r="AX186" s="42">
        <v>0.80708181858062744</v>
      </c>
      <c r="AY186" s="42">
        <v>0.86080586910247803</v>
      </c>
      <c r="AZ186" s="42">
        <v>0.85347986221313477</v>
      </c>
      <c r="BA186" s="54">
        <f t="shared" si="100"/>
        <v>0.89723241329193115</v>
      </c>
      <c r="BB186" s="44"/>
      <c r="BC186" s="42">
        <v>0.18559218943119049</v>
      </c>
      <c r="BD186" s="42">
        <v>0.19291819632053375</v>
      </c>
      <c r="BE186" s="42">
        <v>0.190476194024086</v>
      </c>
      <c r="BF186" s="42">
        <v>0.15018315613269806</v>
      </c>
      <c r="BG186" s="42">
        <v>0.11721611768007278</v>
      </c>
      <c r="BH186" s="42">
        <v>0.10012210160493851</v>
      </c>
      <c r="BI186" s="54">
        <f t="shared" si="101"/>
        <v>0.15608465919891992</v>
      </c>
      <c r="BJ186" s="44">
        <v>4.135219007730484E-2</v>
      </c>
      <c r="BK186" s="44">
        <v>4.0993191301822662E-2</v>
      </c>
      <c r="BL186" s="44">
        <v>4.1350472718477249E-2</v>
      </c>
      <c r="BM186" s="44">
        <v>4.1853774338960648E-2</v>
      </c>
      <c r="BN186" s="44">
        <v>4.1420876979827881E-2</v>
      </c>
      <c r="BO186" s="44">
        <v>4.2259398847818375E-2</v>
      </c>
      <c r="BP186" s="58">
        <f t="shared" si="102"/>
        <v>4.1538317377368607E-2</v>
      </c>
      <c r="BQ186" s="42">
        <v>1.18</v>
      </c>
      <c r="BR186" s="42">
        <v>1.2</v>
      </c>
      <c r="BS186" s="42">
        <v>1.23</v>
      </c>
      <c r="BT186" s="42">
        <v>1.2</v>
      </c>
      <c r="BU186" s="42">
        <v>1.1599999999999999</v>
      </c>
      <c r="BV186" s="42">
        <v>1.07</v>
      </c>
      <c r="BW186" s="54">
        <v>1.18</v>
      </c>
      <c r="BX186" s="44">
        <v>6.8000000000000005E-2</v>
      </c>
      <c r="BY186" s="44">
        <v>6.7000000000000004E-2</v>
      </c>
      <c r="BZ186" s="44">
        <v>6.5000000000000002E-2</v>
      </c>
      <c r="CA186" s="44">
        <v>6.3E-2</v>
      </c>
      <c r="CB186" s="44">
        <v>5.8999999999999997E-2</v>
      </c>
      <c r="CC186" s="44">
        <v>5.7000000000000002E-2</v>
      </c>
      <c r="CD186" s="58">
        <v>6.3E-2</v>
      </c>
      <c r="CE186" s="42">
        <v>7.47</v>
      </c>
      <c r="CF186" s="42">
        <v>7.47</v>
      </c>
      <c r="CG186" s="42">
        <v>7.44</v>
      </c>
      <c r="CH186" s="42">
        <v>7.42</v>
      </c>
      <c r="CI186" s="42">
        <v>7.4</v>
      </c>
      <c r="CJ186" s="42">
        <v>7.38</v>
      </c>
      <c r="CK186" s="54">
        <v>7.43</v>
      </c>
      <c r="CL186" s="42">
        <v>95</v>
      </c>
      <c r="CM186" s="44"/>
      <c r="CN186" s="44">
        <v>0.94847375154495239</v>
      </c>
      <c r="CO186" s="44">
        <v>1.0344322919845581</v>
      </c>
      <c r="CP186" s="44">
        <v>0.86349207162857056</v>
      </c>
      <c r="CQ186" s="44">
        <v>1.023687481880188</v>
      </c>
      <c r="CR186" s="44">
        <v>0.94261294603347778</v>
      </c>
      <c r="CS186" s="44">
        <v>0.96312576532363892</v>
      </c>
      <c r="CT186" s="58">
        <f t="shared" si="103"/>
        <v>0.96263738473256433</v>
      </c>
      <c r="CU186" s="44" t="s">
        <v>233</v>
      </c>
      <c r="CV186" s="44" t="s">
        <v>233</v>
      </c>
      <c r="CW186" s="44" t="s">
        <v>233</v>
      </c>
      <c r="CX186" s="44" t="s">
        <v>233</v>
      </c>
      <c r="CY186" s="44" t="s">
        <v>233</v>
      </c>
      <c r="CZ186" s="44" t="s">
        <v>233</v>
      </c>
      <c r="DA186" s="54">
        <v>1.4</v>
      </c>
      <c r="DB186" s="65">
        <v>646.6422119140625</v>
      </c>
      <c r="DC186" s="65">
        <v>621.24542236328125</v>
      </c>
      <c r="DD186" s="65">
        <v>597.19171142578125</v>
      </c>
      <c r="DE186" s="65">
        <v>686.813232421875</v>
      </c>
      <c r="DF186" s="65">
        <v>638.5836181640625</v>
      </c>
      <c r="DG186" s="65">
        <v>651.037841796875</v>
      </c>
      <c r="DH186" s="58">
        <f t="shared" si="104"/>
        <v>0.92196336914062504</v>
      </c>
      <c r="DI186" s="65">
        <v>648.35162353515625</v>
      </c>
      <c r="DJ186" s="65">
        <v>653.23565673828125</v>
      </c>
      <c r="DK186" s="65">
        <v>650.866943359375</v>
      </c>
      <c r="DL186" s="65">
        <v>655.75091552734375</v>
      </c>
      <c r="DM186" s="65">
        <v>655.14044189453125</v>
      </c>
      <c r="DN186" s="65">
        <v>653.84613037109375</v>
      </c>
      <c r="DO186" s="58">
        <f t="shared" si="105"/>
        <v>0.94012601074218749</v>
      </c>
      <c r="DP186" s="65">
        <v>0</v>
      </c>
      <c r="DQ186" s="44"/>
      <c r="DR186" s="65">
        <v>0</v>
      </c>
      <c r="DS186" s="65">
        <v>0</v>
      </c>
      <c r="DT186" s="65">
        <v>791</v>
      </c>
      <c r="DU186" s="65">
        <v>0</v>
      </c>
      <c r="DV186" s="65">
        <v>775.3125</v>
      </c>
      <c r="DW186" s="65">
        <v>782.4375</v>
      </c>
      <c r="DX186" s="58">
        <f t="shared" si="106"/>
        <v>0.56369999999999998</v>
      </c>
      <c r="DY186" s="43">
        <v>6.4791207313537598</v>
      </c>
      <c r="DZ186" s="43">
        <v>12.574936866760254</v>
      </c>
      <c r="EA186" s="43">
        <v>26.141220092773437</v>
      </c>
      <c r="EB186" s="44">
        <f t="shared" si="107"/>
        <v>1.1920171411895752</v>
      </c>
      <c r="EC186" s="43">
        <v>50</v>
      </c>
      <c r="ED186" s="43">
        <v>50</v>
      </c>
      <c r="EE186" s="43">
        <v>50</v>
      </c>
      <c r="EF186" s="43">
        <v>50</v>
      </c>
      <c r="EG186" s="43">
        <v>50</v>
      </c>
      <c r="EH186" s="43">
        <v>50</v>
      </c>
      <c r="EI186" s="56">
        <f t="shared" si="88"/>
        <v>50</v>
      </c>
      <c r="EJ186" s="65">
        <v>387</v>
      </c>
      <c r="EK186" s="42">
        <v>0.33000001311302185</v>
      </c>
      <c r="EL186" s="42">
        <v>0.33000001311302185</v>
      </c>
      <c r="EM186" s="42">
        <v>0.33000001311302185</v>
      </c>
      <c r="EN186" s="42">
        <v>0.33000001311302185</v>
      </c>
      <c r="EO186" s="42">
        <v>0.33000001311302185</v>
      </c>
      <c r="EP186" s="42">
        <v>0.33000001311302185</v>
      </c>
      <c r="EQ186" s="54">
        <f t="shared" si="89"/>
        <v>0.33000001311302185</v>
      </c>
      <c r="ER186" s="65" t="s">
        <v>237</v>
      </c>
      <c r="ES186" s="42">
        <v>0.62999999523162842</v>
      </c>
      <c r="ET186" s="42">
        <v>0.62999999523162842</v>
      </c>
      <c r="EU186" s="42">
        <v>0.62999999523162842</v>
      </c>
      <c r="EV186" s="42">
        <v>0.62999999523162842</v>
      </c>
      <c r="EW186" s="42">
        <v>0.62999999523162842</v>
      </c>
      <c r="EX186" s="42">
        <v>0.62999999523162842</v>
      </c>
      <c r="EY186" s="54">
        <f t="shared" si="90"/>
        <v>0.62999999523162842</v>
      </c>
      <c r="EZ186" s="42" t="s">
        <v>237</v>
      </c>
      <c r="FA186" s="42">
        <v>0.30000001192092896</v>
      </c>
      <c r="FB186" s="42">
        <v>0.30000001192092896</v>
      </c>
      <c r="FC186" s="42">
        <v>0.30000001192092896</v>
      </c>
      <c r="FD186" s="42">
        <v>0.30000001192092896</v>
      </c>
      <c r="FE186" s="42">
        <v>0.30000001192092896</v>
      </c>
      <c r="FF186" s="42">
        <v>0.30000001192092896</v>
      </c>
      <c r="FG186" s="54">
        <f t="shared" si="91"/>
        <v>0.30000001192092896</v>
      </c>
      <c r="FH186" s="42"/>
      <c r="FI186" s="42">
        <v>0.31000000238418579</v>
      </c>
      <c r="FJ186" s="42">
        <v>0.31000000238418579</v>
      </c>
      <c r="FK186" s="42">
        <v>0.31000000238418579</v>
      </c>
      <c r="FL186" s="42">
        <v>0.31000000238418579</v>
      </c>
      <c r="FM186" s="42">
        <v>0.31000000238418579</v>
      </c>
      <c r="FN186" s="42">
        <v>0.31000000238418579</v>
      </c>
      <c r="FO186" s="54">
        <f t="shared" si="92"/>
        <v>0.31000000238418579</v>
      </c>
      <c r="FP186" s="65">
        <v>22</v>
      </c>
      <c r="FQ186" s="42">
        <v>0.56999999284744263</v>
      </c>
      <c r="FR186" s="42">
        <v>0.56999999284744263</v>
      </c>
      <c r="FS186" s="42">
        <v>0.56999999284744263</v>
      </c>
      <c r="FT186" s="42">
        <v>0.56999999284744263</v>
      </c>
      <c r="FU186" s="42">
        <v>0.56999999284744263</v>
      </c>
      <c r="FV186" s="42">
        <v>0.56999999284744263</v>
      </c>
      <c r="FW186" s="54">
        <f t="shared" si="93"/>
        <v>0.56999999284744263</v>
      </c>
      <c r="FX186" s="65">
        <v>20</v>
      </c>
    </row>
    <row r="187" spans="1:180">
      <c r="A187" s="40">
        <v>38889</v>
      </c>
      <c r="B187" s="41"/>
      <c r="C187" s="41"/>
      <c r="D187" s="41"/>
      <c r="E187" s="42">
        <v>7.5999999046325684</v>
      </c>
      <c r="F187" s="42">
        <v>7.5076923370361328</v>
      </c>
      <c r="G187" s="42">
        <v>7.5897436141967773</v>
      </c>
      <c r="H187" s="42">
        <v>7.8153843879699707</v>
      </c>
      <c r="I187" s="42">
        <v>7.9179487228393555</v>
      </c>
      <c r="J187" s="42">
        <v>7.8051280975341797</v>
      </c>
      <c r="K187" s="54">
        <f t="shared" si="94"/>
        <v>7.705982844034831</v>
      </c>
      <c r="L187" s="43">
        <v>20.854700088500977</v>
      </c>
      <c r="M187" s="43">
        <v>18.901098251342773</v>
      </c>
      <c r="N187" s="43">
        <v>18.046398162841797</v>
      </c>
      <c r="O187" s="43">
        <v>21.147741317749023</v>
      </c>
      <c r="P187" s="43">
        <v>24.297924041748047</v>
      </c>
      <c r="Q187" s="43">
        <v>23.540903091430664</v>
      </c>
      <c r="R187" s="54">
        <f t="shared" si="95"/>
        <v>21.131460825602215</v>
      </c>
      <c r="S187" s="43">
        <v>10.134309768676758</v>
      </c>
      <c r="T187" s="43">
        <v>8.9133090972900391</v>
      </c>
      <c r="U187" s="43">
        <v>6.5934066772460938</v>
      </c>
      <c r="V187" s="43">
        <v>5.9829058647155762</v>
      </c>
      <c r="W187" s="43">
        <v>6.105006217956543</v>
      </c>
      <c r="X187" s="43">
        <v>7.4481072425842285</v>
      </c>
      <c r="Y187" s="56">
        <f t="shared" si="96"/>
        <v>7.5295074780782061</v>
      </c>
      <c r="Z187" s="42">
        <v>-3.1746033579111099E-2</v>
      </c>
      <c r="AA187" s="42">
        <v>-9.5238097012042999E-2</v>
      </c>
      <c r="AB187" s="42">
        <v>-6.1050061136484146E-2</v>
      </c>
      <c r="AC187" s="42">
        <v>-0.20268620550632477</v>
      </c>
      <c r="AD187" s="42">
        <v>-0.27594628930091858</v>
      </c>
      <c r="AE187" s="42">
        <v>-0.18803419172763824</v>
      </c>
      <c r="AF187" s="54">
        <f t="shared" si="97"/>
        <v>-0.14245014637708664</v>
      </c>
      <c r="AG187" s="42">
        <v>7.1658120155334473</v>
      </c>
      <c r="AH187" s="42">
        <v>7.1999998092651367</v>
      </c>
      <c r="AI187" s="42">
        <v>7.2649574279785156</v>
      </c>
      <c r="AJ187" s="42">
        <v>7.4153847694396973</v>
      </c>
      <c r="AK187" s="42">
        <v>7.5247864723205566</v>
      </c>
      <c r="AL187" s="42">
        <v>7.3777775764465332</v>
      </c>
      <c r="AM187" s="54">
        <f t="shared" si="98"/>
        <v>7.3247863451639814</v>
      </c>
      <c r="AN187" s="44">
        <v>0.24664224684238434</v>
      </c>
      <c r="AO187" s="44">
        <v>0.17826618254184723</v>
      </c>
      <c r="AP187" s="44">
        <v>0.1587301641702652</v>
      </c>
      <c r="AQ187" s="44">
        <v>0.17826618254184723</v>
      </c>
      <c r="AR187" s="44">
        <v>0.28083029389381409</v>
      </c>
      <c r="AS187" s="44">
        <v>0.24420024454593658</v>
      </c>
      <c r="AT187" s="58">
        <f t="shared" si="99"/>
        <v>0.21448921908934912</v>
      </c>
      <c r="AU187" s="42">
        <v>0.89499390125274658</v>
      </c>
      <c r="AV187" s="42">
        <v>0.9365079402923584</v>
      </c>
      <c r="AW187" s="42">
        <v>0.8888888955116272</v>
      </c>
      <c r="AX187" s="42">
        <v>0.95726495981216431</v>
      </c>
      <c r="AY187" s="42">
        <v>0.93772894144058228</v>
      </c>
      <c r="AZ187" s="42">
        <v>0.93040293455123901</v>
      </c>
      <c r="BA187" s="54">
        <f t="shared" si="100"/>
        <v>0.92429792881011963</v>
      </c>
      <c r="BB187" s="44"/>
      <c r="BC187" s="42">
        <v>4.8840050585567951E-3</v>
      </c>
      <c r="BD187" s="42">
        <v>0.22466422617435455</v>
      </c>
      <c r="BE187" s="42">
        <v>0.15750916302204132</v>
      </c>
      <c r="BF187" s="42">
        <v>0.29792430996894836</v>
      </c>
      <c r="BG187" s="42">
        <v>0.22588522732257843</v>
      </c>
      <c r="BH187" s="42">
        <v>0.2380952388048172</v>
      </c>
      <c r="BI187" s="54">
        <f t="shared" si="101"/>
        <v>0.19149369505854943</v>
      </c>
      <c r="BJ187" s="44">
        <v>4.6147741377353668E-2</v>
      </c>
      <c r="BK187" s="44">
        <v>4.8174016177654266E-2</v>
      </c>
      <c r="BL187" s="44">
        <v>4.6143155544996262E-2</v>
      </c>
      <c r="BM187" s="44">
        <v>4.9234520643949509E-2</v>
      </c>
      <c r="BN187" s="44">
        <v>4.9074523150920868E-2</v>
      </c>
      <c r="BO187" s="44">
        <v>5.5669575929641724E-2</v>
      </c>
      <c r="BP187" s="58">
        <f t="shared" si="102"/>
        <v>4.907392213741938E-2</v>
      </c>
      <c r="BQ187" s="42">
        <v>1.07</v>
      </c>
      <c r="BR187" s="42">
        <v>1.22</v>
      </c>
      <c r="BS187" s="42">
        <v>1.24</v>
      </c>
      <c r="BT187" s="42">
        <v>1.28</v>
      </c>
      <c r="BU187" s="42">
        <v>1.22</v>
      </c>
      <c r="BV187" s="42">
        <v>0.98</v>
      </c>
      <c r="BW187" s="54">
        <v>1.17</v>
      </c>
      <c r="BX187" s="44">
        <v>7.0000000000000007E-2</v>
      </c>
      <c r="BY187" s="44">
        <v>7.0999999999999994E-2</v>
      </c>
      <c r="BZ187" s="44">
        <v>6.5000000000000002E-2</v>
      </c>
      <c r="CA187" s="44">
        <v>7.0000000000000007E-2</v>
      </c>
      <c r="CB187" s="44">
        <v>6.6000000000000003E-2</v>
      </c>
      <c r="CC187" s="44">
        <v>7.1999999999999995E-2</v>
      </c>
      <c r="CD187" s="58">
        <v>6.9000000000000006E-2</v>
      </c>
      <c r="CE187" s="42">
        <v>7.41</v>
      </c>
      <c r="CF187" s="42">
        <v>7.44</v>
      </c>
      <c r="CG187" s="42">
        <v>7.43</v>
      </c>
      <c r="CH187" s="42">
        <v>7.41</v>
      </c>
      <c r="CI187" s="42">
        <v>7.43</v>
      </c>
      <c r="CJ187" s="42">
        <v>7.46</v>
      </c>
      <c r="CK187" s="54">
        <v>7.43</v>
      </c>
      <c r="CL187" s="42">
        <v>97</v>
      </c>
      <c r="CM187" s="44"/>
      <c r="CN187" s="44">
        <v>1.5511599779129028</v>
      </c>
      <c r="CO187" s="44">
        <v>1.5462759733200073</v>
      </c>
      <c r="CP187" s="44">
        <v>1.5413919687271118</v>
      </c>
      <c r="CQ187" s="44">
        <v>1.5492063760757446</v>
      </c>
      <c r="CR187" s="44">
        <v>1.6214896440505981</v>
      </c>
      <c r="CS187" s="44">
        <v>1.5003663301467896</v>
      </c>
      <c r="CT187" s="58">
        <f t="shared" si="103"/>
        <v>1.5516483783721924</v>
      </c>
      <c r="CU187" s="44" t="s">
        <v>233</v>
      </c>
      <c r="CV187" s="44" t="s">
        <v>233</v>
      </c>
      <c r="CW187" s="44" t="s">
        <v>233</v>
      </c>
      <c r="CX187" s="44" t="s">
        <v>233</v>
      </c>
      <c r="CY187" s="44" t="s">
        <v>233</v>
      </c>
      <c r="CZ187" s="44" t="s">
        <v>233</v>
      </c>
      <c r="DA187" s="54">
        <v>0.88600000000000001</v>
      </c>
      <c r="DB187" s="65">
        <v>1057.264892578125</v>
      </c>
      <c r="DC187" s="65">
        <v>1020.146484375</v>
      </c>
      <c r="DD187" s="65">
        <v>1079.6092529296875</v>
      </c>
      <c r="DE187" s="65">
        <v>1036.1416015625</v>
      </c>
      <c r="DF187" s="65">
        <v>1072.5274658203125</v>
      </c>
      <c r="DG187" s="65">
        <v>1007.3259887695312</v>
      </c>
      <c r="DH187" s="58">
        <f t="shared" si="104"/>
        <v>1.5055237646484374</v>
      </c>
      <c r="DI187" s="65">
        <v>1001.2210083007812</v>
      </c>
      <c r="DJ187" s="65">
        <v>1001.8314819335937</v>
      </c>
      <c r="DK187" s="65">
        <v>1008.009765625</v>
      </c>
      <c r="DL187" s="65">
        <v>1006.7155151367187</v>
      </c>
      <c r="DM187" s="65">
        <v>1011.6727905273437</v>
      </c>
      <c r="DN187" s="65">
        <v>1000.0733032226562</v>
      </c>
      <c r="DO187" s="58">
        <f t="shared" si="105"/>
        <v>1.4470857275390625</v>
      </c>
      <c r="DP187" s="65">
        <v>0</v>
      </c>
      <c r="DQ187" s="44"/>
      <c r="DR187" s="65">
        <v>0</v>
      </c>
      <c r="DS187" s="65">
        <v>760.5</v>
      </c>
      <c r="DT187" s="65">
        <v>824.9375</v>
      </c>
      <c r="DU187" s="65">
        <v>740.125</v>
      </c>
      <c r="DV187" s="65">
        <v>756.5</v>
      </c>
      <c r="DW187" s="65">
        <v>0</v>
      </c>
      <c r="DX187" s="58">
        <f t="shared" si="106"/>
        <v>0.73969499999999999</v>
      </c>
      <c r="DY187" s="43">
        <v>5.7624907493591309</v>
      </c>
      <c r="DZ187" s="43">
        <v>10.347952842712402</v>
      </c>
      <c r="EA187" s="43">
        <v>27.87371826171875</v>
      </c>
      <c r="EB187" s="44">
        <f t="shared" si="107"/>
        <v>1.7722253950500488</v>
      </c>
      <c r="EC187" s="43">
        <v>50</v>
      </c>
      <c r="ED187" s="43">
        <v>45</v>
      </c>
      <c r="EE187" s="43">
        <v>45</v>
      </c>
      <c r="EF187" s="43">
        <v>45</v>
      </c>
      <c r="EG187" s="43">
        <v>45</v>
      </c>
      <c r="EH187" s="43">
        <v>45</v>
      </c>
      <c r="EI187" s="56">
        <f t="shared" si="88"/>
        <v>45.833333333333336</v>
      </c>
      <c r="EJ187" s="65">
        <v>563</v>
      </c>
      <c r="EK187" s="42">
        <v>0.33000001311302185</v>
      </c>
      <c r="EL187" s="42">
        <v>0.33000001311302185</v>
      </c>
      <c r="EM187" s="42">
        <v>0.33000001311302185</v>
      </c>
      <c r="EN187" s="42">
        <v>0.33000001311302185</v>
      </c>
      <c r="EO187" s="42">
        <v>0.33000001311302185</v>
      </c>
      <c r="EP187" s="42">
        <v>0.33000001311302185</v>
      </c>
      <c r="EQ187" s="54">
        <f t="shared" si="89"/>
        <v>0.33000001311302185</v>
      </c>
      <c r="ER187" s="65" t="s">
        <v>237</v>
      </c>
      <c r="ES187" s="42">
        <v>0.62999999523162842</v>
      </c>
      <c r="ET187" s="42">
        <v>0.62999999523162842</v>
      </c>
      <c r="EU187" s="42">
        <v>0.62999999523162842</v>
      </c>
      <c r="EV187" s="42">
        <v>0.62999999523162842</v>
      </c>
      <c r="EW187" s="42">
        <v>0.62999999523162842</v>
      </c>
      <c r="EX187" s="42">
        <v>0.62999999523162842</v>
      </c>
      <c r="EY187" s="54">
        <f t="shared" si="90"/>
        <v>0.62999999523162842</v>
      </c>
      <c r="EZ187" s="42" t="s">
        <v>237</v>
      </c>
      <c r="FA187" s="42">
        <v>0.30000001192092896</v>
      </c>
      <c r="FB187" s="42">
        <v>0.30000001192092896</v>
      </c>
      <c r="FC187" s="42">
        <v>0.30000001192092896</v>
      </c>
      <c r="FD187" s="42">
        <v>0.30000001192092896</v>
      </c>
      <c r="FE187" s="42">
        <v>0.30000001192092896</v>
      </c>
      <c r="FF187" s="42">
        <v>0.30000001192092896</v>
      </c>
      <c r="FG187" s="54">
        <f t="shared" si="91"/>
        <v>0.30000001192092896</v>
      </c>
      <c r="FH187" s="42"/>
      <c r="FI187" s="42">
        <v>0.31000000238418579</v>
      </c>
      <c r="FJ187" s="42">
        <v>0.31000000238418579</v>
      </c>
      <c r="FK187" s="42">
        <v>0.31000000238418579</v>
      </c>
      <c r="FL187" s="42">
        <v>0.31000000238418579</v>
      </c>
      <c r="FM187" s="42">
        <v>0.31000000238418579</v>
      </c>
      <c r="FN187" s="42">
        <v>0.40000000596046448</v>
      </c>
      <c r="FO187" s="54">
        <f t="shared" si="92"/>
        <v>0.32500000298023224</v>
      </c>
      <c r="FP187" s="65">
        <v>43</v>
      </c>
      <c r="FQ187" s="42">
        <v>0.56999999284744263</v>
      </c>
      <c r="FR187" s="42">
        <v>0.56999999284744263</v>
      </c>
      <c r="FS187" s="42">
        <v>0.56999999284744263</v>
      </c>
      <c r="FT187" s="42">
        <v>0.56999999284744263</v>
      </c>
      <c r="FU187" s="42">
        <v>0.56999999284744263</v>
      </c>
      <c r="FV187" s="42">
        <v>0.56999999284744263</v>
      </c>
      <c r="FW187" s="54">
        <f t="shared" si="93"/>
        <v>0.56999999284744263</v>
      </c>
      <c r="FX187" s="65">
        <v>29</v>
      </c>
    </row>
    <row r="188" spans="1:180">
      <c r="A188" s="40">
        <v>38890</v>
      </c>
      <c r="B188" s="41"/>
      <c r="C188" s="41"/>
      <c r="D188" s="41"/>
      <c r="E188" s="42">
        <v>7.4769229888916016</v>
      </c>
      <c r="F188" s="42">
        <v>7.4153847694396973</v>
      </c>
      <c r="G188" s="42">
        <v>7.5623931884765625</v>
      </c>
      <c r="H188" s="42">
        <v>7.8700852394104004</v>
      </c>
      <c r="I188" s="42">
        <v>7.9418802261352539</v>
      </c>
      <c r="J188" s="42">
        <v>7.7982907295227051</v>
      </c>
      <c r="K188" s="54">
        <f t="shared" si="94"/>
        <v>7.6774928569793701</v>
      </c>
      <c r="L188" s="43">
        <v>22.271062850952148</v>
      </c>
      <c r="M188" s="43">
        <v>21.050060272216797</v>
      </c>
      <c r="N188" s="43">
        <v>20.415140151977539</v>
      </c>
      <c r="O188" s="43">
        <v>22.735042572021484</v>
      </c>
      <c r="P188" s="43">
        <v>25.05494499206543</v>
      </c>
      <c r="Q188" s="43">
        <v>24.664224624633789</v>
      </c>
      <c r="R188" s="54">
        <f t="shared" si="95"/>
        <v>22.698412577311199</v>
      </c>
      <c r="S188" s="43">
        <v>9.0354089736938477</v>
      </c>
      <c r="T188" s="43">
        <v>9.5238094329833984</v>
      </c>
      <c r="U188" s="43">
        <v>6.7155065536499023</v>
      </c>
      <c r="V188" s="43">
        <v>6.2271060943603516</v>
      </c>
      <c r="W188" s="43">
        <v>5.9829058647155762</v>
      </c>
      <c r="X188" s="43">
        <v>7.3260073661804199</v>
      </c>
      <c r="Y188" s="56">
        <f t="shared" si="96"/>
        <v>7.468457380930583</v>
      </c>
      <c r="Z188" s="42">
        <v>-9.0354092419147491E-2</v>
      </c>
      <c r="AA188" s="42">
        <v>-7.081807404756546E-2</v>
      </c>
      <c r="AB188" s="42">
        <v>-1.7094017937779427E-2</v>
      </c>
      <c r="AC188" s="42">
        <v>-0.11477411538362503</v>
      </c>
      <c r="AD188" s="42">
        <v>-0.19780220091342926</v>
      </c>
      <c r="AE188" s="42">
        <v>-0.10012210160493851</v>
      </c>
      <c r="AF188" s="54">
        <f t="shared" si="97"/>
        <v>-9.8494100384414196E-2</v>
      </c>
      <c r="AG188" s="42">
        <v>7.1794872283935547</v>
      </c>
      <c r="AH188" s="42">
        <v>7.1760683059692383</v>
      </c>
      <c r="AI188" s="42">
        <v>7.1658120155334473</v>
      </c>
      <c r="AJ188" s="42">
        <v>7.3299145698547363</v>
      </c>
      <c r="AK188" s="42">
        <v>7.3914527893066406</v>
      </c>
      <c r="AL188" s="42">
        <v>7.2649574279785156</v>
      </c>
      <c r="AM188" s="54">
        <f t="shared" si="98"/>
        <v>7.2512820561726885</v>
      </c>
      <c r="AN188" s="44">
        <v>0.20024420320987701</v>
      </c>
      <c r="AO188" s="44">
        <v>0.19291819632053375</v>
      </c>
      <c r="AP188" s="44">
        <v>0.15628816187381744</v>
      </c>
      <c r="AQ188" s="44">
        <v>0.17094017565250397</v>
      </c>
      <c r="AR188" s="44">
        <v>0.21245421469211578</v>
      </c>
      <c r="AS188" s="44">
        <v>0.19291819632053375</v>
      </c>
      <c r="AT188" s="58">
        <f t="shared" si="99"/>
        <v>0.18762719134489694</v>
      </c>
      <c r="AU188" s="42">
        <v>0.91575092077255249</v>
      </c>
      <c r="AV188" s="42">
        <v>0.90354090929031372</v>
      </c>
      <c r="AW188" s="42">
        <v>0.94871795177459717</v>
      </c>
      <c r="AX188" s="42">
        <v>0.97680097818374634</v>
      </c>
      <c r="AY188" s="42">
        <v>0.92307692766189575</v>
      </c>
      <c r="AZ188" s="42">
        <v>0.920634925365448</v>
      </c>
      <c r="BA188" s="54">
        <f t="shared" si="100"/>
        <v>0.93142043550809228</v>
      </c>
      <c r="BB188" s="44"/>
      <c r="BC188" s="42">
        <v>0.22588522732257843</v>
      </c>
      <c r="BD188" s="42">
        <v>0.22588522732257843</v>
      </c>
      <c r="BE188" s="42">
        <v>0.25518926978111267</v>
      </c>
      <c r="BF188" s="42">
        <v>0.24053724110126495</v>
      </c>
      <c r="BG188" s="42">
        <v>0.26129427552223206</v>
      </c>
      <c r="BH188" s="42">
        <v>0.18925519287586212</v>
      </c>
      <c r="BI188" s="54">
        <f t="shared" si="101"/>
        <v>0.23300773898760477</v>
      </c>
      <c r="BJ188" s="44">
        <v>5.678936094045639E-2</v>
      </c>
      <c r="BK188" s="44">
        <v>5.2854951471090317E-2</v>
      </c>
      <c r="BL188" s="44">
        <v>5.2909590303897858E-2</v>
      </c>
      <c r="BM188" s="44">
        <v>5.3642980754375458E-2</v>
      </c>
      <c r="BN188" s="44">
        <v>5.1617171615362167E-2</v>
      </c>
      <c r="BO188" s="44">
        <v>5.2554477006196976E-2</v>
      </c>
      <c r="BP188" s="58">
        <f t="shared" si="102"/>
        <v>5.3394755348563194E-2</v>
      </c>
      <c r="BQ188" s="42">
        <v>1.31</v>
      </c>
      <c r="BR188" s="42">
        <v>1.22</v>
      </c>
      <c r="BS188" s="42">
        <v>1.28</v>
      </c>
      <c r="BT188" s="42">
        <v>1.28</v>
      </c>
      <c r="BU188" s="42">
        <v>1.31</v>
      </c>
      <c r="BV188" s="42">
        <v>1.26</v>
      </c>
      <c r="BW188" s="54">
        <v>1.28</v>
      </c>
      <c r="BX188" s="44">
        <v>7.5999999999999998E-2</v>
      </c>
      <c r="BY188" s="44">
        <v>8.4000000000000005E-2</v>
      </c>
      <c r="BZ188" s="44">
        <v>0.123</v>
      </c>
      <c r="CA188" s="44">
        <v>7.6999999999999999E-2</v>
      </c>
      <c r="CB188" s="44">
        <v>7.2999999999999995E-2</v>
      </c>
      <c r="CC188" s="44">
        <v>7.5999999999999998E-2</v>
      </c>
      <c r="CD188" s="58">
        <v>8.5000000000000006E-2</v>
      </c>
      <c r="CE188" s="42">
        <v>7.51</v>
      </c>
      <c r="CF188" s="42">
        <v>7.52</v>
      </c>
      <c r="CG188" s="42">
        <v>7.49</v>
      </c>
      <c r="CH188" s="42">
        <v>7.44</v>
      </c>
      <c r="CI188" s="42">
        <v>7.43</v>
      </c>
      <c r="CJ188" s="42">
        <v>7.45</v>
      </c>
      <c r="CK188" s="54">
        <v>7.47</v>
      </c>
      <c r="CL188" s="42">
        <v>105</v>
      </c>
      <c r="CM188" s="44"/>
      <c r="CN188" s="44">
        <v>1.5150183439254761</v>
      </c>
      <c r="CO188" s="44">
        <v>1.4427350759506226</v>
      </c>
      <c r="CP188" s="44">
        <v>1.4945055246353149</v>
      </c>
      <c r="CQ188" s="44">
        <v>1.5159951448440552</v>
      </c>
      <c r="CR188" s="44">
        <v>1.5452991724014282</v>
      </c>
      <c r="CS188" s="44">
        <v>1.4398046731948853</v>
      </c>
      <c r="CT188" s="58">
        <f t="shared" si="103"/>
        <v>1.4922263224919636</v>
      </c>
      <c r="CU188" s="44" t="s">
        <v>233</v>
      </c>
      <c r="CV188" s="44" t="s">
        <v>233</v>
      </c>
      <c r="CW188" s="44" t="s">
        <v>233</v>
      </c>
      <c r="CX188" s="44" t="s">
        <v>233</v>
      </c>
      <c r="CY188" s="44" t="s">
        <v>233</v>
      </c>
      <c r="CZ188" s="44" t="s">
        <v>233</v>
      </c>
      <c r="DA188" s="54">
        <v>0.90900000000000003</v>
      </c>
      <c r="DB188" s="65">
        <v>1042.12451171875</v>
      </c>
      <c r="DC188" s="65">
        <v>993.52862548828125</v>
      </c>
      <c r="DD188" s="65">
        <v>1001.4651489257812</v>
      </c>
      <c r="DE188" s="65">
        <v>1003.0524291992187</v>
      </c>
      <c r="DF188" s="65">
        <v>1074.725341796875</v>
      </c>
      <c r="DG188" s="65">
        <v>1008.0585327148437</v>
      </c>
      <c r="DH188" s="58">
        <f t="shared" si="104"/>
        <v>1.4695091015624999</v>
      </c>
      <c r="DI188" s="65">
        <v>993.96826171875</v>
      </c>
      <c r="DJ188" s="65">
        <v>995.115966796875</v>
      </c>
      <c r="DK188" s="65">
        <v>1005.030517578125</v>
      </c>
      <c r="DL188" s="65">
        <v>998.852294921875</v>
      </c>
      <c r="DM188" s="65">
        <v>996.33697509765625</v>
      </c>
      <c r="DN188" s="65">
        <v>992.13677978515625</v>
      </c>
      <c r="DO188" s="58">
        <f t="shared" si="105"/>
        <v>1.4355457910156251</v>
      </c>
      <c r="DP188" s="65">
        <v>46</v>
      </c>
      <c r="DQ188" s="44"/>
      <c r="DR188" s="65">
        <v>742.75</v>
      </c>
      <c r="DS188" s="65">
        <v>800.3125</v>
      </c>
      <c r="DT188" s="65">
        <v>749.9375</v>
      </c>
      <c r="DU188" s="65">
        <v>767.25</v>
      </c>
      <c r="DV188" s="65">
        <v>0</v>
      </c>
      <c r="DW188" s="65">
        <v>0</v>
      </c>
      <c r="DX188" s="58">
        <f t="shared" si="106"/>
        <v>0.73446</v>
      </c>
      <c r="DY188" s="43">
        <v>6.2533330917358398</v>
      </c>
      <c r="DZ188" s="43">
        <v>10.874921798706055</v>
      </c>
      <c r="EA188" s="43">
        <v>28.985404968261719</v>
      </c>
      <c r="EB188" s="44">
        <f t="shared" si="107"/>
        <v>1.3586083234405519</v>
      </c>
      <c r="EC188" s="43">
        <v>45</v>
      </c>
      <c r="ED188" s="43">
        <v>45</v>
      </c>
      <c r="EE188" s="43">
        <v>50</v>
      </c>
      <c r="EF188" s="43">
        <v>50</v>
      </c>
      <c r="EG188" s="43">
        <v>50</v>
      </c>
      <c r="EH188" s="43">
        <v>50</v>
      </c>
      <c r="EI188" s="56">
        <f t="shared" si="88"/>
        <v>48.333333333333336</v>
      </c>
      <c r="EJ188" s="65">
        <v>549</v>
      </c>
      <c r="EK188" s="42">
        <v>0.33000001311302185</v>
      </c>
      <c r="EL188" s="42">
        <v>0.33000001311302185</v>
      </c>
      <c r="EM188" s="42">
        <v>0.33000001311302185</v>
      </c>
      <c r="EN188" s="42">
        <v>0.33000001311302185</v>
      </c>
      <c r="EO188" s="42">
        <v>0.33000001311302185</v>
      </c>
      <c r="EP188" s="42">
        <v>0.33000001311302185</v>
      </c>
      <c r="EQ188" s="54">
        <f t="shared" si="89"/>
        <v>0.33000001311302185</v>
      </c>
      <c r="ER188" s="65" t="s">
        <v>237</v>
      </c>
      <c r="ES188" s="42">
        <v>0.62999999523162842</v>
      </c>
      <c r="ET188" s="42">
        <v>0.62999999523162842</v>
      </c>
      <c r="EU188" s="42">
        <v>0.62999999523162842</v>
      </c>
      <c r="EV188" s="42">
        <v>0.62999999523162842</v>
      </c>
      <c r="EW188" s="42">
        <v>0.62999999523162842</v>
      </c>
      <c r="EX188" s="42">
        <v>0.62999999523162842</v>
      </c>
      <c r="EY188" s="54">
        <f t="shared" si="90"/>
        <v>0.62999999523162842</v>
      </c>
      <c r="EZ188" s="42" t="s">
        <v>237</v>
      </c>
      <c r="FA188" s="42">
        <v>0.30000001192092896</v>
      </c>
      <c r="FB188" s="42">
        <v>0.30000001192092896</v>
      </c>
      <c r="FC188" s="42">
        <v>0.30000001192092896</v>
      </c>
      <c r="FD188" s="42">
        <v>0.30000001192092896</v>
      </c>
      <c r="FE188" s="42">
        <v>0.30000001192092896</v>
      </c>
      <c r="FF188" s="42">
        <v>0.30000001192092896</v>
      </c>
      <c r="FG188" s="54">
        <f t="shared" si="91"/>
        <v>0.30000001192092896</v>
      </c>
      <c r="FH188" s="42"/>
      <c r="FI188" s="42">
        <v>0.31000000238418579</v>
      </c>
      <c r="FJ188" s="42">
        <v>0.31000000238418579</v>
      </c>
      <c r="FK188" s="42">
        <v>0.31000000238418579</v>
      </c>
      <c r="FL188" s="42">
        <v>0.31000000238418579</v>
      </c>
      <c r="FM188" s="42">
        <v>0.31000000238418579</v>
      </c>
      <c r="FN188" s="42">
        <v>0.31000000238418579</v>
      </c>
      <c r="FO188" s="54">
        <f t="shared" si="92"/>
        <v>0.31000000238418579</v>
      </c>
      <c r="FP188" s="65">
        <v>32</v>
      </c>
      <c r="FQ188" s="42">
        <v>0.56999999284744263</v>
      </c>
      <c r="FR188" s="42">
        <v>0.56999999284744263</v>
      </c>
      <c r="FS188" s="42">
        <v>0.56999999284744263</v>
      </c>
      <c r="FT188" s="42">
        <v>0.56999999284744263</v>
      </c>
      <c r="FU188" s="42">
        <v>0.56999999284744263</v>
      </c>
      <c r="FV188" s="42">
        <v>0.56999999284744263</v>
      </c>
      <c r="FW188" s="54">
        <f t="shared" si="93"/>
        <v>0.56999999284744263</v>
      </c>
      <c r="FX188" s="65">
        <v>29</v>
      </c>
    </row>
    <row r="189" spans="1:180">
      <c r="A189" s="40">
        <v>38891</v>
      </c>
      <c r="B189" s="41"/>
      <c r="C189" s="41"/>
      <c r="D189" s="41"/>
      <c r="E189" s="42">
        <v>7.4974360466003418</v>
      </c>
      <c r="F189" s="42">
        <v>7.4256410598754883</v>
      </c>
      <c r="G189" s="42">
        <v>7.5076923370361328</v>
      </c>
      <c r="H189" s="42">
        <v>7.7948718070983887</v>
      </c>
      <c r="I189" s="42">
        <v>7.8119659423828125</v>
      </c>
      <c r="J189" s="42">
        <v>7.6478633880615234</v>
      </c>
      <c r="K189" s="54">
        <f t="shared" si="94"/>
        <v>7.6142450968424482</v>
      </c>
      <c r="L189" s="43">
        <v>23.369962692260742</v>
      </c>
      <c r="M189" s="43">
        <v>22.515262603759766</v>
      </c>
      <c r="N189" s="43">
        <v>21.782661437988281</v>
      </c>
      <c r="O189" s="43">
        <v>23.296703338623047</v>
      </c>
      <c r="P189" s="43">
        <v>23.565322875976562</v>
      </c>
      <c r="Q189" s="43">
        <v>22.710622787475586</v>
      </c>
      <c r="R189" s="54">
        <f t="shared" si="95"/>
        <v>22.873422622680664</v>
      </c>
      <c r="S189" s="43">
        <v>9.2796096801757812</v>
      </c>
      <c r="T189" s="43">
        <v>8.1807079315185547</v>
      </c>
      <c r="U189" s="43">
        <v>7.4481072425842285</v>
      </c>
      <c r="V189" s="43">
        <v>6.9597067832946777</v>
      </c>
      <c r="W189" s="43">
        <v>6.105006217956543</v>
      </c>
      <c r="X189" s="43">
        <v>8.3028087615966797</v>
      </c>
      <c r="Y189" s="56">
        <f t="shared" si="96"/>
        <v>7.7126577695210772</v>
      </c>
      <c r="Z189" s="42">
        <v>2.4420025292783976E-3</v>
      </c>
      <c r="AA189" s="42">
        <v>7.326007355004549E-3</v>
      </c>
      <c r="AB189" s="42">
        <v>-0.10500610619783401</v>
      </c>
      <c r="AC189" s="42">
        <v>-0.19291819632053375</v>
      </c>
      <c r="AD189" s="42">
        <v>-0.21245421469211578</v>
      </c>
      <c r="AE189" s="42">
        <v>-0.15384615957736969</v>
      </c>
      <c r="AF189" s="54">
        <f t="shared" si="97"/>
        <v>-0.10907611115059505</v>
      </c>
      <c r="AG189" s="42">
        <v>7.0974359512329102</v>
      </c>
      <c r="AH189" s="42">
        <v>7.0974359512329102</v>
      </c>
      <c r="AI189" s="42">
        <v>7.2068376541137695</v>
      </c>
      <c r="AJ189" s="42">
        <v>7.3914527893066406</v>
      </c>
      <c r="AK189" s="42">
        <v>7.3709402084350586</v>
      </c>
      <c r="AL189" s="42">
        <v>7.2581195831298828</v>
      </c>
      <c r="AM189" s="54">
        <f t="shared" si="98"/>
        <v>7.2370370229085283</v>
      </c>
      <c r="AN189" s="44">
        <v>0.15628816187381744</v>
      </c>
      <c r="AO189" s="44">
        <v>0.15384615957736969</v>
      </c>
      <c r="AP189" s="44">
        <v>0.15628816187381744</v>
      </c>
      <c r="AQ189" s="44">
        <v>0.1587301641702652</v>
      </c>
      <c r="AR189" s="44">
        <v>0.18070818483829498</v>
      </c>
      <c r="AS189" s="44">
        <v>0.16849817335605621</v>
      </c>
      <c r="AT189" s="58">
        <f t="shared" si="99"/>
        <v>0.16239316761493683</v>
      </c>
      <c r="AU189" s="42">
        <v>0.83882784843444824</v>
      </c>
      <c r="AV189" s="42">
        <v>0.86813187599182129</v>
      </c>
      <c r="AW189" s="42">
        <v>0.88278388977050781</v>
      </c>
      <c r="AX189" s="42">
        <v>0.94261294603347778</v>
      </c>
      <c r="AY189" s="42">
        <v>0.92185592651367188</v>
      </c>
      <c r="AZ189" s="42">
        <v>0.9365079402923584</v>
      </c>
      <c r="BA189" s="54">
        <f t="shared" si="100"/>
        <v>0.8984534045060476</v>
      </c>
      <c r="BB189" s="44"/>
      <c r="BC189" s="42">
        <v>0.21733821928501129</v>
      </c>
      <c r="BD189" s="42">
        <v>0.20390720665454865</v>
      </c>
      <c r="BE189" s="42">
        <v>0.19780220091342926</v>
      </c>
      <c r="BF189" s="42">
        <v>0.22344322502613068</v>
      </c>
      <c r="BG189" s="42">
        <v>0.22100122272968292</v>
      </c>
      <c r="BH189" s="42">
        <v>0.21855922043323517</v>
      </c>
      <c r="BI189" s="54">
        <f t="shared" si="101"/>
        <v>0.21367521584033966</v>
      </c>
      <c r="BJ189" s="44">
        <v>5.1106963306665421E-2</v>
      </c>
      <c r="BK189" s="44">
        <v>4.8981968313455582E-2</v>
      </c>
      <c r="BL189" s="44">
        <v>4.6796828508377075E-2</v>
      </c>
      <c r="BM189" s="44">
        <v>4.6836148947477341E-2</v>
      </c>
      <c r="BN189" s="44">
        <v>4.8549368977546692E-2</v>
      </c>
      <c r="BO189" s="44">
        <v>5.0651594996452332E-2</v>
      </c>
      <c r="BP189" s="58">
        <f t="shared" si="102"/>
        <v>4.8820478841662407E-2</v>
      </c>
      <c r="BQ189" s="42">
        <v>1.22</v>
      </c>
      <c r="BR189" s="42">
        <v>1.23</v>
      </c>
      <c r="BS189" s="42">
        <v>1.24</v>
      </c>
      <c r="BT189" s="42">
        <v>1.24</v>
      </c>
      <c r="BU189" s="42">
        <v>1.26</v>
      </c>
      <c r="BV189" s="42">
        <v>1.22</v>
      </c>
      <c r="BW189" s="54">
        <v>1.24</v>
      </c>
      <c r="BX189" s="44">
        <v>7.5999999999999998E-2</v>
      </c>
      <c r="BY189" s="44">
        <v>7.3999999999999996E-2</v>
      </c>
      <c r="BZ189" s="44">
        <v>7.0999999999999994E-2</v>
      </c>
      <c r="CA189" s="44">
        <v>6.7000000000000004E-2</v>
      </c>
      <c r="CB189" s="44">
        <v>6.8000000000000005E-2</v>
      </c>
      <c r="CC189" s="44">
        <v>7.0000000000000007E-2</v>
      </c>
      <c r="CD189" s="58">
        <v>7.0999999999999994E-2</v>
      </c>
      <c r="CE189" s="42">
        <v>7.47</v>
      </c>
      <c r="CF189" s="42">
        <v>7.47</v>
      </c>
      <c r="CG189" s="42">
        <v>7.42</v>
      </c>
      <c r="CH189" s="42">
        <v>7.39</v>
      </c>
      <c r="CI189" s="42">
        <v>7.39</v>
      </c>
      <c r="CJ189" s="42">
        <v>7.44</v>
      </c>
      <c r="CK189" s="54">
        <v>7.43</v>
      </c>
      <c r="CL189" s="42">
        <v>115</v>
      </c>
      <c r="CM189" s="44"/>
      <c r="CN189" s="44">
        <v>1.4798535108566284</v>
      </c>
      <c r="CO189" s="44">
        <v>1.4612942934036255</v>
      </c>
      <c r="CP189" s="44">
        <v>1.4691087007522583</v>
      </c>
      <c r="CQ189" s="44">
        <v>1.446642279624939</v>
      </c>
      <c r="CR189" s="44">
        <v>1.4505494832992554</v>
      </c>
      <c r="CS189" s="44">
        <v>1.466178297996521</v>
      </c>
      <c r="CT189" s="58">
        <f t="shared" si="103"/>
        <v>1.4622710943222046</v>
      </c>
      <c r="CU189" s="44" t="s">
        <v>233</v>
      </c>
      <c r="CV189" s="44" t="s">
        <v>233</v>
      </c>
      <c r="CW189" s="44" t="s">
        <v>233</v>
      </c>
      <c r="CX189" s="44" t="s">
        <v>233</v>
      </c>
      <c r="CY189" s="44" t="s">
        <v>233</v>
      </c>
      <c r="CZ189" s="44" t="s">
        <v>233</v>
      </c>
      <c r="DA189" s="54">
        <v>0.91600000000000004</v>
      </c>
      <c r="DB189" s="65">
        <v>993.28448486328125</v>
      </c>
      <c r="DC189" s="65">
        <v>1020.5128173828125</v>
      </c>
      <c r="DD189" s="65">
        <v>977.89984130859375</v>
      </c>
      <c r="DE189" s="65">
        <v>980.70819091796875</v>
      </c>
      <c r="DF189" s="65">
        <v>1019.5360107421875</v>
      </c>
      <c r="DG189" s="65">
        <v>1000</v>
      </c>
      <c r="DH189" s="58">
        <f t="shared" si="104"/>
        <v>1.4380659228515624</v>
      </c>
      <c r="DI189" s="65">
        <v>993.96826171875</v>
      </c>
      <c r="DJ189" s="65">
        <v>989.69476318359375</v>
      </c>
      <c r="DK189" s="65">
        <v>991.4530029296875</v>
      </c>
      <c r="DL189" s="65">
        <v>997.020751953125</v>
      </c>
      <c r="DM189" s="65">
        <v>991.4530029296875</v>
      </c>
      <c r="DN189" s="65">
        <v>986.5689697265625</v>
      </c>
      <c r="DO189" s="58">
        <f t="shared" si="105"/>
        <v>1.4280381005859375</v>
      </c>
      <c r="DP189" s="65">
        <v>15</v>
      </c>
      <c r="DQ189" s="44"/>
      <c r="DR189" s="65">
        <v>774.3125</v>
      </c>
      <c r="DS189" s="65">
        <v>776.9375</v>
      </c>
      <c r="DT189" s="65">
        <v>0</v>
      </c>
      <c r="DU189" s="65">
        <v>803.75</v>
      </c>
      <c r="DV189" s="65">
        <v>0</v>
      </c>
      <c r="DW189" s="65">
        <v>0</v>
      </c>
      <c r="DX189" s="58">
        <f t="shared" si="106"/>
        <v>0.56520000000000004</v>
      </c>
      <c r="DY189" s="43">
        <v>6.3253235816955566</v>
      </c>
      <c r="DZ189" s="43">
        <v>12.084062576293945</v>
      </c>
      <c r="EA189" s="43">
        <v>28.552284240722656</v>
      </c>
      <c r="EB189" s="44">
        <f t="shared" si="107"/>
        <v>1.2515035470581055</v>
      </c>
      <c r="EC189" s="43">
        <v>50</v>
      </c>
      <c r="ED189" s="43">
        <v>50</v>
      </c>
      <c r="EE189" s="43">
        <v>45</v>
      </c>
      <c r="EF189" s="43">
        <v>45</v>
      </c>
      <c r="EG189" s="43">
        <v>45</v>
      </c>
      <c r="EH189" s="43">
        <v>45</v>
      </c>
      <c r="EI189" s="56">
        <f t="shared" si="88"/>
        <v>46.666666666666664</v>
      </c>
      <c r="EJ189" s="65">
        <v>545</v>
      </c>
      <c r="EK189" s="42">
        <v>0.33000001311302185</v>
      </c>
      <c r="EL189" s="42">
        <v>0.33000001311302185</v>
      </c>
      <c r="EM189" s="42">
        <v>0.33000001311302185</v>
      </c>
      <c r="EN189" s="42">
        <v>0.33000001311302185</v>
      </c>
      <c r="EO189" s="42">
        <v>0.33000001311302185</v>
      </c>
      <c r="EP189" s="42">
        <v>0.33000001311302185</v>
      </c>
      <c r="EQ189" s="54">
        <f t="shared" si="89"/>
        <v>0.33000001311302185</v>
      </c>
      <c r="ER189" s="65" t="s">
        <v>237</v>
      </c>
      <c r="ES189" s="42">
        <v>0.62999999523162842</v>
      </c>
      <c r="ET189" s="42">
        <v>0.62999999523162842</v>
      </c>
      <c r="EU189" s="42">
        <v>0.62999999523162842</v>
      </c>
      <c r="EV189" s="42">
        <v>0.62999999523162842</v>
      </c>
      <c r="EW189" s="42">
        <v>0.62999999523162842</v>
      </c>
      <c r="EX189" s="42">
        <v>0.62999999523162842</v>
      </c>
      <c r="EY189" s="54">
        <f t="shared" si="90"/>
        <v>0.62999999523162842</v>
      </c>
      <c r="EZ189" s="42" t="s">
        <v>237</v>
      </c>
      <c r="FA189" s="42">
        <v>0.30000001192092896</v>
      </c>
      <c r="FB189" s="42">
        <v>0.30000001192092896</v>
      </c>
      <c r="FC189" s="42">
        <v>0.30000001192092896</v>
      </c>
      <c r="FD189" s="42">
        <v>0.30000001192092896</v>
      </c>
      <c r="FE189" s="42">
        <v>0.30000001192092896</v>
      </c>
      <c r="FF189" s="42">
        <v>0.30000001192092896</v>
      </c>
      <c r="FG189" s="54">
        <f t="shared" si="91"/>
        <v>0.30000001192092896</v>
      </c>
      <c r="FH189" s="42"/>
      <c r="FI189" s="42">
        <v>0.31000000238418579</v>
      </c>
      <c r="FJ189" s="42">
        <v>0.31000000238418579</v>
      </c>
      <c r="FK189" s="42">
        <v>0.31000000238418579</v>
      </c>
      <c r="FL189" s="42">
        <v>0.31000000238418579</v>
      </c>
      <c r="FM189" s="42">
        <v>0.31000000238418579</v>
      </c>
      <c r="FN189" s="42">
        <v>0.31000000238418579</v>
      </c>
      <c r="FO189" s="54">
        <f t="shared" si="92"/>
        <v>0.31000000238418579</v>
      </c>
      <c r="FP189" s="65">
        <v>33</v>
      </c>
      <c r="FQ189" s="42">
        <v>0.56999999284744263</v>
      </c>
      <c r="FR189" s="42">
        <v>0.56999999284744263</v>
      </c>
      <c r="FS189" s="42">
        <v>0.56999999284744263</v>
      </c>
      <c r="FT189" s="42">
        <v>0.56999999284744263</v>
      </c>
      <c r="FU189" s="42">
        <v>0.56999999284744263</v>
      </c>
      <c r="FV189" s="42">
        <v>0.56999999284744263</v>
      </c>
      <c r="FW189" s="54">
        <f t="shared" si="93"/>
        <v>0.56999999284744263</v>
      </c>
      <c r="FX189" s="65">
        <v>27</v>
      </c>
    </row>
    <row r="190" spans="1:180">
      <c r="A190" s="40">
        <v>38892</v>
      </c>
      <c r="B190" s="41"/>
      <c r="C190" s="41"/>
      <c r="D190" s="41"/>
      <c r="E190" s="42">
        <v>7.470085620880127</v>
      </c>
      <c r="F190" s="42">
        <v>7.4495725631713867</v>
      </c>
      <c r="G190" s="42">
        <v>7.5213675498962402</v>
      </c>
      <c r="H190" s="42">
        <v>7.7982907295227051</v>
      </c>
      <c r="I190" s="42">
        <v>7.8495726585388184</v>
      </c>
      <c r="J190" s="42">
        <v>7.7059826850891113</v>
      </c>
      <c r="K190" s="54">
        <f t="shared" si="94"/>
        <v>7.6324786345163984</v>
      </c>
      <c r="L190" s="43">
        <v>21.855922698974609</v>
      </c>
      <c r="M190" s="43">
        <v>20.976800918579102</v>
      </c>
      <c r="N190" s="43">
        <v>20.488401412963867</v>
      </c>
      <c r="O190" s="43">
        <v>23.24786376953125</v>
      </c>
      <c r="P190" s="43">
        <v>25.567766189575195</v>
      </c>
      <c r="Q190" s="43">
        <v>24.517704010009766</v>
      </c>
      <c r="R190" s="54">
        <f t="shared" si="95"/>
        <v>22.775743166605633</v>
      </c>
      <c r="S190" s="43">
        <v>9.8901100158691406</v>
      </c>
      <c r="T190" s="43">
        <v>9.645909309387207</v>
      </c>
      <c r="U190" s="43">
        <v>6.7155065536499023</v>
      </c>
      <c r="V190" s="43">
        <v>6.8376069068908691</v>
      </c>
      <c r="W190" s="43">
        <v>7.4481072425842285</v>
      </c>
      <c r="X190" s="43">
        <v>7.4481072425842285</v>
      </c>
      <c r="Y190" s="56">
        <f t="shared" si="96"/>
        <v>7.9975578784942627</v>
      </c>
      <c r="Z190" s="42">
        <v>-0.12942613661289215</v>
      </c>
      <c r="AA190" s="42">
        <v>-7.5702078640460968E-2</v>
      </c>
      <c r="AB190" s="42">
        <v>-0.10500610619783401</v>
      </c>
      <c r="AC190" s="42">
        <v>-0.20268620550632477</v>
      </c>
      <c r="AD190" s="42">
        <v>-0.24664224684238434</v>
      </c>
      <c r="AE190" s="42">
        <v>-0.20757021009922028</v>
      </c>
      <c r="AF190" s="54">
        <f t="shared" si="97"/>
        <v>-0.1611721639831861</v>
      </c>
      <c r="AG190" s="42">
        <v>7.1760683059692383</v>
      </c>
      <c r="AH190" s="42">
        <v>7.1760683059692383</v>
      </c>
      <c r="AI190" s="42">
        <v>7.2170939445495605</v>
      </c>
      <c r="AJ190" s="42">
        <v>7.3880343437194824</v>
      </c>
      <c r="AK190" s="42">
        <v>7.4256410598754883</v>
      </c>
      <c r="AL190" s="42">
        <v>7.3025641441345215</v>
      </c>
      <c r="AM190" s="54">
        <f t="shared" si="98"/>
        <v>7.2809116840362549</v>
      </c>
      <c r="AN190" s="44">
        <v>0.16605617105960846</v>
      </c>
      <c r="AO190" s="44">
        <v>0.15384615957736969</v>
      </c>
      <c r="AP190" s="44">
        <v>0.14407815039157867</v>
      </c>
      <c r="AQ190" s="44">
        <v>0.17094017565250397</v>
      </c>
      <c r="AR190" s="44">
        <v>0.22954823076725006</v>
      </c>
      <c r="AS190" s="44">
        <v>0.20268620550632477</v>
      </c>
      <c r="AT190" s="58">
        <f t="shared" si="99"/>
        <v>0.17785918215910593</v>
      </c>
      <c r="AU190" s="42">
        <v>0.88156288862228394</v>
      </c>
      <c r="AV190" s="42">
        <v>0.89621490240097046</v>
      </c>
      <c r="AW190" s="42">
        <v>0.89621490240097046</v>
      </c>
      <c r="AX190" s="42">
        <v>0.94505494832992554</v>
      </c>
      <c r="AY190" s="42">
        <v>0.96581196784973145</v>
      </c>
      <c r="AZ190" s="42">
        <v>0.97557997703552246</v>
      </c>
      <c r="BA190" s="54">
        <f t="shared" si="100"/>
        <v>0.92673993110656738</v>
      </c>
      <c r="BB190" s="44"/>
      <c r="BC190" s="42">
        <v>0.22710622847080231</v>
      </c>
      <c r="BD190" s="42">
        <v>0.21855922043323517</v>
      </c>
      <c r="BE190" s="42">
        <v>0.22588522732257843</v>
      </c>
      <c r="BF190" s="42">
        <v>0.24664224684238434</v>
      </c>
      <c r="BG190" s="42">
        <v>0.24053724110126495</v>
      </c>
      <c r="BH190" s="42">
        <v>0.20512820780277252</v>
      </c>
      <c r="BI190" s="54">
        <f t="shared" si="101"/>
        <v>0.22730972866217294</v>
      </c>
      <c r="BJ190" s="44">
        <v>5.0878200680017471E-2</v>
      </c>
      <c r="BK190" s="44">
        <v>4.9245454370975494E-2</v>
      </c>
      <c r="BL190" s="44">
        <v>4.8721875995397568E-2</v>
      </c>
      <c r="BM190" s="44">
        <v>4.7168228775262833E-2</v>
      </c>
      <c r="BN190" s="44">
        <v>4.7356612980365753E-2</v>
      </c>
      <c r="BO190" s="44">
        <v>4.9955181777477264E-2</v>
      </c>
      <c r="BP190" s="58">
        <f t="shared" si="102"/>
        <v>4.8887592429916062E-2</v>
      </c>
      <c r="BQ190" s="42">
        <v>1.24</v>
      </c>
      <c r="BR190" s="42">
        <v>1.28</v>
      </c>
      <c r="BS190" s="42">
        <v>1.26</v>
      </c>
      <c r="BT190" s="42">
        <v>1.29</v>
      </c>
      <c r="BU190" s="42">
        <v>1.27</v>
      </c>
      <c r="BV190" s="42">
        <v>1.24</v>
      </c>
      <c r="BW190" s="54">
        <v>1.26</v>
      </c>
      <c r="BX190" s="44">
        <v>7.3999999999999996E-2</v>
      </c>
      <c r="BY190" s="44">
        <v>7.2999999999999995E-2</v>
      </c>
      <c r="BZ190" s="44">
        <v>7.0000000000000007E-2</v>
      </c>
      <c r="CA190" s="44">
        <v>7.0000000000000007E-2</v>
      </c>
      <c r="CB190" s="44">
        <v>6.8000000000000005E-2</v>
      </c>
      <c r="CC190" s="44">
        <v>7.0999999999999994E-2</v>
      </c>
      <c r="CD190" s="58">
        <v>7.0999999999999994E-2</v>
      </c>
      <c r="CE190" s="42">
        <v>7.47</v>
      </c>
      <c r="CF190" s="42">
        <v>7.47</v>
      </c>
      <c r="CG190" s="42">
        <v>7.45</v>
      </c>
      <c r="CH190" s="42">
        <v>7.42</v>
      </c>
      <c r="CI190" s="42">
        <v>7.43</v>
      </c>
      <c r="CJ190" s="42">
        <v>7.45</v>
      </c>
      <c r="CK190" s="54">
        <v>7.45</v>
      </c>
      <c r="CL190" s="42">
        <v>105</v>
      </c>
      <c r="CM190" s="44"/>
      <c r="CN190" s="44">
        <v>1.4485958814620972</v>
      </c>
      <c r="CO190" s="44">
        <v>1.4319902658462524</v>
      </c>
      <c r="CP190" s="44">
        <v>1.4388278722763062</v>
      </c>
      <c r="CQ190" s="44">
        <v>1.4388278722763062</v>
      </c>
      <c r="CR190" s="44">
        <v>1.4153846502304077</v>
      </c>
      <c r="CS190" s="44">
        <v>1.4124542474746704</v>
      </c>
      <c r="CT190" s="58">
        <f t="shared" si="103"/>
        <v>1.4310134649276733</v>
      </c>
      <c r="CU190" s="44" t="s">
        <v>233</v>
      </c>
      <c r="CV190" s="44" t="s">
        <v>233</v>
      </c>
      <c r="CW190" s="44" t="s">
        <v>233</v>
      </c>
      <c r="CX190" s="44" t="s">
        <v>233</v>
      </c>
      <c r="CY190" s="44" t="s">
        <v>233</v>
      </c>
      <c r="CZ190" s="44" t="s">
        <v>233</v>
      </c>
      <c r="DA190" s="54">
        <v>0.95399999999999996</v>
      </c>
      <c r="DB190" s="65">
        <v>984.2490234375</v>
      </c>
      <c r="DC190" s="65">
        <v>981.80706787109375</v>
      </c>
      <c r="DD190" s="65">
        <v>982.66180419921875</v>
      </c>
      <c r="DE190" s="65">
        <v>996.3370361328125</v>
      </c>
      <c r="DF190" s="65">
        <v>971.794921875</v>
      </c>
      <c r="DG190" s="65">
        <v>971.55072021484375</v>
      </c>
      <c r="DH190" s="58">
        <f t="shared" si="104"/>
        <v>1.4132161376953125</v>
      </c>
      <c r="DI190" s="65">
        <v>980.5372314453125</v>
      </c>
      <c r="DJ190" s="65">
        <v>985.34796142578125</v>
      </c>
      <c r="DK190" s="65">
        <v>982.906005859375</v>
      </c>
      <c r="DL190" s="65">
        <v>986.03173828125</v>
      </c>
      <c r="DM190" s="65">
        <v>981.83148193359375</v>
      </c>
      <c r="DN190" s="65">
        <v>971.990234375</v>
      </c>
      <c r="DO190" s="58">
        <f t="shared" si="105"/>
        <v>1.4132747167968751</v>
      </c>
      <c r="DP190" s="65">
        <v>0</v>
      </c>
      <c r="DQ190" s="44"/>
      <c r="DR190" s="65">
        <v>769.4375</v>
      </c>
      <c r="DS190" s="65">
        <v>795.125</v>
      </c>
      <c r="DT190" s="65">
        <v>0</v>
      </c>
      <c r="DU190" s="65">
        <v>0</v>
      </c>
      <c r="DV190" s="65">
        <v>794</v>
      </c>
      <c r="DW190" s="65">
        <v>842.5625</v>
      </c>
      <c r="DX190" s="58">
        <f t="shared" si="106"/>
        <v>0.76827000000000001</v>
      </c>
      <c r="DY190" s="43">
        <v>6.4987545013427734</v>
      </c>
      <c r="DZ190" s="43">
        <v>13.235452651977539</v>
      </c>
      <c r="EA190" s="43">
        <v>28.970970153808594</v>
      </c>
      <c r="EB190" s="44">
        <f t="shared" si="107"/>
        <v>1.2451717657470704</v>
      </c>
      <c r="EC190" s="43">
        <v>45</v>
      </c>
      <c r="ED190" s="43">
        <v>45</v>
      </c>
      <c r="EE190" s="43">
        <v>45</v>
      </c>
      <c r="EF190" s="43">
        <v>45</v>
      </c>
      <c r="EG190" s="43">
        <v>45</v>
      </c>
      <c r="EH190" s="43">
        <v>45</v>
      </c>
      <c r="EI190" s="56">
        <f t="shared" si="88"/>
        <v>45</v>
      </c>
      <c r="EJ190" s="65">
        <v>516</v>
      </c>
      <c r="EK190" s="42">
        <v>0.33000001311302185</v>
      </c>
      <c r="EL190" s="42">
        <v>0.33000001311302185</v>
      </c>
      <c r="EM190" s="42">
        <v>0.33000001311302185</v>
      </c>
      <c r="EN190" s="42">
        <v>0.33000001311302185</v>
      </c>
      <c r="EO190" s="42">
        <v>0.33000001311302185</v>
      </c>
      <c r="EP190" s="42">
        <v>0.33000001311302185</v>
      </c>
      <c r="EQ190" s="54">
        <f t="shared" si="89"/>
        <v>0.33000001311302185</v>
      </c>
      <c r="ER190" s="65" t="s">
        <v>237</v>
      </c>
      <c r="ES190" s="42">
        <v>0.62999999523162842</v>
      </c>
      <c r="ET190" s="42">
        <v>0.62999999523162842</v>
      </c>
      <c r="EU190" s="42">
        <v>0.62999999523162842</v>
      </c>
      <c r="EV190" s="42">
        <v>0.62999999523162842</v>
      </c>
      <c r="EW190" s="42">
        <v>0.62999999523162842</v>
      </c>
      <c r="EX190" s="42">
        <v>0.62999999523162842</v>
      </c>
      <c r="EY190" s="54">
        <f t="shared" si="90"/>
        <v>0.62999999523162842</v>
      </c>
      <c r="EZ190" s="42" t="s">
        <v>237</v>
      </c>
      <c r="FA190" s="42">
        <v>0.30000001192092896</v>
      </c>
      <c r="FB190" s="42">
        <v>0.30000001192092896</v>
      </c>
      <c r="FC190" s="42">
        <v>0.30000001192092896</v>
      </c>
      <c r="FD190" s="42">
        <v>0.30000001192092896</v>
      </c>
      <c r="FE190" s="42">
        <v>0.30000001192092896</v>
      </c>
      <c r="FF190" s="42">
        <v>0.30000001192092896</v>
      </c>
      <c r="FG190" s="54">
        <f t="shared" si="91"/>
        <v>0.30000001192092896</v>
      </c>
      <c r="FH190" s="42"/>
      <c r="FI190" s="42">
        <v>0.31000000238418579</v>
      </c>
      <c r="FJ190" s="42">
        <v>0.31000000238418579</v>
      </c>
      <c r="FK190" s="42">
        <v>0.31000000238418579</v>
      </c>
      <c r="FL190" s="42">
        <v>0.31000000238418579</v>
      </c>
      <c r="FM190" s="42">
        <v>0.31000000238418579</v>
      </c>
      <c r="FN190" s="42">
        <v>0.31000000238418579</v>
      </c>
      <c r="FO190" s="54">
        <f t="shared" si="92"/>
        <v>0.31000000238418579</v>
      </c>
      <c r="FP190" s="65">
        <v>32</v>
      </c>
      <c r="FQ190" s="42">
        <v>0.56999999284744263</v>
      </c>
      <c r="FR190" s="42">
        <v>0.56999999284744263</v>
      </c>
      <c r="FS190" s="42">
        <v>0.56999999284744263</v>
      </c>
      <c r="FT190" s="42">
        <v>0.56999999284744263</v>
      </c>
      <c r="FU190" s="42">
        <v>0.56999999284744263</v>
      </c>
      <c r="FV190" s="42">
        <v>0.56999999284744263</v>
      </c>
      <c r="FW190" s="54">
        <f t="shared" si="93"/>
        <v>0.56999999284744263</v>
      </c>
      <c r="FX190" s="65">
        <v>29</v>
      </c>
    </row>
    <row r="191" spans="1:180">
      <c r="A191" s="40">
        <v>38893</v>
      </c>
      <c r="B191" s="41"/>
      <c r="C191" s="41"/>
      <c r="D191" s="41"/>
      <c r="E191" s="42">
        <v>7.4564104080200195</v>
      </c>
      <c r="F191" s="42">
        <v>7.4256410598754883</v>
      </c>
      <c r="G191" s="42">
        <v>7.5282049179077148</v>
      </c>
      <c r="H191" s="42">
        <v>7.7743587493896484</v>
      </c>
      <c r="I191" s="42">
        <v>7.7641024589538574</v>
      </c>
      <c r="J191" s="42">
        <v>7.5521368980407715</v>
      </c>
      <c r="K191" s="54">
        <f t="shared" si="94"/>
        <v>7.583475748697917</v>
      </c>
      <c r="L191" s="43">
        <v>22.905982971191406</v>
      </c>
      <c r="M191" s="43">
        <v>21.684982299804687</v>
      </c>
      <c r="N191" s="43">
        <v>20.830280303955078</v>
      </c>
      <c r="O191" s="43">
        <v>22.539682388305664</v>
      </c>
      <c r="P191" s="43">
        <v>22.539682388305664</v>
      </c>
      <c r="Q191" s="43">
        <v>22.00244140625</v>
      </c>
      <c r="R191" s="54">
        <f t="shared" si="95"/>
        <v>22.083841959635418</v>
      </c>
      <c r="S191" s="43">
        <v>8.3028087615966797</v>
      </c>
      <c r="T191" s="43">
        <v>8.1807079315185547</v>
      </c>
      <c r="U191" s="43">
        <v>8.3028087615966797</v>
      </c>
      <c r="V191" s="43">
        <v>7.4481072425842285</v>
      </c>
      <c r="W191" s="43">
        <v>6.105006217956543</v>
      </c>
      <c r="X191" s="43">
        <v>16.727716445922852</v>
      </c>
      <c r="Y191" s="56">
        <f t="shared" si="96"/>
        <v>9.1778592268625889</v>
      </c>
      <c r="Z191" s="42">
        <v>-0.20757021009922028</v>
      </c>
      <c r="AA191" s="42">
        <v>-0.19780220091342926</v>
      </c>
      <c r="AB191" s="42">
        <v>-0.18803419172763824</v>
      </c>
      <c r="AC191" s="42">
        <v>-0.27594628930091858</v>
      </c>
      <c r="AD191" s="42">
        <v>-0.27594628930091858</v>
      </c>
      <c r="AE191" s="42">
        <v>-0.2222222238779068</v>
      </c>
      <c r="AF191" s="54">
        <f t="shared" si="97"/>
        <v>-0.22792023420333862</v>
      </c>
      <c r="AG191" s="42">
        <v>7.1863245964050293</v>
      </c>
      <c r="AH191" s="42">
        <v>7.1829061508178711</v>
      </c>
      <c r="AI191" s="42">
        <v>7.241025447845459</v>
      </c>
      <c r="AJ191" s="42">
        <v>7.405128002166748</v>
      </c>
      <c r="AK191" s="42">
        <v>7.4017095565795898</v>
      </c>
      <c r="AL191" s="42">
        <v>7.2547006607055664</v>
      </c>
      <c r="AM191" s="54">
        <f t="shared" si="98"/>
        <v>7.2786324024200439</v>
      </c>
      <c r="AN191" s="44">
        <v>0.16849817335605621</v>
      </c>
      <c r="AO191" s="44">
        <v>0.14407815039157867</v>
      </c>
      <c r="AP191" s="44">
        <v>0.14407815039157867</v>
      </c>
      <c r="AQ191" s="44">
        <v>0.1318681389093399</v>
      </c>
      <c r="AR191" s="44">
        <v>0.16849817335605621</v>
      </c>
      <c r="AS191" s="44">
        <v>0.16849817335605621</v>
      </c>
      <c r="AT191" s="58">
        <f t="shared" si="99"/>
        <v>0.15425315996011099</v>
      </c>
      <c r="AU191" s="42">
        <v>0.92307692766189575</v>
      </c>
      <c r="AV191" s="42">
        <v>0.88034188747406006</v>
      </c>
      <c r="AW191" s="42">
        <v>0.86568987369537354</v>
      </c>
      <c r="AX191" s="42">
        <v>0.93406593799591064</v>
      </c>
      <c r="AY191" s="42">
        <v>0.96581196784973145</v>
      </c>
      <c r="AZ191" s="42">
        <v>0.95726495981216431</v>
      </c>
      <c r="BA191" s="54">
        <f t="shared" si="100"/>
        <v>0.92104192574818933</v>
      </c>
      <c r="BB191" s="44"/>
      <c r="BC191" s="42">
        <v>0.11599511653184891</v>
      </c>
      <c r="BD191" s="42">
        <v>0.11477411538362503</v>
      </c>
      <c r="BE191" s="42">
        <v>0.12820513546466827</v>
      </c>
      <c r="BF191" s="42">
        <v>0.15506716072559357</v>
      </c>
      <c r="BG191" s="42">
        <v>0.14529915153980255</v>
      </c>
      <c r="BH191" s="42">
        <v>0.15506716072559357</v>
      </c>
      <c r="BI191" s="54">
        <f t="shared" si="101"/>
        <v>0.13573464006185532</v>
      </c>
      <c r="BJ191" s="44">
        <v>5.0446975976228714E-2</v>
      </c>
      <c r="BK191" s="44">
        <v>4.6329926699399948E-2</v>
      </c>
      <c r="BL191" s="44">
        <v>4.5541748404502869E-2</v>
      </c>
      <c r="BM191" s="44">
        <v>4.4915560632944107E-2</v>
      </c>
      <c r="BN191" s="44">
        <v>4.4789653271436691E-2</v>
      </c>
      <c r="BO191" s="44">
        <v>4.5545414090156555E-2</v>
      </c>
      <c r="BP191" s="58">
        <f t="shared" si="102"/>
        <v>4.6261546512444816E-2</v>
      </c>
      <c r="BQ191" s="42">
        <v>1.19</v>
      </c>
      <c r="BR191" s="42">
        <v>1.1299999999999999</v>
      </c>
      <c r="BS191" s="42">
        <v>1.1599999999999999</v>
      </c>
      <c r="BT191" s="42">
        <v>1.19</v>
      </c>
      <c r="BU191" s="42">
        <v>1.21</v>
      </c>
      <c r="BV191" s="42">
        <v>1.18</v>
      </c>
      <c r="BW191" s="54">
        <v>1.18</v>
      </c>
      <c r="BX191" s="44">
        <v>7.6999999999999999E-2</v>
      </c>
      <c r="BY191" s="44">
        <v>7.8E-2</v>
      </c>
      <c r="BZ191" s="44">
        <v>7.0999999999999994E-2</v>
      </c>
      <c r="CA191" s="44">
        <v>7.0000000000000007E-2</v>
      </c>
      <c r="CB191" s="44">
        <v>7.1999999999999995E-2</v>
      </c>
      <c r="CC191" s="44">
        <v>6.7000000000000004E-2</v>
      </c>
      <c r="CD191" s="58">
        <v>7.1999999999999995E-2</v>
      </c>
      <c r="CE191" s="42">
        <v>7.48</v>
      </c>
      <c r="CF191" s="42">
        <v>7.5</v>
      </c>
      <c r="CG191" s="42">
        <v>7.49</v>
      </c>
      <c r="CH191" s="42">
        <v>7.47</v>
      </c>
      <c r="CI191" s="42">
        <v>7.47</v>
      </c>
      <c r="CJ191" s="42">
        <v>7.47</v>
      </c>
      <c r="CK191" s="54">
        <v>7.48</v>
      </c>
      <c r="CL191" s="42">
        <v>121</v>
      </c>
      <c r="CM191" s="44"/>
      <c r="CN191" s="44">
        <v>0.90256410837173462</v>
      </c>
      <c r="CO191" s="44">
        <v>0.9553113579750061</v>
      </c>
      <c r="CP191" s="44">
        <v>0.94163614511489868</v>
      </c>
      <c r="CQ191" s="44">
        <v>0.94358974695205688</v>
      </c>
      <c r="CR191" s="44">
        <v>0.93968254327774048</v>
      </c>
      <c r="CS191" s="44">
        <v>0.92796093225479126</v>
      </c>
      <c r="CT191" s="58">
        <f t="shared" si="103"/>
        <v>0.93512413899103797</v>
      </c>
      <c r="CU191" s="44" t="s">
        <v>233</v>
      </c>
      <c r="CV191" s="44" t="s">
        <v>233</v>
      </c>
      <c r="CW191" s="44" t="s">
        <v>233</v>
      </c>
      <c r="CX191" s="44" t="s">
        <v>233</v>
      </c>
      <c r="CY191" s="44" t="s">
        <v>233</v>
      </c>
      <c r="CZ191" s="44" t="s">
        <v>233</v>
      </c>
      <c r="DA191" s="54">
        <v>1.3779999999999999</v>
      </c>
      <c r="DB191" s="65">
        <v>609.5238037109375</v>
      </c>
      <c r="DC191" s="65">
        <v>639.4383544921875</v>
      </c>
      <c r="DD191" s="65">
        <v>652.5030517578125</v>
      </c>
      <c r="DE191" s="65">
        <v>648.59588623046875</v>
      </c>
      <c r="DF191" s="65">
        <v>639.4383544921875</v>
      </c>
      <c r="DG191" s="65">
        <v>643.10137939453125</v>
      </c>
      <c r="DH191" s="58">
        <f t="shared" si="104"/>
        <v>0.91982419921875003</v>
      </c>
      <c r="DI191" s="65">
        <v>638.5836181640625</v>
      </c>
      <c r="DJ191" s="65">
        <v>641.78265380859375</v>
      </c>
      <c r="DK191" s="65">
        <v>640.5616455078125</v>
      </c>
      <c r="DL191" s="65">
        <v>644.76190185546875</v>
      </c>
      <c r="DM191" s="65">
        <v>641.025634765625</v>
      </c>
      <c r="DN191" s="65">
        <v>642.85711669921875</v>
      </c>
      <c r="DO191" s="58">
        <f t="shared" si="105"/>
        <v>0.92389741699218753</v>
      </c>
      <c r="DP191" s="65">
        <v>0</v>
      </c>
      <c r="DQ191" s="44"/>
      <c r="DR191" s="65">
        <v>822.5625</v>
      </c>
      <c r="DS191" s="65">
        <v>0</v>
      </c>
      <c r="DT191" s="65">
        <v>0</v>
      </c>
      <c r="DU191" s="65">
        <v>822.5625</v>
      </c>
      <c r="DV191" s="65">
        <v>801.1875</v>
      </c>
      <c r="DW191" s="65">
        <v>0</v>
      </c>
      <c r="DX191" s="58">
        <f t="shared" si="106"/>
        <v>0.58711500000000005</v>
      </c>
      <c r="DY191" s="43">
        <v>6.5641999244689941</v>
      </c>
      <c r="DZ191" s="43">
        <v>15.473265647888184</v>
      </c>
      <c r="EA191" s="43">
        <v>26.581565856933594</v>
      </c>
      <c r="EB191" s="44">
        <f t="shared" si="107"/>
        <v>0.59717671958923346</v>
      </c>
      <c r="EC191" s="43">
        <v>45</v>
      </c>
      <c r="ED191" s="43">
        <v>45</v>
      </c>
      <c r="EE191" s="43">
        <v>45</v>
      </c>
      <c r="EF191" s="43">
        <v>45</v>
      </c>
      <c r="EG191" s="43">
        <v>45</v>
      </c>
      <c r="EH191" s="43">
        <v>45</v>
      </c>
      <c r="EI191" s="56">
        <f t="shared" si="88"/>
        <v>45</v>
      </c>
      <c r="EJ191" s="65">
        <v>334</v>
      </c>
      <c r="EK191" s="42">
        <v>0.33000001311302185</v>
      </c>
      <c r="EL191" s="42">
        <v>0.33000001311302185</v>
      </c>
      <c r="EM191" s="42">
        <v>0.33000001311302185</v>
      </c>
      <c r="EN191" s="42">
        <v>0.33000001311302185</v>
      </c>
      <c r="EO191" s="42">
        <v>0.33000001311302185</v>
      </c>
      <c r="EP191" s="42">
        <v>0.33000001311302185</v>
      </c>
      <c r="EQ191" s="54">
        <f t="shared" si="89"/>
        <v>0.33000001311302185</v>
      </c>
      <c r="ER191" s="65" t="s">
        <v>237</v>
      </c>
      <c r="ES191" s="42">
        <v>0.62999999523162842</v>
      </c>
      <c r="ET191" s="42">
        <v>0.62999999523162842</v>
      </c>
      <c r="EU191" s="42">
        <v>0.62999999523162842</v>
      </c>
      <c r="EV191" s="42">
        <v>0.62999999523162842</v>
      </c>
      <c r="EW191" s="42">
        <v>0.62999999523162842</v>
      </c>
      <c r="EX191" s="42">
        <v>0.62999999523162842</v>
      </c>
      <c r="EY191" s="54">
        <f t="shared" si="90"/>
        <v>0.62999999523162842</v>
      </c>
      <c r="EZ191" s="42" t="s">
        <v>237</v>
      </c>
      <c r="FA191" s="42">
        <v>0.30000001192092896</v>
      </c>
      <c r="FB191" s="42">
        <v>0.30000001192092896</v>
      </c>
      <c r="FC191" s="42">
        <v>0.30000001192092896</v>
      </c>
      <c r="FD191" s="42">
        <v>0.30000001192092896</v>
      </c>
      <c r="FE191" s="42">
        <v>0.30000001192092896</v>
      </c>
      <c r="FF191" s="42">
        <v>0.30000001192092896</v>
      </c>
      <c r="FG191" s="54">
        <f t="shared" si="91"/>
        <v>0.30000001192092896</v>
      </c>
      <c r="FH191" s="42"/>
      <c r="FI191" s="42">
        <v>0.31000000238418579</v>
      </c>
      <c r="FJ191" s="42">
        <v>0.31000000238418579</v>
      </c>
      <c r="FK191" s="42">
        <v>0.31000000238418579</v>
      </c>
      <c r="FL191" s="42">
        <v>0.31000000238418579</v>
      </c>
      <c r="FM191" s="42">
        <v>0.31000000238418579</v>
      </c>
      <c r="FN191" s="42">
        <v>0.31000000238418579</v>
      </c>
      <c r="FO191" s="54">
        <f t="shared" si="92"/>
        <v>0.31000000238418579</v>
      </c>
      <c r="FP191" s="65">
        <v>19</v>
      </c>
      <c r="FQ191" s="42">
        <v>0.56999999284744263</v>
      </c>
      <c r="FR191" s="42">
        <v>0.56999999284744263</v>
      </c>
      <c r="FS191" s="42">
        <v>0.56999999284744263</v>
      </c>
      <c r="FT191" s="42">
        <v>0.56999999284744263</v>
      </c>
      <c r="FU191" s="42">
        <v>0.56999999284744263</v>
      </c>
      <c r="FV191" s="42">
        <v>0.56999999284744263</v>
      </c>
      <c r="FW191" s="54">
        <f t="shared" si="93"/>
        <v>0.56999999284744263</v>
      </c>
      <c r="FX191" s="65">
        <v>18</v>
      </c>
    </row>
    <row r="192" spans="1:180">
      <c r="A192" s="40">
        <v>38894</v>
      </c>
      <c r="B192" s="41"/>
      <c r="C192" s="41"/>
      <c r="D192" s="41"/>
      <c r="E192" s="42">
        <v>7.4290599822998047</v>
      </c>
      <c r="F192" s="42">
        <v>7.4188032150268555</v>
      </c>
      <c r="G192" s="42">
        <v>7.4188032150268555</v>
      </c>
      <c r="H192" s="42">
        <v>7.3504271507263184</v>
      </c>
      <c r="I192" s="42">
        <v>7.2376070022583008</v>
      </c>
      <c r="J192" s="42">
        <v>7.124786376953125</v>
      </c>
      <c r="K192" s="54">
        <f t="shared" si="94"/>
        <v>7.3299144903818769</v>
      </c>
      <c r="L192" s="43">
        <v>21.367521286010742</v>
      </c>
      <c r="M192" s="43">
        <v>20.659339904785156</v>
      </c>
      <c r="N192" s="43">
        <v>19.926740646362305</v>
      </c>
      <c r="O192" s="43">
        <v>19.462759017944336</v>
      </c>
      <c r="P192" s="43">
        <v>20.19536018371582</v>
      </c>
      <c r="Q192" s="43">
        <v>19.731380462646484</v>
      </c>
      <c r="R192" s="54">
        <f t="shared" si="95"/>
        <v>20.223850250244141</v>
      </c>
      <c r="S192" s="43">
        <v>11.111110687255859</v>
      </c>
      <c r="T192" s="43">
        <v>11.355311393737793</v>
      </c>
      <c r="U192" s="43">
        <v>47.374847412109375</v>
      </c>
      <c r="V192" s="43">
        <v>317.82662963867187</v>
      </c>
      <c r="W192" s="43">
        <v>110.25640869140625</v>
      </c>
      <c r="X192" s="43">
        <v>86.568984985351563</v>
      </c>
      <c r="Y192" s="56">
        <f t="shared" si="96"/>
        <v>97.415548801422119</v>
      </c>
      <c r="Z192" s="42">
        <v>-0.17338217794895172</v>
      </c>
      <c r="AA192" s="42">
        <v>-0.18803419172763824</v>
      </c>
      <c r="AB192" s="42">
        <v>-0.10989011079072952</v>
      </c>
      <c r="AC192" s="42">
        <v>-0.20268620550632477</v>
      </c>
      <c r="AD192" s="42">
        <v>-0.23687423765659332</v>
      </c>
      <c r="AE192" s="42">
        <v>-0.23199023306369781</v>
      </c>
      <c r="AF192" s="54">
        <f t="shared" si="97"/>
        <v>-0.19047619278232256</v>
      </c>
      <c r="AG192" s="42">
        <v>7.2068376541137695</v>
      </c>
      <c r="AH192" s="42">
        <v>7.2034187316894531</v>
      </c>
      <c r="AI192" s="42">
        <v>7.145298957824707</v>
      </c>
      <c r="AJ192" s="42">
        <v>7.029059886932373</v>
      </c>
      <c r="AK192" s="42">
        <v>6.9675211906433105</v>
      </c>
      <c r="AL192" s="42">
        <v>6.8888888359069824</v>
      </c>
      <c r="AM192" s="54">
        <f t="shared" si="98"/>
        <v>7.0735042095184326</v>
      </c>
      <c r="AN192" s="44">
        <v>0.17338217794895172</v>
      </c>
      <c r="AO192" s="44">
        <v>0.1587301641702652</v>
      </c>
      <c r="AP192" s="44">
        <v>0.15628816187381744</v>
      </c>
      <c r="AQ192" s="44">
        <v>0.18803419172763824</v>
      </c>
      <c r="AR192" s="44">
        <v>0.22954823076725006</v>
      </c>
      <c r="AS192" s="44">
        <v>0.24664224684238434</v>
      </c>
      <c r="AT192" s="58">
        <f t="shared" si="99"/>
        <v>0.19210419555505118</v>
      </c>
      <c r="AU192" s="42">
        <v>0.96336996555328369</v>
      </c>
      <c r="AV192" s="42">
        <v>0.93528693914413452</v>
      </c>
      <c r="AW192" s="42">
        <v>0.8461538553237915</v>
      </c>
      <c r="AX192" s="42">
        <v>0.86813187599182129</v>
      </c>
      <c r="AY192" s="42">
        <v>0.9841269850730896</v>
      </c>
      <c r="AZ192" s="42">
        <v>0.64957267045974731</v>
      </c>
      <c r="BA192" s="54">
        <f t="shared" si="100"/>
        <v>0.87444038192431128</v>
      </c>
      <c r="BB192" s="44"/>
      <c r="BC192" s="42">
        <v>0.15628816187381744</v>
      </c>
      <c r="BD192" s="42">
        <v>0.16361416876316071</v>
      </c>
      <c r="BE192" s="42">
        <v>0.16361416876316071</v>
      </c>
      <c r="BF192" s="42">
        <v>0.15262515842914581</v>
      </c>
      <c r="BG192" s="42">
        <v>0.13797314465045929</v>
      </c>
      <c r="BH192" s="42">
        <v>0.12454212456941605</v>
      </c>
      <c r="BI192" s="54">
        <f t="shared" si="101"/>
        <v>0.14977615450819334</v>
      </c>
      <c r="BJ192" s="44">
        <v>4.5816320925951004E-2</v>
      </c>
      <c r="BK192" s="44">
        <v>4.5459125190973282E-2</v>
      </c>
      <c r="BL192" s="44">
        <v>4.52425517141819E-2</v>
      </c>
      <c r="BM192" s="44">
        <v>4.4823456555604935E-2</v>
      </c>
      <c r="BN192" s="44">
        <v>4.7334212809801102E-2</v>
      </c>
      <c r="BO192" s="44">
        <v>4.5764297246932983E-2</v>
      </c>
      <c r="BP192" s="58">
        <f t="shared" si="102"/>
        <v>4.5739994073907532E-2</v>
      </c>
      <c r="BQ192" s="42">
        <v>1.18</v>
      </c>
      <c r="BR192" s="42">
        <v>1.21</v>
      </c>
      <c r="BS192" s="42">
        <v>1.22</v>
      </c>
      <c r="BT192" s="42">
        <v>1.24</v>
      </c>
      <c r="BU192" s="42">
        <v>1.33</v>
      </c>
      <c r="BV192" s="42">
        <v>1.26</v>
      </c>
      <c r="BW192" s="54">
        <v>1.24</v>
      </c>
      <c r="BX192" s="44">
        <v>6.8000000000000005E-2</v>
      </c>
      <c r="BY192" s="44">
        <v>6.6000000000000003E-2</v>
      </c>
      <c r="BZ192" s="44">
        <v>6.5000000000000002E-2</v>
      </c>
      <c r="CA192" s="44">
        <v>9.6000000000000002E-2</v>
      </c>
      <c r="CB192" s="44">
        <v>7.2999999999999995E-2</v>
      </c>
      <c r="CC192" s="44">
        <v>6.8000000000000005E-2</v>
      </c>
      <c r="CD192" s="58">
        <v>7.2999999999999995E-2</v>
      </c>
      <c r="CE192" s="42">
        <v>7.49</v>
      </c>
      <c r="CF192" s="42">
        <v>7.49</v>
      </c>
      <c r="CG192" s="42">
        <v>7.49</v>
      </c>
      <c r="CH192" s="42">
        <v>7.48</v>
      </c>
      <c r="CI192" s="42">
        <v>7.45</v>
      </c>
      <c r="CJ192" s="42">
        <v>7.42</v>
      </c>
      <c r="CK192" s="54">
        <v>7.47</v>
      </c>
      <c r="CL192" s="42">
        <v>121</v>
      </c>
      <c r="CM192" s="44"/>
      <c r="CN192" s="44">
        <v>0.92307692766189575</v>
      </c>
      <c r="CO192" s="44">
        <v>0.93675214052200317</v>
      </c>
      <c r="CP192" s="44">
        <v>0.9523809552192688</v>
      </c>
      <c r="CQ192" s="44">
        <v>0.93577533960342407</v>
      </c>
      <c r="CR192" s="44">
        <v>1.0012210607528687</v>
      </c>
      <c r="CS192" s="44">
        <v>0.98852258920669556</v>
      </c>
      <c r="CT192" s="58">
        <f t="shared" si="103"/>
        <v>0.95628816882769263</v>
      </c>
      <c r="CU192" s="44" t="s">
        <v>233</v>
      </c>
      <c r="CV192" s="44" t="s">
        <v>233</v>
      </c>
      <c r="CW192" s="44" t="s">
        <v>233</v>
      </c>
      <c r="CX192" s="44" t="s">
        <v>233</v>
      </c>
      <c r="CY192" s="44" t="s">
        <v>233</v>
      </c>
      <c r="CZ192" s="44" t="s">
        <v>233</v>
      </c>
      <c r="DA192" s="54">
        <v>1.431</v>
      </c>
      <c r="DB192" s="65">
        <v>635.28692626953125</v>
      </c>
      <c r="DC192" s="65">
        <v>641.5140380859375</v>
      </c>
      <c r="DD192" s="65">
        <v>645.4212646484375</v>
      </c>
      <c r="DE192" s="65">
        <v>647.9853515625</v>
      </c>
      <c r="DF192" s="65">
        <v>598.04638671875</v>
      </c>
      <c r="DG192" s="65">
        <v>733.4554443359375</v>
      </c>
      <c r="DH192" s="58">
        <f t="shared" si="104"/>
        <v>0.93641025878906248</v>
      </c>
      <c r="DI192" s="65">
        <v>645.29913330078125</v>
      </c>
      <c r="DJ192" s="65">
        <v>647.13067626953125</v>
      </c>
      <c r="DK192" s="65">
        <v>645.29913330078125</v>
      </c>
      <c r="DL192" s="65">
        <v>645.3724365234375</v>
      </c>
      <c r="DM192" s="65">
        <v>647.814453125</v>
      </c>
      <c r="DN192" s="65">
        <v>648.962158203125</v>
      </c>
      <c r="DO192" s="58">
        <f t="shared" si="105"/>
        <v>0.93117071777343752</v>
      </c>
      <c r="DP192" s="65">
        <v>0</v>
      </c>
      <c r="DQ192" s="44"/>
      <c r="DR192" s="65">
        <v>0</v>
      </c>
      <c r="DS192" s="65">
        <v>779.4375</v>
      </c>
      <c r="DT192" s="65">
        <v>783.9375</v>
      </c>
      <c r="DU192" s="65">
        <v>793.125</v>
      </c>
      <c r="DV192" s="65">
        <v>755.8125</v>
      </c>
      <c r="DW192" s="65">
        <v>0</v>
      </c>
      <c r="DX192" s="58">
        <f t="shared" si="106"/>
        <v>0.74695500000000004</v>
      </c>
      <c r="DY192" s="43">
        <v>6.5085711479187012</v>
      </c>
      <c r="DZ192" s="43">
        <v>14.278562545776367</v>
      </c>
      <c r="EA192" s="43">
        <v>27.996437072753906</v>
      </c>
      <c r="EB192" s="44">
        <f t="shared" si="107"/>
        <v>1.1055973706817628</v>
      </c>
      <c r="EC192" s="43">
        <v>45</v>
      </c>
      <c r="ED192" s="43">
        <v>45</v>
      </c>
      <c r="EE192" s="43">
        <v>50</v>
      </c>
      <c r="EF192" s="43">
        <v>60</v>
      </c>
      <c r="EG192" s="43">
        <v>60</v>
      </c>
      <c r="EH192" s="43">
        <v>65</v>
      </c>
      <c r="EI192" s="56">
        <f t="shared" si="88"/>
        <v>54.166666666666664</v>
      </c>
      <c r="EJ192" s="65">
        <v>413</v>
      </c>
      <c r="EK192" s="42">
        <v>0.33000001311302185</v>
      </c>
      <c r="EL192" s="42">
        <v>0.33000001311302185</v>
      </c>
      <c r="EM192" s="42">
        <v>0.33000001311302185</v>
      </c>
      <c r="EN192" s="42">
        <v>0.33000001311302185</v>
      </c>
      <c r="EO192" s="42">
        <v>0.33000001311302185</v>
      </c>
      <c r="EP192" s="42">
        <v>0.33000001311302185</v>
      </c>
      <c r="EQ192" s="54">
        <f t="shared" si="89"/>
        <v>0.33000001311302185</v>
      </c>
      <c r="ER192" s="65" t="s">
        <v>237</v>
      </c>
      <c r="ES192" s="42">
        <v>0.62999999523162842</v>
      </c>
      <c r="ET192" s="42">
        <v>0.62999999523162842</v>
      </c>
      <c r="EU192" s="42">
        <v>0.62999999523162842</v>
      </c>
      <c r="EV192" s="42">
        <v>0.62999999523162842</v>
      </c>
      <c r="EW192" s="42">
        <v>0.62999999523162842</v>
      </c>
      <c r="EX192" s="42">
        <v>0.62999999523162842</v>
      </c>
      <c r="EY192" s="54">
        <f t="shared" si="90"/>
        <v>0.62999999523162842</v>
      </c>
      <c r="EZ192" s="42" t="s">
        <v>237</v>
      </c>
      <c r="FA192" s="42">
        <v>0.30000001192092896</v>
      </c>
      <c r="FB192" s="42">
        <v>0.30000001192092896</v>
      </c>
      <c r="FC192" s="42">
        <v>0.30000001192092896</v>
      </c>
      <c r="FD192" s="42">
        <v>0.30000001192092896</v>
      </c>
      <c r="FE192" s="42">
        <v>0.30000001192092896</v>
      </c>
      <c r="FF192" s="42">
        <v>0.30000001192092896</v>
      </c>
      <c r="FG192" s="54">
        <f t="shared" si="91"/>
        <v>0.30000001192092896</v>
      </c>
      <c r="FH192" s="42"/>
      <c r="FI192" s="42">
        <v>0.31000000238418579</v>
      </c>
      <c r="FJ192" s="42">
        <v>0.31000000238418579</v>
      </c>
      <c r="FK192" s="42">
        <v>0.31000000238418579</v>
      </c>
      <c r="FL192" s="42">
        <v>0.31000000238418579</v>
      </c>
      <c r="FM192" s="42">
        <v>0.31000000238418579</v>
      </c>
      <c r="FN192" s="42">
        <v>0.31000000238418579</v>
      </c>
      <c r="FO192" s="54">
        <f t="shared" si="92"/>
        <v>0.31000000238418579</v>
      </c>
      <c r="FP192" s="65">
        <v>23</v>
      </c>
      <c r="FQ192" s="42">
        <v>0.56999999284744263</v>
      </c>
      <c r="FR192" s="42">
        <v>0.56999999284744263</v>
      </c>
      <c r="FS192" s="42">
        <v>0.56999999284744263</v>
      </c>
      <c r="FT192" s="42">
        <v>0.56999999284744263</v>
      </c>
      <c r="FU192" s="42">
        <v>0.56999999284744263</v>
      </c>
      <c r="FV192" s="42">
        <v>0.56999999284744263</v>
      </c>
      <c r="FW192" s="54">
        <f t="shared" si="93"/>
        <v>0.56999999284744263</v>
      </c>
      <c r="FX192" s="65">
        <v>18</v>
      </c>
    </row>
    <row r="193" spans="1:180">
      <c r="A193" s="40">
        <v>38895</v>
      </c>
      <c r="B193" s="41"/>
      <c r="C193" s="41"/>
      <c r="D193" s="41"/>
      <c r="E193" s="42">
        <v>7.0940170288085938</v>
      </c>
      <c r="F193" s="42">
        <v>6.8717947006225586</v>
      </c>
      <c r="G193" s="42">
        <v>6.779487133026123</v>
      </c>
      <c r="H193" s="42">
        <v>7.1316237449645996</v>
      </c>
      <c r="I193" s="42">
        <v>7.145298957824707</v>
      </c>
      <c r="J193" s="42">
        <v>7.124786376953125</v>
      </c>
      <c r="K193" s="54">
        <f t="shared" si="94"/>
        <v>7.0245013236999512</v>
      </c>
      <c r="L193" s="43">
        <v>19.462759017944336</v>
      </c>
      <c r="M193" s="43">
        <v>19.120878219604492</v>
      </c>
      <c r="N193" s="43">
        <v>18.876678466796875</v>
      </c>
      <c r="O193" s="43">
        <v>19.487178802490234</v>
      </c>
      <c r="P193" s="43">
        <v>23.540903091430664</v>
      </c>
      <c r="Q193" s="43">
        <v>22.661783218383789</v>
      </c>
      <c r="R193" s="54">
        <f t="shared" si="95"/>
        <v>20.525030136108398</v>
      </c>
      <c r="S193" s="43">
        <v>74.23687744140625</v>
      </c>
      <c r="T193" s="43">
        <v>104.63980102539062</v>
      </c>
      <c r="U193" s="43">
        <v>165.56776428222656</v>
      </c>
      <c r="V193" s="43">
        <v>341.26983642578125</v>
      </c>
      <c r="W193" s="43">
        <v>235.28694152832031</v>
      </c>
      <c r="X193" s="43">
        <v>248.22955322265625</v>
      </c>
      <c r="Y193" s="56">
        <f t="shared" si="96"/>
        <v>194.87179565429687</v>
      </c>
      <c r="Z193" s="42">
        <v>-0.20757021009922028</v>
      </c>
      <c r="AA193" s="42">
        <v>-0.10989011079072952</v>
      </c>
      <c r="AB193" s="42">
        <v>-0.11965811997652054</v>
      </c>
      <c r="AC193" s="42">
        <v>-7.5702078640460968E-2</v>
      </c>
      <c r="AD193" s="42">
        <v>-0.20757021009922028</v>
      </c>
      <c r="AE193" s="42">
        <v>0.31501832604408264</v>
      </c>
      <c r="AF193" s="54">
        <f t="shared" si="97"/>
        <v>-6.7562067260344819E-2</v>
      </c>
      <c r="AG193" s="42">
        <v>6.8957266807556152</v>
      </c>
      <c r="AH193" s="42">
        <v>6.8786325454711914</v>
      </c>
      <c r="AI193" s="42">
        <v>6.8239316940307617</v>
      </c>
      <c r="AJ193" s="42">
        <v>6.7760682106018066</v>
      </c>
      <c r="AK193" s="42">
        <v>6.7076921463012695</v>
      </c>
      <c r="AL193" s="42">
        <v>6.7350425720214844</v>
      </c>
      <c r="AM193" s="54">
        <f t="shared" si="98"/>
        <v>6.8028489748636884</v>
      </c>
      <c r="AN193" s="44">
        <v>0.23687423765659332</v>
      </c>
      <c r="AO193" s="44">
        <v>0.24420024454593658</v>
      </c>
      <c r="AP193" s="44">
        <v>0.21489621698856354</v>
      </c>
      <c r="AQ193" s="44">
        <v>0.23931623995304108</v>
      </c>
      <c r="AR193" s="44">
        <v>0.35897436738014221</v>
      </c>
      <c r="AS193" s="44">
        <v>0.42490842938423157</v>
      </c>
      <c r="AT193" s="58">
        <f t="shared" si="99"/>
        <v>0.28652828931808472</v>
      </c>
      <c r="AU193" s="42">
        <v>0.841269850730896</v>
      </c>
      <c r="AV193" s="42">
        <v>0.73870575428009033</v>
      </c>
      <c r="AW193" s="42">
        <v>0.68864470720291138</v>
      </c>
      <c r="AX193" s="42">
        <v>0.93528693914413452</v>
      </c>
      <c r="AY193" s="42">
        <v>0.88034188747406006</v>
      </c>
      <c r="AZ193" s="42">
        <v>1</v>
      </c>
      <c r="BA193" s="54">
        <f t="shared" si="100"/>
        <v>0.84737485647201538</v>
      </c>
      <c r="BB193" s="44"/>
      <c r="BC193" s="42">
        <v>8.4249086678028107E-2</v>
      </c>
      <c r="BD193" s="42">
        <v>0.1428571492433548</v>
      </c>
      <c r="BE193" s="42">
        <v>0.2747252881526947</v>
      </c>
      <c r="BF193" s="42">
        <v>0.15628816187381744</v>
      </c>
      <c r="BG193" s="42">
        <v>0.17094017565250397</v>
      </c>
      <c r="BH193" s="42">
        <v>0.24786324799060822</v>
      </c>
      <c r="BI193" s="54">
        <f t="shared" si="101"/>
        <v>0.17948718493183455</v>
      </c>
      <c r="BJ193" s="44">
        <v>4.5851860195398331E-2</v>
      </c>
      <c r="BK193" s="44">
        <v>4.4917944818735123E-2</v>
      </c>
      <c r="BL193" s="44">
        <v>4.4654138386249542E-2</v>
      </c>
      <c r="BM193" s="44">
        <v>4.3561410158872604E-2</v>
      </c>
      <c r="BN193" s="44">
        <v>4.3267574161291122E-2</v>
      </c>
      <c r="BO193" s="44">
        <v>4.3294854462146759E-2</v>
      </c>
      <c r="BP193" s="58">
        <f t="shared" si="102"/>
        <v>4.4257963697115578E-2</v>
      </c>
      <c r="BQ193" s="42">
        <v>1.1599999999999999</v>
      </c>
      <c r="BR193" s="42">
        <v>1.18</v>
      </c>
      <c r="BS193" s="42">
        <v>1.1599999999999999</v>
      </c>
      <c r="BT193" s="42">
        <v>1.17</v>
      </c>
      <c r="BU193" s="42">
        <v>1.1599999999999999</v>
      </c>
      <c r="BV193" s="42">
        <v>1.17</v>
      </c>
      <c r="BW193" s="54">
        <v>1.17</v>
      </c>
      <c r="BX193" s="44">
        <v>6.5000000000000002E-2</v>
      </c>
      <c r="BY193" s="44">
        <v>6.5000000000000002E-2</v>
      </c>
      <c r="BZ193" s="44">
        <v>6.3E-2</v>
      </c>
      <c r="CA193" s="44">
        <v>6.2E-2</v>
      </c>
      <c r="CB193" s="44">
        <v>6.2E-2</v>
      </c>
      <c r="CC193" s="44">
        <v>6.2E-2</v>
      </c>
      <c r="CD193" s="58">
        <v>6.3E-2</v>
      </c>
      <c r="CE193" s="42">
        <v>7.38</v>
      </c>
      <c r="CF193" s="42">
        <v>7.35</v>
      </c>
      <c r="CG193" s="42">
        <v>7.3</v>
      </c>
      <c r="CH193" s="42">
        <v>7.26</v>
      </c>
      <c r="CI193" s="42">
        <v>7.24</v>
      </c>
      <c r="CJ193" s="42">
        <v>7.19</v>
      </c>
      <c r="CK193" s="54">
        <v>7.29</v>
      </c>
      <c r="CL193" s="42">
        <v>118</v>
      </c>
      <c r="CM193" s="44"/>
      <c r="CN193" s="44">
        <v>0.94749695062637329</v>
      </c>
      <c r="CO193" s="44">
        <v>1.071550726890564</v>
      </c>
      <c r="CP193" s="44">
        <v>0.94945055246353149</v>
      </c>
      <c r="CQ193" s="44">
        <v>0.98559218645095825</v>
      </c>
      <c r="CR193" s="44">
        <v>0.96117216348648071</v>
      </c>
      <c r="CS193" s="44">
        <v>1.3206349611282349</v>
      </c>
      <c r="CT193" s="58">
        <f t="shared" si="103"/>
        <v>1.0393162568410237</v>
      </c>
      <c r="CU193" s="44" t="s">
        <v>233</v>
      </c>
      <c r="CV193" s="44" t="s">
        <v>233</v>
      </c>
      <c r="CW193" s="44" t="s">
        <v>233</v>
      </c>
      <c r="CX193" s="44" t="s">
        <v>233</v>
      </c>
      <c r="CY193" s="44" t="s">
        <v>233</v>
      </c>
      <c r="CZ193" s="44" t="s">
        <v>233</v>
      </c>
      <c r="DA193" s="54">
        <v>1.496</v>
      </c>
      <c r="DB193" s="65">
        <v>623.19903564453125</v>
      </c>
      <c r="DC193" s="65">
        <v>661.29425048828125</v>
      </c>
      <c r="DD193" s="65">
        <v>668.00982666015625</v>
      </c>
      <c r="DE193" s="65">
        <v>637.97308349609375</v>
      </c>
      <c r="DF193" s="65">
        <v>687.78997802734375</v>
      </c>
      <c r="DG193" s="65">
        <v>923.80950927734375</v>
      </c>
      <c r="DH193" s="58">
        <f t="shared" si="104"/>
        <v>1.0084981640624999</v>
      </c>
      <c r="DI193" s="65">
        <v>651.5506591796875</v>
      </c>
      <c r="DJ193" s="65">
        <v>652.62518310546875</v>
      </c>
      <c r="DK193" s="65">
        <v>651.4041748046875</v>
      </c>
      <c r="DL193" s="65">
        <v>661.17218017578125</v>
      </c>
      <c r="DM193" s="65">
        <v>659.34063720703125</v>
      </c>
      <c r="DN193" s="65">
        <v>918.19293212890625</v>
      </c>
      <c r="DO193" s="58">
        <f t="shared" si="105"/>
        <v>1.0066285839843749</v>
      </c>
      <c r="DP193" s="65">
        <v>15</v>
      </c>
      <c r="DQ193" s="44"/>
      <c r="DR193" s="65">
        <v>0</v>
      </c>
      <c r="DS193" s="65">
        <v>786.1875</v>
      </c>
      <c r="DT193" s="65">
        <v>781.625</v>
      </c>
      <c r="DU193" s="65">
        <v>723.0625</v>
      </c>
      <c r="DV193" s="65">
        <v>730</v>
      </c>
      <c r="DW193" s="65">
        <v>0</v>
      </c>
      <c r="DX193" s="58">
        <f t="shared" si="106"/>
        <v>0.72501000000000004</v>
      </c>
      <c r="DY193" s="43">
        <v>6.3580460548400879</v>
      </c>
      <c r="DZ193" s="43">
        <v>12.004655838012695</v>
      </c>
      <c r="EA193" s="43">
        <v>28.739967346191406</v>
      </c>
      <c r="EB193" s="44">
        <f t="shared" si="107"/>
        <v>1.3386189633178711</v>
      </c>
      <c r="EC193" s="43">
        <v>65</v>
      </c>
      <c r="ED193" s="43">
        <v>70</v>
      </c>
      <c r="EE193" s="43">
        <v>70</v>
      </c>
      <c r="EF193" s="43">
        <v>70</v>
      </c>
      <c r="EG193" s="43">
        <v>70</v>
      </c>
      <c r="EH193" s="43">
        <v>80</v>
      </c>
      <c r="EI193" s="56">
        <f t="shared" si="88"/>
        <v>70.833333333333329</v>
      </c>
      <c r="EJ193" s="65">
        <v>586</v>
      </c>
      <c r="EK193" s="42">
        <v>0.33000001311302185</v>
      </c>
      <c r="EL193" s="42">
        <v>0.33000001311302185</v>
      </c>
      <c r="EM193" s="42">
        <v>0.33000001311302185</v>
      </c>
      <c r="EN193" s="42">
        <v>0.33000001311302185</v>
      </c>
      <c r="EO193" s="42">
        <v>0.33000001311302185</v>
      </c>
      <c r="EP193" s="42">
        <v>0.33000001311302185</v>
      </c>
      <c r="EQ193" s="54">
        <f t="shared" si="89"/>
        <v>0.33000001311302185</v>
      </c>
      <c r="ER193" s="65" t="s">
        <v>237</v>
      </c>
      <c r="ES193" s="42">
        <v>0.62999999523162842</v>
      </c>
      <c r="ET193" s="42">
        <v>0.62999999523162842</v>
      </c>
      <c r="EU193" s="42">
        <v>0.62999999523162842</v>
      </c>
      <c r="EV193" s="42">
        <v>0.62999999523162842</v>
      </c>
      <c r="EW193" s="42">
        <v>0.62999999523162842</v>
      </c>
      <c r="EX193" s="42">
        <v>0.62999999523162842</v>
      </c>
      <c r="EY193" s="54">
        <f t="shared" si="90"/>
        <v>0.62999999523162842</v>
      </c>
      <c r="EZ193" s="42" t="s">
        <v>237</v>
      </c>
      <c r="FA193" s="42">
        <v>0.33000001311302185</v>
      </c>
      <c r="FB193" s="42">
        <v>0.33000001311302185</v>
      </c>
      <c r="FC193" s="42">
        <v>0.34000000357627869</v>
      </c>
      <c r="FD193" s="42">
        <v>0.34999999403953552</v>
      </c>
      <c r="FE193" s="42">
        <v>0.34999999403953552</v>
      </c>
      <c r="FF193" s="42">
        <v>0.34999999403953552</v>
      </c>
      <c r="FG193" s="54">
        <f t="shared" si="91"/>
        <v>0.34166666865348816</v>
      </c>
      <c r="FH193" s="42"/>
      <c r="FI193" s="42">
        <v>0.31999999284744263</v>
      </c>
      <c r="FJ193" s="42">
        <v>0.31999999284744263</v>
      </c>
      <c r="FK193" s="42">
        <v>0.34000000357627869</v>
      </c>
      <c r="FL193" s="42">
        <v>0.31999999284744263</v>
      </c>
      <c r="FM193" s="42">
        <v>0.31999999284744263</v>
      </c>
      <c r="FN193" s="42">
        <v>0.31999999284744263</v>
      </c>
      <c r="FO193" s="54">
        <f t="shared" si="92"/>
        <v>0.32333332796891529</v>
      </c>
      <c r="FP193" s="65">
        <v>25</v>
      </c>
      <c r="FQ193" s="42">
        <v>0.56999999284744263</v>
      </c>
      <c r="FR193" s="42">
        <v>0.56999999284744263</v>
      </c>
      <c r="FS193" s="42">
        <v>0.56999999284744263</v>
      </c>
      <c r="FT193" s="42">
        <v>0.56999999284744263</v>
      </c>
      <c r="FU193" s="42">
        <v>0.56999999284744263</v>
      </c>
      <c r="FV193" s="42">
        <v>0.56999999284744263</v>
      </c>
      <c r="FW193" s="54">
        <f t="shared" si="93"/>
        <v>0.56999999284744263</v>
      </c>
      <c r="FX193" s="65">
        <v>19</v>
      </c>
    </row>
    <row r="194" spans="1:180">
      <c r="A194" s="40">
        <v>38896</v>
      </c>
      <c r="B194" s="41"/>
      <c r="C194" s="41"/>
      <c r="D194" s="41"/>
      <c r="E194" s="42">
        <v>7.1042733192443848</v>
      </c>
      <c r="F194" s="42">
        <v>7.0769228935241699</v>
      </c>
      <c r="G194" s="42">
        <v>7.0564103126525879</v>
      </c>
      <c r="H194" s="42">
        <v>7.0324788093566895</v>
      </c>
      <c r="I194" s="42">
        <v>7.0153846740722656</v>
      </c>
      <c r="J194" s="42">
        <v>6.9641027450561523</v>
      </c>
      <c r="K194" s="54">
        <f t="shared" si="94"/>
        <v>7.041595458984375</v>
      </c>
      <c r="L194" s="43">
        <v>22.271062850952148</v>
      </c>
      <c r="M194" s="43">
        <v>22.026861190795898</v>
      </c>
      <c r="N194" s="43">
        <v>22.24664306640625</v>
      </c>
      <c r="O194" s="43">
        <v>24.078144073486328</v>
      </c>
      <c r="P194" s="43">
        <v>25.347986221313477</v>
      </c>
      <c r="Q194" s="43">
        <v>24.786325454711914</v>
      </c>
      <c r="R194" s="54">
        <f t="shared" si="95"/>
        <v>23.459503809611004</v>
      </c>
      <c r="S194" s="43">
        <v>233.69963073730469</v>
      </c>
      <c r="T194" s="43">
        <v>220.75701904296875</v>
      </c>
      <c r="U194" s="43">
        <v>155.31135559082031</v>
      </c>
      <c r="V194" s="43">
        <v>138.58363342285156</v>
      </c>
      <c r="W194" s="43">
        <v>127.22832489013672</v>
      </c>
      <c r="X194" s="43">
        <v>111.59951019287109</v>
      </c>
      <c r="Y194" s="56">
        <f t="shared" si="96"/>
        <v>164.52991231282553</v>
      </c>
      <c r="Z194" s="42">
        <v>0.30036631226539612</v>
      </c>
      <c r="AA194" s="42">
        <v>0.29548230767250061</v>
      </c>
      <c r="AB194" s="42">
        <v>9.5238097012042999E-2</v>
      </c>
      <c r="AC194" s="42">
        <v>2.4420025292783976E-3</v>
      </c>
      <c r="AD194" s="42">
        <v>-6.5934069454669952E-2</v>
      </c>
      <c r="AE194" s="42">
        <v>-6.5934069454669952E-2</v>
      </c>
      <c r="AF194" s="54">
        <f t="shared" si="97"/>
        <v>9.3610096761646375E-2</v>
      </c>
      <c r="AG194" s="42">
        <v>6.758974552154541</v>
      </c>
      <c r="AH194" s="42">
        <v>6.7726497650146484</v>
      </c>
      <c r="AI194" s="42">
        <v>6.7829060554504395</v>
      </c>
      <c r="AJ194" s="42">
        <v>6.7658119201660156</v>
      </c>
      <c r="AK194" s="42">
        <v>6.7555556297302246</v>
      </c>
      <c r="AL194" s="42">
        <v>6.7555556297302246</v>
      </c>
      <c r="AM194" s="54">
        <f t="shared" si="98"/>
        <v>6.7652422587076826</v>
      </c>
      <c r="AN194" s="44">
        <v>0.37118437886238098</v>
      </c>
      <c r="AO194" s="44">
        <v>0.40048840641975403</v>
      </c>
      <c r="AP194" s="44">
        <v>0.37362638115882874</v>
      </c>
      <c r="AQ194" s="44">
        <v>0.40048840641975403</v>
      </c>
      <c r="AR194" s="44">
        <v>0.43467643857002258</v>
      </c>
      <c r="AS194" s="44">
        <v>0.42490842938423157</v>
      </c>
      <c r="AT194" s="58">
        <f t="shared" si="99"/>
        <v>0.4008954068024953</v>
      </c>
      <c r="AU194" s="42">
        <v>1.0256410837173462</v>
      </c>
      <c r="AV194" s="42">
        <v>0.95604395866394043</v>
      </c>
      <c r="AW194" s="42">
        <v>0.9682539701461792</v>
      </c>
      <c r="AX194" s="42">
        <v>0.98656898736953735</v>
      </c>
      <c r="AY194" s="42">
        <v>1.0354090929031372</v>
      </c>
      <c r="AZ194" s="42">
        <v>0.94383394718170166</v>
      </c>
      <c r="BA194" s="54">
        <f t="shared" si="100"/>
        <v>0.98595850666364038</v>
      </c>
      <c r="BB194" s="44"/>
      <c r="BC194" s="42">
        <v>0.27106228470802307</v>
      </c>
      <c r="BD194" s="42">
        <v>0.27106228470802307</v>
      </c>
      <c r="BE194" s="42">
        <v>0.31135532259941101</v>
      </c>
      <c r="BF194" s="42">
        <v>0.14896215498447418</v>
      </c>
      <c r="BG194" s="42">
        <v>0.30036631226539612</v>
      </c>
      <c r="BH194" s="42">
        <v>0.24908424913883209</v>
      </c>
      <c r="BI194" s="54">
        <f t="shared" si="101"/>
        <v>0.25864876806735992</v>
      </c>
      <c r="BJ194" s="44">
        <v>4.3253742158412933E-2</v>
      </c>
      <c r="BK194" s="44">
        <v>4.122263565659523E-2</v>
      </c>
      <c r="BL194" s="44">
        <v>4.1359357535839081E-2</v>
      </c>
      <c r="BM194" s="44">
        <v>4.1214607656002045E-2</v>
      </c>
      <c r="BN194" s="44">
        <v>4.7139912843704224E-2</v>
      </c>
      <c r="BO194" s="44">
        <v>4.6456910669803619E-2</v>
      </c>
      <c r="BP194" s="58">
        <f t="shared" si="102"/>
        <v>4.3441194420059524E-2</v>
      </c>
      <c r="BQ194" s="42">
        <v>1.22</v>
      </c>
      <c r="BR194" s="42">
        <v>1.27</v>
      </c>
      <c r="BS194" s="42">
        <v>1.26</v>
      </c>
      <c r="BT194" s="42">
        <v>1.26</v>
      </c>
      <c r="BU194" s="42">
        <v>1.24</v>
      </c>
      <c r="BV194" s="42">
        <v>1.1599999999999999</v>
      </c>
      <c r="BW194" s="54">
        <v>1.23</v>
      </c>
      <c r="BX194" s="44">
        <v>5.8999999999999997E-2</v>
      </c>
      <c r="BY194" s="44">
        <v>5.8999999999999997E-2</v>
      </c>
      <c r="BZ194" s="44">
        <v>5.5E-2</v>
      </c>
      <c r="CA194" s="44">
        <v>5.5E-2</v>
      </c>
      <c r="CB194" s="44">
        <v>6.5000000000000002E-2</v>
      </c>
      <c r="CC194" s="44">
        <v>0.06</v>
      </c>
      <c r="CD194" s="58">
        <v>5.8999999999999997E-2</v>
      </c>
      <c r="CE194" s="42">
        <v>7.14</v>
      </c>
      <c r="CF194" s="42">
        <v>7.07</v>
      </c>
      <c r="CG194" s="42">
        <v>7.03</v>
      </c>
      <c r="CH194" s="42">
        <v>7</v>
      </c>
      <c r="CI194" s="42">
        <v>7.03</v>
      </c>
      <c r="CJ194" s="42">
        <v>7.02</v>
      </c>
      <c r="CK194" s="54">
        <v>7.05</v>
      </c>
      <c r="CL194" s="42">
        <v>95</v>
      </c>
      <c r="CM194" s="44"/>
      <c r="CN194" s="44">
        <v>1.3372405767440796</v>
      </c>
      <c r="CO194" s="44">
        <v>1.4134310483932495</v>
      </c>
      <c r="CP194" s="44">
        <v>1.3264957666397095</v>
      </c>
      <c r="CQ194" s="44">
        <v>1.6859585046768188</v>
      </c>
      <c r="CR194" s="44">
        <v>1.8246642351150513</v>
      </c>
      <c r="CS194" s="44">
        <v>1.716239333152771</v>
      </c>
      <c r="CT194" s="58">
        <f t="shared" si="103"/>
        <v>1.5506715774536133</v>
      </c>
      <c r="CU194" s="44" t="s">
        <v>233</v>
      </c>
      <c r="CV194" s="44" t="s">
        <v>233</v>
      </c>
      <c r="CW194" s="44" t="s">
        <v>233</v>
      </c>
      <c r="CX194" s="44" t="s">
        <v>233</v>
      </c>
      <c r="CY194" s="44" t="s">
        <v>233</v>
      </c>
      <c r="CZ194" s="44" t="s">
        <v>233</v>
      </c>
      <c r="DA194" s="54">
        <v>1.081</v>
      </c>
      <c r="DB194" s="65">
        <v>916.3614501953125</v>
      </c>
      <c r="DC194" s="65">
        <v>956.166015625</v>
      </c>
      <c r="DD194" s="65">
        <v>918.3150634765625</v>
      </c>
      <c r="DE194" s="65">
        <v>1117.5823974609375</v>
      </c>
      <c r="DF194" s="65">
        <v>1219.7801513671875</v>
      </c>
      <c r="DG194" s="65">
        <v>1226.984130859375</v>
      </c>
      <c r="DH194" s="58">
        <f t="shared" si="104"/>
        <v>1.52524541015625</v>
      </c>
      <c r="DI194" s="65">
        <v>923.76068115234375</v>
      </c>
      <c r="DJ194" s="65">
        <v>910.25640869140625</v>
      </c>
      <c r="DK194" s="65">
        <v>909.71917724609375</v>
      </c>
      <c r="DL194" s="65">
        <v>1015.8729858398437</v>
      </c>
      <c r="DM194" s="65">
        <v>1210.720458984375</v>
      </c>
      <c r="DN194" s="65">
        <v>1218.632568359375</v>
      </c>
      <c r="DO194" s="58">
        <f t="shared" si="105"/>
        <v>1.485350947265625</v>
      </c>
      <c r="DP194" s="65">
        <v>0</v>
      </c>
      <c r="DQ194" s="44"/>
      <c r="DR194" s="65">
        <v>0</v>
      </c>
      <c r="DS194" s="65">
        <v>758.5625</v>
      </c>
      <c r="DT194" s="65">
        <v>755.25</v>
      </c>
      <c r="DU194" s="65">
        <v>737.9375</v>
      </c>
      <c r="DV194" s="65">
        <v>698.6875</v>
      </c>
      <c r="DW194" s="65">
        <v>0</v>
      </c>
      <c r="DX194" s="58">
        <f t="shared" si="106"/>
        <v>0.70810499999999998</v>
      </c>
      <c r="DY194" s="43">
        <v>6.3580460548400879</v>
      </c>
      <c r="DZ194" s="43">
        <v>9.1027183532714844</v>
      </c>
      <c r="EA194" s="43">
        <v>29.021499633789063</v>
      </c>
      <c r="EB194" s="44">
        <f t="shared" si="107"/>
        <v>1.9090338200378418</v>
      </c>
      <c r="EC194" s="43">
        <v>80</v>
      </c>
      <c r="ED194" s="43">
        <v>78</v>
      </c>
      <c r="EE194" s="43">
        <v>70</v>
      </c>
      <c r="EF194" s="43">
        <v>65</v>
      </c>
      <c r="EG194" s="43">
        <v>60</v>
      </c>
      <c r="EH194" s="43">
        <v>60</v>
      </c>
      <c r="EI194" s="56">
        <f t="shared" si="88"/>
        <v>68.833333333333329</v>
      </c>
      <c r="EJ194" s="65">
        <v>822</v>
      </c>
      <c r="EK194" s="42">
        <v>0.33000001311302185</v>
      </c>
      <c r="EL194" s="42">
        <v>0.33000001311302185</v>
      </c>
      <c r="EM194" s="42">
        <v>0.33000001311302185</v>
      </c>
      <c r="EN194" s="42">
        <v>0.33000001311302185</v>
      </c>
      <c r="EO194" s="42">
        <v>0.33000001311302185</v>
      </c>
      <c r="EP194" s="42">
        <v>0.33000001311302185</v>
      </c>
      <c r="EQ194" s="54">
        <f t="shared" si="89"/>
        <v>0.33000001311302185</v>
      </c>
      <c r="ER194" s="65" t="s">
        <v>237</v>
      </c>
      <c r="ES194" s="42">
        <v>0.62999999523162842</v>
      </c>
      <c r="ET194" s="42">
        <v>0.62999999523162842</v>
      </c>
      <c r="EU194" s="42">
        <v>0.62999999523162842</v>
      </c>
      <c r="EV194" s="42">
        <v>0.62999999523162842</v>
      </c>
      <c r="EW194" s="42">
        <v>0.62999999523162842</v>
      </c>
      <c r="EX194" s="42">
        <v>0.62999999523162842</v>
      </c>
      <c r="EY194" s="54">
        <f t="shared" si="90"/>
        <v>0.62999999523162842</v>
      </c>
      <c r="EZ194" s="42" t="s">
        <v>237</v>
      </c>
      <c r="FA194" s="42">
        <v>0.33000001311302185</v>
      </c>
      <c r="FB194" s="42">
        <v>0.31999999284744263</v>
      </c>
      <c r="FC194" s="42">
        <v>0.31999999284744263</v>
      </c>
      <c r="FD194" s="42">
        <v>0.31000000238418579</v>
      </c>
      <c r="FE194" s="42">
        <v>0.30000001192092896</v>
      </c>
      <c r="FF194" s="42">
        <v>0.30000001192092896</v>
      </c>
      <c r="FG194" s="54">
        <f t="shared" si="91"/>
        <v>0.31333333750565845</v>
      </c>
      <c r="FH194" s="42"/>
      <c r="FI194" s="42">
        <v>0.31000000238418579</v>
      </c>
      <c r="FJ194" s="42">
        <v>0.31000000238418579</v>
      </c>
      <c r="FK194" s="42">
        <v>0.31000000238418579</v>
      </c>
      <c r="FL194" s="42">
        <v>0.30000001192092896</v>
      </c>
      <c r="FM194" s="42">
        <v>0.2800000011920929</v>
      </c>
      <c r="FN194" s="42">
        <v>0.2800000011920929</v>
      </c>
      <c r="FO194" s="54">
        <f t="shared" si="92"/>
        <v>0.298333336909612</v>
      </c>
      <c r="FP194" s="65">
        <v>35</v>
      </c>
      <c r="FQ194" s="42">
        <v>0.56999999284744263</v>
      </c>
      <c r="FR194" s="42">
        <v>0.56999999284744263</v>
      </c>
      <c r="FS194" s="42">
        <v>0.56999999284744263</v>
      </c>
      <c r="FT194" s="42">
        <v>0.56999999284744263</v>
      </c>
      <c r="FU194" s="42">
        <v>0.56999999284744263</v>
      </c>
      <c r="FV194" s="42">
        <v>0.56999999284744263</v>
      </c>
      <c r="FW194" s="54">
        <f t="shared" si="93"/>
        <v>0.56999999284744263</v>
      </c>
      <c r="FX194" s="65">
        <v>30</v>
      </c>
    </row>
    <row r="195" spans="1:180">
      <c r="A195" s="40">
        <v>38897</v>
      </c>
      <c r="B195" s="41"/>
      <c r="C195" s="41"/>
      <c r="D195" s="41"/>
      <c r="E195" s="42">
        <v>6.9162392616271973</v>
      </c>
      <c r="F195" s="42">
        <v>6.885469913482666</v>
      </c>
      <c r="G195" s="42">
        <v>6.7726497650146484</v>
      </c>
      <c r="H195" s="42">
        <v>6.8205127716064453</v>
      </c>
      <c r="I195" s="42">
        <v>6.9435896873474121</v>
      </c>
      <c r="J195" s="42">
        <v>6.9641027450561523</v>
      </c>
      <c r="K195" s="54">
        <f t="shared" si="94"/>
        <v>6.8837606906890869</v>
      </c>
      <c r="L195" s="43">
        <v>23.05250358581543</v>
      </c>
      <c r="M195" s="43">
        <v>22.19780158996582</v>
      </c>
      <c r="N195" s="43">
        <v>18.974359512329102</v>
      </c>
      <c r="O195" s="43">
        <v>19.926740646362305</v>
      </c>
      <c r="P195" s="43">
        <v>20.708181381225586</v>
      </c>
      <c r="Q195" s="43">
        <v>20.073259353637695</v>
      </c>
      <c r="R195" s="54">
        <f t="shared" si="95"/>
        <v>20.822141011555988</v>
      </c>
      <c r="S195" s="43">
        <v>90.720390319824219</v>
      </c>
      <c r="T195" s="43">
        <v>75.091575622558594</v>
      </c>
      <c r="U195" s="43">
        <v>49.450550079345703</v>
      </c>
      <c r="V195" s="43">
        <v>40.903541564941406</v>
      </c>
      <c r="W195" s="43">
        <v>34.065933227539063</v>
      </c>
      <c r="X195" s="43">
        <v>31.990232467651367</v>
      </c>
      <c r="Y195" s="56">
        <f t="shared" si="96"/>
        <v>53.703703880310059</v>
      </c>
      <c r="Z195" s="42">
        <v>2.6862027123570442E-2</v>
      </c>
      <c r="AA195" s="42">
        <v>-2.4420025292783976E-3</v>
      </c>
      <c r="AB195" s="42">
        <v>-8.0586083233356476E-2</v>
      </c>
      <c r="AC195" s="42">
        <v>-7.081807404756546E-2</v>
      </c>
      <c r="AD195" s="42">
        <v>-9.0354092419147491E-2</v>
      </c>
      <c r="AE195" s="42">
        <v>-6.1050061136484146E-2</v>
      </c>
      <c r="AF195" s="54">
        <f t="shared" si="97"/>
        <v>-4.6398047707043588E-2</v>
      </c>
      <c r="AG195" s="42">
        <v>6.7658119201660156</v>
      </c>
      <c r="AH195" s="42">
        <v>6.7726497650146484</v>
      </c>
      <c r="AI195" s="42">
        <v>6.8991451263427734</v>
      </c>
      <c r="AJ195" s="42">
        <v>6.9470086097717285</v>
      </c>
      <c r="AK195" s="42">
        <v>6.9572649002075195</v>
      </c>
      <c r="AL195" s="42">
        <v>6.9641027450561523</v>
      </c>
      <c r="AM195" s="54">
        <f t="shared" si="98"/>
        <v>6.8843305110931396</v>
      </c>
      <c r="AN195" s="44">
        <v>0.39804640412330627</v>
      </c>
      <c r="AO195" s="44">
        <v>0.42490842938423157</v>
      </c>
      <c r="AP195" s="44">
        <v>0.39560440182685852</v>
      </c>
      <c r="AQ195" s="44">
        <v>0.3223443329334259</v>
      </c>
      <c r="AR195" s="44">
        <v>0.37362638115882874</v>
      </c>
      <c r="AS195" s="44">
        <v>0.33699634671211243</v>
      </c>
      <c r="AT195" s="58">
        <f t="shared" si="99"/>
        <v>0.37525438268979389</v>
      </c>
      <c r="AU195" s="42">
        <v>1.0488400459289551</v>
      </c>
      <c r="AV195" s="42">
        <v>0.92918193340301514</v>
      </c>
      <c r="AW195" s="42">
        <v>0.93528693914413452</v>
      </c>
      <c r="AX195" s="42">
        <v>0.95726495981216431</v>
      </c>
      <c r="AY195" s="42">
        <v>0.93406593799591064</v>
      </c>
      <c r="AZ195" s="42">
        <v>0.97191697359085083</v>
      </c>
      <c r="BA195" s="54">
        <f t="shared" si="100"/>
        <v>0.96275946497917175</v>
      </c>
      <c r="BB195" s="44"/>
      <c r="BC195" s="42">
        <v>0.29914531111717224</v>
      </c>
      <c r="BD195" s="42">
        <v>0.2063492089509964</v>
      </c>
      <c r="BE195" s="42">
        <v>0.26251527667045593</v>
      </c>
      <c r="BF195" s="42">
        <v>0.28449329733848572</v>
      </c>
      <c r="BG195" s="42">
        <v>0.26739928126335144</v>
      </c>
      <c r="BH195" s="42">
        <v>0.26129427552223206</v>
      </c>
      <c r="BI195" s="54">
        <f t="shared" si="101"/>
        <v>0.26353277514378232</v>
      </c>
      <c r="BJ195" s="44">
        <v>4.5430582016706467E-2</v>
      </c>
      <c r="BK195" s="44">
        <v>4.4445596635341644E-2</v>
      </c>
      <c r="BL195" s="44">
        <v>4.6128116548061371E-2</v>
      </c>
      <c r="BM195" s="44">
        <v>4.6293061226606369E-2</v>
      </c>
      <c r="BN195" s="44">
        <v>4.4701367616653442E-2</v>
      </c>
      <c r="BO195" s="44">
        <v>4.3934378772974014E-2</v>
      </c>
      <c r="BP195" s="58">
        <f t="shared" si="102"/>
        <v>4.515551713605722E-2</v>
      </c>
      <c r="BQ195" s="42">
        <v>1.1000000000000001</v>
      </c>
      <c r="BR195" s="42">
        <v>1.1399999999999999</v>
      </c>
      <c r="BS195" s="42">
        <v>1.21</v>
      </c>
      <c r="BT195" s="42">
        <v>1.25</v>
      </c>
      <c r="BU195" s="42">
        <v>1.21</v>
      </c>
      <c r="BV195" s="42">
        <v>1.1599999999999999</v>
      </c>
      <c r="BW195" s="54">
        <v>1.18</v>
      </c>
      <c r="BX195" s="44">
        <v>5.5E-2</v>
      </c>
      <c r="BY195" s="44">
        <v>5.3999999999999999E-2</v>
      </c>
      <c r="BZ195" s="44">
        <v>5.5E-2</v>
      </c>
      <c r="CA195" s="44">
        <v>5.5E-2</v>
      </c>
      <c r="CB195" s="44">
        <v>5.3999999999999999E-2</v>
      </c>
      <c r="CC195" s="44">
        <v>5.3999999999999999E-2</v>
      </c>
      <c r="CD195" s="58">
        <v>5.3999999999999999E-2</v>
      </c>
      <c r="CE195" s="42">
        <v>7.03</v>
      </c>
      <c r="CF195" s="42">
        <v>7.03</v>
      </c>
      <c r="CG195" s="42">
        <v>7.03</v>
      </c>
      <c r="CH195" s="42">
        <v>7.06</v>
      </c>
      <c r="CI195" s="42">
        <v>7.09</v>
      </c>
      <c r="CJ195" s="42">
        <v>7.12</v>
      </c>
      <c r="CK195" s="54">
        <v>7.06</v>
      </c>
      <c r="CL195" s="42">
        <v>64</v>
      </c>
      <c r="CM195" s="44"/>
      <c r="CN195" s="44">
        <v>1.6976801156997681</v>
      </c>
      <c r="CO195" s="44">
        <v>1.8285714387893677</v>
      </c>
      <c r="CP195" s="44">
        <v>1.7152625322341919</v>
      </c>
      <c r="CQ195" s="44">
        <v>1.8725274801254272</v>
      </c>
      <c r="CR195" s="44">
        <v>1.8539682626724243</v>
      </c>
      <c r="CS195" s="44">
        <v>1.8002442121505737</v>
      </c>
      <c r="CT195" s="58">
        <f t="shared" si="103"/>
        <v>1.7947090069452922</v>
      </c>
      <c r="CU195" s="44" t="s">
        <v>233</v>
      </c>
      <c r="CV195" s="44" t="s">
        <v>233</v>
      </c>
      <c r="CW195" s="44" t="s">
        <v>233</v>
      </c>
      <c r="CX195" s="44" t="s">
        <v>233</v>
      </c>
      <c r="CY195" s="44" t="s">
        <v>233</v>
      </c>
      <c r="CZ195" s="44" t="s">
        <v>233</v>
      </c>
      <c r="DA195" s="54">
        <v>0.76700000000000002</v>
      </c>
      <c r="DB195" s="65">
        <v>1126.25146484375</v>
      </c>
      <c r="DC195" s="65">
        <v>1261.172119140625</v>
      </c>
      <c r="DD195" s="65">
        <v>1145.2991943359375</v>
      </c>
      <c r="DE195" s="65">
        <v>1284.981689453125</v>
      </c>
      <c r="DF195" s="65">
        <v>1270.2076416015625</v>
      </c>
      <c r="DG195" s="65">
        <v>1213.308837890625</v>
      </c>
      <c r="DH195" s="58">
        <f t="shared" si="104"/>
        <v>1.75229302734375</v>
      </c>
      <c r="DI195" s="65">
        <v>1181.7581787109375</v>
      </c>
      <c r="DJ195" s="65">
        <v>1197.118408203125</v>
      </c>
      <c r="DK195" s="65">
        <v>1301.3919677734375</v>
      </c>
      <c r="DL195" s="65">
        <v>1282.5152587890625</v>
      </c>
      <c r="DM195" s="65">
        <v>1284.4932861328125</v>
      </c>
      <c r="DN195" s="65">
        <v>1286.3980712890625</v>
      </c>
      <c r="DO195" s="58">
        <f t="shared" si="105"/>
        <v>1.8080820410156251</v>
      </c>
      <c r="DP195" s="65">
        <v>15</v>
      </c>
      <c r="DQ195" s="44"/>
      <c r="DR195" s="65">
        <v>0</v>
      </c>
      <c r="DS195" s="65">
        <v>771.5</v>
      </c>
      <c r="DT195" s="65">
        <v>750.3125</v>
      </c>
      <c r="DU195" s="65">
        <v>740.5625</v>
      </c>
      <c r="DV195" s="65">
        <v>0</v>
      </c>
      <c r="DW195" s="65">
        <v>757.25</v>
      </c>
      <c r="DX195" s="58">
        <f t="shared" si="106"/>
        <v>0.72470999999999997</v>
      </c>
      <c r="DY195" s="43">
        <v>6.7703537940979004</v>
      </c>
      <c r="DZ195" s="43">
        <v>9.6260776519775391</v>
      </c>
      <c r="EA195" s="43">
        <v>28.646125793457031</v>
      </c>
      <c r="EB195" s="44">
        <f t="shared" si="107"/>
        <v>1.7316715834045411</v>
      </c>
      <c r="EC195" s="43">
        <v>60</v>
      </c>
      <c r="ED195" s="43">
        <v>60</v>
      </c>
      <c r="EE195" s="43">
        <v>55</v>
      </c>
      <c r="EF195" s="43">
        <v>50</v>
      </c>
      <c r="EG195" s="43">
        <v>50</v>
      </c>
      <c r="EH195" s="43">
        <v>50</v>
      </c>
      <c r="EI195" s="56">
        <f t="shared" si="88"/>
        <v>54.166666666666664</v>
      </c>
      <c r="EJ195" s="65">
        <v>736</v>
      </c>
      <c r="EK195" s="42">
        <v>0.33000001311302185</v>
      </c>
      <c r="EL195" s="42">
        <v>0.33000001311302185</v>
      </c>
      <c r="EM195" s="42">
        <v>0.33000001311302185</v>
      </c>
      <c r="EN195" s="42">
        <v>0.33000001311302185</v>
      </c>
      <c r="EO195" s="42">
        <v>0.33000001311302185</v>
      </c>
      <c r="EP195" s="42">
        <v>0.33000001311302185</v>
      </c>
      <c r="EQ195" s="54">
        <f t="shared" si="89"/>
        <v>0.33000001311302185</v>
      </c>
      <c r="ER195" s="65" t="s">
        <v>237</v>
      </c>
      <c r="ES195" s="42">
        <v>0.62999999523162842</v>
      </c>
      <c r="ET195" s="42">
        <v>0.62999999523162842</v>
      </c>
      <c r="EU195" s="42">
        <v>0.62999999523162842</v>
      </c>
      <c r="EV195" s="42">
        <v>0.62999999523162842</v>
      </c>
      <c r="EW195" s="42">
        <v>0.62999999523162842</v>
      </c>
      <c r="EX195" s="42">
        <v>0.62999999523162842</v>
      </c>
      <c r="EY195" s="54">
        <f t="shared" si="90"/>
        <v>0.62999999523162842</v>
      </c>
      <c r="EZ195" s="42" t="s">
        <v>237</v>
      </c>
      <c r="FA195" s="42">
        <v>0.30000001192092896</v>
      </c>
      <c r="FB195" s="42">
        <v>0.28999999165534973</v>
      </c>
      <c r="FC195" s="42">
        <v>0.28999999165534973</v>
      </c>
      <c r="FD195" s="42">
        <v>0.30000001192092896</v>
      </c>
      <c r="FE195" s="42">
        <v>0.30000001192092896</v>
      </c>
      <c r="FF195" s="42">
        <v>0.30000001192092896</v>
      </c>
      <c r="FG195" s="54">
        <f t="shared" si="91"/>
        <v>0.29666667183240253</v>
      </c>
      <c r="FH195" s="42"/>
      <c r="FI195" s="42">
        <v>0.2800000011920929</v>
      </c>
      <c r="FJ195" s="42">
        <v>0.28999999165534973</v>
      </c>
      <c r="FK195" s="42">
        <v>0.28999999165534973</v>
      </c>
      <c r="FL195" s="42">
        <v>0.28999999165534973</v>
      </c>
      <c r="FM195" s="42">
        <v>0.28999999165534973</v>
      </c>
      <c r="FN195" s="42">
        <v>0.28999999165534973</v>
      </c>
      <c r="FO195" s="54">
        <f t="shared" si="92"/>
        <v>0.28833332657814026</v>
      </c>
      <c r="FP195" s="65">
        <v>38</v>
      </c>
      <c r="FQ195" s="42">
        <v>0.56999999284744263</v>
      </c>
      <c r="FR195" s="42">
        <v>0.56999999284744263</v>
      </c>
      <c r="FS195" s="42">
        <v>0.56999999284744263</v>
      </c>
      <c r="FT195" s="42">
        <v>0.56999999284744263</v>
      </c>
      <c r="FU195" s="42">
        <v>0.56999999284744263</v>
      </c>
      <c r="FV195" s="42">
        <v>0.56999999284744263</v>
      </c>
      <c r="FW195" s="54">
        <f t="shared" si="93"/>
        <v>0.56999999284744263</v>
      </c>
      <c r="FX195" s="65">
        <v>33</v>
      </c>
    </row>
    <row r="196" spans="1:180">
      <c r="A196" s="40">
        <v>38898</v>
      </c>
      <c r="B196" s="41"/>
      <c r="C196" s="41"/>
      <c r="D196" s="41"/>
      <c r="E196" s="42">
        <v>6.9641027450561523</v>
      </c>
      <c r="F196" s="42">
        <v>6.9435896873474121</v>
      </c>
      <c r="G196" s="42">
        <v>7.0427350997924805</v>
      </c>
      <c r="H196" s="42">
        <v>7.0837607383728027</v>
      </c>
      <c r="I196" s="42">
        <v>7.0735044479370117</v>
      </c>
      <c r="J196" s="42">
        <v>7.0803418159484863</v>
      </c>
      <c r="K196" s="54">
        <f t="shared" si="94"/>
        <v>7.0313390890757246</v>
      </c>
      <c r="L196" s="43">
        <v>19.462759017944336</v>
      </c>
      <c r="M196" s="43">
        <v>18.485958099365234</v>
      </c>
      <c r="N196" s="43">
        <v>17.75335693359375</v>
      </c>
      <c r="O196" s="43">
        <v>18.974359512329102</v>
      </c>
      <c r="P196" s="43">
        <v>19.706958770751953</v>
      </c>
      <c r="Q196" s="43">
        <v>19.340660095214844</v>
      </c>
      <c r="R196" s="54">
        <f t="shared" si="95"/>
        <v>18.954008738199871</v>
      </c>
      <c r="S196" s="43">
        <v>35.531135559082031</v>
      </c>
      <c r="T196" s="43">
        <v>70.818069458007812</v>
      </c>
      <c r="U196" s="43">
        <v>50.305252075195313</v>
      </c>
      <c r="V196" s="43">
        <v>33.089134216308594</v>
      </c>
      <c r="W196" s="43">
        <v>26.862026214599609</v>
      </c>
      <c r="X196" s="43">
        <v>23.687423706054688</v>
      </c>
      <c r="Y196" s="56">
        <f t="shared" si="96"/>
        <v>40.048840204874672</v>
      </c>
      <c r="Z196" s="42">
        <v>2.6862027123570442E-2</v>
      </c>
      <c r="AA196" s="42">
        <v>0.16361416876316071</v>
      </c>
      <c r="AB196" s="42">
        <v>4.1514042764902115E-2</v>
      </c>
      <c r="AC196" s="42">
        <v>1.7094017937779427E-2</v>
      </c>
      <c r="AD196" s="42">
        <v>-4.1514042764902115E-2</v>
      </c>
      <c r="AE196" s="42">
        <v>6.5934069454669952E-2</v>
      </c>
      <c r="AF196" s="54">
        <f t="shared" si="97"/>
        <v>4.5584047213196754E-2</v>
      </c>
      <c r="AG196" s="42">
        <v>6.9675211906433105</v>
      </c>
      <c r="AH196" s="42">
        <v>6.9196581840515137</v>
      </c>
      <c r="AI196" s="42">
        <v>6.9572649002075195</v>
      </c>
      <c r="AJ196" s="42">
        <v>6.9948716163635254</v>
      </c>
      <c r="AK196" s="42">
        <v>7.029059886932373</v>
      </c>
      <c r="AL196" s="42">
        <v>7.0427350997924805</v>
      </c>
      <c r="AM196" s="54">
        <f t="shared" si="98"/>
        <v>6.9851851463317871</v>
      </c>
      <c r="AN196" s="44">
        <v>0.38339439034461975</v>
      </c>
      <c r="AO196" s="44">
        <v>0.41514042019844055</v>
      </c>
      <c r="AP196" s="44">
        <v>6.8376071751117706E-2</v>
      </c>
      <c r="AQ196" s="44">
        <v>0.27350428700447083</v>
      </c>
      <c r="AR196" s="44">
        <v>9.5238097012042999E-2</v>
      </c>
      <c r="AS196" s="44">
        <v>9.2796094715595245E-2</v>
      </c>
      <c r="AT196" s="58">
        <f t="shared" si="99"/>
        <v>0.22140822683771452</v>
      </c>
      <c r="AU196" s="42">
        <v>0.96459096670150757</v>
      </c>
      <c r="AV196" s="42">
        <v>1</v>
      </c>
      <c r="AW196" s="42">
        <v>0.93528693914413452</v>
      </c>
      <c r="AX196" s="42">
        <v>0.91330891847610474</v>
      </c>
      <c r="AY196" s="42">
        <v>0.89621490240097046</v>
      </c>
      <c r="AZ196" s="42">
        <v>0.89010989665985107</v>
      </c>
      <c r="BA196" s="54">
        <f t="shared" si="100"/>
        <v>0.9332519372304281</v>
      </c>
      <c r="BB196" s="44"/>
      <c r="BC196" s="42">
        <v>0.2747252881526947</v>
      </c>
      <c r="BD196" s="42">
        <v>0.26129427552223206</v>
      </c>
      <c r="BE196" s="42">
        <v>0.26739928126335144</v>
      </c>
      <c r="BF196" s="42">
        <v>0.26251527667045593</v>
      </c>
      <c r="BG196" s="42">
        <v>0.27106228470802307</v>
      </c>
      <c r="BH196" s="42">
        <v>0.21245421469211578</v>
      </c>
      <c r="BI196" s="54">
        <f t="shared" si="101"/>
        <v>0.25824177016814548</v>
      </c>
      <c r="BJ196" s="44">
        <v>4.3884366750717163E-2</v>
      </c>
      <c r="BK196" s="44">
        <v>5.3511116653680801E-2</v>
      </c>
      <c r="BL196" s="44">
        <v>4.8150680959224701E-2</v>
      </c>
      <c r="BM196" s="44">
        <v>4.5673537999391556E-2</v>
      </c>
      <c r="BN196" s="44">
        <v>4.2982917279005051E-2</v>
      </c>
      <c r="BO196" s="44">
        <v>4.2540974915027618E-2</v>
      </c>
      <c r="BP196" s="58">
        <f t="shared" si="102"/>
        <v>4.6123932426174484E-2</v>
      </c>
      <c r="BQ196" s="42">
        <v>1.1599999999999999</v>
      </c>
      <c r="BR196" s="42">
        <v>1.22</v>
      </c>
      <c r="BS196" s="42">
        <v>1.32</v>
      </c>
      <c r="BT196" s="42">
        <v>1.28</v>
      </c>
      <c r="BU196" s="42">
        <v>1.24</v>
      </c>
      <c r="BV196" s="42">
        <v>1.2</v>
      </c>
      <c r="BW196" s="54">
        <v>1.24</v>
      </c>
      <c r="BX196" s="44">
        <v>5.2999999999999999E-2</v>
      </c>
      <c r="BY196" s="44">
        <v>5.3999999999999999E-2</v>
      </c>
      <c r="BZ196" s="44">
        <v>7.0000000000000007E-2</v>
      </c>
      <c r="CA196" s="44">
        <v>6.0999999999999999E-2</v>
      </c>
      <c r="CB196" s="44">
        <v>5.5E-2</v>
      </c>
      <c r="CC196" s="44">
        <v>5.3999999999999999E-2</v>
      </c>
      <c r="CD196" s="58">
        <v>5.8000000000000003E-2</v>
      </c>
      <c r="CE196" s="42">
        <v>7.15</v>
      </c>
      <c r="CF196" s="42">
        <v>7.16</v>
      </c>
      <c r="CG196" s="42">
        <v>7.16</v>
      </c>
      <c r="CH196" s="42">
        <v>7.16</v>
      </c>
      <c r="CI196" s="42">
        <v>7.17</v>
      </c>
      <c r="CJ196" s="42">
        <v>7.19</v>
      </c>
      <c r="CK196" s="54">
        <v>7.16</v>
      </c>
      <c r="CL196" s="42">
        <v>78</v>
      </c>
      <c r="CM196" s="44"/>
      <c r="CN196" s="44">
        <v>1.8080586194992065</v>
      </c>
      <c r="CO196" s="44">
        <v>1.9135531187057495</v>
      </c>
      <c r="CP196" s="44">
        <v>1.8676434755325317</v>
      </c>
      <c r="CQ196" s="44">
        <v>1.79340660572052</v>
      </c>
      <c r="CR196" s="44">
        <v>1.754334568977356</v>
      </c>
      <c r="CS196" s="44">
        <v>1.446642279624939</v>
      </c>
      <c r="CT196" s="58">
        <f t="shared" si="103"/>
        <v>1.7639397780100505</v>
      </c>
      <c r="CU196" s="44" t="s">
        <v>233</v>
      </c>
      <c r="CV196" s="44" t="s">
        <v>233</v>
      </c>
      <c r="CW196" s="44" t="s">
        <v>233</v>
      </c>
      <c r="CX196" s="44" t="s">
        <v>233</v>
      </c>
      <c r="CY196" s="44" t="s">
        <v>233</v>
      </c>
      <c r="CZ196" s="44" t="s">
        <v>233</v>
      </c>
      <c r="DA196" s="54">
        <v>0.84699999999999998</v>
      </c>
      <c r="DB196" s="65">
        <v>1226.2515869140625</v>
      </c>
      <c r="DC196" s="65">
        <v>1250.5494384765625</v>
      </c>
      <c r="DD196" s="65">
        <v>1288.15625</v>
      </c>
      <c r="DE196" s="65">
        <v>1243.833984375</v>
      </c>
      <c r="DF196" s="65">
        <v>1194.6275634765625</v>
      </c>
      <c r="DG196" s="65">
        <v>1001.220947265625</v>
      </c>
      <c r="DH196" s="58">
        <f t="shared" si="104"/>
        <v>1.7291135449218751</v>
      </c>
      <c r="DI196" s="65">
        <v>1289.133056640625</v>
      </c>
      <c r="DJ196" s="65">
        <v>1223.8095703125</v>
      </c>
      <c r="DK196" s="65">
        <v>1229.059814453125</v>
      </c>
      <c r="DL196" s="65">
        <v>1234.09033203125</v>
      </c>
      <c r="DM196" s="65">
        <v>1250.3541259765625</v>
      </c>
      <c r="DN196" s="65">
        <v>1009.133056640625</v>
      </c>
      <c r="DO196" s="58">
        <f t="shared" si="105"/>
        <v>1.736539189453125</v>
      </c>
      <c r="DP196" s="65">
        <v>18</v>
      </c>
      <c r="DQ196" s="44"/>
      <c r="DR196" s="65">
        <v>793.625</v>
      </c>
      <c r="DS196" s="65">
        <v>0</v>
      </c>
      <c r="DT196" s="65">
        <v>0</v>
      </c>
      <c r="DU196" s="65">
        <v>774.25</v>
      </c>
      <c r="DV196" s="65">
        <v>0</v>
      </c>
      <c r="DW196" s="65">
        <v>0</v>
      </c>
      <c r="DX196" s="58">
        <f t="shared" si="106"/>
        <v>0.37629000000000001</v>
      </c>
      <c r="DY196" s="43">
        <v>6.6885466575622559</v>
      </c>
      <c r="DZ196" s="43">
        <v>12.694046974182129</v>
      </c>
      <c r="EA196" s="43">
        <v>27.87371826171875</v>
      </c>
      <c r="EB196" s="44">
        <f t="shared" si="107"/>
        <v>1.2886156684112549</v>
      </c>
      <c r="EC196" s="43">
        <v>50</v>
      </c>
      <c r="ED196" s="43">
        <v>55</v>
      </c>
      <c r="EE196" s="43">
        <v>50</v>
      </c>
      <c r="EF196" s="43">
        <v>48</v>
      </c>
      <c r="EG196" s="43">
        <v>46</v>
      </c>
      <c r="EH196" s="43">
        <v>46</v>
      </c>
      <c r="EI196" s="56">
        <f t="shared" si="88"/>
        <v>49.166666666666664</v>
      </c>
      <c r="EJ196" s="65">
        <v>703</v>
      </c>
      <c r="EK196" s="42">
        <v>0.33000001311302185</v>
      </c>
      <c r="EL196" s="42">
        <v>0.33000001311302185</v>
      </c>
      <c r="EM196" s="42">
        <v>2</v>
      </c>
      <c r="EN196" s="42">
        <v>0.33000001311302185</v>
      </c>
      <c r="EO196" s="42">
        <v>0.33000001311302185</v>
      </c>
      <c r="EP196" s="42">
        <v>0.33000001311302185</v>
      </c>
      <c r="EQ196" s="54">
        <f t="shared" si="89"/>
        <v>0.60833334426085151</v>
      </c>
      <c r="ER196" s="65" t="s">
        <v>237</v>
      </c>
      <c r="ES196" s="42">
        <v>0.62999999523162842</v>
      </c>
      <c r="ET196" s="42">
        <v>0.62999999523162842</v>
      </c>
      <c r="EU196" s="42">
        <v>0.62999999523162842</v>
      </c>
      <c r="EV196" s="42">
        <v>0.62999999523162842</v>
      </c>
      <c r="EW196" s="42">
        <v>0.62999999523162842</v>
      </c>
      <c r="EX196" s="42">
        <v>0.62999999523162842</v>
      </c>
      <c r="EY196" s="54">
        <f t="shared" si="90"/>
        <v>0.62999999523162842</v>
      </c>
      <c r="EZ196" s="42" t="s">
        <v>237</v>
      </c>
      <c r="FA196" s="42">
        <v>0.30000001192092896</v>
      </c>
      <c r="FB196" s="42">
        <v>0.30000001192092896</v>
      </c>
      <c r="FC196" s="42">
        <v>0.28999999165534973</v>
      </c>
      <c r="FD196" s="42">
        <v>0.28999999165534973</v>
      </c>
      <c r="FE196" s="42">
        <v>0.2800000011920929</v>
      </c>
      <c r="FF196" s="42">
        <v>0.2800000011920929</v>
      </c>
      <c r="FG196" s="54">
        <f t="shared" si="91"/>
        <v>0.29000000158945721</v>
      </c>
      <c r="FH196" s="42"/>
      <c r="FI196" s="42">
        <v>0.28999999165534973</v>
      </c>
      <c r="FJ196" s="42">
        <v>0.28999999165534973</v>
      </c>
      <c r="FK196" s="42">
        <v>0.28999999165534973</v>
      </c>
      <c r="FL196" s="42">
        <v>0.28999999165534973</v>
      </c>
      <c r="FM196" s="42">
        <v>0.28999999165534973</v>
      </c>
      <c r="FN196" s="42">
        <v>0.28999999165534973</v>
      </c>
      <c r="FO196" s="54">
        <f t="shared" si="92"/>
        <v>0.28999999165534973</v>
      </c>
      <c r="FP196" s="65">
        <v>38</v>
      </c>
      <c r="FQ196" s="42">
        <v>0.56999999284744263</v>
      </c>
      <c r="FR196" s="42">
        <v>0.56999999284744263</v>
      </c>
      <c r="FS196" s="42">
        <v>0.56999999284744263</v>
      </c>
      <c r="FT196" s="42">
        <v>0.56999999284744263</v>
      </c>
      <c r="FU196" s="42">
        <v>0.56999999284744263</v>
      </c>
      <c r="FV196" s="42">
        <v>0.56999999284744263</v>
      </c>
      <c r="FW196" s="54">
        <f t="shared" si="93"/>
        <v>0.56999999284744263</v>
      </c>
      <c r="FX196" s="65">
        <v>35</v>
      </c>
    </row>
    <row r="197" spans="1:180">
      <c r="A197" s="40">
        <v>38899</v>
      </c>
      <c r="B197" s="41"/>
      <c r="C197" s="41"/>
      <c r="D197" s="41"/>
      <c r="E197" s="42">
        <v>7.0632476806640625</v>
      </c>
      <c r="F197" s="42">
        <v>7.0529913902282715</v>
      </c>
      <c r="G197" s="42">
        <v>7.4598288536071777</v>
      </c>
      <c r="H197" s="42">
        <v>7.5213675498962402</v>
      </c>
      <c r="I197" s="42">
        <v>7.5384616851806641</v>
      </c>
      <c r="J197" s="42">
        <v>7.5179486274719238</v>
      </c>
      <c r="K197" s="54">
        <f t="shared" si="94"/>
        <v>7.3589742978413897</v>
      </c>
      <c r="L197" s="43">
        <v>18.583639144897461</v>
      </c>
      <c r="M197" s="43">
        <v>17.94871711730957</v>
      </c>
      <c r="N197" s="43">
        <v>17.313796997070312</v>
      </c>
      <c r="O197" s="43">
        <v>19.145299911499023</v>
      </c>
      <c r="P197" s="43">
        <v>20.879121780395508</v>
      </c>
      <c r="Q197" s="43">
        <v>20.024419784545898</v>
      </c>
      <c r="R197" s="54">
        <f t="shared" si="95"/>
        <v>18.982499122619629</v>
      </c>
      <c r="S197" s="43">
        <v>22.222221374511719</v>
      </c>
      <c r="T197" s="43">
        <v>22.100122451782227</v>
      </c>
      <c r="U197" s="43">
        <v>17.216117858886719</v>
      </c>
      <c r="V197" s="43">
        <v>16.605617523193359</v>
      </c>
      <c r="W197" s="43">
        <v>14.407814025878906</v>
      </c>
      <c r="X197" s="43">
        <v>15.018315315246582</v>
      </c>
      <c r="Y197" s="56">
        <f t="shared" si="96"/>
        <v>17.928368091583252</v>
      </c>
      <c r="Z197" s="42">
        <v>1.7094017937779427E-2</v>
      </c>
      <c r="AA197" s="42">
        <v>-0.19780220091342926</v>
      </c>
      <c r="AB197" s="42">
        <v>-0.20268620550632477</v>
      </c>
      <c r="AC197" s="42">
        <v>-0.18315018713474274</v>
      </c>
      <c r="AD197" s="42">
        <v>-0.10989011079072952</v>
      </c>
      <c r="AE197" s="42">
        <v>-0.12942613661289215</v>
      </c>
      <c r="AF197" s="54">
        <f t="shared" si="97"/>
        <v>-0.13431013717005649</v>
      </c>
      <c r="AG197" s="42">
        <v>7.0529913902282715</v>
      </c>
      <c r="AH197" s="42">
        <v>7.0940170288085938</v>
      </c>
      <c r="AI197" s="42">
        <v>7.124786376953125</v>
      </c>
      <c r="AJ197" s="42">
        <v>7.1282052993774414</v>
      </c>
      <c r="AK197" s="42">
        <v>7.1076922416687012</v>
      </c>
      <c r="AL197" s="42">
        <v>7.1487178802490234</v>
      </c>
      <c r="AM197" s="54">
        <f t="shared" si="98"/>
        <v>7.1094017028808594</v>
      </c>
      <c r="AN197" s="44">
        <v>9.2796094715595245E-2</v>
      </c>
      <c r="AO197" s="44">
        <v>4.3956045061349869E-2</v>
      </c>
      <c r="AP197" s="44">
        <v>3.4188035875558853E-2</v>
      </c>
      <c r="AQ197" s="44">
        <v>0.16605617105960846</v>
      </c>
      <c r="AR197" s="44">
        <v>0.3174603283405304</v>
      </c>
      <c r="AS197" s="44">
        <v>0.27350428700447083</v>
      </c>
      <c r="AT197" s="58">
        <f t="shared" si="99"/>
        <v>0.15466016034285227</v>
      </c>
      <c r="AU197" s="42">
        <v>0.89499390125274658</v>
      </c>
      <c r="AV197" s="42">
        <v>0.76068377494812012</v>
      </c>
      <c r="AW197" s="42">
        <v>0.7191697359085083</v>
      </c>
      <c r="AX197" s="42">
        <v>0.95726495981216431</v>
      </c>
      <c r="AY197" s="42">
        <v>0.97435897588729858</v>
      </c>
      <c r="AZ197" s="42">
        <v>0.94383394718170166</v>
      </c>
      <c r="BA197" s="54">
        <f t="shared" si="100"/>
        <v>0.87505088249842322</v>
      </c>
      <c r="BB197" s="44"/>
      <c r="BC197" s="42">
        <v>0.20757021009922028</v>
      </c>
      <c r="BD197" s="42">
        <v>7.4481077492237091E-2</v>
      </c>
      <c r="BE197" s="42">
        <v>4.5177046209573746E-2</v>
      </c>
      <c r="BF197" s="42">
        <v>5.7387057691812515E-2</v>
      </c>
      <c r="BG197" s="42">
        <v>0.1428571492433548</v>
      </c>
      <c r="BH197" s="42">
        <v>0.12332112342119217</v>
      </c>
      <c r="BI197" s="54">
        <f t="shared" si="101"/>
        <v>0.10846561069289844</v>
      </c>
      <c r="BJ197" s="44">
        <v>4.2660847306251526E-2</v>
      </c>
      <c r="BK197" s="44">
        <v>3.9764188230037689E-2</v>
      </c>
      <c r="BL197" s="44">
        <v>4.0809288620948792E-2</v>
      </c>
      <c r="BM197" s="44">
        <v>4.2114585638046265E-2</v>
      </c>
      <c r="BN197" s="44">
        <v>4.3130334466695786E-2</v>
      </c>
      <c r="BO197" s="44">
        <v>4.2653404176235199E-2</v>
      </c>
      <c r="BP197" s="58">
        <f t="shared" si="102"/>
        <v>4.1855441406369209E-2</v>
      </c>
      <c r="BQ197" s="42">
        <v>1.1399999999999999</v>
      </c>
      <c r="BR197" s="42">
        <v>1.07</v>
      </c>
      <c r="BS197" s="42">
        <v>1.08</v>
      </c>
      <c r="BT197" s="42">
        <v>1.1599999999999999</v>
      </c>
      <c r="BU197" s="42">
        <v>1.23</v>
      </c>
      <c r="BV197" s="42">
        <v>1.1599999999999999</v>
      </c>
      <c r="BW197" s="54">
        <v>1.1399999999999999</v>
      </c>
      <c r="BX197" s="44">
        <v>5.2999999999999999E-2</v>
      </c>
      <c r="BY197" s="44">
        <v>5.2999999999999999E-2</v>
      </c>
      <c r="BZ197" s="44">
        <v>5.2999999999999999E-2</v>
      </c>
      <c r="CA197" s="44">
        <v>5.2999999999999999E-2</v>
      </c>
      <c r="CB197" s="44">
        <v>5.6000000000000001E-2</v>
      </c>
      <c r="CC197" s="44">
        <v>5.3999999999999999E-2</v>
      </c>
      <c r="CD197" s="58">
        <v>5.2999999999999999E-2</v>
      </c>
      <c r="CE197" s="42">
        <v>7.2</v>
      </c>
      <c r="CF197" s="42">
        <v>7.21</v>
      </c>
      <c r="CG197" s="42">
        <v>7.22</v>
      </c>
      <c r="CH197" s="42">
        <v>7.23</v>
      </c>
      <c r="CI197" s="42">
        <v>7.24</v>
      </c>
      <c r="CJ197" s="42">
        <v>7.24</v>
      </c>
      <c r="CK197" s="54">
        <v>7.22</v>
      </c>
      <c r="CL197" s="42">
        <v>85</v>
      </c>
      <c r="CM197" s="44"/>
      <c r="CN197" s="44">
        <v>1.4124542474746704</v>
      </c>
      <c r="CO197" s="44">
        <v>0.54310137033462524</v>
      </c>
      <c r="CP197" s="44">
        <v>0.55189257860183716</v>
      </c>
      <c r="CQ197" s="44">
        <v>0.55775338411331177</v>
      </c>
      <c r="CR197" s="44">
        <v>0.78046399354934692</v>
      </c>
      <c r="CS197" s="44">
        <v>0.7638583779335022</v>
      </c>
      <c r="CT197" s="58">
        <f t="shared" si="103"/>
        <v>0.76825399200121558</v>
      </c>
      <c r="CU197" s="44" t="s">
        <v>233</v>
      </c>
      <c r="CV197" s="44" t="s">
        <v>233</v>
      </c>
      <c r="CW197" s="44" t="s">
        <v>233</v>
      </c>
      <c r="CX197" s="44" t="s">
        <v>233</v>
      </c>
      <c r="CY197" s="44" t="s">
        <v>233</v>
      </c>
      <c r="CZ197" s="44" t="s">
        <v>233</v>
      </c>
      <c r="DA197" s="54">
        <v>1.6859999999999999</v>
      </c>
      <c r="DB197" s="65">
        <v>981.56292724609375</v>
      </c>
      <c r="DC197" s="65">
        <v>242.73504638671875</v>
      </c>
      <c r="DD197" s="65">
        <v>407.4481201171875</v>
      </c>
      <c r="DE197" s="65">
        <v>372.52749633789062</v>
      </c>
      <c r="DF197" s="65">
        <v>507.081787109375</v>
      </c>
      <c r="DG197" s="65">
        <v>516.72772216796875</v>
      </c>
      <c r="DH197" s="58">
        <f t="shared" si="104"/>
        <v>0.72673994384765628</v>
      </c>
      <c r="DI197" s="65">
        <v>1009.6702880859375</v>
      </c>
      <c r="DJ197" s="65">
        <v>377.89987182617187</v>
      </c>
      <c r="DK197" s="65">
        <v>371.79486083984375</v>
      </c>
      <c r="DL197" s="65">
        <v>375.5311279296875</v>
      </c>
      <c r="DM197" s="65">
        <v>540.3663330078125</v>
      </c>
      <c r="DN197" s="65">
        <v>532.967041015625</v>
      </c>
      <c r="DO197" s="58">
        <f t="shared" si="105"/>
        <v>0.76997508544921878</v>
      </c>
      <c r="DP197" s="65">
        <v>31</v>
      </c>
      <c r="DQ197" s="44"/>
      <c r="DR197" s="65">
        <v>769.375</v>
      </c>
      <c r="DS197" s="65">
        <v>818.0625</v>
      </c>
      <c r="DT197" s="65">
        <v>0</v>
      </c>
      <c r="DU197" s="65">
        <v>0</v>
      </c>
      <c r="DV197" s="65">
        <v>793.75</v>
      </c>
      <c r="DW197" s="65">
        <v>774.5625</v>
      </c>
      <c r="DX197" s="58">
        <f t="shared" si="106"/>
        <v>0.75738000000000005</v>
      </c>
      <c r="DY197" s="43">
        <v>6.8619780540466309</v>
      </c>
      <c r="DZ197" s="43">
        <v>15.350546836853027</v>
      </c>
      <c r="EA197" s="43">
        <v>28.689437866210937</v>
      </c>
      <c r="EB197" s="44">
        <f t="shared" si="107"/>
        <v>0.38212610549926762</v>
      </c>
      <c r="EC197" s="43">
        <v>46</v>
      </c>
      <c r="ED197" s="43">
        <v>46</v>
      </c>
      <c r="EE197" s="43">
        <v>46</v>
      </c>
      <c r="EF197" s="43">
        <v>46</v>
      </c>
      <c r="EG197" s="43">
        <v>46</v>
      </c>
      <c r="EH197" s="43">
        <v>44</v>
      </c>
      <c r="EI197" s="56">
        <f t="shared" si="88"/>
        <v>45.666666666666664</v>
      </c>
      <c r="EJ197" s="65">
        <v>255.02</v>
      </c>
      <c r="EK197" s="42">
        <v>0.33000001311302185</v>
      </c>
      <c r="EL197" s="42">
        <v>0.33000001311302185</v>
      </c>
      <c r="EM197" s="42">
        <v>0.33000001311302185</v>
      </c>
      <c r="EN197" s="42">
        <v>0.33000001311302185</v>
      </c>
      <c r="EO197" s="42">
        <v>0.33000001311302185</v>
      </c>
      <c r="EP197" s="42">
        <v>0.33000001311302185</v>
      </c>
      <c r="EQ197" s="54">
        <f t="shared" si="89"/>
        <v>0.33000001311302185</v>
      </c>
      <c r="ER197" s="65" t="s">
        <v>237</v>
      </c>
      <c r="ES197" s="42">
        <v>0.62999999523162842</v>
      </c>
      <c r="ET197" s="42">
        <v>0.62999999523162842</v>
      </c>
      <c r="EU197" s="42">
        <v>0.62999999523162842</v>
      </c>
      <c r="EV197" s="42">
        <v>0.62999999523162842</v>
      </c>
      <c r="EW197" s="42">
        <v>0.62999999523162842</v>
      </c>
      <c r="EX197" s="42">
        <v>0.62999999523162842</v>
      </c>
      <c r="EY197" s="54">
        <f t="shared" si="90"/>
        <v>0.62999999523162842</v>
      </c>
      <c r="EZ197" s="42" t="s">
        <v>237</v>
      </c>
      <c r="FA197" s="42">
        <v>0.2800000011920929</v>
      </c>
      <c r="FB197" s="42">
        <v>0.2800000011920929</v>
      </c>
      <c r="FC197" s="42">
        <v>0.30000001192092896</v>
      </c>
      <c r="FD197" s="42">
        <v>0.33000001311302185</v>
      </c>
      <c r="FE197" s="42">
        <v>0.31999999284744263</v>
      </c>
      <c r="FF197" s="42">
        <v>0.31000000238418579</v>
      </c>
      <c r="FG197" s="54">
        <f t="shared" si="91"/>
        <v>0.30333333710829419</v>
      </c>
      <c r="FH197" s="42"/>
      <c r="FI197" s="42">
        <v>0.28999999165534973</v>
      </c>
      <c r="FJ197" s="42">
        <v>0.28999999165534973</v>
      </c>
      <c r="FK197" s="42">
        <v>0.34000000357627869</v>
      </c>
      <c r="FL197" s="42">
        <v>0.36000001430511475</v>
      </c>
      <c r="FM197" s="42">
        <v>0.36000001430511475</v>
      </c>
      <c r="FN197" s="42">
        <v>0.34999999403953552</v>
      </c>
      <c r="FO197" s="54">
        <f t="shared" si="92"/>
        <v>0.33166666825612384</v>
      </c>
      <c r="FP197" s="65">
        <v>17</v>
      </c>
      <c r="FQ197" s="42">
        <v>0.56999999284744263</v>
      </c>
      <c r="FR197" s="42">
        <v>0.56999999284744263</v>
      </c>
      <c r="FS197" s="42">
        <v>0.56999999284744263</v>
      </c>
      <c r="FT197" s="42">
        <v>0.56999999284744263</v>
      </c>
      <c r="FU197" s="42">
        <v>0.56999999284744263</v>
      </c>
      <c r="FV197" s="42">
        <v>0.56999999284744263</v>
      </c>
      <c r="FW197" s="54">
        <f t="shared" si="93"/>
        <v>0.56999999284744263</v>
      </c>
      <c r="FX197" s="65">
        <v>15</v>
      </c>
    </row>
    <row r="198" spans="1:180">
      <c r="A198" s="40">
        <v>38900</v>
      </c>
      <c r="B198" s="41"/>
      <c r="C198" s="41"/>
      <c r="D198" s="41"/>
      <c r="E198" s="42">
        <v>7.480341911315918</v>
      </c>
      <c r="F198" s="42">
        <v>7.4632477760314941</v>
      </c>
      <c r="G198" s="42">
        <v>7.4495725631713867</v>
      </c>
      <c r="H198" s="42">
        <v>7.480341911315918</v>
      </c>
      <c r="I198" s="42">
        <v>7.5111112594604492</v>
      </c>
      <c r="J198" s="42">
        <v>7.4974360466003418</v>
      </c>
      <c r="K198" s="54">
        <f t="shared" si="94"/>
        <v>7.480341911315918</v>
      </c>
      <c r="L198" s="43">
        <v>19.413919448852539</v>
      </c>
      <c r="M198" s="43">
        <v>19.169719696044922</v>
      </c>
      <c r="N198" s="43">
        <v>19.291818618774414</v>
      </c>
      <c r="O198" s="43">
        <v>19.780220031738281</v>
      </c>
      <c r="P198" s="43">
        <v>20.757020950317383</v>
      </c>
      <c r="Q198" s="43">
        <v>21.123321533203125</v>
      </c>
      <c r="R198" s="54">
        <f t="shared" si="95"/>
        <v>19.922670046488445</v>
      </c>
      <c r="S198" s="43">
        <v>15.018315315246582</v>
      </c>
      <c r="T198" s="43">
        <v>15.018315315246582</v>
      </c>
      <c r="U198" s="43">
        <v>13.064713478088379</v>
      </c>
      <c r="V198" s="43">
        <v>11.59951114654541</v>
      </c>
      <c r="W198" s="43">
        <v>10.256410598754883</v>
      </c>
      <c r="X198" s="43">
        <v>10.012209892272949</v>
      </c>
      <c r="Y198" s="56">
        <f t="shared" si="96"/>
        <v>12.494912624359131</v>
      </c>
      <c r="Z198" s="42">
        <v>-0.14896215498447418</v>
      </c>
      <c r="AA198" s="42">
        <v>-0.11477411538362503</v>
      </c>
      <c r="AB198" s="42">
        <v>-0.10500610619783401</v>
      </c>
      <c r="AC198" s="42">
        <v>-0.12942613661289215</v>
      </c>
      <c r="AD198" s="42">
        <v>-0.10989011079072952</v>
      </c>
      <c r="AE198" s="42">
        <v>-0.17338217794895172</v>
      </c>
      <c r="AF198" s="54">
        <f t="shared" si="97"/>
        <v>-0.13024013365308443</v>
      </c>
      <c r="AG198" s="42">
        <v>7.1316237449645996</v>
      </c>
      <c r="AH198" s="42">
        <v>7.1316237449645996</v>
      </c>
      <c r="AI198" s="42">
        <v>7.145298957824707</v>
      </c>
      <c r="AJ198" s="42">
        <v>7.1794872283935547</v>
      </c>
      <c r="AK198" s="42">
        <v>7.1931624412536621</v>
      </c>
      <c r="AL198" s="42">
        <v>7.1897435188293457</v>
      </c>
      <c r="AM198" s="54">
        <f t="shared" si="98"/>
        <v>7.1618232727050781</v>
      </c>
      <c r="AN198" s="44">
        <v>0.22710622847080231</v>
      </c>
      <c r="AO198" s="44">
        <v>0.21245421469211578</v>
      </c>
      <c r="AP198" s="44">
        <v>0.20268620550632477</v>
      </c>
      <c r="AQ198" s="44">
        <v>0.21733821928501129</v>
      </c>
      <c r="AR198" s="44">
        <v>0.24908424913883209</v>
      </c>
      <c r="AS198" s="44">
        <v>0.2588522732257843</v>
      </c>
      <c r="AT198" s="58">
        <f t="shared" si="99"/>
        <v>0.22792023171981177</v>
      </c>
      <c r="AU198" s="42">
        <v>0.92796093225479126</v>
      </c>
      <c r="AV198" s="42">
        <v>0.99877899885177612</v>
      </c>
      <c r="AW198" s="42">
        <v>1.0488400459289551</v>
      </c>
      <c r="AX198" s="42">
        <v>0.97680097818374634</v>
      </c>
      <c r="AY198" s="42">
        <v>0.9841269850730896</v>
      </c>
      <c r="AZ198" s="42">
        <v>0.99389499425888062</v>
      </c>
      <c r="BA198" s="54">
        <f t="shared" si="100"/>
        <v>0.98840048909187317</v>
      </c>
      <c r="BB198" s="44"/>
      <c r="BC198" s="42">
        <v>0.13797314465045929</v>
      </c>
      <c r="BD198" s="42">
        <v>0.13553114235401154</v>
      </c>
      <c r="BE198" s="42">
        <v>0.15750916302204132</v>
      </c>
      <c r="BF198" s="42">
        <v>0.1587301641702652</v>
      </c>
      <c r="BG198" s="42">
        <v>0.15506716072559357</v>
      </c>
      <c r="BH198" s="42">
        <v>0.1587301641702652</v>
      </c>
      <c r="BI198" s="54">
        <f t="shared" si="101"/>
        <v>0.15059015651543936</v>
      </c>
      <c r="BJ198" s="44">
        <v>4.2969617992639542E-2</v>
      </c>
      <c r="BK198" s="44">
        <v>4.416598379611969E-2</v>
      </c>
      <c r="BL198" s="44">
        <v>4.3411694467067719E-2</v>
      </c>
      <c r="BM198" s="44">
        <v>4.2899977415800095E-2</v>
      </c>
      <c r="BN198" s="44">
        <v>4.2681917548179626E-2</v>
      </c>
      <c r="BO198" s="44">
        <v>4.2152248322963715E-2</v>
      </c>
      <c r="BP198" s="58">
        <f t="shared" si="102"/>
        <v>4.3046906590461731E-2</v>
      </c>
      <c r="BQ198" s="42">
        <v>1.1499999999999999</v>
      </c>
      <c r="BR198" s="42">
        <v>1.28</v>
      </c>
      <c r="BS198" s="42">
        <v>1.3</v>
      </c>
      <c r="BT198" s="42">
        <v>1.28</v>
      </c>
      <c r="BU198" s="42">
        <v>1.26</v>
      </c>
      <c r="BV198" s="42">
        <v>1.2</v>
      </c>
      <c r="BW198" s="54">
        <v>1.24</v>
      </c>
      <c r="BX198" s="44">
        <v>5.5E-2</v>
      </c>
      <c r="BY198" s="44">
        <v>5.5E-2</v>
      </c>
      <c r="BZ198" s="44">
        <v>5.3999999999999999E-2</v>
      </c>
      <c r="CA198" s="44">
        <v>5.8999999999999997E-2</v>
      </c>
      <c r="CB198" s="44">
        <v>5.6000000000000001E-2</v>
      </c>
      <c r="CC198" s="44">
        <v>5.2999999999999999E-2</v>
      </c>
      <c r="CD198" s="58">
        <v>5.5E-2</v>
      </c>
      <c r="CE198" s="42">
        <v>7.26</v>
      </c>
      <c r="CF198" s="42">
        <v>7.28</v>
      </c>
      <c r="CG198" s="42">
        <v>7.29</v>
      </c>
      <c r="CH198" s="42">
        <v>7.31</v>
      </c>
      <c r="CI198" s="42">
        <v>7.32</v>
      </c>
      <c r="CJ198" s="42">
        <v>7.32</v>
      </c>
      <c r="CK198" s="54">
        <v>7.3</v>
      </c>
      <c r="CL198" s="42">
        <v>87</v>
      </c>
      <c r="CM198" s="44"/>
      <c r="CN198" s="44">
        <v>0.78046399354934692</v>
      </c>
      <c r="CO198" s="44">
        <v>0.78339439630508423</v>
      </c>
      <c r="CP198" s="44">
        <v>0.78144079446792603</v>
      </c>
      <c r="CQ198" s="44">
        <v>0.78437119722366333</v>
      </c>
      <c r="CR198" s="44">
        <v>0.80195361375808716</v>
      </c>
      <c r="CS198" s="44">
        <v>0.79609280824661255</v>
      </c>
      <c r="CT198" s="58">
        <f t="shared" si="103"/>
        <v>0.78795280059178674</v>
      </c>
      <c r="CU198" s="44" t="s">
        <v>233</v>
      </c>
      <c r="CV198" s="44" t="s">
        <v>233</v>
      </c>
      <c r="CW198" s="44" t="s">
        <v>233</v>
      </c>
      <c r="CX198" s="44" t="s">
        <v>233</v>
      </c>
      <c r="CY198" s="44" t="s">
        <v>233</v>
      </c>
      <c r="CZ198" s="44" t="s">
        <v>233</v>
      </c>
      <c r="DA198" s="54">
        <v>1.6</v>
      </c>
      <c r="DB198" s="65">
        <v>532.72283935546875</v>
      </c>
      <c r="DC198" s="65">
        <v>536.26373291015625</v>
      </c>
      <c r="DD198" s="65">
        <v>545.29913330078125</v>
      </c>
      <c r="DE198" s="65">
        <v>537.11846923828125</v>
      </c>
      <c r="DF198" s="65">
        <v>548.4737548828125</v>
      </c>
      <c r="DG198" s="65">
        <v>545.90966796875</v>
      </c>
      <c r="DH198" s="58">
        <f t="shared" si="104"/>
        <v>0.77898902343749998</v>
      </c>
      <c r="DI198" s="65">
        <v>546.4713134765625</v>
      </c>
      <c r="DJ198" s="65">
        <v>542.12451171875</v>
      </c>
      <c r="DK198" s="65">
        <v>542.80828857421875</v>
      </c>
      <c r="DL198" s="65">
        <v>548.84002685546875</v>
      </c>
      <c r="DM198" s="65">
        <v>540.29302978515625</v>
      </c>
      <c r="DN198" s="65">
        <v>545.78753662109375</v>
      </c>
      <c r="DO198" s="58">
        <f t="shared" si="105"/>
        <v>0.78391792968749996</v>
      </c>
      <c r="DP198" s="65">
        <v>0</v>
      </c>
      <c r="DQ198" s="44"/>
      <c r="DR198" s="65">
        <v>0</v>
      </c>
      <c r="DS198" s="65">
        <v>0</v>
      </c>
      <c r="DT198" s="65">
        <v>740.125</v>
      </c>
      <c r="DU198" s="65">
        <v>809.5</v>
      </c>
      <c r="DV198" s="65">
        <v>830.0625</v>
      </c>
      <c r="DW198" s="65">
        <v>0</v>
      </c>
      <c r="DX198" s="58">
        <f t="shared" si="106"/>
        <v>0.57112499999999999</v>
      </c>
      <c r="DY198" s="43">
        <v>6.4987545013427734</v>
      </c>
      <c r="DZ198" s="43">
        <v>13.127171516418457</v>
      </c>
      <c r="EA198" s="43">
        <v>26.415534973144531</v>
      </c>
      <c r="EB198" s="44">
        <f t="shared" si="107"/>
        <v>1.1085307264709472</v>
      </c>
      <c r="EC198" s="43">
        <v>44</v>
      </c>
      <c r="ED198" s="43">
        <v>44</v>
      </c>
      <c r="EE198" s="43">
        <v>44</v>
      </c>
      <c r="EF198" s="43">
        <v>42</v>
      </c>
      <c r="EG198" s="43">
        <v>42</v>
      </c>
      <c r="EH198" s="43">
        <v>42</v>
      </c>
      <c r="EI198" s="56">
        <f t="shared" si="88"/>
        <v>43</v>
      </c>
      <c r="EJ198" s="65">
        <v>255.26</v>
      </c>
      <c r="EK198" s="42">
        <v>0.33000001311302185</v>
      </c>
      <c r="EL198" s="42">
        <v>0.33000001311302185</v>
      </c>
      <c r="EM198" s="42">
        <v>0.33000001311302185</v>
      </c>
      <c r="EN198" s="42">
        <v>0.33000001311302185</v>
      </c>
      <c r="EO198" s="42">
        <v>0.33000001311302185</v>
      </c>
      <c r="EP198" s="42">
        <v>0.33000001311302185</v>
      </c>
      <c r="EQ198" s="54">
        <f t="shared" si="89"/>
        <v>0.33000001311302185</v>
      </c>
      <c r="ER198" s="65" t="s">
        <v>237</v>
      </c>
      <c r="ES198" s="42">
        <v>0.62999999523162842</v>
      </c>
      <c r="ET198" s="42">
        <v>0.62999999523162842</v>
      </c>
      <c r="EU198" s="42">
        <v>0.62999999523162842</v>
      </c>
      <c r="EV198" s="42">
        <v>0.62999999523162842</v>
      </c>
      <c r="EW198" s="42">
        <v>0.62999999523162842</v>
      </c>
      <c r="EX198" s="42">
        <v>0.62999999523162842</v>
      </c>
      <c r="EY198" s="54">
        <f t="shared" si="90"/>
        <v>0.62999999523162842</v>
      </c>
      <c r="EZ198" s="42" t="s">
        <v>237</v>
      </c>
      <c r="FA198" s="42">
        <v>0.31000000238418579</v>
      </c>
      <c r="FB198" s="42">
        <v>0.31000000238418579</v>
      </c>
      <c r="FC198" s="42">
        <v>0.31000000238418579</v>
      </c>
      <c r="FD198" s="42">
        <v>0.30000001192092896</v>
      </c>
      <c r="FE198" s="42">
        <v>0.30000001192092896</v>
      </c>
      <c r="FF198" s="42">
        <v>0.30000001192092896</v>
      </c>
      <c r="FG198" s="54">
        <f t="shared" si="91"/>
        <v>0.30500000715255737</v>
      </c>
      <c r="FH198" s="42"/>
      <c r="FI198" s="42">
        <v>0.37999999523162842</v>
      </c>
      <c r="FJ198" s="42">
        <v>0.37999999523162842</v>
      </c>
      <c r="FK198" s="42">
        <v>0.33000001311302185</v>
      </c>
      <c r="FL198" s="42">
        <v>0.33000001311302185</v>
      </c>
      <c r="FM198" s="42">
        <v>0.33000001311302185</v>
      </c>
      <c r="FN198" s="42">
        <v>0.33000001311302185</v>
      </c>
      <c r="FO198" s="54">
        <f t="shared" si="92"/>
        <v>0.34666667381922406</v>
      </c>
      <c r="FP198" s="65">
        <v>18</v>
      </c>
      <c r="FQ198" s="42">
        <v>0.56999999284744263</v>
      </c>
      <c r="FR198" s="42">
        <v>0.56999999284744263</v>
      </c>
      <c r="FS198" s="42">
        <v>0.56999999284744263</v>
      </c>
      <c r="FT198" s="42">
        <v>0.56999999284744263</v>
      </c>
      <c r="FU198" s="42">
        <v>0.56999999284744263</v>
      </c>
      <c r="FV198" s="42">
        <v>0.56999999284744263</v>
      </c>
      <c r="FW198" s="54">
        <f t="shared" si="93"/>
        <v>0.56999999284744263</v>
      </c>
      <c r="FX198" s="65">
        <v>15</v>
      </c>
    </row>
    <row r="199" spans="1:180">
      <c r="A199" s="40">
        <v>38901</v>
      </c>
      <c r="B199" s="41"/>
      <c r="C199" s="41"/>
      <c r="D199" s="41"/>
      <c r="E199" s="42">
        <v>7.4427351951599121</v>
      </c>
      <c r="F199" s="42">
        <v>7.4256410598754883</v>
      </c>
      <c r="G199" s="42">
        <v>7.4290599822998047</v>
      </c>
      <c r="H199" s="42">
        <v>7.490598201751709</v>
      </c>
      <c r="I199" s="42">
        <v>7.490598201751709</v>
      </c>
      <c r="J199" s="42">
        <v>7.3675212860107422</v>
      </c>
      <c r="K199" s="54">
        <f t="shared" si="94"/>
        <v>7.4410256544748945</v>
      </c>
      <c r="L199" s="43">
        <v>20.366300582885742</v>
      </c>
      <c r="M199" s="43">
        <v>19.755800247192383</v>
      </c>
      <c r="N199" s="43">
        <v>19.731380462646484</v>
      </c>
      <c r="O199" s="43">
        <v>21.758241653442383</v>
      </c>
      <c r="P199" s="43">
        <v>23.272283554077148</v>
      </c>
      <c r="Q199" s="43">
        <v>22.00244140625</v>
      </c>
      <c r="R199" s="54">
        <f t="shared" si="95"/>
        <v>21.147741317749023</v>
      </c>
      <c r="S199" s="43">
        <v>11.843711853027344</v>
      </c>
      <c r="T199" s="43">
        <v>12.332112312316895</v>
      </c>
      <c r="U199" s="43">
        <v>11.721611976623535</v>
      </c>
      <c r="V199" s="43">
        <v>10.256410598754883</v>
      </c>
      <c r="W199" s="43">
        <v>103.29669952392578</v>
      </c>
      <c r="X199" s="43">
        <v>152.38095092773437</v>
      </c>
      <c r="Y199" s="56">
        <f t="shared" si="96"/>
        <v>50.305249532063804</v>
      </c>
      <c r="Z199" s="42">
        <v>-0.12942613661289215</v>
      </c>
      <c r="AA199" s="42">
        <v>-0.11477411538362503</v>
      </c>
      <c r="AB199" s="42">
        <v>-0.10500610619783401</v>
      </c>
      <c r="AC199" s="42">
        <v>2.4420025292783976E-3</v>
      </c>
      <c r="AD199" s="42">
        <v>2.6862027123570442E-2</v>
      </c>
      <c r="AE199" s="42">
        <v>8.0586083233356476E-2</v>
      </c>
      <c r="AF199" s="54">
        <f t="shared" si="97"/>
        <v>-3.9886040884690978E-2</v>
      </c>
      <c r="AG199" s="42">
        <v>7.1726493835449219</v>
      </c>
      <c r="AH199" s="42">
        <v>7.1589741706848145</v>
      </c>
      <c r="AI199" s="42">
        <v>7.1692309379577637</v>
      </c>
      <c r="AJ199" s="42">
        <v>7.1487178802490234</v>
      </c>
      <c r="AK199" s="42">
        <v>7.0666666030883789</v>
      </c>
      <c r="AL199" s="42">
        <v>6.9914531707763672</v>
      </c>
      <c r="AM199" s="54">
        <f t="shared" si="98"/>
        <v>7.1179486910502119</v>
      </c>
      <c r="AN199" s="44">
        <v>0.23687423765659332</v>
      </c>
      <c r="AO199" s="44">
        <v>0.20024420320987701</v>
      </c>
      <c r="AP199" s="44">
        <v>0.20024420320987701</v>
      </c>
      <c r="AQ199" s="44">
        <v>0.32722833752632141</v>
      </c>
      <c r="AR199" s="44">
        <v>0.31013432145118713</v>
      </c>
      <c r="AS199" s="44">
        <v>0.30525031685829163</v>
      </c>
      <c r="AT199" s="58">
        <f t="shared" si="99"/>
        <v>0.26332926998535794</v>
      </c>
      <c r="AU199" s="42">
        <v>0.99633699655532837</v>
      </c>
      <c r="AV199" s="42">
        <v>0.99755799770355225</v>
      </c>
      <c r="AW199" s="42">
        <v>1.0122100114822388</v>
      </c>
      <c r="AX199" s="42">
        <v>1.1343101263046265</v>
      </c>
      <c r="AY199" s="42">
        <v>1.0781440734863281</v>
      </c>
      <c r="AZ199" s="42">
        <v>0.97069597244262695</v>
      </c>
      <c r="BA199" s="54">
        <f t="shared" si="100"/>
        <v>1.0315425296624501</v>
      </c>
      <c r="BB199" s="44"/>
      <c r="BC199" s="42">
        <v>0.15628816187381744</v>
      </c>
      <c r="BD199" s="42">
        <v>0.16483516991138458</v>
      </c>
      <c r="BE199" s="42">
        <v>0.17948718369007111</v>
      </c>
      <c r="BF199" s="42">
        <v>0.39194139838218689</v>
      </c>
      <c r="BG199" s="42">
        <v>0.35042735934257507</v>
      </c>
      <c r="BH199" s="42">
        <v>0.30525031685829163</v>
      </c>
      <c r="BI199" s="54">
        <f t="shared" si="101"/>
        <v>0.2580382650097211</v>
      </c>
      <c r="BJ199" s="44">
        <v>4.2602945119142532E-2</v>
      </c>
      <c r="BK199" s="44">
        <v>4.2512182146310806E-2</v>
      </c>
      <c r="BL199" s="44">
        <v>4.2482912540435791E-2</v>
      </c>
      <c r="BM199" s="44">
        <v>4.6770863234996796E-2</v>
      </c>
      <c r="BN199" s="44">
        <v>4.3572723865509033E-2</v>
      </c>
      <c r="BO199" s="44">
        <v>4.2859241366386414E-2</v>
      </c>
      <c r="BP199" s="58">
        <f t="shared" si="102"/>
        <v>4.3466811378796898E-2</v>
      </c>
      <c r="BQ199" s="42">
        <v>1.18</v>
      </c>
      <c r="BR199" s="42">
        <v>1.22</v>
      </c>
      <c r="BS199" s="42">
        <v>1.28</v>
      </c>
      <c r="BT199" s="42">
        <v>1.48</v>
      </c>
      <c r="BU199" s="42">
        <v>1.41</v>
      </c>
      <c r="BV199" s="42">
        <v>1.37</v>
      </c>
      <c r="BW199" s="54">
        <v>1.32</v>
      </c>
      <c r="BX199" s="44">
        <v>5.0999999999999997E-2</v>
      </c>
      <c r="BY199" s="44">
        <v>5.6000000000000001E-2</v>
      </c>
      <c r="BZ199" s="44">
        <v>5.2999999999999999E-2</v>
      </c>
      <c r="CA199" s="44">
        <v>5.6000000000000001E-2</v>
      </c>
      <c r="CB199" s="44">
        <v>5.7000000000000002E-2</v>
      </c>
      <c r="CC199" s="44">
        <v>5.7000000000000002E-2</v>
      </c>
      <c r="CD199" s="58">
        <v>5.5E-2</v>
      </c>
      <c r="CE199" s="42">
        <v>7.34</v>
      </c>
      <c r="CF199" s="42">
        <v>7.36</v>
      </c>
      <c r="CG199" s="42">
        <v>7.37</v>
      </c>
      <c r="CH199" s="42">
        <v>7.38</v>
      </c>
      <c r="CI199" s="42">
        <v>7.4</v>
      </c>
      <c r="CJ199" s="42">
        <v>7.41</v>
      </c>
      <c r="CK199" s="54">
        <v>7.38</v>
      </c>
      <c r="CL199" s="42">
        <v>88</v>
      </c>
      <c r="CM199" s="44"/>
      <c r="CN199" s="44">
        <v>0.95628815889358521</v>
      </c>
      <c r="CO199" s="44">
        <v>0.81660562753677368</v>
      </c>
      <c r="CP199" s="44">
        <v>0.81269842386245728</v>
      </c>
      <c r="CQ199" s="44">
        <v>1.754334568977356</v>
      </c>
      <c r="CR199" s="44">
        <v>1.7035409212112427</v>
      </c>
      <c r="CS199" s="44">
        <v>1.6332112550735474</v>
      </c>
      <c r="CT199" s="58">
        <f t="shared" si="103"/>
        <v>1.2794464925924938</v>
      </c>
      <c r="CU199" s="44" t="s">
        <v>233</v>
      </c>
      <c r="CV199" s="44" t="s">
        <v>233</v>
      </c>
      <c r="CW199" s="44" t="s">
        <v>233</v>
      </c>
      <c r="CX199" s="44" t="s">
        <v>233</v>
      </c>
      <c r="CY199" s="44" t="s">
        <v>233</v>
      </c>
      <c r="CZ199" s="44" t="s">
        <v>233</v>
      </c>
      <c r="DA199" s="54">
        <v>1.1619999999999999</v>
      </c>
      <c r="DB199" s="65">
        <v>608.05859375</v>
      </c>
      <c r="DC199" s="65">
        <v>555.4334716796875</v>
      </c>
      <c r="DD199" s="65">
        <v>561.5384521484375</v>
      </c>
      <c r="DE199" s="65">
        <v>1204.6397705078125</v>
      </c>
      <c r="DF199" s="65">
        <v>1173.6263427734375</v>
      </c>
      <c r="DG199" s="65">
        <v>1138.09521484375</v>
      </c>
      <c r="DH199" s="58">
        <f t="shared" si="104"/>
        <v>1.25793404296875</v>
      </c>
      <c r="DI199" s="65">
        <v>555.5555419921875</v>
      </c>
      <c r="DJ199" s="65">
        <v>550.20751953125</v>
      </c>
      <c r="DK199" s="65">
        <v>550.81805419921875</v>
      </c>
      <c r="DL199" s="65">
        <v>1180.4639892578125</v>
      </c>
      <c r="DM199" s="65">
        <v>1170.793701171875</v>
      </c>
      <c r="DN199" s="65">
        <v>1173.089111328125</v>
      </c>
      <c r="DO199" s="58">
        <f t="shared" si="105"/>
        <v>1.2434227001953124</v>
      </c>
      <c r="DP199" s="65">
        <v>0</v>
      </c>
      <c r="DQ199" s="44"/>
      <c r="DR199" s="65">
        <v>730.875</v>
      </c>
      <c r="DS199" s="65">
        <v>775.6875</v>
      </c>
      <c r="DT199" s="65">
        <v>808</v>
      </c>
      <c r="DU199" s="65">
        <v>740.125</v>
      </c>
      <c r="DV199" s="65">
        <v>735.6875</v>
      </c>
      <c r="DW199" s="65">
        <v>0</v>
      </c>
      <c r="DX199" s="58">
        <f t="shared" si="106"/>
        <v>0.90969</v>
      </c>
      <c r="DY199" s="43">
        <v>6.3613185882568359</v>
      </c>
      <c r="DZ199" s="43">
        <v>10.903796195983887</v>
      </c>
      <c r="EA199" s="43">
        <v>29.346343994140625</v>
      </c>
      <c r="EB199" s="44">
        <f t="shared" si="107"/>
        <v>1.5680354969787595</v>
      </c>
      <c r="EC199" s="43">
        <v>42</v>
      </c>
      <c r="ED199" s="43">
        <v>42</v>
      </c>
      <c r="EE199" s="43">
        <v>42</v>
      </c>
      <c r="EF199" s="43">
        <v>42</v>
      </c>
      <c r="EG199" s="43">
        <v>50</v>
      </c>
      <c r="EH199" s="43">
        <v>55</v>
      </c>
      <c r="EI199" s="56">
        <f t="shared" si="88"/>
        <v>45.5</v>
      </c>
      <c r="EJ199" s="65">
        <v>466.2</v>
      </c>
      <c r="EK199" s="42">
        <v>0.33000001311302185</v>
      </c>
      <c r="EL199" s="42">
        <v>0.33000001311302185</v>
      </c>
      <c r="EM199" s="42">
        <v>0.33000001311302185</v>
      </c>
      <c r="EN199" s="42">
        <v>0.33000001311302185</v>
      </c>
      <c r="EO199" s="42">
        <v>0.33000001311302185</v>
      </c>
      <c r="EP199" s="42">
        <v>0.33000001311302185</v>
      </c>
      <c r="EQ199" s="54">
        <f t="shared" si="89"/>
        <v>0.33000001311302185</v>
      </c>
      <c r="ER199" s="65" t="s">
        <v>237</v>
      </c>
      <c r="ES199" s="42">
        <v>0.62999999523162842</v>
      </c>
      <c r="ET199" s="42">
        <v>0.62999999523162842</v>
      </c>
      <c r="EU199" s="42">
        <v>0.62999999523162842</v>
      </c>
      <c r="EV199" s="42">
        <v>0.62999999523162842</v>
      </c>
      <c r="EW199" s="42">
        <v>0.62999999523162842</v>
      </c>
      <c r="EX199" s="42">
        <v>0.62999999523162842</v>
      </c>
      <c r="EY199" s="54">
        <f t="shared" si="90"/>
        <v>0.62999999523162842</v>
      </c>
      <c r="EZ199" s="42" t="s">
        <v>237</v>
      </c>
      <c r="FA199" s="42">
        <v>0.30000001192092896</v>
      </c>
      <c r="FB199" s="42">
        <v>0.30000001192092896</v>
      </c>
      <c r="FC199" s="42">
        <v>0.30000001192092896</v>
      </c>
      <c r="FD199" s="42">
        <v>0.31000000238418579</v>
      </c>
      <c r="FE199" s="42">
        <v>0.30000001192092896</v>
      </c>
      <c r="FF199" s="42">
        <v>0.30000001192092896</v>
      </c>
      <c r="FG199" s="54">
        <f t="shared" si="91"/>
        <v>0.30166667699813843</v>
      </c>
      <c r="FH199" s="42"/>
      <c r="FI199" s="42">
        <v>0.33000001311302185</v>
      </c>
      <c r="FJ199" s="42">
        <v>0.34999999403953552</v>
      </c>
      <c r="FK199" s="42">
        <v>0.34999999403953552</v>
      </c>
      <c r="FL199" s="42">
        <v>0.31999999284744263</v>
      </c>
      <c r="FM199" s="42">
        <v>0.30000001192092896</v>
      </c>
      <c r="FN199" s="42">
        <v>0.30000001192092896</v>
      </c>
      <c r="FO199" s="54">
        <f t="shared" si="92"/>
        <v>0.32500000298023224</v>
      </c>
      <c r="FP199" s="65">
        <v>28</v>
      </c>
      <c r="FQ199" s="42">
        <v>0.56999999284744263</v>
      </c>
      <c r="FR199" s="42">
        <v>0.56999999284744263</v>
      </c>
      <c r="FS199" s="42">
        <v>0.56999999284744263</v>
      </c>
      <c r="FT199" s="42">
        <v>0.56999999284744263</v>
      </c>
      <c r="FU199" s="42">
        <v>0.56999999284744263</v>
      </c>
      <c r="FV199" s="42">
        <v>0.56999999284744263</v>
      </c>
      <c r="FW199" s="54">
        <f t="shared" si="93"/>
        <v>0.56999999284744263</v>
      </c>
      <c r="FX199" s="65">
        <v>25</v>
      </c>
    </row>
    <row r="200" spans="1:180">
      <c r="A200" s="40">
        <v>38902</v>
      </c>
      <c r="B200" s="41"/>
      <c r="C200" s="41"/>
      <c r="D200" s="41"/>
      <c r="E200" s="42">
        <v>7.3401708602905273</v>
      </c>
      <c r="F200" s="42">
        <v>7.3299145698547363</v>
      </c>
      <c r="G200" s="42">
        <v>7.2888889312744141</v>
      </c>
      <c r="H200" s="42">
        <v>7.3299145698547363</v>
      </c>
      <c r="I200" s="42">
        <v>7.3914527893066406</v>
      </c>
      <c r="J200" s="42">
        <v>7.3504271507263184</v>
      </c>
      <c r="K200" s="54">
        <f t="shared" si="94"/>
        <v>7.3384614785512285</v>
      </c>
      <c r="L200" s="43">
        <v>20.903541564941406</v>
      </c>
      <c r="M200" s="43">
        <v>20.634920120239258</v>
      </c>
      <c r="N200" s="43">
        <v>20.097681045532227</v>
      </c>
      <c r="O200" s="43">
        <v>20.830280303955078</v>
      </c>
      <c r="P200" s="43">
        <v>22.075702667236328</v>
      </c>
      <c r="Q200" s="43">
        <v>21.587301254272461</v>
      </c>
      <c r="R200" s="54">
        <f t="shared" si="95"/>
        <v>21.021571159362793</v>
      </c>
      <c r="S200" s="43">
        <v>34.920635223388672</v>
      </c>
      <c r="T200" s="43">
        <v>26.373626708984375</v>
      </c>
      <c r="U200" s="43">
        <v>28.327228546142578</v>
      </c>
      <c r="V200" s="43">
        <v>27.838827133178711</v>
      </c>
      <c r="W200" s="43">
        <v>15.140415191650391</v>
      </c>
      <c r="X200" s="43">
        <v>13.919413566589355</v>
      </c>
      <c r="Y200" s="56">
        <f t="shared" si="96"/>
        <v>24.420024394989014</v>
      </c>
      <c r="Z200" s="42">
        <v>5.128205195069313E-2</v>
      </c>
      <c r="AA200" s="42">
        <v>-1.7094017937779427E-2</v>
      </c>
      <c r="AB200" s="42">
        <v>-3.6630038172006607E-2</v>
      </c>
      <c r="AC200" s="42">
        <v>-0.13431014120578766</v>
      </c>
      <c r="AD200" s="42">
        <v>-0.15384615957736969</v>
      </c>
      <c r="AE200" s="42">
        <v>-8.0586083233356476E-2</v>
      </c>
      <c r="AF200" s="54">
        <f t="shared" si="97"/>
        <v>-6.1864064695934452E-2</v>
      </c>
      <c r="AG200" s="42">
        <v>7.0017094612121582</v>
      </c>
      <c r="AH200" s="42">
        <v>7.0119657516479492</v>
      </c>
      <c r="AI200" s="42">
        <v>6.9880342483520508</v>
      </c>
      <c r="AJ200" s="42">
        <v>7.0153846740722656</v>
      </c>
      <c r="AK200" s="42">
        <v>7.0085468292236328</v>
      </c>
      <c r="AL200" s="42">
        <v>6.970940113067627</v>
      </c>
      <c r="AM200" s="54">
        <f t="shared" si="98"/>
        <v>6.9994301795959473</v>
      </c>
      <c r="AN200" s="44">
        <v>0.35653236508369446</v>
      </c>
      <c r="AO200" s="44">
        <v>0.30036631226539612</v>
      </c>
      <c r="AP200" s="44">
        <v>0.31257632374763489</v>
      </c>
      <c r="AQ200" s="44">
        <v>0.24175824224948883</v>
      </c>
      <c r="AR200" s="44">
        <v>0.33943834900856018</v>
      </c>
      <c r="AS200" s="44">
        <v>0.28571429848670959</v>
      </c>
      <c r="AT200" s="58">
        <f t="shared" si="99"/>
        <v>0.30606431514024734</v>
      </c>
      <c r="AU200" s="42">
        <v>1.0695971250534058</v>
      </c>
      <c r="AV200" s="42">
        <v>1.0830280780792236</v>
      </c>
      <c r="AW200" s="42">
        <v>1.0061050653457642</v>
      </c>
      <c r="AX200" s="42">
        <v>1.0256410837173462</v>
      </c>
      <c r="AY200" s="42">
        <v>0.94261294603347778</v>
      </c>
      <c r="AZ200" s="42">
        <v>1.0818071365356445</v>
      </c>
      <c r="BA200" s="54">
        <f t="shared" si="100"/>
        <v>1.0347985724608104</v>
      </c>
      <c r="BB200" s="44"/>
      <c r="BC200" s="42">
        <v>0.31501832604408264</v>
      </c>
      <c r="BD200" s="42">
        <v>0.34188035130500793</v>
      </c>
      <c r="BE200" s="42">
        <v>0.31868132948875427</v>
      </c>
      <c r="BF200" s="42">
        <v>0.29548230767250061</v>
      </c>
      <c r="BG200" s="42">
        <v>0.29548230767250061</v>
      </c>
      <c r="BH200" s="42">
        <v>0.28937730193138123</v>
      </c>
      <c r="BI200" s="54">
        <f t="shared" si="101"/>
        <v>0.30932032068570453</v>
      </c>
      <c r="BJ200" s="44">
        <v>4.2642932385206223E-2</v>
      </c>
      <c r="BK200" s="44">
        <v>4.2190566658973694E-2</v>
      </c>
      <c r="BL200" s="44">
        <v>4.20101098716259E-2</v>
      </c>
      <c r="BM200" s="44">
        <v>4.6812698245048523E-2</v>
      </c>
      <c r="BN200" s="44">
        <v>4.5945044606924057E-2</v>
      </c>
      <c r="BO200" s="44">
        <v>4.7059889882802963E-2</v>
      </c>
      <c r="BP200" s="58">
        <f t="shared" si="102"/>
        <v>4.4443540275096893E-2</v>
      </c>
      <c r="BQ200" s="42">
        <v>1.29</v>
      </c>
      <c r="BR200" s="42">
        <v>1.39</v>
      </c>
      <c r="BS200" s="42">
        <v>1.31</v>
      </c>
      <c r="BT200" s="42">
        <v>1.26</v>
      </c>
      <c r="BU200" s="42">
        <v>1.21</v>
      </c>
      <c r="BV200" s="42">
        <v>1.18</v>
      </c>
      <c r="BW200" s="54">
        <v>1.27</v>
      </c>
      <c r="BX200" s="44">
        <v>5.6000000000000001E-2</v>
      </c>
      <c r="BY200" s="44">
        <v>5.5E-2</v>
      </c>
      <c r="BZ200" s="44">
        <v>5.7000000000000002E-2</v>
      </c>
      <c r="CA200" s="44">
        <v>5.7000000000000002E-2</v>
      </c>
      <c r="CB200" s="44">
        <v>5.5E-2</v>
      </c>
      <c r="CC200" s="44">
        <v>6.0999999999999999E-2</v>
      </c>
      <c r="CD200" s="58">
        <v>5.7000000000000002E-2</v>
      </c>
      <c r="CE200" s="42">
        <v>7.41</v>
      </c>
      <c r="CF200" s="42">
        <v>7.38</v>
      </c>
      <c r="CG200" s="42">
        <v>7.37</v>
      </c>
      <c r="CH200" s="42">
        <v>7.36</v>
      </c>
      <c r="CI200" s="42">
        <v>7.37</v>
      </c>
      <c r="CJ200" s="42">
        <v>7.37</v>
      </c>
      <c r="CK200" s="54">
        <v>7.38</v>
      </c>
      <c r="CL200" s="42">
        <v>94</v>
      </c>
      <c r="CM200" s="44"/>
      <c r="CN200" s="44">
        <v>1.6742368936538696</v>
      </c>
      <c r="CO200" s="44">
        <v>1.6664224863052368</v>
      </c>
      <c r="CP200" s="44">
        <v>1.6576312780380249</v>
      </c>
      <c r="CQ200" s="44">
        <v>1.6937729120254517</v>
      </c>
      <c r="CR200" s="44">
        <v>1.6840049028396606</v>
      </c>
      <c r="CS200" s="44">
        <v>1.6126984357833862</v>
      </c>
      <c r="CT200" s="58">
        <f t="shared" si="103"/>
        <v>1.6647944847742717</v>
      </c>
      <c r="CU200" s="44" t="s">
        <v>233</v>
      </c>
      <c r="CV200" s="44" t="s">
        <v>233</v>
      </c>
      <c r="CW200" s="44" t="s">
        <v>233</v>
      </c>
      <c r="CX200" s="44" t="s">
        <v>233</v>
      </c>
      <c r="CY200" s="44" t="s">
        <v>233</v>
      </c>
      <c r="CZ200" s="44" t="s">
        <v>233</v>
      </c>
      <c r="DA200" s="54">
        <v>0.84899999999999998</v>
      </c>
      <c r="DB200" s="65">
        <v>1138.21728515625</v>
      </c>
      <c r="DC200" s="65">
        <v>1135.5311279296875</v>
      </c>
      <c r="DD200" s="65">
        <v>1127.4725341796875</v>
      </c>
      <c r="DE200" s="65">
        <v>1099.8779296875</v>
      </c>
      <c r="DF200" s="65">
        <v>1189.6214599609375</v>
      </c>
      <c r="DG200" s="65">
        <v>1071.1844482421875</v>
      </c>
      <c r="DH200" s="58">
        <f t="shared" si="104"/>
        <v>1.6228571484375001</v>
      </c>
      <c r="DI200" s="65">
        <v>1178.949951171875</v>
      </c>
      <c r="DJ200" s="65">
        <v>1169.81689453125</v>
      </c>
      <c r="DK200" s="65">
        <v>1148.3515625</v>
      </c>
      <c r="DL200" s="65">
        <v>1160.903564453125</v>
      </c>
      <c r="DM200" s="65">
        <v>1151.7705078125</v>
      </c>
      <c r="DN200" s="65">
        <v>1149.035400390625</v>
      </c>
      <c r="DO200" s="58">
        <f t="shared" si="105"/>
        <v>1.67011869140625</v>
      </c>
      <c r="DP200" s="65">
        <v>0</v>
      </c>
      <c r="DQ200" s="44"/>
      <c r="DR200" s="65">
        <v>0</v>
      </c>
      <c r="DS200" s="65">
        <v>809.875</v>
      </c>
      <c r="DT200" s="65">
        <v>764.125</v>
      </c>
      <c r="DU200" s="65">
        <v>0</v>
      </c>
      <c r="DV200" s="65">
        <v>776.4375</v>
      </c>
      <c r="DW200" s="65">
        <v>802.875</v>
      </c>
      <c r="DX200" s="58">
        <f t="shared" si="106"/>
        <v>0.756795</v>
      </c>
      <c r="DY200" s="43">
        <v>6.6950912475585937</v>
      </c>
      <c r="DZ200" s="43">
        <v>11.45603084564209</v>
      </c>
      <c r="EA200" s="43">
        <v>28.985404968261719</v>
      </c>
      <c r="EB200" s="44">
        <f t="shared" si="107"/>
        <v>1.5894924325561524</v>
      </c>
      <c r="EC200" s="43">
        <v>48</v>
      </c>
      <c r="ED200" s="43">
        <v>42</v>
      </c>
      <c r="EE200" s="43">
        <v>42</v>
      </c>
      <c r="EF200" s="43">
        <v>42</v>
      </c>
      <c r="EG200" s="43">
        <v>42</v>
      </c>
      <c r="EH200" s="43">
        <v>45</v>
      </c>
      <c r="EI200" s="56">
        <f t="shared" si="88"/>
        <v>43.5</v>
      </c>
      <c r="EJ200" s="65">
        <v>585.88</v>
      </c>
      <c r="EK200" s="42">
        <v>0.33000001311302185</v>
      </c>
      <c r="EL200" s="42">
        <v>0.33000001311302185</v>
      </c>
      <c r="EM200" s="42">
        <v>0.33000001311302185</v>
      </c>
      <c r="EN200" s="42">
        <v>0.33000001311302185</v>
      </c>
      <c r="EO200" s="42">
        <v>0.33000001311302185</v>
      </c>
      <c r="EP200" s="42">
        <v>0.33000001311302185</v>
      </c>
      <c r="EQ200" s="54">
        <f t="shared" si="89"/>
        <v>0.33000001311302185</v>
      </c>
      <c r="ER200" s="65" t="s">
        <v>237</v>
      </c>
      <c r="ES200" s="42">
        <v>0.62999999523162842</v>
      </c>
      <c r="ET200" s="42">
        <v>0.62999999523162842</v>
      </c>
      <c r="EU200" s="42">
        <v>0.62999999523162842</v>
      </c>
      <c r="EV200" s="42">
        <v>0.62999999523162842</v>
      </c>
      <c r="EW200" s="42">
        <v>0.62999999523162842</v>
      </c>
      <c r="EX200" s="42">
        <v>0.62999999523162842</v>
      </c>
      <c r="EY200" s="54">
        <f t="shared" si="90"/>
        <v>0.62999999523162842</v>
      </c>
      <c r="EZ200" s="42" t="s">
        <v>237</v>
      </c>
      <c r="FA200" s="42">
        <v>0.30000001192092896</v>
      </c>
      <c r="FB200" s="42">
        <v>0.30000001192092896</v>
      </c>
      <c r="FC200" s="42">
        <v>0.30000001192092896</v>
      </c>
      <c r="FD200" s="42">
        <v>0.30000001192092896</v>
      </c>
      <c r="FE200" s="42">
        <v>0.30000001192092896</v>
      </c>
      <c r="FF200" s="42">
        <v>0.30000001192092896</v>
      </c>
      <c r="FG200" s="54">
        <f t="shared" si="91"/>
        <v>0.30000001192092896</v>
      </c>
      <c r="FH200" s="42"/>
      <c r="FI200" s="42">
        <v>0.30000001192092896</v>
      </c>
      <c r="FJ200" s="42">
        <v>0.2800000011920929</v>
      </c>
      <c r="FK200" s="42">
        <v>0.2800000011920929</v>
      </c>
      <c r="FL200" s="42">
        <v>0.2800000011920929</v>
      </c>
      <c r="FM200" s="42">
        <v>0.2800000011920929</v>
      </c>
      <c r="FN200" s="42">
        <v>0.2800000011920929</v>
      </c>
      <c r="FO200" s="54">
        <f t="shared" si="92"/>
        <v>0.28333333631356555</v>
      </c>
      <c r="FP200" s="65">
        <v>37</v>
      </c>
      <c r="FQ200" s="42">
        <v>0.56999999284744263</v>
      </c>
      <c r="FR200" s="42">
        <v>0.56999999284744263</v>
      </c>
      <c r="FS200" s="42">
        <v>0.56999999284744263</v>
      </c>
      <c r="FT200" s="42">
        <v>0.56999999284744263</v>
      </c>
      <c r="FU200" s="42">
        <v>0.56999999284744263</v>
      </c>
      <c r="FV200" s="42">
        <v>0.56999999284744263</v>
      </c>
      <c r="FW200" s="54">
        <f t="shared" si="93"/>
        <v>0.56999999284744263</v>
      </c>
      <c r="FX200" s="65">
        <v>33</v>
      </c>
    </row>
    <row r="201" spans="1:180">
      <c r="A201" s="40">
        <v>38903</v>
      </c>
      <c r="B201" s="41"/>
      <c r="C201" s="41"/>
      <c r="D201" s="41"/>
      <c r="E201" s="42">
        <v>7.2991452217102051</v>
      </c>
      <c r="F201" s="42">
        <v>7.2888889312744141</v>
      </c>
      <c r="G201" s="42">
        <v>7.3196582794189453</v>
      </c>
      <c r="H201" s="42">
        <v>7.384615421295166</v>
      </c>
      <c r="I201" s="42">
        <v>7.5521368980407715</v>
      </c>
      <c r="J201" s="42">
        <v>7.5213675498962402</v>
      </c>
      <c r="K201" s="54">
        <f t="shared" si="94"/>
        <v>7.394302050272624</v>
      </c>
      <c r="L201" s="43">
        <v>21.074481964111328</v>
      </c>
      <c r="M201" s="43">
        <v>20.561660766601563</v>
      </c>
      <c r="N201" s="43">
        <v>19.218559265136719</v>
      </c>
      <c r="O201" s="43">
        <v>21.19658088684082</v>
      </c>
      <c r="P201" s="43">
        <v>23.638584136962891</v>
      </c>
      <c r="Q201" s="43">
        <v>22.417581558227539</v>
      </c>
      <c r="R201" s="54">
        <f t="shared" si="95"/>
        <v>21.351241429646809</v>
      </c>
      <c r="S201" s="43">
        <v>15.140415191650391</v>
      </c>
      <c r="T201" s="43">
        <v>14.529914855957031</v>
      </c>
      <c r="U201" s="43">
        <v>13.797313690185547</v>
      </c>
      <c r="V201" s="43">
        <v>10.989010810852051</v>
      </c>
      <c r="W201" s="43">
        <v>8.1807079315185547</v>
      </c>
      <c r="X201" s="43">
        <v>8.9133090972900391</v>
      </c>
      <c r="Y201" s="56">
        <f t="shared" si="96"/>
        <v>11.925111929575602</v>
      </c>
      <c r="Z201" s="42">
        <v>-7.081807404756546E-2</v>
      </c>
      <c r="AA201" s="42">
        <v>-0.14407815039157867</v>
      </c>
      <c r="AB201" s="42">
        <v>-0.21733821928501129</v>
      </c>
      <c r="AC201" s="42">
        <v>-0.23199023306369781</v>
      </c>
      <c r="AD201" s="42">
        <v>-0.24175824224948883</v>
      </c>
      <c r="AE201" s="42">
        <v>-0.21733821928501129</v>
      </c>
      <c r="AF201" s="54">
        <f t="shared" si="97"/>
        <v>-0.18722018972039223</v>
      </c>
      <c r="AG201" s="42">
        <v>6.9299144744873047</v>
      </c>
      <c r="AH201" s="42">
        <v>6.8957266807556152</v>
      </c>
      <c r="AI201" s="42">
        <v>7.2136750221252441</v>
      </c>
      <c r="AJ201" s="42">
        <v>7.2547006607055664</v>
      </c>
      <c r="AK201" s="42">
        <v>7.3059830665588379</v>
      </c>
      <c r="AL201" s="42">
        <v>7.3162393569946289</v>
      </c>
      <c r="AM201" s="54">
        <f t="shared" si="98"/>
        <v>7.1527065436045332</v>
      </c>
      <c r="AN201" s="44">
        <v>0.2905983030796051</v>
      </c>
      <c r="AO201" s="44">
        <v>0.20757021009922028</v>
      </c>
      <c r="AP201" s="44">
        <v>0.18070818483829498</v>
      </c>
      <c r="AQ201" s="44">
        <v>0.19291819632053375</v>
      </c>
      <c r="AR201" s="44">
        <v>0.29304030537605286</v>
      </c>
      <c r="AS201" s="44">
        <v>0.25152626633644104</v>
      </c>
      <c r="AT201" s="58">
        <f t="shared" si="99"/>
        <v>0.23606024434169134</v>
      </c>
      <c r="AU201" s="42">
        <v>1.0488400459289551</v>
      </c>
      <c r="AV201" s="42">
        <v>1.0915751457214355</v>
      </c>
      <c r="AW201" s="42">
        <v>1.1282051801681519</v>
      </c>
      <c r="AX201" s="42">
        <v>1.0354090929031372</v>
      </c>
      <c r="AY201" s="42">
        <v>1.1208791732788086</v>
      </c>
      <c r="AZ201" s="42">
        <v>1.1062271595001221</v>
      </c>
      <c r="BA201" s="54">
        <f t="shared" si="100"/>
        <v>1.0885226329167683</v>
      </c>
      <c r="BB201" s="44"/>
      <c r="BC201" s="42">
        <v>0.32112333178520203</v>
      </c>
      <c r="BD201" s="42">
        <v>0.13431014120578766</v>
      </c>
      <c r="BE201" s="42">
        <v>0.13553114235401154</v>
      </c>
      <c r="BF201" s="42">
        <v>0.27228328585624695</v>
      </c>
      <c r="BG201" s="42">
        <v>0.21733821928501129</v>
      </c>
      <c r="BH201" s="42">
        <v>0.18559218943119049</v>
      </c>
      <c r="BI201" s="54">
        <f t="shared" si="101"/>
        <v>0.21102971831957498</v>
      </c>
      <c r="BJ201" s="44">
        <v>4.7438591718673706E-2</v>
      </c>
      <c r="BK201" s="44">
        <v>4.700034111738205E-2</v>
      </c>
      <c r="BL201" s="44">
        <v>4.4094886630773544E-2</v>
      </c>
      <c r="BM201" s="44">
        <v>4.6021580696105957E-2</v>
      </c>
      <c r="BN201" s="44">
        <v>4.5731149613857269E-2</v>
      </c>
      <c r="BO201" s="44">
        <v>4.5927949249744415E-2</v>
      </c>
      <c r="BP201" s="58">
        <f t="shared" si="102"/>
        <v>4.6035749837756157E-2</v>
      </c>
      <c r="BQ201" s="42">
        <v>1.17</v>
      </c>
      <c r="BR201" s="42">
        <v>1.25</v>
      </c>
      <c r="BS201" s="42">
        <v>1.1299999999999999</v>
      </c>
      <c r="BT201" s="42">
        <v>1.19</v>
      </c>
      <c r="BU201" s="42">
        <v>1.19</v>
      </c>
      <c r="BV201" s="42">
        <v>1.1100000000000001</v>
      </c>
      <c r="BW201" s="54">
        <v>1.17</v>
      </c>
      <c r="BX201" s="44">
        <v>5.6000000000000001E-2</v>
      </c>
      <c r="BY201" s="44">
        <v>5.8999999999999997E-2</v>
      </c>
      <c r="BZ201" s="44">
        <v>5.7000000000000002E-2</v>
      </c>
      <c r="CA201" s="44">
        <v>5.8999999999999997E-2</v>
      </c>
      <c r="CB201" s="44">
        <v>6.2E-2</v>
      </c>
      <c r="CC201" s="44">
        <v>5.7000000000000002E-2</v>
      </c>
      <c r="CD201" s="58">
        <v>5.8000000000000003E-2</v>
      </c>
      <c r="CE201" s="42">
        <v>7.39</v>
      </c>
      <c r="CF201" s="42">
        <v>7.41</v>
      </c>
      <c r="CG201" s="42">
        <v>7.39</v>
      </c>
      <c r="CH201" s="42">
        <v>7.39</v>
      </c>
      <c r="CI201" s="42">
        <v>7.4</v>
      </c>
      <c r="CJ201" s="42">
        <v>7.41</v>
      </c>
      <c r="CK201" s="54">
        <v>7.4</v>
      </c>
      <c r="CL201" s="42">
        <v>106</v>
      </c>
      <c r="CM201" s="44"/>
      <c r="CN201" s="44">
        <v>1.5882784128189087</v>
      </c>
      <c r="CO201" s="44">
        <v>0.72869354486465454</v>
      </c>
      <c r="CP201" s="44">
        <v>0.7667887806892395</v>
      </c>
      <c r="CQ201" s="44">
        <v>0.9533577561378479</v>
      </c>
      <c r="CR201" s="44">
        <v>0.94847375154495239</v>
      </c>
      <c r="CS201" s="44">
        <v>0.94358974695205688</v>
      </c>
      <c r="CT201" s="58">
        <f t="shared" si="103"/>
        <v>0.98819699883460999</v>
      </c>
      <c r="CU201" s="44" t="s">
        <v>233</v>
      </c>
      <c r="CV201" s="44" t="s">
        <v>233</v>
      </c>
      <c r="CW201" s="44" t="s">
        <v>233</v>
      </c>
      <c r="CX201" s="44" t="s">
        <v>233</v>
      </c>
      <c r="CY201" s="44" t="s">
        <v>233</v>
      </c>
      <c r="CZ201" s="44" t="s">
        <v>233</v>
      </c>
      <c r="DA201" s="54">
        <v>1.38</v>
      </c>
      <c r="DB201" s="65">
        <v>1136.874267578125</v>
      </c>
      <c r="DC201" s="65">
        <v>482.17337036132812</v>
      </c>
      <c r="DD201" s="65">
        <v>519.6580810546875</v>
      </c>
      <c r="DE201" s="65">
        <v>660.4395751953125</v>
      </c>
      <c r="DF201" s="65">
        <v>637.118408203125</v>
      </c>
      <c r="DG201" s="65">
        <v>637.72894287109375</v>
      </c>
      <c r="DH201" s="58">
        <f t="shared" si="104"/>
        <v>0.97775823486328128</v>
      </c>
      <c r="DI201" s="65">
        <v>1143.5653076171875</v>
      </c>
      <c r="DJ201" s="65">
        <v>532.4298095703125</v>
      </c>
      <c r="DK201" s="65">
        <v>540.29302978515625</v>
      </c>
      <c r="DL201" s="65">
        <v>641.63616943359375</v>
      </c>
      <c r="DM201" s="65">
        <v>650.25640869140625</v>
      </c>
      <c r="DN201" s="65">
        <v>649.5726318359375</v>
      </c>
      <c r="DO201" s="58">
        <f t="shared" si="105"/>
        <v>0.99786080566406254</v>
      </c>
      <c r="DP201" s="65">
        <v>15</v>
      </c>
      <c r="DQ201" s="44"/>
      <c r="DR201" s="65">
        <v>776.875</v>
      </c>
      <c r="DS201" s="65">
        <v>0</v>
      </c>
      <c r="DT201" s="65">
        <v>773.5</v>
      </c>
      <c r="DU201" s="65">
        <v>797.875</v>
      </c>
      <c r="DV201" s="65">
        <v>800.5</v>
      </c>
      <c r="DW201" s="65">
        <v>739.75</v>
      </c>
      <c r="DX201" s="58">
        <f t="shared" si="106"/>
        <v>0.93323999999999996</v>
      </c>
      <c r="DY201" s="43">
        <v>6.6656408309936523</v>
      </c>
      <c r="DZ201" s="43">
        <v>15.101499557495117</v>
      </c>
      <c r="EA201" s="43">
        <v>26.747596740722656</v>
      </c>
      <c r="EB201" s="44">
        <f t="shared" si="107"/>
        <v>0.46562237373352056</v>
      </c>
      <c r="EC201" s="43">
        <v>45</v>
      </c>
      <c r="ED201" s="43">
        <v>45</v>
      </c>
      <c r="EE201" s="43">
        <v>40</v>
      </c>
      <c r="EF201" s="43">
        <v>40</v>
      </c>
      <c r="EG201" s="43">
        <v>40</v>
      </c>
      <c r="EH201" s="43">
        <v>40</v>
      </c>
      <c r="EI201" s="56">
        <f t="shared" si="88"/>
        <v>41.666666666666664</v>
      </c>
      <c r="EJ201" s="65">
        <v>343.46</v>
      </c>
      <c r="EK201" s="42">
        <v>0.33000001311302185</v>
      </c>
      <c r="EL201" s="42">
        <v>0.33000001311302185</v>
      </c>
      <c r="EM201" s="42">
        <v>0.33000001311302185</v>
      </c>
      <c r="EN201" s="42">
        <v>0</v>
      </c>
      <c r="EO201" s="42">
        <v>0</v>
      </c>
      <c r="EP201" s="42">
        <v>0</v>
      </c>
      <c r="EQ201" s="54">
        <f t="shared" si="89"/>
        <v>0.16500000655651093</v>
      </c>
      <c r="ER201" s="65" t="s">
        <v>237</v>
      </c>
      <c r="ES201" s="42">
        <v>0.62999999523162842</v>
      </c>
      <c r="ET201" s="42">
        <v>0.62999999523162842</v>
      </c>
      <c r="EU201" s="42">
        <v>0.62999999523162842</v>
      </c>
      <c r="EV201" s="42">
        <v>0.62999999523162842</v>
      </c>
      <c r="EW201" s="42">
        <v>0.62999999523162842</v>
      </c>
      <c r="EX201" s="42">
        <v>0.62999999523162842</v>
      </c>
      <c r="EY201" s="54">
        <f t="shared" si="90"/>
        <v>0.62999999523162842</v>
      </c>
      <c r="EZ201" s="42" t="s">
        <v>237</v>
      </c>
      <c r="FA201" s="42">
        <v>0.30000001192092896</v>
      </c>
      <c r="FB201" s="42">
        <v>0.31999999284744263</v>
      </c>
      <c r="FC201" s="42">
        <v>0.31999999284744263</v>
      </c>
      <c r="FD201" s="42">
        <v>0.31999999284744263</v>
      </c>
      <c r="FE201" s="42">
        <v>0.31999999284744263</v>
      </c>
      <c r="FF201" s="42">
        <v>0.31999999284744263</v>
      </c>
      <c r="FG201" s="54">
        <f t="shared" si="91"/>
        <v>0.31666666269302368</v>
      </c>
      <c r="FH201" s="42"/>
      <c r="FI201" s="42">
        <v>0.2800000011920929</v>
      </c>
      <c r="FJ201" s="42">
        <v>0.27000001072883606</v>
      </c>
      <c r="FK201" s="42">
        <v>0.31000000238418579</v>
      </c>
      <c r="FL201" s="42">
        <v>0.31000000238418579</v>
      </c>
      <c r="FM201" s="42">
        <v>0.31000000238418579</v>
      </c>
      <c r="FN201" s="42">
        <v>0.31999999284744263</v>
      </c>
      <c r="FO201" s="54">
        <f t="shared" si="92"/>
        <v>0.30000000198682147</v>
      </c>
      <c r="FP201" s="65">
        <v>25</v>
      </c>
      <c r="FQ201" s="42">
        <v>0.56999999284744263</v>
      </c>
      <c r="FR201" s="42">
        <v>0.56999999284744263</v>
      </c>
      <c r="FS201" s="42">
        <v>0.56999999284744263</v>
      </c>
      <c r="FT201" s="42">
        <v>0.56999999284744263</v>
      </c>
      <c r="FU201" s="42">
        <v>0.56999999284744263</v>
      </c>
      <c r="FV201" s="42">
        <v>0.56999999284744263</v>
      </c>
      <c r="FW201" s="54">
        <f t="shared" si="93"/>
        <v>0.56999999284744263</v>
      </c>
      <c r="FX201" s="65">
        <v>20</v>
      </c>
    </row>
    <row r="202" spans="1:180">
      <c r="A202" s="40">
        <v>38904</v>
      </c>
      <c r="B202" s="41"/>
      <c r="C202" s="41"/>
      <c r="D202" s="41"/>
      <c r="E202" s="42">
        <v>7.4188032150268555</v>
      </c>
      <c r="F202" s="42">
        <v>7.3880343437194824</v>
      </c>
      <c r="G202" s="42">
        <v>8.0820512771606445</v>
      </c>
      <c r="H202" s="42">
        <v>8.3042736053466797</v>
      </c>
      <c r="I202" s="42">
        <v>8.4376068115234375</v>
      </c>
      <c r="J202" s="42">
        <v>8.3521366119384766</v>
      </c>
      <c r="K202" s="54">
        <f t="shared" si="94"/>
        <v>7.9971509774525957</v>
      </c>
      <c r="L202" s="43">
        <v>20.512821197509766</v>
      </c>
      <c r="M202" s="43">
        <v>19.023199081420898</v>
      </c>
      <c r="N202" s="43">
        <v>18.974359512329102</v>
      </c>
      <c r="O202" s="43">
        <v>19.877899169921875</v>
      </c>
      <c r="P202" s="43">
        <v>21.001220703125</v>
      </c>
      <c r="Q202" s="43">
        <v>19.877899169921875</v>
      </c>
      <c r="R202" s="54">
        <f t="shared" si="95"/>
        <v>19.877899805704754</v>
      </c>
      <c r="S202" s="43">
        <v>9.5238094329833984</v>
      </c>
      <c r="T202" s="43">
        <v>10.256410598754883</v>
      </c>
      <c r="U202" s="43">
        <v>8.9133090972900391</v>
      </c>
      <c r="V202" s="43">
        <v>7.5702075958251953</v>
      </c>
      <c r="W202" s="43">
        <v>6.8376069068908691</v>
      </c>
      <c r="X202" s="43">
        <v>6.7155065536499023</v>
      </c>
      <c r="Y202" s="56">
        <f t="shared" si="96"/>
        <v>8.3028083642323818</v>
      </c>
      <c r="Z202" s="42">
        <v>-0.16361416876316071</v>
      </c>
      <c r="AA202" s="42">
        <v>-8.5470087826251984E-2</v>
      </c>
      <c r="AB202" s="42">
        <v>-8.5470087826251984E-2</v>
      </c>
      <c r="AC202" s="42">
        <v>-0.10500610619783401</v>
      </c>
      <c r="AD202" s="42">
        <v>-3.6630038172006607E-2</v>
      </c>
      <c r="AE202" s="42">
        <v>-0.10500610619783401</v>
      </c>
      <c r="AF202" s="54">
        <f t="shared" si="97"/>
        <v>-9.6866099163889885E-2</v>
      </c>
      <c r="AG202" s="42">
        <v>7.2683758735656738</v>
      </c>
      <c r="AH202" s="42">
        <v>7.2170939445495605</v>
      </c>
      <c r="AI202" s="42">
        <v>6.1025643348693848</v>
      </c>
      <c r="AJ202" s="42">
        <v>7.2136750221252441</v>
      </c>
      <c r="AK202" s="42">
        <v>7.2820510864257812</v>
      </c>
      <c r="AL202" s="42">
        <v>7.2376070022583008</v>
      </c>
      <c r="AM202" s="54">
        <f t="shared" si="98"/>
        <v>7.0535612106323242</v>
      </c>
      <c r="AN202" s="44">
        <v>0.23443223536014557</v>
      </c>
      <c r="AO202" s="44">
        <v>0.19536019861698151</v>
      </c>
      <c r="AP202" s="44">
        <v>0.16117216646671295</v>
      </c>
      <c r="AQ202" s="44">
        <v>0.14652015268802643</v>
      </c>
      <c r="AR202" s="44">
        <v>0.21978022158145905</v>
      </c>
      <c r="AS202" s="44">
        <v>0.19536019861698151</v>
      </c>
      <c r="AT202" s="58">
        <f t="shared" si="99"/>
        <v>0.19210419555505118</v>
      </c>
      <c r="AU202" s="42">
        <v>1.1001220941543579</v>
      </c>
      <c r="AV202" s="42">
        <v>1.1001220941543579</v>
      </c>
      <c r="AW202" s="42">
        <v>1.0818071365356445</v>
      </c>
      <c r="AX202" s="42">
        <v>1.1196581125259399</v>
      </c>
      <c r="AY202" s="42">
        <v>1.1575092077255249</v>
      </c>
      <c r="AZ202" s="42">
        <v>1.1709401607513428</v>
      </c>
      <c r="BA202" s="54">
        <f t="shared" si="100"/>
        <v>1.1216931343078613</v>
      </c>
      <c r="BB202" s="44"/>
      <c r="BC202" s="42">
        <v>0.190476194024086</v>
      </c>
      <c r="BD202" s="42">
        <v>0.22466422617435455</v>
      </c>
      <c r="BE202" s="42">
        <v>0.23443223536014557</v>
      </c>
      <c r="BF202" s="42">
        <v>0.25396826863288879</v>
      </c>
      <c r="BG202" s="42">
        <v>0.25396826863288879</v>
      </c>
      <c r="BH202" s="42">
        <v>9.0354092419147491E-2</v>
      </c>
      <c r="BI202" s="54">
        <f t="shared" si="101"/>
        <v>0.20797721420725188</v>
      </c>
      <c r="BJ202" s="44">
        <v>4.7619320452213287E-2</v>
      </c>
      <c r="BK202" s="44">
        <v>4.7595519572496414E-2</v>
      </c>
      <c r="BL202" s="44">
        <v>4.6786930412054062E-2</v>
      </c>
      <c r="BM202" s="44">
        <v>4.6340290457010269E-2</v>
      </c>
      <c r="BN202" s="44">
        <v>4.4690288603305817E-2</v>
      </c>
      <c r="BO202" s="44">
        <v>4.438873752951622E-2</v>
      </c>
      <c r="BP202" s="58">
        <f t="shared" si="102"/>
        <v>4.6236847837766014E-2</v>
      </c>
      <c r="BQ202" s="42">
        <v>1.1499999999999999</v>
      </c>
      <c r="BR202" s="42">
        <v>1.19</v>
      </c>
      <c r="BS202" s="42">
        <v>1.24</v>
      </c>
      <c r="BT202" s="42">
        <v>1.3</v>
      </c>
      <c r="BU202" s="42">
        <v>1.3</v>
      </c>
      <c r="BV202" s="42">
        <v>1.28</v>
      </c>
      <c r="BW202" s="54">
        <v>1.24</v>
      </c>
      <c r="BX202" s="44">
        <v>0.06</v>
      </c>
      <c r="BY202" s="44">
        <v>0.06</v>
      </c>
      <c r="BZ202" s="44">
        <v>0.06</v>
      </c>
      <c r="CA202" s="44">
        <v>6.0999999999999999E-2</v>
      </c>
      <c r="CB202" s="44">
        <v>5.7000000000000002E-2</v>
      </c>
      <c r="CC202" s="44">
        <v>5.8999999999999997E-2</v>
      </c>
      <c r="CD202" s="58">
        <v>5.8999999999999997E-2</v>
      </c>
      <c r="CE202" s="42">
        <v>7.43</v>
      </c>
      <c r="CF202" s="42">
        <v>7.46</v>
      </c>
      <c r="CG202" s="42">
        <v>7.26</v>
      </c>
      <c r="CH202" s="42">
        <v>7.42</v>
      </c>
      <c r="CI202" s="42">
        <v>7.42</v>
      </c>
      <c r="CJ202" s="42">
        <v>7.42</v>
      </c>
      <c r="CK202" s="54">
        <v>7.4</v>
      </c>
      <c r="CL202" s="42">
        <v>105</v>
      </c>
      <c r="CM202" s="44"/>
      <c r="CN202" s="44">
        <v>0.94945055246353149</v>
      </c>
      <c r="CO202" s="44">
        <v>0.9533577561378479</v>
      </c>
      <c r="CP202" s="44">
        <v>0.97094017267227173</v>
      </c>
      <c r="CQ202" s="44">
        <v>0.94749695062637329</v>
      </c>
      <c r="CR202" s="44">
        <v>0.94749695062637329</v>
      </c>
      <c r="CS202" s="44">
        <v>0.93772894144058228</v>
      </c>
      <c r="CT202" s="58">
        <f t="shared" si="103"/>
        <v>0.9510785539944967</v>
      </c>
      <c r="CU202" s="44" t="s">
        <v>233</v>
      </c>
      <c r="CV202" s="44" t="s">
        <v>233</v>
      </c>
      <c r="CW202" s="44" t="s">
        <v>233</v>
      </c>
      <c r="CX202" s="44" t="s">
        <v>233</v>
      </c>
      <c r="CY202" s="44" t="s">
        <v>233</v>
      </c>
      <c r="CZ202" s="44" t="s">
        <v>233</v>
      </c>
      <c r="DA202" s="54">
        <v>1.47</v>
      </c>
      <c r="DB202" s="65">
        <v>652.991455078125</v>
      </c>
      <c r="DC202" s="65">
        <v>663.36993408203125</v>
      </c>
      <c r="DD202" s="65">
        <v>665.5677490234375</v>
      </c>
      <c r="DE202" s="65">
        <v>646.5201416015625</v>
      </c>
      <c r="DF202" s="65">
        <v>637.24053955078125</v>
      </c>
      <c r="DG202" s="65">
        <v>634.5543212890625</v>
      </c>
      <c r="DH202" s="58">
        <f t="shared" si="104"/>
        <v>0.93605859375</v>
      </c>
      <c r="DI202" s="65">
        <v>650.25640869140625</v>
      </c>
      <c r="DJ202" s="65">
        <v>652.77166748046875</v>
      </c>
      <c r="DK202" s="65">
        <v>652.0146484375</v>
      </c>
      <c r="DL202" s="65">
        <v>654.5299072265625</v>
      </c>
      <c r="DM202" s="65">
        <v>648.962158203125</v>
      </c>
      <c r="DN202" s="65">
        <v>657.58245849609375</v>
      </c>
      <c r="DO202" s="58">
        <f t="shared" si="105"/>
        <v>0.93986813964843752</v>
      </c>
      <c r="DP202" s="65">
        <v>0</v>
      </c>
      <c r="DQ202" s="44"/>
      <c r="DR202" s="65">
        <v>0</v>
      </c>
      <c r="DS202" s="65">
        <v>0</v>
      </c>
      <c r="DT202" s="65">
        <v>751.75</v>
      </c>
      <c r="DU202" s="65">
        <v>759.4375</v>
      </c>
      <c r="DV202" s="65">
        <v>760.375</v>
      </c>
      <c r="DW202" s="65">
        <v>0</v>
      </c>
      <c r="DX202" s="58">
        <f t="shared" si="106"/>
        <v>0.54517499999999997</v>
      </c>
      <c r="DY202" s="43">
        <v>6.4136748313903809</v>
      </c>
      <c r="DZ202" s="43">
        <v>12.906999588012695</v>
      </c>
      <c r="EA202" s="43">
        <v>27.108528137207031</v>
      </c>
      <c r="EB202" s="44">
        <f t="shared" si="107"/>
        <v>1.2602651351928711</v>
      </c>
      <c r="EC202" s="43">
        <v>40</v>
      </c>
      <c r="ED202" s="43">
        <v>45</v>
      </c>
      <c r="EE202" s="43">
        <v>45</v>
      </c>
      <c r="EF202" s="43">
        <v>45</v>
      </c>
      <c r="EG202" s="43">
        <v>45</v>
      </c>
      <c r="EH202" s="43">
        <v>45</v>
      </c>
      <c r="EI202" s="56">
        <f t="shared" si="88"/>
        <v>44.166666666666664</v>
      </c>
      <c r="EJ202" s="65">
        <v>327.87</v>
      </c>
      <c r="EK202" s="42">
        <v>0</v>
      </c>
      <c r="EL202" s="42">
        <v>0</v>
      </c>
      <c r="EM202" s="42">
        <v>0</v>
      </c>
      <c r="EN202" s="42">
        <v>0</v>
      </c>
      <c r="EO202" s="42">
        <v>0</v>
      </c>
      <c r="EP202" s="42">
        <v>0</v>
      </c>
      <c r="EQ202" s="54" t="str">
        <f t="shared" si="89"/>
        <v>0</v>
      </c>
      <c r="ER202" s="65" t="s">
        <v>237</v>
      </c>
      <c r="ES202" s="42">
        <v>0.62999999523162842</v>
      </c>
      <c r="ET202" s="42">
        <v>0.62999999523162842</v>
      </c>
      <c r="EU202" s="42">
        <v>0.62999999523162842</v>
      </c>
      <c r="EV202" s="42">
        <v>0.62999999523162842</v>
      </c>
      <c r="EW202" s="42">
        <v>0.62999999523162842</v>
      </c>
      <c r="EX202" s="42">
        <v>0.62999999523162842</v>
      </c>
      <c r="EY202" s="54">
        <f t="shared" si="90"/>
        <v>0.62999999523162842</v>
      </c>
      <c r="EZ202" s="42" t="s">
        <v>237</v>
      </c>
      <c r="FA202" s="42">
        <v>0.31999999284744263</v>
      </c>
      <c r="FB202" s="42">
        <v>0.31999999284744263</v>
      </c>
      <c r="FC202" s="42">
        <v>0.31999999284744263</v>
      </c>
      <c r="FD202" s="42">
        <v>0.31999999284744263</v>
      </c>
      <c r="FE202" s="42">
        <v>0.31999999284744263</v>
      </c>
      <c r="FF202" s="42">
        <v>0.31999999284744263</v>
      </c>
      <c r="FG202" s="54">
        <f t="shared" si="91"/>
        <v>0.31999999284744263</v>
      </c>
      <c r="FH202" s="42"/>
      <c r="FI202" s="42">
        <v>0.31999999284744263</v>
      </c>
      <c r="FJ202" s="42">
        <v>0.31999999284744263</v>
      </c>
      <c r="FK202" s="42">
        <v>0.31999999284744263</v>
      </c>
      <c r="FL202" s="42">
        <v>0.31999999284744263</v>
      </c>
      <c r="FM202" s="42">
        <v>0.31999999284744263</v>
      </c>
      <c r="FN202" s="42">
        <v>0.31999999284744263</v>
      </c>
      <c r="FO202" s="54">
        <f t="shared" si="92"/>
        <v>0.31999999284744263</v>
      </c>
      <c r="FP202" s="65">
        <v>22</v>
      </c>
      <c r="FQ202" s="42">
        <v>0.56999999284744263</v>
      </c>
      <c r="FR202" s="42">
        <v>0.56999999284744263</v>
      </c>
      <c r="FS202" s="42">
        <v>0.56999999284744263</v>
      </c>
      <c r="FT202" s="42">
        <v>0.56999999284744263</v>
      </c>
      <c r="FU202" s="42">
        <v>0.56999999284744263</v>
      </c>
      <c r="FV202" s="42">
        <v>0.56999999284744263</v>
      </c>
      <c r="FW202" s="54">
        <f t="shared" si="93"/>
        <v>0.56999999284744263</v>
      </c>
      <c r="FX202" s="65">
        <v>16</v>
      </c>
    </row>
    <row r="203" spans="1:180">
      <c r="A203" s="40">
        <v>38905</v>
      </c>
      <c r="B203" s="41"/>
      <c r="C203" s="41"/>
      <c r="D203" s="41"/>
      <c r="E203" s="42">
        <v>8.1367521286010742</v>
      </c>
      <c r="F203" s="42">
        <v>8.0649576187133789</v>
      </c>
      <c r="G203" s="42">
        <v>8.1367521286010742</v>
      </c>
      <c r="H203" s="42">
        <v>8.4478635787963867</v>
      </c>
      <c r="I203" s="42">
        <v>8.6632480621337891</v>
      </c>
      <c r="J203" s="42">
        <v>8.5367517471313477</v>
      </c>
      <c r="K203" s="54">
        <f t="shared" si="94"/>
        <v>8.3310542106628418</v>
      </c>
      <c r="L203" s="43">
        <v>18.632478713989258</v>
      </c>
      <c r="M203" s="43">
        <v>17.411478042602539</v>
      </c>
      <c r="N203" s="43">
        <v>16.996337890625</v>
      </c>
      <c r="O203" s="43">
        <v>19.536020278930664</v>
      </c>
      <c r="P203" s="43">
        <v>22.075702667236328</v>
      </c>
      <c r="Q203" s="43">
        <v>21.318681716918945</v>
      </c>
      <c r="R203" s="54">
        <f t="shared" si="95"/>
        <v>19.328449885050457</v>
      </c>
      <c r="S203" s="43">
        <v>7.5702075958251953</v>
      </c>
      <c r="T203" s="43">
        <v>7.5702075958251953</v>
      </c>
      <c r="U203" s="43">
        <v>6.8376069068908691</v>
      </c>
      <c r="V203" s="43">
        <v>4.7619047164916992</v>
      </c>
      <c r="W203" s="43">
        <v>5.3724055290222168</v>
      </c>
      <c r="X203" s="43">
        <v>5.4945054054260254</v>
      </c>
      <c r="Y203" s="56">
        <f t="shared" si="96"/>
        <v>6.2678062915802002</v>
      </c>
      <c r="Z203" s="42">
        <v>-2.4420025292783976E-3</v>
      </c>
      <c r="AA203" s="42">
        <v>-6.1050061136484146E-2</v>
      </c>
      <c r="AB203" s="42">
        <v>-2.4420025292783976E-3</v>
      </c>
      <c r="AC203" s="42">
        <v>-0.11965811997652054</v>
      </c>
      <c r="AD203" s="42">
        <v>-0.18315018713474274</v>
      </c>
      <c r="AE203" s="42">
        <v>-0.14407815039157867</v>
      </c>
      <c r="AF203" s="54">
        <f t="shared" si="97"/>
        <v>-8.5470087282980486E-2</v>
      </c>
      <c r="AG203" s="42">
        <v>7.1658120155334473</v>
      </c>
      <c r="AH203" s="42">
        <v>7.1829061508178711</v>
      </c>
      <c r="AI203" s="42">
        <v>7.1931624412536621</v>
      </c>
      <c r="AJ203" s="42">
        <v>7.3914527893066406</v>
      </c>
      <c r="AK203" s="42">
        <v>7.5692305564880371</v>
      </c>
      <c r="AL203" s="42">
        <v>7.4564104080200195</v>
      </c>
      <c r="AM203" s="54">
        <f t="shared" si="98"/>
        <v>7.3264957269032793</v>
      </c>
      <c r="AN203" s="44">
        <v>0.16849817335605621</v>
      </c>
      <c r="AO203" s="44">
        <v>0.15628816187381744</v>
      </c>
      <c r="AP203" s="44">
        <v>0.14407815039157867</v>
      </c>
      <c r="AQ203" s="44">
        <v>0.17826618254184723</v>
      </c>
      <c r="AR203" s="44">
        <v>0.25152626633644104</v>
      </c>
      <c r="AS203" s="44">
        <v>0.21489621698856354</v>
      </c>
      <c r="AT203" s="58">
        <f t="shared" si="99"/>
        <v>0.18559219191471735</v>
      </c>
      <c r="AU203" s="42">
        <v>1.235653281211853</v>
      </c>
      <c r="AV203" s="42">
        <v>0.77777779102325439</v>
      </c>
      <c r="AW203" s="42">
        <v>1.1074481010437012</v>
      </c>
      <c r="AX203" s="42">
        <v>0.99877899885177612</v>
      </c>
      <c r="AY203" s="42">
        <v>1.1098901033401489</v>
      </c>
      <c r="AZ203" s="42">
        <v>0.88034188747406006</v>
      </c>
      <c r="BA203" s="54">
        <f t="shared" si="100"/>
        <v>1.0183150271574657</v>
      </c>
      <c r="BB203" s="44"/>
      <c r="BC203" s="42">
        <v>0.32967033982276917</v>
      </c>
      <c r="BD203" s="42">
        <v>0.22954823076725006</v>
      </c>
      <c r="BE203" s="42">
        <v>0.31868132948875427</v>
      </c>
      <c r="BF203" s="42">
        <v>0.33089134097099304</v>
      </c>
      <c r="BG203" s="42">
        <v>0.38339439034461975</v>
      </c>
      <c r="BH203" s="42">
        <v>0.26007327437400818</v>
      </c>
      <c r="BI203" s="54">
        <f t="shared" si="101"/>
        <v>0.30870981762806576</v>
      </c>
      <c r="BJ203" s="44">
        <v>4.5506086200475693E-2</v>
      </c>
      <c r="BK203" s="44">
        <v>4.5256286859512329E-2</v>
      </c>
      <c r="BL203" s="44">
        <v>4.967353492975235E-2</v>
      </c>
      <c r="BM203" s="44">
        <v>5.0813324749469757E-2</v>
      </c>
      <c r="BN203" s="44">
        <v>4.584130272269249E-2</v>
      </c>
      <c r="BO203" s="44">
        <v>4.6940997242927551E-2</v>
      </c>
      <c r="BP203" s="58">
        <f t="shared" si="102"/>
        <v>4.7338588784138359E-2</v>
      </c>
      <c r="BQ203" s="42">
        <v>1.25</v>
      </c>
      <c r="BR203" s="42">
        <v>1.35</v>
      </c>
      <c r="BS203" s="42">
        <v>1.34</v>
      </c>
      <c r="BT203" s="42">
        <v>1.34</v>
      </c>
      <c r="BU203" s="42">
        <v>1.25</v>
      </c>
      <c r="BV203" s="42">
        <v>1.22</v>
      </c>
      <c r="BW203" s="54">
        <v>1.29</v>
      </c>
      <c r="BX203" s="44">
        <v>5.8999999999999997E-2</v>
      </c>
      <c r="BY203" s="44">
        <v>0.06</v>
      </c>
      <c r="BZ203" s="44">
        <v>0.1</v>
      </c>
      <c r="CA203" s="44">
        <v>7.0000000000000007E-2</v>
      </c>
      <c r="CB203" s="44">
        <v>6.8000000000000005E-2</v>
      </c>
      <c r="CC203" s="44">
        <v>6.8000000000000005E-2</v>
      </c>
      <c r="CD203" s="58">
        <v>7.0999999999999994E-2</v>
      </c>
      <c r="CE203" s="42">
        <v>7.42</v>
      </c>
      <c r="CF203" s="42">
        <v>7.44</v>
      </c>
      <c r="CG203" s="42">
        <v>7.44</v>
      </c>
      <c r="CH203" s="42">
        <v>7.45</v>
      </c>
      <c r="CI203" s="42">
        <v>7.46</v>
      </c>
      <c r="CJ203" s="42">
        <v>7.49</v>
      </c>
      <c r="CK203" s="54">
        <v>7.45</v>
      </c>
      <c r="CL203" s="42">
        <v>115</v>
      </c>
      <c r="CM203" s="44"/>
      <c r="CN203" s="44">
        <v>1.0168498754501343</v>
      </c>
      <c r="CO203" s="44">
        <v>1.0402930974960327</v>
      </c>
      <c r="CP203" s="44">
        <v>1.6214896440505981</v>
      </c>
      <c r="CQ203" s="44">
        <v>1.54334557056427</v>
      </c>
      <c r="CR203" s="44">
        <v>1.5345543622970581</v>
      </c>
      <c r="CS203" s="44">
        <v>1.5277167558670044</v>
      </c>
      <c r="CT203" s="58">
        <f t="shared" si="103"/>
        <v>1.3807082176208496</v>
      </c>
      <c r="CU203" s="44" t="s">
        <v>233</v>
      </c>
      <c r="CV203" s="44" t="s">
        <v>233</v>
      </c>
      <c r="CW203" s="44" t="s">
        <v>233</v>
      </c>
      <c r="CX203" s="44" t="s">
        <v>233</v>
      </c>
      <c r="CY203" s="44" t="s">
        <v>233</v>
      </c>
      <c r="CZ203" s="44" t="s">
        <v>233</v>
      </c>
      <c r="DA203" s="54">
        <v>1.095</v>
      </c>
      <c r="DB203" s="65">
        <v>667.032958984375</v>
      </c>
      <c r="DC203" s="65">
        <v>730.5250244140625</v>
      </c>
      <c r="DD203" s="65">
        <v>957.5091552734375</v>
      </c>
      <c r="DE203" s="65">
        <v>1099.023193359375</v>
      </c>
      <c r="DF203" s="65">
        <v>987.66790771484375</v>
      </c>
      <c r="DG203" s="65">
        <v>1084.981689453125</v>
      </c>
      <c r="DH203" s="58">
        <f t="shared" si="104"/>
        <v>1.3264175830078124</v>
      </c>
      <c r="DI203" s="65">
        <v>657.5091552734375</v>
      </c>
      <c r="DJ203" s="65">
        <v>654.4566650390625</v>
      </c>
      <c r="DK203" s="65">
        <v>1060.927978515625</v>
      </c>
      <c r="DL203" s="65">
        <v>1070.891357421875</v>
      </c>
      <c r="DM203" s="65">
        <v>1063.736328125</v>
      </c>
      <c r="DN203" s="65">
        <v>1058.4127197265625</v>
      </c>
      <c r="DO203" s="58">
        <f t="shared" si="105"/>
        <v>1.335824208984375</v>
      </c>
      <c r="DP203" s="65">
        <v>14</v>
      </c>
      <c r="DQ203" s="44"/>
      <c r="DR203" s="65">
        <v>0</v>
      </c>
      <c r="DS203" s="65">
        <v>765.5625</v>
      </c>
      <c r="DT203" s="65">
        <v>705.375</v>
      </c>
      <c r="DU203" s="65">
        <v>685.0625</v>
      </c>
      <c r="DV203" s="65">
        <v>0</v>
      </c>
      <c r="DW203" s="65">
        <v>0</v>
      </c>
      <c r="DX203" s="58">
        <f t="shared" si="106"/>
        <v>0.51744000000000001</v>
      </c>
      <c r="DY203" s="43">
        <v>5.7592182159423828</v>
      </c>
      <c r="DZ203" s="43">
        <v>10.048375129699707</v>
      </c>
      <c r="EA203" s="43">
        <v>29.209190368652344</v>
      </c>
      <c r="EB203" s="44">
        <f t="shared" si="107"/>
        <v>1.7531833798980714</v>
      </c>
      <c r="EC203" s="43">
        <v>45</v>
      </c>
      <c r="ED203" s="43">
        <v>42</v>
      </c>
      <c r="EE203" s="43">
        <v>42</v>
      </c>
      <c r="EF203" s="43">
        <v>38</v>
      </c>
      <c r="EG203" s="43">
        <v>38</v>
      </c>
      <c r="EH203" s="43">
        <v>38</v>
      </c>
      <c r="EI203" s="56">
        <f t="shared" si="88"/>
        <v>40.5</v>
      </c>
      <c r="EJ203" s="65">
        <v>579.6</v>
      </c>
      <c r="EK203" s="42">
        <v>0</v>
      </c>
      <c r="EL203" s="42">
        <v>0</v>
      </c>
      <c r="EM203" s="42">
        <v>0</v>
      </c>
      <c r="EN203" s="42">
        <v>0</v>
      </c>
      <c r="EO203" s="42">
        <v>0</v>
      </c>
      <c r="EP203" s="42">
        <v>0</v>
      </c>
      <c r="EQ203" s="54" t="str">
        <f t="shared" si="89"/>
        <v>0</v>
      </c>
      <c r="ER203" s="65" t="s">
        <v>237</v>
      </c>
      <c r="ES203" s="42">
        <v>0.62999999523162842</v>
      </c>
      <c r="ET203" s="42">
        <v>0.62999999523162842</v>
      </c>
      <c r="EU203" s="42">
        <v>0.62999999523162842</v>
      </c>
      <c r="EV203" s="42">
        <v>0.62999999523162842</v>
      </c>
      <c r="EW203" s="42">
        <v>0.62999999523162842</v>
      </c>
      <c r="EX203" s="42">
        <v>0.62999999523162842</v>
      </c>
      <c r="EY203" s="54">
        <f t="shared" si="90"/>
        <v>0.62999999523162842</v>
      </c>
      <c r="EZ203" s="42" t="s">
        <v>237</v>
      </c>
      <c r="FA203" s="42">
        <v>0.31999999284744263</v>
      </c>
      <c r="FB203" s="42">
        <v>0.28999999165534973</v>
      </c>
      <c r="FC203" s="42">
        <v>0.28999999165534973</v>
      </c>
      <c r="FD203" s="42">
        <v>0.28999999165534973</v>
      </c>
      <c r="FE203" s="42">
        <v>0.28999999165534973</v>
      </c>
      <c r="FF203" s="42">
        <v>0.27000001072883606</v>
      </c>
      <c r="FG203" s="54">
        <f t="shared" si="91"/>
        <v>0.29166666169961292</v>
      </c>
      <c r="FH203" s="42"/>
      <c r="FI203" s="42">
        <v>0.31999999284744263</v>
      </c>
      <c r="FJ203" s="42">
        <v>0.31999999284744263</v>
      </c>
      <c r="FK203" s="42">
        <v>0.30000001192092896</v>
      </c>
      <c r="FL203" s="42">
        <v>0.27000001072883606</v>
      </c>
      <c r="FM203" s="42">
        <v>0.27000001072883606</v>
      </c>
      <c r="FN203" s="42">
        <v>0.2800000011920929</v>
      </c>
      <c r="FO203" s="54">
        <f t="shared" si="92"/>
        <v>0.29333333671092987</v>
      </c>
      <c r="FP203" s="65">
        <v>27</v>
      </c>
      <c r="FQ203" s="42">
        <v>0.56999999284744263</v>
      </c>
      <c r="FR203" s="42">
        <v>0.56999999284744263</v>
      </c>
      <c r="FS203" s="42">
        <v>0.56999999284744263</v>
      </c>
      <c r="FT203" s="42">
        <v>0.56999999284744263</v>
      </c>
      <c r="FU203" s="42">
        <v>0.56999999284744263</v>
      </c>
      <c r="FV203" s="42">
        <v>0.56999999284744263</v>
      </c>
      <c r="FW203" s="54">
        <f t="shared" si="93"/>
        <v>0.56999999284744263</v>
      </c>
      <c r="FX203" s="65">
        <v>26</v>
      </c>
    </row>
    <row r="204" spans="1:180">
      <c r="A204" s="40">
        <v>38906</v>
      </c>
      <c r="B204" s="41"/>
      <c r="C204" s="41"/>
      <c r="D204" s="41"/>
      <c r="E204" s="42">
        <v>8.1811962127685547</v>
      </c>
      <c r="F204" s="42">
        <v>8.0752134323120117</v>
      </c>
      <c r="G204" s="42">
        <v>8.1880340576171875</v>
      </c>
      <c r="H204" s="42">
        <v>8.5675210952758789</v>
      </c>
      <c r="I204" s="42">
        <v>8.7931623458862305</v>
      </c>
      <c r="J204" s="42">
        <v>8.6119661331176758</v>
      </c>
      <c r="K204" s="54">
        <f t="shared" si="94"/>
        <v>8.4028488794962559</v>
      </c>
      <c r="L204" s="43">
        <v>19.706958770751953</v>
      </c>
      <c r="M204" s="43">
        <v>18.095237731933594</v>
      </c>
      <c r="N204" s="43">
        <v>17.435897827148438</v>
      </c>
      <c r="O204" s="43">
        <v>19.829059600830078</v>
      </c>
      <c r="P204" s="43">
        <v>22.490842819213867</v>
      </c>
      <c r="Q204" s="43">
        <v>22.00244140625</v>
      </c>
      <c r="R204" s="54">
        <f t="shared" si="95"/>
        <v>19.926739692687988</v>
      </c>
      <c r="S204" s="43">
        <v>5.6166057586669922</v>
      </c>
      <c r="T204" s="43">
        <v>6.105006217956543</v>
      </c>
      <c r="U204" s="43">
        <v>5.25030517578125</v>
      </c>
      <c r="V204" s="43">
        <v>5.8608059883117676</v>
      </c>
      <c r="W204" s="43">
        <v>5.0061049461364746</v>
      </c>
      <c r="X204" s="43">
        <v>4.7619047164916992</v>
      </c>
      <c r="Y204" s="56">
        <f t="shared" si="96"/>
        <v>5.4334554672241211</v>
      </c>
      <c r="Z204" s="42">
        <v>-8.5470087826251984E-2</v>
      </c>
      <c r="AA204" s="42">
        <v>-5.128205195069313E-2</v>
      </c>
      <c r="AB204" s="42">
        <v>-5.128205195069313E-2</v>
      </c>
      <c r="AC204" s="42">
        <v>-0.11965811997652054</v>
      </c>
      <c r="AD204" s="42">
        <v>-0.16849817335605621</v>
      </c>
      <c r="AE204" s="42">
        <v>-0.11477411538362503</v>
      </c>
      <c r="AF204" s="54">
        <f t="shared" si="97"/>
        <v>-9.8494100073973342E-2</v>
      </c>
      <c r="AG204" s="42">
        <v>7.2581195831298828</v>
      </c>
      <c r="AH204" s="42">
        <v>7.2239317893981934</v>
      </c>
      <c r="AI204" s="42">
        <v>7.2888889312744141</v>
      </c>
      <c r="AJ204" s="42">
        <v>7.5179486274719238</v>
      </c>
      <c r="AK204" s="42">
        <v>7.6923074722290039</v>
      </c>
      <c r="AL204" s="42">
        <v>7.480341911315918</v>
      </c>
      <c r="AM204" s="54">
        <f t="shared" si="98"/>
        <v>7.4102563858032227</v>
      </c>
      <c r="AN204" s="44">
        <v>0.190476194024086</v>
      </c>
      <c r="AO204" s="44">
        <v>0.15384615957736969</v>
      </c>
      <c r="AP204" s="44">
        <v>0.14163614809513092</v>
      </c>
      <c r="AQ204" s="44">
        <v>0.15384615957736969</v>
      </c>
      <c r="AR204" s="44">
        <v>0.22710622847080231</v>
      </c>
      <c r="AS204" s="44">
        <v>0.17826618254184723</v>
      </c>
      <c r="AT204" s="58">
        <f t="shared" si="99"/>
        <v>0.1741961787144343</v>
      </c>
      <c r="AU204" s="42">
        <v>0.99267399311065674</v>
      </c>
      <c r="AV204" s="42">
        <v>0.99877899885177612</v>
      </c>
      <c r="AW204" s="42">
        <v>0.97557997703552246</v>
      </c>
      <c r="AX204" s="42">
        <v>0.98778998851776123</v>
      </c>
      <c r="AY204" s="42">
        <v>0.97557997703552246</v>
      </c>
      <c r="AZ204" s="42">
        <v>0.88644689321517944</v>
      </c>
      <c r="BA204" s="54">
        <f t="shared" si="100"/>
        <v>0.96947497129440308</v>
      </c>
      <c r="BB204" s="44"/>
      <c r="BC204" s="42">
        <v>0.28205129504203796</v>
      </c>
      <c r="BD204" s="42">
        <v>0.32112333178520203</v>
      </c>
      <c r="BE204" s="42">
        <v>0.31379732489585876</v>
      </c>
      <c r="BF204" s="42">
        <v>0.27106228470802307</v>
      </c>
      <c r="BG204" s="42">
        <v>0.3492063581943512</v>
      </c>
      <c r="BH204" s="42">
        <v>0.24053724110126495</v>
      </c>
      <c r="BI204" s="54">
        <f t="shared" si="101"/>
        <v>0.29629630595445633</v>
      </c>
      <c r="BJ204" s="44">
        <v>4.718833789229393E-2</v>
      </c>
      <c r="BK204" s="44">
        <v>4.5132189989089966E-2</v>
      </c>
      <c r="BL204" s="44">
        <v>4.380471259355545E-2</v>
      </c>
      <c r="BM204" s="44">
        <v>4.3439023196697235E-2</v>
      </c>
      <c r="BN204" s="44">
        <v>4.5436352491378784E-2</v>
      </c>
      <c r="BO204" s="44">
        <v>4.6492990106344223E-2</v>
      </c>
      <c r="BP204" s="58">
        <f t="shared" si="102"/>
        <v>4.52489343782266E-2</v>
      </c>
      <c r="BQ204" s="42">
        <v>1.1399999999999999</v>
      </c>
      <c r="BR204" s="42">
        <v>1.26</v>
      </c>
      <c r="BS204" s="42">
        <v>1.3</v>
      </c>
      <c r="BT204" s="42">
        <v>1.32</v>
      </c>
      <c r="BU204" s="42">
        <v>1.27</v>
      </c>
      <c r="BV204" s="42">
        <v>1.22</v>
      </c>
      <c r="BW204" s="54">
        <v>1.25</v>
      </c>
      <c r="BX204" s="44">
        <v>7.3999999999999996E-2</v>
      </c>
      <c r="BY204" s="44">
        <v>7.3999999999999996E-2</v>
      </c>
      <c r="BZ204" s="44">
        <v>7.3999999999999996E-2</v>
      </c>
      <c r="CA204" s="44">
        <v>6.8000000000000005E-2</v>
      </c>
      <c r="CB204" s="44">
        <v>7.2999999999999995E-2</v>
      </c>
      <c r="CC204" s="44">
        <v>7.5999999999999998E-2</v>
      </c>
      <c r="CD204" s="58">
        <v>7.2999999999999995E-2</v>
      </c>
      <c r="CE204" s="42">
        <v>7.55</v>
      </c>
      <c r="CF204" s="42">
        <v>7.6</v>
      </c>
      <c r="CG204" s="42">
        <v>7.59</v>
      </c>
      <c r="CH204" s="42">
        <v>7.56</v>
      </c>
      <c r="CI204" s="42">
        <v>7.55</v>
      </c>
      <c r="CJ204" s="42">
        <v>7.58</v>
      </c>
      <c r="CK204" s="54">
        <v>7.57</v>
      </c>
      <c r="CL204" s="42">
        <v>120</v>
      </c>
      <c r="CM204" s="44"/>
      <c r="CN204" s="44">
        <v>1.4847375154495239</v>
      </c>
      <c r="CO204" s="44">
        <v>1.4896215200424194</v>
      </c>
      <c r="CP204" s="44">
        <v>1.4534798860549927</v>
      </c>
      <c r="CQ204" s="44">
        <v>1.5189255475997925</v>
      </c>
      <c r="CR204" s="44">
        <v>1.591208815574646</v>
      </c>
      <c r="CS204" s="44">
        <v>1.4691087007522583</v>
      </c>
      <c r="CT204" s="58">
        <f t="shared" si="103"/>
        <v>1.5011803309122722</v>
      </c>
      <c r="CU204" s="44" t="s">
        <v>233</v>
      </c>
      <c r="CV204" s="44" t="s">
        <v>233</v>
      </c>
      <c r="CW204" s="44" t="s">
        <v>233</v>
      </c>
      <c r="CX204" s="44" t="s">
        <v>233</v>
      </c>
      <c r="CY204" s="44" t="s">
        <v>233</v>
      </c>
      <c r="CZ204" s="44" t="s">
        <v>233</v>
      </c>
      <c r="DA204" s="54">
        <v>0.94699999999999995</v>
      </c>
      <c r="DB204" s="65">
        <v>970.20758056640625</v>
      </c>
      <c r="DC204" s="65">
        <v>1033.5775146484375</v>
      </c>
      <c r="DD204" s="65">
        <v>1021.97802734375</v>
      </c>
      <c r="DE204" s="65">
        <v>966.5445556640625</v>
      </c>
      <c r="DF204" s="65">
        <v>1064.7130126953125</v>
      </c>
      <c r="DG204" s="65">
        <v>1031.6239013671875</v>
      </c>
      <c r="DH204" s="58">
        <f t="shared" si="104"/>
        <v>1.4612747021484376</v>
      </c>
      <c r="DI204" s="65">
        <v>1053.4066162109375</v>
      </c>
      <c r="DJ204" s="65">
        <v>1060.3907470703125</v>
      </c>
      <c r="DK204" s="65">
        <v>1035.82421875</v>
      </c>
      <c r="DL204" s="65">
        <v>1034.4566650390625</v>
      </c>
      <c r="DM204" s="65">
        <v>1028.7423095703125</v>
      </c>
      <c r="DN204" s="65">
        <v>1024.6397705078125</v>
      </c>
      <c r="DO204" s="58">
        <f t="shared" si="105"/>
        <v>1.4969904785156249</v>
      </c>
      <c r="DP204" s="65">
        <v>16</v>
      </c>
      <c r="DQ204" s="44"/>
      <c r="DR204" s="65">
        <v>773</v>
      </c>
      <c r="DS204" s="65">
        <v>780.3125</v>
      </c>
      <c r="DT204" s="65">
        <v>0</v>
      </c>
      <c r="DU204" s="65">
        <v>769.625</v>
      </c>
      <c r="DV204" s="65">
        <v>770.0625</v>
      </c>
      <c r="DW204" s="65">
        <v>0</v>
      </c>
      <c r="DX204" s="58">
        <f t="shared" si="106"/>
        <v>0.74231999999999998</v>
      </c>
      <c r="DY204" s="43">
        <v>6.8030767440795898</v>
      </c>
      <c r="DZ204" s="43">
        <v>10.600608825683594</v>
      </c>
      <c r="EA204" s="43">
        <v>28.6966552734375</v>
      </c>
      <c r="EB204" s="44">
        <f t="shared" si="107"/>
        <v>1.4163643589019774</v>
      </c>
      <c r="EC204" s="43">
        <v>38</v>
      </c>
      <c r="ED204" s="43">
        <v>38</v>
      </c>
      <c r="EE204" s="43">
        <v>38</v>
      </c>
      <c r="EF204" s="43">
        <v>38</v>
      </c>
      <c r="EG204" s="43">
        <v>38</v>
      </c>
      <c r="EH204" s="43">
        <v>38</v>
      </c>
      <c r="EI204" s="56">
        <f t="shared" si="88"/>
        <v>38</v>
      </c>
      <c r="EJ204" s="65">
        <v>461.36</v>
      </c>
      <c r="EK204" s="42">
        <v>0</v>
      </c>
      <c r="EL204" s="42">
        <v>0</v>
      </c>
      <c r="EM204" s="42">
        <v>0</v>
      </c>
      <c r="EN204" s="42">
        <v>0</v>
      </c>
      <c r="EO204" s="42">
        <v>0</v>
      </c>
      <c r="EP204" s="42">
        <v>0</v>
      </c>
      <c r="EQ204" s="54" t="str">
        <f t="shared" si="89"/>
        <v>0</v>
      </c>
      <c r="ER204" s="65" t="s">
        <v>237</v>
      </c>
      <c r="ES204" s="42">
        <v>0.62999999523162842</v>
      </c>
      <c r="ET204" s="42">
        <v>0.62999999523162842</v>
      </c>
      <c r="EU204" s="42">
        <v>0.62999999523162842</v>
      </c>
      <c r="EV204" s="42">
        <v>0.62999999523162842</v>
      </c>
      <c r="EW204" s="42">
        <v>0.62999999523162842</v>
      </c>
      <c r="EX204" s="42">
        <v>0.62999999523162842</v>
      </c>
      <c r="EY204" s="54">
        <f t="shared" si="90"/>
        <v>0.62999999523162842</v>
      </c>
      <c r="EZ204" s="42" t="s">
        <v>237</v>
      </c>
      <c r="FA204" s="42">
        <v>0.27000001072883606</v>
      </c>
      <c r="FB204" s="42">
        <v>0.27000001072883606</v>
      </c>
      <c r="FC204" s="42">
        <v>0.27000001072883606</v>
      </c>
      <c r="FD204" s="42">
        <v>0.27000001072883606</v>
      </c>
      <c r="FE204" s="42">
        <v>0.27000001072883606</v>
      </c>
      <c r="FF204" s="42">
        <v>0.25999999046325684</v>
      </c>
      <c r="FG204" s="54">
        <f t="shared" si="91"/>
        <v>0.26833334068457287</v>
      </c>
      <c r="FH204" s="42"/>
      <c r="FI204" s="42">
        <v>0.2800000011920929</v>
      </c>
      <c r="FJ204" s="42">
        <v>0.28999999165534973</v>
      </c>
      <c r="FK204" s="42">
        <v>0.28999999165534973</v>
      </c>
      <c r="FL204" s="42">
        <v>0.28999999165534973</v>
      </c>
      <c r="FM204" s="42">
        <v>0.2800000011920929</v>
      </c>
      <c r="FN204" s="42">
        <v>0.2800000011920929</v>
      </c>
      <c r="FO204" s="54">
        <f t="shared" si="92"/>
        <v>0.28499999642372131</v>
      </c>
      <c r="FP204" s="65">
        <v>32</v>
      </c>
      <c r="FQ204" s="42">
        <v>0.56999999284744263</v>
      </c>
      <c r="FR204" s="42">
        <v>0.56999999284744263</v>
      </c>
      <c r="FS204" s="42">
        <v>0.56999999284744263</v>
      </c>
      <c r="FT204" s="42">
        <v>0.56999999284744263</v>
      </c>
      <c r="FU204" s="42">
        <v>0.56999999284744263</v>
      </c>
      <c r="FV204" s="42">
        <v>0.56999999284744263</v>
      </c>
      <c r="FW204" s="54">
        <f t="shared" si="93"/>
        <v>0.56999999284744263</v>
      </c>
      <c r="FX204" s="65">
        <v>28</v>
      </c>
    </row>
    <row r="205" spans="1:180">
      <c r="A205" s="40">
        <v>38907</v>
      </c>
      <c r="B205" s="41"/>
      <c r="C205" s="41"/>
      <c r="D205" s="41"/>
      <c r="E205" s="42">
        <v>8.2017097473144531</v>
      </c>
      <c r="F205" s="42">
        <v>8.0444440841674805</v>
      </c>
      <c r="G205" s="42">
        <v>8.1982908248901367</v>
      </c>
      <c r="H205" s="42">
        <v>8.6222219467163086</v>
      </c>
      <c r="I205" s="42">
        <v>8.7658119201660156</v>
      </c>
      <c r="J205" s="42">
        <v>8.5880346298217773</v>
      </c>
      <c r="K205" s="54">
        <f t="shared" si="94"/>
        <v>8.4034188588460292</v>
      </c>
      <c r="L205" s="43">
        <v>20.415140151977539</v>
      </c>
      <c r="M205" s="43">
        <v>19.169719696044922</v>
      </c>
      <c r="N205" s="43">
        <v>18.681318283081055</v>
      </c>
      <c r="O205" s="43">
        <v>20.830280303955078</v>
      </c>
      <c r="P205" s="43">
        <v>22.19780158996582</v>
      </c>
      <c r="Q205" s="43">
        <v>21.953601837158203</v>
      </c>
      <c r="R205" s="54">
        <f t="shared" si="95"/>
        <v>20.54131031036377</v>
      </c>
      <c r="S205" s="43">
        <v>5.3724055290222168</v>
      </c>
      <c r="T205" s="43">
        <v>5.4945054054260254</v>
      </c>
      <c r="U205" s="43">
        <v>4.7619047164916992</v>
      </c>
      <c r="V205" s="43">
        <v>4.5177044868469238</v>
      </c>
      <c r="W205" s="43">
        <v>4.5177044868469238</v>
      </c>
      <c r="X205" s="43">
        <v>6.105006217956543</v>
      </c>
      <c r="Y205" s="56">
        <f t="shared" si="96"/>
        <v>5.1282051404317217</v>
      </c>
      <c r="Z205" s="42">
        <v>-4.6398047357797623E-2</v>
      </c>
      <c r="AA205" s="42">
        <v>-7.326007355004549E-3</v>
      </c>
      <c r="AB205" s="42">
        <v>-3.6630038172006607E-2</v>
      </c>
      <c r="AC205" s="42">
        <v>-0.12942613661289215</v>
      </c>
      <c r="AD205" s="42">
        <v>-0.17338217794895172</v>
      </c>
      <c r="AE205" s="42">
        <v>-8.5470087826251984E-2</v>
      </c>
      <c r="AF205" s="54">
        <f t="shared" si="97"/>
        <v>-7.977208254548411E-2</v>
      </c>
      <c r="AG205" s="42">
        <v>7.2615385055541992</v>
      </c>
      <c r="AH205" s="42">
        <v>7.2239317893981934</v>
      </c>
      <c r="AI205" s="42">
        <v>7.2888889312744141</v>
      </c>
      <c r="AJ205" s="42">
        <v>7.5794873237609863</v>
      </c>
      <c r="AK205" s="42">
        <v>7.6820511817932129</v>
      </c>
      <c r="AL205" s="42">
        <v>7.4119658470153809</v>
      </c>
      <c r="AM205" s="54">
        <f t="shared" si="98"/>
        <v>7.4079772631327314</v>
      </c>
      <c r="AN205" s="44">
        <v>0.16605617105960846</v>
      </c>
      <c r="AO205" s="44">
        <v>0.14163614809513092</v>
      </c>
      <c r="AP205" s="44">
        <v>0.12942613661289215</v>
      </c>
      <c r="AQ205" s="44">
        <v>0.15384615957736969</v>
      </c>
      <c r="AR205" s="44">
        <v>0.18070818483829498</v>
      </c>
      <c r="AS205" s="44">
        <v>0.16849817335605621</v>
      </c>
      <c r="AT205" s="58">
        <f t="shared" si="99"/>
        <v>0.15669516225655875</v>
      </c>
      <c r="AU205" s="42">
        <v>0.94261294603347778</v>
      </c>
      <c r="AV205" s="42">
        <v>0.86813187599182129</v>
      </c>
      <c r="AW205" s="42">
        <v>1.0122100114822388</v>
      </c>
      <c r="AX205" s="42">
        <v>0.97557997703552246</v>
      </c>
      <c r="AY205" s="42">
        <v>0.9047619104385376</v>
      </c>
      <c r="AZ205" s="42">
        <v>0.90598291158676147</v>
      </c>
      <c r="BA205" s="54">
        <f t="shared" si="100"/>
        <v>0.93487993876139319</v>
      </c>
      <c r="BB205" s="44"/>
      <c r="BC205" s="42">
        <v>0.28693529963493347</v>
      </c>
      <c r="BD205" s="42">
        <v>0.2747252881526947</v>
      </c>
      <c r="BE205" s="42">
        <v>0.34310135245323181</v>
      </c>
      <c r="BF205" s="42">
        <v>0.31990233063697815</v>
      </c>
      <c r="BG205" s="42">
        <v>0.2747252881526947</v>
      </c>
      <c r="BH205" s="42">
        <v>0.26129427552223206</v>
      </c>
      <c r="BI205" s="54">
        <f t="shared" si="101"/>
        <v>0.29344730575879413</v>
      </c>
      <c r="BJ205" s="44">
        <v>4.5949067920446396E-2</v>
      </c>
      <c r="BK205" s="44">
        <v>4.3783366680145264E-2</v>
      </c>
      <c r="BL205" s="44">
        <v>4.2566873133182526E-2</v>
      </c>
      <c r="BM205" s="44">
        <v>4.1671443730592728E-2</v>
      </c>
      <c r="BN205" s="44">
        <v>4.1456326842308044E-2</v>
      </c>
      <c r="BO205" s="44">
        <v>4.2520813643932343E-2</v>
      </c>
      <c r="BP205" s="58">
        <f t="shared" si="102"/>
        <v>4.2991315325101219E-2</v>
      </c>
      <c r="BQ205" s="42">
        <v>1.1599999999999999</v>
      </c>
      <c r="BR205" s="42">
        <v>1.29</v>
      </c>
      <c r="BS205" s="42">
        <v>1.33</v>
      </c>
      <c r="BT205" s="42">
        <v>1.32</v>
      </c>
      <c r="BU205" s="42">
        <v>1.22</v>
      </c>
      <c r="BV205" s="42">
        <v>1.19</v>
      </c>
      <c r="BW205" s="54">
        <v>1.25</v>
      </c>
      <c r="BX205" s="44">
        <v>8.8999999999999996E-2</v>
      </c>
      <c r="BY205" s="44">
        <v>9.1999999999999998E-2</v>
      </c>
      <c r="BZ205" s="44">
        <v>8.6999999999999994E-2</v>
      </c>
      <c r="CA205" s="44">
        <v>8.2000000000000003E-2</v>
      </c>
      <c r="CB205" s="44">
        <v>8.1000000000000003E-2</v>
      </c>
      <c r="CC205" s="44">
        <v>8.3000000000000004E-2</v>
      </c>
      <c r="CD205" s="58">
        <v>8.5000000000000006E-2</v>
      </c>
      <c r="CE205" s="42">
        <v>7.63</v>
      </c>
      <c r="CF205" s="42">
        <v>7.66</v>
      </c>
      <c r="CG205" s="42">
        <v>7.64</v>
      </c>
      <c r="CH205" s="42">
        <v>7.6</v>
      </c>
      <c r="CI205" s="42">
        <v>7.6</v>
      </c>
      <c r="CJ205" s="42">
        <v>7.61</v>
      </c>
      <c r="CK205" s="54">
        <v>7.62</v>
      </c>
      <c r="CL205" s="42">
        <v>109</v>
      </c>
      <c r="CM205" s="44"/>
      <c r="CN205" s="44">
        <v>1.4612942934036255</v>
      </c>
      <c r="CO205" s="44">
        <v>1.4671550989151001</v>
      </c>
      <c r="CP205" s="44">
        <v>1.4017094373703003</v>
      </c>
      <c r="CQ205" s="44">
        <v>1.4446886777877808</v>
      </c>
      <c r="CR205" s="44">
        <v>1.3880342245101929</v>
      </c>
      <c r="CS205" s="44">
        <v>1.3978022336959839</v>
      </c>
      <c r="CT205" s="58">
        <f t="shared" si="103"/>
        <v>1.4267806609471638</v>
      </c>
      <c r="CU205" s="44" t="s">
        <v>233</v>
      </c>
      <c r="CV205" s="44" t="s">
        <v>233</v>
      </c>
      <c r="CW205" s="44" t="s">
        <v>233</v>
      </c>
      <c r="CX205" s="44" t="s">
        <v>233</v>
      </c>
      <c r="CY205" s="44" t="s">
        <v>233</v>
      </c>
      <c r="CZ205" s="44" t="s">
        <v>233</v>
      </c>
      <c r="DA205" s="54">
        <v>1.0469999999999999</v>
      </c>
      <c r="DB205" s="65">
        <v>958.11968994140625</v>
      </c>
      <c r="DC205" s="65">
        <v>1026.739990234375</v>
      </c>
      <c r="DD205" s="65">
        <v>949.81683349609375</v>
      </c>
      <c r="DE205" s="65">
        <v>974.72528076171875</v>
      </c>
      <c r="DF205" s="65">
        <v>974.60321044921875</v>
      </c>
      <c r="DG205" s="65">
        <v>944.6885986328125</v>
      </c>
      <c r="DH205" s="58">
        <f t="shared" si="104"/>
        <v>1.39888646484375</v>
      </c>
      <c r="DI205" s="65">
        <v>1020.0732421875</v>
      </c>
      <c r="DJ205" s="65">
        <v>1020.2442626953125</v>
      </c>
      <c r="DK205" s="65">
        <v>1012.0146484375</v>
      </c>
      <c r="DL205" s="65">
        <v>1014.3834228515625</v>
      </c>
      <c r="DM205" s="65">
        <v>1006.5445556640625</v>
      </c>
      <c r="DN205" s="65">
        <v>1007.765625</v>
      </c>
      <c r="DO205" s="58">
        <f t="shared" si="105"/>
        <v>1.459446181640625</v>
      </c>
      <c r="DP205" s="65">
        <v>31</v>
      </c>
      <c r="DQ205" s="44"/>
      <c r="DR205" s="65">
        <v>0</v>
      </c>
      <c r="DS205" s="65">
        <v>0</v>
      </c>
      <c r="DT205" s="65">
        <v>777.25</v>
      </c>
      <c r="DU205" s="65">
        <v>794.4375</v>
      </c>
      <c r="DV205" s="65">
        <v>0</v>
      </c>
      <c r="DW205" s="65">
        <v>0</v>
      </c>
      <c r="DX205" s="58">
        <f t="shared" si="106"/>
        <v>0.37720500000000001</v>
      </c>
      <c r="DY205" s="43">
        <v>6.5772891044616699</v>
      </c>
      <c r="DZ205" s="43">
        <v>13.275156021118164</v>
      </c>
      <c r="EA205" s="43">
        <v>27.758216857910156</v>
      </c>
      <c r="EB205" s="44">
        <f t="shared" si="107"/>
        <v>1.0689622911071779</v>
      </c>
      <c r="EC205" s="43">
        <v>38</v>
      </c>
      <c r="ED205" s="43">
        <v>38</v>
      </c>
      <c r="EE205" s="43">
        <v>38</v>
      </c>
      <c r="EF205" s="43">
        <v>38</v>
      </c>
      <c r="EG205" s="43">
        <v>38</v>
      </c>
      <c r="EH205" s="43">
        <v>38</v>
      </c>
      <c r="EI205" s="56">
        <f t="shared" si="88"/>
        <v>38</v>
      </c>
      <c r="EJ205" s="65">
        <v>431.66</v>
      </c>
      <c r="EK205" s="42">
        <v>0</v>
      </c>
      <c r="EL205" s="42">
        <v>0</v>
      </c>
      <c r="EM205" s="42">
        <v>0</v>
      </c>
      <c r="EN205" s="42">
        <v>0</v>
      </c>
      <c r="EO205" s="42">
        <v>0</v>
      </c>
      <c r="EP205" s="42">
        <v>0</v>
      </c>
      <c r="EQ205" s="54" t="str">
        <f t="shared" si="89"/>
        <v>0</v>
      </c>
      <c r="ER205" s="65" t="s">
        <v>237</v>
      </c>
      <c r="ES205" s="42">
        <v>0.62999999523162842</v>
      </c>
      <c r="ET205" s="42">
        <v>0.62999999523162842</v>
      </c>
      <c r="EU205" s="42">
        <v>0.62999999523162842</v>
      </c>
      <c r="EV205" s="42">
        <v>0.62999999523162842</v>
      </c>
      <c r="EW205" s="42">
        <v>0.62999999523162842</v>
      </c>
      <c r="EX205" s="42">
        <v>0.62999999523162842</v>
      </c>
      <c r="EY205" s="54">
        <f t="shared" si="90"/>
        <v>0.62999999523162842</v>
      </c>
      <c r="EZ205" s="42" t="s">
        <v>237</v>
      </c>
      <c r="FA205" s="42">
        <v>0.25999999046325684</v>
      </c>
      <c r="FB205" s="42">
        <v>0.25999999046325684</v>
      </c>
      <c r="FC205" s="42">
        <v>0.25999999046325684</v>
      </c>
      <c r="FD205" s="42">
        <v>0.25999999046325684</v>
      </c>
      <c r="FE205" s="42">
        <v>0.25999999046325684</v>
      </c>
      <c r="FF205" s="42">
        <v>0.25999999046325684</v>
      </c>
      <c r="FG205" s="54">
        <f t="shared" si="91"/>
        <v>0.25999999046325684</v>
      </c>
      <c r="FH205" s="42"/>
      <c r="FI205" s="42">
        <v>0.30000001192092896</v>
      </c>
      <c r="FJ205" s="42">
        <v>0.30000001192092896</v>
      </c>
      <c r="FK205" s="42">
        <v>0.30000001192092896</v>
      </c>
      <c r="FL205" s="42">
        <v>0.2800000011920929</v>
      </c>
      <c r="FM205" s="42">
        <v>0.2800000011920929</v>
      </c>
      <c r="FN205" s="42">
        <v>0.2800000011920929</v>
      </c>
      <c r="FO205" s="54">
        <f t="shared" si="92"/>
        <v>0.29000000655651093</v>
      </c>
      <c r="FP205" s="65">
        <v>30</v>
      </c>
      <c r="FQ205" s="42">
        <v>0.56999999284744263</v>
      </c>
      <c r="FR205" s="42">
        <v>0.56999999284744263</v>
      </c>
      <c r="FS205" s="42">
        <v>0.56999999284744263</v>
      </c>
      <c r="FT205" s="42">
        <v>0.56999999284744263</v>
      </c>
      <c r="FU205" s="42">
        <v>0.56999999284744263</v>
      </c>
      <c r="FV205" s="42">
        <v>0.56999999284744263</v>
      </c>
      <c r="FW205" s="54">
        <f t="shared" si="93"/>
        <v>0.56999999284744263</v>
      </c>
      <c r="FX205" s="65">
        <v>28</v>
      </c>
    </row>
    <row r="206" spans="1:180">
      <c r="A206" s="40">
        <v>38908</v>
      </c>
      <c r="B206" s="41"/>
      <c r="C206" s="41"/>
      <c r="D206" s="41"/>
      <c r="E206" s="42">
        <v>8.1470088958740234</v>
      </c>
      <c r="F206" s="42">
        <v>8</v>
      </c>
      <c r="G206" s="42">
        <v>8.1572647094726562</v>
      </c>
      <c r="H206" s="42">
        <v>8.5948715209960937</v>
      </c>
      <c r="I206" s="42">
        <v>8.7418804168701172</v>
      </c>
      <c r="J206" s="42">
        <v>8.5538463592529297</v>
      </c>
      <c r="K206" s="54">
        <f t="shared" si="94"/>
        <v>8.3658119837443028</v>
      </c>
      <c r="L206" s="43">
        <v>20.122100830078125</v>
      </c>
      <c r="M206" s="43">
        <v>18.778999328613281</v>
      </c>
      <c r="N206" s="43">
        <v>18.559219360351562</v>
      </c>
      <c r="O206" s="43">
        <v>20.781440734863281</v>
      </c>
      <c r="P206" s="43">
        <v>22.417581558227539</v>
      </c>
      <c r="Q206" s="43">
        <v>21.684982299804687</v>
      </c>
      <c r="R206" s="54">
        <f t="shared" si="95"/>
        <v>20.390720685323078</v>
      </c>
      <c r="S206" s="43">
        <v>39.072040557861328</v>
      </c>
      <c r="T206" s="43">
        <v>14.65201473236084</v>
      </c>
      <c r="U206" s="43">
        <v>10.989010810852051</v>
      </c>
      <c r="V206" s="43">
        <v>7.5702075958251953</v>
      </c>
      <c r="W206" s="43">
        <v>6.7155065536499023</v>
      </c>
      <c r="X206" s="43">
        <v>6.7155065536499023</v>
      </c>
      <c r="Y206" s="56">
        <f t="shared" si="96"/>
        <v>14.285714467366537</v>
      </c>
      <c r="Z206" s="42">
        <v>3.1746033579111099E-2</v>
      </c>
      <c r="AA206" s="42">
        <v>-2.1978022530674934E-2</v>
      </c>
      <c r="AB206" s="42">
        <v>-7.5702078640460968E-2</v>
      </c>
      <c r="AC206" s="42">
        <v>-0.2905983030796051</v>
      </c>
      <c r="AD206" s="42">
        <v>-0.2905983030796051</v>
      </c>
      <c r="AE206" s="42">
        <v>-0.28571429848670959</v>
      </c>
      <c r="AF206" s="54">
        <f t="shared" si="97"/>
        <v>-0.15547416203965744</v>
      </c>
      <c r="AG206" s="42">
        <v>7.029059886932373</v>
      </c>
      <c r="AH206" s="42">
        <v>7.0598292350769043</v>
      </c>
      <c r="AI206" s="42">
        <v>7.145298957824707</v>
      </c>
      <c r="AJ206" s="42">
        <v>7.5008544921875</v>
      </c>
      <c r="AK206" s="42">
        <v>7.6376066207885742</v>
      </c>
      <c r="AL206" s="42">
        <v>7.4495725631713867</v>
      </c>
      <c r="AM206" s="54">
        <f t="shared" si="98"/>
        <v>7.3037036259969073</v>
      </c>
      <c r="AN206" s="44">
        <v>0.21489621698856354</v>
      </c>
      <c r="AO206" s="44">
        <v>0.190476194024086</v>
      </c>
      <c r="AP206" s="44">
        <v>0.16605617105960846</v>
      </c>
      <c r="AQ206" s="44">
        <v>0.17826618254184723</v>
      </c>
      <c r="AR206" s="44">
        <v>0.27106228470802307</v>
      </c>
      <c r="AS206" s="44">
        <v>0.22466422617435455</v>
      </c>
      <c r="AT206" s="58">
        <f t="shared" si="99"/>
        <v>0.20757021258274713</v>
      </c>
      <c r="AU206" s="42">
        <v>0.92918193340301514</v>
      </c>
      <c r="AV206" s="42">
        <v>0.92185592651367188</v>
      </c>
      <c r="AW206" s="42">
        <v>0.94871795177459717</v>
      </c>
      <c r="AX206" s="42">
        <v>0.89010989665985107</v>
      </c>
      <c r="AY206" s="42">
        <v>0.73260074853897095</v>
      </c>
      <c r="AZ206" s="42">
        <v>0.85958486795425415</v>
      </c>
      <c r="BA206" s="54">
        <f t="shared" si="100"/>
        <v>0.88034188747406006</v>
      </c>
      <c r="BB206" s="44"/>
      <c r="BC206" s="42">
        <v>0.190476194024086</v>
      </c>
      <c r="BD206" s="42">
        <v>0.21855922043323517</v>
      </c>
      <c r="BE206" s="42">
        <v>0.22588522732257843</v>
      </c>
      <c r="BF206" s="42">
        <v>0.21245421469211578</v>
      </c>
      <c r="BG206" s="42">
        <v>1.587301678955555E-2</v>
      </c>
      <c r="BH206" s="42">
        <v>0.21489621698856354</v>
      </c>
      <c r="BI206" s="54">
        <f t="shared" si="101"/>
        <v>0.17969068170835575</v>
      </c>
      <c r="BJ206" s="44">
        <v>4.1964825242757797E-2</v>
      </c>
      <c r="BK206" s="44">
        <v>4.0651246905326843E-2</v>
      </c>
      <c r="BL206" s="44">
        <v>4.0183108299970627E-2</v>
      </c>
      <c r="BM206" s="44">
        <v>4.0268499404191971E-2</v>
      </c>
      <c r="BN206" s="44">
        <v>4.0488023310899734E-2</v>
      </c>
      <c r="BO206" s="44">
        <v>4.7393407672643661E-2</v>
      </c>
      <c r="BP206" s="58">
        <f t="shared" si="102"/>
        <v>4.1824851805965103E-2</v>
      </c>
      <c r="BQ206" s="42">
        <v>1.1100000000000001</v>
      </c>
      <c r="BR206" s="42">
        <v>1.1100000000000001</v>
      </c>
      <c r="BS206" s="42">
        <v>1.23</v>
      </c>
      <c r="BT206" s="42">
        <v>1.21</v>
      </c>
      <c r="BU206" s="42">
        <v>1.18</v>
      </c>
      <c r="BV206" s="42">
        <v>1.1100000000000001</v>
      </c>
      <c r="BW206" s="54">
        <v>1.1599999999999999</v>
      </c>
      <c r="BX206" s="44">
        <v>9.4E-2</v>
      </c>
      <c r="BY206" s="44">
        <v>9.9000000000000005E-2</v>
      </c>
      <c r="BZ206" s="44">
        <v>9.1999999999999998E-2</v>
      </c>
      <c r="CA206" s="44">
        <v>8.8999999999999996E-2</v>
      </c>
      <c r="CB206" s="44">
        <v>8.6999999999999994E-2</v>
      </c>
      <c r="CC206" s="44">
        <v>8.8999999999999996E-2</v>
      </c>
      <c r="CD206" s="58">
        <v>9.1999999999999998E-2</v>
      </c>
      <c r="CE206" s="42">
        <v>7.64</v>
      </c>
      <c r="CF206" s="42">
        <v>7.66</v>
      </c>
      <c r="CG206" s="42">
        <v>7.64</v>
      </c>
      <c r="CH206" s="42">
        <v>7.61</v>
      </c>
      <c r="CI206" s="42">
        <v>7.57</v>
      </c>
      <c r="CJ206" s="42">
        <v>7.55</v>
      </c>
      <c r="CK206" s="54">
        <v>7.61</v>
      </c>
      <c r="CL206" s="42">
        <v>112</v>
      </c>
      <c r="CM206" s="44"/>
      <c r="CN206" s="44">
        <v>0.96996337175369263</v>
      </c>
      <c r="CO206" s="44">
        <v>0.96410256624221802</v>
      </c>
      <c r="CP206" s="44">
        <v>0.96800976991653442</v>
      </c>
      <c r="CQ206" s="44">
        <v>0.96019536256790161</v>
      </c>
      <c r="CR206" s="44">
        <v>1.0148962736129761</v>
      </c>
      <c r="CS206" s="44">
        <v>1.0998779535293579</v>
      </c>
      <c r="CT206" s="58">
        <f t="shared" si="103"/>
        <v>0.99617421627044678</v>
      </c>
      <c r="CU206" s="44" t="s">
        <v>233</v>
      </c>
      <c r="CV206" s="44" t="s">
        <v>233</v>
      </c>
      <c r="CW206" s="44" t="s">
        <v>233</v>
      </c>
      <c r="CX206" s="44" t="s">
        <v>233</v>
      </c>
      <c r="CY206" s="44" t="s">
        <v>233</v>
      </c>
      <c r="CZ206" s="44" t="s">
        <v>233</v>
      </c>
      <c r="DA206" s="54">
        <v>1.4179999999999999</v>
      </c>
      <c r="DB206" s="65">
        <v>653.113525390625</v>
      </c>
      <c r="DC206" s="65">
        <v>651.6483154296875</v>
      </c>
      <c r="DD206" s="65">
        <v>670.940185546875</v>
      </c>
      <c r="DE206" s="65">
        <v>668.4981689453125</v>
      </c>
      <c r="DF206" s="65">
        <v>657.26495361328125</v>
      </c>
      <c r="DG206" s="65">
        <v>510.74481201171875</v>
      </c>
      <c r="DH206" s="58">
        <f t="shared" si="104"/>
        <v>0.91493039062500003</v>
      </c>
      <c r="DI206" s="65">
        <v>685.81195068359375</v>
      </c>
      <c r="DJ206" s="65">
        <v>685.81195068359375</v>
      </c>
      <c r="DK206" s="65">
        <v>701.5384521484375</v>
      </c>
      <c r="DL206" s="65">
        <v>706.32476806640625</v>
      </c>
      <c r="DM206" s="65">
        <v>702.906005859375</v>
      </c>
      <c r="DN206" s="65">
        <v>706.32476806640625</v>
      </c>
      <c r="DO206" s="58">
        <f t="shared" si="105"/>
        <v>1.005292294921875</v>
      </c>
      <c r="DP206" s="65">
        <v>0</v>
      </c>
      <c r="DQ206" s="44"/>
      <c r="DR206" s="65">
        <v>820.4375</v>
      </c>
      <c r="DS206" s="65">
        <v>826.125</v>
      </c>
      <c r="DT206" s="65">
        <v>807.5625</v>
      </c>
      <c r="DU206" s="65">
        <v>760.5</v>
      </c>
      <c r="DV206" s="65">
        <v>760.5625</v>
      </c>
      <c r="DW206" s="65">
        <v>795.125</v>
      </c>
      <c r="DX206" s="58">
        <f t="shared" si="106"/>
        <v>1.1448750000000001</v>
      </c>
      <c r="DY206" s="43">
        <v>6.8750667572021484</v>
      </c>
      <c r="DZ206" s="43">
        <v>15.23504638671875</v>
      </c>
      <c r="EA206" s="43">
        <v>29.346343994140625</v>
      </c>
      <c r="EB206" s="44">
        <f t="shared" si="107"/>
        <v>0.71914830154418952</v>
      </c>
      <c r="EC206" s="43">
        <v>55</v>
      </c>
      <c r="ED206" s="43">
        <v>50</v>
      </c>
      <c r="EE206" s="43">
        <v>50</v>
      </c>
      <c r="EF206" s="43">
        <v>40</v>
      </c>
      <c r="EG206" s="43">
        <v>40</v>
      </c>
      <c r="EH206" s="43">
        <v>40</v>
      </c>
      <c r="EI206" s="56">
        <f t="shared" si="88"/>
        <v>45.833333333333336</v>
      </c>
      <c r="EJ206" s="65">
        <v>349.54</v>
      </c>
      <c r="EK206" s="42">
        <v>0</v>
      </c>
      <c r="EL206" s="42">
        <v>0</v>
      </c>
      <c r="EM206" s="42">
        <v>0</v>
      </c>
      <c r="EN206" s="42">
        <v>0</v>
      </c>
      <c r="EO206" s="42">
        <v>0</v>
      </c>
      <c r="EP206" s="42">
        <v>0</v>
      </c>
      <c r="EQ206" s="54" t="str">
        <f t="shared" si="89"/>
        <v>0</v>
      </c>
      <c r="ER206" s="65" t="s">
        <v>237</v>
      </c>
      <c r="ES206" s="42">
        <v>0.62999999523162842</v>
      </c>
      <c r="ET206" s="42">
        <v>0.62999999523162842</v>
      </c>
      <c r="EU206" s="42">
        <v>0.62999999523162842</v>
      </c>
      <c r="EV206" s="42">
        <v>0.62999999523162842</v>
      </c>
      <c r="EW206" s="42">
        <v>0</v>
      </c>
      <c r="EX206" s="42">
        <v>0</v>
      </c>
      <c r="EY206" s="54">
        <f t="shared" si="90"/>
        <v>0.41999999682108563</v>
      </c>
      <c r="EZ206" s="42" t="s">
        <v>237</v>
      </c>
      <c r="FA206" s="42">
        <v>0.27000001072883606</v>
      </c>
      <c r="FB206" s="42">
        <v>0.27000001072883606</v>
      </c>
      <c r="FC206" s="42">
        <v>0.27000001072883606</v>
      </c>
      <c r="FD206" s="42">
        <v>0.27000001072883606</v>
      </c>
      <c r="FE206" s="42">
        <v>0.27000001072883606</v>
      </c>
      <c r="FF206" s="42">
        <v>0.27000001072883606</v>
      </c>
      <c r="FG206" s="54">
        <f t="shared" si="91"/>
        <v>0.27000001072883606</v>
      </c>
      <c r="FH206" s="42"/>
      <c r="FI206" s="42">
        <v>0.30000001192092896</v>
      </c>
      <c r="FJ206" s="42">
        <v>0.31999999284744263</v>
      </c>
      <c r="FK206" s="42">
        <v>0.31999999284744263</v>
      </c>
      <c r="FL206" s="42">
        <v>0.31999999284744263</v>
      </c>
      <c r="FM206" s="42">
        <v>0.31999999284744263</v>
      </c>
      <c r="FN206" s="42">
        <v>0.31999999284744263</v>
      </c>
      <c r="FO206" s="54">
        <f t="shared" si="92"/>
        <v>0.31666666269302368</v>
      </c>
      <c r="FP206" s="65">
        <v>21</v>
      </c>
      <c r="FQ206" s="42">
        <v>0.56999999284744263</v>
      </c>
      <c r="FR206" s="42">
        <v>0.56999999284744263</v>
      </c>
      <c r="FS206" s="42">
        <v>0.56999999284744263</v>
      </c>
      <c r="FT206" s="42">
        <v>0.56999999284744263</v>
      </c>
      <c r="FU206" s="42">
        <v>0.56999999284744263</v>
      </c>
      <c r="FV206" s="42">
        <v>0.56999999284744263</v>
      </c>
      <c r="FW206" s="54">
        <f t="shared" si="93"/>
        <v>0.56999999284744263</v>
      </c>
      <c r="FX206" s="65">
        <v>19</v>
      </c>
    </row>
    <row r="207" spans="1:180">
      <c r="A207" s="40">
        <v>38909</v>
      </c>
      <c r="B207" s="41"/>
      <c r="C207" s="41"/>
      <c r="D207" s="41"/>
      <c r="E207" s="42">
        <v>8.0991449356079102</v>
      </c>
      <c r="F207" s="42">
        <v>7.9692306518554687</v>
      </c>
      <c r="G207" s="42">
        <v>7.9794869422912598</v>
      </c>
      <c r="H207" s="42">
        <v>8.1333332061767578</v>
      </c>
      <c r="I207" s="42">
        <v>8.4034185409545898</v>
      </c>
      <c r="J207" s="42">
        <v>8.1811962127685547</v>
      </c>
      <c r="K207" s="54">
        <f t="shared" si="94"/>
        <v>8.1276350816090908</v>
      </c>
      <c r="L207" s="43">
        <v>20.415140151977539</v>
      </c>
      <c r="M207" s="43">
        <v>19.340660095214844</v>
      </c>
      <c r="N207" s="43">
        <v>18.998779296875</v>
      </c>
      <c r="O207" s="43">
        <v>20.683761596679688</v>
      </c>
      <c r="P207" s="43">
        <v>22.612941741943359</v>
      </c>
      <c r="Q207" s="43">
        <v>22.00244140625</v>
      </c>
      <c r="R207" s="54">
        <f t="shared" si="95"/>
        <v>20.675620714823406</v>
      </c>
      <c r="S207" s="43">
        <v>8.7912092208862305</v>
      </c>
      <c r="T207" s="43">
        <v>39.804637908935547</v>
      </c>
      <c r="U207" s="43">
        <v>29.426130294799805</v>
      </c>
      <c r="V207" s="43">
        <v>31.990232467651367</v>
      </c>
      <c r="W207" s="43">
        <v>18.80341911315918</v>
      </c>
      <c r="X207" s="43">
        <v>14.896214485168457</v>
      </c>
      <c r="Y207" s="56">
        <f t="shared" si="96"/>
        <v>23.951973915100098</v>
      </c>
      <c r="Z207" s="42">
        <v>-0.23199023306369781</v>
      </c>
      <c r="AA207" s="42">
        <v>-0.31013432145118713</v>
      </c>
      <c r="AB207" s="42">
        <v>-0.40293040871620178</v>
      </c>
      <c r="AC207" s="42">
        <v>-0.42735043168067932</v>
      </c>
      <c r="AD207" s="42">
        <v>-0.44200244545936584</v>
      </c>
      <c r="AE207" s="42">
        <v>-0.43711844086647034</v>
      </c>
      <c r="AF207" s="54">
        <f t="shared" si="97"/>
        <v>-0.37525438020626706</v>
      </c>
      <c r="AG207" s="42">
        <v>7.2068376541137695</v>
      </c>
      <c r="AH207" s="42">
        <v>7.1384615898132324</v>
      </c>
      <c r="AI207" s="42">
        <v>7.1213674545288086</v>
      </c>
      <c r="AJ207" s="42">
        <v>7.1555557250976562</v>
      </c>
      <c r="AK207" s="42">
        <v>7.3094015121459961</v>
      </c>
      <c r="AL207" s="42">
        <v>7.1794872283935547</v>
      </c>
      <c r="AM207" s="54">
        <f t="shared" si="98"/>
        <v>7.1851851940155029</v>
      </c>
      <c r="AN207" s="44">
        <v>0.20024420320987701</v>
      </c>
      <c r="AO207" s="44">
        <v>0.2588522732257843</v>
      </c>
      <c r="AP207" s="44">
        <v>0.2588522732257843</v>
      </c>
      <c r="AQ207" s="44">
        <v>0.29548230767250061</v>
      </c>
      <c r="AR207" s="44">
        <v>0.44688645005226135</v>
      </c>
      <c r="AS207" s="44">
        <v>0.40781441330909729</v>
      </c>
      <c r="AT207" s="58">
        <f t="shared" si="99"/>
        <v>0.31135532011588413</v>
      </c>
      <c r="AU207" s="42">
        <v>0.76556777954101563</v>
      </c>
      <c r="AV207" s="42">
        <v>0.86691087484359741</v>
      </c>
      <c r="AW207" s="42">
        <v>0.76923078298568726</v>
      </c>
      <c r="AX207" s="42">
        <v>0.8461538553237915</v>
      </c>
      <c r="AY207" s="42">
        <v>0.71794873476028442</v>
      </c>
      <c r="AZ207" s="42">
        <v>0.64346766471862793</v>
      </c>
      <c r="BA207" s="54">
        <f t="shared" si="100"/>
        <v>0.76821328202883399</v>
      </c>
      <c r="BB207" s="44"/>
      <c r="BC207" s="42">
        <v>0.13553114235401154</v>
      </c>
      <c r="BD207" s="42">
        <v>0.14652015268802643</v>
      </c>
      <c r="BE207" s="42">
        <v>0.13797314465045929</v>
      </c>
      <c r="BF207" s="42">
        <v>0.14407815039157867</v>
      </c>
      <c r="BG207" s="42">
        <v>6.5934069454669952E-2</v>
      </c>
      <c r="BH207" s="42">
        <v>9.890110045671463E-2</v>
      </c>
      <c r="BI207" s="54">
        <f t="shared" si="101"/>
        <v>0.12148962666591008</v>
      </c>
      <c r="BJ207" s="44">
        <v>4.8703018575906754E-2</v>
      </c>
      <c r="BK207" s="44">
        <v>4.8359628766775131E-2</v>
      </c>
      <c r="BL207" s="44">
        <v>4.8917539417743683E-2</v>
      </c>
      <c r="BM207" s="44">
        <v>5.0697356462478638E-2</v>
      </c>
      <c r="BN207" s="44">
        <v>4.3779388070106506E-2</v>
      </c>
      <c r="BO207" s="44">
        <v>4.2245183140039444E-2</v>
      </c>
      <c r="BP207" s="58">
        <f t="shared" si="102"/>
        <v>4.7117019072175026E-2</v>
      </c>
      <c r="BQ207" s="42">
        <v>1.1100000000000001</v>
      </c>
      <c r="BR207" s="42">
        <v>1.0900000000000001</v>
      </c>
      <c r="BS207" s="42">
        <v>1.1299999999999999</v>
      </c>
      <c r="BT207" s="42">
        <v>1.25</v>
      </c>
      <c r="BU207" s="42">
        <v>1.1399999999999999</v>
      </c>
      <c r="BV207" s="42">
        <v>1.03</v>
      </c>
      <c r="BW207" s="54">
        <v>1.1200000000000001</v>
      </c>
      <c r="BX207" s="44">
        <v>8.6999999999999994E-2</v>
      </c>
      <c r="BY207" s="44">
        <v>0.09</v>
      </c>
      <c r="BZ207" s="44">
        <v>9.2999999999999999E-2</v>
      </c>
      <c r="CA207" s="44">
        <v>0.11</v>
      </c>
      <c r="CB207" s="44">
        <v>9.9000000000000005E-2</v>
      </c>
      <c r="CC207" s="44">
        <v>8.8999999999999996E-2</v>
      </c>
      <c r="CD207" s="58">
        <v>9.5000000000000001E-2</v>
      </c>
      <c r="CE207" s="42">
        <v>7.57</v>
      </c>
      <c r="CF207" s="42">
        <v>7.58</v>
      </c>
      <c r="CG207" s="42">
        <v>7.6</v>
      </c>
      <c r="CH207" s="42">
        <v>7.58</v>
      </c>
      <c r="CI207" s="42">
        <v>7.56</v>
      </c>
      <c r="CJ207" s="42">
        <v>7.54</v>
      </c>
      <c r="CK207" s="54">
        <v>7.57</v>
      </c>
      <c r="CL207" s="42">
        <v>106</v>
      </c>
      <c r="CM207" s="44"/>
      <c r="CN207" s="44">
        <v>0.99926739931106567</v>
      </c>
      <c r="CO207" s="44">
        <v>0.96800976991653442</v>
      </c>
      <c r="CP207" s="44">
        <v>0.99536019563674927</v>
      </c>
      <c r="CQ207" s="44">
        <v>0.99438339471817017</v>
      </c>
      <c r="CR207" s="44">
        <v>0.90354090929031372</v>
      </c>
      <c r="CS207" s="44">
        <v>1.4788767099380493</v>
      </c>
      <c r="CT207" s="58">
        <f t="shared" si="103"/>
        <v>1.0565730631351471</v>
      </c>
      <c r="CU207" s="44" t="s">
        <v>233</v>
      </c>
      <c r="CV207" s="44" t="s">
        <v>233</v>
      </c>
      <c r="CW207" s="44" t="s">
        <v>233</v>
      </c>
      <c r="CX207" s="44" t="s">
        <v>233</v>
      </c>
      <c r="CY207" s="44" t="s">
        <v>233</v>
      </c>
      <c r="CZ207" s="44" t="s">
        <v>233</v>
      </c>
      <c r="DA207" s="54">
        <v>1.383</v>
      </c>
      <c r="DB207" s="65">
        <v>706.5933837890625</v>
      </c>
      <c r="DC207" s="65">
        <v>635.4090576171875</v>
      </c>
      <c r="DD207" s="65">
        <v>679.2430419921875</v>
      </c>
      <c r="DE207" s="65">
        <v>678.3883056640625</v>
      </c>
      <c r="DF207" s="65">
        <v>622.4664306640625</v>
      </c>
      <c r="DG207" s="65">
        <v>1010.13427734375</v>
      </c>
      <c r="DH207" s="58">
        <f t="shared" si="104"/>
        <v>1.039736279296875</v>
      </c>
      <c r="DI207" s="65">
        <v>707.008544921875</v>
      </c>
      <c r="DJ207" s="65">
        <v>709.74359130859375</v>
      </c>
      <c r="DK207" s="65">
        <v>714.5299072265625</v>
      </c>
      <c r="DL207" s="65">
        <v>732.30767822265625</v>
      </c>
      <c r="DM207" s="65">
        <v>657.5091552734375</v>
      </c>
      <c r="DN207" s="65">
        <v>1007.9365234375</v>
      </c>
      <c r="DO207" s="58">
        <f t="shared" si="105"/>
        <v>1.08696849609375</v>
      </c>
      <c r="DP207" s="65">
        <v>15</v>
      </c>
      <c r="DQ207" s="44"/>
      <c r="DR207" s="65">
        <v>732</v>
      </c>
      <c r="DS207" s="65">
        <v>0</v>
      </c>
      <c r="DT207" s="65">
        <v>775.375</v>
      </c>
      <c r="DU207" s="65">
        <v>786.8125</v>
      </c>
      <c r="DV207" s="65">
        <v>0</v>
      </c>
      <c r="DW207" s="65">
        <v>791</v>
      </c>
      <c r="DX207" s="58">
        <f t="shared" si="106"/>
        <v>0.74044500000000002</v>
      </c>
      <c r="DY207" s="43">
        <v>6.7638092041015625</v>
      </c>
      <c r="DZ207" s="43">
        <v>12.759015083312988</v>
      </c>
      <c r="EA207" s="43">
        <v>26.949722290039063</v>
      </c>
      <c r="EB207" s="44">
        <f t="shared" si="107"/>
        <v>1.4484690663909912</v>
      </c>
      <c r="EC207" s="43">
        <v>40</v>
      </c>
      <c r="ED207" s="43">
        <v>40</v>
      </c>
      <c r="EE207" s="43">
        <v>40</v>
      </c>
      <c r="EF207" s="43">
        <v>40</v>
      </c>
      <c r="EG207" s="43">
        <v>40</v>
      </c>
      <c r="EH207" s="43">
        <v>40</v>
      </c>
      <c r="EI207" s="56">
        <f t="shared" si="88"/>
        <v>40</v>
      </c>
      <c r="EJ207" s="65">
        <v>327.60000000000002</v>
      </c>
      <c r="EK207" s="42">
        <v>0</v>
      </c>
      <c r="EL207" s="42">
        <v>0</v>
      </c>
      <c r="EM207" s="42">
        <v>0</v>
      </c>
      <c r="EN207" s="42">
        <v>0</v>
      </c>
      <c r="EO207" s="42">
        <v>0</v>
      </c>
      <c r="EP207" s="42">
        <v>0</v>
      </c>
      <c r="EQ207" s="54" t="str">
        <f t="shared" si="89"/>
        <v>0</v>
      </c>
      <c r="ER207" s="65" t="s">
        <v>237</v>
      </c>
      <c r="ES207" s="42">
        <v>0</v>
      </c>
      <c r="ET207" s="42">
        <v>0</v>
      </c>
      <c r="EU207" s="42">
        <v>0</v>
      </c>
      <c r="EV207" s="42">
        <v>0</v>
      </c>
      <c r="EW207" s="42">
        <v>0</v>
      </c>
      <c r="EX207" s="42">
        <v>0</v>
      </c>
      <c r="EY207" s="54" t="str">
        <f t="shared" si="90"/>
        <v>0</v>
      </c>
      <c r="EZ207" s="42" t="s">
        <v>237</v>
      </c>
      <c r="FA207" s="42">
        <v>0.27000001072883606</v>
      </c>
      <c r="FB207" s="42">
        <v>0.27000001072883606</v>
      </c>
      <c r="FC207" s="42">
        <v>0.27000001072883606</v>
      </c>
      <c r="FD207" s="42">
        <v>0.30000001192092896</v>
      </c>
      <c r="FE207" s="42">
        <v>0.30000001192092896</v>
      </c>
      <c r="FF207" s="42">
        <v>0.30000001192092896</v>
      </c>
      <c r="FG207" s="54">
        <f t="shared" si="91"/>
        <v>0.28500001132488251</v>
      </c>
      <c r="FH207" s="42"/>
      <c r="FI207" s="42">
        <v>0.31999999284744263</v>
      </c>
      <c r="FJ207" s="42">
        <v>0.31999999284744263</v>
      </c>
      <c r="FK207" s="42">
        <v>0.36000001430511475</v>
      </c>
      <c r="FL207" s="42">
        <v>0.36000001430511475</v>
      </c>
      <c r="FM207" s="42">
        <v>0.36000001430511475</v>
      </c>
      <c r="FN207" s="42">
        <v>0.36000001430511475</v>
      </c>
      <c r="FO207" s="54">
        <f t="shared" si="92"/>
        <v>0.34666667381922406</v>
      </c>
      <c r="FP207" s="65">
        <v>23</v>
      </c>
      <c r="FQ207" s="42">
        <v>0.56999999284744263</v>
      </c>
      <c r="FR207" s="42">
        <v>0.56999999284744263</v>
      </c>
      <c r="FS207" s="42">
        <v>0.56999999284744263</v>
      </c>
      <c r="FT207" s="42">
        <v>0.56999999284744263</v>
      </c>
      <c r="FU207" s="42">
        <v>0.56999999284744263</v>
      </c>
      <c r="FV207" s="42">
        <v>0.56999999284744263</v>
      </c>
      <c r="FW207" s="54">
        <f t="shared" si="93"/>
        <v>0.56999999284744263</v>
      </c>
      <c r="FX207" s="65">
        <v>20</v>
      </c>
    </row>
    <row r="208" spans="1:180">
      <c r="A208" s="40">
        <v>38910</v>
      </c>
      <c r="B208" s="41"/>
      <c r="C208" s="41"/>
      <c r="D208" s="41"/>
      <c r="E208" s="42">
        <v>7.9452991485595703</v>
      </c>
      <c r="F208" s="42">
        <v>7.9316239356994629</v>
      </c>
      <c r="G208" s="42">
        <v>7.9247860908508301</v>
      </c>
      <c r="H208" s="42">
        <v>7.9008545875549316</v>
      </c>
      <c r="I208" s="42">
        <v>7.846153736114502</v>
      </c>
      <c r="J208" s="42">
        <v>7.8427348136901855</v>
      </c>
      <c r="K208" s="54">
        <f t="shared" si="94"/>
        <v>7.8985753854115801</v>
      </c>
      <c r="L208" s="43">
        <v>21.147741317749023</v>
      </c>
      <c r="M208" s="43">
        <v>20.781440734863281</v>
      </c>
      <c r="N208" s="43">
        <v>20.537240982055664</v>
      </c>
      <c r="O208" s="43">
        <v>20.268619537353516</v>
      </c>
      <c r="P208" s="43">
        <v>20.146520614624023</v>
      </c>
      <c r="Q208" s="43">
        <v>19.902318954467773</v>
      </c>
      <c r="R208" s="54">
        <f t="shared" si="95"/>
        <v>20.463980356852215</v>
      </c>
      <c r="S208" s="43">
        <v>11.843711853027344</v>
      </c>
      <c r="T208" s="43">
        <v>11.59951114654541</v>
      </c>
      <c r="U208" s="43">
        <v>53.724052429199219</v>
      </c>
      <c r="V208" s="43">
        <v>57.142856597900391</v>
      </c>
      <c r="W208" s="43">
        <v>58.730159759521484</v>
      </c>
      <c r="X208" s="43">
        <v>46.886447906494141</v>
      </c>
      <c r="Y208" s="56">
        <f t="shared" si="96"/>
        <v>39.987789948781334</v>
      </c>
      <c r="Z208" s="42">
        <v>-0.36385837197303772</v>
      </c>
      <c r="AA208" s="42">
        <v>-0.32967033982276917</v>
      </c>
      <c r="AB208" s="42">
        <v>-0.39804640412330627</v>
      </c>
      <c r="AC208" s="42">
        <v>-0.45177045464515686</v>
      </c>
      <c r="AD208" s="42">
        <v>-0.53479856252670288</v>
      </c>
      <c r="AE208" s="42">
        <v>-0.52991455793380737</v>
      </c>
      <c r="AF208" s="54">
        <f t="shared" si="97"/>
        <v>-0.43467644850413006</v>
      </c>
      <c r="AG208" s="42">
        <v>7.1008548736572266</v>
      </c>
      <c r="AH208" s="42">
        <v>7.0974359512329102</v>
      </c>
      <c r="AI208" s="42">
        <v>7.0769228935241699</v>
      </c>
      <c r="AJ208" s="42">
        <v>7.0564103126525879</v>
      </c>
      <c r="AK208" s="42">
        <v>7.0666666030883789</v>
      </c>
      <c r="AL208" s="42">
        <v>7.0564103126525879</v>
      </c>
      <c r="AM208" s="54">
        <f t="shared" si="98"/>
        <v>7.0757834911346436</v>
      </c>
      <c r="AN208" s="44">
        <v>0.29792430996894836</v>
      </c>
      <c r="AO208" s="44">
        <v>0.26373627781867981</v>
      </c>
      <c r="AP208" s="44">
        <v>0.31501832604408264</v>
      </c>
      <c r="AQ208" s="44">
        <v>0.41514042019844055</v>
      </c>
      <c r="AR208" s="44">
        <v>0.3858363926410675</v>
      </c>
      <c r="AS208" s="44">
        <v>0.41758242249488831</v>
      </c>
      <c r="AT208" s="58">
        <f t="shared" si="99"/>
        <v>0.3492063581943512</v>
      </c>
      <c r="AU208" s="42">
        <v>1.0757020711898804</v>
      </c>
      <c r="AV208" s="42">
        <v>0.97191697359085083</v>
      </c>
      <c r="AW208" s="42">
        <v>1.0561660528182983</v>
      </c>
      <c r="AX208" s="42">
        <v>1.0549451112747192</v>
      </c>
      <c r="AY208" s="42">
        <v>1.0488400459289551</v>
      </c>
      <c r="AZ208" s="42">
        <v>0.83882784843444824</v>
      </c>
      <c r="BA208" s="54">
        <f t="shared" si="100"/>
        <v>1.007733017206192</v>
      </c>
      <c r="BB208" s="44"/>
      <c r="BC208" s="42">
        <v>0.19536019861698151</v>
      </c>
      <c r="BD208" s="42">
        <v>0.18070818483829498</v>
      </c>
      <c r="BE208" s="42">
        <v>0.20390720665454865</v>
      </c>
      <c r="BF208" s="42">
        <v>0.2063492089509964</v>
      </c>
      <c r="BG208" s="42">
        <v>0.13064713776111603</v>
      </c>
      <c r="BH208" s="42">
        <v>0.12454212456941605</v>
      </c>
      <c r="BI208" s="54">
        <f t="shared" si="101"/>
        <v>0.17358567689855894</v>
      </c>
      <c r="BJ208" s="44">
        <v>6.0276281088590622E-2</v>
      </c>
      <c r="BK208" s="44">
        <v>6.1165273189544678E-2</v>
      </c>
      <c r="BL208" s="44">
        <v>5.8319814503192902E-2</v>
      </c>
      <c r="BM208" s="44">
        <v>5.7422690093517303E-2</v>
      </c>
      <c r="BN208" s="44">
        <v>4.6760205179452896E-2</v>
      </c>
      <c r="BO208" s="44">
        <v>5.0364788621664047E-2</v>
      </c>
      <c r="BP208" s="58">
        <f t="shared" si="102"/>
        <v>5.5718175445993744E-2</v>
      </c>
      <c r="BQ208" s="42">
        <v>1.02</v>
      </c>
      <c r="BR208" s="42">
        <v>1.05</v>
      </c>
      <c r="BS208" s="42">
        <v>1.1100000000000001</v>
      </c>
      <c r="BT208" s="42">
        <v>1.1399999999999999</v>
      </c>
      <c r="BU208" s="42">
        <v>1.21</v>
      </c>
      <c r="BV208" s="42">
        <v>1.19</v>
      </c>
      <c r="BW208" s="54">
        <v>1.1200000000000001</v>
      </c>
      <c r="BX208" s="44">
        <v>8.6999999999999994E-2</v>
      </c>
      <c r="BY208" s="44">
        <v>0.09</v>
      </c>
      <c r="BZ208" s="44">
        <v>8.6999999999999994E-2</v>
      </c>
      <c r="CA208" s="44">
        <v>8.3000000000000004E-2</v>
      </c>
      <c r="CB208" s="44">
        <v>7.6999999999999999E-2</v>
      </c>
      <c r="CC208" s="44">
        <v>7.1999999999999995E-2</v>
      </c>
      <c r="CD208" s="58">
        <v>8.3000000000000004E-2</v>
      </c>
      <c r="CE208" s="42">
        <v>7.51</v>
      </c>
      <c r="CF208" s="42">
        <v>7.5</v>
      </c>
      <c r="CG208" s="42">
        <v>7.47</v>
      </c>
      <c r="CH208" s="42">
        <v>7.45</v>
      </c>
      <c r="CI208" s="42">
        <v>7.43</v>
      </c>
      <c r="CJ208" s="42">
        <v>7.43</v>
      </c>
      <c r="CK208" s="54">
        <v>7.47</v>
      </c>
      <c r="CL208" s="42">
        <v>95</v>
      </c>
      <c r="CM208" s="44"/>
      <c r="CN208" s="44">
        <v>1.4593406915664673</v>
      </c>
      <c r="CO208" s="44">
        <v>1.4818071126937866</v>
      </c>
      <c r="CP208" s="44">
        <v>1.4769231081008911</v>
      </c>
      <c r="CQ208" s="44">
        <v>1.4534798860549927</v>
      </c>
      <c r="CR208" s="44">
        <v>1.5257631540298462</v>
      </c>
      <c r="CS208" s="44">
        <v>1.495482325553894</v>
      </c>
      <c r="CT208" s="58">
        <f t="shared" si="103"/>
        <v>1.4821327129999797</v>
      </c>
      <c r="CU208" s="44" t="s">
        <v>233</v>
      </c>
      <c r="CV208" s="44" t="s">
        <v>233</v>
      </c>
      <c r="CW208" s="44" t="s">
        <v>233</v>
      </c>
      <c r="CX208" s="44" t="s">
        <v>233</v>
      </c>
      <c r="CY208" s="44" t="s">
        <v>233</v>
      </c>
      <c r="CZ208" s="44" t="s">
        <v>233</v>
      </c>
      <c r="DA208" s="54">
        <v>1.014</v>
      </c>
      <c r="DB208" s="65">
        <v>1002.8082275390625</v>
      </c>
      <c r="DC208" s="65">
        <v>999.99993896484375</v>
      </c>
      <c r="DD208" s="65">
        <v>993.28448486328125</v>
      </c>
      <c r="DE208" s="65">
        <v>992.6739501953125</v>
      </c>
      <c r="DF208" s="65">
        <v>991.33087158203125</v>
      </c>
      <c r="DG208" s="65">
        <v>1059.5848388671875</v>
      </c>
      <c r="DH208" s="58">
        <f t="shared" si="104"/>
        <v>1.4495237548828126</v>
      </c>
      <c r="DI208" s="65">
        <v>1008.009765625</v>
      </c>
      <c r="DJ208" s="65">
        <v>1003.7362670898437</v>
      </c>
      <c r="DK208" s="65">
        <v>1015.2625122070312</v>
      </c>
      <c r="DL208" s="65">
        <v>1015.8729858398437</v>
      </c>
      <c r="DM208" s="65">
        <v>1010.3785400390625</v>
      </c>
      <c r="DN208" s="65">
        <v>1004.2734985351562</v>
      </c>
      <c r="DO208" s="58">
        <f t="shared" si="105"/>
        <v>1.4538080566406251</v>
      </c>
      <c r="DP208" s="65">
        <v>0</v>
      </c>
      <c r="DQ208" s="44"/>
      <c r="DR208" s="65">
        <v>780.3125</v>
      </c>
      <c r="DS208" s="65">
        <v>0</v>
      </c>
      <c r="DT208" s="65">
        <v>716</v>
      </c>
      <c r="DU208" s="65">
        <v>754</v>
      </c>
      <c r="DV208" s="65">
        <v>0</v>
      </c>
      <c r="DW208" s="65">
        <v>782.125</v>
      </c>
      <c r="DX208" s="58">
        <f t="shared" si="106"/>
        <v>0.72778500000000002</v>
      </c>
      <c r="DY208" s="43">
        <v>6.5282049179077148</v>
      </c>
      <c r="DZ208" s="43">
        <v>10.38404655456543</v>
      </c>
      <c r="EA208" s="43">
        <v>26.711502075195313</v>
      </c>
      <c r="EB208" s="44">
        <f t="shared" si="107"/>
        <v>1.8005534618377685</v>
      </c>
      <c r="EC208" s="43">
        <v>40</v>
      </c>
      <c r="ED208" s="43">
        <v>40</v>
      </c>
      <c r="EE208" s="43">
        <v>40</v>
      </c>
      <c r="EF208" s="43">
        <v>40</v>
      </c>
      <c r="EG208" s="43">
        <v>35</v>
      </c>
      <c r="EH208" s="43">
        <v>35</v>
      </c>
      <c r="EI208" s="56">
        <f t="shared" ref="EI208:EI271" si="108">IF(SUM(EC208:EH208)&gt;0,AVERAGE(EC208:EH208),"")</f>
        <v>38.333333333333336</v>
      </c>
      <c r="EJ208" s="65">
        <v>440.97</v>
      </c>
      <c r="EK208" s="42">
        <v>0</v>
      </c>
      <c r="EL208" s="42">
        <v>0</v>
      </c>
      <c r="EM208" s="42">
        <v>0</v>
      </c>
      <c r="EN208" s="42">
        <v>1.5499999523162842</v>
      </c>
      <c r="EO208" s="42">
        <v>1.5</v>
      </c>
      <c r="EP208" s="42">
        <v>1.5</v>
      </c>
      <c r="EQ208" s="54">
        <f t="shared" ref="EQ208:EQ271" si="109">IF(SUM(EK208:EP208)&gt;0,AVERAGE(EK208:EP208),"0")</f>
        <v>0.75833332538604736</v>
      </c>
      <c r="ER208" s="65" t="s">
        <v>237</v>
      </c>
      <c r="ES208" s="42">
        <v>0</v>
      </c>
      <c r="ET208" s="42">
        <v>0</v>
      </c>
      <c r="EU208" s="42">
        <v>0</v>
      </c>
      <c r="EV208" s="42">
        <v>0</v>
      </c>
      <c r="EW208" s="42">
        <v>0</v>
      </c>
      <c r="EX208" s="42">
        <v>0</v>
      </c>
      <c r="EY208" s="54" t="str">
        <f t="shared" ref="EY208:EY271" si="110">IF(SUM(ES208:EX208)&gt;0,AVERAGE(ES208:EX208),"0")</f>
        <v>0</v>
      </c>
      <c r="EZ208" s="42" t="s">
        <v>237</v>
      </c>
      <c r="FA208" s="42">
        <v>0.33000001311302185</v>
      </c>
      <c r="FB208" s="42">
        <v>0.33000001311302185</v>
      </c>
      <c r="FC208" s="42">
        <v>0.33000001311302185</v>
      </c>
      <c r="FD208" s="42">
        <v>0.33000001311302185</v>
      </c>
      <c r="FE208" s="42">
        <v>0.34999999403953552</v>
      </c>
      <c r="FF208" s="42">
        <v>0.34999999403953552</v>
      </c>
      <c r="FG208" s="54">
        <f t="shared" ref="FG208:FG271" si="111">IF(SUM(FA208:FF208)&gt;0,AVERAGE(FA208:FF208),"")</f>
        <v>0.33666667342185974</v>
      </c>
      <c r="FH208" s="42"/>
      <c r="FI208" s="42">
        <v>0.36000001430511475</v>
      </c>
      <c r="FJ208" s="42">
        <v>0.36000001430511475</v>
      </c>
      <c r="FK208" s="42">
        <v>0.36000001430511475</v>
      </c>
      <c r="FL208" s="42">
        <v>0.37999999523162842</v>
      </c>
      <c r="FM208" s="42">
        <v>0.40000000596046448</v>
      </c>
      <c r="FN208" s="42">
        <v>0.40000000596046448</v>
      </c>
      <c r="FO208" s="54">
        <f t="shared" ref="FO208:FO271" si="112">IF(SUM(FI208:FN208)&gt;0,AVERAGE(FI208:FN208),"")</f>
        <v>0.37666667501131695</v>
      </c>
      <c r="FP208" s="65">
        <v>39</v>
      </c>
      <c r="FQ208" s="42">
        <v>0.56999999284744263</v>
      </c>
      <c r="FR208" s="42">
        <v>0.56999999284744263</v>
      </c>
      <c r="FS208" s="42">
        <v>0.56999999284744263</v>
      </c>
      <c r="FT208" s="42">
        <v>0.56999999284744263</v>
      </c>
      <c r="FU208" s="42">
        <v>0.56999999284744263</v>
      </c>
      <c r="FV208" s="42">
        <v>0.56999999284744263</v>
      </c>
      <c r="FW208" s="54">
        <f t="shared" ref="FW208:FW271" si="113">IF(SUM(FQ208:FV208)&gt;0,AVERAGE(FQ208:FV208),"")</f>
        <v>0.56999999284744263</v>
      </c>
      <c r="FX208" s="65">
        <v>30</v>
      </c>
    </row>
    <row r="209" spans="1:180">
      <c r="A209" s="40">
        <v>38911</v>
      </c>
      <c r="B209" s="41"/>
      <c r="C209" s="41"/>
      <c r="D209" s="41"/>
      <c r="E209" s="42">
        <v>7.8017091751098633</v>
      </c>
      <c r="F209" s="42">
        <v>7.7777776718139648</v>
      </c>
      <c r="G209" s="42">
        <v>7.7538461685180664</v>
      </c>
      <c r="H209" s="42">
        <v>7.7230768203735352</v>
      </c>
      <c r="I209" s="42">
        <v>7.7948718070983887</v>
      </c>
      <c r="J209" s="42">
        <v>7.7743587493896484</v>
      </c>
      <c r="K209" s="54">
        <f t="shared" ref="K209:K272" si="114">IF(SUM(E209:J209)&gt;0,AVERAGE(E209:J209),"")</f>
        <v>7.7709400653839111</v>
      </c>
      <c r="L209" s="43">
        <v>19.536020278930664</v>
      </c>
      <c r="M209" s="43">
        <v>19.169719696044922</v>
      </c>
      <c r="N209" s="43">
        <v>21.123321533203125</v>
      </c>
      <c r="O209" s="43">
        <v>19.536020278930664</v>
      </c>
      <c r="P209" s="43">
        <v>20.854700088500977</v>
      </c>
      <c r="Q209" s="43">
        <v>20.610500335693359</v>
      </c>
      <c r="R209" s="54">
        <f t="shared" ref="R209:R272" si="115">IF(SUM(L209:Q209)&gt;0,AVERAGE(L209:Q209),"")</f>
        <v>20.138380368550617</v>
      </c>
      <c r="S209" s="43">
        <v>55.799755096435547</v>
      </c>
      <c r="T209" s="43">
        <v>52.991451263427734</v>
      </c>
      <c r="U209" s="43">
        <v>66.544563293457031</v>
      </c>
      <c r="V209" s="43">
        <v>53.235652923583984</v>
      </c>
      <c r="W209" s="43">
        <v>36.263736724853516</v>
      </c>
      <c r="X209" s="43">
        <v>28.083028793334961</v>
      </c>
      <c r="Y209" s="56">
        <f t="shared" ref="Y209:Y272" si="116">IF(SUM(S209:X209)&gt;0,AVERAGE(S209:X209),"")</f>
        <v>48.819698015848793</v>
      </c>
      <c r="Z209" s="42">
        <v>-0.53968256711959839</v>
      </c>
      <c r="AA209" s="42">
        <v>-0.58363860845565796</v>
      </c>
      <c r="AB209" s="42">
        <v>-0.66666668653488159</v>
      </c>
      <c r="AC209" s="42">
        <v>-0.61782664060592651</v>
      </c>
      <c r="AD209" s="42">
        <v>-0.62271064519882202</v>
      </c>
      <c r="AE209" s="42">
        <v>-0.65201467275619507</v>
      </c>
      <c r="AF209" s="54">
        <f t="shared" ref="AF209:AF272" si="117">AVERAGE(Z209:AE209)</f>
        <v>-0.61375663677851355</v>
      </c>
      <c r="AG209" s="42">
        <v>7.0324788093566895</v>
      </c>
      <c r="AH209" s="42">
        <v>7.0085468292236328</v>
      </c>
      <c r="AI209" s="42">
        <v>7.278632640838623</v>
      </c>
      <c r="AJ209" s="42">
        <v>6.9196581840515137</v>
      </c>
      <c r="AK209" s="42">
        <v>6.8957266807556152</v>
      </c>
      <c r="AL209" s="42">
        <v>6.9572649002075195</v>
      </c>
      <c r="AM209" s="54">
        <f t="shared" ref="AM209:AM272" si="118">IF(SUM(AG209:AL209)&gt;0,AVERAGE(AG209:AL209),"")</f>
        <v>7.0153846740722656</v>
      </c>
      <c r="AN209" s="44">
        <v>0.45177045464515686</v>
      </c>
      <c r="AO209" s="44">
        <v>0.44200244545936584</v>
      </c>
      <c r="AP209" s="44">
        <v>0.47374847531318665</v>
      </c>
      <c r="AQ209" s="44">
        <v>0.68131870031356812</v>
      </c>
      <c r="AR209" s="44">
        <v>0.53479856252670288</v>
      </c>
      <c r="AS209" s="44">
        <v>0.50793653726577759</v>
      </c>
      <c r="AT209" s="58">
        <f t="shared" ref="AT209:AT272" si="119">IF(SUM(AN209:AS209)&gt;0,AVERAGE(AN209:AS209),"")</f>
        <v>0.51526252925395966</v>
      </c>
      <c r="AU209" s="42">
        <v>0.80341881513595581</v>
      </c>
      <c r="AV209" s="42">
        <v>0.78754580020904541</v>
      </c>
      <c r="AW209" s="42">
        <v>0.70695972442626953</v>
      </c>
      <c r="AX209" s="42">
        <v>0.94993895292282104</v>
      </c>
      <c r="AY209" s="42">
        <v>0.96336996555328369</v>
      </c>
      <c r="AZ209" s="42">
        <v>1.0561660528182983</v>
      </c>
      <c r="BA209" s="54">
        <f t="shared" ref="BA209:BA272" si="120">IF(SUM(AU209:AZ209)&gt;0,AVERAGE(AU209:AZ209),"")</f>
        <v>0.8778998851776123</v>
      </c>
      <c r="BB209" s="44"/>
      <c r="BC209" s="42">
        <v>6.3492067158222198E-2</v>
      </c>
      <c r="BD209" s="42">
        <v>6.5934069454669952E-2</v>
      </c>
      <c r="BE209" s="42">
        <v>9.890110045671463E-2</v>
      </c>
      <c r="BF209" s="42">
        <v>0.15140415728092194</v>
      </c>
      <c r="BG209" s="42">
        <v>0.12942613661289215</v>
      </c>
      <c r="BH209" s="42">
        <v>0.12942613661289215</v>
      </c>
      <c r="BI209" s="54">
        <f t="shared" ref="BI209:BI272" si="121">IF(SUM(BC209:BH209)&gt;0,AVERAGE(BC209:BH209),"")</f>
        <v>0.10643061126271884</v>
      </c>
      <c r="BJ209" s="44">
        <v>5.1207892596721649E-2</v>
      </c>
      <c r="BK209" s="44">
        <v>5.2139513194561005E-2</v>
      </c>
      <c r="BL209" s="44">
        <v>5.486861988902092E-2</v>
      </c>
      <c r="BM209" s="44">
        <v>5.965021625161171E-2</v>
      </c>
      <c r="BN209" s="44">
        <v>5.7123072445392609E-2</v>
      </c>
      <c r="BO209" s="44">
        <v>5.4299432784318924E-2</v>
      </c>
      <c r="BP209" s="58">
        <f t="shared" ref="BP209:BP272" si="122">IF(SUM(BJ209:BO209)&gt;0,AVERAGE(BJ209:BO209),"")</f>
        <v>5.4881457860271134E-2</v>
      </c>
      <c r="BQ209" s="42">
        <v>1.1100000000000001</v>
      </c>
      <c r="BR209" s="42">
        <v>1.04</v>
      </c>
      <c r="BS209" s="42">
        <v>1.0900000000000001</v>
      </c>
      <c r="BT209" s="42">
        <v>1.19</v>
      </c>
      <c r="BU209" s="42">
        <v>1.19</v>
      </c>
      <c r="BV209" s="42">
        <v>1.1599999999999999</v>
      </c>
      <c r="BW209" s="54">
        <v>1.1299999999999999</v>
      </c>
      <c r="BX209" s="44">
        <v>7.2999999999999995E-2</v>
      </c>
      <c r="BY209" s="44">
        <v>7.3999999999999996E-2</v>
      </c>
      <c r="BZ209" s="44">
        <v>7.2999999999999995E-2</v>
      </c>
      <c r="CA209" s="44">
        <v>7.6999999999999999E-2</v>
      </c>
      <c r="CB209" s="44">
        <v>7.6999999999999999E-2</v>
      </c>
      <c r="CC209" s="44">
        <v>7.1999999999999995E-2</v>
      </c>
      <c r="CD209" s="58">
        <v>7.3999999999999996E-2</v>
      </c>
      <c r="CE209" s="42">
        <v>7.41</v>
      </c>
      <c r="CF209" s="42">
        <v>7.4</v>
      </c>
      <c r="CG209" s="42">
        <v>7.39</v>
      </c>
      <c r="CH209" s="42">
        <v>7.39</v>
      </c>
      <c r="CI209" s="42">
        <v>7.39</v>
      </c>
      <c r="CJ209" s="42">
        <v>7.36</v>
      </c>
      <c r="CK209" s="54">
        <v>7.39</v>
      </c>
      <c r="CL209" s="42">
        <v>93</v>
      </c>
      <c r="CM209" s="44"/>
      <c r="CN209" s="44">
        <v>1.4573870897293091</v>
      </c>
      <c r="CO209" s="44">
        <v>1.4427350759506226</v>
      </c>
      <c r="CP209" s="44">
        <v>1.4671550989151001</v>
      </c>
      <c r="CQ209" s="44">
        <v>1.5023199319839478</v>
      </c>
      <c r="CR209" s="44">
        <v>1.4544566869735718</v>
      </c>
      <c r="CS209" s="44">
        <v>1.4554334878921509</v>
      </c>
      <c r="CT209" s="58">
        <f t="shared" ref="CT209:CT272" si="123">IF(SUM(CN209:CS209)&gt;0,AVERAGE(CN209:CS209),"")</f>
        <v>1.4632478952407837</v>
      </c>
      <c r="CU209" s="44" t="s">
        <v>233</v>
      </c>
      <c r="CV209" s="44" t="s">
        <v>233</v>
      </c>
      <c r="CW209" s="44" t="s">
        <v>233</v>
      </c>
      <c r="CX209" s="44" t="s">
        <v>233</v>
      </c>
      <c r="CY209" s="44" t="s">
        <v>233</v>
      </c>
      <c r="CZ209" s="44" t="s">
        <v>233</v>
      </c>
      <c r="DA209" s="54">
        <v>1.034</v>
      </c>
      <c r="DB209" s="65">
        <v>1008.6691284179687</v>
      </c>
      <c r="DC209" s="65">
        <v>982.05133056640625</v>
      </c>
      <c r="DD209" s="65">
        <v>1024.419921875</v>
      </c>
      <c r="DE209" s="65">
        <v>995.36016845703125</v>
      </c>
      <c r="DF209" s="65">
        <v>1019.169677734375</v>
      </c>
      <c r="DG209" s="65">
        <v>974.969482421875</v>
      </c>
      <c r="DH209" s="58">
        <f t="shared" ref="DH209:DH272" si="124">IF(SUM(DB209:DG209)&gt;0,(AVERAGE(DB209:DG209)*1440)/1000000,"")</f>
        <v>1.4411135302734375</v>
      </c>
      <c r="DI209" s="65">
        <v>1000.6837768554687</v>
      </c>
      <c r="DJ209" s="65">
        <v>995.72650146484375</v>
      </c>
      <c r="DK209" s="65">
        <v>1006.10498046875</v>
      </c>
      <c r="DL209" s="65">
        <v>999.3895263671875</v>
      </c>
      <c r="DM209" s="65">
        <v>1007.3259887695312</v>
      </c>
      <c r="DN209" s="65">
        <v>1008.5469970703125</v>
      </c>
      <c r="DO209" s="58">
        <f t="shared" ref="DO209:DO272" si="125">IF(SUM(DI209:DN209)&gt;0,(AVERAGE(DI209:DN209)*1440)/1000000,"")</f>
        <v>1.4442666650390625</v>
      </c>
      <c r="DP209" s="65">
        <v>15</v>
      </c>
      <c r="DQ209" s="44"/>
      <c r="DR209" s="65">
        <v>755.1875</v>
      </c>
      <c r="DS209" s="65">
        <v>0</v>
      </c>
      <c r="DT209" s="65">
        <v>744.0625</v>
      </c>
      <c r="DU209" s="65">
        <v>0</v>
      </c>
      <c r="DV209" s="65">
        <v>752.125</v>
      </c>
      <c r="DW209" s="65">
        <v>0</v>
      </c>
      <c r="DX209" s="58">
        <f t="shared" ref="DX209:DX272" si="126">IF(SUM(DR209:DW209)&gt;0,(AVERAGE(DR209:DW209)*1440)/1000000,"")</f>
        <v>0.54032999999999998</v>
      </c>
      <c r="DY209" s="43">
        <v>6.6721854209899902</v>
      </c>
      <c r="DZ209" s="43">
        <v>10.788296699523926</v>
      </c>
      <c r="EA209" s="43">
        <v>26.906410217285156</v>
      </c>
      <c r="EB209" s="44">
        <f t="shared" si="107"/>
        <v>1.385246143875122</v>
      </c>
      <c r="EC209" s="43">
        <v>35</v>
      </c>
      <c r="ED209" s="43">
        <v>35</v>
      </c>
      <c r="EE209" s="43">
        <v>35</v>
      </c>
      <c r="EF209" s="43">
        <v>40</v>
      </c>
      <c r="EG209" s="43">
        <v>40</v>
      </c>
      <c r="EH209" s="43">
        <v>35</v>
      </c>
      <c r="EI209" s="56">
        <f t="shared" si="108"/>
        <v>36.666666666666664</v>
      </c>
      <c r="EJ209" s="65">
        <v>415.8</v>
      </c>
      <c r="EK209" s="42">
        <v>1.5</v>
      </c>
      <c r="EL209" s="42">
        <v>1.5</v>
      </c>
      <c r="EM209" s="42">
        <v>1.5</v>
      </c>
      <c r="EN209" s="42">
        <v>1.5</v>
      </c>
      <c r="EO209" s="42">
        <v>1.5</v>
      </c>
      <c r="EP209" s="42">
        <v>1.5</v>
      </c>
      <c r="EQ209" s="54">
        <f t="shared" si="109"/>
        <v>1.5</v>
      </c>
      <c r="ER209" s="65" t="s">
        <v>237</v>
      </c>
      <c r="ES209" s="42">
        <v>0</v>
      </c>
      <c r="ET209" s="42">
        <v>0</v>
      </c>
      <c r="EU209" s="42">
        <v>0</v>
      </c>
      <c r="EV209" s="42">
        <v>0</v>
      </c>
      <c r="EW209" s="42">
        <v>0</v>
      </c>
      <c r="EX209" s="42">
        <v>0</v>
      </c>
      <c r="EY209" s="54" t="str">
        <f t="shared" si="110"/>
        <v>0</v>
      </c>
      <c r="EZ209" s="42" t="s">
        <v>237</v>
      </c>
      <c r="FA209" s="42">
        <v>0.34999999403953552</v>
      </c>
      <c r="FB209" s="42">
        <v>0.34999999403953552</v>
      </c>
      <c r="FC209" s="42">
        <v>0.40000000596046448</v>
      </c>
      <c r="FD209" s="42">
        <v>0.40000000596046448</v>
      </c>
      <c r="FE209" s="42">
        <v>0.40000000596046448</v>
      </c>
      <c r="FF209" s="42">
        <v>0.40000000596046448</v>
      </c>
      <c r="FG209" s="54">
        <f t="shared" si="111"/>
        <v>0.38333333532015484</v>
      </c>
      <c r="FH209" s="42"/>
      <c r="FI209" s="42">
        <v>0.40000000596046448</v>
      </c>
      <c r="FJ209" s="42">
        <v>0.40000000596046448</v>
      </c>
      <c r="FK209" s="42">
        <v>0.44999998807907104</v>
      </c>
      <c r="FL209" s="42">
        <v>0.44999998807907104</v>
      </c>
      <c r="FM209" s="42">
        <v>0.44999998807907104</v>
      </c>
      <c r="FN209" s="42">
        <v>0.44999998807907104</v>
      </c>
      <c r="FO209" s="54">
        <f t="shared" si="112"/>
        <v>0.43333332737286884</v>
      </c>
      <c r="FP209" s="65">
        <v>45</v>
      </c>
      <c r="FQ209" s="42">
        <v>0.56999999284744263</v>
      </c>
      <c r="FR209" s="42">
        <v>0.56999999284744263</v>
      </c>
      <c r="FS209" s="42">
        <v>0.56999999284744263</v>
      </c>
      <c r="FT209" s="42">
        <v>0.56999999284744263</v>
      </c>
      <c r="FU209" s="42">
        <v>0.56999999284744263</v>
      </c>
      <c r="FV209" s="42">
        <v>0.56999999284744263</v>
      </c>
      <c r="FW209" s="54">
        <f t="shared" si="113"/>
        <v>0.56999999284744263</v>
      </c>
      <c r="FX209" s="65">
        <v>28</v>
      </c>
    </row>
    <row r="210" spans="1:180">
      <c r="A210" s="40">
        <v>38912</v>
      </c>
      <c r="B210" s="41"/>
      <c r="C210" s="41"/>
      <c r="D210" s="41"/>
      <c r="E210" s="42">
        <v>7.7641024589538574</v>
      </c>
      <c r="F210" s="42">
        <v>7.7709403038024902</v>
      </c>
      <c r="G210" s="42">
        <v>7.8085470199584961</v>
      </c>
      <c r="H210" s="42">
        <v>7.9829058647155762</v>
      </c>
      <c r="I210" s="42">
        <v>8.1196584701538086</v>
      </c>
      <c r="J210" s="42">
        <v>7.9418802261352539</v>
      </c>
      <c r="K210" s="54">
        <f t="shared" si="114"/>
        <v>7.8980057239532471</v>
      </c>
      <c r="L210" s="43">
        <v>20.366300582885742</v>
      </c>
      <c r="M210" s="43">
        <v>19.877899169921875</v>
      </c>
      <c r="N210" s="43">
        <v>19.267398834228516</v>
      </c>
      <c r="O210" s="43">
        <v>21.19658088684082</v>
      </c>
      <c r="P210" s="43">
        <v>23.418804168701172</v>
      </c>
      <c r="Q210" s="43">
        <v>22.564102172851562</v>
      </c>
      <c r="R210" s="54">
        <f t="shared" si="115"/>
        <v>21.115180969238281</v>
      </c>
      <c r="S210" s="43">
        <v>23.076923370361328</v>
      </c>
      <c r="T210" s="43">
        <v>20.268619537353516</v>
      </c>
      <c r="U210" s="43">
        <v>14.529914855957031</v>
      </c>
      <c r="V210" s="43">
        <v>13.064713478088379</v>
      </c>
      <c r="W210" s="43">
        <v>10.989010810852051</v>
      </c>
      <c r="X210" s="43">
        <v>10.989010810852051</v>
      </c>
      <c r="Y210" s="56">
        <f t="shared" si="116"/>
        <v>15.486365477244059</v>
      </c>
      <c r="Z210" s="42">
        <v>-0.50061053037643433</v>
      </c>
      <c r="AA210" s="42">
        <v>-0.50549453496932983</v>
      </c>
      <c r="AB210" s="42">
        <v>-0.4761904776096344</v>
      </c>
      <c r="AC210" s="42">
        <v>-0.39804640412330627</v>
      </c>
      <c r="AD210" s="42">
        <v>-0.40781441330909729</v>
      </c>
      <c r="AE210" s="42">
        <v>-0.44200244545936584</v>
      </c>
      <c r="AF210" s="54">
        <f t="shared" si="117"/>
        <v>-0.45502646764119464</v>
      </c>
      <c r="AG210" s="42">
        <v>6.9162392616271973</v>
      </c>
      <c r="AH210" s="42">
        <v>6.9367523193359375</v>
      </c>
      <c r="AI210" s="42">
        <v>6.970940113067627</v>
      </c>
      <c r="AJ210" s="42">
        <v>7.114530086517334</v>
      </c>
      <c r="AK210" s="42">
        <v>7.2068376541137695</v>
      </c>
      <c r="AL210" s="42">
        <v>7.2034187316894531</v>
      </c>
      <c r="AM210" s="54">
        <f t="shared" si="118"/>
        <v>7.0581196943918867</v>
      </c>
      <c r="AN210" s="44">
        <v>0.46642246842384338</v>
      </c>
      <c r="AO210" s="44">
        <v>0.39804640412330627</v>
      </c>
      <c r="AP210" s="44">
        <v>0.380952388048172</v>
      </c>
      <c r="AQ210" s="44">
        <v>0.33699634671211243</v>
      </c>
      <c r="AR210" s="44">
        <v>0.45421245694160461</v>
      </c>
      <c r="AS210" s="44">
        <v>0.39804640412330627</v>
      </c>
      <c r="AT210" s="58">
        <f t="shared" si="119"/>
        <v>0.40577941139539081</v>
      </c>
      <c r="AU210" s="42">
        <v>1.0427350997924805</v>
      </c>
      <c r="AV210" s="42">
        <v>1.0549451112747192</v>
      </c>
      <c r="AW210" s="42">
        <v>1.2625153064727783</v>
      </c>
      <c r="AX210" s="42">
        <v>0.90109890699386597</v>
      </c>
      <c r="AY210" s="42">
        <v>0.92429792881011963</v>
      </c>
      <c r="AZ210" s="42">
        <v>1.0354090929031372</v>
      </c>
      <c r="BA210" s="54">
        <f t="shared" si="120"/>
        <v>1.0368335743745167</v>
      </c>
      <c r="BB210" s="44"/>
      <c r="BC210" s="42">
        <v>0.14896215498447418</v>
      </c>
      <c r="BD210" s="42">
        <v>0.15140415728092194</v>
      </c>
      <c r="BE210" s="42">
        <v>0.11599511653184891</v>
      </c>
      <c r="BF210" s="42">
        <v>0.16971917450428009</v>
      </c>
      <c r="BG210" s="42">
        <v>9.5238097012042999E-2</v>
      </c>
      <c r="BH210" s="42">
        <v>0.13064713776111603</v>
      </c>
      <c r="BI210" s="54">
        <f t="shared" si="121"/>
        <v>0.13532763967911401</v>
      </c>
      <c r="BJ210" s="44">
        <v>5.6499600410461426E-2</v>
      </c>
      <c r="BK210" s="44">
        <v>5.4395332932472229E-2</v>
      </c>
      <c r="BL210" s="44">
        <v>5.1702935248613358E-2</v>
      </c>
      <c r="BM210" s="44">
        <v>4.9412347376346588E-2</v>
      </c>
      <c r="BN210" s="44">
        <v>4.5882981270551682E-2</v>
      </c>
      <c r="BO210" s="44">
        <v>4.7939877957105637E-2</v>
      </c>
      <c r="BP210" s="58">
        <f t="shared" si="122"/>
        <v>5.0972179199258484E-2</v>
      </c>
      <c r="BQ210" s="42">
        <v>1.17</v>
      </c>
      <c r="BR210" s="42">
        <v>1.19</v>
      </c>
      <c r="BS210" s="42">
        <v>1.29</v>
      </c>
      <c r="BT210" s="42">
        <v>1.3</v>
      </c>
      <c r="BU210" s="42">
        <v>1.1100000000000001</v>
      </c>
      <c r="BV210" s="42">
        <v>1.04</v>
      </c>
      <c r="BW210" s="54">
        <v>1.18</v>
      </c>
      <c r="BX210" s="44">
        <v>7.2999999999999995E-2</v>
      </c>
      <c r="BY210" s="44">
        <v>7.2999999999999995E-2</v>
      </c>
      <c r="BZ210" s="44">
        <v>7.1999999999999995E-2</v>
      </c>
      <c r="CA210" s="44">
        <v>7.0999999999999994E-2</v>
      </c>
      <c r="CB210" s="44">
        <v>6.8000000000000005E-2</v>
      </c>
      <c r="CC210" s="44">
        <v>6.7000000000000004E-2</v>
      </c>
      <c r="CD210" s="58">
        <v>7.0999999999999994E-2</v>
      </c>
      <c r="CE210" s="42">
        <v>7.34</v>
      </c>
      <c r="CF210" s="42">
        <v>7.32</v>
      </c>
      <c r="CG210" s="42">
        <v>7.32</v>
      </c>
      <c r="CH210" s="42">
        <v>7.3</v>
      </c>
      <c r="CI210" s="42">
        <v>7.31</v>
      </c>
      <c r="CJ210" s="42">
        <v>7.34</v>
      </c>
      <c r="CK210" s="54">
        <v>7.32</v>
      </c>
      <c r="CL210" s="42">
        <v>91</v>
      </c>
      <c r="CM210" s="44"/>
      <c r="CN210" s="44">
        <v>1.4886447191238403</v>
      </c>
      <c r="CO210" s="44">
        <v>1.4612942934036255</v>
      </c>
      <c r="CP210" s="44">
        <v>1.6283272504806519</v>
      </c>
      <c r="CQ210" s="44">
        <v>1.9076923131942749</v>
      </c>
      <c r="CR210" s="44">
        <v>1.726007342338562</v>
      </c>
      <c r="CS210" s="44">
        <v>1.7103785276412964</v>
      </c>
      <c r="CT210" s="58">
        <f t="shared" si="123"/>
        <v>1.6537240743637085</v>
      </c>
      <c r="CU210" s="44" t="s">
        <v>233</v>
      </c>
      <c r="CV210" s="44" t="s">
        <v>233</v>
      </c>
      <c r="CW210" s="44" t="s">
        <v>233</v>
      </c>
      <c r="CX210" s="44" t="s">
        <v>233</v>
      </c>
      <c r="CY210" s="44" t="s">
        <v>233</v>
      </c>
      <c r="CZ210" s="44" t="s">
        <v>233</v>
      </c>
      <c r="DA210" s="54">
        <v>0.84899999999999998</v>
      </c>
      <c r="DB210" s="65">
        <v>1018.07080078125</v>
      </c>
      <c r="DC210" s="65">
        <v>995.115966796875</v>
      </c>
      <c r="DD210" s="65">
        <v>1005.7386474609375</v>
      </c>
      <c r="DE210" s="65">
        <v>1298.534912109375</v>
      </c>
      <c r="DF210" s="65">
        <v>1180.7081298828125</v>
      </c>
      <c r="DG210" s="65">
        <v>1155.6776123046875</v>
      </c>
      <c r="DH210" s="58">
        <f t="shared" si="124"/>
        <v>1.5969230566406249</v>
      </c>
      <c r="DI210" s="65">
        <v>1006.7155151367187</v>
      </c>
      <c r="DJ210" s="65">
        <v>995.18927001953125</v>
      </c>
      <c r="DK210" s="65">
        <v>997.63128662109375</v>
      </c>
      <c r="DL210" s="65">
        <v>1199.2430419921875</v>
      </c>
      <c r="DM210" s="65">
        <v>1183.6629638671875</v>
      </c>
      <c r="DN210" s="65">
        <v>1158.730224609375</v>
      </c>
      <c r="DO210" s="58">
        <f t="shared" si="125"/>
        <v>1.5698813525390625</v>
      </c>
      <c r="DP210" s="65">
        <v>15</v>
      </c>
      <c r="DQ210" s="44"/>
      <c r="DR210" s="65">
        <v>719.8125</v>
      </c>
      <c r="DS210" s="65">
        <v>793.5625</v>
      </c>
      <c r="DT210" s="65">
        <v>779.0625</v>
      </c>
      <c r="DU210" s="65">
        <v>747.5625</v>
      </c>
      <c r="DV210" s="65">
        <v>707</v>
      </c>
      <c r="DW210" s="65">
        <v>786.625</v>
      </c>
      <c r="DX210" s="58">
        <f t="shared" si="126"/>
        <v>1.0880700000000001</v>
      </c>
      <c r="DY210" s="43">
        <v>6.5085711479187012</v>
      </c>
      <c r="DZ210" s="43">
        <v>11.026515007019043</v>
      </c>
      <c r="EA210" s="43">
        <v>29.151435852050781</v>
      </c>
      <c r="EB210" s="44">
        <f t="shared" ref="EB210:EB273" si="127">IF(DZ210&gt;0,DO210-((DZ210-DZ209)*0.146),"")</f>
        <v>1.5351014796447753</v>
      </c>
      <c r="EC210" s="43">
        <v>40</v>
      </c>
      <c r="ED210" s="43">
        <v>40</v>
      </c>
      <c r="EE210" s="43">
        <v>40</v>
      </c>
      <c r="EF210" s="43">
        <v>35</v>
      </c>
      <c r="EG210" s="43">
        <v>35</v>
      </c>
      <c r="EH210" s="43">
        <v>30</v>
      </c>
      <c r="EI210" s="56">
        <f t="shared" si="108"/>
        <v>36.666666666666664</v>
      </c>
      <c r="EJ210" s="65">
        <v>340.44</v>
      </c>
      <c r="EK210" s="42">
        <v>1.5</v>
      </c>
      <c r="EL210" s="42">
        <v>1.5</v>
      </c>
      <c r="EM210" s="42">
        <v>1.5</v>
      </c>
      <c r="EN210" s="42">
        <v>1.5</v>
      </c>
      <c r="EO210" s="42">
        <v>1.5</v>
      </c>
      <c r="EP210" s="42">
        <v>1.5</v>
      </c>
      <c r="EQ210" s="54">
        <f t="shared" si="109"/>
        <v>1.5</v>
      </c>
      <c r="ER210" s="65" t="s">
        <v>237</v>
      </c>
      <c r="ES210" s="42">
        <v>0</v>
      </c>
      <c r="ET210" s="42">
        <v>0</v>
      </c>
      <c r="EU210" s="42">
        <v>0</v>
      </c>
      <c r="EV210" s="42">
        <v>0</v>
      </c>
      <c r="EW210" s="42">
        <v>0</v>
      </c>
      <c r="EX210" s="42">
        <v>0</v>
      </c>
      <c r="EY210" s="54" t="str">
        <f t="shared" si="110"/>
        <v>0</v>
      </c>
      <c r="EZ210" s="42" t="s">
        <v>237</v>
      </c>
      <c r="FA210" s="42">
        <v>0.40000000596046448</v>
      </c>
      <c r="FB210" s="42">
        <v>0.40000000596046448</v>
      </c>
      <c r="FC210" s="42">
        <v>0.40000000596046448</v>
      </c>
      <c r="FD210" s="42">
        <v>0.34999999403953552</v>
      </c>
      <c r="FE210" s="42">
        <v>0.34999999403953552</v>
      </c>
      <c r="FF210" s="42">
        <v>0.37000000476837158</v>
      </c>
      <c r="FG210" s="54">
        <f t="shared" si="111"/>
        <v>0.37833333512147266</v>
      </c>
      <c r="FH210" s="42"/>
      <c r="FI210" s="42">
        <v>0.44999998807907104</v>
      </c>
      <c r="FJ210" s="42">
        <v>0.44999998807907104</v>
      </c>
      <c r="FK210" s="42">
        <v>0.43000000715255737</v>
      </c>
      <c r="FL210" s="42">
        <v>0.34000000357627869</v>
      </c>
      <c r="FM210" s="42">
        <v>0.34000000357627869</v>
      </c>
      <c r="FN210" s="42">
        <v>0.34000000357627869</v>
      </c>
      <c r="FO210" s="54">
        <f t="shared" si="112"/>
        <v>0.39166666567325592</v>
      </c>
      <c r="FP210" s="65">
        <v>45</v>
      </c>
      <c r="FQ210" s="42">
        <v>0.56999999284744263</v>
      </c>
      <c r="FR210" s="42">
        <v>0.56999999284744263</v>
      </c>
      <c r="FS210" s="42">
        <v>0.56999999284744263</v>
      </c>
      <c r="FT210" s="42">
        <v>0.56999999284744263</v>
      </c>
      <c r="FU210" s="42">
        <v>0.56999999284744263</v>
      </c>
      <c r="FV210" s="42">
        <v>0.56999999284744263</v>
      </c>
      <c r="FW210" s="54">
        <f t="shared" si="113"/>
        <v>0.56999999284744263</v>
      </c>
      <c r="FX210" s="65">
        <v>31</v>
      </c>
    </row>
    <row r="211" spans="1:180">
      <c r="A211" s="40">
        <v>38913</v>
      </c>
      <c r="B211" s="41"/>
      <c r="C211" s="41"/>
      <c r="D211" s="41"/>
      <c r="E211" s="42">
        <v>7.8119659423828125</v>
      </c>
      <c r="F211" s="42">
        <v>7.7914528846740723</v>
      </c>
      <c r="G211" s="42">
        <v>7.7743587493896484</v>
      </c>
      <c r="H211" s="42">
        <v>7.7948718070983887</v>
      </c>
      <c r="I211" s="42">
        <v>7.9863247871398926</v>
      </c>
      <c r="J211" s="42">
        <v>7.8632478713989258</v>
      </c>
      <c r="K211" s="54">
        <f t="shared" si="114"/>
        <v>7.837037007013957</v>
      </c>
      <c r="L211" s="43">
        <v>21.343101501464844</v>
      </c>
      <c r="M211" s="43">
        <v>20.952381134033203</v>
      </c>
      <c r="N211" s="43">
        <v>20.830280303955078</v>
      </c>
      <c r="O211" s="43">
        <v>20.830280303955078</v>
      </c>
      <c r="P211" s="43">
        <v>22.783882141113281</v>
      </c>
      <c r="Q211" s="43">
        <v>22.271062850952148</v>
      </c>
      <c r="R211" s="54">
        <f t="shared" si="115"/>
        <v>21.501831372578938</v>
      </c>
      <c r="S211" s="43">
        <v>10.256410598754883</v>
      </c>
      <c r="T211" s="43">
        <v>11.111110687255859</v>
      </c>
      <c r="U211" s="43">
        <v>46.153846740722656</v>
      </c>
      <c r="V211" s="43">
        <v>28.571428298950195</v>
      </c>
      <c r="W211" s="43">
        <v>15.140415191650391</v>
      </c>
      <c r="X211" s="43">
        <v>12.942612648010254</v>
      </c>
      <c r="Y211" s="56">
        <f t="shared" si="116"/>
        <v>20.695970694224041</v>
      </c>
      <c r="Z211" s="42">
        <v>-0.39804640412330627</v>
      </c>
      <c r="AA211" s="42">
        <v>-0.41758242249488831</v>
      </c>
      <c r="AB211" s="42">
        <v>-0.40781441330909729</v>
      </c>
      <c r="AC211" s="42">
        <v>-0.43711844086647034</v>
      </c>
      <c r="AD211" s="42">
        <v>-0.46642246842384338</v>
      </c>
      <c r="AE211" s="42">
        <v>-0.43711844086647034</v>
      </c>
      <c r="AF211" s="54">
        <f t="shared" si="117"/>
        <v>-0.42735043168067932</v>
      </c>
      <c r="AG211" s="42">
        <v>7.1589741706848145</v>
      </c>
      <c r="AH211" s="42">
        <v>7.1931624412536621</v>
      </c>
      <c r="AI211" s="42">
        <v>7.1897435188293457</v>
      </c>
      <c r="AJ211" s="42">
        <v>7.1863245964050293</v>
      </c>
      <c r="AK211" s="42">
        <v>7.3641023635864258</v>
      </c>
      <c r="AL211" s="42">
        <v>7.2615385055541992</v>
      </c>
      <c r="AM211" s="54">
        <f t="shared" si="118"/>
        <v>7.2256409327189131</v>
      </c>
      <c r="AN211" s="44">
        <v>0.32722833752632141</v>
      </c>
      <c r="AO211" s="44">
        <v>0.30280831456184387</v>
      </c>
      <c r="AP211" s="44">
        <v>0.3223443329334259</v>
      </c>
      <c r="AQ211" s="44">
        <v>0.43956044316291809</v>
      </c>
      <c r="AR211" s="44">
        <v>0.59340661764144897</v>
      </c>
      <c r="AS211" s="44">
        <v>0.52991455793380737</v>
      </c>
      <c r="AT211" s="58">
        <f t="shared" si="119"/>
        <v>0.41921043395996094</v>
      </c>
      <c r="AU211" s="42">
        <v>0.99755799770355225</v>
      </c>
      <c r="AV211" s="42">
        <v>1.1013431549072266</v>
      </c>
      <c r="AW211" s="42">
        <v>1.0170940160751343</v>
      </c>
      <c r="AX211" s="42">
        <v>1.0073260068893433</v>
      </c>
      <c r="AY211" s="42">
        <v>1.0207570791244507</v>
      </c>
      <c r="AZ211" s="42">
        <v>1.009768009185791</v>
      </c>
      <c r="BA211" s="54">
        <f t="shared" si="120"/>
        <v>1.0256410439809163</v>
      </c>
      <c r="BB211" s="44"/>
      <c r="BC211" s="42">
        <v>0.1111111119389534</v>
      </c>
      <c r="BD211" s="42">
        <v>0.17704518139362335</v>
      </c>
      <c r="BE211" s="42">
        <v>0.13675214350223541</v>
      </c>
      <c r="BF211" s="42">
        <v>0.12942613661289215</v>
      </c>
      <c r="BG211" s="42">
        <v>0.1318681389093399</v>
      </c>
      <c r="BH211" s="42">
        <v>9.1575093567371368E-2</v>
      </c>
      <c r="BI211" s="54">
        <f t="shared" si="121"/>
        <v>0.12962963432073593</v>
      </c>
      <c r="BJ211" s="44">
        <v>5.0376594066619873E-2</v>
      </c>
      <c r="BK211" s="44">
        <v>4.8641849309206009E-2</v>
      </c>
      <c r="BL211" s="44">
        <v>4.8462338745594025E-2</v>
      </c>
      <c r="BM211" s="44">
        <v>4.6821456402540207E-2</v>
      </c>
      <c r="BN211" s="44">
        <v>4.7108817845582962E-2</v>
      </c>
      <c r="BO211" s="44">
        <v>5.2508588880300522E-2</v>
      </c>
      <c r="BP211" s="58">
        <f t="shared" si="122"/>
        <v>4.8986607541640602E-2</v>
      </c>
      <c r="BQ211" s="42">
        <v>1.03</v>
      </c>
      <c r="BR211" s="42">
        <v>1.1200000000000001</v>
      </c>
      <c r="BS211" s="42">
        <v>1.1299999999999999</v>
      </c>
      <c r="BT211" s="42">
        <v>1.1000000000000001</v>
      </c>
      <c r="BU211" s="42">
        <v>1.0900000000000001</v>
      </c>
      <c r="BV211" s="42">
        <v>1.01</v>
      </c>
      <c r="BW211" s="54">
        <v>1.08</v>
      </c>
      <c r="BX211" s="44">
        <v>7.0000000000000007E-2</v>
      </c>
      <c r="BY211" s="44">
        <v>6.8000000000000005E-2</v>
      </c>
      <c r="BZ211" s="44">
        <v>7.1999999999999995E-2</v>
      </c>
      <c r="CA211" s="44">
        <v>6.7000000000000004E-2</v>
      </c>
      <c r="CB211" s="44">
        <v>6.8000000000000005E-2</v>
      </c>
      <c r="CC211" s="44">
        <v>7.0999999999999994E-2</v>
      </c>
      <c r="CD211" s="58">
        <v>6.9000000000000006E-2</v>
      </c>
      <c r="CE211" s="42">
        <v>7.37</v>
      </c>
      <c r="CF211" s="42">
        <v>7.4</v>
      </c>
      <c r="CG211" s="42">
        <v>7.41</v>
      </c>
      <c r="CH211" s="42">
        <v>7.42</v>
      </c>
      <c r="CI211" s="42">
        <v>7.43</v>
      </c>
      <c r="CJ211" s="42">
        <v>7.45</v>
      </c>
      <c r="CK211" s="54">
        <v>7.41</v>
      </c>
      <c r="CL211" s="42">
        <v>92</v>
      </c>
      <c r="CM211" s="44"/>
      <c r="CN211" s="44">
        <v>1.6087912321090698</v>
      </c>
      <c r="CO211" s="44">
        <v>1.7221001386642456</v>
      </c>
      <c r="CP211" s="44">
        <v>1.6547008752822876</v>
      </c>
      <c r="CQ211" s="44">
        <v>1.6195360422134399</v>
      </c>
      <c r="CR211" s="44">
        <v>1.6175824403762817</v>
      </c>
      <c r="CS211" s="44">
        <v>1.6214896440505981</v>
      </c>
      <c r="CT211" s="58">
        <f t="shared" si="123"/>
        <v>1.6407000621159871</v>
      </c>
      <c r="CU211" s="44" t="s">
        <v>233</v>
      </c>
      <c r="CV211" s="44" t="s">
        <v>233</v>
      </c>
      <c r="CW211" s="44" t="s">
        <v>233</v>
      </c>
      <c r="CX211" s="44" t="s">
        <v>233</v>
      </c>
      <c r="CY211" s="44" t="s">
        <v>233</v>
      </c>
      <c r="CZ211" s="44" t="s">
        <v>233</v>
      </c>
      <c r="DA211" s="54">
        <v>0.84</v>
      </c>
      <c r="DB211" s="65">
        <v>1155.1893310546875</v>
      </c>
      <c r="DC211" s="65">
        <v>1107.203857421875</v>
      </c>
      <c r="DD211" s="65">
        <v>1137.97314453125</v>
      </c>
      <c r="DE211" s="65">
        <v>1081.92919921875</v>
      </c>
      <c r="DF211" s="65">
        <v>1102.4420166015625</v>
      </c>
      <c r="DG211" s="65">
        <v>1119.5360107421875</v>
      </c>
      <c r="DH211" s="58">
        <f t="shared" si="124"/>
        <v>1.6090256542968751</v>
      </c>
      <c r="DI211" s="65">
        <v>1160.7081298828125</v>
      </c>
      <c r="DJ211" s="65">
        <v>1176.825439453125</v>
      </c>
      <c r="DK211" s="65">
        <v>1145.201416015625</v>
      </c>
      <c r="DL211" s="65">
        <v>1147.3992919921875</v>
      </c>
      <c r="DM211" s="65">
        <v>1140.3419189453125</v>
      </c>
      <c r="DN211" s="65">
        <v>1152.5762939453125</v>
      </c>
      <c r="DO211" s="58">
        <f t="shared" si="125"/>
        <v>1.6615325976562501</v>
      </c>
      <c r="DP211" s="65">
        <v>46</v>
      </c>
      <c r="DQ211" s="44"/>
      <c r="DR211" s="65">
        <v>0</v>
      </c>
      <c r="DS211" s="65">
        <v>0</v>
      </c>
      <c r="DT211" s="65">
        <v>749.125</v>
      </c>
      <c r="DU211" s="65">
        <v>786.375</v>
      </c>
      <c r="DV211" s="65">
        <v>0</v>
      </c>
      <c r="DW211" s="65">
        <v>0</v>
      </c>
      <c r="DX211" s="58">
        <f t="shared" si="126"/>
        <v>0.36852000000000001</v>
      </c>
      <c r="DY211" s="43">
        <v>6.956873893737793</v>
      </c>
      <c r="DZ211" s="43">
        <v>12.506359100341797</v>
      </c>
      <c r="EA211" s="43">
        <v>27.368408203125</v>
      </c>
      <c r="EB211" s="44">
        <f t="shared" si="127"/>
        <v>1.4454753600311281</v>
      </c>
      <c r="EC211" s="43">
        <v>30</v>
      </c>
      <c r="ED211" s="43">
        <v>28</v>
      </c>
      <c r="EE211" s="43">
        <v>28</v>
      </c>
      <c r="EF211" s="43">
        <v>28</v>
      </c>
      <c r="EG211" s="43">
        <v>25</v>
      </c>
      <c r="EH211" s="43">
        <v>28</v>
      </c>
      <c r="EI211" s="56">
        <f t="shared" si="108"/>
        <v>27.833333333333332</v>
      </c>
      <c r="EJ211" s="65">
        <v>360.66</v>
      </c>
      <c r="EK211" s="42">
        <v>1.5</v>
      </c>
      <c r="EL211" s="42">
        <v>1.5</v>
      </c>
      <c r="EM211" s="42">
        <v>1.5</v>
      </c>
      <c r="EN211" s="42">
        <v>1.5</v>
      </c>
      <c r="EO211" s="42">
        <v>1.5</v>
      </c>
      <c r="EP211" s="42">
        <v>1.5</v>
      </c>
      <c r="EQ211" s="54">
        <f t="shared" si="109"/>
        <v>1.5</v>
      </c>
      <c r="ER211" s="65" t="s">
        <v>237</v>
      </c>
      <c r="ES211" s="42">
        <v>0</v>
      </c>
      <c r="ET211" s="42">
        <v>0</v>
      </c>
      <c r="EU211" s="42">
        <v>0</v>
      </c>
      <c r="EV211" s="42">
        <v>0</v>
      </c>
      <c r="EW211" s="42">
        <v>0</v>
      </c>
      <c r="EX211" s="42">
        <v>0</v>
      </c>
      <c r="EY211" s="54" t="str">
        <f t="shared" si="110"/>
        <v>0</v>
      </c>
      <c r="EZ211" s="42" t="s">
        <v>237</v>
      </c>
      <c r="FA211" s="42">
        <v>0.37000000476837158</v>
      </c>
      <c r="FB211" s="42">
        <v>0.37000000476837158</v>
      </c>
      <c r="FC211" s="42">
        <v>0.37000000476837158</v>
      </c>
      <c r="FD211" s="42">
        <v>0.37000000476837158</v>
      </c>
      <c r="FE211" s="42">
        <v>0.37000000476837158</v>
      </c>
      <c r="FF211" s="42">
        <v>0.37999999523162842</v>
      </c>
      <c r="FG211" s="54">
        <f t="shared" si="111"/>
        <v>0.37166666984558105</v>
      </c>
      <c r="FH211" s="42"/>
      <c r="FI211" s="42">
        <v>0.34000000357627869</v>
      </c>
      <c r="FJ211" s="42">
        <v>0.34000000357627869</v>
      </c>
      <c r="FK211" s="42">
        <v>0.34000000357627869</v>
      </c>
      <c r="FL211" s="42">
        <v>0.34000000357627869</v>
      </c>
      <c r="FM211" s="42">
        <v>0.34000000357627869</v>
      </c>
      <c r="FN211" s="42">
        <v>0.34000000357627869</v>
      </c>
      <c r="FO211" s="54">
        <f t="shared" si="112"/>
        <v>0.34000000357627869</v>
      </c>
      <c r="FP211" s="65">
        <v>41</v>
      </c>
      <c r="FQ211" s="42">
        <v>0.56999999284744263</v>
      </c>
      <c r="FR211" s="42">
        <v>0.56999999284744263</v>
      </c>
      <c r="FS211" s="42">
        <v>0.56999999284744263</v>
      </c>
      <c r="FT211" s="42">
        <v>0.56999999284744263</v>
      </c>
      <c r="FU211" s="42">
        <v>0.56999999284744263</v>
      </c>
      <c r="FV211" s="42">
        <v>0.56999999284744263</v>
      </c>
      <c r="FW211" s="54">
        <f t="shared" si="113"/>
        <v>0.56999999284744263</v>
      </c>
      <c r="FX211" s="65">
        <v>32</v>
      </c>
    </row>
    <row r="212" spans="1:180">
      <c r="A212" s="40">
        <v>38914</v>
      </c>
      <c r="B212" s="41"/>
      <c r="C212" s="41"/>
      <c r="D212" s="41"/>
      <c r="E212" s="42">
        <v>7.7572650909423828</v>
      </c>
      <c r="F212" s="42">
        <v>7.7196578979492188</v>
      </c>
      <c r="G212" s="42">
        <v>7.7094016075134277</v>
      </c>
      <c r="H212" s="42">
        <v>7.8837604522705078</v>
      </c>
      <c r="I212" s="42">
        <v>8.0170936584472656</v>
      </c>
      <c r="J212" s="42">
        <v>7.7880339622497559</v>
      </c>
      <c r="K212" s="54">
        <f t="shared" si="114"/>
        <v>7.8125354448954267</v>
      </c>
      <c r="L212" s="43">
        <v>21.147741317749023</v>
      </c>
      <c r="M212" s="43">
        <v>20.390720367431641</v>
      </c>
      <c r="N212" s="43">
        <v>19.902318954467773</v>
      </c>
      <c r="O212" s="43">
        <v>22.026861190795898</v>
      </c>
      <c r="P212" s="43">
        <v>24.371185302734375</v>
      </c>
      <c r="Q212" s="43">
        <v>23.467643737792969</v>
      </c>
      <c r="R212" s="54">
        <f t="shared" si="115"/>
        <v>21.884411811828613</v>
      </c>
      <c r="S212" s="43">
        <v>13.064713478088379</v>
      </c>
      <c r="T212" s="43">
        <v>13.064713478088379</v>
      </c>
      <c r="U212" s="43">
        <v>11.721611976623535</v>
      </c>
      <c r="V212" s="43">
        <v>9.645909309387207</v>
      </c>
      <c r="W212" s="43">
        <v>9.645909309387207</v>
      </c>
      <c r="X212" s="43">
        <v>8.7912092208862305</v>
      </c>
      <c r="Y212" s="56">
        <f t="shared" si="116"/>
        <v>10.98901112874349</v>
      </c>
      <c r="Z212" s="42">
        <v>-0.37362638115882874</v>
      </c>
      <c r="AA212" s="42">
        <v>-0.4126984179019928</v>
      </c>
      <c r="AB212" s="42">
        <v>-0.51526254415512085</v>
      </c>
      <c r="AC212" s="42">
        <v>-0.4761904776096344</v>
      </c>
      <c r="AD212" s="42">
        <v>-0.48107448220252991</v>
      </c>
      <c r="AE212" s="42">
        <v>-0.46642246842384338</v>
      </c>
      <c r="AF212" s="54">
        <f t="shared" si="117"/>
        <v>-0.45421246190865833</v>
      </c>
      <c r="AG212" s="42">
        <v>7.2068376541137695</v>
      </c>
      <c r="AH212" s="42">
        <v>7.2136750221252441</v>
      </c>
      <c r="AI212" s="42">
        <v>7.3401708602905273</v>
      </c>
      <c r="AJ212" s="42">
        <v>7.5008544921875</v>
      </c>
      <c r="AK212" s="42">
        <v>7.6888890266418457</v>
      </c>
      <c r="AL212" s="42">
        <v>7.4837608337402344</v>
      </c>
      <c r="AM212" s="54">
        <f t="shared" si="118"/>
        <v>7.4056979815165205</v>
      </c>
      <c r="AN212" s="44">
        <v>0.39560440182685852</v>
      </c>
      <c r="AO212" s="44">
        <v>0.28083029389381409</v>
      </c>
      <c r="AP212" s="44">
        <v>0.23443223536014557</v>
      </c>
      <c r="AQ212" s="44">
        <v>0.21001221239566803</v>
      </c>
      <c r="AR212" s="44">
        <v>0.39804640412330627</v>
      </c>
      <c r="AS212" s="44">
        <v>0.380952388048172</v>
      </c>
      <c r="AT212" s="58">
        <f t="shared" si="119"/>
        <v>0.31664632260799408</v>
      </c>
      <c r="AU212" s="42">
        <v>1.0744811296463013</v>
      </c>
      <c r="AV212" s="42">
        <v>1.0439560413360596</v>
      </c>
      <c r="AW212" s="42">
        <v>1.0134310722351074</v>
      </c>
      <c r="AX212" s="42">
        <v>1.7130646705627441</v>
      </c>
      <c r="AY212" s="42">
        <v>1.1758241653442383</v>
      </c>
      <c r="AZ212" s="42">
        <v>1.5396825075149536</v>
      </c>
      <c r="BA212" s="54">
        <f t="shared" si="120"/>
        <v>1.2600732644399006</v>
      </c>
      <c r="BB212" s="44"/>
      <c r="BC212" s="42">
        <v>0.13553114235401154</v>
      </c>
      <c r="BD212" s="42">
        <v>0.14896215498447418</v>
      </c>
      <c r="BE212" s="42">
        <v>1.8315019086003304E-2</v>
      </c>
      <c r="BF212" s="42">
        <v>2.5641025975346565E-2</v>
      </c>
      <c r="BG212" s="42">
        <v>0.10500610619783401</v>
      </c>
      <c r="BH212" s="42">
        <v>3.0525030568242073E-2</v>
      </c>
      <c r="BI212" s="54">
        <f t="shared" si="121"/>
        <v>7.7330079860985279E-2</v>
      </c>
      <c r="BJ212" s="44">
        <v>5.9472039341926575E-2</v>
      </c>
      <c r="BK212" s="44">
        <v>4.9813196063041687E-2</v>
      </c>
      <c r="BL212" s="44">
        <v>4.8519644886255264E-2</v>
      </c>
      <c r="BM212" s="44">
        <v>4.5446839183568954E-2</v>
      </c>
      <c r="BN212" s="44">
        <v>4.7018293291330338E-2</v>
      </c>
      <c r="BO212" s="44">
        <v>4.9104783684015274E-2</v>
      </c>
      <c r="BP212" s="58">
        <f t="shared" si="122"/>
        <v>4.9895799408356346E-2</v>
      </c>
      <c r="BQ212" s="42">
        <v>0.97</v>
      </c>
      <c r="BR212" s="42">
        <v>0.96</v>
      </c>
      <c r="BS212" s="42">
        <v>1.05</v>
      </c>
      <c r="BT212" s="42">
        <v>1.03</v>
      </c>
      <c r="BU212" s="42">
        <v>1.1000000000000001</v>
      </c>
      <c r="BV212" s="42">
        <v>1.01</v>
      </c>
      <c r="BW212" s="54">
        <v>1.02</v>
      </c>
      <c r="BX212" s="44">
        <v>7.5999999999999998E-2</v>
      </c>
      <c r="BY212" s="44">
        <v>7.3999999999999996E-2</v>
      </c>
      <c r="BZ212" s="44">
        <v>7.3999999999999996E-2</v>
      </c>
      <c r="CA212" s="44">
        <v>7.3999999999999996E-2</v>
      </c>
      <c r="CB212" s="44">
        <v>7.1999999999999995E-2</v>
      </c>
      <c r="CC212" s="44">
        <v>7.2999999999999995E-2</v>
      </c>
      <c r="CD212" s="58">
        <v>7.3999999999999996E-2</v>
      </c>
      <c r="CE212" s="42">
        <v>7.47</v>
      </c>
      <c r="CF212" s="42">
        <v>7.49</v>
      </c>
      <c r="CG212" s="42">
        <v>7.49</v>
      </c>
      <c r="CH212" s="42">
        <v>7.49</v>
      </c>
      <c r="CI212" s="42">
        <v>7.49</v>
      </c>
      <c r="CJ212" s="42">
        <v>7.49</v>
      </c>
      <c r="CK212" s="54">
        <v>7.49</v>
      </c>
      <c r="CL212" s="42">
        <v>109</v>
      </c>
      <c r="CM212" s="44"/>
      <c r="CN212" s="44">
        <v>1.6468864679336548</v>
      </c>
      <c r="CO212" s="44">
        <v>1.2288156747817993</v>
      </c>
      <c r="CP212" s="44">
        <v>0.5782662034034729</v>
      </c>
      <c r="CQ212" s="44">
        <v>0.59291821718215942</v>
      </c>
      <c r="CR212" s="44">
        <v>0.56459099054336548</v>
      </c>
      <c r="CS212" s="44">
        <v>0.55873018503189087</v>
      </c>
      <c r="CT212" s="58">
        <f t="shared" si="123"/>
        <v>0.86170128981272376</v>
      </c>
      <c r="CU212" s="44" t="s">
        <v>233</v>
      </c>
      <c r="CV212" s="44" t="s">
        <v>233</v>
      </c>
      <c r="CW212" s="44" t="s">
        <v>233</v>
      </c>
      <c r="CX212" s="44" t="s">
        <v>233</v>
      </c>
      <c r="CY212" s="44" t="s">
        <v>233</v>
      </c>
      <c r="CZ212" s="44" t="s">
        <v>233</v>
      </c>
      <c r="DA212" s="54">
        <v>1.516</v>
      </c>
      <c r="DB212" s="65">
        <v>1106.5933837890625</v>
      </c>
      <c r="DC212" s="65">
        <v>825.88525390625</v>
      </c>
      <c r="DD212" s="65">
        <v>392.30770874023437</v>
      </c>
      <c r="DE212" s="65">
        <v>325.030517578125</v>
      </c>
      <c r="DF212" s="65">
        <v>432.35653686523437</v>
      </c>
      <c r="DG212" s="65">
        <v>368.86447143554687</v>
      </c>
      <c r="DH212" s="58">
        <f t="shared" si="124"/>
        <v>0.8282490893554687</v>
      </c>
      <c r="DI212" s="65">
        <v>1136.6055908203125</v>
      </c>
      <c r="DJ212" s="65">
        <v>833.5042724609375</v>
      </c>
      <c r="DK212" s="65">
        <v>369.42611694335937</v>
      </c>
      <c r="DL212" s="65">
        <v>372.40536499023437</v>
      </c>
      <c r="DM212" s="65">
        <v>377.4359130859375</v>
      </c>
      <c r="DN212" s="65">
        <v>377.97311401367187</v>
      </c>
      <c r="DO212" s="58">
        <f t="shared" si="125"/>
        <v>0.83216408935546871</v>
      </c>
      <c r="DP212" s="65">
        <v>31</v>
      </c>
      <c r="DQ212" s="44"/>
      <c r="DR212" s="65">
        <v>792</v>
      </c>
      <c r="DS212" s="65">
        <v>814.375</v>
      </c>
      <c r="DT212" s="65">
        <v>0</v>
      </c>
      <c r="DU212" s="65">
        <v>0</v>
      </c>
      <c r="DV212" s="65">
        <v>781.25</v>
      </c>
      <c r="DW212" s="65">
        <v>792.125</v>
      </c>
      <c r="DX212" s="58">
        <f t="shared" si="126"/>
        <v>0.76314000000000004</v>
      </c>
      <c r="DY212" s="43">
        <v>6.524932861328125</v>
      </c>
      <c r="DZ212" s="43">
        <v>15.06540584564209</v>
      </c>
      <c r="EA212" s="43">
        <v>28.675003051757813</v>
      </c>
      <c r="EB212" s="44">
        <f t="shared" si="127"/>
        <v>0.45854326454162597</v>
      </c>
      <c r="EC212" s="43">
        <v>30</v>
      </c>
      <c r="ED212" s="43">
        <v>30</v>
      </c>
      <c r="EE212" s="43">
        <v>25</v>
      </c>
      <c r="EF212" s="43">
        <v>25</v>
      </c>
      <c r="EG212" s="43">
        <v>25</v>
      </c>
      <c r="EH212" s="43">
        <v>25</v>
      </c>
      <c r="EI212" s="56">
        <f t="shared" si="108"/>
        <v>26.666666666666668</v>
      </c>
      <c r="EJ212" s="65">
        <v>179.42</v>
      </c>
      <c r="EK212" s="42">
        <v>1.5</v>
      </c>
      <c r="EL212" s="42">
        <v>1.5</v>
      </c>
      <c r="EM212" s="42">
        <v>1.5</v>
      </c>
      <c r="EN212" s="42">
        <v>1.5</v>
      </c>
      <c r="EO212" s="42">
        <v>1.5</v>
      </c>
      <c r="EP212" s="42">
        <v>1.5</v>
      </c>
      <c r="EQ212" s="54">
        <f t="shared" si="109"/>
        <v>1.5</v>
      </c>
      <c r="ER212" s="65" t="s">
        <v>237</v>
      </c>
      <c r="ES212" s="42">
        <v>0</v>
      </c>
      <c r="ET212" s="42">
        <v>0</v>
      </c>
      <c r="EU212" s="42">
        <v>0</v>
      </c>
      <c r="EV212" s="42">
        <v>0</v>
      </c>
      <c r="EW212" s="42">
        <v>0</v>
      </c>
      <c r="EX212" s="42">
        <v>0</v>
      </c>
      <c r="EY212" s="54" t="str">
        <f t="shared" si="110"/>
        <v>0</v>
      </c>
      <c r="EZ212" s="42" t="s">
        <v>237</v>
      </c>
      <c r="FA212" s="42">
        <v>0.40000000596046448</v>
      </c>
      <c r="FB212" s="42">
        <v>0.37999999523162842</v>
      </c>
      <c r="FC212" s="42">
        <v>0.44999998807907104</v>
      </c>
      <c r="FD212" s="42">
        <v>0.5</v>
      </c>
      <c r="FE212" s="42">
        <v>0.47999998927116394</v>
      </c>
      <c r="FF212" s="42">
        <v>0.55000001192092896</v>
      </c>
      <c r="FG212" s="54">
        <f t="shared" si="111"/>
        <v>0.45999999841054279</v>
      </c>
      <c r="FH212" s="42"/>
      <c r="FI212" s="42">
        <v>0.34000000357627869</v>
      </c>
      <c r="FJ212" s="42">
        <v>0.34000000357627869</v>
      </c>
      <c r="FK212" s="42">
        <v>0.40999999642372131</v>
      </c>
      <c r="FL212" s="42">
        <v>0.44999998807907104</v>
      </c>
      <c r="FM212" s="42">
        <v>0.43000000715255737</v>
      </c>
      <c r="FN212" s="42">
        <v>0.43000000715255737</v>
      </c>
      <c r="FO212" s="54">
        <f t="shared" si="112"/>
        <v>0.40000000099341076</v>
      </c>
      <c r="FP212" s="65">
        <v>25</v>
      </c>
      <c r="FQ212" s="42">
        <v>0.56999999284744263</v>
      </c>
      <c r="FR212" s="42">
        <v>0.56999999284744263</v>
      </c>
      <c r="FS212" s="42">
        <v>0.56999999284744263</v>
      </c>
      <c r="FT212" s="42">
        <v>0.56999999284744263</v>
      </c>
      <c r="FU212" s="42">
        <v>0.56999999284744263</v>
      </c>
      <c r="FV212" s="42">
        <v>0.56999999284744263</v>
      </c>
      <c r="FW212" s="54">
        <f t="shared" si="113"/>
        <v>0.56999999284744263</v>
      </c>
      <c r="FX212" s="65">
        <v>16</v>
      </c>
    </row>
    <row r="213" spans="1:180">
      <c r="A213" s="40">
        <v>38915</v>
      </c>
      <c r="B213" s="41"/>
      <c r="C213" s="41"/>
      <c r="D213" s="41"/>
      <c r="E213" s="42">
        <v>7.6102561950683594</v>
      </c>
      <c r="F213" s="42">
        <v>7.5589742660522461</v>
      </c>
      <c r="G213" s="42">
        <v>7.5999999046325684</v>
      </c>
      <c r="H213" s="42">
        <v>7.8153843879699707</v>
      </c>
      <c r="I213" s="42">
        <v>8.2598295211791992</v>
      </c>
      <c r="J213" s="42">
        <v>8.0444440841674805</v>
      </c>
      <c r="K213" s="54">
        <f t="shared" si="114"/>
        <v>7.8148147265116377</v>
      </c>
      <c r="L213" s="43">
        <v>22.173381805419922</v>
      </c>
      <c r="M213" s="43">
        <v>21.294261932373047</v>
      </c>
      <c r="N213" s="43">
        <v>21.221000671386719</v>
      </c>
      <c r="O213" s="43">
        <v>23.638584136962891</v>
      </c>
      <c r="P213" s="43">
        <v>26.129426956176758</v>
      </c>
      <c r="Q213" s="43">
        <v>25.201465606689453</v>
      </c>
      <c r="R213" s="54">
        <f t="shared" si="115"/>
        <v>23.276353518168133</v>
      </c>
      <c r="S213" s="43">
        <v>8.7912092208862305</v>
      </c>
      <c r="T213" s="43">
        <v>8.3028087615966797</v>
      </c>
      <c r="U213" s="43">
        <v>8.1807079315185547</v>
      </c>
      <c r="V213" s="43">
        <v>7.5702075958251953</v>
      </c>
      <c r="W213" s="43">
        <v>6.8376069068908691</v>
      </c>
      <c r="X213" s="43">
        <v>6.7155065536499023</v>
      </c>
      <c r="Y213" s="56">
        <f t="shared" si="116"/>
        <v>7.7330078283945722</v>
      </c>
      <c r="Z213" s="42">
        <v>-0.4761904776096344</v>
      </c>
      <c r="AA213" s="42">
        <v>-0.46153846383094788</v>
      </c>
      <c r="AB213" s="42">
        <v>-0.51037853956222534</v>
      </c>
      <c r="AC213" s="42">
        <v>-0.44688645005226135</v>
      </c>
      <c r="AD213" s="42">
        <v>-0.32967033982276917</v>
      </c>
      <c r="AE213" s="42">
        <v>-0.41758242249488831</v>
      </c>
      <c r="AF213" s="54">
        <f t="shared" si="117"/>
        <v>-0.44037444889545441</v>
      </c>
      <c r="AG213" s="42">
        <v>7.3504271507263184</v>
      </c>
      <c r="AH213" s="42">
        <v>7.3230767250061035</v>
      </c>
      <c r="AI213" s="42">
        <v>7.4153847694396973</v>
      </c>
      <c r="AJ213" s="42">
        <v>7.6581196784973145</v>
      </c>
      <c r="AK213" s="42">
        <v>7.9111108779907227</v>
      </c>
      <c r="AL213" s="42">
        <v>7.644444465637207</v>
      </c>
      <c r="AM213" s="54">
        <f t="shared" si="118"/>
        <v>7.5504272778828936</v>
      </c>
      <c r="AN213" s="44">
        <v>0.36874237656593323</v>
      </c>
      <c r="AO213" s="44">
        <v>0.3174603283405304</v>
      </c>
      <c r="AP213" s="44">
        <v>0.28815630078315735</v>
      </c>
      <c r="AQ213" s="44">
        <v>0.49084249138832092</v>
      </c>
      <c r="AR213" s="44">
        <v>0.68864470720291138</v>
      </c>
      <c r="AS213" s="44">
        <v>0.5494505763053894</v>
      </c>
      <c r="AT213" s="58">
        <f t="shared" si="119"/>
        <v>0.45054946343104046</v>
      </c>
      <c r="AU213" s="42">
        <v>1.6105005741119385</v>
      </c>
      <c r="AV213" s="42">
        <v>1.0976800918579102</v>
      </c>
      <c r="AW213" s="42">
        <v>1.20634925365448</v>
      </c>
      <c r="AX213" s="42">
        <v>1.2271062135696411</v>
      </c>
      <c r="AY213" s="42">
        <v>1.235653281211853</v>
      </c>
      <c r="AZ213" s="42">
        <v>1.2832722663879395</v>
      </c>
      <c r="BA213" s="54">
        <f t="shared" si="120"/>
        <v>1.2767602801322937</v>
      </c>
      <c r="BB213" s="44"/>
      <c r="BC213" s="42">
        <v>0.10134310275316238</v>
      </c>
      <c r="BD213" s="42">
        <v>0.13553114235401154</v>
      </c>
      <c r="BE213" s="42">
        <v>1.0989011265337467E-2</v>
      </c>
      <c r="BF213" s="42">
        <v>0.26007327437400818</v>
      </c>
      <c r="BG213" s="42">
        <v>0.2588522732257843</v>
      </c>
      <c r="BH213" s="42">
        <v>0.17704518139362335</v>
      </c>
      <c r="BI213" s="54">
        <f t="shared" si="121"/>
        <v>0.15730566422765455</v>
      </c>
      <c r="BJ213" s="44">
        <v>5.5275067687034607E-2</v>
      </c>
      <c r="BK213" s="44">
        <v>5.7372625917196274E-2</v>
      </c>
      <c r="BL213" s="44">
        <v>5.7738658040761948E-2</v>
      </c>
      <c r="BM213" s="44">
        <v>6.8132594227790833E-2</v>
      </c>
      <c r="BN213" s="44">
        <v>6.6541567444801331E-2</v>
      </c>
      <c r="BO213" s="44">
        <v>7.0308290421962738E-2</v>
      </c>
      <c r="BP213" s="58">
        <f t="shared" si="122"/>
        <v>6.2561467289924622E-2</v>
      </c>
      <c r="BQ213" s="42">
        <v>0.85</v>
      </c>
      <c r="BR213" s="42">
        <v>1.05</v>
      </c>
      <c r="BS213" s="42">
        <v>1.64</v>
      </c>
      <c r="BT213" s="42">
        <v>1.33</v>
      </c>
      <c r="BU213" s="42">
        <v>1.33</v>
      </c>
      <c r="BV213" s="42">
        <v>1.2</v>
      </c>
      <c r="BW213" s="54">
        <v>1.23</v>
      </c>
      <c r="BX213" s="44">
        <v>7.6999999999999999E-2</v>
      </c>
      <c r="BY213" s="44">
        <v>7.9000000000000001E-2</v>
      </c>
      <c r="BZ213" s="44">
        <v>8.3000000000000004E-2</v>
      </c>
      <c r="CA213" s="44">
        <v>8.1000000000000003E-2</v>
      </c>
      <c r="CB213" s="44">
        <v>8.5000000000000006E-2</v>
      </c>
      <c r="CC213" s="44">
        <v>9.5000000000000001E-2</v>
      </c>
      <c r="CD213" s="58">
        <v>8.3000000000000004E-2</v>
      </c>
      <c r="CE213" s="42">
        <v>7.49</v>
      </c>
      <c r="CF213" s="42">
        <v>7.5</v>
      </c>
      <c r="CG213" s="42">
        <v>7.54</v>
      </c>
      <c r="CH213" s="42">
        <v>7.55</v>
      </c>
      <c r="CI213" s="42">
        <v>7.56</v>
      </c>
      <c r="CJ213" s="42">
        <v>7.62</v>
      </c>
      <c r="CK213" s="54">
        <v>7.54</v>
      </c>
      <c r="CL213" s="42">
        <v>104</v>
      </c>
      <c r="CM213" s="44"/>
      <c r="CN213" s="44">
        <v>0.55579978227615356</v>
      </c>
      <c r="CO213" s="44">
        <v>0.56849819421768188</v>
      </c>
      <c r="CP213" s="44">
        <v>0.57338219881057739</v>
      </c>
      <c r="CQ213" s="44">
        <v>1.5853480100631714</v>
      </c>
      <c r="CR213" s="44">
        <v>1.5306471586227417</v>
      </c>
      <c r="CS213" s="44">
        <v>1.4603174924850464</v>
      </c>
      <c r="CT213" s="58">
        <f t="shared" si="123"/>
        <v>1.0456654727458954</v>
      </c>
      <c r="CU213" s="44" t="s">
        <v>233</v>
      </c>
      <c r="CV213" s="44" t="s">
        <v>233</v>
      </c>
      <c r="CW213" s="44" t="s">
        <v>233</v>
      </c>
      <c r="CX213" s="44" t="s">
        <v>233</v>
      </c>
      <c r="CY213" s="44" t="s">
        <v>233</v>
      </c>
      <c r="CZ213" s="44" t="s">
        <v>233</v>
      </c>
      <c r="DA213" s="54">
        <v>1.3220000000000001</v>
      </c>
      <c r="DB213" s="65">
        <v>330.15875244140625</v>
      </c>
      <c r="DC213" s="65">
        <v>436.26373291015625</v>
      </c>
      <c r="DD213" s="65">
        <v>403.17462158203125</v>
      </c>
      <c r="DE213" s="65">
        <v>1013.186767578125</v>
      </c>
      <c r="DF213" s="65">
        <v>1101.83154296875</v>
      </c>
      <c r="DG213" s="65">
        <v>986.81317138671875</v>
      </c>
      <c r="DH213" s="58">
        <f t="shared" si="124"/>
        <v>1.025142861328125</v>
      </c>
      <c r="DI213" s="65">
        <v>381.63613891601562</v>
      </c>
      <c r="DJ213" s="65">
        <v>379.73138427734375</v>
      </c>
      <c r="DK213" s="65">
        <v>382.17337036132812</v>
      </c>
      <c r="DL213" s="65">
        <v>1065.103759765625</v>
      </c>
      <c r="DM213" s="65">
        <v>1064.3468017578125</v>
      </c>
      <c r="DN213" s="65">
        <v>1069.5238037109375</v>
      </c>
      <c r="DO213" s="58">
        <f t="shared" si="125"/>
        <v>1.0422036621093751</v>
      </c>
      <c r="DP213" s="65">
        <v>30</v>
      </c>
      <c r="DQ213" s="44"/>
      <c r="DR213" s="65">
        <v>0</v>
      </c>
      <c r="DS213" s="65">
        <v>752.75</v>
      </c>
      <c r="DT213" s="65">
        <v>763.375</v>
      </c>
      <c r="DU213" s="65">
        <v>757.75</v>
      </c>
      <c r="DV213" s="65">
        <v>736.0625</v>
      </c>
      <c r="DW213" s="65">
        <v>0</v>
      </c>
      <c r="DX213" s="58">
        <f t="shared" si="126"/>
        <v>0.72238500000000005</v>
      </c>
      <c r="DY213" s="43">
        <v>6.2729668617248535</v>
      </c>
      <c r="DZ213" s="43">
        <v>12.333108901977539</v>
      </c>
      <c r="EA213" s="43">
        <v>28.393470764160156</v>
      </c>
      <c r="EB213" s="44">
        <f t="shared" si="127"/>
        <v>1.4411190158843996</v>
      </c>
      <c r="EC213" s="43">
        <v>25</v>
      </c>
      <c r="ED213" s="43">
        <v>25</v>
      </c>
      <c r="EE213" s="43">
        <v>21</v>
      </c>
      <c r="EF213" s="43">
        <v>21</v>
      </c>
      <c r="EG213" s="43">
        <v>21</v>
      </c>
      <c r="EH213" s="43">
        <v>21</v>
      </c>
      <c r="EI213" s="56">
        <f t="shared" si="108"/>
        <v>22.333333333333332</v>
      </c>
      <c r="EJ213" s="65">
        <v>176.37</v>
      </c>
      <c r="EK213" s="42">
        <v>1.5</v>
      </c>
      <c r="EL213" s="42">
        <v>1.5</v>
      </c>
      <c r="EM213" s="42">
        <v>1.5</v>
      </c>
      <c r="EN213" s="42">
        <v>1.5</v>
      </c>
      <c r="EO213" s="42">
        <v>1.5499999523162842</v>
      </c>
      <c r="EP213" s="42">
        <v>1.5499999523162842</v>
      </c>
      <c r="EQ213" s="54">
        <f t="shared" si="109"/>
        <v>1.5166666507720947</v>
      </c>
      <c r="ER213" s="65" t="s">
        <v>237</v>
      </c>
      <c r="ES213" s="42">
        <v>0</v>
      </c>
      <c r="ET213" s="42">
        <v>0</v>
      </c>
      <c r="EU213" s="42">
        <v>0</v>
      </c>
      <c r="EV213" s="42">
        <v>0</v>
      </c>
      <c r="EW213" s="42">
        <v>0</v>
      </c>
      <c r="EX213" s="42">
        <v>0</v>
      </c>
      <c r="EY213" s="54" t="str">
        <f t="shared" si="110"/>
        <v>0</v>
      </c>
      <c r="EZ213" s="42" t="s">
        <v>237</v>
      </c>
      <c r="FA213" s="42">
        <v>0.5</v>
      </c>
      <c r="FB213" s="42">
        <v>0.46000000834465027</v>
      </c>
      <c r="FC213" s="42">
        <v>0.5</v>
      </c>
      <c r="FD213" s="42">
        <v>0.44999998807907104</v>
      </c>
      <c r="FE213" s="42">
        <v>0.44999998807907104</v>
      </c>
      <c r="FF213" s="42">
        <v>0.44999998807907104</v>
      </c>
      <c r="FG213" s="54">
        <f t="shared" si="111"/>
        <v>0.46833332876364392</v>
      </c>
      <c r="FH213" s="42"/>
      <c r="FI213" s="42">
        <v>0.64999997615814209</v>
      </c>
      <c r="FJ213" s="42">
        <v>0.40000000596046448</v>
      </c>
      <c r="FK213" s="42">
        <v>0.37999999523162842</v>
      </c>
      <c r="FL213" s="42">
        <v>0.37999999523162842</v>
      </c>
      <c r="FM213" s="42">
        <v>0.37999999523162842</v>
      </c>
      <c r="FN213" s="42">
        <v>0.37999999523162842</v>
      </c>
      <c r="FO213" s="54">
        <f t="shared" si="112"/>
        <v>0.42833332717418671</v>
      </c>
      <c r="FP213" s="65">
        <v>36</v>
      </c>
      <c r="FQ213" s="42">
        <v>0.56999999284744263</v>
      </c>
      <c r="FR213" s="42">
        <v>0.56999999284744263</v>
      </c>
      <c r="FS213" s="42">
        <v>0.56999999284744263</v>
      </c>
      <c r="FT213" s="42">
        <v>0.56999999284744263</v>
      </c>
      <c r="FU213" s="42">
        <v>0.56999999284744263</v>
      </c>
      <c r="FV213" s="42">
        <v>0.56999999284744263</v>
      </c>
      <c r="FW213" s="54">
        <f t="shared" si="113"/>
        <v>0.56999999284744263</v>
      </c>
      <c r="FX213" s="65">
        <v>21</v>
      </c>
    </row>
    <row r="214" spans="1:180">
      <c r="A214" s="40">
        <v>38916</v>
      </c>
      <c r="B214" s="41"/>
      <c r="C214" s="41"/>
      <c r="D214" s="41"/>
      <c r="E214" s="42">
        <v>7.7641024589538574</v>
      </c>
      <c r="F214" s="42">
        <v>7.7025642395019531</v>
      </c>
      <c r="G214" s="42">
        <v>7.3675212860107422</v>
      </c>
      <c r="H214" s="42">
        <v>7.1589741706848145</v>
      </c>
      <c r="I214" s="42">
        <v>7.0153846740722656</v>
      </c>
      <c r="J214" s="42">
        <v>6.9538459777832031</v>
      </c>
      <c r="K214" s="54">
        <f t="shared" si="114"/>
        <v>7.3270654678344727</v>
      </c>
      <c r="L214" s="43">
        <v>23.614164352416992</v>
      </c>
      <c r="M214" s="43">
        <v>22.637363433837891</v>
      </c>
      <c r="N214" s="43">
        <v>22.393161773681641</v>
      </c>
      <c r="O214" s="43">
        <v>23.907203674316406</v>
      </c>
      <c r="P214" s="43">
        <v>25.763126373291016</v>
      </c>
      <c r="Q214" s="43">
        <v>25.030525207519531</v>
      </c>
      <c r="R214" s="54">
        <f t="shared" si="115"/>
        <v>23.890924135843914</v>
      </c>
      <c r="S214" s="43">
        <v>6.8376069068908691</v>
      </c>
      <c r="T214" s="43">
        <v>6.9597067832946777</v>
      </c>
      <c r="U214" s="43">
        <v>6.9597067832946777</v>
      </c>
      <c r="V214" s="43">
        <v>6.105006217956543</v>
      </c>
      <c r="W214" s="43">
        <v>5.7387056350708008</v>
      </c>
      <c r="X214" s="43">
        <v>5.9829058647155762</v>
      </c>
      <c r="Y214" s="56">
        <f t="shared" si="116"/>
        <v>6.4306063652038574</v>
      </c>
      <c r="Z214" s="42">
        <v>-0.34432235360145569</v>
      </c>
      <c r="AA214" s="42">
        <v>-0.33455434441566467</v>
      </c>
      <c r="AB214" s="42">
        <v>-0.33455434441566467</v>
      </c>
      <c r="AC214" s="42">
        <v>-0.36874237656593323</v>
      </c>
      <c r="AD214" s="42">
        <v>-0.37851038575172424</v>
      </c>
      <c r="AE214" s="42">
        <v>-0.38339439034461975</v>
      </c>
      <c r="AF214" s="54">
        <f t="shared" si="117"/>
        <v>-0.35734636584917706</v>
      </c>
      <c r="AG214" s="42">
        <v>7.3367519378662109</v>
      </c>
      <c r="AH214" s="42">
        <v>7.3059830665588379</v>
      </c>
      <c r="AI214" s="42">
        <v>7.3606839179992676</v>
      </c>
      <c r="AJ214" s="42">
        <v>7.6410255432128906</v>
      </c>
      <c r="AK214" s="42">
        <v>7.9145298004150391</v>
      </c>
      <c r="AL214" s="42">
        <v>7.7230768203735352</v>
      </c>
      <c r="AM214" s="54">
        <f t="shared" si="118"/>
        <v>7.5470085144042969</v>
      </c>
      <c r="AN214" s="44">
        <v>0.42979243397712708</v>
      </c>
      <c r="AO214" s="44">
        <v>0.30280831456184387</v>
      </c>
      <c r="AP214" s="44">
        <v>0.28571429848670959</v>
      </c>
      <c r="AQ214" s="44">
        <v>0.32967033982276917</v>
      </c>
      <c r="AR214" s="44">
        <v>0.50793653726577759</v>
      </c>
      <c r="AS214" s="44">
        <v>0.44688645005226135</v>
      </c>
      <c r="AT214" s="58">
        <f t="shared" si="119"/>
        <v>0.38380139569441479</v>
      </c>
      <c r="AU214" s="42">
        <v>1.3247863054275513</v>
      </c>
      <c r="AV214" s="42">
        <v>1.3040293455123901</v>
      </c>
      <c r="AW214" s="42">
        <v>1.4139194488525391</v>
      </c>
      <c r="AX214" s="42">
        <v>1.3052502870559692</v>
      </c>
      <c r="AY214" s="42">
        <v>1.3101342916488647</v>
      </c>
      <c r="AZ214" s="42">
        <v>1.2564102411270142</v>
      </c>
      <c r="BA214" s="54">
        <f t="shared" si="120"/>
        <v>1.3190883199373882</v>
      </c>
      <c r="BB214" s="44"/>
      <c r="BC214" s="42">
        <v>0.24786324799060822</v>
      </c>
      <c r="BD214" s="42">
        <v>0.25396826863288879</v>
      </c>
      <c r="BE214" s="42">
        <v>0.30158731341362</v>
      </c>
      <c r="BF214" s="42">
        <v>0.28205129504203796</v>
      </c>
      <c r="BG214" s="42">
        <v>0.34798535704612732</v>
      </c>
      <c r="BH214" s="42">
        <v>0.31501832604408264</v>
      </c>
      <c r="BI214" s="54">
        <f t="shared" si="121"/>
        <v>0.29141230136156082</v>
      </c>
      <c r="BJ214" s="44">
        <v>6.6930398344993591E-2</v>
      </c>
      <c r="BK214" s="44">
        <v>5.5527117103338242E-2</v>
      </c>
      <c r="BL214" s="44">
        <v>4.8836361616849899E-2</v>
      </c>
      <c r="BM214" s="44">
        <v>4.739944264292717E-2</v>
      </c>
      <c r="BN214" s="44">
        <v>5.3004942834377289E-2</v>
      </c>
      <c r="BO214" s="44">
        <v>5.7870101183652878E-2</v>
      </c>
      <c r="BP214" s="58">
        <f t="shared" si="122"/>
        <v>5.4928060621023178E-2</v>
      </c>
      <c r="BQ214" s="42">
        <v>1.1299999999999999</v>
      </c>
      <c r="BR214" s="42">
        <v>1.3</v>
      </c>
      <c r="BS214" s="42">
        <v>1.34</v>
      </c>
      <c r="BT214" s="42">
        <v>1.34</v>
      </c>
      <c r="BU214" s="42">
        <v>1.29</v>
      </c>
      <c r="BV214" s="42">
        <v>1.32</v>
      </c>
      <c r="BW214" s="54">
        <v>1.28</v>
      </c>
      <c r="BX214" s="44">
        <v>0.112</v>
      </c>
      <c r="BY214" s="44">
        <v>0.107</v>
      </c>
      <c r="BZ214" s="44">
        <v>9.6000000000000002E-2</v>
      </c>
      <c r="CA214" s="44">
        <v>8.7999999999999995E-2</v>
      </c>
      <c r="CB214" s="44">
        <v>9.4E-2</v>
      </c>
      <c r="CC214" s="44">
        <v>0.106</v>
      </c>
      <c r="CD214" s="58">
        <v>0.10100000000000001</v>
      </c>
      <c r="CE214" s="42">
        <v>7.68</v>
      </c>
      <c r="CF214" s="42">
        <v>7.74</v>
      </c>
      <c r="CG214" s="42">
        <v>7.73</v>
      </c>
      <c r="CH214" s="42">
        <v>7.67</v>
      </c>
      <c r="CI214" s="42">
        <v>7.66</v>
      </c>
      <c r="CJ214" s="42">
        <v>7.7</v>
      </c>
      <c r="CK214" s="54">
        <v>7.7</v>
      </c>
      <c r="CL214" s="42">
        <v>118</v>
      </c>
      <c r="CM214" s="44"/>
      <c r="CN214" s="44">
        <v>1.5101343393325806</v>
      </c>
      <c r="CO214" s="44">
        <v>1.466178297996521</v>
      </c>
      <c r="CP214" s="44">
        <v>1.4837607145309448</v>
      </c>
      <c r="CQ214" s="44">
        <v>1.5394383668899536</v>
      </c>
      <c r="CR214" s="44">
        <v>1.8051282167434692</v>
      </c>
      <c r="CS214" s="44">
        <v>1.7416361570358276</v>
      </c>
      <c r="CT214" s="58">
        <f t="shared" si="123"/>
        <v>1.5910460154215496</v>
      </c>
      <c r="CU214" s="44" t="s">
        <v>233</v>
      </c>
      <c r="CV214" s="44" t="s">
        <v>233</v>
      </c>
      <c r="CW214" s="44" t="s">
        <v>233</v>
      </c>
      <c r="CX214" s="44" t="s">
        <v>233</v>
      </c>
      <c r="CY214" s="44" t="s">
        <v>233</v>
      </c>
      <c r="CZ214" s="44" t="s">
        <v>233</v>
      </c>
      <c r="DA214" s="54">
        <v>0.85799999999999998</v>
      </c>
      <c r="DB214" s="65">
        <v>1011.5994873046875</v>
      </c>
      <c r="DC214" s="65">
        <v>1018.0708618164062</v>
      </c>
      <c r="DD214" s="65">
        <v>994.993896484375</v>
      </c>
      <c r="DE214" s="65">
        <v>1045.054931640625</v>
      </c>
      <c r="DF214" s="65">
        <v>1196.4591064453125</v>
      </c>
      <c r="DG214" s="65">
        <v>1186.935302734375</v>
      </c>
      <c r="DH214" s="58">
        <f t="shared" si="124"/>
        <v>1.5487472607421875</v>
      </c>
      <c r="DI214" s="65">
        <v>1060.1708984375</v>
      </c>
      <c r="DJ214" s="65">
        <v>1053.6263427734375</v>
      </c>
      <c r="DK214" s="65">
        <v>1077.97314453125</v>
      </c>
      <c r="DL214" s="65">
        <v>1073.4798583984375</v>
      </c>
      <c r="DM214" s="65">
        <v>1222.6373291015625</v>
      </c>
      <c r="DN214" s="65">
        <v>1194.4810791015625</v>
      </c>
      <c r="DO214" s="58">
        <f t="shared" si="125"/>
        <v>1.6037684765625</v>
      </c>
      <c r="DP214" s="65">
        <v>16</v>
      </c>
      <c r="DQ214" s="44"/>
      <c r="DR214" s="65">
        <v>749.5625</v>
      </c>
      <c r="DS214" s="65">
        <v>774.3125</v>
      </c>
      <c r="DT214" s="65">
        <v>780.6875</v>
      </c>
      <c r="DU214" s="65">
        <v>772.3125</v>
      </c>
      <c r="DV214" s="65">
        <v>745.4375</v>
      </c>
      <c r="DW214" s="65">
        <v>767.25</v>
      </c>
      <c r="DX214" s="58">
        <f t="shared" si="126"/>
        <v>1.1014949999999999</v>
      </c>
      <c r="DY214" s="43">
        <v>6.6721854209899902</v>
      </c>
      <c r="DZ214" s="43">
        <v>9.4239530563354492</v>
      </c>
      <c r="EA214" s="43">
        <v>28.689437866210937</v>
      </c>
      <c r="EB214" s="44">
        <f t="shared" si="127"/>
        <v>2.0285052300262452</v>
      </c>
      <c r="EC214" s="43">
        <v>25</v>
      </c>
      <c r="ED214" s="43">
        <v>25</v>
      </c>
      <c r="EE214" s="43">
        <v>25</v>
      </c>
      <c r="EF214" s="43">
        <v>25</v>
      </c>
      <c r="EG214" s="43">
        <v>25</v>
      </c>
      <c r="EH214" s="43">
        <v>25</v>
      </c>
      <c r="EI214" s="56">
        <f t="shared" si="108"/>
        <v>25</v>
      </c>
      <c r="EJ214" s="65">
        <v>311.98</v>
      </c>
      <c r="EK214" s="42">
        <v>1.5499999523162842</v>
      </c>
      <c r="EL214" s="42">
        <v>1.5499999523162842</v>
      </c>
      <c r="EM214" s="42">
        <v>1.5499999523162842</v>
      </c>
      <c r="EN214" s="42">
        <v>1.4199999570846558</v>
      </c>
      <c r="EO214" s="42">
        <v>1.2999999523162842</v>
      </c>
      <c r="EP214" s="42">
        <v>1.3500000238418579</v>
      </c>
      <c r="EQ214" s="54">
        <f t="shared" si="109"/>
        <v>1.4533332983652751</v>
      </c>
      <c r="ER214" s="65" t="s">
        <v>237</v>
      </c>
      <c r="ES214" s="42">
        <v>0</v>
      </c>
      <c r="ET214" s="42">
        <v>0</v>
      </c>
      <c r="EU214" s="42">
        <v>0</v>
      </c>
      <c r="EV214" s="42">
        <v>0</v>
      </c>
      <c r="EW214" s="42">
        <v>0</v>
      </c>
      <c r="EX214" s="42">
        <v>0</v>
      </c>
      <c r="EY214" s="54" t="str">
        <f t="shared" si="110"/>
        <v>0</v>
      </c>
      <c r="EZ214" s="42" t="s">
        <v>237</v>
      </c>
      <c r="FA214" s="42">
        <v>0.44999998807907104</v>
      </c>
      <c r="FB214" s="42">
        <v>0.44999998807907104</v>
      </c>
      <c r="FC214" s="42">
        <v>0.44999998807907104</v>
      </c>
      <c r="FD214" s="42">
        <v>0.43000000715255737</v>
      </c>
      <c r="FE214" s="42">
        <v>0.43000000715255737</v>
      </c>
      <c r="FF214" s="42">
        <v>0.43000000715255737</v>
      </c>
      <c r="FG214" s="54">
        <f t="shared" si="111"/>
        <v>0.43999999761581421</v>
      </c>
      <c r="FH214" s="42"/>
      <c r="FI214" s="42">
        <v>0.40000000596046448</v>
      </c>
      <c r="FJ214" s="42">
        <v>0.40000000596046448</v>
      </c>
      <c r="FK214" s="42">
        <v>0.40000000596046448</v>
      </c>
      <c r="FL214" s="42">
        <v>0.37999999523162842</v>
      </c>
      <c r="FM214" s="42">
        <v>0.37999999523162842</v>
      </c>
      <c r="FN214" s="42">
        <v>0.37999999523162842</v>
      </c>
      <c r="FO214" s="54">
        <f t="shared" si="112"/>
        <v>0.39000000059604645</v>
      </c>
      <c r="FP214" s="65">
        <v>45</v>
      </c>
      <c r="FQ214" s="42">
        <v>0.56999999284744263</v>
      </c>
      <c r="FR214" s="42">
        <v>0.56999999284744263</v>
      </c>
      <c r="FS214" s="42">
        <v>0.56999999284744263</v>
      </c>
      <c r="FT214" s="42">
        <v>0.56999999284744263</v>
      </c>
      <c r="FU214" s="42">
        <v>0.56999999284744263</v>
      </c>
      <c r="FV214" s="42">
        <v>0.56999999284744263</v>
      </c>
      <c r="FW214" s="54">
        <f t="shared" si="113"/>
        <v>0.56999999284744263</v>
      </c>
      <c r="FX214" s="65">
        <v>30</v>
      </c>
    </row>
    <row r="215" spans="1:180">
      <c r="A215" s="40">
        <v>38917</v>
      </c>
      <c r="B215" s="41"/>
      <c r="C215" s="41"/>
      <c r="D215" s="41"/>
      <c r="E215" s="42">
        <v>6.8991451263427734</v>
      </c>
      <c r="F215" s="42">
        <v>6.8957266807556152</v>
      </c>
      <c r="G215" s="42">
        <v>7.7743587493896484</v>
      </c>
      <c r="H215" s="42">
        <v>8.1025638580322266</v>
      </c>
      <c r="I215" s="42">
        <v>8.2974357604980469</v>
      </c>
      <c r="J215" s="42">
        <v>8.1094017028808594</v>
      </c>
      <c r="K215" s="54">
        <f t="shared" si="114"/>
        <v>7.6797719796498614</v>
      </c>
      <c r="L215" s="43">
        <v>23.272283554077148</v>
      </c>
      <c r="M215" s="43">
        <v>21.636140823364258</v>
      </c>
      <c r="N215" s="43">
        <v>20.781440734863281</v>
      </c>
      <c r="O215" s="43">
        <v>23.296703338623047</v>
      </c>
      <c r="P215" s="43">
        <v>26.202686309814453</v>
      </c>
      <c r="Q215" s="43">
        <v>25.05494499206543</v>
      </c>
      <c r="R215" s="54">
        <f t="shared" si="115"/>
        <v>23.374033292134602</v>
      </c>
      <c r="S215" s="43">
        <v>6.105006217956543</v>
      </c>
      <c r="T215" s="43">
        <v>6.5934066772460938</v>
      </c>
      <c r="U215" s="43">
        <v>4.1514043807983398</v>
      </c>
      <c r="V215" s="43">
        <v>3.9072039127349854</v>
      </c>
      <c r="W215" s="43">
        <v>5.3724055290222168</v>
      </c>
      <c r="X215" s="43">
        <v>5.3724055290222168</v>
      </c>
      <c r="Y215" s="56">
        <f t="shared" si="116"/>
        <v>5.250305374463399</v>
      </c>
      <c r="Z215" s="42">
        <v>-0.31013432145118713</v>
      </c>
      <c r="AA215" s="42">
        <v>-0.30036631226539612</v>
      </c>
      <c r="AB215" s="42">
        <v>-0.28571429848670959</v>
      </c>
      <c r="AC215" s="42">
        <v>-0.27106228470802307</v>
      </c>
      <c r="AD215" s="42">
        <v>-0.31990233063697815</v>
      </c>
      <c r="AE215" s="42">
        <v>-0.34432235360145569</v>
      </c>
      <c r="AF215" s="54">
        <f t="shared" si="117"/>
        <v>-0.30525031685829163</v>
      </c>
      <c r="AG215" s="42">
        <v>7.4017095565795898</v>
      </c>
      <c r="AH215" s="42">
        <v>7.3435897827148437</v>
      </c>
      <c r="AI215" s="42">
        <v>7.3811964988708496</v>
      </c>
      <c r="AJ215" s="42">
        <v>7.6923074722290039</v>
      </c>
      <c r="AK215" s="42">
        <v>7.9692306518554687</v>
      </c>
      <c r="AL215" s="42">
        <v>7.6683759689331055</v>
      </c>
      <c r="AM215" s="54">
        <f t="shared" si="118"/>
        <v>7.5760683218638105</v>
      </c>
      <c r="AN215" s="44">
        <v>0.34188035130500793</v>
      </c>
      <c r="AO215" s="44">
        <v>0.26129427552223206</v>
      </c>
      <c r="AP215" s="44">
        <v>0.23443223536014557</v>
      </c>
      <c r="AQ215" s="44">
        <v>0.36385837197303772</v>
      </c>
      <c r="AR215" s="44">
        <v>0.53968256711959839</v>
      </c>
      <c r="AS215" s="44">
        <v>0.42002442479133606</v>
      </c>
      <c r="AT215" s="58">
        <f t="shared" si="119"/>
        <v>0.36019537101189297</v>
      </c>
      <c r="AU215" s="42">
        <v>1.2710622549057007</v>
      </c>
      <c r="AV215" s="42">
        <v>1.3382173776626587</v>
      </c>
      <c r="AW215" s="42">
        <v>1.2210012646391988E-3</v>
      </c>
      <c r="AX215" s="42">
        <v>1.0830280780792236</v>
      </c>
      <c r="AY215" s="42">
        <v>1.0561660528182983</v>
      </c>
      <c r="AZ215" s="42">
        <v>1.1599512100219727</v>
      </c>
      <c r="BA215" s="54">
        <f t="shared" si="120"/>
        <v>0.98494099579208216</v>
      </c>
      <c r="BB215" s="44"/>
      <c r="BC215" s="42">
        <v>0.30036631226539612</v>
      </c>
      <c r="BD215" s="42">
        <v>0.35775336623191833</v>
      </c>
      <c r="BE215" s="42">
        <v>3.6630036775022745E-3</v>
      </c>
      <c r="BF215" s="42">
        <v>0.38217338919639587</v>
      </c>
      <c r="BG215" s="42">
        <v>0.44322344660758972</v>
      </c>
      <c r="BH215" s="42">
        <v>0.32844933867454529</v>
      </c>
      <c r="BI215" s="54">
        <f t="shared" si="121"/>
        <v>0.30260480944222462</v>
      </c>
      <c r="BJ215" s="44">
        <v>5.682305246591568E-2</v>
      </c>
      <c r="BK215" s="44">
        <v>5.0250355154275894E-2</v>
      </c>
      <c r="BL215" s="44">
        <v>4.6545758843421936E-2</v>
      </c>
      <c r="BM215" s="44">
        <v>4.7283854335546494E-2</v>
      </c>
      <c r="BN215" s="44">
        <v>5.2774358540773392E-2</v>
      </c>
      <c r="BO215" s="44">
        <v>5.8063674718141556E-2</v>
      </c>
      <c r="BP215" s="58">
        <f t="shared" si="122"/>
        <v>5.195684234301249E-2</v>
      </c>
      <c r="BQ215" s="42">
        <v>1.26</v>
      </c>
      <c r="BR215" s="42">
        <v>1.34</v>
      </c>
      <c r="BS215" s="42">
        <v>1.34</v>
      </c>
      <c r="BT215" s="42">
        <v>1.32</v>
      </c>
      <c r="BU215" s="42">
        <v>1.26</v>
      </c>
      <c r="BV215" s="42">
        <v>1.1599999999999999</v>
      </c>
      <c r="BW215" s="54">
        <v>1.28</v>
      </c>
      <c r="BX215" s="44">
        <v>0.128</v>
      </c>
      <c r="BY215" s="44">
        <v>0.11799999999999999</v>
      </c>
      <c r="BZ215" s="44">
        <v>0.105</v>
      </c>
      <c r="CA215" s="44">
        <v>9.5000000000000001E-2</v>
      </c>
      <c r="CB215" s="44">
        <v>0.126</v>
      </c>
      <c r="CC215" s="44">
        <v>0.11799999999999999</v>
      </c>
      <c r="CD215" s="58">
        <v>0.115</v>
      </c>
      <c r="CE215" s="42">
        <v>7.77</v>
      </c>
      <c r="CF215" s="42">
        <v>7.81</v>
      </c>
      <c r="CG215" s="42">
        <v>7.78</v>
      </c>
      <c r="CH215" s="42">
        <v>7.74</v>
      </c>
      <c r="CI215" s="42">
        <v>7.73</v>
      </c>
      <c r="CJ215" s="42">
        <v>7.79</v>
      </c>
      <c r="CK215" s="54">
        <v>7.77</v>
      </c>
      <c r="CL215" s="42">
        <v>115</v>
      </c>
      <c r="CM215" s="44"/>
      <c r="CN215" s="44">
        <v>1.7035409212112427</v>
      </c>
      <c r="CO215" s="44">
        <v>1.6498168706893921</v>
      </c>
      <c r="CP215" s="44">
        <v>1.6576312780380249</v>
      </c>
      <c r="CQ215" s="44">
        <v>1.8432234525680542</v>
      </c>
      <c r="CR215" s="44">
        <v>2.1274726390838623</v>
      </c>
      <c r="CS215" s="44">
        <v>1.9067155122756958</v>
      </c>
      <c r="CT215" s="58">
        <f t="shared" si="123"/>
        <v>1.8147334456443787</v>
      </c>
      <c r="CU215" s="44" t="s">
        <v>233</v>
      </c>
      <c r="CV215" s="44" t="s">
        <v>233</v>
      </c>
      <c r="CW215" s="44" t="s">
        <v>233</v>
      </c>
      <c r="CX215" s="44" t="s">
        <v>233</v>
      </c>
      <c r="CY215" s="44" t="s">
        <v>233</v>
      </c>
      <c r="CZ215" s="44" t="s">
        <v>233</v>
      </c>
      <c r="DA215" s="54">
        <v>0.68540000000000001</v>
      </c>
      <c r="DB215" s="65">
        <v>1179.6092529296875</v>
      </c>
      <c r="DC215" s="65">
        <v>1112.942626953125</v>
      </c>
      <c r="DD215" s="65">
        <v>1147.9853515625</v>
      </c>
      <c r="DE215" s="65">
        <v>1186.4468994140625</v>
      </c>
      <c r="DF215" s="65">
        <v>1415.2625732421875</v>
      </c>
      <c r="DG215" s="65">
        <v>1307.9366455078125</v>
      </c>
      <c r="DH215" s="58">
        <f t="shared" si="124"/>
        <v>1.7640440039062499</v>
      </c>
      <c r="DI215" s="65">
        <v>1196.3858642578125</v>
      </c>
      <c r="DJ215" s="65">
        <v>1190.5982666015625</v>
      </c>
      <c r="DK215" s="65">
        <v>1212.6739501953125</v>
      </c>
      <c r="DL215" s="65">
        <v>1195.238037109375</v>
      </c>
      <c r="DM215" s="65">
        <v>1287.4969482421875</v>
      </c>
      <c r="DN215" s="65">
        <v>1297.386962890625</v>
      </c>
      <c r="DO215" s="58">
        <f t="shared" si="125"/>
        <v>1.7711472070312499</v>
      </c>
      <c r="DP215" s="65">
        <v>31</v>
      </c>
      <c r="DQ215" s="44"/>
      <c r="DR215" s="65">
        <v>0</v>
      </c>
      <c r="DS215" s="65">
        <v>737.1875</v>
      </c>
      <c r="DT215" s="65">
        <v>760.875</v>
      </c>
      <c r="DU215" s="65">
        <v>763.9375</v>
      </c>
      <c r="DV215" s="65">
        <v>766.75</v>
      </c>
      <c r="DW215" s="65">
        <v>0</v>
      </c>
      <c r="DX215" s="58">
        <f t="shared" si="126"/>
        <v>0.72689999999999999</v>
      </c>
      <c r="DY215" s="43">
        <v>6.8521609306335449</v>
      </c>
      <c r="DZ215" s="43">
        <v>9.5863752365112305</v>
      </c>
      <c r="EA215" s="43">
        <v>28.77606201171875</v>
      </c>
      <c r="EB215" s="44">
        <f t="shared" si="127"/>
        <v>1.747433568725586</v>
      </c>
      <c r="EC215" s="43">
        <v>25</v>
      </c>
      <c r="ED215" s="43">
        <v>25</v>
      </c>
      <c r="EE215" s="43">
        <v>25</v>
      </c>
      <c r="EF215" s="43">
        <v>25</v>
      </c>
      <c r="EG215" s="43">
        <v>25</v>
      </c>
      <c r="EH215" s="43">
        <v>25</v>
      </c>
      <c r="EI215" s="56">
        <f t="shared" si="108"/>
        <v>25</v>
      </c>
      <c r="EJ215" s="65">
        <v>352.77</v>
      </c>
      <c r="EK215" s="42">
        <v>1.3500000238418579</v>
      </c>
      <c r="EL215" s="42">
        <v>1.3500000238418579</v>
      </c>
      <c r="EM215" s="42">
        <v>1.2200000286102295</v>
      </c>
      <c r="EN215" s="42">
        <v>1.2000000476837158</v>
      </c>
      <c r="EO215" s="42">
        <v>1.2000000476837158</v>
      </c>
      <c r="EP215" s="42">
        <v>1.2000000476837158</v>
      </c>
      <c r="EQ215" s="54">
        <f t="shared" si="109"/>
        <v>1.2533333698908489</v>
      </c>
      <c r="ER215" s="65" t="s">
        <v>237</v>
      </c>
      <c r="ES215" s="42">
        <v>0</v>
      </c>
      <c r="ET215" s="42">
        <v>0</v>
      </c>
      <c r="EU215" s="42">
        <v>0</v>
      </c>
      <c r="EV215" s="42">
        <v>0</v>
      </c>
      <c r="EW215" s="42">
        <v>0</v>
      </c>
      <c r="EX215" s="42">
        <v>0</v>
      </c>
      <c r="EY215" s="54" t="str">
        <f t="shared" si="110"/>
        <v>0</v>
      </c>
      <c r="EZ215" s="42" t="s">
        <v>237</v>
      </c>
      <c r="FA215" s="42">
        <v>0.43000000715255737</v>
      </c>
      <c r="FB215" s="42">
        <v>0.43000000715255737</v>
      </c>
      <c r="FC215" s="42">
        <v>0.41999998688697815</v>
      </c>
      <c r="FD215" s="42">
        <v>0.40999999642372131</v>
      </c>
      <c r="FE215" s="42">
        <v>0.40000000596046448</v>
      </c>
      <c r="FF215" s="42">
        <v>0.40000000596046448</v>
      </c>
      <c r="FG215" s="54">
        <f t="shared" si="111"/>
        <v>0.41500000158945721</v>
      </c>
      <c r="FH215" s="42"/>
      <c r="FI215" s="42">
        <v>0.37999999523162842</v>
      </c>
      <c r="FJ215" s="42">
        <v>0.34999999403953552</v>
      </c>
      <c r="FK215" s="42">
        <v>0.34000000357627869</v>
      </c>
      <c r="FL215" s="42">
        <v>0.33000001311302185</v>
      </c>
      <c r="FM215" s="42">
        <v>0.31999999284744263</v>
      </c>
      <c r="FN215" s="42">
        <v>0.31999999284744263</v>
      </c>
      <c r="FO215" s="54">
        <f t="shared" si="112"/>
        <v>0.33999999860922497</v>
      </c>
      <c r="FP215" s="65">
        <v>50</v>
      </c>
      <c r="FQ215" s="42">
        <v>0.56999999284744263</v>
      </c>
      <c r="FR215" s="42">
        <v>0.56999999284744263</v>
      </c>
      <c r="FS215" s="42">
        <v>0.56999999284744263</v>
      </c>
      <c r="FT215" s="42">
        <v>0.56999999284744263</v>
      </c>
      <c r="FU215" s="42">
        <v>0.56999999284744263</v>
      </c>
      <c r="FV215" s="42">
        <v>0.56999999284744263</v>
      </c>
      <c r="FW215" s="54">
        <f t="shared" si="113"/>
        <v>0.56999999284744263</v>
      </c>
      <c r="FX215" s="65">
        <v>36</v>
      </c>
    </row>
    <row r="216" spans="1:180">
      <c r="A216" s="40">
        <v>38918</v>
      </c>
      <c r="B216" s="41"/>
      <c r="C216" s="41"/>
      <c r="D216" s="41"/>
      <c r="E216" s="42">
        <v>7.8290596008300781</v>
      </c>
      <c r="F216" s="42">
        <v>7.729914665222168</v>
      </c>
      <c r="G216" s="42">
        <v>7.8119659423828125</v>
      </c>
      <c r="H216" s="42">
        <v>8.2256412506103516</v>
      </c>
      <c r="I216" s="42">
        <v>8.4102563858032227</v>
      </c>
      <c r="J216" s="42">
        <v>8.2324790954589844</v>
      </c>
      <c r="K216" s="54">
        <f t="shared" si="114"/>
        <v>8.0398861567179356</v>
      </c>
      <c r="L216" s="43">
        <v>23.44322395324707</v>
      </c>
      <c r="M216" s="43">
        <v>22.075702667236328</v>
      </c>
      <c r="N216" s="43">
        <v>21.587301254272461</v>
      </c>
      <c r="O216" s="43">
        <v>23.907203674316406</v>
      </c>
      <c r="P216" s="43">
        <v>26.495725631713867</v>
      </c>
      <c r="Q216" s="43">
        <v>25.738706588745117</v>
      </c>
      <c r="R216" s="54">
        <f t="shared" si="115"/>
        <v>23.874643961588543</v>
      </c>
      <c r="S216" s="43">
        <v>5.3724055290222168</v>
      </c>
      <c r="T216" s="43">
        <v>5.3724055290222168</v>
      </c>
      <c r="U216" s="43">
        <v>4.6398048400878906</v>
      </c>
      <c r="V216" s="43">
        <v>3.7851037979125977</v>
      </c>
      <c r="W216" s="43">
        <v>4.3956046104431152</v>
      </c>
      <c r="X216" s="43">
        <v>4.2735042572021484</v>
      </c>
      <c r="Y216" s="56">
        <f t="shared" si="116"/>
        <v>4.6398047606150312</v>
      </c>
      <c r="Z216" s="42">
        <v>-0.25152626633644104</v>
      </c>
      <c r="AA216" s="42">
        <v>-0.23687423765659332</v>
      </c>
      <c r="AB216" s="42">
        <v>-0.21733821928501129</v>
      </c>
      <c r="AC216" s="42">
        <v>-0.64713066816329956</v>
      </c>
      <c r="AD216" s="42">
        <v>-0.30036631226539612</v>
      </c>
      <c r="AE216" s="42">
        <v>-0.34432235360145569</v>
      </c>
      <c r="AF216" s="54">
        <f t="shared" si="117"/>
        <v>-0.33292634288469952</v>
      </c>
      <c r="AG216" s="42">
        <v>7.394871711730957</v>
      </c>
      <c r="AH216" s="42">
        <v>7.3367519378662109</v>
      </c>
      <c r="AI216" s="42">
        <v>7.4085469245910645</v>
      </c>
      <c r="AJ216" s="42">
        <v>8.3145303726196289</v>
      </c>
      <c r="AK216" s="42">
        <v>7.8085470199584961</v>
      </c>
      <c r="AL216" s="42">
        <v>7.6512818336486816</v>
      </c>
      <c r="AM216" s="54">
        <f t="shared" si="118"/>
        <v>7.6524216334025068</v>
      </c>
      <c r="AN216" s="44">
        <v>0.30525031685829163</v>
      </c>
      <c r="AO216" s="44">
        <v>0.24175824224948883</v>
      </c>
      <c r="AP216" s="44">
        <v>0.22954823076725006</v>
      </c>
      <c r="AQ216" s="44">
        <v>0.38339439034461975</v>
      </c>
      <c r="AR216" s="44">
        <v>0.64713066816329956</v>
      </c>
      <c r="AS216" s="44">
        <v>0.39804640412330627</v>
      </c>
      <c r="AT216" s="58">
        <f t="shared" si="119"/>
        <v>0.36752137541770935</v>
      </c>
      <c r="AU216" s="42">
        <v>1.1514041423797607</v>
      </c>
      <c r="AV216" s="42">
        <v>1.2002441883087158</v>
      </c>
      <c r="AW216" s="42">
        <v>1.0708180665969849</v>
      </c>
      <c r="AX216" s="42">
        <v>1.148962140083313</v>
      </c>
      <c r="AY216" s="42">
        <v>0.99389499425888062</v>
      </c>
      <c r="AZ216" s="42">
        <v>0.9841269850730896</v>
      </c>
      <c r="BA216" s="54">
        <f t="shared" si="120"/>
        <v>1.0915750861167908</v>
      </c>
      <c r="BB216" s="44"/>
      <c r="BC216" s="42">
        <v>0.33577534556388855</v>
      </c>
      <c r="BD216" s="42">
        <v>0.38339439034461975</v>
      </c>
      <c r="BE216" s="42">
        <v>0.36630037426948547</v>
      </c>
      <c r="BF216" s="42">
        <v>0.37118437886238098</v>
      </c>
      <c r="BG216" s="42">
        <v>0.21978022158145905</v>
      </c>
      <c r="BH216" s="42">
        <v>0.18925519287586212</v>
      </c>
      <c r="BI216" s="54">
        <f t="shared" si="121"/>
        <v>0.31094831724961597</v>
      </c>
      <c r="BJ216" s="44">
        <v>5.3117018193006516E-2</v>
      </c>
      <c r="BK216" s="44">
        <v>4.7902997583150864E-2</v>
      </c>
      <c r="BL216" s="44">
        <v>4.3726645410060883E-2</v>
      </c>
      <c r="BM216" s="44">
        <v>4.3982729315757751E-2</v>
      </c>
      <c r="BN216" s="44">
        <v>0.12836162745952606</v>
      </c>
      <c r="BO216" s="44">
        <v>5.993521586060524E-2</v>
      </c>
      <c r="BP216" s="58">
        <f t="shared" si="122"/>
        <v>6.283770563701789E-2</v>
      </c>
      <c r="BQ216" s="42">
        <v>1.08</v>
      </c>
      <c r="BR216" s="42">
        <v>1.26</v>
      </c>
      <c r="BS216" s="42">
        <v>1.28</v>
      </c>
      <c r="BT216" s="42">
        <v>1.26</v>
      </c>
      <c r="BU216" s="42">
        <v>1.0900000000000001</v>
      </c>
      <c r="BV216" s="42">
        <v>1.1100000000000001</v>
      </c>
      <c r="BW216" s="54">
        <v>1.18</v>
      </c>
      <c r="BX216" s="44">
        <v>0.13200000000000001</v>
      </c>
      <c r="BY216" s="44">
        <v>0.111</v>
      </c>
      <c r="BZ216" s="44">
        <v>0.09</v>
      </c>
      <c r="CA216" s="44">
        <v>7.0000000000000007E-2</v>
      </c>
      <c r="CB216" s="44">
        <v>0.154</v>
      </c>
      <c r="CC216" s="44">
        <v>0.129</v>
      </c>
      <c r="CD216" s="58">
        <v>0.114</v>
      </c>
      <c r="CE216" s="42">
        <v>7.85</v>
      </c>
      <c r="CF216" s="42">
        <v>7.87</v>
      </c>
      <c r="CG216" s="42">
        <v>7.82</v>
      </c>
      <c r="CH216" s="42">
        <v>7.76</v>
      </c>
      <c r="CI216" s="42">
        <v>7.71</v>
      </c>
      <c r="CJ216" s="42">
        <v>7.72</v>
      </c>
      <c r="CK216" s="54">
        <v>7.79</v>
      </c>
      <c r="CL216" s="42">
        <v>118</v>
      </c>
      <c r="CM216" s="44"/>
      <c r="CN216" s="44">
        <v>1.8275946378707886</v>
      </c>
      <c r="CO216" s="44">
        <v>1.7963370084762573</v>
      </c>
      <c r="CP216" s="44">
        <v>2.134310245513916</v>
      </c>
      <c r="CQ216" s="44">
        <v>2.2778999805450439</v>
      </c>
      <c r="CR216" s="44">
        <v>2.2525031566619873</v>
      </c>
      <c r="CS216" s="44">
        <v>2.1235654354095459</v>
      </c>
      <c r="CT216" s="58">
        <f t="shared" si="123"/>
        <v>2.0687017440795898</v>
      </c>
      <c r="CU216" s="44" t="s">
        <v>233</v>
      </c>
      <c r="CV216" s="44" t="s">
        <v>233</v>
      </c>
      <c r="CW216" s="44" t="s">
        <v>233</v>
      </c>
      <c r="CX216" s="44" t="s">
        <v>233</v>
      </c>
      <c r="CY216" s="44" t="s">
        <v>233</v>
      </c>
      <c r="CZ216" s="44" t="s">
        <v>233</v>
      </c>
      <c r="DA216" s="54">
        <v>0.41799999999999998</v>
      </c>
      <c r="DB216" s="65">
        <v>1237.7288818359375</v>
      </c>
      <c r="DC216" s="65">
        <v>1216.7276611328125</v>
      </c>
      <c r="DD216" s="65">
        <v>1485.7142333984375</v>
      </c>
      <c r="DE216" s="65">
        <v>1484.2491455078125</v>
      </c>
      <c r="DF216" s="65">
        <v>1585.3480224609375</v>
      </c>
      <c r="DG216" s="65">
        <v>1471.6727294921875</v>
      </c>
      <c r="DH216" s="58">
        <f t="shared" si="124"/>
        <v>2.0355457617187498</v>
      </c>
      <c r="DI216" s="65">
        <v>1268.4005126953125</v>
      </c>
      <c r="DJ216" s="65">
        <v>1263.833984375</v>
      </c>
      <c r="DK216" s="65">
        <v>1531.6727294921875</v>
      </c>
      <c r="DL216" s="65">
        <v>1554.04150390625</v>
      </c>
      <c r="DM216" s="65">
        <v>1518.2662353515625</v>
      </c>
      <c r="DN216" s="65">
        <v>1497.3382568359375</v>
      </c>
      <c r="DO216" s="58">
        <f t="shared" si="125"/>
        <v>2.0720527734375001</v>
      </c>
      <c r="DP216" s="65">
        <v>82</v>
      </c>
      <c r="DQ216" s="44"/>
      <c r="DR216" s="65">
        <v>0</v>
      </c>
      <c r="DS216" s="65">
        <v>737.25</v>
      </c>
      <c r="DT216" s="65">
        <v>777.875</v>
      </c>
      <c r="DU216" s="65">
        <v>786.8125</v>
      </c>
      <c r="DV216" s="65">
        <v>773.5</v>
      </c>
      <c r="DW216" s="65">
        <v>0</v>
      </c>
      <c r="DX216" s="58">
        <f t="shared" si="126"/>
        <v>0.73810500000000001</v>
      </c>
      <c r="DY216" s="43">
        <v>6.7376308441162109</v>
      </c>
      <c r="DZ216" s="43">
        <v>11.196155548095703</v>
      </c>
      <c r="EA216" s="43">
        <v>29.238059997558594</v>
      </c>
      <c r="EB216" s="44">
        <f t="shared" si="127"/>
        <v>1.837024847946167</v>
      </c>
      <c r="EC216" s="43">
        <v>25</v>
      </c>
      <c r="ED216" s="43">
        <v>25</v>
      </c>
      <c r="EE216" s="43">
        <v>25</v>
      </c>
      <c r="EF216" s="43">
        <v>25</v>
      </c>
      <c r="EG216" s="43">
        <v>30</v>
      </c>
      <c r="EH216" s="43">
        <v>25</v>
      </c>
      <c r="EI216" s="56">
        <f t="shared" si="108"/>
        <v>25.833333333333332</v>
      </c>
      <c r="EJ216" s="65">
        <v>381.26</v>
      </c>
      <c r="EK216" s="42">
        <v>1.2000000476837158</v>
      </c>
      <c r="EL216" s="42">
        <v>1.2000000476837158</v>
      </c>
      <c r="EM216" s="42">
        <v>1.1000000238418579</v>
      </c>
      <c r="EN216" s="42">
        <v>1.1000000238418579</v>
      </c>
      <c r="EO216" s="42">
        <v>1.5</v>
      </c>
      <c r="EP216" s="42">
        <v>1.2000000476837158</v>
      </c>
      <c r="EQ216" s="54">
        <f t="shared" si="109"/>
        <v>1.2166666984558105</v>
      </c>
      <c r="ER216" s="65" t="s">
        <v>237</v>
      </c>
      <c r="ES216" s="42">
        <v>0</v>
      </c>
      <c r="ET216" s="42">
        <v>0</v>
      </c>
      <c r="EU216" s="42">
        <v>0</v>
      </c>
      <c r="EV216" s="42">
        <v>0</v>
      </c>
      <c r="EW216" s="42">
        <v>0</v>
      </c>
      <c r="EX216" s="42">
        <v>0</v>
      </c>
      <c r="EY216" s="54" t="str">
        <f t="shared" si="110"/>
        <v>0</v>
      </c>
      <c r="EZ216" s="42" t="s">
        <v>237</v>
      </c>
      <c r="FA216" s="42">
        <v>0.40000000596046448</v>
      </c>
      <c r="FB216" s="42">
        <v>0.40000000596046448</v>
      </c>
      <c r="FC216" s="42">
        <v>0.36000001430511475</v>
      </c>
      <c r="FD216" s="42">
        <v>0.36000001430511475</v>
      </c>
      <c r="FE216" s="42">
        <v>0.36000001430511475</v>
      </c>
      <c r="FF216" s="42">
        <v>0.36000001430511475</v>
      </c>
      <c r="FG216" s="54">
        <f t="shared" si="111"/>
        <v>0.37333334485689801</v>
      </c>
      <c r="FH216" s="42"/>
      <c r="FI216" s="42">
        <v>0.34999999403953552</v>
      </c>
      <c r="FJ216" s="42">
        <v>0.34999999403953552</v>
      </c>
      <c r="FK216" s="42">
        <v>0.31000000238418579</v>
      </c>
      <c r="FL216" s="42">
        <v>0.33000001311302185</v>
      </c>
      <c r="FM216" s="42">
        <v>0.33000001311302185</v>
      </c>
      <c r="FN216" s="42">
        <v>0.36000001430511475</v>
      </c>
      <c r="FO216" s="54">
        <f t="shared" si="112"/>
        <v>0.33833333849906921</v>
      </c>
      <c r="FP216" s="65">
        <v>53</v>
      </c>
      <c r="FQ216" s="42">
        <v>0.56999999284744263</v>
      </c>
      <c r="FR216" s="42">
        <v>0.56999999284744263</v>
      </c>
      <c r="FS216" s="42">
        <v>0.56999999284744263</v>
      </c>
      <c r="FT216" s="42">
        <v>0.56999999284744263</v>
      </c>
      <c r="FU216" s="42">
        <v>0.56999999284744263</v>
      </c>
      <c r="FV216" s="42">
        <v>0.56999999284744263</v>
      </c>
      <c r="FW216" s="54">
        <f t="shared" si="113"/>
        <v>0.56999999284744263</v>
      </c>
      <c r="FX216" s="65">
        <v>37</v>
      </c>
    </row>
    <row r="217" spans="1:180">
      <c r="A217" s="40">
        <v>38919</v>
      </c>
      <c r="B217" s="41"/>
      <c r="C217" s="41"/>
      <c r="D217" s="41"/>
      <c r="E217" s="42">
        <v>7.9247860908508301</v>
      </c>
      <c r="F217" s="42">
        <v>7.8324785232543945</v>
      </c>
      <c r="G217" s="42">
        <v>7.7743587493896484</v>
      </c>
      <c r="H217" s="42">
        <v>8.0444440841674805</v>
      </c>
      <c r="I217" s="42">
        <v>8.1675214767456055</v>
      </c>
      <c r="J217" s="42">
        <v>7.9692306518554687</v>
      </c>
      <c r="K217" s="54">
        <f t="shared" si="114"/>
        <v>7.9521365960439043</v>
      </c>
      <c r="L217" s="43">
        <v>24.24908447265625</v>
      </c>
      <c r="M217" s="43">
        <v>23.125762939453125</v>
      </c>
      <c r="N217" s="43">
        <v>22.637363433837891</v>
      </c>
      <c r="O217" s="43">
        <v>23.125762939453125</v>
      </c>
      <c r="P217" s="43">
        <v>26.25152587890625</v>
      </c>
      <c r="Q217" s="43">
        <v>24.761905670166016</v>
      </c>
      <c r="R217" s="54">
        <f t="shared" si="115"/>
        <v>24.025234222412109</v>
      </c>
      <c r="S217" s="43">
        <v>4.6398048400878906</v>
      </c>
      <c r="T217" s="43">
        <v>4.6398048400878906</v>
      </c>
      <c r="U217" s="43">
        <v>5.25030517578125</v>
      </c>
      <c r="V217" s="43">
        <v>4.6398048400878906</v>
      </c>
      <c r="W217" s="43">
        <v>8.3028087615966797</v>
      </c>
      <c r="X217" s="43">
        <v>7.5702075958251953</v>
      </c>
      <c r="Y217" s="56">
        <f t="shared" si="116"/>
        <v>5.8404560089111328</v>
      </c>
      <c r="Z217" s="42">
        <v>-0.26617828011512756</v>
      </c>
      <c r="AA217" s="42">
        <v>-0.25641027092933655</v>
      </c>
      <c r="AB217" s="42">
        <v>-0.36874237656593323</v>
      </c>
      <c r="AC217" s="42">
        <v>-0.53479856252670288</v>
      </c>
      <c r="AD217" s="42">
        <v>-0.45177045464515686</v>
      </c>
      <c r="AE217" s="42">
        <v>-0.38339439034461975</v>
      </c>
      <c r="AF217" s="54">
        <f t="shared" si="117"/>
        <v>-0.37688238918781281</v>
      </c>
      <c r="AG217" s="42">
        <v>7.3777775764465332</v>
      </c>
      <c r="AH217" s="42">
        <v>7.3367519378662109</v>
      </c>
      <c r="AI217" s="42">
        <v>7.4188032150268555</v>
      </c>
      <c r="AJ217" s="42">
        <v>7.6170940399169922</v>
      </c>
      <c r="AK217" s="42">
        <v>7.8769230842590332</v>
      </c>
      <c r="AL217" s="42">
        <v>7.6170940399169922</v>
      </c>
      <c r="AM217" s="54">
        <f t="shared" si="118"/>
        <v>7.5407406489054365</v>
      </c>
      <c r="AN217" s="44">
        <v>0.31257632374763489</v>
      </c>
      <c r="AO217" s="44">
        <v>0.23199023306369781</v>
      </c>
      <c r="AP217" s="44">
        <v>0.20757021009922028</v>
      </c>
      <c r="AQ217" s="44">
        <v>0.18559218943119049</v>
      </c>
      <c r="AR217" s="44">
        <v>0.27350428700447083</v>
      </c>
      <c r="AS217" s="44">
        <v>0.36630037426948547</v>
      </c>
      <c r="AT217" s="58">
        <f t="shared" si="119"/>
        <v>0.26292226960261661</v>
      </c>
      <c r="AU217" s="42">
        <v>0.89865690469741821</v>
      </c>
      <c r="AV217" s="42">
        <v>0.97069597244262695</v>
      </c>
      <c r="AW217" s="42">
        <v>1.1282051801681519</v>
      </c>
      <c r="AX217" s="42">
        <v>0.45543345808982849</v>
      </c>
      <c r="AY217" s="42">
        <v>1.3699634075164795</v>
      </c>
      <c r="AZ217" s="42">
        <v>1.2490842342376709</v>
      </c>
      <c r="BA217" s="54">
        <f t="shared" si="120"/>
        <v>1.0120065261920292</v>
      </c>
      <c r="BB217" s="44"/>
      <c r="BC217" s="42">
        <v>0.23199023306369781</v>
      </c>
      <c r="BD217" s="42">
        <v>0.18070818483829498</v>
      </c>
      <c r="BE217" s="42">
        <v>0.10012210160493851</v>
      </c>
      <c r="BF217" s="42">
        <v>7.326007355004549E-3</v>
      </c>
      <c r="BG217" s="42">
        <v>2.0757021382451057E-2</v>
      </c>
      <c r="BH217" s="42">
        <v>0.23565323650836945</v>
      </c>
      <c r="BI217" s="54">
        <f t="shared" si="121"/>
        <v>0.12942613079212606</v>
      </c>
      <c r="BJ217" s="44">
        <v>5.0516624003648758E-2</v>
      </c>
      <c r="BK217" s="44">
        <v>4.4256094843149185E-2</v>
      </c>
      <c r="BL217" s="44">
        <v>4.1453484445810318E-2</v>
      </c>
      <c r="BM217" s="44">
        <v>4.3178189545869827E-2</v>
      </c>
      <c r="BN217" s="44">
        <v>5.0499562174081802E-2</v>
      </c>
      <c r="BO217" s="44">
        <v>5.0429094582796097E-2</v>
      </c>
      <c r="BP217" s="58">
        <f t="shared" si="122"/>
        <v>4.6722174932559334E-2</v>
      </c>
      <c r="BQ217" s="42">
        <v>1.1100000000000001</v>
      </c>
      <c r="BR217" s="42">
        <v>1.1599999999999999</v>
      </c>
      <c r="BS217" s="42">
        <v>1.02</v>
      </c>
      <c r="BT217" s="42">
        <v>0.94</v>
      </c>
      <c r="BU217" s="42">
        <v>0.81</v>
      </c>
      <c r="BV217" s="42">
        <v>1.08</v>
      </c>
      <c r="BW217" s="54">
        <v>1.02</v>
      </c>
      <c r="BX217" s="44">
        <v>0.10299999999999999</v>
      </c>
      <c r="BY217" s="44">
        <v>9.6000000000000002E-2</v>
      </c>
      <c r="BZ217" s="44">
        <v>9.4E-2</v>
      </c>
      <c r="CA217" s="44">
        <v>9.4E-2</v>
      </c>
      <c r="CB217" s="44">
        <v>9.4E-2</v>
      </c>
      <c r="CC217" s="44">
        <v>9.1999999999999998E-2</v>
      </c>
      <c r="CD217" s="58">
        <v>9.5000000000000001E-2</v>
      </c>
      <c r="CE217" s="42">
        <v>7.72</v>
      </c>
      <c r="CF217" s="42">
        <v>7.74</v>
      </c>
      <c r="CG217" s="42">
        <v>7.75</v>
      </c>
      <c r="CH217" s="42">
        <v>7.77</v>
      </c>
      <c r="CI217" s="42">
        <v>7.76</v>
      </c>
      <c r="CJ217" s="42">
        <v>7.76</v>
      </c>
      <c r="CK217" s="54">
        <v>7.75</v>
      </c>
      <c r="CL217" s="42">
        <v>122</v>
      </c>
      <c r="CM217" s="44"/>
      <c r="CN217" s="44">
        <v>2.1958487033843994</v>
      </c>
      <c r="CO217" s="44">
        <v>1.735775351524353</v>
      </c>
      <c r="CP217" s="44">
        <v>0.88400489091873169</v>
      </c>
      <c r="CQ217" s="44">
        <v>9.7680101171135902E-3</v>
      </c>
      <c r="CR217" s="44">
        <v>1.0920635461807251</v>
      </c>
      <c r="CS217" s="44">
        <v>1.013919472694397</v>
      </c>
      <c r="CT217" s="58">
        <f t="shared" si="123"/>
        <v>1.1552299958032866</v>
      </c>
      <c r="CU217" s="44" t="s">
        <v>233</v>
      </c>
      <c r="CV217" s="44" t="s">
        <v>233</v>
      </c>
      <c r="CW217" s="44" t="s">
        <v>233</v>
      </c>
      <c r="CX217" s="44" t="s">
        <v>233</v>
      </c>
      <c r="CY217" s="44" t="s">
        <v>233</v>
      </c>
      <c r="CZ217" s="44" t="s">
        <v>233</v>
      </c>
      <c r="DA217" s="54">
        <v>1.413</v>
      </c>
      <c r="DB217" s="65">
        <v>1468.4981689453125</v>
      </c>
      <c r="DC217" s="65">
        <v>1221.245361328125</v>
      </c>
      <c r="DD217" s="65">
        <v>586.08056640625</v>
      </c>
      <c r="DE217" s="65">
        <v>0</v>
      </c>
      <c r="DF217" s="65">
        <v>699.6336669921875</v>
      </c>
      <c r="DG217" s="65">
        <v>638.82781982421875</v>
      </c>
      <c r="DH217" s="58">
        <f t="shared" si="124"/>
        <v>1.1074285400390624</v>
      </c>
      <c r="DI217" s="65">
        <v>1479.3651123046875</v>
      </c>
      <c r="DJ217" s="65">
        <v>1237.97314453125</v>
      </c>
      <c r="DK217" s="65">
        <v>643.4676513671875</v>
      </c>
      <c r="DL217" s="65">
        <v>0</v>
      </c>
      <c r="DM217" s="65">
        <v>650.25640869140625</v>
      </c>
      <c r="DN217" s="65">
        <v>653.38214111328125</v>
      </c>
      <c r="DO217" s="58">
        <f t="shared" si="125"/>
        <v>1.1194666699218749</v>
      </c>
      <c r="DP217" s="65">
        <v>47</v>
      </c>
      <c r="DQ217" s="44"/>
      <c r="DR217" s="65">
        <v>0</v>
      </c>
      <c r="DS217" s="65">
        <v>774.5625</v>
      </c>
      <c r="DT217" s="65">
        <v>807.6875</v>
      </c>
      <c r="DU217" s="65">
        <v>796.5</v>
      </c>
      <c r="DV217" s="65">
        <v>738.3125</v>
      </c>
      <c r="DW217" s="65">
        <v>0</v>
      </c>
      <c r="DX217" s="58">
        <f t="shared" si="126"/>
        <v>0.74809499999999995</v>
      </c>
      <c r="DY217" s="43">
        <v>6.580561637878418</v>
      </c>
      <c r="DZ217" s="43">
        <v>14.801921844482422</v>
      </c>
      <c r="EA217" s="43">
        <v>28.393470764160156</v>
      </c>
      <c r="EB217" s="44">
        <f t="shared" si="127"/>
        <v>0.59302479064941405</v>
      </c>
      <c r="EC217" s="43">
        <v>25</v>
      </c>
      <c r="ED217" s="43">
        <v>25</v>
      </c>
      <c r="EE217" s="43">
        <v>25</v>
      </c>
      <c r="EF217" s="43">
        <v>25</v>
      </c>
      <c r="EG217" s="43">
        <v>25</v>
      </c>
      <c r="EH217" s="43">
        <v>25</v>
      </c>
      <c r="EI217" s="56">
        <f t="shared" si="108"/>
        <v>25</v>
      </c>
      <c r="EJ217" s="65">
        <v>192.02</v>
      </c>
      <c r="EK217" s="42">
        <v>1.2000000476837158</v>
      </c>
      <c r="EL217" s="42">
        <v>1.2000000476837158</v>
      </c>
      <c r="EM217" s="42">
        <v>1.2000000476837158</v>
      </c>
      <c r="EN217" s="42">
        <v>1.2000000476837158</v>
      </c>
      <c r="EO217" s="42">
        <v>1.2000000476837158</v>
      </c>
      <c r="EP217" s="42">
        <v>1.2000000476837158</v>
      </c>
      <c r="EQ217" s="54">
        <f t="shared" si="109"/>
        <v>1.2000000476837158</v>
      </c>
      <c r="ER217" s="65" t="s">
        <v>237</v>
      </c>
      <c r="ES217" s="42">
        <v>0</v>
      </c>
      <c r="ET217" s="42">
        <v>0</v>
      </c>
      <c r="EU217" s="42">
        <v>0</v>
      </c>
      <c r="EV217" s="42">
        <v>0</v>
      </c>
      <c r="EW217" s="42">
        <v>0</v>
      </c>
      <c r="EX217" s="42">
        <v>0</v>
      </c>
      <c r="EY217" s="54" t="str">
        <f t="shared" si="110"/>
        <v>0</v>
      </c>
      <c r="EZ217" s="42" t="s">
        <v>237</v>
      </c>
      <c r="FA217" s="42">
        <v>0.36000001430511475</v>
      </c>
      <c r="FB217" s="42">
        <v>0.36000001430511475</v>
      </c>
      <c r="FC217" s="42">
        <v>0.40000000596046448</v>
      </c>
      <c r="FD217" s="42">
        <v>0.40000000596046448</v>
      </c>
      <c r="FE217" s="42">
        <v>0.43000000715255737</v>
      </c>
      <c r="FF217" s="42">
        <v>0.40999999642372131</v>
      </c>
      <c r="FG217" s="54">
        <f t="shared" si="111"/>
        <v>0.39333334068457287</v>
      </c>
      <c r="FH217" s="42"/>
      <c r="FI217" s="42">
        <v>0.36000001430511475</v>
      </c>
      <c r="FJ217" s="42">
        <v>0.36000001430511475</v>
      </c>
      <c r="FK217" s="42">
        <v>0.40000000596046448</v>
      </c>
      <c r="FL217" s="42">
        <v>0.40000000596046448</v>
      </c>
      <c r="FM217" s="42">
        <v>0.44999998807907104</v>
      </c>
      <c r="FN217" s="42">
        <v>0.40999999642372131</v>
      </c>
      <c r="FO217" s="54">
        <f t="shared" si="112"/>
        <v>0.39666667083899182</v>
      </c>
      <c r="FP217" s="65">
        <v>27</v>
      </c>
      <c r="FQ217" s="42">
        <v>0.56999999284744263</v>
      </c>
      <c r="FR217" s="42">
        <v>0.56999999284744263</v>
      </c>
      <c r="FS217" s="42">
        <v>0.56999999284744263</v>
      </c>
      <c r="FT217" s="42">
        <v>0.56999999284744263</v>
      </c>
      <c r="FU217" s="42">
        <v>0.56999999284744263</v>
      </c>
      <c r="FV217" s="42">
        <v>0.56999999284744263</v>
      </c>
      <c r="FW217" s="54">
        <f t="shared" si="113"/>
        <v>0.56999999284744263</v>
      </c>
      <c r="FX217" s="65">
        <v>19</v>
      </c>
    </row>
    <row r="218" spans="1:180">
      <c r="A218" s="40">
        <v>38920</v>
      </c>
      <c r="B218" s="41"/>
      <c r="C218" s="41"/>
      <c r="D218" s="41"/>
      <c r="E218" s="42">
        <v>7.7162394523620605</v>
      </c>
      <c r="F218" s="42">
        <v>7.654700756072998</v>
      </c>
      <c r="G218" s="42">
        <v>7.6649570465087891</v>
      </c>
      <c r="H218" s="42">
        <v>7.5726494789123535</v>
      </c>
      <c r="I218" s="42">
        <v>7.405128002166748</v>
      </c>
      <c r="J218" s="42">
        <v>7.3435897827148437</v>
      </c>
      <c r="K218" s="54">
        <f t="shared" si="114"/>
        <v>7.5595440864562988</v>
      </c>
      <c r="L218" s="43">
        <v>22.979242324829102</v>
      </c>
      <c r="M218" s="43">
        <v>21.978021621704102</v>
      </c>
      <c r="N218" s="43">
        <v>21.611721038818359</v>
      </c>
      <c r="O218" s="43">
        <v>20.757020950317383</v>
      </c>
      <c r="P218" s="43">
        <v>19.902318954467773</v>
      </c>
      <c r="Q218" s="43">
        <v>19.609279632568359</v>
      </c>
      <c r="R218" s="54">
        <f t="shared" si="115"/>
        <v>21.13960075378418</v>
      </c>
      <c r="S218" s="43">
        <v>8.9133090972900391</v>
      </c>
      <c r="T218" s="43">
        <v>8.5470085144042969</v>
      </c>
      <c r="U218" s="43">
        <v>110.989013671875</v>
      </c>
      <c r="V218" s="43">
        <v>213.43101501464844</v>
      </c>
      <c r="W218" s="43">
        <v>172.16117858886719</v>
      </c>
      <c r="X218" s="43">
        <v>106.95970916748047</v>
      </c>
      <c r="Y218" s="56">
        <f t="shared" si="116"/>
        <v>103.50020567576091</v>
      </c>
      <c r="Z218" s="42">
        <v>-0.38827839493751526</v>
      </c>
      <c r="AA218" s="42">
        <v>-0.48595848679542542</v>
      </c>
      <c r="AB218" s="42">
        <v>-0.37362638115882874</v>
      </c>
      <c r="AC218" s="42">
        <v>-0.48107448220252991</v>
      </c>
      <c r="AD218" s="42">
        <v>-0.7350427508354187</v>
      </c>
      <c r="AE218" s="42">
        <v>-0.57387059926986694</v>
      </c>
      <c r="AF218" s="54">
        <f t="shared" si="117"/>
        <v>-0.50630851586659753</v>
      </c>
      <c r="AG218" s="42">
        <v>7.3538460731506348</v>
      </c>
      <c r="AH218" s="42">
        <v>7.3333334922790527</v>
      </c>
      <c r="AI218" s="42">
        <v>7.278632640838623</v>
      </c>
      <c r="AJ218" s="42">
        <v>7.1760683059692383</v>
      </c>
      <c r="AK218" s="42">
        <v>6.9059829711914062</v>
      </c>
      <c r="AL218" s="42">
        <v>6.8205127716064453</v>
      </c>
      <c r="AM218" s="54">
        <f t="shared" si="118"/>
        <v>7.1447293758392334</v>
      </c>
      <c r="AN218" s="44">
        <v>0.32478633522987366</v>
      </c>
      <c r="AO218" s="44">
        <v>0.27106228470802307</v>
      </c>
      <c r="AP218" s="44">
        <v>0.28571429848670959</v>
      </c>
      <c r="AQ218" s="44">
        <v>0.33699634671211243</v>
      </c>
      <c r="AR218" s="44">
        <v>0.66422468423843384</v>
      </c>
      <c r="AS218" s="44">
        <v>0.70818072557449341</v>
      </c>
      <c r="AT218" s="58">
        <f t="shared" si="119"/>
        <v>0.43182744582494098</v>
      </c>
      <c r="AU218" s="42">
        <v>1.1159951686859131</v>
      </c>
      <c r="AV218" s="42">
        <v>1.2771673202514648</v>
      </c>
      <c r="AW218" s="42">
        <v>1.2710622549057007</v>
      </c>
      <c r="AX218" s="42">
        <v>1.1367521286010742</v>
      </c>
      <c r="AY218" s="42">
        <v>1.1062271595001221</v>
      </c>
      <c r="AZ218" s="42">
        <v>0.95970696210861206</v>
      </c>
      <c r="BA218" s="54">
        <f t="shared" si="120"/>
        <v>1.1444851656754811</v>
      </c>
      <c r="BB218" s="44"/>
      <c r="BC218" s="42">
        <v>0.18315018713474274</v>
      </c>
      <c r="BD218" s="42">
        <v>0.23565323650836945</v>
      </c>
      <c r="BE218" s="42">
        <v>0.40293040871620178</v>
      </c>
      <c r="BF218" s="42">
        <v>0.31623932719230652</v>
      </c>
      <c r="BG218" s="42">
        <v>0.33455434441566467</v>
      </c>
      <c r="BH218" s="42">
        <v>0.14163614809513092</v>
      </c>
      <c r="BI218" s="54">
        <f t="shared" si="121"/>
        <v>0.26902727534373599</v>
      </c>
      <c r="BJ218" s="44">
        <v>5.2423302084207535E-2</v>
      </c>
      <c r="BK218" s="44">
        <v>4.9142628908157349E-2</v>
      </c>
      <c r="BL218" s="44">
        <v>5.630023404955864E-2</v>
      </c>
      <c r="BM218" s="44">
        <v>5.1631927490234375E-2</v>
      </c>
      <c r="BN218" s="44">
        <v>5.4989021271467209E-2</v>
      </c>
      <c r="BO218" s="44">
        <v>6.3724234700202942E-2</v>
      </c>
      <c r="BP218" s="58">
        <f t="shared" si="122"/>
        <v>5.4701891417304672E-2</v>
      </c>
      <c r="BQ218" s="42">
        <v>1.03</v>
      </c>
      <c r="BR218" s="42">
        <v>1.07</v>
      </c>
      <c r="BS218" s="42">
        <v>1.25</v>
      </c>
      <c r="BT218" s="42">
        <v>1.24</v>
      </c>
      <c r="BU218" s="42">
        <v>1.26</v>
      </c>
      <c r="BV218" s="42">
        <v>1.2</v>
      </c>
      <c r="BW218" s="54">
        <v>1.17</v>
      </c>
      <c r="BX218" s="44">
        <v>9.2999999999999999E-2</v>
      </c>
      <c r="BY218" s="44">
        <v>9.5000000000000001E-2</v>
      </c>
      <c r="BZ218" s="44">
        <v>9.1999999999999998E-2</v>
      </c>
      <c r="CA218" s="44">
        <v>0.09</v>
      </c>
      <c r="CB218" s="44">
        <v>8.6999999999999994E-2</v>
      </c>
      <c r="CC218" s="44">
        <v>8.8999999999999996E-2</v>
      </c>
      <c r="CD218" s="58">
        <v>9.0999999999999998E-2</v>
      </c>
      <c r="CE218" s="42">
        <v>7.77</v>
      </c>
      <c r="CF218" s="42">
        <v>7.78</v>
      </c>
      <c r="CG218" s="42">
        <v>7.78</v>
      </c>
      <c r="CH218" s="42">
        <v>7.79</v>
      </c>
      <c r="CI218" s="42">
        <v>7.79</v>
      </c>
      <c r="CJ218" s="42">
        <v>7.79</v>
      </c>
      <c r="CK218" s="54">
        <v>7.78</v>
      </c>
      <c r="CL218" s="42">
        <v>128</v>
      </c>
      <c r="CM218" s="44"/>
      <c r="CN218" s="44">
        <v>0.97289377450942993</v>
      </c>
      <c r="CO218" s="44">
        <v>0.9504273533821106</v>
      </c>
      <c r="CP218" s="44">
        <v>1.3538461923599243</v>
      </c>
      <c r="CQ218" s="44">
        <v>1.4876679182052612</v>
      </c>
      <c r="CR218" s="44">
        <v>1.3440781831741333</v>
      </c>
      <c r="CS218" s="44">
        <v>1.2170940637588501</v>
      </c>
      <c r="CT218" s="58">
        <f t="shared" si="123"/>
        <v>1.2210012475649517</v>
      </c>
      <c r="CU218" s="44" t="s">
        <v>233</v>
      </c>
      <c r="CV218" s="44" t="s">
        <v>233</v>
      </c>
      <c r="CW218" s="44" t="s">
        <v>233</v>
      </c>
      <c r="CX218" s="44" t="s">
        <v>233</v>
      </c>
      <c r="CY218" s="44" t="s">
        <v>233</v>
      </c>
      <c r="CZ218" s="44" t="s">
        <v>233</v>
      </c>
      <c r="DA218" s="54">
        <v>1.21</v>
      </c>
      <c r="DB218" s="65">
        <v>720.879150390625</v>
      </c>
      <c r="DC218" s="65">
        <v>610.86688232421875</v>
      </c>
      <c r="DD218" s="65">
        <v>942.24664306640625</v>
      </c>
      <c r="DE218" s="65">
        <v>922.71063232421875</v>
      </c>
      <c r="DF218" s="65">
        <v>907.32598876953125</v>
      </c>
      <c r="DG218" s="65">
        <v>848.5958251953125</v>
      </c>
      <c r="DH218" s="58">
        <f t="shared" si="124"/>
        <v>1.188630029296875</v>
      </c>
      <c r="DI218" s="65">
        <v>656.898681640625</v>
      </c>
      <c r="DJ218" s="65">
        <v>655.67767333984375</v>
      </c>
      <c r="DK218" s="65">
        <v>873.84613037109375</v>
      </c>
      <c r="DL218" s="65">
        <v>893.67523193359375</v>
      </c>
      <c r="DM218" s="65">
        <v>903.931640625</v>
      </c>
      <c r="DN218" s="65">
        <v>903.931640625</v>
      </c>
      <c r="DO218" s="58">
        <f t="shared" si="125"/>
        <v>1.1731106396484374</v>
      </c>
      <c r="DP218" s="65">
        <v>24</v>
      </c>
      <c r="DQ218" s="44"/>
      <c r="DR218" s="65">
        <v>0</v>
      </c>
      <c r="DS218" s="65">
        <v>781.6875</v>
      </c>
      <c r="DT218" s="65">
        <v>722.9375</v>
      </c>
      <c r="DU218" s="65">
        <v>0</v>
      </c>
      <c r="DV218" s="65">
        <v>740.875</v>
      </c>
      <c r="DW218" s="65">
        <v>764.9375</v>
      </c>
      <c r="DX218" s="58">
        <f t="shared" si="126"/>
        <v>0.72250499999999995</v>
      </c>
      <c r="DY218" s="43">
        <v>6.4693036079406738</v>
      </c>
      <c r="DZ218" s="43">
        <v>11.336921691894531</v>
      </c>
      <c r="EA218" s="43">
        <v>29.3319091796875</v>
      </c>
      <c r="EB218" s="44">
        <f t="shared" si="127"/>
        <v>1.6790006619262694</v>
      </c>
      <c r="EC218" s="43">
        <v>25</v>
      </c>
      <c r="ED218" s="43">
        <v>25</v>
      </c>
      <c r="EE218" s="43">
        <v>28</v>
      </c>
      <c r="EF218" s="43">
        <v>28</v>
      </c>
      <c r="EG218" s="43">
        <v>35</v>
      </c>
      <c r="EH218" s="43">
        <v>45</v>
      </c>
      <c r="EI218" s="56">
        <f t="shared" si="108"/>
        <v>31</v>
      </c>
      <c r="EJ218" s="65">
        <v>302.37</v>
      </c>
      <c r="EK218" s="42">
        <v>1.2000000476837158</v>
      </c>
      <c r="EL218" s="42">
        <v>1.2000000476837158</v>
      </c>
      <c r="EM218" s="42">
        <v>1.2000000476837158</v>
      </c>
      <c r="EN218" s="42">
        <v>1.2000000476837158</v>
      </c>
      <c r="EO218" s="42">
        <v>1.2000000476837158</v>
      </c>
      <c r="EP218" s="42">
        <v>1.5</v>
      </c>
      <c r="EQ218" s="54">
        <f t="shared" si="109"/>
        <v>1.2500000397364299</v>
      </c>
      <c r="ER218" s="65" t="s">
        <v>237</v>
      </c>
      <c r="ES218" s="42">
        <v>0</v>
      </c>
      <c r="ET218" s="42">
        <v>0</v>
      </c>
      <c r="EU218" s="42">
        <v>0</v>
      </c>
      <c r="EV218" s="42">
        <v>0</v>
      </c>
      <c r="EW218" s="42">
        <v>0</v>
      </c>
      <c r="EX218" s="42">
        <v>0</v>
      </c>
      <c r="EY218" s="54" t="str">
        <f t="shared" si="110"/>
        <v>0</v>
      </c>
      <c r="EZ218" s="42" t="s">
        <v>237</v>
      </c>
      <c r="FA218" s="42">
        <v>0.43999999761581421</v>
      </c>
      <c r="FB218" s="42">
        <v>0.43999999761581421</v>
      </c>
      <c r="FC218" s="42">
        <v>0.41999998688697815</v>
      </c>
      <c r="FD218" s="42">
        <v>0.41999998688697815</v>
      </c>
      <c r="FE218" s="42">
        <v>0.41999998688697815</v>
      </c>
      <c r="FF218" s="42">
        <v>0.41999998688697815</v>
      </c>
      <c r="FG218" s="54">
        <f t="shared" si="111"/>
        <v>0.42666665712992352</v>
      </c>
      <c r="FH218" s="42"/>
      <c r="FI218" s="42">
        <v>0.40999999642372131</v>
      </c>
      <c r="FJ218" s="42">
        <v>0.40999999642372131</v>
      </c>
      <c r="FK218" s="42">
        <v>0.40000000596046448</v>
      </c>
      <c r="FL218" s="42">
        <v>0.37999999523162842</v>
      </c>
      <c r="FM218" s="42">
        <v>0.37999999523162842</v>
      </c>
      <c r="FN218" s="42">
        <v>0.37999999523162842</v>
      </c>
      <c r="FO218" s="54">
        <f t="shared" si="112"/>
        <v>0.39333333075046539</v>
      </c>
      <c r="FP218" s="65">
        <v>30</v>
      </c>
      <c r="FQ218" s="42">
        <v>0.56999999284744263</v>
      </c>
      <c r="FR218" s="42">
        <v>0.56999999284744263</v>
      </c>
      <c r="FS218" s="42">
        <v>0.56999999284744263</v>
      </c>
      <c r="FT218" s="42">
        <v>0.56999999284744263</v>
      </c>
      <c r="FU218" s="42">
        <v>0.56999999284744263</v>
      </c>
      <c r="FV218" s="42">
        <v>0.56999999284744263</v>
      </c>
      <c r="FW218" s="54">
        <f t="shared" si="113"/>
        <v>0.56999999284744263</v>
      </c>
      <c r="FX218" s="65">
        <v>22</v>
      </c>
    </row>
    <row r="219" spans="1:180">
      <c r="A219" s="40">
        <v>38921</v>
      </c>
      <c r="B219" s="41"/>
      <c r="C219" s="41"/>
      <c r="D219" s="41"/>
      <c r="E219" s="42">
        <v>7.3094015121459961</v>
      </c>
      <c r="F219" s="42">
        <v>7.2478632926940918</v>
      </c>
      <c r="G219" s="42">
        <v>7.220512866973877</v>
      </c>
      <c r="H219" s="42">
        <v>7.2102565765380859</v>
      </c>
      <c r="I219" s="42">
        <v>7.1931624412536621</v>
      </c>
      <c r="J219" s="42">
        <v>7.1487178802490234</v>
      </c>
      <c r="K219" s="54">
        <f t="shared" si="114"/>
        <v>7.221652428309123</v>
      </c>
      <c r="L219" s="43">
        <v>19.023199081420898</v>
      </c>
      <c r="M219" s="43">
        <v>18.656898498535156</v>
      </c>
      <c r="N219" s="43">
        <v>18.168498992919922</v>
      </c>
      <c r="O219" s="43">
        <v>18.827838897705078</v>
      </c>
      <c r="P219" s="43">
        <v>20.048839569091797</v>
      </c>
      <c r="Q219" s="43">
        <v>19.560440063476562</v>
      </c>
      <c r="R219" s="54">
        <f t="shared" si="115"/>
        <v>19.047619183858234</v>
      </c>
      <c r="S219" s="43">
        <v>103.29669952392578</v>
      </c>
      <c r="T219" s="43">
        <v>68.4981689453125</v>
      </c>
      <c r="U219" s="43">
        <v>45.177043914794922</v>
      </c>
      <c r="V219" s="43">
        <v>31.379732131958008</v>
      </c>
      <c r="W219" s="43">
        <v>23.565322875976562</v>
      </c>
      <c r="X219" s="43">
        <v>19.536020278930664</v>
      </c>
      <c r="Y219" s="56">
        <f t="shared" si="116"/>
        <v>48.575497945149742</v>
      </c>
      <c r="Z219" s="42">
        <v>-0.64713066816329956</v>
      </c>
      <c r="AA219" s="42">
        <v>-0.60317462682723999</v>
      </c>
      <c r="AB219" s="42">
        <v>-0.61294263601303101</v>
      </c>
      <c r="AC219" s="42">
        <v>-0.5494505763053894</v>
      </c>
      <c r="AD219" s="42">
        <v>-0.44688645005226135</v>
      </c>
      <c r="AE219" s="42">
        <v>-0.48107448220252991</v>
      </c>
      <c r="AF219" s="54">
        <f t="shared" si="117"/>
        <v>-0.55677657326062524</v>
      </c>
      <c r="AG219" s="42">
        <v>6.885469913482666</v>
      </c>
      <c r="AH219" s="42">
        <v>6.8957266807556152</v>
      </c>
      <c r="AI219" s="42">
        <v>6.9128203392028809</v>
      </c>
      <c r="AJ219" s="42">
        <v>6.970940113067627</v>
      </c>
      <c r="AK219" s="42">
        <v>7.0119657516479492</v>
      </c>
      <c r="AL219" s="42">
        <v>7.0871796607971191</v>
      </c>
      <c r="AM219" s="54">
        <f t="shared" si="118"/>
        <v>6.9606837431589765</v>
      </c>
      <c r="AN219" s="44">
        <v>0.56898659467697144</v>
      </c>
      <c r="AO219" s="44">
        <v>0.57387059926986694</v>
      </c>
      <c r="AP219" s="44">
        <v>0.50305253267288208</v>
      </c>
      <c r="AQ219" s="44">
        <v>0.45177045464515686</v>
      </c>
      <c r="AR219" s="44">
        <v>0.53968256711959839</v>
      </c>
      <c r="AS219" s="44">
        <v>0.4761904776096344</v>
      </c>
      <c r="AT219" s="58">
        <f t="shared" si="119"/>
        <v>0.51892553766568505</v>
      </c>
      <c r="AU219" s="42">
        <v>0.89010989665985107</v>
      </c>
      <c r="AV219" s="42">
        <v>0.90231990814208984</v>
      </c>
      <c r="AW219" s="42">
        <v>1.0695971250534058</v>
      </c>
      <c r="AX219" s="42">
        <v>1</v>
      </c>
      <c r="AY219" s="42">
        <v>1.0256410837173462</v>
      </c>
      <c r="AZ219" s="42">
        <v>1.1562881469726563</v>
      </c>
      <c r="BA219" s="54">
        <f t="shared" si="120"/>
        <v>1.0073260267575581</v>
      </c>
      <c r="BB219" s="44"/>
      <c r="BC219" s="42">
        <v>0.15506716072559357</v>
      </c>
      <c r="BD219" s="42">
        <v>0.17216117680072784</v>
      </c>
      <c r="BE219" s="42">
        <v>0.12576313316822052</v>
      </c>
      <c r="BF219" s="42">
        <v>0.18070818483829498</v>
      </c>
      <c r="BG219" s="42">
        <v>0.14163614809513092</v>
      </c>
      <c r="BH219" s="42">
        <v>0.17948718369007111</v>
      </c>
      <c r="BI219" s="54">
        <f t="shared" si="121"/>
        <v>0.1591371645530065</v>
      </c>
      <c r="BJ219" s="44">
        <v>5.6457497179508209E-2</v>
      </c>
      <c r="BK219" s="44">
        <v>5.2361730486154556E-2</v>
      </c>
      <c r="BL219" s="44">
        <v>5.4832428693771362E-2</v>
      </c>
      <c r="BM219" s="44">
        <v>5.1820162683725357E-2</v>
      </c>
      <c r="BN219" s="44">
        <v>5.0946567207574844E-2</v>
      </c>
      <c r="BO219" s="44">
        <v>4.8438146710395813E-2</v>
      </c>
      <c r="BP219" s="58">
        <f t="shared" si="122"/>
        <v>5.2476088826855026E-2</v>
      </c>
      <c r="BQ219" s="42">
        <v>1.1299999999999999</v>
      </c>
      <c r="BR219" s="42">
        <v>1.0900000000000001</v>
      </c>
      <c r="BS219" s="42">
        <v>1.07</v>
      </c>
      <c r="BT219" s="42">
        <v>1.07</v>
      </c>
      <c r="BU219" s="42">
        <v>1.01</v>
      </c>
      <c r="BV219" s="42">
        <v>1.03</v>
      </c>
      <c r="BW219" s="54">
        <v>1.07</v>
      </c>
      <c r="BX219" s="44">
        <v>8.1000000000000003E-2</v>
      </c>
      <c r="BY219" s="44">
        <v>7.5999999999999998E-2</v>
      </c>
      <c r="BZ219" s="44">
        <v>7.5999999999999998E-2</v>
      </c>
      <c r="CA219" s="44">
        <v>7.5999999999999998E-2</v>
      </c>
      <c r="CB219" s="44">
        <v>7.0999999999999994E-2</v>
      </c>
      <c r="CC219" s="44">
        <v>6.5000000000000002E-2</v>
      </c>
      <c r="CD219" s="58">
        <v>7.3999999999999996E-2</v>
      </c>
      <c r="CE219" s="42">
        <v>7.78</v>
      </c>
      <c r="CF219" s="42">
        <v>7.79</v>
      </c>
      <c r="CG219" s="42">
        <v>7.79</v>
      </c>
      <c r="CH219" s="42">
        <v>7.79</v>
      </c>
      <c r="CI219" s="42">
        <v>7.77</v>
      </c>
      <c r="CJ219" s="42">
        <v>7.76</v>
      </c>
      <c r="CK219" s="54">
        <v>7.78</v>
      </c>
      <c r="CL219" s="42">
        <v>90</v>
      </c>
      <c r="CM219" s="44"/>
      <c r="CN219" s="44">
        <v>1.370451807975769</v>
      </c>
      <c r="CO219" s="44">
        <v>1.3147741556167603</v>
      </c>
      <c r="CP219" s="44">
        <v>1.3245421648025513</v>
      </c>
      <c r="CQ219" s="44">
        <v>1.331379771232605</v>
      </c>
      <c r="CR219" s="44">
        <v>1.2463980913162231</v>
      </c>
      <c r="CS219" s="44">
        <v>1.2776557207107544</v>
      </c>
      <c r="CT219" s="58">
        <f t="shared" si="123"/>
        <v>1.3108669519424438</v>
      </c>
      <c r="CU219" s="44" t="s">
        <v>233</v>
      </c>
      <c r="CV219" s="44" t="s">
        <v>233</v>
      </c>
      <c r="CW219" s="44" t="s">
        <v>233</v>
      </c>
      <c r="CX219" s="44" t="s">
        <v>233</v>
      </c>
      <c r="CY219" s="44" t="s">
        <v>233</v>
      </c>
      <c r="CZ219" s="44" t="s">
        <v>233</v>
      </c>
      <c r="DA219" s="54">
        <v>1.1240000000000001</v>
      </c>
      <c r="DB219" s="65">
        <v>890.10986328125</v>
      </c>
      <c r="DC219" s="65">
        <v>944.932861328125</v>
      </c>
      <c r="DD219" s="65">
        <v>839.80462646484375</v>
      </c>
      <c r="DE219" s="65">
        <v>916.971923828125</v>
      </c>
      <c r="DF219" s="65">
        <v>861.4163818359375</v>
      </c>
      <c r="DG219" s="65">
        <v>857.99755859375</v>
      </c>
      <c r="DH219" s="58">
        <f t="shared" si="124"/>
        <v>1.2746959716796875</v>
      </c>
      <c r="DI219" s="65">
        <v>888.888916015625</v>
      </c>
      <c r="DJ219" s="65">
        <v>903.24786376953125</v>
      </c>
      <c r="DK219" s="65">
        <v>877.94873046875</v>
      </c>
      <c r="DL219" s="65">
        <v>891.6239013671875</v>
      </c>
      <c r="DM219" s="65">
        <v>892.30767822265625</v>
      </c>
      <c r="DN219" s="65">
        <v>884.78631591796875</v>
      </c>
      <c r="DO219" s="58">
        <f t="shared" si="125"/>
        <v>1.2813128173828126</v>
      </c>
      <c r="DP219" s="65">
        <v>48</v>
      </c>
      <c r="DQ219" s="44"/>
      <c r="DR219" s="65">
        <v>0</v>
      </c>
      <c r="DS219" s="65">
        <v>0</v>
      </c>
      <c r="DT219" s="65">
        <v>753.5</v>
      </c>
      <c r="DU219" s="65">
        <v>805.6875</v>
      </c>
      <c r="DV219" s="65">
        <v>0</v>
      </c>
      <c r="DW219" s="65">
        <v>0</v>
      </c>
      <c r="DX219" s="58">
        <f t="shared" si="126"/>
        <v>0.37420500000000001</v>
      </c>
      <c r="DY219" s="43">
        <v>6.030817985534668</v>
      </c>
      <c r="DZ219" s="43">
        <v>11.430765151977539</v>
      </c>
      <c r="EA219" s="43">
        <v>26.083465576171875</v>
      </c>
      <c r="EB219" s="44">
        <f t="shared" si="127"/>
        <v>1.2676116722106934</v>
      </c>
      <c r="EC219" s="43">
        <v>40</v>
      </c>
      <c r="ED219" s="43">
        <v>40</v>
      </c>
      <c r="EE219" s="43">
        <v>40</v>
      </c>
      <c r="EF219" s="43">
        <v>40</v>
      </c>
      <c r="EG219" s="43">
        <v>40</v>
      </c>
      <c r="EH219" s="43">
        <v>35</v>
      </c>
      <c r="EI219" s="56">
        <f t="shared" si="108"/>
        <v>39.166666666666664</v>
      </c>
      <c r="EJ219" s="65">
        <v>400.18</v>
      </c>
      <c r="EK219" s="42">
        <v>1.2000000476837158</v>
      </c>
      <c r="EL219" s="42">
        <v>1.2000000476837158</v>
      </c>
      <c r="EM219" s="42">
        <v>1.1000000238418579</v>
      </c>
      <c r="EN219" s="42">
        <v>1.1000000238418579</v>
      </c>
      <c r="EO219" s="42">
        <v>1.1000000238418579</v>
      </c>
      <c r="EP219" s="42">
        <v>1.1000000238418579</v>
      </c>
      <c r="EQ219" s="54">
        <f t="shared" si="109"/>
        <v>1.1333333651224773</v>
      </c>
      <c r="ER219" s="65" t="s">
        <v>237</v>
      </c>
      <c r="ES219" s="42">
        <v>0</v>
      </c>
      <c r="ET219" s="42">
        <v>0</v>
      </c>
      <c r="EU219" s="42">
        <v>0</v>
      </c>
      <c r="EV219" s="42">
        <v>0</v>
      </c>
      <c r="EW219" s="42">
        <v>0</v>
      </c>
      <c r="EX219" s="42">
        <v>0</v>
      </c>
      <c r="EY219" s="54" t="str">
        <f t="shared" si="110"/>
        <v>0</v>
      </c>
      <c r="EZ219" s="42" t="s">
        <v>237</v>
      </c>
      <c r="FA219" s="42">
        <v>0.41999998688697815</v>
      </c>
      <c r="FB219" s="42">
        <v>0.41999998688697815</v>
      </c>
      <c r="FC219" s="42">
        <v>0.41999998688697815</v>
      </c>
      <c r="FD219" s="42">
        <v>0.41999998688697815</v>
      </c>
      <c r="FE219" s="42">
        <v>0.41999998688697815</v>
      </c>
      <c r="FF219" s="42">
        <v>0.41999998688697815</v>
      </c>
      <c r="FG219" s="54">
        <f t="shared" si="111"/>
        <v>0.41999998688697815</v>
      </c>
      <c r="FH219" s="42"/>
      <c r="FI219" s="42">
        <v>0.37999999523162842</v>
      </c>
      <c r="FJ219" s="42">
        <v>0.37999999523162842</v>
      </c>
      <c r="FK219" s="42">
        <v>0.40000000596046448</v>
      </c>
      <c r="FL219" s="42">
        <v>0.40000000596046448</v>
      </c>
      <c r="FM219" s="42">
        <v>0.40999999642372131</v>
      </c>
      <c r="FN219" s="42">
        <v>0.40999999642372131</v>
      </c>
      <c r="FO219" s="54">
        <f t="shared" si="112"/>
        <v>0.39666666587193805</v>
      </c>
      <c r="FP219" s="65">
        <v>45</v>
      </c>
      <c r="FQ219" s="42">
        <v>0.56999999284744263</v>
      </c>
      <c r="FR219" s="42">
        <v>0.56999999284744263</v>
      </c>
      <c r="FS219" s="42">
        <v>0.56999999284744263</v>
      </c>
      <c r="FT219" s="42">
        <v>0.56999999284744263</v>
      </c>
      <c r="FU219" s="42">
        <v>0.56999999284744263</v>
      </c>
      <c r="FV219" s="42">
        <v>0.56999999284744263</v>
      </c>
      <c r="FW219" s="54">
        <f t="shared" si="113"/>
        <v>0.56999999284744263</v>
      </c>
      <c r="FX219" s="65">
        <v>25</v>
      </c>
    </row>
    <row r="220" spans="1:180">
      <c r="A220" s="40">
        <v>38922</v>
      </c>
      <c r="B220" s="41"/>
      <c r="C220" s="41"/>
      <c r="D220" s="41"/>
      <c r="E220" s="42">
        <v>7.4564104080200195</v>
      </c>
      <c r="F220" s="42">
        <v>7.4871792793273926</v>
      </c>
      <c r="G220" s="42">
        <v>7.8769230842590332</v>
      </c>
      <c r="H220" s="42">
        <v>8.0581197738647461</v>
      </c>
      <c r="I220" s="42">
        <v>8.1880340576171875</v>
      </c>
      <c r="J220" s="42">
        <v>8.1025638580322266</v>
      </c>
      <c r="K220" s="54">
        <f t="shared" si="114"/>
        <v>7.8615384101867676</v>
      </c>
      <c r="L220" s="43">
        <v>19.072038650512695</v>
      </c>
      <c r="M220" s="43">
        <v>18.705738067626953</v>
      </c>
      <c r="N220" s="43">
        <v>18.19291877746582</v>
      </c>
      <c r="O220" s="43">
        <v>20.097681045532227</v>
      </c>
      <c r="P220" s="43">
        <v>22.148962020874023</v>
      </c>
      <c r="Q220" s="43">
        <v>21.050060272216797</v>
      </c>
      <c r="R220" s="54">
        <f t="shared" si="115"/>
        <v>19.877899805704754</v>
      </c>
      <c r="S220" s="43">
        <v>14.04151439666748</v>
      </c>
      <c r="T220" s="43">
        <v>13.308913230895996</v>
      </c>
      <c r="U220" s="43">
        <v>11.721611976623535</v>
      </c>
      <c r="V220" s="43">
        <v>9.5238094329833984</v>
      </c>
      <c r="W220" s="43">
        <v>6.9597067832946777</v>
      </c>
      <c r="X220" s="43">
        <v>7.5702075958251953</v>
      </c>
      <c r="Y220" s="56">
        <f t="shared" si="116"/>
        <v>10.520960569381714</v>
      </c>
      <c r="Z220" s="42">
        <v>-0.52014654874801636</v>
      </c>
      <c r="AA220" s="42">
        <v>-0.48595848679542542</v>
      </c>
      <c r="AB220" s="42">
        <v>-0.42246642708778381</v>
      </c>
      <c r="AC220" s="42">
        <v>-0.36385837197303772</v>
      </c>
      <c r="AD220" s="42">
        <v>-0.32478633522987366</v>
      </c>
      <c r="AE220" s="42">
        <v>-0.32478633522987366</v>
      </c>
      <c r="AF220" s="54">
        <f t="shared" si="117"/>
        <v>-0.40700041751066846</v>
      </c>
      <c r="AG220" s="42">
        <v>7.1589741706848145</v>
      </c>
      <c r="AH220" s="42">
        <v>7.1726493835449219</v>
      </c>
      <c r="AI220" s="42">
        <v>7.2068376541137695</v>
      </c>
      <c r="AJ220" s="42">
        <v>7.2820510864257812</v>
      </c>
      <c r="AK220" s="42">
        <v>7.3333334922790527</v>
      </c>
      <c r="AL220" s="42">
        <v>7.3333334922790527</v>
      </c>
      <c r="AM220" s="54">
        <f t="shared" si="118"/>
        <v>7.2478632132212324</v>
      </c>
      <c r="AN220" s="44">
        <v>0.43467643857002258</v>
      </c>
      <c r="AO220" s="44">
        <v>0.43711844086647034</v>
      </c>
      <c r="AP220" s="44">
        <v>0.35164836049079895</v>
      </c>
      <c r="AQ220" s="44">
        <v>0.39316239953041077</v>
      </c>
      <c r="AR220" s="44">
        <v>0.4444444477558136</v>
      </c>
      <c r="AS220" s="44">
        <v>0.40537241101264954</v>
      </c>
      <c r="AT220" s="58">
        <f t="shared" si="119"/>
        <v>0.41107041637102765</v>
      </c>
      <c r="AU220" s="42">
        <v>1.0561660528182983</v>
      </c>
      <c r="AV220" s="42">
        <v>1.129426121711731</v>
      </c>
      <c r="AW220" s="42">
        <v>1.2246642112731934</v>
      </c>
      <c r="AX220" s="42">
        <v>1.3260073661804199</v>
      </c>
      <c r="AY220" s="42">
        <v>1.3345543146133423</v>
      </c>
      <c r="AZ220" s="42">
        <v>1.3003662824630737</v>
      </c>
      <c r="BA220" s="54">
        <f t="shared" si="120"/>
        <v>1.228530724843343</v>
      </c>
      <c r="BB220" s="44"/>
      <c r="BC220" s="42">
        <v>0.16239316761493683</v>
      </c>
      <c r="BD220" s="42">
        <v>0.16849817335605621</v>
      </c>
      <c r="BE220" s="42">
        <v>0.2222222238779068</v>
      </c>
      <c r="BF220" s="42">
        <v>0.3540903627872467</v>
      </c>
      <c r="BG220" s="42">
        <v>0.34310135245323181</v>
      </c>
      <c r="BH220" s="42">
        <v>0.27960929274559021</v>
      </c>
      <c r="BI220" s="54">
        <f t="shared" si="121"/>
        <v>0.25498576213916141</v>
      </c>
      <c r="BJ220" s="44">
        <v>4.9165204167366028E-2</v>
      </c>
      <c r="BK220" s="44">
        <v>4.8621460795402527E-2</v>
      </c>
      <c r="BL220" s="44">
        <v>4.958295077085495E-2</v>
      </c>
      <c r="BM220" s="44">
        <v>5.0408463925123215E-2</v>
      </c>
      <c r="BN220" s="44">
        <v>4.6119105070829391E-2</v>
      </c>
      <c r="BO220" s="44">
        <v>4.5392189174890518E-2</v>
      </c>
      <c r="BP220" s="58">
        <f t="shared" si="122"/>
        <v>4.8214895650744438E-2</v>
      </c>
      <c r="BQ220" s="42">
        <v>1.06</v>
      </c>
      <c r="BR220" s="42">
        <v>1.1299999999999999</v>
      </c>
      <c r="BS220" s="42">
        <v>1.1599999999999999</v>
      </c>
      <c r="BT220" s="42">
        <v>1.49</v>
      </c>
      <c r="BU220" s="42">
        <v>1.53</v>
      </c>
      <c r="BV220" s="42">
        <v>1.49</v>
      </c>
      <c r="BW220" s="54">
        <v>1.31</v>
      </c>
      <c r="BX220" s="44">
        <v>6.3E-2</v>
      </c>
      <c r="BY220" s="44">
        <v>6.5000000000000002E-2</v>
      </c>
      <c r="BZ220" s="44">
        <v>6.5000000000000002E-2</v>
      </c>
      <c r="CA220" s="44">
        <v>6.7000000000000004E-2</v>
      </c>
      <c r="CB220" s="44">
        <v>7.0000000000000007E-2</v>
      </c>
      <c r="CC220" s="44">
        <v>6.3E-2</v>
      </c>
      <c r="CD220" s="58">
        <v>6.6000000000000003E-2</v>
      </c>
      <c r="CE220" s="42">
        <v>7.76</v>
      </c>
      <c r="CF220" s="42">
        <v>7.73</v>
      </c>
      <c r="CG220" s="42">
        <v>7.48</v>
      </c>
      <c r="CH220" s="42">
        <v>7.48</v>
      </c>
      <c r="CI220" s="42">
        <v>7.46</v>
      </c>
      <c r="CJ220" s="42">
        <v>7.44</v>
      </c>
      <c r="CK220" s="54">
        <v>7.56</v>
      </c>
      <c r="CL220" s="42">
        <v>91</v>
      </c>
      <c r="CM220" s="44"/>
      <c r="CN220" s="44">
        <v>1.2219780683517456</v>
      </c>
      <c r="CO220" s="44">
        <v>1.1956044435501099</v>
      </c>
      <c r="CP220" s="44">
        <v>1.2415140867233276</v>
      </c>
      <c r="CQ220" s="44">
        <v>1.8021978139877319</v>
      </c>
      <c r="CR220" s="44">
        <v>1.8324786424636841</v>
      </c>
      <c r="CS220" s="44">
        <v>1.7924298048019409</v>
      </c>
      <c r="CT220" s="58">
        <f t="shared" si="123"/>
        <v>1.5143671433130901</v>
      </c>
      <c r="CU220" s="44" t="s">
        <v>233</v>
      </c>
      <c r="CV220" s="44" t="s">
        <v>233</v>
      </c>
      <c r="CW220" s="44" t="s">
        <v>233</v>
      </c>
      <c r="CX220" s="44" t="s">
        <v>233</v>
      </c>
      <c r="CY220" s="44" t="s">
        <v>233</v>
      </c>
      <c r="CZ220" s="44" t="s">
        <v>233</v>
      </c>
      <c r="DA220" s="54">
        <v>0.87</v>
      </c>
      <c r="DB220" s="65">
        <v>862.02691650390625</v>
      </c>
      <c r="DC220" s="65">
        <v>798.6568603515625</v>
      </c>
      <c r="DD220" s="65">
        <v>863.00372314453125</v>
      </c>
      <c r="DE220" s="65">
        <v>1235.5311279296875</v>
      </c>
      <c r="DF220" s="65">
        <v>1248.107421875</v>
      </c>
      <c r="DG220" s="65">
        <v>1221.245361328125</v>
      </c>
      <c r="DH220" s="58">
        <f t="shared" si="124"/>
        <v>1.494857138671875</v>
      </c>
      <c r="DI220" s="65">
        <v>910.08544921875</v>
      </c>
      <c r="DJ220" s="65">
        <v>910.76922607421875</v>
      </c>
      <c r="DK220" s="65">
        <v>890.25640869140625</v>
      </c>
      <c r="DL220" s="65">
        <v>1300.09765625</v>
      </c>
      <c r="DM220" s="65">
        <v>1296.2880859375</v>
      </c>
      <c r="DN220" s="65">
        <v>1273.4798583984375</v>
      </c>
      <c r="DO220" s="58">
        <f t="shared" si="125"/>
        <v>1.5794344042968751</v>
      </c>
      <c r="DP220" s="65">
        <v>51</v>
      </c>
      <c r="DQ220" s="44"/>
      <c r="DR220" s="65">
        <v>723.75</v>
      </c>
      <c r="DS220" s="65">
        <v>806.75</v>
      </c>
      <c r="DT220" s="65">
        <v>781.25</v>
      </c>
      <c r="DU220" s="65">
        <v>730.8125</v>
      </c>
      <c r="DV220" s="65">
        <v>753.375</v>
      </c>
      <c r="DW220" s="65">
        <v>753.9375</v>
      </c>
      <c r="DX220" s="58">
        <f t="shared" si="126"/>
        <v>1.0919700000000001</v>
      </c>
      <c r="DY220" s="43">
        <v>7.0419535636901855</v>
      </c>
      <c r="DZ220" s="43">
        <v>11.719515800476074</v>
      </c>
      <c r="EA220" s="43">
        <v>29.201972961425781</v>
      </c>
      <c r="EB220" s="44">
        <f t="shared" si="127"/>
        <v>1.5372768096160889</v>
      </c>
      <c r="EC220" s="43">
        <v>30</v>
      </c>
      <c r="ED220" s="43">
        <v>30</v>
      </c>
      <c r="EE220" s="43">
        <v>30</v>
      </c>
      <c r="EF220" s="43">
        <v>30</v>
      </c>
      <c r="EG220" s="43">
        <v>30</v>
      </c>
      <c r="EH220" s="43">
        <v>28</v>
      </c>
      <c r="EI220" s="56">
        <f t="shared" si="108"/>
        <v>29.666666666666668</v>
      </c>
      <c r="EJ220" s="65">
        <v>357.08</v>
      </c>
      <c r="EK220" s="42">
        <v>1.1000000238418579</v>
      </c>
      <c r="EL220" s="42">
        <v>1.1000000238418579</v>
      </c>
      <c r="EM220" s="42">
        <v>1.1000000238418579</v>
      </c>
      <c r="EN220" s="42">
        <v>1.1000000238418579</v>
      </c>
      <c r="EO220" s="42">
        <v>1.1000000238418579</v>
      </c>
      <c r="EP220" s="42">
        <v>1.1000000238418579</v>
      </c>
      <c r="EQ220" s="54">
        <f t="shared" si="109"/>
        <v>1.1000000238418579</v>
      </c>
      <c r="ER220" s="65" t="s">
        <v>237</v>
      </c>
      <c r="ES220" s="42">
        <v>0</v>
      </c>
      <c r="ET220" s="42">
        <v>0</v>
      </c>
      <c r="EU220" s="42">
        <v>0</v>
      </c>
      <c r="EV220" s="42">
        <v>0</v>
      </c>
      <c r="EW220" s="42">
        <v>0</v>
      </c>
      <c r="EX220" s="42">
        <v>0</v>
      </c>
      <c r="EY220" s="54" t="str">
        <f t="shared" si="110"/>
        <v>0</v>
      </c>
      <c r="EZ220" s="42" t="s">
        <v>237</v>
      </c>
      <c r="FA220" s="42">
        <v>0.41999998688697815</v>
      </c>
      <c r="FB220" s="42">
        <v>0.41999998688697815</v>
      </c>
      <c r="FC220" s="42">
        <v>0.41999998688697815</v>
      </c>
      <c r="FD220" s="42">
        <v>0.41999998688697815</v>
      </c>
      <c r="FE220" s="42">
        <v>0.40999999642372131</v>
      </c>
      <c r="FF220" s="42">
        <v>0.38999998569488525</v>
      </c>
      <c r="FG220" s="54">
        <f t="shared" si="111"/>
        <v>0.41333332161108655</v>
      </c>
      <c r="FH220" s="42"/>
      <c r="FI220" s="42">
        <v>0.40999999642372131</v>
      </c>
      <c r="FJ220" s="42">
        <v>0.40999999642372131</v>
      </c>
      <c r="FK220" s="42">
        <v>0.43000000715255737</v>
      </c>
      <c r="FL220" s="42">
        <v>0.43000000715255737</v>
      </c>
      <c r="FM220" s="42">
        <v>0.41999998688697815</v>
      </c>
      <c r="FN220" s="42">
        <v>0.37999999523162842</v>
      </c>
      <c r="FO220" s="54">
        <f t="shared" si="112"/>
        <v>0.41333333154519397</v>
      </c>
      <c r="FP220" s="65">
        <v>43</v>
      </c>
      <c r="FQ220" s="42">
        <v>0.56999999284744263</v>
      </c>
      <c r="FR220" s="42">
        <v>0.56999999284744263</v>
      </c>
      <c r="FS220" s="42">
        <v>0.56999999284744263</v>
      </c>
      <c r="FT220" s="42">
        <v>0.56999999284744263</v>
      </c>
      <c r="FU220" s="42">
        <v>0.56999999284744263</v>
      </c>
      <c r="FV220" s="42">
        <v>0.56999999284744263</v>
      </c>
      <c r="FW220" s="54">
        <f t="shared" si="113"/>
        <v>0.56999999284744263</v>
      </c>
      <c r="FX220" s="65">
        <v>31</v>
      </c>
    </row>
    <row r="221" spans="1:180">
      <c r="A221" s="40">
        <v>38923</v>
      </c>
      <c r="B221" s="41"/>
      <c r="C221" s="41"/>
      <c r="D221" s="41"/>
      <c r="E221" s="42">
        <v>7.9965810775756836</v>
      </c>
      <c r="F221" s="42">
        <v>7.9829058647155762</v>
      </c>
      <c r="G221" s="42">
        <v>8.0273504257202148</v>
      </c>
      <c r="H221" s="42">
        <v>8.2051286697387695</v>
      </c>
      <c r="I221" s="42">
        <v>8.3418807983398437</v>
      </c>
      <c r="J221" s="42">
        <v>8.1880340576171875</v>
      </c>
      <c r="K221" s="54">
        <f t="shared" si="114"/>
        <v>8.1236468156178798</v>
      </c>
      <c r="L221" s="43">
        <v>19.80463981628418</v>
      </c>
      <c r="M221" s="43">
        <v>19.316238403320313</v>
      </c>
      <c r="N221" s="43">
        <v>19.462759017944336</v>
      </c>
      <c r="O221" s="43">
        <v>21.709402084350586</v>
      </c>
      <c r="P221" s="43">
        <v>23.589742660522461</v>
      </c>
      <c r="Q221" s="43">
        <v>22.612941741943359</v>
      </c>
      <c r="R221" s="54">
        <f t="shared" si="115"/>
        <v>21.082620620727539</v>
      </c>
      <c r="S221" s="43">
        <v>7.8144078254699707</v>
      </c>
      <c r="T221" s="43">
        <v>8.1807079315185547</v>
      </c>
      <c r="U221" s="43">
        <v>7.5702075958251953</v>
      </c>
      <c r="V221" s="43">
        <v>6.9597067832946777</v>
      </c>
      <c r="W221" s="43">
        <v>6.105006217956543</v>
      </c>
      <c r="X221" s="43">
        <v>5.9829058647155762</v>
      </c>
      <c r="Y221" s="56">
        <f t="shared" si="116"/>
        <v>7.1021570364634199</v>
      </c>
      <c r="Z221" s="42">
        <v>-0.2905983030796051</v>
      </c>
      <c r="AA221" s="42">
        <v>-0.27594628930091858</v>
      </c>
      <c r="AB221" s="42">
        <v>-0.27106228470802307</v>
      </c>
      <c r="AC221" s="42">
        <v>-0.27106228470802307</v>
      </c>
      <c r="AD221" s="42">
        <v>-0.28083029389381409</v>
      </c>
      <c r="AE221" s="42">
        <v>-0.28083029389381409</v>
      </c>
      <c r="AF221" s="54">
        <f t="shared" si="117"/>
        <v>-0.27838829159736633</v>
      </c>
      <c r="AG221" s="42">
        <v>7.2991452217102051</v>
      </c>
      <c r="AH221" s="42">
        <v>7.3025641441345215</v>
      </c>
      <c r="AI221" s="42">
        <v>7.3128204345703125</v>
      </c>
      <c r="AJ221" s="42">
        <v>7.4119658470153809</v>
      </c>
      <c r="AK221" s="42">
        <v>7.4871792793273926</v>
      </c>
      <c r="AL221" s="42">
        <v>7.405128002166748</v>
      </c>
      <c r="AM221" s="54">
        <f t="shared" si="118"/>
        <v>7.3698004881540937</v>
      </c>
      <c r="AN221" s="44">
        <v>0.3540903627872467</v>
      </c>
      <c r="AO221" s="44">
        <v>0.31257632374763489</v>
      </c>
      <c r="AP221" s="44">
        <v>0.29792430996894836</v>
      </c>
      <c r="AQ221" s="44">
        <v>0.38339439034461975</v>
      </c>
      <c r="AR221" s="44">
        <v>0.3540903627872467</v>
      </c>
      <c r="AS221" s="44">
        <v>0.30280831456184387</v>
      </c>
      <c r="AT221" s="58">
        <f t="shared" si="119"/>
        <v>0.3341473440329234</v>
      </c>
      <c r="AU221" s="42">
        <v>1.1440781354904175</v>
      </c>
      <c r="AV221" s="42">
        <v>1.1221001148223877</v>
      </c>
      <c r="AW221" s="42">
        <v>1.0818071365356445</v>
      </c>
      <c r="AX221" s="42">
        <v>1.2283272743225098</v>
      </c>
      <c r="AY221" s="42">
        <v>1.047619104385376</v>
      </c>
      <c r="AZ221" s="42">
        <v>1.0085470676422119</v>
      </c>
      <c r="BA221" s="54">
        <f t="shared" si="120"/>
        <v>1.1054131388664246</v>
      </c>
      <c r="BB221" s="44"/>
      <c r="BC221" s="42">
        <v>0.24664224684238434</v>
      </c>
      <c r="BD221" s="42">
        <v>0.25152626633644104</v>
      </c>
      <c r="BE221" s="42">
        <v>0.24053724110126495</v>
      </c>
      <c r="BF221" s="42">
        <v>0.35042735934257507</v>
      </c>
      <c r="BG221" s="42">
        <v>0.32844933867454529</v>
      </c>
      <c r="BH221" s="42">
        <v>0.27106228470802307</v>
      </c>
      <c r="BI221" s="54">
        <f t="shared" si="121"/>
        <v>0.28144078950087231</v>
      </c>
      <c r="BJ221" s="44">
        <v>4.5626532286405563E-2</v>
      </c>
      <c r="BK221" s="44">
        <v>4.2950160801410675E-2</v>
      </c>
      <c r="BL221" s="44">
        <v>4.2410589754581451E-2</v>
      </c>
      <c r="BM221" s="44">
        <v>4.3126754462718964E-2</v>
      </c>
      <c r="BN221" s="44">
        <v>4.2916193604469299E-2</v>
      </c>
      <c r="BO221" s="44">
        <v>4.3248452246189117E-2</v>
      </c>
      <c r="BP221" s="58">
        <f t="shared" si="122"/>
        <v>4.3379780525962509E-2</v>
      </c>
      <c r="BQ221" s="42">
        <v>1.39</v>
      </c>
      <c r="BR221" s="42">
        <v>1.38</v>
      </c>
      <c r="BS221" s="42">
        <v>1.32</v>
      </c>
      <c r="BT221" s="42">
        <v>1.29</v>
      </c>
      <c r="BU221" s="42">
        <v>1.31</v>
      </c>
      <c r="BV221" s="42">
        <v>1.18</v>
      </c>
      <c r="BW221" s="54">
        <v>1.31</v>
      </c>
      <c r="BX221" s="44">
        <v>6.2E-2</v>
      </c>
      <c r="BY221" s="44">
        <v>6.3E-2</v>
      </c>
      <c r="BZ221" s="44">
        <v>0.06</v>
      </c>
      <c r="CA221" s="44">
        <v>5.8999999999999997E-2</v>
      </c>
      <c r="CB221" s="44">
        <v>6.3E-2</v>
      </c>
      <c r="CC221" s="44">
        <v>6.8000000000000005E-2</v>
      </c>
      <c r="CD221" s="58">
        <v>6.3E-2</v>
      </c>
      <c r="CE221" s="42">
        <v>7.43</v>
      </c>
      <c r="CF221" s="42">
        <v>7.44</v>
      </c>
      <c r="CG221" s="42">
        <v>7.45</v>
      </c>
      <c r="CH221" s="42">
        <v>7.45</v>
      </c>
      <c r="CI221" s="42">
        <v>7.46</v>
      </c>
      <c r="CJ221" s="42">
        <v>7.46</v>
      </c>
      <c r="CK221" s="54">
        <v>7.45</v>
      </c>
      <c r="CL221" s="42">
        <v>91</v>
      </c>
      <c r="CM221" s="44"/>
      <c r="CN221" s="44">
        <v>1.8637362718582153</v>
      </c>
      <c r="CO221" s="44">
        <v>1.803174614906311</v>
      </c>
      <c r="CP221" s="44">
        <v>1.7650793790817261</v>
      </c>
      <c r="CQ221" s="44">
        <v>1.9223443269729614</v>
      </c>
      <c r="CR221" s="44">
        <v>1.9350427389144897</v>
      </c>
      <c r="CS221" s="44">
        <v>1.803174614906311</v>
      </c>
      <c r="CT221" s="58">
        <f t="shared" si="123"/>
        <v>1.8487586577733357</v>
      </c>
      <c r="CU221" s="44" t="s">
        <v>233</v>
      </c>
      <c r="CV221" s="44" t="s">
        <v>233</v>
      </c>
      <c r="CW221" s="44" t="s">
        <v>233</v>
      </c>
      <c r="CX221" s="44" t="s">
        <v>233</v>
      </c>
      <c r="CY221" s="44" t="s">
        <v>233</v>
      </c>
      <c r="CZ221" s="44" t="s">
        <v>233</v>
      </c>
      <c r="DA221" s="54">
        <v>0.58299999999999996</v>
      </c>
      <c r="DB221" s="65">
        <v>1294.2613525390625</v>
      </c>
      <c r="DC221" s="65">
        <v>1195.7264404296875</v>
      </c>
      <c r="DD221" s="65">
        <v>1221.3675537109375</v>
      </c>
      <c r="DE221" s="65">
        <v>1232.3565673828125</v>
      </c>
      <c r="DF221" s="65">
        <v>1339.194091796875</v>
      </c>
      <c r="DG221" s="65">
        <v>1247.008544921875</v>
      </c>
      <c r="DH221" s="58">
        <f t="shared" si="124"/>
        <v>1.8071794921875</v>
      </c>
      <c r="DI221" s="65">
        <v>1252.942626953125</v>
      </c>
      <c r="DJ221" s="65">
        <v>1250.891357421875</v>
      </c>
      <c r="DK221" s="65">
        <v>1251.6483154296875</v>
      </c>
      <c r="DL221" s="65">
        <v>1285.64111328125</v>
      </c>
      <c r="DM221" s="65">
        <v>1256.898681640625</v>
      </c>
      <c r="DN221" s="65">
        <v>1249.74365234375</v>
      </c>
      <c r="DO221" s="58">
        <f t="shared" si="125"/>
        <v>1.8114637792968751</v>
      </c>
      <c r="DP221" s="65">
        <v>0</v>
      </c>
      <c r="DQ221" s="44"/>
      <c r="DR221" s="65">
        <v>0</v>
      </c>
      <c r="DS221" s="65">
        <v>0</v>
      </c>
      <c r="DT221" s="65">
        <v>746.125</v>
      </c>
      <c r="DU221" s="65">
        <v>790.875</v>
      </c>
      <c r="DV221" s="65">
        <v>792.0625</v>
      </c>
      <c r="DW221" s="65">
        <v>0</v>
      </c>
      <c r="DX221" s="58">
        <f t="shared" si="126"/>
        <v>0.558975</v>
      </c>
      <c r="DY221" s="43">
        <v>6.1780705451965332</v>
      </c>
      <c r="DZ221" s="43">
        <v>13.036937713623047</v>
      </c>
      <c r="EA221" s="43">
        <v>26.588783264160156</v>
      </c>
      <c r="EB221" s="44">
        <f t="shared" si="127"/>
        <v>1.6191201799774171</v>
      </c>
      <c r="EC221" s="43">
        <v>28</v>
      </c>
      <c r="ED221" s="43">
        <v>28</v>
      </c>
      <c r="EE221" s="43">
        <v>28</v>
      </c>
      <c r="EF221" s="43">
        <v>28</v>
      </c>
      <c r="EG221" s="43">
        <v>28</v>
      </c>
      <c r="EH221" s="43">
        <v>28</v>
      </c>
      <c r="EI221" s="56">
        <f t="shared" si="108"/>
        <v>28</v>
      </c>
      <c r="EJ221" s="65">
        <v>412.68</v>
      </c>
      <c r="EK221" s="42">
        <v>1.0499999523162842</v>
      </c>
      <c r="EL221" s="42">
        <v>1.0499999523162842</v>
      </c>
      <c r="EM221" s="42">
        <v>1.0499999523162842</v>
      </c>
      <c r="EN221" s="42">
        <v>1.0499999523162842</v>
      </c>
      <c r="EO221" s="42">
        <v>1.0499999523162842</v>
      </c>
      <c r="EP221" s="42">
        <v>1.0499999523162842</v>
      </c>
      <c r="EQ221" s="54">
        <f t="shared" si="109"/>
        <v>1.0499999523162842</v>
      </c>
      <c r="ER221" s="65" t="s">
        <v>237</v>
      </c>
      <c r="ES221" s="42">
        <v>0</v>
      </c>
      <c r="ET221" s="42">
        <v>0</v>
      </c>
      <c r="EU221" s="42">
        <v>0</v>
      </c>
      <c r="EV221" s="42">
        <v>0</v>
      </c>
      <c r="EW221" s="42">
        <v>0</v>
      </c>
      <c r="EX221" s="42">
        <v>0</v>
      </c>
      <c r="EY221" s="54" t="str">
        <f t="shared" si="110"/>
        <v>0</v>
      </c>
      <c r="EZ221" s="42" t="s">
        <v>237</v>
      </c>
      <c r="FA221" s="42">
        <v>0.37000000476837158</v>
      </c>
      <c r="FB221" s="42">
        <v>0.34999999403953552</v>
      </c>
      <c r="FC221" s="42">
        <v>0.34999999403953552</v>
      </c>
      <c r="FD221" s="42">
        <v>0.34999999403953552</v>
      </c>
      <c r="FE221" s="42">
        <v>0.33000001311302185</v>
      </c>
      <c r="FF221" s="42">
        <v>0.33000001311302185</v>
      </c>
      <c r="FG221" s="54">
        <f t="shared" si="111"/>
        <v>0.34666666885217029</v>
      </c>
      <c r="FH221" s="42"/>
      <c r="FI221" s="42">
        <v>0.36000001430511475</v>
      </c>
      <c r="FJ221" s="42">
        <v>0.34000000357627869</v>
      </c>
      <c r="FK221" s="42">
        <v>0.34000000357627869</v>
      </c>
      <c r="FL221" s="42">
        <v>0.33000001311302185</v>
      </c>
      <c r="FM221" s="42">
        <v>0.33000001311302185</v>
      </c>
      <c r="FN221" s="42">
        <v>0.33000001311302185</v>
      </c>
      <c r="FO221" s="54">
        <f t="shared" si="112"/>
        <v>0.33833334346612293</v>
      </c>
      <c r="FP221" s="65">
        <v>47</v>
      </c>
      <c r="FQ221" s="42">
        <v>0.56999999284744263</v>
      </c>
      <c r="FR221" s="42">
        <v>0.56999999284744263</v>
      </c>
      <c r="FS221" s="42">
        <v>0.56999999284744263</v>
      </c>
      <c r="FT221" s="42">
        <v>0.56999999284744263</v>
      </c>
      <c r="FU221" s="42">
        <v>0.56999999284744263</v>
      </c>
      <c r="FV221" s="42">
        <v>0.56999999284744263</v>
      </c>
      <c r="FW221" s="54">
        <f t="shared" si="113"/>
        <v>0.56999999284744263</v>
      </c>
      <c r="FX221" s="65">
        <v>36</v>
      </c>
    </row>
    <row r="222" spans="1:180">
      <c r="A222" s="40">
        <v>38924</v>
      </c>
      <c r="B222" s="41"/>
      <c r="C222" s="41"/>
      <c r="D222" s="41"/>
      <c r="E222" s="42">
        <v>8.0410261154174805</v>
      </c>
      <c r="F222" s="42">
        <v>8.0102567672729492</v>
      </c>
      <c r="G222" s="42">
        <v>8.0102567672729492</v>
      </c>
      <c r="H222" s="42">
        <v>7.8324785232543945</v>
      </c>
      <c r="I222" s="42">
        <v>7.8222222328186035</v>
      </c>
      <c r="J222" s="42">
        <v>7.7811965942382812</v>
      </c>
      <c r="K222" s="54">
        <f t="shared" si="114"/>
        <v>7.9162395000457764</v>
      </c>
      <c r="L222" s="43">
        <v>21.367521286010742</v>
      </c>
      <c r="M222" s="43">
        <v>20.757020950317383</v>
      </c>
      <c r="N222" s="43">
        <v>20.586080551147461</v>
      </c>
      <c r="O222" s="43">
        <v>21.074481964111328</v>
      </c>
      <c r="P222" s="43">
        <v>21.929182052612305</v>
      </c>
      <c r="Q222" s="43">
        <v>21.318681716918945</v>
      </c>
      <c r="R222" s="54">
        <f t="shared" si="115"/>
        <v>21.172161420186359</v>
      </c>
      <c r="S222" s="43">
        <v>6.8376069068908691</v>
      </c>
      <c r="T222" s="43">
        <v>6.8376069068908691</v>
      </c>
      <c r="U222" s="43">
        <v>19.536020278930664</v>
      </c>
      <c r="V222" s="43">
        <v>43.833942413330078</v>
      </c>
      <c r="W222" s="43">
        <v>29.181928634643555</v>
      </c>
      <c r="X222" s="43">
        <v>20.757020950317383</v>
      </c>
      <c r="Y222" s="56">
        <f t="shared" si="116"/>
        <v>21.164021015167236</v>
      </c>
      <c r="Z222" s="42">
        <v>-0.26617828011512756</v>
      </c>
      <c r="AA222" s="42">
        <v>-0.24664224684238434</v>
      </c>
      <c r="AB222" s="42">
        <v>-0.31501832604408264</v>
      </c>
      <c r="AC222" s="42">
        <v>-0.69108670949935913</v>
      </c>
      <c r="AD222" s="42">
        <v>-0.62271064519882202</v>
      </c>
      <c r="AE222" s="42">
        <v>-0.58363860845565796</v>
      </c>
      <c r="AF222" s="54">
        <f t="shared" si="117"/>
        <v>-0.45421246935923892</v>
      </c>
      <c r="AG222" s="42">
        <v>7.374359130859375</v>
      </c>
      <c r="AH222" s="42">
        <v>7.3606839179992676</v>
      </c>
      <c r="AI222" s="42">
        <v>7.374359130859375</v>
      </c>
      <c r="AJ222" s="42">
        <v>7.1760683059692383</v>
      </c>
      <c r="AK222" s="42">
        <v>7.0256409645080566</v>
      </c>
      <c r="AL222" s="42">
        <v>7.0427350997924805</v>
      </c>
      <c r="AM222" s="54">
        <f t="shared" si="118"/>
        <v>7.2256410916646319</v>
      </c>
      <c r="AN222" s="44">
        <v>0.27594628930091858</v>
      </c>
      <c r="AO222" s="44">
        <v>0.25641027092933655</v>
      </c>
      <c r="AP222" s="44">
        <v>0.21733821928501129</v>
      </c>
      <c r="AQ222" s="44">
        <v>0.24420024454593658</v>
      </c>
      <c r="AR222" s="44">
        <v>0.65689867734909058</v>
      </c>
      <c r="AS222" s="44">
        <v>0.47130647301673889</v>
      </c>
      <c r="AT222" s="58">
        <f t="shared" si="119"/>
        <v>0.35368336240450543</v>
      </c>
      <c r="AU222" s="42">
        <v>0.99023199081420898</v>
      </c>
      <c r="AV222" s="42">
        <v>1.0354090929031372</v>
      </c>
      <c r="AW222" s="42">
        <v>1.1855921745300293</v>
      </c>
      <c r="AX222" s="42">
        <v>1.3357753753662109</v>
      </c>
      <c r="AY222" s="42">
        <v>1.0427350997924805</v>
      </c>
      <c r="AZ222" s="42">
        <v>1.0170940160751343</v>
      </c>
      <c r="BA222" s="54">
        <f t="shared" si="120"/>
        <v>1.1011396249135335</v>
      </c>
      <c r="BB222" s="44"/>
      <c r="BC222" s="42">
        <v>0.24053724110126495</v>
      </c>
      <c r="BD222" s="42">
        <v>0.30525031685829163</v>
      </c>
      <c r="BE222" s="42">
        <v>0.21733821928501129</v>
      </c>
      <c r="BF222" s="42">
        <v>0.29426130652427673</v>
      </c>
      <c r="BG222" s="42">
        <v>0.18559218943119049</v>
      </c>
      <c r="BH222" s="42">
        <v>0.10989011079072952</v>
      </c>
      <c r="BI222" s="54">
        <f t="shared" si="121"/>
        <v>0.22547823066512743</v>
      </c>
      <c r="BJ222" s="44">
        <v>4.2663011699914932E-2</v>
      </c>
      <c r="BK222" s="44">
        <v>4.4012103229761124E-2</v>
      </c>
      <c r="BL222" s="44">
        <v>4.2409908026456833E-2</v>
      </c>
      <c r="BM222" s="44">
        <v>4.2979173362255096E-2</v>
      </c>
      <c r="BN222" s="44">
        <v>4.8728324472904205E-2</v>
      </c>
      <c r="BO222" s="44">
        <v>5.3962495177984238E-2</v>
      </c>
      <c r="BP222" s="58">
        <f t="shared" si="122"/>
        <v>4.5792502661546074E-2</v>
      </c>
      <c r="BQ222" s="42">
        <v>1.1399999999999999</v>
      </c>
      <c r="BR222" s="42">
        <v>1.26</v>
      </c>
      <c r="BS222" s="42">
        <v>1.1399999999999999</v>
      </c>
      <c r="BT222" s="42">
        <v>1.18</v>
      </c>
      <c r="BU222" s="42">
        <v>1.06</v>
      </c>
      <c r="BV222" s="42">
        <v>0.95</v>
      </c>
      <c r="BW222" s="54">
        <v>1.1200000000000001</v>
      </c>
      <c r="BX222" s="44">
        <v>7.0000000000000007E-2</v>
      </c>
      <c r="BY222" s="44">
        <v>6.3E-2</v>
      </c>
      <c r="BZ222" s="44">
        <v>6.6000000000000003E-2</v>
      </c>
      <c r="CA222" s="44">
        <v>5.0999999999999997E-2</v>
      </c>
      <c r="CB222" s="44">
        <v>6.2E-2</v>
      </c>
      <c r="CC222" s="44">
        <v>6.7000000000000004E-2</v>
      </c>
      <c r="CD222" s="58">
        <v>6.3E-2</v>
      </c>
      <c r="CE222" s="42">
        <v>7.47</v>
      </c>
      <c r="CF222" s="42">
        <v>7.49</v>
      </c>
      <c r="CG222" s="42">
        <v>7.51</v>
      </c>
      <c r="CH222" s="42">
        <v>7.51</v>
      </c>
      <c r="CI222" s="42">
        <v>7.52</v>
      </c>
      <c r="CJ222" s="42">
        <v>7.53</v>
      </c>
      <c r="CK222" s="54">
        <v>7.51</v>
      </c>
      <c r="CL222" s="42">
        <v>112</v>
      </c>
      <c r="CM222" s="44"/>
      <c r="CN222" s="44">
        <v>1.8774114847183228</v>
      </c>
      <c r="CO222" s="44">
        <v>1.8754578828811646</v>
      </c>
      <c r="CP222" s="44">
        <v>1.2053724527359009</v>
      </c>
      <c r="CQ222" s="44">
        <v>1.2415140867233276</v>
      </c>
      <c r="CR222" s="44">
        <v>1.2483516931533813</v>
      </c>
      <c r="CS222" s="44">
        <v>1.1936508417129517</v>
      </c>
      <c r="CT222" s="58">
        <f t="shared" si="123"/>
        <v>1.4402930736541748</v>
      </c>
      <c r="CU222" s="44" t="s">
        <v>233</v>
      </c>
      <c r="CV222" s="44" t="s">
        <v>233</v>
      </c>
      <c r="CW222" s="44" t="s">
        <v>233</v>
      </c>
      <c r="CX222" s="44" t="s">
        <v>233</v>
      </c>
      <c r="CY222" s="44" t="s">
        <v>233</v>
      </c>
      <c r="CZ222" s="44" t="s">
        <v>233</v>
      </c>
      <c r="DA222" s="54">
        <v>0.998</v>
      </c>
      <c r="DB222" s="65">
        <v>1251.037841796875</v>
      </c>
      <c r="DC222" s="65">
        <v>1269.230712890625</v>
      </c>
      <c r="DD222" s="65">
        <v>836.63006591796875</v>
      </c>
      <c r="DE222" s="65">
        <v>800.12213134765625</v>
      </c>
      <c r="DF222" s="65">
        <v>839.92669677734375</v>
      </c>
      <c r="DG222" s="65">
        <v>859.8291015625</v>
      </c>
      <c r="DH222" s="58">
        <f t="shared" si="124"/>
        <v>1.4056263720703126</v>
      </c>
      <c r="DI222" s="65">
        <v>1223.369873046875</v>
      </c>
      <c r="DJ222" s="65">
        <v>1240.3173828125</v>
      </c>
      <c r="DK222" s="65">
        <v>856.75213623046875</v>
      </c>
      <c r="DL222" s="65">
        <v>864.957275390625</v>
      </c>
      <c r="DM222" s="65">
        <v>878.63250732421875</v>
      </c>
      <c r="DN222" s="65">
        <v>878.63250732421875</v>
      </c>
      <c r="DO222" s="58">
        <f t="shared" si="125"/>
        <v>1.4262388037109375</v>
      </c>
      <c r="DP222" s="65">
        <v>92</v>
      </c>
      <c r="DQ222" s="44"/>
      <c r="DR222" s="65">
        <v>0</v>
      </c>
      <c r="DS222" s="65">
        <v>845.9375</v>
      </c>
      <c r="DT222" s="65">
        <v>786.8125</v>
      </c>
      <c r="DU222" s="65">
        <v>731.5</v>
      </c>
      <c r="DV222" s="65">
        <v>762.125</v>
      </c>
      <c r="DW222" s="65">
        <v>788.3125</v>
      </c>
      <c r="DX222" s="58">
        <f t="shared" si="126"/>
        <v>0.93952500000000005</v>
      </c>
      <c r="DY222" s="43">
        <v>6.0864467620849609</v>
      </c>
      <c r="DZ222" s="43">
        <v>14.459031105041504</v>
      </c>
      <c r="EA222" s="43">
        <v>29.368003845214844</v>
      </c>
      <c r="EB222" s="44">
        <f t="shared" si="127"/>
        <v>1.2186131685638428</v>
      </c>
      <c r="EC222" s="43">
        <v>25</v>
      </c>
      <c r="ED222" s="43">
        <v>25</v>
      </c>
      <c r="EE222" s="43">
        <v>25</v>
      </c>
      <c r="EF222" s="43">
        <v>25</v>
      </c>
      <c r="EG222" s="43">
        <v>35</v>
      </c>
      <c r="EH222" s="43">
        <v>35</v>
      </c>
      <c r="EI222" s="56">
        <f t="shared" si="108"/>
        <v>28.333333333333332</v>
      </c>
      <c r="EJ222" s="65">
        <v>302.39999999999998</v>
      </c>
      <c r="EK222" s="42">
        <v>1</v>
      </c>
      <c r="EL222" s="42">
        <v>1</v>
      </c>
      <c r="EM222" s="42">
        <v>1</v>
      </c>
      <c r="EN222" s="42">
        <v>1</v>
      </c>
      <c r="EO222" s="42">
        <v>1.0499999523162842</v>
      </c>
      <c r="EP222" s="42">
        <v>1</v>
      </c>
      <c r="EQ222" s="54">
        <f t="shared" si="109"/>
        <v>1.0083333253860474</v>
      </c>
      <c r="ER222" s="65" t="s">
        <v>237</v>
      </c>
      <c r="ES222" s="42">
        <v>0</v>
      </c>
      <c r="ET222" s="42">
        <v>0</v>
      </c>
      <c r="EU222" s="42">
        <v>0</v>
      </c>
      <c r="EV222" s="42">
        <v>0</v>
      </c>
      <c r="EW222" s="42">
        <v>0</v>
      </c>
      <c r="EX222" s="42">
        <v>0</v>
      </c>
      <c r="EY222" s="54" t="str">
        <f t="shared" si="110"/>
        <v>0</v>
      </c>
      <c r="EZ222" s="42" t="s">
        <v>237</v>
      </c>
      <c r="FA222" s="42">
        <v>0.33000001311302185</v>
      </c>
      <c r="FB222" s="42">
        <v>0.33000001311302185</v>
      </c>
      <c r="FC222" s="42">
        <v>0.37000000476837158</v>
      </c>
      <c r="FD222" s="42">
        <v>0.37000000476837158</v>
      </c>
      <c r="FE222" s="42">
        <v>0.37000000476837158</v>
      </c>
      <c r="FF222" s="42">
        <v>0.37999999523162842</v>
      </c>
      <c r="FG222" s="54">
        <f t="shared" si="111"/>
        <v>0.35833333929379779</v>
      </c>
      <c r="FH222" s="42"/>
      <c r="FI222" s="42">
        <v>0.33000001311302185</v>
      </c>
      <c r="FJ222" s="42">
        <v>0.33000001311302185</v>
      </c>
      <c r="FK222" s="42">
        <v>0.33000001311302185</v>
      </c>
      <c r="FL222" s="42">
        <v>0.33000001311302185</v>
      </c>
      <c r="FM222" s="42">
        <v>0.33000001311302185</v>
      </c>
      <c r="FN222" s="42">
        <v>0.34999999403953552</v>
      </c>
      <c r="FO222" s="54">
        <f t="shared" si="112"/>
        <v>0.3333333432674408</v>
      </c>
      <c r="FP222" s="65">
        <v>35</v>
      </c>
      <c r="FQ222" s="42">
        <v>0.56999999284744263</v>
      </c>
      <c r="FR222" s="42">
        <v>0.56999999284744263</v>
      </c>
      <c r="FS222" s="42">
        <v>0.56999999284744263</v>
      </c>
      <c r="FT222" s="42">
        <v>0.56999999284744263</v>
      </c>
      <c r="FU222" s="42">
        <v>0.56999999284744263</v>
      </c>
      <c r="FV222" s="42">
        <v>0.56999999284744263</v>
      </c>
      <c r="FW222" s="54">
        <f t="shared" si="113"/>
        <v>0.56999999284744263</v>
      </c>
      <c r="FX222" s="65">
        <v>27</v>
      </c>
    </row>
    <row r="223" spans="1:180">
      <c r="A223" s="40">
        <v>38925</v>
      </c>
      <c r="B223" s="41"/>
      <c r="C223" s="41"/>
      <c r="D223" s="41"/>
      <c r="E223" s="42">
        <v>7.75042724609375</v>
      </c>
      <c r="F223" s="42">
        <v>7.75042724609375</v>
      </c>
      <c r="G223" s="42">
        <v>7.7811965942382812</v>
      </c>
      <c r="H223" s="42">
        <v>8.0478630065917969</v>
      </c>
      <c r="I223" s="42">
        <v>8.1880340576171875</v>
      </c>
      <c r="J223" s="42">
        <v>8.0512819290161133</v>
      </c>
      <c r="K223" s="54">
        <f t="shared" si="114"/>
        <v>7.9282050132751465</v>
      </c>
      <c r="L223" s="43">
        <v>20.927961349487305</v>
      </c>
      <c r="M223" s="43">
        <v>20.927961349487305</v>
      </c>
      <c r="N223" s="43">
        <v>20.854700088500977</v>
      </c>
      <c r="O223" s="43">
        <v>21.978021621704102</v>
      </c>
      <c r="P223" s="43">
        <v>23.19902229309082</v>
      </c>
      <c r="Q223" s="43">
        <v>22.588521957397461</v>
      </c>
      <c r="R223" s="54">
        <f t="shared" si="115"/>
        <v>21.746031443277996</v>
      </c>
      <c r="S223" s="43">
        <v>18.681318283081055</v>
      </c>
      <c r="T223" s="43">
        <v>18.559219360351562</v>
      </c>
      <c r="U223" s="43">
        <v>16.483516693115234</v>
      </c>
      <c r="V223" s="43">
        <v>10.5006103515625</v>
      </c>
      <c r="W223" s="43">
        <v>8.7912092208862305</v>
      </c>
      <c r="X223" s="43">
        <v>8.9133090972900391</v>
      </c>
      <c r="Y223" s="56">
        <f t="shared" si="116"/>
        <v>13.654863834381104</v>
      </c>
      <c r="Z223" s="42">
        <v>-0.56410259008407593</v>
      </c>
      <c r="AA223" s="42">
        <v>-0.51526254415512085</v>
      </c>
      <c r="AB223" s="42">
        <v>-0.48595848679542542</v>
      </c>
      <c r="AC223" s="42">
        <v>-0.4761904776096344</v>
      </c>
      <c r="AD223" s="42">
        <v>-0.4761904776096344</v>
      </c>
      <c r="AE223" s="42">
        <v>-0.41758242249488831</v>
      </c>
      <c r="AF223" s="54">
        <f t="shared" si="117"/>
        <v>-0.4892144997914632</v>
      </c>
      <c r="AG223" s="42">
        <v>7.0495724678039551</v>
      </c>
      <c r="AH223" s="42">
        <v>7.0632476806640625</v>
      </c>
      <c r="AI223" s="42">
        <v>7.0871796607971191</v>
      </c>
      <c r="AJ223" s="42">
        <v>7.2034187316894531</v>
      </c>
      <c r="AK223" s="42">
        <v>7.2888889312744141</v>
      </c>
      <c r="AL223" s="42">
        <v>7.241025447845459</v>
      </c>
      <c r="AM223" s="54">
        <f t="shared" si="118"/>
        <v>7.1555554866790771</v>
      </c>
      <c r="AN223" s="44">
        <v>0.48107448220252991</v>
      </c>
      <c r="AO223" s="44">
        <v>0.3858363926410675</v>
      </c>
      <c r="AP223" s="44">
        <v>0.37851038575172424</v>
      </c>
      <c r="AQ223" s="44">
        <v>0.35164836049079895</v>
      </c>
      <c r="AR223" s="44">
        <v>0.43956044316291809</v>
      </c>
      <c r="AS223" s="44">
        <v>0.40781441330909729</v>
      </c>
      <c r="AT223" s="58">
        <f t="shared" si="119"/>
        <v>0.40740741292635602</v>
      </c>
      <c r="AU223" s="42">
        <v>1.2112332582473755</v>
      </c>
      <c r="AV223" s="42">
        <v>1.148962140083313</v>
      </c>
      <c r="AW223" s="42">
        <v>0.97435897588729858</v>
      </c>
      <c r="AX223" s="42">
        <v>1.0989011526107788</v>
      </c>
      <c r="AY223" s="42">
        <v>1.0757020711898804</v>
      </c>
      <c r="AZ223" s="42">
        <v>1.1159951686859131</v>
      </c>
      <c r="BA223" s="54">
        <f t="shared" si="120"/>
        <v>1.1041921277840931</v>
      </c>
      <c r="BB223" s="44"/>
      <c r="BC223" s="42">
        <v>0.13919414579868317</v>
      </c>
      <c r="BD223" s="42">
        <v>0.19780220091342926</v>
      </c>
      <c r="BE223" s="42">
        <v>0.15750916302204132</v>
      </c>
      <c r="BF223" s="42">
        <v>0.19169719517230988</v>
      </c>
      <c r="BG223" s="42">
        <v>0.17216117680072784</v>
      </c>
      <c r="BH223" s="42">
        <v>0.15018315613269806</v>
      </c>
      <c r="BI223" s="54">
        <f t="shared" si="121"/>
        <v>0.16809117297331491</v>
      </c>
      <c r="BJ223" s="44">
        <v>5.1471184939146042E-2</v>
      </c>
      <c r="BK223" s="44">
        <v>4.8653557896614075E-2</v>
      </c>
      <c r="BL223" s="44">
        <v>4.6417463570833206E-2</v>
      </c>
      <c r="BM223" s="44">
        <v>4.3547436594963074E-2</v>
      </c>
      <c r="BN223" s="44">
        <v>4.4544942677021027E-2</v>
      </c>
      <c r="BO223" s="44">
        <v>4.5289669185876846E-2</v>
      </c>
      <c r="BP223" s="58">
        <f t="shared" si="122"/>
        <v>4.6654042477409043E-2</v>
      </c>
      <c r="BQ223" s="42">
        <v>0.92</v>
      </c>
      <c r="BR223" s="42">
        <v>1</v>
      </c>
      <c r="BS223" s="42">
        <v>1.04</v>
      </c>
      <c r="BT223" s="42">
        <v>1.03</v>
      </c>
      <c r="BU223" s="42">
        <v>1.02</v>
      </c>
      <c r="BV223" s="42">
        <v>1.02</v>
      </c>
      <c r="BW223" s="54">
        <v>1.01</v>
      </c>
      <c r="BX223" s="44">
        <v>6.0999999999999999E-2</v>
      </c>
      <c r="BY223" s="44">
        <v>6.8000000000000005E-2</v>
      </c>
      <c r="BZ223" s="44">
        <v>6.5000000000000002E-2</v>
      </c>
      <c r="CA223" s="44">
        <v>5.6000000000000001E-2</v>
      </c>
      <c r="CB223" s="44">
        <v>5.8999999999999997E-2</v>
      </c>
      <c r="CC223" s="44">
        <v>0.06</v>
      </c>
      <c r="CD223" s="58">
        <v>6.0999999999999999E-2</v>
      </c>
      <c r="CE223" s="42">
        <v>7.54</v>
      </c>
      <c r="CF223" s="42">
        <v>7.56</v>
      </c>
      <c r="CG223" s="42">
        <v>7.55</v>
      </c>
      <c r="CH223" s="42">
        <v>7.53</v>
      </c>
      <c r="CI223" s="42">
        <v>7.48</v>
      </c>
      <c r="CJ223" s="42">
        <v>7.38</v>
      </c>
      <c r="CK223" s="54">
        <v>7.51</v>
      </c>
      <c r="CL223" s="42">
        <v>87</v>
      </c>
      <c r="CM223" s="44"/>
      <c r="CN223" s="44">
        <v>1.196581244468689</v>
      </c>
      <c r="CO223" s="44">
        <v>1.2884005308151245</v>
      </c>
      <c r="CP223" s="44">
        <v>1.2659341096878052</v>
      </c>
      <c r="CQ223" s="44">
        <v>1.2444444894790649</v>
      </c>
      <c r="CR223" s="44">
        <v>1.2336996793746948</v>
      </c>
      <c r="CS223" s="44">
        <v>1.2073260545730591</v>
      </c>
      <c r="CT223" s="58">
        <f t="shared" si="123"/>
        <v>1.239397684733073</v>
      </c>
      <c r="CU223" s="44" t="s">
        <v>233</v>
      </c>
      <c r="CV223" s="44" t="s">
        <v>233</v>
      </c>
      <c r="CW223" s="44" t="s">
        <v>233</v>
      </c>
      <c r="CX223" s="44" t="s">
        <v>233</v>
      </c>
      <c r="CY223" s="44" t="s">
        <v>233</v>
      </c>
      <c r="CZ223" s="44" t="s">
        <v>233</v>
      </c>
      <c r="DA223" s="54">
        <v>1.115</v>
      </c>
      <c r="DB223" s="65">
        <v>781.4407958984375</v>
      </c>
      <c r="DC223" s="65">
        <v>850.3052978515625</v>
      </c>
      <c r="DD223" s="65">
        <v>889.4993896484375</v>
      </c>
      <c r="DE223" s="65">
        <v>836.5079345703125</v>
      </c>
      <c r="DF223" s="65">
        <v>891.208740234375</v>
      </c>
      <c r="DG223" s="65">
        <v>841.147705078125</v>
      </c>
      <c r="DH223" s="58">
        <f t="shared" si="124"/>
        <v>1.2216263671875001</v>
      </c>
      <c r="DI223" s="65">
        <v>878.5592041015625</v>
      </c>
      <c r="DJ223" s="65">
        <v>866.32476806640625</v>
      </c>
      <c r="DK223" s="65">
        <v>884.1025390625</v>
      </c>
      <c r="DL223" s="65">
        <v>900.5128173828125</v>
      </c>
      <c r="DM223" s="65">
        <v>899.82904052734375</v>
      </c>
      <c r="DN223" s="65">
        <v>901.19659423828125</v>
      </c>
      <c r="DO223" s="58">
        <f t="shared" si="125"/>
        <v>1.2793259912109376</v>
      </c>
      <c r="DP223" s="65">
        <v>24</v>
      </c>
      <c r="DQ223" s="44"/>
      <c r="DR223" s="65">
        <v>829.125</v>
      </c>
      <c r="DS223" s="65">
        <v>0</v>
      </c>
      <c r="DT223" s="65">
        <v>774.125</v>
      </c>
      <c r="DU223" s="65">
        <v>747.6875</v>
      </c>
      <c r="DV223" s="65">
        <v>0</v>
      </c>
      <c r="DW223" s="65">
        <v>738</v>
      </c>
      <c r="DX223" s="58">
        <f t="shared" si="126"/>
        <v>0.74134500000000003</v>
      </c>
      <c r="DY223" s="43">
        <v>7.0877652168273926</v>
      </c>
      <c r="DZ223" s="43">
        <v>13.531421661376953</v>
      </c>
      <c r="EA223" s="43">
        <v>26.393875122070313</v>
      </c>
      <c r="EB223" s="44">
        <f t="shared" si="127"/>
        <v>1.4147569699859619</v>
      </c>
      <c r="EC223" s="43">
        <v>35</v>
      </c>
      <c r="ED223" s="43">
        <v>35</v>
      </c>
      <c r="EE223" s="43">
        <v>35</v>
      </c>
      <c r="EF223" s="43">
        <v>32</v>
      </c>
      <c r="EG223" s="43">
        <v>32</v>
      </c>
      <c r="EH223" s="43">
        <v>32</v>
      </c>
      <c r="EI223" s="56">
        <f t="shared" si="108"/>
        <v>33.5</v>
      </c>
      <c r="EJ223" s="65">
        <v>324.31</v>
      </c>
      <c r="EK223" s="42">
        <v>1</v>
      </c>
      <c r="EL223" s="42">
        <v>1</v>
      </c>
      <c r="EM223" s="42">
        <v>1</v>
      </c>
      <c r="EN223" s="42">
        <v>1</v>
      </c>
      <c r="EO223" s="42">
        <v>1</v>
      </c>
      <c r="EP223" s="42">
        <v>1</v>
      </c>
      <c r="EQ223" s="54">
        <f t="shared" si="109"/>
        <v>1</v>
      </c>
      <c r="ER223" s="65" t="s">
        <v>237</v>
      </c>
      <c r="ES223" s="42">
        <v>0</v>
      </c>
      <c r="ET223" s="42">
        <v>0</v>
      </c>
      <c r="EU223" s="42">
        <v>0</v>
      </c>
      <c r="EV223" s="42">
        <v>0</v>
      </c>
      <c r="EW223" s="42">
        <v>0</v>
      </c>
      <c r="EX223" s="42">
        <v>0</v>
      </c>
      <c r="EY223" s="54" t="str">
        <f t="shared" si="110"/>
        <v>0</v>
      </c>
      <c r="EZ223" s="42" t="s">
        <v>237</v>
      </c>
      <c r="FA223" s="42">
        <v>0.38999998569488525</v>
      </c>
      <c r="FB223" s="42">
        <v>0.38999998569488525</v>
      </c>
      <c r="FC223" s="42">
        <v>0.38999998569488525</v>
      </c>
      <c r="FD223" s="42">
        <v>0.38999998569488525</v>
      </c>
      <c r="FE223" s="42">
        <v>0.38999998569488525</v>
      </c>
      <c r="FF223" s="42">
        <v>0.38999998569488525</v>
      </c>
      <c r="FG223" s="54">
        <f t="shared" si="111"/>
        <v>0.38999998569488525</v>
      </c>
      <c r="FH223" s="42"/>
      <c r="FI223" s="42">
        <v>0.37000000476837158</v>
      </c>
      <c r="FJ223" s="42">
        <v>0.37000000476837158</v>
      </c>
      <c r="FK223" s="42">
        <v>0.37000000476837158</v>
      </c>
      <c r="FL223" s="42">
        <v>0.37000000476837158</v>
      </c>
      <c r="FM223" s="42">
        <v>0.37000000476837158</v>
      </c>
      <c r="FN223" s="42">
        <v>0.38999998569488525</v>
      </c>
      <c r="FO223" s="54">
        <f t="shared" si="112"/>
        <v>0.37333333492279053</v>
      </c>
      <c r="FP223" s="65">
        <v>37</v>
      </c>
      <c r="FQ223" s="42">
        <v>0.56999999284744263</v>
      </c>
      <c r="FR223" s="42">
        <v>0.56999999284744263</v>
      </c>
      <c r="FS223" s="42">
        <v>0.56999999284744263</v>
      </c>
      <c r="FT223" s="42">
        <v>0.56999999284744263</v>
      </c>
      <c r="FU223" s="42">
        <v>0.56999999284744263</v>
      </c>
      <c r="FV223" s="42">
        <v>0.56999999284744263</v>
      </c>
      <c r="FW223" s="54">
        <f t="shared" si="113"/>
        <v>0.56999999284744263</v>
      </c>
      <c r="FX223" s="65">
        <v>24</v>
      </c>
    </row>
    <row r="224" spans="1:180">
      <c r="A224" s="40">
        <v>38926</v>
      </c>
      <c r="B224" s="41"/>
      <c r="C224" s="41"/>
      <c r="D224" s="41"/>
      <c r="E224" s="42">
        <v>7.9350428581237793</v>
      </c>
      <c r="F224" s="42">
        <v>7.9247860908508301</v>
      </c>
      <c r="G224" s="42">
        <v>7.8769230842590332</v>
      </c>
      <c r="H224" s="42">
        <v>7.9008545875549316</v>
      </c>
      <c r="I224" s="42">
        <v>7.5863246917724609</v>
      </c>
      <c r="J224" s="42">
        <v>7.5111112594604492</v>
      </c>
      <c r="K224" s="54">
        <f t="shared" si="114"/>
        <v>7.789173762003581</v>
      </c>
      <c r="L224" s="43">
        <v>21.684982299804687</v>
      </c>
      <c r="M224" s="43">
        <v>21.562881469726563</v>
      </c>
      <c r="N224" s="43">
        <v>21.294261932373047</v>
      </c>
      <c r="O224" s="43">
        <v>21.050060272216797</v>
      </c>
      <c r="P224" s="43">
        <v>21.050060272216797</v>
      </c>
      <c r="Q224" s="43">
        <v>21.050060272216797</v>
      </c>
      <c r="R224" s="54">
        <f t="shared" si="115"/>
        <v>21.282051086425781</v>
      </c>
      <c r="S224" s="43">
        <v>10.989010810852051</v>
      </c>
      <c r="T224" s="43">
        <v>14.407814025878906</v>
      </c>
      <c r="U224" s="43">
        <v>13.064713478088379</v>
      </c>
      <c r="V224" s="43">
        <v>14.407814025878906</v>
      </c>
      <c r="W224" s="43">
        <v>129.79243469238281</v>
      </c>
      <c r="X224" s="43">
        <v>228.81562805175781</v>
      </c>
      <c r="Y224" s="56">
        <f t="shared" si="116"/>
        <v>68.579569180806473</v>
      </c>
      <c r="Z224" s="42">
        <v>-0.38339439034461975</v>
      </c>
      <c r="AA224" s="42">
        <v>-0.35897436738014221</v>
      </c>
      <c r="AB224" s="42">
        <v>-0.39316239953041077</v>
      </c>
      <c r="AC224" s="42">
        <v>-0.49084249138832092</v>
      </c>
      <c r="AD224" s="42">
        <v>-0.40293040871620178</v>
      </c>
      <c r="AE224" s="42">
        <v>-0.56410259008407593</v>
      </c>
      <c r="AF224" s="54">
        <f t="shared" si="117"/>
        <v>-0.43223444124062854</v>
      </c>
      <c r="AG224" s="42">
        <v>7.2170939445495605</v>
      </c>
      <c r="AH224" s="42">
        <v>7.2341880798339844</v>
      </c>
      <c r="AI224" s="42">
        <v>7.2273502349853516</v>
      </c>
      <c r="AJ224" s="42">
        <v>7.2752137184143066</v>
      </c>
      <c r="AK224" s="42">
        <v>6.9401707649230957</v>
      </c>
      <c r="AL224" s="42">
        <v>6.8102564811706543</v>
      </c>
      <c r="AM224" s="54">
        <f t="shared" si="118"/>
        <v>7.1173788706461592</v>
      </c>
      <c r="AN224" s="44">
        <v>0.30525031685829163</v>
      </c>
      <c r="AO224" s="44">
        <v>0.33455434441566467</v>
      </c>
      <c r="AP224" s="44">
        <v>0.26862028241157532</v>
      </c>
      <c r="AQ224" s="44">
        <v>0.3223443329334259</v>
      </c>
      <c r="AR224" s="44">
        <v>0.32967033982276917</v>
      </c>
      <c r="AS224" s="44">
        <v>0.45909646153450012</v>
      </c>
      <c r="AT224" s="58">
        <f t="shared" si="119"/>
        <v>0.33658934632937115</v>
      </c>
      <c r="AU224" s="42">
        <v>1.1941392421722412</v>
      </c>
      <c r="AV224" s="42">
        <v>1.1929181814193726</v>
      </c>
      <c r="AW224" s="42">
        <v>1.1306471824645996</v>
      </c>
      <c r="AX224" s="42">
        <v>1.1623932123184204</v>
      </c>
      <c r="AY224" s="42">
        <v>1.148962140083313</v>
      </c>
      <c r="AZ224" s="42">
        <v>1.1062271595001221</v>
      </c>
      <c r="BA224" s="54">
        <f t="shared" si="120"/>
        <v>1.1558811863263447</v>
      </c>
      <c r="BB224" s="44"/>
      <c r="BC224" s="42">
        <v>0.18925519287586212</v>
      </c>
      <c r="BD224" s="42">
        <v>0.20024420320987701</v>
      </c>
      <c r="BE224" s="42">
        <v>0.15750916302204132</v>
      </c>
      <c r="BF224" s="42">
        <v>0.16239316761493683</v>
      </c>
      <c r="BG224" s="42">
        <v>0.1587301641702652</v>
      </c>
      <c r="BH224" s="42">
        <v>0.10989011079072952</v>
      </c>
      <c r="BI224" s="54">
        <f t="shared" si="121"/>
        <v>0.16300366694728533</v>
      </c>
      <c r="BJ224" s="44">
        <v>4.5447345823049545E-2</v>
      </c>
      <c r="BK224" s="44">
        <v>4.4600117951631546E-2</v>
      </c>
      <c r="BL224" s="44">
        <v>4.4081300497055054E-2</v>
      </c>
      <c r="BM224" s="44">
        <v>4.2623989284038544E-2</v>
      </c>
      <c r="BN224" s="44">
        <v>4.3985523283481598E-2</v>
      </c>
      <c r="BO224" s="44">
        <v>4.4371146708726883E-2</v>
      </c>
      <c r="BP224" s="58">
        <f t="shared" si="122"/>
        <v>4.4184903924663864E-2</v>
      </c>
      <c r="BQ224" s="42">
        <v>1.1000000000000001</v>
      </c>
      <c r="BR224" s="42">
        <v>1.1499999999999999</v>
      </c>
      <c r="BS224" s="42">
        <v>1.2</v>
      </c>
      <c r="BT224" s="42">
        <v>1.1000000000000001</v>
      </c>
      <c r="BU224" s="42">
        <v>1.1200000000000001</v>
      </c>
      <c r="BV224" s="42">
        <v>1.25</v>
      </c>
      <c r="BW224" s="54">
        <v>1.1499999999999999</v>
      </c>
      <c r="BX224" s="44">
        <v>6.2E-2</v>
      </c>
      <c r="BY224" s="44">
        <v>5.8999999999999997E-2</v>
      </c>
      <c r="BZ224" s="44">
        <v>5.7000000000000002E-2</v>
      </c>
      <c r="CA224" s="44">
        <v>5.5E-2</v>
      </c>
      <c r="CB224" s="44">
        <v>5.7000000000000002E-2</v>
      </c>
      <c r="CC224" s="44">
        <v>6.8000000000000005E-2</v>
      </c>
      <c r="CD224" s="58">
        <v>0.06</v>
      </c>
      <c r="CE224" s="42">
        <v>7.29</v>
      </c>
      <c r="CF224" s="42">
        <v>7.25</v>
      </c>
      <c r="CG224" s="42">
        <v>7.24</v>
      </c>
      <c r="CH224" s="42">
        <v>7.23</v>
      </c>
      <c r="CI224" s="42">
        <v>7.22</v>
      </c>
      <c r="CJ224" s="42">
        <v>7.21</v>
      </c>
      <c r="CK224" s="54">
        <v>7.24</v>
      </c>
      <c r="CL224" s="42">
        <v>106</v>
      </c>
      <c r="CM224" s="44"/>
      <c r="CN224" s="44">
        <v>1.2131868600845337</v>
      </c>
      <c r="CO224" s="44">
        <v>1.2073260545730591</v>
      </c>
      <c r="CP224" s="44">
        <v>0.98656898736953735</v>
      </c>
      <c r="CQ224" s="44">
        <v>0.96214896440505981</v>
      </c>
      <c r="CR224" s="44">
        <v>0.99829059839248657</v>
      </c>
      <c r="CS224" s="44">
        <v>1.5462759733200073</v>
      </c>
      <c r="CT224" s="58">
        <f t="shared" si="123"/>
        <v>1.1522995730241139</v>
      </c>
      <c r="CU224" s="44" t="s">
        <v>233</v>
      </c>
      <c r="CV224" s="44" t="s">
        <v>233</v>
      </c>
      <c r="CW224" s="44" t="s">
        <v>233</v>
      </c>
      <c r="CX224" s="44" t="s">
        <v>233</v>
      </c>
      <c r="CY224" s="44" t="s">
        <v>233</v>
      </c>
      <c r="CZ224" s="44" t="s">
        <v>233</v>
      </c>
      <c r="DA224" s="54">
        <v>1.2509999999999999</v>
      </c>
      <c r="DB224" s="65">
        <v>830.15875244140625</v>
      </c>
      <c r="DC224" s="65">
        <v>823.198974609375</v>
      </c>
      <c r="DD224" s="65">
        <v>666.5445556640625</v>
      </c>
      <c r="DE224" s="65">
        <v>664.34674072265625</v>
      </c>
      <c r="DF224" s="65">
        <v>668.009765625</v>
      </c>
      <c r="DG224" s="65">
        <v>1053.6019287109375</v>
      </c>
      <c r="DH224" s="58">
        <f t="shared" si="124"/>
        <v>1.129406572265625</v>
      </c>
      <c r="DI224" s="65">
        <v>899.14532470703125</v>
      </c>
      <c r="DJ224" s="65">
        <v>890.25640869140625</v>
      </c>
      <c r="DK224" s="65">
        <v>726.83758544921875</v>
      </c>
      <c r="DL224" s="65">
        <v>722.73504638671875</v>
      </c>
      <c r="DM224" s="65">
        <v>724.7130126953125</v>
      </c>
      <c r="DN224" s="65">
        <v>1062.979248046875</v>
      </c>
      <c r="DO224" s="58">
        <f t="shared" si="125"/>
        <v>1.2063999902343749</v>
      </c>
      <c r="DP224" s="65">
        <v>26</v>
      </c>
      <c r="DQ224" s="44"/>
      <c r="DR224" s="65">
        <v>820.1875</v>
      </c>
      <c r="DS224" s="65">
        <v>0</v>
      </c>
      <c r="DT224" s="65">
        <v>782.375</v>
      </c>
      <c r="DU224" s="65">
        <v>0</v>
      </c>
      <c r="DV224" s="65">
        <v>100</v>
      </c>
      <c r="DW224" s="65">
        <v>0</v>
      </c>
      <c r="DX224" s="58">
        <f t="shared" si="126"/>
        <v>0.40861500000000001</v>
      </c>
      <c r="DY224" s="43">
        <v>7.1008543968200684</v>
      </c>
      <c r="DZ224" s="43">
        <v>11.838624954223633</v>
      </c>
      <c r="EA224" s="43">
        <v>27.021903991699219</v>
      </c>
      <c r="EB224" s="44">
        <f t="shared" si="127"/>
        <v>1.4535483094787596</v>
      </c>
      <c r="EC224" s="43">
        <v>32</v>
      </c>
      <c r="ED224" s="43">
        <v>32</v>
      </c>
      <c r="EE224" s="43">
        <v>32</v>
      </c>
      <c r="EF224" s="43">
        <v>30</v>
      </c>
      <c r="EG224" s="43">
        <v>45</v>
      </c>
      <c r="EH224" s="43">
        <v>45</v>
      </c>
      <c r="EI224" s="56">
        <f t="shared" si="108"/>
        <v>36</v>
      </c>
      <c r="EJ224" s="65">
        <v>343.76</v>
      </c>
      <c r="EK224" s="42">
        <v>1</v>
      </c>
      <c r="EL224" s="42">
        <v>1</v>
      </c>
      <c r="EM224" s="42">
        <v>1</v>
      </c>
      <c r="EN224" s="42">
        <v>1</v>
      </c>
      <c r="EO224" s="42">
        <v>1</v>
      </c>
      <c r="EP224" s="42">
        <v>1</v>
      </c>
      <c r="EQ224" s="54">
        <f t="shared" si="109"/>
        <v>1</v>
      </c>
      <c r="ER224" s="65" t="s">
        <v>237</v>
      </c>
      <c r="ES224" s="42">
        <v>0</v>
      </c>
      <c r="ET224" s="42">
        <v>0</v>
      </c>
      <c r="EU224" s="42">
        <v>0</v>
      </c>
      <c r="EV224" s="42">
        <v>0</v>
      </c>
      <c r="EW224" s="42">
        <v>0</v>
      </c>
      <c r="EX224" s="42">
        <v>0</v>
      </c>
      <c r="EY224" s="54" t="str">
        <f t="shared" si="110"/>
        <v>0</v>
      </c>
      <c r="EZ224" s="42" t="s">
        <v>237</v>
      </c>
      <c r="FA224" s="42">
        <v>0.38999998569488525</v>
      </c>
      <c r="FB224" s="42">
        <v>0.38999998569488525</v>
      </c>
      <c r="FC224" s="42">
        <v>0.38999998569488525</v>
      </c>
      <c r="FD224" s="42">
        <v>0.38999998569488525</v>
      </c>
      <c r="FE224" s="42">
        <v>0.38999998569488525</v>
      </c>
      <c r="FF224" s="42">
        <v>0.38999998569488525</v>
      </c>
      <c r="FG224" s="54">
        <f t="shared" si="111"/>
        <v>0.38999998569488525</v>
      </c>
      <c r="FH224" s="42"/>
      <c r="FI224" s="42">
        <v>0.38999998569488525</v>
      </c>
      <c r="FJ224" s="42">
        <v>0.38999998569488525</v>
      </c>
      <c r="FK224" s="42">
        <v>0.38999998569488525</v>
      </c>
      <c r="FL224" s="42">
        <v>0.38999998569488525</v>
      </c>
      <c r="FM224" s="42">
        <v>0.38999998569488525</v>
      </c>
      <c r="FN224" s="42">
        <v>0.38999998569488525</v>
      </c>
      <c r="FO224" s="54">
        <f t="shared" si="112"/>
        <v>0.38999998569488525</v>
      </c>
      <c r="FP224" s="65">
        <v>34</v>
      </c>
      <c r="FQ224" s="42">
        <v>0.56999999284744263</v>
      </c>
      <c r="FR224" s="42">
        <v>0.56999999284744263</v>
      </c>
      <c r="FS224" s="42">
        <v>0.56999999284744263</v>
      </c>
      <c r="FT224" s="42">
        <v>0.56999999284744263</v>
      </c>
      <c r="FU224" s="42">
        <v>0.56999999284744263</v>
      </c>
      <c r="FV224" s="42">
        <v>0.56999999284744263</v>
      </c>
      <c r="FW224" s="54">
        <f t="shared" si="113"/>
        <v>0.56999999284744263</v>
      </c>
      <c r="FX224" s="65">
        <v>22</v>
      </c>
    </row>
    <row r="225" spans="1:180">
      <c r="A225" s="40">
        <v>38927</v>
      </c>
      <c r="B225" s="41"/>
      <c r="C225" s="41"/>
      <c r="D225" s="41"/>
      <c r="E225" s="42">
        <v>7.4393162727355957</v>
      </c>
      <c r="F225" s="42">
        <v>7.3880343437194824</v>
      </c>
      <c r="G225" s="42">
        <v>7.3367519378662109</v>
      </c>
      <c r="H225" s="42">
        <v>7.7025642395019531</v>
      </c>
      <c r="I225" s="42">
        <v>7.8153843879699707</v>
      </c>
      <c r="J225" s="42">
        <v>7.8358974456787109</v>
      </c>
      <c r="K225" s="54">
        <f t="shared" si="114"/>
        <v>7.5863247712453203</v>
      </c>
      <c r="L225" s="43">
        <v>21.953601837158203</v>
      </c>
      <c r="M225" s="43">
        <v>23.076923370361328</v>
      </c>
      <c r="N225" s="43">
        <v>19.706958770751953</v>
      </c>
      <c r="O225" s="43">
        <v>20.683761596679688</v>
      </c>
      <c r="P225" s="43">
        <v>21.80708122253418</v>
      </c>
      <c r="Q225" s="43">
        <v>23.125762939453125</v>
      </c>
      <c r="R225" s="54">
        <f t="shared" si="115"/>
        <v>21.725681622823078</v>
      </c>
      <c r="S225" s="43">
        <v>196.33699035644531</v>
      </c>
      <c r="T225" s="43">
        <v>147.9853515625</v>
      </c>
      <c r="U225" s="43">
        <v>85.958488464355469</v>
      </c>
      <c r="V225" s="43">
        <v>41.758243560791016</v>
      </c>
      <c r="W225" s="43">
        <v>29.30402946472168</v>
      </c>
      <c r="X225" s="43">
        <v>23.565322875976562</v>
      </c>
      <c r="Y225" s="56">
        <f t="shared" si="116"/>
        <v>87.484737714131668</v>
      </c>
      <c r="Z225" s="42">
        <v>-0.65201467275619507</v>
      </c>
      <c r="AA225" s="42">
        <v>-0.53968256711959839</v>
      </c>
      <c r="AB225" s="42">
        <v>-0.36874237656593323</v>
      </c>
      <c r="AC225" s="42">
        <v>-0.25641027092933655</v>
      </c>
      <c r="AD225" s="42">
        <v>-0.26617828011512756</v>
      </c>
      <c r="AE225" s="42">
        <v>-0.55433458089828491</v>
      </c>
      <c r="AF225" s="54">
        <f t="shared" si="117"/>
        <v>-0.43956045806407928</v>
      </c>
      <c r="AG225" s="42">
        <v>6.8341879844665527</v>
      </c>
      <c r="AH225" s="42">
        <v>6.8376069068908691</v>
      </c>
      <c r="AI225" s="42">
        <v>6.8615384101867676</v>
      </c>
      <c r="AJ225" s="42">
        <v>6.9196581840515137</v>
      </c>
      <c r="AK225" s="42">
        <v>6.9606838226318359</v>
      </c>
      <c r="AL225" s="42">
        <v>6.9675211906433105</v>
      </c>
      <c r="AM225" s="54">
        <f t="shared" si="118"/>
        <v>6.8968660831451416</v>
      </c>
      <c r="AN225" s="44">
        <v>0.58119660615921021</v>
      </c>
      <c r="AO225" s="44">
        <v>0.64713066816329956</v>
      </c>
      <c r="AP225" s="44">
        <v>0.55677658319473267</v>
      </c>
      <c r="AQ225" s="44">
        <v>0.44932845234870911</v>
      </c>
      <c r="AR225" s="44">
        <v>0.44200244545936584</v>
      </c>
      <c r="AS225" s="44">
        <v>0.45177045464515686</v>
      </c>
      <c r="AT225" s="58">
        <f t="shared" si="119"/>
        <v>0.52136753499507904</v>
      </c>
      <c r="AU225" s="42">
        <v>1.1501832008361816</v>
      </c>
      <c r="AV225" s="42">
        <v>1.076923131942749</v>
      </c>
      <c r="AW225" s="42">
        <v>1.1758241653442383</v>
      </c>
      <c r="AX225" s="42">
        <v>1.1892552375793457</v>
      </c>
      <c r="AY225" s="42">
        <v>1.076923131942749</v>
      </c>
      <c r="AZ225" s="42">
        <v>1.1440781354904175</v>
      </c>
      <c r="BA225" s="54">
        <f t="shared" si="120"/>
        <v>1.1355311671892803</v>
      </c>
      <c r="BB225" s="44"/>
      <c r="BC225" s="42">
        <v>0.24664224684238434</v>
      </c>
      <c r="BD225" s="42">
        <v>0.20512820780277252</v>
      </c>
      <c r="BE225" s="42">
        <v>0.18681319057941437</v>
      </c>
      <c r="BF225" s="42">
        <v>0.37240538001060486</v>
      </c>
      <c r="BG225" s="42">
        <v>0.28083029389381409</v>
      </c>
      <c r="BH225" s="42">
        <v>0.2747252881526947</v>
      </c>
      <c r="BI225" s="54">
        <f t="shared" si="121"/>
        <v>0.26109076788028079</v>
      </c>
      <c r="BJ225" s="44">
        <v>4.3947499245405197E-2</v>
      </c>
      <c r="BK225" s="44">
        <v>4.3835848569869995E-2</v>
      </c>
      <c r="BL225" s="44">
        <v>4.3463729321956635E-2</v>
      </c>
      <c r="BM225" s="44">
        <v>4.4165834784507751E-2</v>
      </c>
      <c r="BN225" s="44">
        <v>4.1999615728855133E-2</v>
      </c>
      <c r="BO225" s="44">
        <v>4.1045766323804855E-2</v>
      </c>
      <c r="BP225" s="58">
        <f t="shared" si="122"/>
        <v>4.3076382329066597E-2</v>
      </c>
      <c r="BQ225" s="42">
        <v>1.3</v>
      </c>
      <c r="BR225" s="42">
        <v>1.3</v>
      </c>
      <c r="BS225" s="42">
        <v>1.3</v>
      </c>
      <c r="BT225" s="42">
        <v>1.41</v>
      </c>
      <c r="BU225" s="42">
        <v>1.33</v>
      </c>
      <c r="BV225" s="42">
        <v>1.23</v>
      </c>
      <c r="BW225" s="54">
        <v>1.31</v>
      </c>
      <c r="BX225" s="44">
        <v>5.8999999999999997E-2</v>
      </c>
      <c r="BY225" s="44">
        <v>5.5E-2</v>
      </c>
      <c r="BZ225" s="44">
        <v>6.0999999999999999E-2</v>
      </c>
      <c r="CA225" s="44">
        <v>5.7000000000000002E-2</v>
      </c>
      <c r="CB225" s="44">
        <v>5.7000000000000002E-2</v>
      </c>
      <c r="CC225" s="44">
        <v>5.2999999999999999E-2</v>
      </c>
      <c r="CD225" s="58">
        <v>5.7000000000000002E-2</v>
      </c>
      <c r="CE225" s="42">
        <v>7.21</v>
      </c>
      <c r="CF225" s="42">
        <v>7.21</v>
      </c>
      <c r="CG225" s="42">
        <v>7.22</v>
      </c>
      <c r="CH225" s="42">
        <v>7.21</v>
      </c>
      <c r="CI225" s="42">
        <v>7.19</v>
      </c>
      <c r="CJ225" s="42">
        <v>7.18</v>
      </c>
      <c r="CK225" s="54">
        <v>7.2</v>
      </c>
      <c r="CL225" s="42">
        <v>80</v>
      </c>
      <c r="CM225" s="44"/>
      <c r="CN225" s="44">
        <v>1.5159951448440552</v>
      </c>
      <c r="CO225" s="44">
        <v>1.4358974695205688</v>
      </c>
      <c r="CP225" s="44">
        <v>1.6459096670150757</v>
      </c>
      <c r="CQ225" s="44">
        <v>1.6576312780380249</v>
      </c>
      <c r="CR225" s="44">
        <v>1.5365079641342163</v>
      </c>
      <c r="CS225" s="44">
        <v>1.4808303117752075</v>
      </c>
      <c r="CT225" s="58">
        <f t="shared" si="123"/>
        <v>1.5454619725545247</v>
      </c>
      <c r="CU225" s="44" t="s">
        <v>233</v>
      </c>
      <c r="CV225" s="44" t="s">
        <v>233</v>
      </c>
      <c r="CW225" s="44" t="s">
        <v>233</v>
      </c>
      <c r="CX225" s="44" t="s">
        <v>233</v>
      </c>
      <c r="CY225" s="44" t="s">
        <v>233</v>
      </c>
      <c r="CZ225" s="44" t="s">
        <v>233</v>
      </c>
      <c r="DA225" s="54">
        <v>0.92400000000000004</v>
      </c>
      <c r="DB225" s="65">
        <v>1039.9267578125</v>
      </c>
      <c r="DC225" s="65">
        <v>1027.106201171875</v>
      </c>
      <c r="DD225" s="65">
        <v>1095.6043701171875</v>
      </c>
      <c r="DE225" s="65">
        <v>1066.666748046875</v>
      </c>
      <c r="DF225" s="65">
        <v>1079.3651123046875</v>
      </c>
      <c r="DG225" s="65">
        <v>980.4639892578125</v>
      </c>
      <c r="DH225" s="58">
        <f t="shared" si="124"/>
        <v>1.5093919628906249</v>
      </c>
      <c r="DI225" s="65">
        <v>1054.847412109375</v>
      </c>
      <c r="DJ225" s="65">
        <v>1056.898681640625</v>
      </c>
      <c r="DK225" s="65">
        <v>1058.949951171875</v>
      </c>
      <c r="DL225" s="65">
        <v>1046.2515869140625</v>
      </c>
      <c r="DM225" s="65">
        <v>1045.5677490234375</v>
      </c>
      <c r="DN225" s="65">
        <v>1054.700927734375</v>
      </c>
      <c r="DO225" s="58">
        <f t="shared" si="125"/>
        <v>1.5161319140625</v>
      </c>
      <c r="DP225" s="65">
        <v>24</v>
      </c>
      <c r="DQ225" s="44"/>
      <c r="DR225" s="65">
        <v>100</v>
      </c>
      <c r="DS225" s="65">
        <v>100</v>
      </c>
      <c r="DT225" s="65">
        <v>100</v>
      </c>
      <c r="DU225" s="65">
        <v>0</v>
      </c>
      <c r="DV225" s="65">
        <v>100</v>
      </c>
      <c r="DW225" s="65">
        <v>100</v>
      </c>
      <c r="DX225" s="58">
        <f t="shared" si="126"/>
        <v>0.12</v>
      </c>
      <c r="DY225" s="43">
        <v>6.570744514465332</v>
      </c>
      <c r="DZ225" s="43">
        <v>10.434577941894531</v>
      </c>
      <c r="EA225" s="43">
        <v>29.151435852050781</v>
      </c>
      <c r="EB225" s="44">
        <f t="shared" si="127"/>
        <v>1.7211227778625489</v>
      </c>
      <c r="EC225" s="43">
        <v>45</v>
      </c>
      <c r="ED225" s="43">
        <v>45</v>
      </c>
      <c r="EE225" s="43">
        <v>45</v>
      </c>
      <c r="EF225" s="43">
        <v>45</v>
      </c>
      <c r="EG225" s="43">
        <v>45</v>
      </c>
      <c r="EH225" s="43">
        <v>45</v>
      </c>
      <c r="EI225" s="56">
        <f t="shared" si="108"/>
        <v>45</v>
      </c>
      <c r="EJ225" s="65">
        <v>563.71</v>
      </c>
      <c r="EK225" s="42">
        <v>1</v>
      </c>
      <c r="EL225" s="42">
        <v>1</v>
      </c>
      <c r="EM225" s="42">
        <v>1</v>
      </c>
      <c r="EN225" s="42">
        <v>1</v>
      </c>
      <c r="EO225" s="42">
        <v>1</v>
      </c>
      <c r="EP225" s="42">
        <v>1</v>
      </c>
      <c r="EQ225" s="54">
        <f t="shared" si="109"/>
        <v>1</v>
      </c>
      <c r="ER225" s="65" t="s">
        <v>237</v>
      </c>
      <c r="ES225" s="42">
        <v>0</v>
      </c>
      <c r="ET225" s="42">
        <v>0</v>
      </c>
      <c r="EU225" s="42">
        <v>0</v>
      </c>
      <c r="EV225" s="42">
        <v>0</v>
      </c>
      <c r="EW225" s="42">
        <v>0</v>
      </c>
      <c r="EX225" s="42">
        <v>0</v>
      </c>
      <c r="EY225" s="54" t="str">
        <f t="shared" si="110"/>
        <v>0</v>
      </c>
      <c r="EZ225" s="42" t="s">
        <v>237</v>
      </c>
      <c r="FA225" s="42">
        <v>0.38999998569488525</v>
      </c>
      <c r="FB225" s="42">
        <v>0.38999998569488525</v>
      </c>
      <c r="FC225" s="42">
        <v>0.38999998569488525</v>
      </c>
      <c r="FD225" s="42">
        <v>0.38999998569488525</v>
      </c>
      <c r="FE225" s="42">
        <v>0.37999999523162842</v>
      </c>
      <c r="FF225" s="42">
        <v>0.37999999523162842</v>
      </c>
      <c r="FG225" s="54">
        <f t="shared" si="111"/>
        <v>0.38666665554046631</v>
      </c>
      <c r="FH225" s="42"/>
      <c r="FI225" s="42">
        <v>0.37000000476837158</v>
      </c>
      <c r="FJ225" s="42">
        <v>0.37000000476837158</v>
      </c>
      <c r="FK225" s="42">
        <v>0.37000000476837158</v>
      </c>
      <c r="FL225" s="42">
        <v>0.37000000476837158</v>
      </c>
      <c r="FM225" s="42">
        <v>0.34999999403953552</v>
      </c>
      <c r="FN225" s="42">
        <v>0.34999999403953552</v>
      </c>
      <c r="FO225" s="54">
        <f t="shared" si="112"/>
        <v>0.36333333452542621</v>
      </c>
      <c r="FP225" s="65">
        <v>43</v>
      </c>
      <c r="FQ225" s="42">
        <v>0.56999999284744263</v>
      </c>
      <c r="FR225" s="42">
        <v>0.56999999284744263</v>
      </c>
      <c r="FS225" s="42">
        <v>0.56999999284744263</v>
      </c>
      <c r="FT225" s="42">
        <v>0.56999999284744263</v>
      </c>
      <c r="FU225" s="42">
        <v>0.56999999284744263</v>
      </c>
      <c r="FV225" s="42">
        <v>0.56999999284744263</v>
      </c>
      <c r="FW225" s="54">
        <f t="shared" si="113"/>
        <v>0.56999999284744263</v>
      </c>
      <c r="FX225" s="65">
        <v>29</v>
      </c>
    </row>
    <row r="226" spans="1:180">
      <c r="A226" s="40">
        <v>38928</v>
      </c>
      <c r="B226" s="41"/>
      <c r="C226" s="41"/>
      <c r="D226" s="41"/>
      <c r="E226" s="42">
        <v>7.846153736114502</v>
      </c>
      <c r="F226" s="42">
        <v>7.856410026550293</v>
      </c>
      <c r="G226" s="42">
        <v>7.8700852394104004</v>
      </c>
      <c r="H226" s="42">
        <v>7.9623932838439941</v>
      </c>
      <c r="I226" s="42">
        <v>8.0444440841674805</v>
      </c>
      <c r="J226" s="42">
        <v>7.9965810775756836</v>
      </c>
      <c r="K226" s="54">
        <f t="shared" si="114"/>
        <v>7.9293445746103925</v>
      </c>
      <c r="L226" s="43">
        <v>24.566545486450195</v>
      </c>
      <c r="M226" s="43">
        <v>24.468864440917969</v>
      </c>
      <c r="N226" s="43">
        <v>24.44444465637207</v>
      </c>
      <c r="O226" s="43">
        <v>24.24908447265625</v>
      </c>
      <c r="P226" s="43">
        <v>26.520147323608398</v>
      </c>
      <c r="Q226" s="43">
        <v>24.859584808349609</v>
      </c>
      <c r="R226" s="54">
        <f t="shared" si="115"/>
        <v>24.851445198059082</v>
      </c>
      <c r="S226" s="43">
        <v>21.367521286010742</v>
      </c>
      <c r="T226" s="43">
        <v>20.757020950317383</v>
      </c>
      <c r="U226" s="43">
        <v>18.80341911315918</v>
      </c>
      <c r="V226" s="43">
        <v>15.873015403747559</v>
      </c>
      <c r="W226" s="43">
        <v>13.797313690185547</v>
      </c>
      <c r="X226" s="43">
        <v>12.942612648010254</v>
      </c>
      <c r="Y226" s="56">
        <f t="shared" si="116"/>
        <v>17.256817181905109</v>
      </c>
      <c r="Z226" s="42">
        <v>-0.56410259008407593</v>
      </c>
      <c r="AA226" s="42">
        <v>-0.55921858549118042</v>
      </c>
      <c r="AB226" s="42">
        <v>-0.5445665717124939</v>
      </c>
      <c r="AC226" s="42">
        <v>-0.51526254415512085</v>
      </c>
      <c r="AD226" s="42">
        <v>-0.4761904776096344</v>
      </c>
      <c r="AE226" s="42">
        <v>-0.50549453496932983</v>
      </c>
      <c r="AF226" s="54">
        <f t="shared" si="117"/>
        <v>-0.52747255067030585</v>
      </c>
      <c r="AG226" s="42">
        <v>6.854701042175293</v>
      </c>
      <c r="AH226" s="42">
        <v>6.8034186363220215</v>
      </c>
      <c r="AI226" s="42">
        <v>6.7384614944458008</v>
      </c>
      <c r="AJ226" s="42">
        <v>7.0598292350769043</v>
      </c>
      <c r="AK226" s="42">
        <v>6.8102564811706543</v>
      </c>
      <c r="AL226" s="42">
        <v>6.7726497650146484</v>
      </c>
      <c r="AM226" s="54">
        <f t="shared" si="118"/>
        <v>6.8398861090342207</v>
      </c>
      <c r="AN226" s="44">
        <v>0.41025641560554504</v>
      </c>
      <c r="AO226" s="44">
        <v>0.28571429848670959</v>
      </c>
      <c r="AP226" s="44">
        <v>0.29548230767250061</v>
      </c>
      <c r="AQ226" s="44">
        <v>0.23199023306369781</v>
      </c>
      <c r="AR226" s="44">
        <v>0.36385837197303772</v>
      </c>
      <c r="AS226" s="44">
        <v>0.40537241101264954</v>
      </c>
      <c r="AT226" s="58">
        <f t="shared" si="119"/>
        <v>0.33211233963569003</v>
      </c>
      <c r="AU226" s="42">
        <v>1.0989011526107788</v>
      </c>
      <c r="AV226" s="42">
        <v>1.1416361331939697</v>
      </c>
      <c r="AW226" s="42">
        <v>1.1221001148223877</v>
      </c>
      <c r="AX226" s="42">
        <v>1.1514041423797607</v>
      </c>
      <c r="AY226" s="42">
        <v>1.1868132352828979</v>
      </c>
      <c r="AZ226" s="42">
        <v>1.1196581125259399</v>
      </c>
      <c r="BA226" s="54">
        <f t="shared" si="120"/>
        <v>1.1367521484692891</v>
      </c>
      <c r="BB226" s="44"/>
      <c r="BC226" s="42">
        <v>0.27350428700447083</v>
      </c>
      <c r="BD226" s="42">
        <v>0.28693529963493347</v>
      </c>
      <c r="BE226" s="42">
        <v>0.27228328585624695</v>
      </c>
      <c r="BF226" s="42">
        <v>0.27716729044914246</v>
      </c>
      <c r="BG226" s="42">
        <v>0.26617828011512756</v>
      </c>
      <c r="BH226" s="42">
        <v>0.25396826863288879</v>
      </c>
      <c r="BI226" s="54">
        <f t="shared" si="121"/>
        <v>0.27167278528213501</v>
      </c>
      <c r="BJ226" s="44">
        <v>4.233788326382637E-2</v>
      </c>
      <c r="BK226" s="44">
        <v>4.1156522929668427E-2</v>
      </c>
      <c r="BL226" s="44">
        <v>4.0673762559890747E-2</v>
      </c>
      <c r="BM226" s="44">
        <v>4.0870655328035355E-2</v>
      </c>
      <c r="BN226" s="44">
        <v>4.0808755904436111E-2</v>
      </c>
      <c r="BO226" s="44">
        <v>4.160337895154953E-2</v>
      </c>
      <c r="BP226" s="58">
        <f t="shared" si="122"/>
        <v>4.1241826489567757E-2</v>
      </c>
      <c r="BQ226" s="42">
        <v>1.26</v>
      </c>
      <c r="BR226" s="42">
        <v>1.25</v>
      </c>
      <c r="BS226" s="42">
        <v>1.25</v>
      </c>
      <c r="BT226" s="42">
        <v>1.31</v>
      </c>
      <c r="BU226" s="42">
        <v>1.22</v>
      </c>
      <c r="BV226" s="42">
        <v>1.24</v>
      </c>
      <c r="BW226" s="54">
        <v>1.26</v>
      </c>
      <c r="BX226" s="44">
        <v>5.6000000000000001E-2</v>
      </c>
      <c r="BY226" s="44">
        <v>5.3999999999999999E-2</v>
      </c>
      <c r="BZ226" s="44">
        <v>5.2999999999999999E-2</v>
      </c>
      <c r="CA226" s="44">
        <v>5.5E-2</v>
      </c>
      <c r="CB226" s="44">
        <v>5.5E-2</v>
      </c>
      <c r="CC226" s="44">
        <v>5.6000000000000001E-2</v>
      </c>
      <c r="CD226" s="58">
        <v>5.5E-2</v>
      </c>
      <c r="CE226" s="42">
        <v>7.19</v>
      </c>
      <c r="CF226" s="42">
        <v>7.17</v>
      </c>
      <c r="CG226" s="42">
        <v>7.18</v>
      </c>
      <c r="CH226" s="42">
        <v>7.16</v>
      </c>
      <c r="CI226" s="42">
        <v>7.15</v>
      </c>
      <c r="CJ226" s="42">
        <v>7.15</v>
      </c>
      <c r="CK226" s="54">
        <v>7.17</v>
      </c>
      <c r="CL226" s="42">
        <v>91</v>
      </c>
      <c r="CM226" s="44"/>
      <c r="CN226" s="44">
        <v>1.5501831769943237</v>
      </c>
      <c r="CO226" s="44">
        <v>1.4652014970779419</v>
      </c>
      <c r="CP226" s="44">
        <v>1.4525030851364136</v>
      </c>
      <c r="CQ226" s="44">
        <v>1.4075702428817749</v>
      </c>
      <c r="CR226" s="44">
        <v>1.4153846502304077</v>
      </c>
      <c r="CS226" s="44">
        <v>1.4349206686019897</v>
      </c>
      <c r="CT226" s="58">
        <f t="shared" si="123"/>
        <v>1.4542938868204753</v>
      </c>
      <c r="CU226" s="44" t="s">
        <v>233</v>
      </c>
      <c r="CV226" s="44" t="s">
        <v>233</v>
      </c>
      <c r="CW226" s="44" t="s">
        <v>233</v>
      </c>
      <c r="CX226" s="44" t="s">
        <v>233</v>
      </c>
      <c r="CY226" s="44" t="s">
        <v>233</v>
      </c>
      <c r="CZ226" s="44" t="s">
        <v>233</v>
      </c>
      <c r="DA226" s="54">
        <v>0.92500000000000004</v>
      </c>
      <c r="DB226" s="65">
        <v>1043.1014404296875</v>
      </c>
      <c r="DC226" s="65">
        <v>1006.9596557617187</v>
      </c>
      <c r="DD226" s="65">
        <v>1000.854736328125</v>
      </c>
      <c r="DE226" s="65">
        <v>978.754638671875</v>
      </c>
      <c r="DF226" s="65">
        <v>969.5970458984375</v>
      </c>
      <c r="DG226" s="65">
        <v>976.6788330078125</v>
      </c>
      <c r="DH226" s="58">
        <f t="shared" si="124"/>
        <v>1.4342271240234374</v>
      </c>
      <c r="DI226" s="65">
        <v>1037.72900390625</v>
      </c>
      <c r="DJ226" s="65">
        <v>1040.927978515625</v>
      </c>
      <c r="DK226" s="65">
        <v>1036.898681640625</v>
      </c>
      <c r="DL226" s="65">
        <v>1038.4859619140625</v>
      </c>
      <c r="DM226" s="65">
        <v>1031.037841796875</v>
      </c>
      <c r="DN226" s="65">
        <v>1035.067138671875</v>
      </c>
      <c r="DO226" s="58">
        <f t="shared" si="125"/>
        <v>1.4928351855468751</v>
      </c>
      <c r="DP226" s="65">
        <v>84</v>
      </c>
      <c r="DQ226" s="44"/>
      <c r="DR226" s="65">
        <v>0</v>
      </c>
      <c r="DS226" s="65">
        <v>0</v>
      </c>
      <c r="DT226" s="65">
        <v>100</v>
      </c>
      <c r="DU226" s="65">
        <v>100</v>
      </c>
      <c r="DV226" s="65">
        <v>0</v>
      </c>
      <c r="DW226" s="65">
        <v>0</v>
      </c>
      <c r="DX226" s="58">
        <f t="shared" si="126"/>
        <v>4.8000000000000001E-2</v>
      </c>
      <c r="DY226" s="43">
        <v>6.4005861282348633</v>
      </c>
      <c r="DZ226" s="43">
        <v>12.376421928405762</v>
      </c>
      <c r="EA226" s="43">
        <v>26.8919677734375</v>
      </c>
      <c r="EB226" s="44">
        <f t="shared" si="127"/>
        <v>1.2093259635162354</v>
      </c>
      <c r="EC226" s="43">
        <v>45</v>
      </c>
      <c r="ED226" s="43">
        <v>45</v>
      </c>
      <c r="EE226" s="43">
        <v>42.5</v>
      </c>
      <c r="EF226" s="43">
        <v>40</v>
      </c>
      <c r="EG226" s="43">
        <v>40</v>
      </c>
      <c r="EH226" s="43">
        <v>35</v>
      </c>
      <c r="EI226" s="56">
        <f t="shared" si="108"/>
        <v>41.25</v>
      </c>
      <c r="EJ226" s="65">
        <v>459.88</v>
      </c>
      <c r="EK226" s="42">
        <v>1</v>
      </c>
      <c r="EL226" s="42">
        <v>1</v>
      </c>
      <c r="EM226" s="42">
        <v>1</v>
      </c>
      <c r="EN226" s="42">
        <v>1</v>
      </c>
      <c r="EO226" s="42">
        <v>1</v>
      </c>
      <c r="EP226" s="42">
        <v>1</v>
      </c>
      <c r="EQ226" s="54">
        <f t="shared" si="109"/>
        <v>1</v>
      </c>
      <c r="ER226" s="65" t="s">
        <v>237</v>
      </c>
      <c r="ES226" s="42">
        <v>0</v>
      </c>
      <c r="ET226" s="42">
        <v>0</v>
      </c>
      <c r="EU226" s="42">
        <v>0</v>
      </c>
      <c r="EV226" s="42">
        <v>0</v>
      </c>
      <c r="EW226" s="42">
        <v>0</v>
      </c>
      <c r="EX226" s="42">
        <v>0</v>
      </c>
      <c r="EY226" s="54" t="str">
        <f t="shared" si="110"/>
        <v>0</v>
      </c>
      <c r="EZ226" s="42" t="s">
        <v>237</v>
      </c>
      <c r="FA226" s="42">
        <v>0.37999999523162842</v>
      </c>
      <c r="FB226" s="42">
        <v>0.37999999523162842</v>
      </c>
      <c r="FC226" s="42">
        <v>0.37999999523162842</v>
      </c>
      <c r="FD226" s="42">
        <v>0.37999999523162842</v>
      </c>
      <c r="FE226" s="42">
        <v>0.37999999523162842</v>
      </c>
      <c r="FF226" s="42">
        <v>0.37999999523162842</v>
      </c>
      <c r="FG226" s="54">
        <f t="shared" si="111"/>
        <v>0.37999999523162842</v>
      </c>
      <c r="FH226" s="42"/>
      <c r="FI226" s="42">
        <v>0.34999999403953552</v>
      </c>
      <c r="FJ226" s="42">
        <v>0.34999999403953552</v>
      </c>
      <c r="FK226" s="42">
        <v>0.34999999403953552</v>
      </c>
      <c r="FL226" s="42">
        <v>0.34999999403953552</v>
      </c>
      <c r="FM226" s="42">
        <v>0.34999999403953552</v>
      </c>
      <c r="FN226" s="42">
        <v>0.34999999403953552</v>
      </c>
      <c r="FO226" s="54">
        <f t="shared" si="112"/>
        <v>0.34999999403953552</v>
      </c>
      <c r="FP226" s="65">
        <v>40</v>
      </c>
      <c r="FQ226" s="42">
        <v>0.56999999284744263</v>
      </c>
      <c r="FR226" s="42">
        <v>0.56999999284744263</v>
      </c>
      <c r="FS226" s="42">
        <v>0.56999999284744263</v>
      </c>
      <c r="FT226" s="42">
        <v>0.56999999284744263</v>
      </c>
      <c r="FU226" s="42">
        <v>0.56999999284744263</v>
      </c>
      <c r="FV226" s="42">
        <v>0.56999999284744263</v>
      </c>
      <c r="FW226" s="54">
        <f t="shared" si="113"/>
        <v>0.56999999284744263</v>
      </c>
      <c r="FX226" s="65">
        <v>29</v>
      </c>
    </row>
    <row r="227" spans="1:180">
      <c r="A227" s="40">
        <v>38929</v>
      </c>
      <c r="B227" s="41"/>
      <c r="C227" s="41"/>
      <c r="D227" s="41"/>
      <c r="E227" s="42">
        <v>7.9316239356994629</v>
      </c>
      <c r="F227" s="42">
        <v>7.9111108779907227</v>
      </c>
      <c r="G227" s="42">
        <v>7.904273509979248</v>
      </c>
      <c r="H227" s="42">
        <v>7.9863247871398926</v>
      </c>
      <c r="I227" s="42">
        <v>8.0376071929931641</v>
      </c>
      <c r="J227" s="42">
        <v>7.9658117294311523</v>
      </c>
      <c r="K227" s="54">
        <f t="shared" si="114"/>
        <v>7.9561253388722735</v>
      </c>
      <c r="L227" s="43">
        <v>24.639804840087891</v>
      </c>
      <c r="M227" s="43">
        <v>23.907203674316406</v>
      </c>
      <c r="N227" s="43">
        <v>21.147741317749023</v>
      </c>
      <c r="O227" s="43">
        <v>22.710622787475586</v>
      </c>
      <c r="P227" s="43">
        <v>24.542123794555664</v>
      </c>
      <c r="Q227" s="43">
        <v>23.44322395324707</v>
      </c>
      <c r="R227" s="54">
        <f t="shared" si="115"/>
        <v>23.398453394571941</v>
      </c>
      <c r="S227" s="43">
        <v>13.064713478088379</v>
      </c>
      <c r="T227" s="43">
        <v>12.332112312316895</v>
      </c>
      <c r="U227" s="43">
        <v>11.355311393737793</v>
      </c>
      <c r="V227" s="43">
        <v>10.256410598754883</v>
      </c>
      <c r="W227" s="43">
        <v>10.134309768676758</v>
      </c>
      <c r="X227" s="43">
        <v>10.256410598754883</v>
      </c>
      <c r="Y227" s="56">
        <f t="shared" si="116"/>
        <v>11.233211358388266</v>
      </c>
      <c r="Z227" s="42">
        <v>-0.50061053037643433</v>
      </c>
      <c r="AA227" s="42">
        <v>-0.50549453496932983</v>
      </c>
      <c r="AB227" s="42">
        <v>-0.23199023306369781</v>
      </c>
      <c r="AC227" s="42">
        <v>-0.31501832604408264</v>
      </c>
      <c r="AD227" s="42">
        <v>-0.30036631226539612</v>
      </c>
      <c r="AE227" s="42">
        <v>-0.29548230767250061</v>
      </c>
      <c r="AF227" s="54">
        <f t="shared" si="117"/>
        <v>-0.35816037406524021</v>
      </c>
      <c r="AG227" s="42">
        <v>6.7521367073059082</v>
      </c>
      <c r="AH227" s="42">
        <v>6.7760682106018066</v>
      </c>
      <c r="AI227" s="42">
        <v>7.2615385055541992</v>
      </c>
      <c r="AJ227" s="42">
        <v>7.3675212860107422</v>
      </c>
      <c r="AK227" s="42">
        <v>7.4119658470153809</v>
      </c>
      <c r="AL227" s="42">
        <v>7.3811964988708496</v>
      </c>
      <c r="AM227" s="54">
        <f t="shared" si="118"/>
        <v>7.1584045092264814</v>
      </c>
      <c r="AN227" s="44">
        <v>0.36874237656593323</v>
      </c>
      <c r="AO227" s="44">
        <v>0.26373627781867981</v>
      </c>
      <c r="AP227" s="44">
        <v>0.28083029389381409</v>
      </c>
      <c r="AQ227" s="44">
        <v>0.33699634671211243</v>
      </c>
      <c r="AR227" s="44">
        <v>0.48107448220252991</v>
      </c>
      <c r="AS227" s="44">
        <v>0.44688645005226135</v>
      </c>
      <c r="AT227" s="58">
        <f t="shared" si="119"/>
        <v>0.36304437120755512</v>
      </c>
      <c r="AU227" s="42">
        <v>1.0854700803756714</v>
      </c>
      <c r="AV227" s="42">
        <v>1.1660561561584473</v>
      </c>
      <c r="AW227" s="42">
        <v>1.2930402755737305</v>
      </c>
      <c r="AX227" s="42">
        <v>0.91330891847610474</v>
      </c>
      <c r="AY227" s="42">
        <v>0.98534798622131348</v>
      </c>
      <c r="AZ227" s="42">
        <v>0.99023199081420898</v>
      </c>
      <c r="BA227" s="54">
        <f t="shared" si="120"/>
        <v>1.0722425679365795</v>
      </c>
      <c r="BB227" s="44"/>
      <c r="BC227" s="42">
        <v>0.25030526518821716</v>
      </c>
      <c r="BD227" s="42">
        <v>0.25518926978111267</v>
      </c>
      <c r="BE227" s="42">
        <v>0.33699634671211243</v>
      </c>
      <c r="BF227" s="42">
        <v>1.5848596096038818</v>
      </c>
      <c r="BG227" s="42">
        <v>1.4151403903961182</v>
      </c>
      <c r="BH227" s="42">
        <v>1.4456654787063599</v>
      </c>
      <c r="BI227" s="54">
        <f t="shared" si="121"/>
        <v>0.88135939339796698</v>
      </c>
      <c r="BJ227" s="44">
        <v>4.3251782655715942E-2</v>
      </c>
      <c r="BK227" s="44">
        <v>4.294198751449585E-2</v>
      </c>
      <c r="BL227" s="44">
        <v>4.3914537876844406E-2</v>
      </c>
      <c r="BM227" s="44">
        <v>4.5275941491127014E-2</v>
      </c>
      <c r="BN227" s="44">
        <v>4.7661196440458298E-2</v>
      </c>
      <c r="BO227" s="44">
        <v>5.1282495260238647E-2</v>
      </c>
      <c r="BP227" s="58">
        <f t="shared" si="122"/>
        <v>4.5721323539813362E-2</v>
      </c>
      <c r="BQ227" s="42">
        <v>1.2</v>
      </c>
      <c r="BR227" s="42">
        <v>1.26</v>
      </c>
      <c r="BS227" s="42">
        <v>1.28</v>
      </c>
      <c r="BT227" s="42">
        <v>1.25</v>
      </c>
      <c r="BU227" s="42">
        <v>1.1399999999999999</v>
      </c>
      <c r="BV227" s="42">
        <v>1.07</v>
      </c>
      <c r="BW227" s="54">
        <v>1.2</v>
      </c>
      <c r="BX227" s="44">
        <v>5.7000000000000002E-2</v>
      </c>
      <c r="BY227" s="44">
        <v>5.3999999999999999E-2</v>
      </c>
      <c r="BZ227" s="44">
        <v>5.7000000000000002E-2</v>
      </c>
      <c r="CA227" s="44">
        <v>5.8999999999999997E-2</v>
      </c>
      <c r="CB227" s="44">
        <v>6.0999999999999999E-2</v>
      </c>
      <c r="CC227" s="44">
        <v>6.8000000000000005E-2</v>
      </c>
      <c r="CD227" s="58">
        <v>5.8999999999999997E-2</v>
      </c>
      <c r="CE227" s="42">
        <v>7.14</v>
      </c>
      <c r="CF227" s="42">
        <v>7.14</v>
      </c>
      <c r="CG227" s="42">
        <v>7.14</v>
      </c>
      <c r="CH227" s="42">
        <v>7.12</v>
      </c>
      <c r="CI227" s="42">
        <v>7.12</v>
      </c>
      <c r="CJ227" s="42">
        <v>7.1</v>
      </c>
      <c r="CK227" s="54">
        <v>7.13</v>
      </c>
      <c r="CL227" s="42">
        <v>89</v>
      </c>
      <c r="CM227" s="44"/>
      <c r="CN227" s="44">
        <v>1.4398046731948853</v>
      </c>
      <c r="CO227" s="44">
        <v>1.3675214052200317</v>
      </c>
      <c r="CP227" s="44">
        <v>1.8061050176620483</v>
      </c>
      <c r="CQ227" s="44">
        <v>1.8227106332778931</v>
      </c>
      <c r="CR227" s="44">
        <v>1.7523809671401978</v>
      </c>
      <c r="CS227" s="44">
        <v>1.7758241891860962</v>
      </c>
      <c r="CT227" s="58">
        <f t="shared" si="123"/>
        <v>1.6607244809468586</v>
      </c>
      <c r="CU227" s="44" t="s">
        <v>233</v>
      </c>
      <c r="CV227" s="44" t="s">
        <v>233</v>
      </c>
      <c r="CW227" s="44" t="s">
        <v>233</v>
      </c>
      <c r="CX227" s="44" t="s">
        <v>233</v>
      </c>
      <c r="CY227" s="44" t="s">
        <v>233</v>
      </c>
      <c r="CZ227" s="44" t="s">
        <v>233</v>
      </c>
      <c r="DA227" s="54">
        <v>0.74199999999999999</v>
      </c>
      <c r="DB227" s="65">
        <v>998.6568603515625</v>
      </c>
      <c r="DC227" s="65">
        <v>946.64227294921875</v>
      </c>
      <c r="DD227" s="65">
        <v>1210.5006103515625</v>
      </c>
      <c r="DE227" s="65">
        <v>1268.009765625</v>
      </c>
      <c r="DF227" s="65">
        <v>1178.6324462890625</v>
      </c>
      <c r="DG227" s="65">
        <v>1199.3895263671875</v>
      </c>
      <c r="DH227" s="58">
        <f t="shared" si="124"/>
        <v>1.6324395556640625</v>
      </c>
      <c r="DI227" s="65">
        <v>1041.147705078125</v>
      </c>
      <c r="DJ227" s="65">
        <v>1025.177001953125</v>
      </c>
      <c r="DK227" s="65">
        <v>1256.1416015625</v>
      </c>
      <c r="DL227" s="65">
        <v>1263.443115234375</v>
      </c>
      <c r="DM227" s="65">
        <v>1244.126953125</v>
      </c>
      <c r="DN227" s="65">
        <v>1238.803466796875</v>
      </c>
      <c r="DO227" s="58">
        <f t="shared" si="125"/>
        <v>1.6965215625000001</v>
      </c>
      <c r="DP227" s="65">
        <v>0</v>
      </c>
      <c r="DQ227" s="44"/>
      <c r="DR227" s="65">
        <v>100</v>
      </c>
      <c r="DS227" s="65">
        <v>100</v>
      </c>
      <c r="DT227" s="65">
        <v>100</v>
      </c>
      <c r="DU227" s="65">
        <v>100</v>
      </c>
      <c r="DV227" s="65">
        <v>100</v>
      </c>
      <c r="DW227" s="65">
        <v>0</v>
      </c>
      <c r="DX227" s="58">
        <f t="shared" si="126"/>
        <v>0.12</v>
      </c>
      <c r="DY227" s="43">
        <v>7.0648593902587891</v>
      </c>
      <c r="DZ227" s="43">
        <v>14.069218635559082</v>
      </c>
      <c r="EA227" s="43">
        <v>28.949310302734375</v>
      </c>
      <c r="EB227" s="44">
        <f t="shared" si="127"/>
        <v>1.4493732432556152</v>
      </c>
      <c r="EC227" s="43">
        <v>35</v>
      </c>
      <c r="ED227" s="43">
        <v>35</v>
      </c>
      <c r="EE227" s="43">
        <v>30</v>
      </c>
      <c r="EF227" s="43">
        <v>26</v>
      </c>
      <c r="EG227" s="43">
        <v>26</v>
      </c>
      <c r="EH227" s="43">
        <v>26</v>
      </c>
      <c r="EI227" s="56">
        <f t="shared" si="108"/>
        <v>29.666666666666668</v>
      </c>
      <c r="EJ227" s="65">
        <v>386.3</v>
      </c>
      <c r="EK227" s="42">
        <v>1</v>
      </c>
      <c r="EL227" s="42">
        <v>1</v>
      </c>
      <c r="EM227" s="42">
        <v>1</v>
      </c>
      <c r="EN227" s="42">
        <v>1</v>
      </c>
      <c r="EO227" s="42">
        <v>1</v>
      </c>
      <c r="EP227" s="42">
        <v>1</v>
      </c>
      <c r="EQ227" s="54">
        <f t="shared" si="109"/>
        <v>1</v>
      </c>
      <c r="ER227" s="65" t="s">
        <v>237</v>
      </c>
      <c r="ES227" s="42">
        <v>0</v>
      </c>
      <c r="ET227" s="42">
        <v>0</v>
      </c>
      <c r="EU227" s="42">
        <v>0</v>
      </c>
      <c r="EV227" s="42">
        <v>0</v>
      </c>
      <c r="EW227" s="42">
        <v>0</v>
      </c>
      <c r="EX227" s="42">
        <v>0</v>
      </c>
      <c r="EY227" s="54" t="str">
        <f t="shared" si="110"/>
        <v>0</v>
      </c>
      <c r="EZ227" s="42" t="s">
        <v>237</v>
      </c>
      <c r="FA227" s="42">
        <v>0.37999999523162842</v>
      </c>
      <c r="FB227" s="42">
        <v>0.37999999523162842</v>
      </c>
      <c r="FC227" s="42">
        <v>0.37999999523162842</v>
      </c>
      <c r="FD227" s="42">
        <v>0.33000001311302185</v>
      </c>
      <c r="FE227" s="42">
        <v>0.33000001311302185</v>
      </c>
      <c r="FF227" s="42">
        <v>0.33000001311302185</v>
      </c>
      <c r="FG227" s="54">
        <f t="shared" si="111"/>
        <v>0.35500000417232513</v>
      </c>
      <c r="FH227" s="42"/>
      <c r="FI227" s="42">
        <v>0.34999999403953552</v>
      </c>
      <c r="FJ227" s="42">
        <v>0.34999999403953552</v>
      </c>
      <c r="FK227" s="42">
        <v>0.34999999403953552</v>
      </c>
      <c r="FL227" s="42">
        <v>0.33000001311302185</v>
      </c>
      <c r="FM227" s="42">
        <v>0.33000001311302185</v>
      </c>
      <c r="FN227" s="42">
        <v>0.33000001311302185</v>
      </c>
      <c r="FO227" s="54">
        <f t="shared" si="112"/>
        <v>0.34000000357627869</v>
      </c>
      <c r="FP227" s="65">
        <v>42</v>
      </c>
      <c r="FQ227" s="42">
        <v>0.56999999284744263</v>
      </c>
      <c r="FR227" s="42">
        <v>0.56999999284744263</v>
      </c>
      <c r="FS227" s="42">
        <v>0.56999999284744263</v>
      </c>
      <c r="FT227" s="42">
        <v>0.56999999284744263</v>
      </c>
      <c r="FU227" s="42">
        <v>0.56999999284744263</v>
      </c>
      <c r="FV227" s="42">
        <v>0.56999999284744263</v>
      </c>
      <c r="FW227" s="54">
        <f t="shared" si="113"/>
        <v>0.56999999284744263</v>
      </c>
      <c r="FX227" s="65">
        <v>31</v>
      </c>
    </row>
    <row r="228" spans="1:180">
      <c r="A228" s="40">
        <v>38930</v>
      </c>
      <c r="B228" s="41"/>
      <c r="C228" s="41"/>
      <c r="D228" s="41"/>
      <c r="E228" s="42">
        <v>7.8803420066833496</v>
      </c>
      <c r="F228" s="42">
        <v>7.8495726585388184</v>
      </c>
      <c r="G228" s="42">
        <v>7.846153736114502</v>
      </c>
      <c r="H228" s="42">
        <v>7.9692306518554687</v>
      </c>
      <c r="I228" s="42">
        <v>8.0512819290161133</v>
      </c>
      <c r="J228" s="42">
        <v>7.9589743614196777</v>
      </c>
      <c r="K228" s="54">
        <f t="shared" si="114"/>
        <v>7.9259258906046552</v>
      </c>
      <c r="L228" s="43">
        <v>22.319902420043945</v>
      </c>
      <c r="M228" s="43">
        <v>21.831501007080078</v>
      </c>
      <c r="N228" s="43">
        <v>21.782661437988281</v>
      </c>
      <c r="O228" s="43">
        <v>23.980463027954102</v>
      </c>
      <c r="P228" s="43">
        <v>26.129426956176758</v>
      </c>
      <c r="Q228" s="43">
        <v>25.177045822143555</v>
      </c>
      <c r="R228" s="54">
        <f t="shared" si="115"/>
        <v>23.536833445231121</v>
      </c>
      <c r="S228" s="43">
        <v>10.378510475158691</v>
      </c>
      <c r="T228" s="43">
        <v>9.645909309387207</v>
      </c>
      <c r="U228" s="43">
        <v>8.9133090972900391</v>
      </c>
      <c r="V228" s="43">
        <v>8.1807079315185547</v>
      </c>
      <c r="W228" s="43">
        <v>7.5702075958251953</v>
      </c>
      <c r="X228" s="43">
        <v>8.3028087615966797</v>
      </c>
      <c r="Y228" s="56">
        <f t="shared" si="116"/>
        <v>8.8319088617960606</v>
      </c>
      <c r="Z228" s="42">
        <v>-0.30525031685829163</v>
      </c>
      <c r="AA228" s="42">
        <v>-0.33943834900856018</v>
      </c>
      <c r="AB228" s="42">
        <v>-0.36874237656593323</v>
      </c>
      <c r="AC228" s="42">
        <v>-0.36385837197303772</v>
      </c>
      <c r="AD228" s="42">
        <v>-0.3540903627872467</v>
      </c>
      <c r="AE228" s="42">
        <v>-0.3540903627872467</v>
      </c>
      <c r="AF228" s="54">
        <f t="shared" si="117"/>
        <v>-0.34757835666338605</v>
      </c>
      <c r="AG228" s="42">
        <v>7.3367519378662109</v>
      </c>
      <c r="AH228" s="42">
        <v>7.3914527893066406</v>
      </c>
      <c r="AI228" s="42">
        <v>7.4119658470153809</v>
      </c>
      <c r="AJ228" s="42">
        <v>7.5008544921875</v>
      </c>
      <c r="AK228" s="42">
        <v>7.5760684013366699</v>
      </c>
      <c r="AL228" s="42">
        <v>7.5111112594604492</v>
      </c>
      <c r="AM228" s="54">
        <f t="shared" si="118"/>
        <v>7.4547007878621416</v>
      </c>
      <c r="AN228" s="44">
        <v>0.3492063581943512</v>
      </c>
      <c r="AO228" s="44">
        <v>0.28327229619026184</v>
      </c>
      <c r="AP228" s="44">
        <v>0.34432235360145569</v>
      </c>
      <c r="AQ228" s="44">
        <v>0.36874237656593323</v>
      </c>
      <c r="AR228" s="44">
        <v>0.52503055334091187</v>
      </c>
      <c r="AS228" s="44">
        <v>0.47863247990608215</v>
      </c>
      <c r="AT228" s="58">
        <f t="shared" si="119"/>
        <v>0.39153440296649933</v>
      </c>
      <c r="AU228" s="42">
        <v>1.0708180665969849</v>
      </c>
      <c r="AV228" s="42">
        <v>1.0061050653457642</v>
      </c>
      <c r="AW228" s="42">
        <v>1.0854700803756714</v>
      </c>
      <c r="AX228" s="42">
        <v>1.0427350997924805</v>
      </c>
      <c r="AY228" s="42">
        <v>0.94139194488525391</v>
      </c>
      <c r="AZ228" s="42">
        <v>1.0805860757827759</v>
      </c>
      <c r="BA228" s="54">
        <f t="shared" si="120"/>
        <v>1.037851055463155</v>
      </c>
      <c r="BB228" s="44"/>
      <c r="BC228" s="42">
        <v>1.553113579750061</v>
      </c>
      <c r="BD228" s="42">
        <v>1.2490842342376709</v>
      </c>
      <c r="BE228" s="42">
        <v>1.4786324501037598</v>
      </c>
      <c r="BF228" s="42">
        <v>1.6849817037582397</v>
      </c>
      <c r="BG228" s="42">
        <v>1.8815628290176392</v>
      </c>
      <c r="BH228" s="42">
        <v>1.4126983880996704</v>
      </c>
      <c r="BI228" s="54">
        <f t="shared" si="121"/>
        <v>1.5433455308278401</v>
      </c>
      <c r="BJ228" s="44">
        <v>5.1889751106500626E-2</v>
      </c>
      <c r="BK228" s="44">
        <v>4.7334164381027222E-2</v>
      </c>
      <c r="BL228" s="44">
        <v>4.8675976693630219E-2</v>
      </c>
      <c r="BM228" s="44">
        <v>4.894636943936348E-2</v>
      </c>
      <c r="BN228" s="44">
        <v>5.0162684172391891E-2</v>
      </c>
      <c r="BO228" s="44">
        <v>5.2861955016851425E-2</v>
      </c>
      <c r="BP228" s="58">
        <f t="shared" si="122"/>
        <v>4.9978483468294144E-2</v>
      </c>
      <c r="BQ228" s="42">
        <v>1.07</v>
      </c>
      <c r="BR228" s="42">
        <v>0.95</v>
      </c>
      <c r="BS228" s="42">
        <v>1</v>
      </c>
      <c r="BT228" s="42">
        <v>1.1000000000000001</v>
      </c>
      <c r="BU228" s="42">
        <v>1.1599999999999999</v>
      </c>
      <c r="BV228" s="42">
        <v>1.18</v>
      </c>
      <c r="BW228" s="54">
        <v>1.08</v>
      </c>
      <c r="BX228" s="44">
        <v>6.2E-2</v>
      </c>
      <c r="BY228" s="44">
        <v>5.7000000000000002E-2</v>
      </c>
      <c r="BZ228" s="44">
        <v>0.06</v>
      </c>
      <c r="CA228" s="44">
        <v>6.0999999999999999E-2</v>
      </c>
      <c r="CB228" s="44">
        <v>6.6000000000000003E-2</v>
      </c>
      <c r="CC228" s="44">
        <v>8.1000000000000003E-2</v>
      </c>
      <c r="CD228" s="58">
        <v>6.5000000000000002E-2</v>
      </c>
      <c r="CE228" s="42">
        <v>7.1</v>
      </c>
      <c r="CF228" s="42">
        <v>7.1</v>
      </c>
      <c r="CG228" s="42">
        <v>7.1</v>
      </c>
      <c r="CH228" s="42">
        <v>7.09</v>
      </c>
      <c r="CI228" s="42">
        <v>7.08</v>
      </c>
      <c r="CJ228" s="42">
        <v>7.07</v>
      </c>
      <c r="CK228" s="54">
        <v>7.09</v>
      </c>
      <c r="CL228" s="42">
        <v>121</v>
      </c>
      <c r="CM228" s="44"/>
      <c r="CN228" s="44">
        <v>1.7103785276412964</v>
      </c>
      <c r="CO228" s="44">
        <v>1.013919472694397</v>
      </c>
      <c r="CP228" s="44">
        <v>0.95628815889358521</v>
      </c>
      <c r="CQ228" s="44">
        <v>0.94358974695205688</v>
      </c>
      <c r="CR228" s="44">
        <v>1.033455491065979</v>
      </c>
      <c r="CS228" s="44">
        <v>1.033455491065979</v>
      </c>
      <c r="CT228" s="58">
        <f t="shared" si="123"/>
        <v>1.1151811480522156</v>
      </c>
      <c r="CU228" s="44" t="s">
        <v>233</v>
      </c>
      <c r="CV228" s="44" t="s">
        <v>233</v>
      </c>
      <c r="CW228" s="44" t="s">
        <v>233</v>
      </c>
      <c r="CX228" s="44" t="s">
        <v>233</v>
      </c>
      <c r="CY228" s="44" t="s">
        <v>233</v>
      </c>
      <c r="CZ228" s="44" t="s">
        <v>233</v>
      </c>
      <c r="DA228" s="54">
        <v>1.286</v>
      </c>
      <c r="DB228" s="65">
        <v>1191.086669921875</v>
      </c>
      <c r="DC228" s="65">
        <v>641.6361083984375</v>
      </c>
      <c r="DD228" s="65">
        <v>680.952392578125</v>
      </c>
      <c r="DE228" s="65">
        <v>638.4615478515625</v>
      </c>
      <c r="DF228" s="65">
        <v>662.39312744140625</v>
      </c>
      <c r="DG228" s="65">
        <v>715.26251220703125</v>
      </c>
      <c r="DH228" s="58">
        <f t="shared" si="124"/>
        <v>1.0871501660156251</v>
      </c>
      <c r="DI228" s="65">
        <v>1232.2587890625</v>
      </c>
      <c r="DJ228" s="65">
        <v>695.3846435546875</v>
      </c>
      <c r="DK228" s="65">
        <v>702.906005859375</v>
      </c>
      <c r="DL228" s="65">
        <v>715.8974609375</v>
      </c>
      <c r="DM228" s="65">
        <v>704.27349853515625</v>
      </c>
      <c r="DN228" s="65">
        <v>715.8974609375</v>
      </c>
      <c r="DO228" s="58">
        <f t="shared" si="125"/>
        <v>1.1439882861328126</v>
      </c>
      <c r="DP228" s="65">
        <v>24</v>
      </c>
      <c r="DQ228" s="44"/>
      <c r="DR228" s="65">
        <v>0</v>
      </c>
      <c r="DS228" s="65">
        <v>100</v>
      </c>
      <c r="DT228" s="65">
        <v>100</v>
      </c>
      <c r="DU228" s="65">
        <v>100</v>
      </c>
      <c r="DV228" s="65">
        <v>100</v>
      </c>
      <c r="DW228" s="65">
        <v>0</v>
      </c>
      <c r="DX228" s="58">
        <f t="shared" si="126"/>
        <v>9.6000000000000002E-2</v>
      </c>
      <c r="DY228" s="43">
        <v>6.9666910171508789</v>
      </c>
      <c r="DZ228" s="43">
        <v>15.458827972412109</v>
      </c>
      <c r="EA228" s="43">
        <v>28.93487548828125</v>
      </c>
      <c r="EB228" s="44">
        <f t="shared" si="127"/>
        <v>0.94110532295227056</v>
      </c>
      <c r="EC228" s="43">
        <v>26</v>
      </c>
      <c r="ED228" s="43">
        <v>22</v>
      </c>
      <c r="EE228" s="43">
        <v>22</v>
      </c>
      <c r="EF228" s="43">
        <v>22</v>
      </c>
      <c r="EG228" s="43">
        <v>22</v>
      </c>
      <c r="EH228" s="43">
        <v>22</v>
      </c>
      <c r="EI228" s="56">
        <f t="shared" si="108"/>
        <v>22.666666666666668</v>
      </c>
      <c r="EJ228" s="65">
        <v>158</v>
      </c>
      <c r="EK228" s="42">
        <v>1</v>
      </c>
      <c r="EL228" s="42">
        <v>1</v>
      </c>
      <c r="EM228" s="42">
        <v>1</v>
      </c>
      <c r="EN228" s="42">
        <v>1</v>
      </c>
      <c r="EO228" s="42">
        <v>1</v>
      </c>
      <c r="EP228" s="42">
        <v>1</v>
      </c>
      <c r="EQ228" s="54">
        <f t="shared" si="109"/>
        <v>1</v>
      </c>
      <c r="ER228" s="65" t="s">
        <v>237</v>
      </c>
      <c r="ES228" s="42">
        <v>0</v>
      </c>
      <c r="ET228" s="42">
        <v>0</v>
      </c>
      <c r="EU228" s="42">
        <v>0</v>
      </c>
      <c r="EV228" s="42">
        <v>0</v>
      </c>
      <c r="EW228" s="42">
        <v>0</v>
      </c>
      <c r="EX228" s="42">
        <v>0</v>
      </c>
      <c r="EY228" s="54" t="str">
        <f t="shared" si="110"/>
        <v>0</v>
      </c>
      <c r="EZ228" s="42" t="s">
        <v>237</v>
      </c>
      <c r="FA228" s="42">
        <v>0.34999999403953552</v>
      </c>
      <c r="FB228" s="42">
        <v>0.34999999403953552</v>
      </c>
      <c r="FC228" s="42">
        <v>0.37999999523162842</v>
      </c>
      <c r="FD228" s="42">
        <v>0.37999999523162842</v>
      </c>
      <c r="FE228" s="42">
        <v>0.37999999523162842</v>
      </c>
      <c r="FF228" s="42">
        <v>0.37999999523162842</v>
      </c>
      <c r="FG228" s="54">
        <f t="shared" si="111"/>
        <v>0.3699999948342641</v>
      </c>
      <c r="FH228" s="42"/>
      <c r="FI228" s="42">
        <v>0.34000000357627869</v>
      </c>
      <c r="FJ228" s="42">
        <v>0.34000000357627869</v>
      </c>
      <c r="FK228" s="42">
        <v>0.41999998688697815</v>
      </c>
      <c r="FL228" s="42">
        <v>0.46000000834465027</v>
      </c>
      <c r="FM228" s="42">
        <v>0.4699999988079071</v>
      </c>
      <c r="FN228" s="42">
        <v>0.5</v>
      </c>
      <c r="FO228" s="54">
        <f t="shared" si="112"/>
        <v>0.42166666686534882</v>
      </c>
      <c r="FP228" s="65">
        <v>33</v>
      </c>
      <c r="FQ228" s="42">
        <v>0.56999999284744263</v>
      </c>
      <c r="FR228" s="42">
        <v>0.56999999284744263</v>
      </c>
      <c r="FS228" s="42">
        <v>0.56999999284744263</v>
      </c>
      <c r="FT228" s="42">
        <v>0.56999999284744263</v>
      </c>
      <c r="FU228" s="42">
        <v>0.56999999284744263</v>
      </c>
      <c r="FV228" s="42">
        <v>0.56999999284744263</v>
      </c>
      <c r="FW228" s="54">
        <f t="shared" si="113"/>
        <v>0.56999999284744263</v>
      </c>
      <c r="FX228" s="65">
        <v>19</v>
      </c>
    </row>
    <row r="229" spans="1:180">
      <c r="A229" s="40">
        <v>38931</v>
      </c>
      <c r="B229" s="41"/>
      <c r="C229" s="41"/>
      <c r="D229" s="41"/>
      <c r="E229" s="42">
        <v>7.856410026550293</v>
      </c>
      <c r="F229" s="42">
        <v>7.8119659423828125</v>
      </c>
      <c r="G229" s="42">
        <v>7.8324785232543945</v>
      </c>
      <c r="H229" s="42">
        <v>7.9863247871398926</v>
      </c>
      <c r="I229" s="42">
        <v>8.0683765411376953</v>
      </c>
      <c r="J229" s="42">
        <v>7.9658117294311523</v>
      </c>
      <c r="K229" s="54">
        <f t="shared" si="114"/>
        <v>7.920227924982707</v>
      </c>
      <c r="L229" s="43">
        <v>23.785102844238281</v>
      </c>
      <c r="M229" s="43">
        <v>23.174602508544922</v>
      </c>
      <c r="N229" s="43">
        <v>23.174602508544922</v>
      </c>
      <c r="O229" s="43">
        <v>25.347986221313477</v>
      </c>
      <c r="P229" s="43">
        <v>27.05738639831543</v>
      </c>
      <c r="Q229" s="43">
        <v>26.300365447998047</v>
      </c>
      <c r="R229" s="54">
        <f t="shared" si="115"/>
        <v>24.806674321492512</v>
      </c>
      <c r="S229" s="43">
        <v>8.3028087615966797</v>
      </c>
      <c r="T229" s="43">
        <v>8.3028087615966797</v>
      </c>
      <c r="U229" s="43">
        <v>7.5702075958251953</v>
      </c>
      <c r="V229" s="43">
        <v>5.9829058647155762</v>
      </c>
      <c r="W229" s="43">
        <v>7.4481072425842285</v>
      </c>
      <c r="X229" s="43">
        <v>7.5702075958251953</v>
      </c>
      <c r="Y229" s="56">
        <f t="shared" si="116"/>
        <v>7.5295076370239258</v>
      </c>
      <c r="Z229" s="42">
        <v>-0.33943834900856018</v>
      </c>
      <c r="AA229" s="42">
        <v>-0.33455434441566467</v>
      </c>
      <c r="AB229" s="42">
        <v>-0.3492063581943512</v>
      </c>
      <c r="AC229" s="42">
        <v>-0.2222222238779068</v>
      </c>
      <c r="AD229" s="42">
        <v>-0.25152626633644104</v>
      </c>
      <c r="AE229" s="42">
        <v>-0.24175824224948883</v>
      </c>
      <c r="AF229" s="54">
        <f t="shared" si="117"/>
        <v>-0.28978429734706879</v>
      </c>
      <c r="AG229" s="42">
        <v>7.4085469245910645</v>
      </c>
      <c r="AH229" s="42">
        <v>7.3880343437194824</v>
      </c>
      <c r="AI229" s="42">
        <v>7.4119658470153809</v>
      </c>
      <c r="AJ229" s="42">
        <v>7.4564104080200195</v>
      </c>
      <c r="AK229" s="42">
        <v>7.5111112594604492</v>
      </c>
      <c r="AL229" s="42">
        <v>7.4529914855957031</v>
      </c>
      <c r="AM229" s="54">
        <f t="shared" si="118"/>
        <v>7.4381767114003496</v>
      </c>
      <c r="AN229" s="44">
        <v>0.4126984179019928</v>
      </c>
      <c r="AO229" s="44">
        <v>0.37118437886238098</v>
      </c>
      <c r="AP229" s="44">
        <v>0.3540903627872467</v>
      </c>
      <c r="AQ229" s="44">
        <v>0.44688645005226135</v>
      </c>
      <c r="AR229" s="44">
        <v>0.43956044316291809</v>
      </c>
      <c r="AS229" s="44">
        <v>0.38827839493751526</v>
      </c>
      <c r="AT229" s="58">
        <f t="shared" si="119"/>
        <v>0.40211640795071918</v>
      </c>
      <c r="AU229" s="42">
        <v>1.0219780206680298</v>
      </c>
      <c r="AV229" s="42">
        <v>1.1379731893539429</v>
      </c>
      <c r="AW229" s="42">
        <v>1.0463980436325073</v>
      </c>
      <c r="AX229" s="42">
        <v>1.0549451112747192</v>
      </c>
      <c r="AY229" s="42">
        <v>0.95726495981216431</v>
      </c>
      <c r="AZ229" s="42">
        <v>0.91575092077255249</v>
      </c>
      <c r="BA229" s="54">
        <f t="shared" si="120"/>
        <v>1.0223850409189861</v>
      </c>
      <c r="BB229" s="44"/>
      <c r="BC229" s="42">
        <v>1.5738705396652222</v>
      </c>
      <c r="BD229" s="42">
        <v>1.9084248542785645</v>
      </c>
      <c r="BE229" s="42">
        <v>1.7496947050094604</v>
      </c>
      <c r="BF229" s="42">
        <v>1.9096459150314331</v>
      </c>
      <c r="BG229" s="42">
        <v>1.8498167991638184</v>
      </c>
      <c r="BH229" s="42">
        <v>1.6568986177444458</v>
      </c>
      <c r="BI229" s="54">
        <f t="shared" si="121"/>
        <v>1.7747252384821575</v>
      </c>
      <c r="BJ229" s="44">
        <v>5.4440252482891083E-2</v>
      </c>
      <c r="BK229" s="44">
        <v>5.2931409329175949E-2</v>
      </c>
      <c r="BL229" s="44">
        <v>5.2326127886772156E-2</v>
      </c>
      <c r="BM229" s="44">
        <v>5.784977599978447E-2</v>
      </c>
      <c r="BN229" s="44">
        <v>5.2603516727685928E-2</v>
      </c>
      <c r="BO229" s="44">
        <v>5.1493655890226364E-2</v>
      </c>
      <c r="BP229" s="58">
        <f t="shared" si="122"/>
        <v>5.3607456386089325E-2</v>
      </c>
      <c r="BQ229" s="42">
        <v>1.36</v>
      </c>
      <c r="BR229" s="42">
        <v>1.34</v>
      </c>
      <c r="BS229" s="42">
        <v>1.45</v>
      </c>
      <c r="BT229" s="42">
        <v>1.51</v>
      </c>
      <c r="BU229" s="42">
        <v>1.47</v>
      </c>
      <c r="BV229" s="42">
        <v>1.37</v>
      </c>
      <c r="BW229" s="54">
        <v>1.42</v>
      </c>
      <c r="BX229" s="44">
        <v>7.9000000000000001E-2</v>
      </c>
      <c r="BY229" s="44">
        <v>7.5999999999999998E-2</v>
      </c>
      <c r="BZ229" s="44">
        <v>7.0999999999999994E-2</v>
      </c>
      <c r="CA229" s="44">
        <v>7.0999999999999994E-2</v>
      </c>
      <c r="CB229" s="44">
        <v>7.1999999999999995E-2</v>
      </c>
      <c r="CC229" s="44">
        <v>6.3E-2</v>
      </c>
      <c r="CD229" s="58">
        <v>7.1999999999999995E-2</v>
      </c>
      <c r="CE229" s="42">
        <v>7.07</v>
      </c>
      <c r="CF229" s="42">
        <v>7.07</v>
      </c>
      <c r="CG229" s="42">
        <v>7.06</v>
      </c>
      <c r="CH229" s="42">
        <v>7.06</v>
      </c>
      <c r="CI229" s="42">
        <v>7.06</v>
      </c>
      <c r="CJ229" s="42">
        <v>7.05</v>
      </c>
      <c r="CK229" s="54">
        <v>7.06</v>
      </c>
      <c r="CL229" s="42">
        <v>119</v>
      </c>
      <c r="CM229" s="44"/>
      <c r="CN229" s="44">
        <v>1.0051282644271851</v>
      </c>
      <c r="CO229" s="44">
        <v>0.99438339471817017</v>
      </c>
      <c r="CP229" s="44">
        <v>0.98461538553237915</v>
      </c>
      <c r="CQ229" s="44">
        <v>1.9155067205429077</v>
      </c>
      <c r="CR229" s="44">
        <v>2.1509158611297607</v>
      </c>
      <c r="CS229" s="44">
        <v>1.8783882856369019</v>
      </c>
      <c r="CT229" s="58">
        <f t="shared" si="123"/>
        <v>1.4881563186645508</v>
      </c>
      <c r="CU229" s="44" t="s">
        <v>233</v>
      </c>
      <c r="CV229" s="44" t="s">
        <v>233</v>
      </c>
      <c r="CW229" s="44" t="s">
        <v>233</v>
      </c>
      <c r="CX229" s="44" t="s">
        <v>233</v>
      </c>
      <c r="CY229" s="44" t="s">
        <v>233</v>
      </c>
      <c r="CZ229" s="44" t="s">
        <v>233</v>
      </c>
      <c r="DA229" s="54">
        <v>0.89500000000000002</v>
      </c>
      <c r="DB229" s="65">
        <v>709.5238037109375</v>
      </c>
      <c r="DC229" s="65">
        <v>663.4920654296875</v>
      </c>
      <c r="DD229" s="65">
        <v>702.6861572265625</v>
      </c>
      <c r="DE229" s="65">
        <v>1230.769287109375</v>
      </c>
      <c r="DF229" s="65">
        <v>1432.3564453125</v>
      </c>
      <c r="DG229" s="65">
        <v>1331.5018310546875</v>
      </c>
      <c r="DH229" s="58">
        <f t="shared" si="124"/>
        <v>1.4568791015625</v>
      </c>
      <c r="DI229" s="65">
        <v>712.4786376953125</v>
      </c>
      <c r="DJ229" s="65">
        <v>723.4188232421875</v>
      </c>
      <c r="DK229" s="65">
        <v>727.5213623046875</v>
      </c>
      <c r="DL229" s="65">
        <v>1301.4896240234375</v>
      </c>
      <c r="DM229" s="65">
        <v>1286.3492431640625</v>
      </c>
      <c r="DN229" s="65">
        <v>1295.5555419921875</v>
      </c>
      <c r="DO229" s="58">
        <f t="shared" si="125"/>
        <v>1.4512351757812501</v>
      </c>
      <c r="DP229" s="65">
        <v>24</v>
      </c>
      <c r="DQ229" s="44"/>
      <c r="DR229" s="65">
        <v>0</v>
      </c>
      <c r="DS229" s="65">
        <v>100</v>
      </c>
      <c r="DT229" s="65">
        <v>100</v>
      </c>
      <c r="DU229" s="65">
        <v>100</v>
      </c>
      <c r="DV229" s="65">
        <v>100</v>
      </c>
      <c r="DW229" s="65">
        <v>0</v>
      </c>
      <c r="DX229" s="58">
        <f t="shared" si="126"/>
        <v>9.6000000000000002E-2</v>
      </c>
      <c r="DY229" s="43">
        <v>7.0910377502441406</v>
      </c>
      <c r="DZ229" s="43">
        <v>11.178109169006348</v>
      </c>
      <c r="EA229" s="43">
        <v>29.201972961425781</v>
      </c>
      <c r="EB229" s="44">
        <f t="shared" si="127"/>
        <v>2.0762201210784914</v>
      </c>
      <c r="EC229" s="43">
        <v>24</v>
      </c>
      <c r="ED229" s="43">
        <v>24</v>
      </c>
      <c r="EE229" s="43">
        <v>24</v>
      </c>
      <c r="EF229" s="43">
        <v>28</v>
      </c>
      <c r="EG229" s="43">
        <v>28</v>
      </c>
      <c r="EH229" s="43">
        <v>28</v>
      </c>
      <c r="EI229" s="56">
        <f t="shared" si="108"/>
        <v>26</v>
      </c>
      <c r="EJ229" s="65">
        <v>305</v>
      </c>
      <c r="EK229" s="42">
        <v>1</v>
      </c>
      <c r="EL229" s="42">
        <v>1</v>
      </c>
      <c r="EM229" s="42">
        <v>1</v>
      </c>
      <c r="EN229" s="42">
        <v>1</v>
      </c>
      <c r="EO229" s="42">
        <v>1</v>
      </c>
      <c r="EP229" s="42">
        <v>1</v>
      </c>
      <c r="EQ229" s="54">
        <f t="shared" si="109"/>
        <v>1</v>
      </c>
      <c r="ER229" s="65" t="s">
        <v>237</v>
      </c>
      <c r="ES229" s="42">
        <v>0</v>
      </c>
      <c r="ET229" s="42">
        <v>0</v>
      </c>
      <c r="EU229" s="42">
        <v>0</v>
      </c>
      <c r="EV229" s="42">
        <v>0</v>
      </c>
      <c r="EW229" s="42">
        <v>0</v>
      </c>
      <c r="EX229" s="42">
        <v>0</v>
      </c>
      <c r="EY229" s="54" t="str">
        <f t="shared" si="110"/>
        <v>0</v>
      </c>
      <c r="EZ229" s="42" t="s">
        <v>237</v>
      </c>
      <c r="FA229" s="42">
        <v>0.37999999523162842</v>
      </c>
      <c r="FB229" s="42">
        <v>0.37999999523162842</v>
      </c>
      <c r="FC229" s="42">
        <v>0.37999999523162842</v>
      </c>
      <c r="FD229" s="42">
        <v>0.34999999403953552</v>
      </c>
      <c r="FE229" s="42">
        <v>0.31999999284744263</v>
      </c>
      <c r="FF229" s="42">
        <v>0.31999999284744263</v>
      </c>
      <c r="FG229" s="54">
        <f t="shared" si="111"/>
        <v>0.35499999423821765</v>
      </c>
      <c r="FH229" s="42"/>
      <c r="FI229" s="42">
        <v>0.49000000953674316</v>
      </c>
      <c r="FJ229" s="42">
        <v>0.4699999988079071</v>
      </c>
      <c r="FK229" s="42">
        <v>0.4699999988079071</v>
      </c>
      <c r="FL229" s="42">
        <v>0.43000000715255737</v>
      </c>
      <c r="FM229" s="42">
        <v>0.40999999642372131</v>
      </c>
      <c r="FN229" s="42">
        <v>0.40000000596046448</v>
      </c>
      <c r="FO229" s="54">
        <f t="shared" si="112"/>
        <v>0.44500000278155011</v>
      </c>
      <c r="FP229" s="65">
        <v>44</v>
      </c>
      <c r="FQ229" s="42">
        <v>0.56999999284744263</v>
      </c>
      <c r="FR229" s="42">
        <v>0.56999999284744263</v>
      </c>
      <c r="FS229" s="42">
        <v>0.56999999284744263</v>
      </c>
      <c r="FT229" s="42">
        <v>0.56999999284744263</v>
      </c>
      <c r="FU229" s="42">
        <v>0.56999999284744263</v>
      </c>
      <c r="FV229" s="42">
        <v>0.56999999284744263</v>
      </c>
      <c r="FW229" s="54">
        <f t="shared" si="113"/>
        <v>0.56999999284744263</v>
      </c>
      <c r="FX229" s="65">
        <v>31</v>
      </c>
    </row>
    <row r="230" spans="1:180">
      <c r="A230" s="40">
        <v>38932</v>
      </c>
      <c r="B230" s="41"/>
      <c r="C230" s="41"/>
      <c r="D230" s="41"/>
      <c r="E230" s="42">
        <v>7.8256411552429199</v>
      </c>
      <c r="F230" s="42">
        <v>7.8051280975341797</v>
      </c>
      <c r="G230" s="42">
        <v>7.8324785232543945</v>
      </c>
      <c r="H230" s="42">
        <v>8.105982780456543</v>
      </c>
      <c r="I230" s="42">
        <v>8.2085466384887695</v>
      </c>
      <c r="J230" s="42">
        <v>8.105982780456543</v>
      </c>
      <c r="K230" s="54">
        <f t="shared" si="114"/>
        <v>7.9806266625722246</v>
      </c>
      <c r="L230" s="43">
        <v>24.835165023803711</v>
      </c>
      <c r="M230" s="43">
        <v>23.956043243408203</v>
      </c>
      <c r="N230" s="43">
        <v>23.760683059692383</v>
      </c>
      <c r="O230" s="43">
        <v>24.639804840087891</v>
      </c>
      <c r="P230" s="43">
        <v>25.396825790405273</v>
      </c>
      <c r="Q230" s="43">
        <v>25.030525207519531</v>
      </c>
      <c r="R230" s="54">
        <f t="shared" si="115"/>
        <v>24.603174527486164</v>
      </c>
      <c r="S230" s="43">
        <v>6.8376069068908691</v>
      </c>
      <c r="T230" s="43">
        <v>6.7155065536499023</v>
      </c>
      <c r="U230" s="43">
        <v>6.471306324005127</v>
      </c>
      <c r="V230" s="43">
        <v>5.25030517578125</v>
      </c>
      <c r="W230" s="43">
        <v>5.3724055290222168</v>
      </c>
      <c r="X230" s="43">
        <v>5.9829058647155762</v>
      </c>
      <c r="Y230" s="56">
        <f t="shared" si="116"/>
        <v>6.1050060590108233</v>
      </c>
      <c r="Z230" s="42">
        <v>-0.21733821928501129</v>
      </c>
      <c r="AA230" s="42">
        <v>-0.23687423765659332</v>
      </c>
      <c r="AB230" s="42">
        <v>-0.26617828011512756</v>
      </c>
      <c r="AC230" s="42">
        <v>-0.28083029389381409</v>
      </c>
      <c r="AD230" s="42">
        <v>-0.28571429848670959</v>
      </c>
      <c r="AE230" s="42">
        <v>-0.26129427552223206</v>
      </c>
      <c r="AF230" s="54">
        <f t="shared" si="117"/>
        <v>-0.25803826749324799</v>
      </c>
      <c r="AG230" s="42">
        <v>7.3914527893066406</v>
      </c>
      <c r="AH230" s="42">
        <v>7.3914527893066406</v>
      </c>
      <c r="AI230" s="42">
        <v>7.4222221374511719</v>
      </c>
      <c r="AJ230" s="42">
        <v>7.5350427627563477</v>
      </c>
      <c r="AK230" s="42">
        <v>7.6136751174926758</v>
      </c>
      <c r="AL230" s="42">
        <v>7.5487179756164551</v>
      </c>
      <c r="AM230" s="54">
        <f t="shared" si="118"/>
        <v>7.4837605953216553</v>
      </c>
      <c r="AN230" s="44">
        <v>0.34676435589790344</v>
      </c>
      <c r="AO230" s="44">
        <v>0.30525031685829163</v>
      </c>
      <c r="AP230" s="44">
        <v>0.26129427552223206</v>
      </c>
      <c r="AQ230" s="44">
        <v>0.32478633522987366</v>
      </c>
      <c r="AR230" s="44">
        <v>0.4126984179019928</v>
      </c>
      <c r="AS230" s="44">
        <v>0.380952388048172</v>
      </c>
      <c r="AT230" s="58">
        <f t="shared" si="119"/>
        <v>0.33862434824307758</v>
      </c>
      <c r="AU230" s="42">
        <v>0.97435897588729858</v>
      </c>
      <c r="AV230" s="42">
        <v>0.88400489091873169</v>
      </c>
      <c r="AW230" s="42">
        <v>0.97313797473907471</v>
      </c>
      <c r="AX230" s="42">
        <v>0.9682539701461792</v>
      </c>
      <c r="AY230" s="42">
        <v>0.9365079402923584</v>
      </c>
      <c r="AZ230" s="42">
        <v>0.94139194488525391</v>
      </c>
      <c r="BA230" s="54">
        <f t="shared" si="120"/>
        <v>0.94627594947814941</v>
      </c>
      <c r="BB230" s="44"/>
      <c r="BC230" s="42">
        <v>1.8266178369522095</v>
      </c>
      <c r="BD230" s="42">
        <v>1.5946276187896729</v>
      </c>
      <c r="BE230" s="42">
        <v>1.595848560333252</v>
      </c>
      <c r="BF230" s="42">
        <v>1.6764346361160278</v>
      </c>
      <c r="BG230" s="42">
        <v>1.7924298048019409</v>
      </c>
      <c r="BH230" s="42">
        <v>1.7887667417526245</v>
      </c>
      <c r="BI230" s="54">
        <f t="shared" si="121"/>
        <v>1.7124541997909546</v>
      </c>
      <c r="BJ230" s="44">
        <v>4.9469649791717529E-2</v>
      </c>
      <c r="BK230" s="44">
        <v>4.7167964279651642E-2</v>
      </c>
      <c r="BL230" s="44">
        <v>4.6236850321292877E-2</v>
      </c>
      <c r="BM230" s="44">
        <v>4.5459616929292679E-2</v>
      </c>
      <c r="BN230" s="44">
        <v>5.0790823996067047E-2</v>
      </c>
      <c r="BO230" s="44">
        <v>5.2340462803840637E-2</v>
      </c>
      <c r="BP230" s="58">
        <f t="shared" si="122"/>
        <v>4.8577561353643738E-2</v>
      </c>
      <c r="BQ230" s="42">
        <v>1.29</v>
      </c>
      <c r="BR230" s="42">
        <v>1.4</v>
      </c>
      <c r="BS230" s="42">
        <v>1.38</v>
      </c>
      <c r="BT230" s="42">
        <v>1.45</v>
      </c>
      <c r="BU230" s="42">
        <v>1.39</v>
      </c>
      <c r="BV230" s="42">
        <v>1.38</v>
      </c>
      <c r="BW230" s="54">
        <v>1.38</v>
      </c>
      <c r="BX230" s="44">
        <v>6.3E-2</v>
      </c>
      <c r="BY230" s="44">
        <v>6.2E-2</v>
      </c>
      <c r="BZ230" s="44">
        <v>4.8000000000000001E-2</v>
      </c>
      <c r="CA230" s="44">
        <v>3.9E-2</v>
      </c>
      <c r="CB230" s="44">
        <v>6.8000000000000005E-2</v>
      </c>
      <c r="CC230" s="44">
        <v>7.0000000000000007E-2</v>
      </c>
      <c r="CD230" s="58">
        <v>5.8000000000000003E-2</v>
      </c>
      <c r="CE230" s="42">
        <v>7.05</v>
      </c>
      <c r="CF230" s="42">
        <v>7.04</v>
      </c>
      <c r="CG230" s="42">
        <v>7.04</v>
      </c>
      <c r="CH230" s="42">
        <v>7.04</v>
      </c>
      <c r="CI230" s="42">
        <v>7.04</v>
      </c>
      <c r="CJ230" s="42">
        <v>7.03</v>
      </c>
      <c r="CK230" s="54">
        <v>7.04</v>
      </c>
      <c r="CL230" s="42">
        <v>111</v>
      </c>
      <c r="CM230" s="44"/>
      <c r="CN230" s="44">
        <v>1.8588522672653198</v>
      </c>
      <c r="CO230" s="44">
        <v>1.7680097818374634</v>
      </c>
      <c r="CP230" s="44">
        <v>1.7562881708145142</v>
      </c>
      <c r="CQ230" s="44">
        <v>1.8051282167434692</v>
      </c>
      <c r="CR230" s="44">
        <v>1.8901098966598511</v>
      </c>
      <c r="CS230" s="44">
        <v>1.8139194250106812</v>
      </c>
      <c r="CT230" s="58">
        <f t="shared" si="123"/>
        <v>1.8153846263885498</v>
      </c>
      <c r="CU230" s="44" t="s">
        <v>233</v>
      </c>
      <c r="CV230" s="44" t="s">
        <v>233</v>
      </c>
      <c r="CW230" s="44" t="s">
        <v>233</v>
      </c>
      <c r="CX230" s="44" t="s">
        <v>233</v>
      </c>
      <c r="CY230" s="44" t="s">
        <v>233</v>
      </c>
      <c r="CZ230" s="44" t="s">
        <v>233</v>
      </c>
      <c r="DA230" s="54">
        <v>0.63500000000000001</v>
      </c>
      <c r="DB230" s="65">
        <v>1229.303955078125</v>
      </c>
      <c r="DC230" s="65">
        <v>1249.93896484375</v>
      </c>
      <c r="DD230" s="65">
        <v>1188.0341796875</v>
      </c>
      <c r="DE230" s="65">
        <v>1231.6240234375</v>
      </c>
      <c r="DF230" s="65">
        <v>1271.4285888671875</v>
      </c>
      <c r="DG230" s="65">
        <v>1214.6519775390625</v>
      </c>
      <c r="DH230" s="58">
        <f t="shared" si="124"/>
        <v>1.77239560546875</v>
      </c>
      <c r="DI230" s="65">
        <v>1292.820556640625</v>
      </c>
      <c r="DJ230" s="65">
        <v>1286.27587890625</v>
      </c>
      <c r="DK230" s="65">
        <v>1288.791259765625</v>
      </c>
      <c r="DL230" s="65">
        <v>1293.5775146484375</v>
      </c>
      <c r="DM230" s="65">
        <v>1289.76806640625</v>
      </c>
      <c r="DN230" s="65">
        <v>1268.693603515625</v>
      </c>
      <c r="DO230" s="58">
        <f t="shared" si="125"/>
        <v>1.8527824511718749</v>
      </c>
      <c r="DP230" s="65">
        <v>77</v>
      </c>
      <c r="DQ230" s="44"/>
      <c r="DR230" s="65">
        <v>100</v>
      </c>
      <c r="DS230" s="65">
        <v>100</v>
      </c>
      <c r="DT230" s="65">
        <v>0</v>
      </c>
      <c r="DU230" s="65">
        <v>100</v>
      </c>
      <c r="DV230" s="65">
        <v>100</v>
      </c>
      <c r="DW230" s="65">
        <v>100</v>
      </c>
      <c r="DX230" s="58">
        <f t="shared" si="126"/>
        <v>0.12</v>
      </c>
      <c r="DY230" s="43">
        <v>6.6492795944213867</v>
      </c>
      <c r="DZ230" s="43">
        <v>10.218015670776367</v>
      </c>
      <c r="EA230" s="43">
        <v>28.3790283203125</v>
      </c>
      <c r="EB230" s="44">
        <f t="shared" si="127"/>
        <v>1.9929561019134521</v>
      </c>
      <c r="EC230" s="43">
        <v>26</v>
      </c>
      <c r="ED230" s="43">
        <v>24</v>
      </c>
      <c r="EE230" s="43">
        <v>24</v>
      </c>
      <c r="EF230" s="43">
        <v>24</v>
      </c>
      <c r="EG230" s="43">
        <v>24</v>
      </c>
      <c r="EH230" s="43">
        <v>24</v>
      </c>
      <c r="EI230" s="56">
        <f t="shared" si="108"/>
        <v>24.333333333333332</v>
      </c>
      <c r="EJ230" s="65">
        <v>365</v>
      </c>
      <c r="EK230" s="42">
        <v>1</v>
      </c>
      <c r="EL230" s="42">
        <v>1</v>
      </c>
      <c r="EM230" s="42">
        <v>1</v>
      </c>
      <c r="EN230" s="42">
        <v>1</v>
      </c>
      <c r="EO230" s="42">
        <v>1</v>
      </c>
      <c r="EP230" s="42">
        <v>1</v>
      </c>
      <c r="EQ230" s="54">
        <f t="shared" si="109"/>
        <v>1</v>
      </c>
      <c r="ER230" s="65" t="s">
        <v>237</v>
      </c>
      <c r="ES230" s="42">
        <v>0</v>
      </c>
      <c r="ET230" s="42">
        <v>0</v>
      </c>
      <c r="EU230" s="42">
        <v>0</v>
      </c>
      <c r="EV230" s="42">
        <v>0</v>
      </c>
      <c r="EW230" s="42">
        <v>0</v>
      </c>
      <c r="EX230" s="42">
        <v>0</v>
      </c>
      <c r="EY230" s="54" t="str">
        <f t="shared" si="110"/>
        <v>0</v>
      </c>
      <c r="EZ230" s="42" t="s">
        <v>237</v>
      </c>
      <c r="FA230" s="42">
        <v>0.31999999284744263</v>
      </c>
      <c r="FB230" s="42">
        <v>0.31999999284744263</v>
      </c>
      <c r="FC230" s="42">
        <v>0.31999999284744263</v>
      </c>
      <c r="FD230" s="42">
        <v>0.31999999284744263</v>
      </c>
      <c r="FE230" s="42">
        <v>0.31999999284744263</v>
      </c>
      <c r="FF230" s="42">
        <v>0.31999999284744263</v>
      </c>
      <c r="FG230" s="54">
        <f t="shared" si="111"/>
        <v>0.31999999284744263</v>
      </c>
      <c r="FH230" s="42"/>
      <c r="FI230" s="42">
        <v>0.40999999642372131</v>
      </c>
      <c r="FJ230" s="42">
        <v>0.40000000596046448</v>
      </c>
      <c r="FK230" s="42">
        <v>0.41999998688697815</v>
      </c>
      <c r="FL230" s="42">
        <v>0.41999998688697815</v>
      </c>
      <c r="FM230" s="42">
        <v>0.41999998688697815</v>
      </c>
      <c r="FN230" s="42">
        <v>0.41999998688697815</v>
      </c>
      <c r="FO230" s="54">
        <f t="shared" si="112"/>
        <v>0.41499999165534973</v>
      </c>
      <c r="FP230" s="65">
        <v>51</v>
      </c>
      <c r="FQ230" s="42">
        <v>0.56999999284744263</v>
      </c>
      <c r="FR230" s="42">
        <v>0.56999999284744263</v>
      </c>
      <c r="FS230" s="42">
        <v>0.56999999284744263</v>
      </c>
      <c r="FT230" s="42">
        <v>0.56999999284744263</v>
      </c>
      <c r="FU230" s="42">
        <v>0.56999999284744263</v>
      </c>
      <c r="FV230" s="42">
        <v>0.56999999284744263</v>
      </c>
      <c r="FW230" s="54">
        <f t="shared" si="113"/>
        <v>0.56999999284744263</v>
      </c>
      <c r="FX230" s="65">
        <v>35</v>
      </c>
    </row>
    <row r="231" spans="1:180">
      <c r="A231" s="40">
        <v>38933</v>
      </c>
      <c r="B231" s="41"/>
      <c r="C231" s="41"/>
      <c r="D231" s="41"/>
      <c r="E231" s="42">
        <v>7.9521365165710449</v>
      </c>
      <c r="F231" s="42">
        <v>7.9213676452636719</v>
      </c>
      <c r="G231" s="42">
        <v>7.9213676452636719</v>
      </c>
      <c r="H231" s="42">
        <v>8.0854701995849609</v>
      </c>
      <c r="I231" s="42">
        <v>8.105982780456543</v>
      </c>
      <c r="J231" s="42">
        <v>7.9213676452636719</v>
      </c>
      <c r="K231" s="54">
        <f t="shared" si="114"/>
        <v>7.9846154054005938</v>
      </c>
      <c r="L231" s="43">
        <v>23.858364105224609</v>
      </c>
      <c r="M231" s="43">
        <v>22.979242324829102</v>
      </c>
      <c r="N231" s="43">
        <v>22.24664306640625</v>
      </c>
      <c r="O231" s="43">
        <v>23.492063522338867</v>
      </c>
      <c r="P231" s="43">
        <v>25.006105422973633</v>
      </c>
      <c r="Q231" s="43">
        <v>23.296703338623047</v>
      </c>
      <c r="R231" s="54">
        <f t="shared" si="115"/>
        <v>23.479853630065918</v>
      </c>
      <c r="S231" s="43">
        <v>6.8376069068908691</v>
      </c>
      <c r="T231" s="43">
        <v>24.175825119018555</v>
      </c>
      <c r="U231" s="43">
        <v>13.308913230895996</v>
      </c>
      <c r="V231" s="43">
        <v>10.989010810852051</v>
      </c>
      <c r="W231" s="43">
        <v>17.216117858886719</v>
      </c>
      <c r="X231" s="43">
        <v>18.070817947387695</v>
      </c>
      <c r="Y231" s="56">
        <f t="shared" si="116"/>
        <v>15.099715312321981</v>
      </c>
      <c r="Z231" s="42">
        <v>-0.23199023306369781</v>
      </c>
      <c r="AA231" s="42">
        <v>-0.23199023306369781</v>
      </c>
      <c r="AB231" s="42">
        <v>-0.24664224684238434</v>
      </c>
      <c r="AC231" s="42">
        <v>-0.27594628930091858</v>
      </c>
      <c r="AD231" s="42">
        <v>-0.31501832604408264</v>
      </c>
      <c r="AE231" s="42">
        <v>-0.30525031685829163</v>
      </c>
      <c r="AF231" s="54">
        <f t="shared" si="117"/>
        <v>-0.26780627419551212</v>
      </c>
      <c r="AG231" s="42">
        <v>7.4529914855957031</v>
      </c>
      <c r="AH231" s="42">
        <v>7.4358973503112793</v>
      </c>
      <c r="AI231" s="42">
        <v>7.405128002166748</v>
      </c>
      <c r="AJ231" s="42">
        <v>7.480341911315918</v>
      </c>
      <c r="AK231" s="42">
        <v>7.5076923370361328</v>
      </c>
      <c r="AL231" s="42">
        <v>7.3777775764465332</v>
      </c>
      <c r="AM231" s="54">
        <f t="shared" si="118"/>
        <v>7.4433047771453857</v>
      </c>
      <c r="AN231" s="44">
        <v>0.34676435589790344</v>
      </c>
      <c r="AO231" s="44">
        <v>0.30525031685829163</v>
      </c>
      <c r="AP231" s="44">
        <v>0.3858363926410675</v>
      </c>
      <c r="AQ231" s="44">
        <v>0.34432235360145569</v>
      </c>
      <c r="AR231" s="44">
        <v>0.65445667505264282</v>
      </c>
      <c r="AS231" s="44">
        <v>0.54700857400894165</v>
      </c>
      <c r="AT231" s="58">
        <f t="shared" si="119"/>
        <v>0.4306064446767171</v>
      </c>
      <c r="AU231" s="42">
        <v>0.91208791732788086</v>
      </c>
      <c r="AV231" s="42">
        <v>0.92918193340301514</v>
      </c>
      <c r="AW231" s="42">
        <v>0.99267399311065674</v>
      </c>
      <c r="AX231" s="42">
        <v>1.0561660528182983</v>
      </c>
      <c r="AY231" s="42">
        <v>0.9523809552192688</v>
      </c>
      <c r="AZ231" s="42">
        <v>0.91330891847610474</v>
      </c>
      <c r="BA231" s="54">
        <f t="shared" si="120"/>
        <v>0.95929996172587073</v>
      </c>
      <c r="BB231" s="44"/>
      <c r="BC231" s="42">
        <v>1.8485958576202393</v>
      </c>
      <c r="BD231" s="42">
        <v>1.6935286521911621</v>
      </c>
      <c r="BE231" s="42">
        <v>1.6959706544876099</v>
      </c>
      <c r="BF231" s="42">
        <v>1.7484737634658813</v>
      </c>
      <c r="BG231" s="42">
        <v>1.7032966613769531</v>
      </c>
      <c r="BH231" s="42">
        <v>1.6031745672225952</v>
      </c>
      <c r="BI231" s="54">
        <f t="shared" si="121"/>
        <v>1.7155066927274067</v>
      </c>
      <c r="BJ231" s="44">
        <v>5.2016854286193848E-2</v>
      </c>
      <c r="BK231" s="44">
        <v>4.891473799943924E-2</v>
      </c>
      <c r="BL231" s="44">
        <v>4.9766253679990768E-2</v>
      </c>
      <c r="BM231" s="44">
        <v>4.768698662519455E-2</v>
      </c>
      <c r="BN231" s="44">
        <v>5.0989516079425812E-2</v>
      </c>
      <c r="BO231" s="44">
        <v>6.1379283666610718E-2</v>
      </c>
      <c r="BP231" s="58">
        <f t="shared" si="122"/>
        <v>5.1792272056142487E-2</v>
      </c>
      <c r="BQ231" s="42">
        <v>1.29</v>
      </c>
      <c r="BR231" s="42">
        <v>1.4</v>
      </c>
      <c r="BS231" s="42">
        <v>1.41</v>
      </c>
      <c r="BT231" s="42">
        <v>1.45</v>
      </c>
      <c r="BU231" s="42">
        <v>1.37</v>
      </c>
      <c r="BV231" s="42">
        <v>1.3</v>
      </c>
      <c r="BW231" s="54">
        <v>1.37</v>
      </c>
      <c r="BX231" s="44">
        <v>7.1999999999999995E-2</v>
      </c>
      <c r="BY231" s="44">
        <v>6.2E-2</v>
      </c>
      <c r="BZ231" s="44">
        <v>0.06</v>
      </c>
      <c r="CA231" s="44">
        <v>6.0999999999999999E-2</v>
      </c>
      <c r="CB231" s="44">
        <v>7.1999999999999995E-2</v>
      </c>
      <c r="CC231" s="44">
        <v>8.1000000000000003E-2</v>
      </c>
      <c r="CD231" s="58">
        <v>6.8000000000000005E-2</v>
      </c>
      <c r="CE231" s="42">
        <v>7.03</v>
      </c>
      <c r="CF231" s="42">
        <v>7.03</v>
      </c>
      <c r="CG231" s="42">
        <v>7.04</v>
      </c>
      <c r="CH231" s="42">
        <v>7.04</v>
      </c>
      <c r="CI231" s="42">
        <v>7.03</v>
      </c>
      <c r="CJ231" s="42">
        <v>7.03</v>
      </c>
      <c r="CK231" s="54">
        <v>7.03</v>
      </c>
      <c r="CL231" s="42">
        <v>136</v>
      </c>
      <c r="CM231" s="44"/>
      <c r="CN231" s="44">
        <v>1.8227106332778931</v>
      </c>
      <c r="CO231" s="44">
        <v>1.7572649717330933</v>
      </c>
      <c r="CP231" s="44">
        <v>1.8109890222549438</v>
      </c>
      <c r="CQ231" s="44">
        <v>1.7680097818374634</v>
      </c>
      <c r="CR231" s="44">
        <v>1.9037851095199585</v>
      </c>
      <c r="CS231" s="44">
        <v>1.8471306562423706</v>
      </c>
      <c r="CT231" s="58">
        <f t="shared" si="123"/>
        <v>1.8183150291442871</v>
      </c>
      <c r="CU231" s="44" t="s">
        <v>233</v>
      </c>
      <c r="CV231" s="44" t="s">
        <v>233</v>
      </c>
      <c r="CW231" s="44" t="s">
        <v>233</v>
      </c>
      <c r="CX231" s="44" t="s">
        <v>233</v>
      </c>
      <c r="CY231" s="44" t="s">
        <v>233</v>
      </c>
      <c r="CZ231" s="44" t="s">
        <v>233</v>
      </c>
      <c r="DA231" s="54">
        <v>0.67700000000000005</v>
      </c>
      <c r="DB231" s="65">
        <v>1245.5433349609375</v>
      </c>
      <c r="DC231" s="65">
        <v>1190.720458984375</v>
      </c>
      <c r="DD231" s="65">
        <v>1254.09033203125</v>
      </c>
      <c r="DE231" s="65">
        <v>1203.6629638671875</v>
      </c>
      <c r="DF231" s="65">
        <v>1274.969482421875</v>
      </c>
      <c r="DG231" s="65">
        <v>1282.2955322265625</v>
      </c>
      <c r="DH231" s="58">
        <f t="shared" si="124"/>
        <v>1.7883077050781251</v>
      </c>
      <c r="DI231" s="65">
        <v>1273.7239990234375</v>
      </c>
      <c r="DJ231" s="65">
        <v>1272.3564453125</v>
      </c>
      <c r="DK231" s="65">
        <v>1278.974365234375</v>
      </c>
      <c r="DL231" s="65">
        <v>1280.2685546875</v>
      </c>
      <c r="DM231" s="65">
        <v>1275.5555419921875</v>
      </c>
      <c r="DN231" s="65">
        <v>1263.833984375</v>
      </c>
      <c r="DO231" s="58">
        <f t="shared" si="125"/>
        <v>1.8347310937500001</v>
      </c>
      <c r="DP231" s="65">
        <v>32</v>
      </c>
      <c r="DQ231" s="44"/>
      <c r="DR231" s="65">
        <v>0</v>
      </c>
      <c r="DS231" s="65">
        <v>100</v>
      </c>
      <c r="DT231" s="65">
        <v>100</v>
      </c>
      <c r="DU231" s="65">
        <v>100</v>
      </c>
      <c r="DV231" s="65">
        <v>0</v>
      </c>
      <c r="DW231" s="65">
        <v>0</v>
      </c>
      <c r="DX231" s="58">
        <f t="shared" si="126"/>
        <v>7.1999999999999995E-2</v>
      </c>
      <c r="DY231" s="43">
        <v>6.8652501106262207</v>
      </c>
      <c r="DZ231" s="43">
        <v>11.968562126159668</v>
      </c>
      <c r="EA231" s="43">
        <v>28.054191589355469</v>
      </c>
      <c r="EB231" s="44">
        <f t="shared" si="127"/>
        <v>1.5791513112640381</v>
      </c>
      <c r="EC231" s="43">
        <v>24</v>
      </c>
      <c r="ED231" s="43">
        <v>24</v>
      </c>
      <c r="EE231" s="43">
        <v>26</v>
      </c>
      <c r="EF231" s="43">
        <v>26</v>
      </c>
      <c r="EG231" s="43">
        <v>26</v>
      </c>
      <c r="EH231" s="43">
        <v>26</v>
      </c>
      <c r="EI231" s="56">
        <f t="shared" si="108"/>
        <v>25.333333333333332</v>
      </c>
      <c r="EJ231" s="65">
        <v>353</v>
      </c>
      <c r="EK231" s="42">
        <v>1</v>
      </c>
      <c r="EL231" s="42">
        <v>1</v>
      </c>
      <c r="EM231" s="42">
        <v>1</v>
      </c>
      <c r="EN231" s="42">
        <v>1</v>
      </c>
      <c r="EO231" s="42">
        <v>1</v>
      </c>
      <c r="EP231" s="42">
        <v>1</v>
      </c>
      <c r="EQ231" s="54">
        <f t="shared" si="109"/>
        <v>1</v>
      </c>
      <c r="ER231" s="65" t="s">
        <v>237</v>
      </c>
      <c r="ES231" s="42">
        <v>0</v>
      </c>
      <c r="ET231" s="42">
        <v>0</v>
      </c>
      <c r="EU231" s="42">
        <v>0</v>
      </c>
      <c r="EV231" s="42">
        <v>0</v>
      </c>
      <c r="EW231" s="42">
        <v>0</v>
      </c>
      <c r="EX231" s="42">
        <v>0</v>
      </c>
      <c r="EY231" s="54" t="str">
        <f t="shared" si="110"/>
        <v>0</v>
      </c>
      <c r="EZ231" s="42" t="s">
        <v>237</v>
      </c>
      <c r="FA231" s="42">
        <v>0.31999999284744263</v>
      </c>
      <c r="FB231" s="42">
        <v>0.31999999284744263</v>
      </c>
      <c r="FC231" s="42">
        <v>0.34000000357627869</v>
      </c>
      <c r="FD231" s="42">
        <v>0.34000000357627869</v>
      </c>
      <c r="FE231" s="42">
        <v>0.34000000357627869</v>
      </c>
      <c r="FF231" s="42">
        <v>0.34000000357627869</v>
      </c>
      <c r="FG231" s="54">
        <f t="shared" si="111"/>
        <v>0.33333333333333331</v>
      </c>
      <c r="FH231" s="42"/>
      <c r="FI231" s="42">
        <v>0.41999998688697815</v>
      </c>
      <c r="FJ231" s="42">
        <v>0.41999998688697815</v>
      </c>
      <c r="FK231" s="42">
        <v>0.41999998688697815</v>
      </c>
      <c r="FL231" s="42">
        <v>0.41999998688697815</v>
      </c>
      <c r="FM231" s="42">
        <v>0.40000000596046448</v>
      </c>
      <c r="FN231" s="42">
        <v>0.40000000596046448</v>
      </c>
      <c r="FO231" s="54">
        <f t="shared" si="112"/>
        <v>0.41333332657814026</v>
      </c>
      <c r="FP231" s="65">
        <v>49</v>
      </c>
      <c r="FQ231" s="42">
        <v>0.56999999284744263</v>
      </c>
      <c r="FR231" s="42">
        <v>0.56999999284744263</v>
      </c>
      <c r="FS231" s="42">
        <v>0.56999999284744263</v>
      </c>
      <c r="FT231" s="42">
        <v>0.56999999284744263</v>
      </c>
      <c r="FU231" s="42">
        <v>0.56999999284744263</v>
      </c>
      <c r="FV231" s="42">
        <v>0.56999999284744263</v>
      </c>
      <c r="FW231" s="54">
        <f t="shared" si="113"/>
        <v>0.56999999284744263</v>
      </c>
      <c r="FX231" s="65">
        <v>34</v>
      </c>
    </row>
    <row r="232" spans="1:180">
      <c r="A232" s="40">
        <v>38934</v>
      </c>
      <c r="B232" s="41"/>
      <c r="C232" s="41"/>
      <c r="D232" s="41"/>
      <c r="E232" s="42">
        <v>7.8153843879699707</v>
      </c>
      <c r="F232" s="42">
        <v>7.8017091751098633</v>
      </c>
      <c r="G232" s="42">
        <v>7.8324785232543945</v>
      </c>
      <c r="H232" s="42">
        <v>8.0581197738647461</v>
      </c>
      <c r="I232" s="42">
        <v>8.2119655609130859</v>
      </c>
      <c r="J232" s="42">
        <v>8.0341882705688477</v>
      </c>
      <c r="K232" s="54">
        <f t="shared" si="114"/>
        <v>7.9589742819468183</v>
      </c>
      <c r="L232" s="43">
        <v>21.929182052612305</v>
      </c>
      <c r="M232" s="43">
        <v>21.318681716918945</v>
      </c>
      <c r="N232" s="43">
        <v>20.708181381225586</v>
      </c>
      <c r="O232" s="43">
        <v>22.344322204589844</v>
      </c>
      <c r="P232" s="43">
        <v>24.224664688110352</v>
      </c>
      <c r="Q232" s="43">
        <v>22.930402755737305</v>
      </c>
      <c r="R232" s="54">
        <f t="shared" si="115"/>
        <v>22.242572466532391</v>
      </c>
      <c r="S232" s="43">
        <v>15.140415191650391</v>
      </c>
      <c r="T232" s="43">
        <v>11.721611976623535</v>
      </c>
      <c r="U232" s="43">
        <v>8.7912092208862305</v>
      </c>
      <c r="V232" s="43">
        <v>6.8376069068908691</v>
      </c>
      <c r="W232" s="43">
        <v>7.0818071365356445</v>
      </c>
      <c r="X232" s="43">
        <v>7.0818071365356445</v>
      </c>
      <c r="Y232" s="56">
        <f t="shared" si="116"/>
        <v>9.4424095948537197</v>
      </c>
      <c r="Z232" s="42">
        <v>-0.36874237656593323</v>
      </c>
      <c r="AA232" s="42">
        <v>-0.39316239953041077</v>
      </c>
      <c r="AB232" s="42">
        <v>-0.39316239953041077</v>
      </c>
      <c r="AC232" s="42">
        <v>-0.38827839493751526</v>
      </c>
      <c r="AD232" s="42">
        <v>-0.44688645005226135</v>
      </c>
      <c r="AE232" s="42">
        <v>-0.45177045464515686</v>
      </c>
      <c r="AF232" s="54">
        <f t="shared" si="117"/>
        <v>-0.40700041254361469</v>
      </c>
      <c r="AG232" s="42">
        <v>7.3025641441345215</v>
      </c>
      <c r="AH232" s="42">
        <v>7.2854700088500977</v>
      </c>
      <c r="AI232" s="42">
        <v>7.3059830665588379</v>
      </c>
      <c r="AJ232" s="42">
        <v>7.480341911315918</v>
      </c>
      <c r="AK232" s="42">
        <v>7.6717948913574219</v>
      </c>
      <c r="AL232" s="42">
        <v>7.5247864723205566</v>
      </c>
      <c r="AM232" s="54">
        <f t="shared" si="118"/>
        <v>7.4284900824228925</v>
      </c>
      <c r="AN232" s="44">
        <v>0.42735043168067932</v>
      </c>
      <c r="AO232" s="44">
        <v>0.39316239953041077</v>
      </c>
      <c r="AP232" s="44">
        <v>0.34676435589790344</v>
      </c>
      <c r="AQ232" s="44">
        <v>0.35164836049079895</v>
      </c>
      <c r="AR232" s="44">
        <v>0.44932845234870911</v>
      </c>
      <c r="AS232" s="44">
        <v>0.38827839493751526</v>
      </c>
      <c r="AT232" s="58">
        <f t="shared" si="119"/>
        <v>0.39275539914766949</v>
      </c>
      <c r="AU232" s="42">
        <v>0.78754580020904541</v>
      </c>
      <c r="AV232" s="42">
        <v>0.92918193340301514</v>
      </c>
      <c r="AW232" s="42">
        <v>0.77167278528213501</v>
      </c>
      <c r="AX232" s="42">
        <v>0.99267399311065674</v>
      </c>
      <c r="AY232" s="42">
        <v>0.73992675542831421</v>
      </c>
      <c r="AZ232" s="42">
        <v>0.86080586910247803</v>
      </c>
      <c r="BA232" s="54">
        <f t="shared" si="120"/>
        <v>0.84696785608927405</v>
      </c>
      <c r="BB232" s="44"/>
      <c r="BC232" s="42">
        <v>1.6483516693115234</v>
      </c>
      <c r="BD232" s="42">
        <v>1.553113579750061</v>
      </c>
      <c r="BE232" s="42">
        <v>1.4896215200424194</v>
      </c>
      <c r="BF232" s="42">
        <v>1.5079364776611328</v>
      </c>
      <c r="BG232" s="42">
        <v>1.625152587890625</v>
      </c>
      <c r="BH232" s="42">
        <v>1.1306471824645996</v>
      </c>
      <c r="BI232" s="54">
        <f t="shared" si="121"/>
        <v>1.4924705028533936</v>
      </c>
      <c r="BJ232" s="44">
        <v>5.9166233986616135E-2</v>
      </c>
      <c r="BK232" s="44">
        <v>5.7633865624666214E-2</v>
      </c>
      <c r="BL232" s="44">
        <v>6.2477756291627884E-2</v>
      </c>
      <c r="BM232" s="44">
        <v>6.3624896109104156E-2</v>
      </c>
      <c r="BN232" s="44">
        <v>5.9308256953954697E-2</v>
      </c>
      <c r="BO232" s="44">
        <v>6.5576203167438507E-2</v>
      </c>
      <c r="BP232" s="58">
        <f t="shared" si="122"/>
        <v>6.1297868688901268E-2</v>
      </c>
      <c r="BQ232" s="42">
        <v>1.32</v>
      </c>
      <c r="BR232" s="42">
        <v>1.3</v>
      </c>
      <c r="BS232" s="42">
        <v>1.28</v>
      </c>
      <c r="BT232" s="42">
        <v>1.26</v>
      </c>
      <c r="BU232" s="42">
        <v>1.01</v>
      </c>
      <c r="BV232" s="42">
        <v>1.01</v>
      </c>
      <c r="BW232" s="54">
        <v>1.2</v>
      </c>
      <c r="BX232" s="44">
        <v>7.2999999999999995E-2</v>
      </c>
      <c r="BY232" s="44">
        <v>7.9000000000000001E-2</v>
      </c>
      <c r="BZ232" s="44">
        <v>8.2000000000000003E-2</v>
      </c>
      <c r="CA232" s="44">
        <v>7.5999999999999998E-2</v>
      </c>
      <c r="CB232" s="44">
        <v>7.6999999999999999E-2</v>
      </c>
      <c r="CC232" s="44">
        <v>7.1999999999999995E-2</v>
      </c>
      <c r="CD232" s="58">
        <v>7.6999999999999999E-2</v>
      </c>
      <c r="CE232" s="42">
        <v>7.03</v>
      </c>
      <c r="CF232" s="42">
        <v>7.03</v>
      </c>
      <c r="CG232" s="42">
        <v>7.04</v>
      </c>
      <c r="CH232" s="42">
        <v>7.03</v>
      </c>
      <c r="CI232" s="42">
        <v>7.04</v>
      </c>
      <c r="CJ232" s="42">
        <v>7.03</v>
      </c>
      <c r="CK232" s="54">
        <v>7.03</v>
      </c>
      <c r="CL232" s="42">
        <v>126</v>
      </c>
      <c r="CM232" s="44"/>
      <c r="CN232" s="44">
        <v>1.7299145460128784</v>
      </c>
      <c r="CO232" s="44">
        <v>1.9155067205429077</v>
      </c>
      <c r="CP232" s="44">
        <v>1.8295482397079468</v>
      </c>
      <c r="CQ232" s="44">
        <v>1.8568986654281616</v>
      </c>
      <c r="CR232" s="44">
        <v>1.0100122690200806</v>
      </c>
      <c r="CS232" s="44">
        <v>0.72380954027175903</v>
      </c>
      <c r="CT232" s="58">
        <f t="shared" si="123"/>
        <v>1.5109483301639557</v>
      </c>
      <c r="CU232" s="44" t="s">
        <v>233</v>
      </c>
      <c r="CV232" s="44" t="s">
        <v>233</v>
      </c>
      <c r="CW232" s="44" t="s">
        <v>233</v>
      </c>
      <c r="CX232" s="44" t="s">
        <v>233</v>
      </c>
      <c r="CY232" s="44" t="s">
        <v>233</v>
      </c>
      <c r="CZ232" s="44" t="s">
        <v>233</v>
      </c>
      <c r="DA232" s="54">
        <v>0.99399999999999999</v>
      </c>
      <c r="DB232" s="65">
        <v>1163.8583984375</v>
      </c>
      <c r="DC232" s="65">
        <v>1221.4896240234375</v>
      </c>
      <c r="DD232" s="65">
        <v>1286.08056640625</v>
      </c>
      <c r="DE232" s="65">
        <v>1190.4761962890625</v>
      </c>
      <c r="DF232" s="65">
        <v>730.03662109375</v>
      </c>
      <c r="DG232" s="65">
        <v>492.30770874023437</v>
      </c>
      <c r="DH232" s="58">
        <f t="shared" si="124"/>
        <v>1.4602197875976564</v>
      </c>
      <c r="DI232" s="65">
        <v>1248.4737548828125</v>
      </c>
      <c r="DJ232" s="65">
        <v>1245.225830078125</v>
      </c>
      <c r="DK232" s="65">
        <v>1229.303955078125</v>
      </c>
      <c r="DL232" s="65">
        <v>1235.311279296875</v>
      </c>
      <c r="DM232" s="65">
        <v>701.5384521484375</v>
      </c>
      <c r="DN232" s="65">
        <v>537.92431640625</v>
      </c>
      <c r="DO232" s="58">
        <f t="shared" si="125"/>
        <v>1.4874666210937499</v>
      </c>
      <c r="DP232" s="65">
        <v>24</v>
      </c>
      <c r="DQ232" s="44"/>
      <c r="DR232" s="65">
        <v>100</v>
      </c>
      <c r="DS232" s="65">
        <v>100</v>
      </c>
      <c r="DT232" s="65">
        <v>0</v>
      </c>
      <c r="DU232" s="65">
        <v>100</v>
      </c>
      <c r="DV232" s="65">
        <v>100</v>
      </c>
      <c r="DW232" s="65">
        <v>100</v>
      </c>
      <c r="DX232" s="58">
        <f t="shared" si="126"/>
        <v>0.12</v>
      </c>
      <c r="DY232" s="43">
        <v>6.960146427154541</v>
      </c>
      <c r="DZ232" s="43">
        <v>13.859874725341797</v>
      </c>
      <c r="EA232" s="43">
        <v>28.263534545898437</v>
      </c>
      <c r="EB232" s="44">
        <f t="shared" si="127"/>
        <v>1.2113349816131591</v>
      </c>
      <c r="EC232" s="43">
        <v>26</v>
      </c>
      <c r="ED232" s="43">
        <v>26</v>
      </c>
      <c r="EE232" s="43">
        <v>26</v>
      </c>
      <c r="EF232" s="43">
        <v>26</v>
      </c>
      <c r="EG232" s="43">
        <v>26</v>
      </c>
      <c r="EH232" s="43">
        <v>26</v>
      </c>
      <c r="EI232" s="56">
        <f t="shared" si="108"/>
        <v>26</v>
      </c>
      <c r="EJ232" s="65">
        <v>293</v>
      </c>
      <c r="EK232" s="42">
        <v>1</v>
      </c>
      <c r="EL232" s="42">
        <v>1</v>
      </c>
      <c r="EM232" s="42">
        <v>1</v>
      </c>
      <c r="EN232" s="42">
        <v>1</v>
      </c>
      <c r="EO232" s="42">
        <v>1</v>
      </c>
      <c r="EP232" s="42">
        <v>1</v>
      </c>
      <c r="EQ232" s="54">
        <f t="shared" si="109"/>
        <v>1</v>
      </c>
      <c r="ER232" s="65" t="s">
        <v>237</v>
      </c>
      <c r="ES232" s="42">
        <v>0</v>
      </c>
      <c r="ET232" s="42">
        <v>0</v>
      </c>
      <c r="EU232" s="42">
        <v>0</v>
      </c>
      <c r="EV232" s="42">
        <v>0</v>
      </c>
      <c r="EW232" s="42">
        <v>0</v>
      </c>
      <c r="EX232" s="42">
        <v>0</v>
      </c>
      <c r="EY232" s="54" t="str">
        <f t="shared" si="110"/>
        <v>0</v>
      </c>
      <c r="EZ232" s="42" t="s">
        <v>237</v>
      </c>
      <c r="FA232" s="42">
        <v>0.34000000357627869</v>
      </c>
      <c r="FB232" s="42">
        <v>0.34000000357627869</v>
      </c>
      <c r="FC232" s="42">
        <v>0.34000000357627869</v>
      </c>
      <c r="FD232" s="42">
        <v>0.36000001430511475</v>
      </c>
      <c r="FE232" s="42">
        <v>0.36000001430511475</v>
      </c>
      <c r="FF232" s="42">
        <v>0.40000000596046448</v>
      </c>
      <c r="FG232" s="54">
        <f t="shared" si="111"/>
        <v>0.35666667421658832</v>
      </c>
      <c r="FH232" s="42"/>
      <c r="FI232" s="42">
        <v>0.41999998688697815</v>
      </c>
      <c r="FJ232" s="42">
        <v>0.41999998688697815</v>
      </c>
      <c r="FK232" s="42">
        <v>0.41999998688697815</v>
      </c>
      <c r="FL232" s="42">
        <v>0.41999998688697815</v>
      </c>
      <c r="FM232" s="42">
        <v>0.44999998807907104</v>
      </c>
      <c r="FN232" s="42">
        <v>0.5</v>
      </c>
      <c r="FO232" s="54">
        <f t="shared" si="112"/>
        <v>0.43833332260449726</v>
      </c>
      <c r="FP232" s="65">
        <v>42</v>
      </c>
      <c r="FQ232" s="42">
        <v>0.56999999284744263</v>
      </c>
      <c r="FR232" s="42">
        <v>0.56999999284744263</v>
      </c>
      <c r="FS232" s="42">
        <v>0.56999999284744263</v>
      </c>
      <c r="FT232" s="42">
        <v>0.56999999284744263</v>
      </c>
      <c r="FU232" s="42">
        <v>0.56999999284744263</v>
      </c>
      <c r="FV232" s="42">
        <v>0.56999999284744263</v>
      </c>
      <c r="FW232" s="54">
        <f t="shared" si="113"/>
        <v>0.56999999284744263</v>
      </c>
      <c r="FX232" s="65">
        <v>27</v>
      </c>
    </row>
    <row r="233" spans="1:180">
      <c r="A233" s="40">
        <v>38935</v>
      </c>
      <c r="B233" s="41"/>
      <c r="C233" s="41"/>
      <c r="D233" s="41"/>
      <c r="E233" s="42">
        <v>7.8495726585388184</v>
      </c>
      <c r="F233" s="42">
        <v>7.8222222328186035</v>
      </c>
      <c r="G233" s="42">
        <v>7.8837604522705078</v>
      </c>
      <c r="H233" s="42">
        <v>8.1504278182983398</v>
      </c>
      <c r="I233" s="42">
        <v>8.3247861862182617</v>
      </c>
      <c r="J233" s="42">
        <v>8.1367521286010742</v>
      </c>
      <c r="K233" s="54">
        <f t="shared" si="114"/>
        <v>8.0279202461242676</v>
      </c>
      <c r="L233" s="43">
        <v>21.19658088684082</v>
      </c>
      <c r="M233" s="43">
        <v>19.706958770751953</v>
      </c>
      <c r="N233" s="43">
        <v>19.096458435058594</v>
      </c>
      <c r="O233" s="43">
        <v>21.343101501464844</v>
      </c>
      <c r="P233" s="43">
        <v>24.05372428894043</v>
      </c>
      <c r="Q233" s="43">
        <v>23.19902229309082</v>
      </c>
      <c r="R233" s="54">
        <f t="shared" si="115"/>
        <v>21.43264102935791</v>
      </c>
      <c r="S233" s="43">
        <v>6.8376069068908691</v>
      </c>
      <c r="T233" s="43">
        <v>6.8376069068908691</v>
      </c>
      <c r="U233" s="43">
        <v>5.9829058647155762</v>
      </c>
      <c r="V233" s="43">
        <v>5.4945054054260254</v>
      </c>
      <c r="W233" s="43">
        <v>5.3724055290222168</v>
      </c>
      <c r="X233" s="43">
        <v>5.3724055290222168</v>
      </c>
      <c r="Y233" s="56">
        <f t="shared" si="116"/>
        <v>5.9829060236612959</v>
      </c>
      <c r="Z233" s="42">
        <v>-0.40293040871620178</v>
      </c>
      <c r="AA233" s="42">
        <v>-0.39804640412330627</v>
      </c>
      <c r="AB233" s="42">
        <v>-0.3492063581943512</v>
      </c>
      <c r="AC233" s="42">
        <v>-0.33943834900856018</v>
      </c>
      <c r="AD233" s="42">
        <v>-0.30525031685829163</v>
      </c>
      <c r="AE233" s="42">
        <v>-0.24664224684238434</v>
      </c>
      <c r="AF233" s="54">
        <f t="shared" si="117"/>
        <v>-0.3402523472905159</v>
      </c>
      <c r="AG233" s="42">
        <v>7.3880343437194824</v>
      </c>
      <c r="AH233" s="42">
        <v>7.374359130859375</v>
      </c>
      <c r="AI233" s="42">
        <v>7.394871711730957</v>
      </c>
      <c r="AJ233" s="42">
        <v>7.654700756072998</v>
      </c>
      <c r="AK233" s="42">
        <v>7.8632478713989258</v>
      </c>
      <c r="AL233" s="42">
        <v>7.6239314079284668</v>
      </c>
      <c r="AM233" s="54">
        <f t="shared" si="118"/>
        <v>7.5498575369517011</v>
      </c>
      <c r="AN233" s="44">
        <v>0.37606838345527649</v>
      </c>
      <c r="AO233" s="44">
        <v>0.31990233063697815</v>
      </c>
      <c r="AP233" s="44">
        <v>0.24908424913883209</v>
      </c>
      <c r="AQ233" s="44">
        <v>0.23931623995304108</v>
      </c>
      <c r="AR233" s="44">
        <v>0.36141636967658997</v>
      </c>
      <c r="AS233" s="44">
        <v>0.36141636967658997</v>
      </c>
      <c r="AT233" s="58">
        <f t="shared" si="119"/>
        <v>0.31786732375621796</v>
      </c>
      <c r="AU233" s="42">
        <v>1.0305250883102417</v>
      </c>
      <c r="AV233" s="42">
        <v>1.0109890699386597</v>
      </c>
      <c r="AW233" s="42">
        <v>1.1746032238006592</v>
      </c>
      <c r="AX233" s="42">
        <v>1.1050060987472534</v>
      </c>
      <c r="AY233" s="42">
        <v>1.1086691617965698</v>
      </c>
      <c r="AZ233" s="42">
        <v>1.1697192192077637</v>
      </c>
      <c r="BA233" s="54">
        <f t="shared" si="120"/>
        <v>1.0999186436335247</v>
      </c>
      <c r="BB233" s="44"/>
      <c r="BC233" s="42">
        <v>1.0122100114822388</v>
      </c>
      <c r="BD233" s="42">
        <v>1.9108668565750122</v>
      </c>
      <c r="BE233" s="42">
        <v>1.5811965465545654</v>
      </c>
      <c r="BF233" s="42">
        <v>1.7179486751556396</v>
      </c>
      <c r="BG233" s="42">
        <v>1.841269850730896</v>
      </c>
      <c r="BH233" s="42">
        <v>1.6495726108551025</v>
      </c>
      <c r="BI233" s="54">
        <f t="shared" si="121"/>
        <v>1.6188440918922424</v>
      </c>
      <c r="BJ233" s="44">
        <v>6.2028873711824417E-2</v>
      </c>
      <c r="BK233" s="44">
        <v>6.8503417074680328E-2</v>
      </c>
      <c r="BL233" s="44">
        <v>6.36335089802742E-2</v>
      </c>
      <c r="BM233" s="44">
        <v>6.0138560831546783E-2</v>
      </c>
      <c r="BN233" s="44">
        <v>5.7187285274267197E-2</v>
      </c>
      <c r="BO233" s="44">
        <v>5.7081546634435654E-2</v>
      </c>
      <c r="BP233" s="58">
        <f t="shared" si="122"/>
        <v>6.1428865417838097E-2</v>
      </c>
      <c r="BQ233" s="42">
        <v>0.92</v>
      </c>
      <c r="BR233" s="42">
        <v>0.98</v>
      </c>
      <c r="BS233" s="42">
        <v>1.31</v>
      </c>
      <c r="BT233" s="42">
        <v>1.38</v>
      </c>
      <c r="BU233" s="42">
        <v>1.38</v>
      </c>
      <c r="BV233" s="42">
        <v>1.28</v>
      </c>
      <c r="BW233" s="54">
        <v>1.21</v>
      </c>
      <c r="BX233" s="44">
        <v>7.9000000000000001E-2</v>
      </c>
      <c r="BY233" s="44">
        <v>8.3000000000000004E-2</v>
      </c>
      <c r="BZ233" s="44">
        <v>7.8E-2</v>
      </c>
      <c r="CA233" s="44">
        <v>7.5999999999999998E-2</v>
      </c>
      <c r="CB233" s="44">
        <v>7.1999999999999995E-2</v>
      </c>
      <c r="CC233" s="44">
        <v>7.1999999999999995E-2</v>
      </c>
      <c r="CD233" s="58">
        <v>7.6999999999999999E-2</v>
      </c>
      <c r="CE233" s="42">
        <v>7.03</v>
      </c>
      <c r="CF233" s="42">
        <v>7.04</v>
      </c>
      <c r="CG233" s="42">
        <v>7.05</v>
      </c>
      <c r="CH233" s="42">
        <v>7.04</v>
      </c>
      <c r="CI233" s="42">
        <v>7.04</v>
      </c>
      <c r="CJ233" s="42">
        <v>7.04</v>
      </c>
      <c r="CK233" s="54">
        <v>7.04</v>
      </c>
      <c r="CL233" s="42">
        <v>116</v>
      </c>
      <c r="CM233" s="44"/>
      <c r="CN233" s="44">
        <v>0.75897437334060669</v>
      </c>
      <c r="CO233" s="44">
        <v>0.75213676691055298</v>
      </c>
      <c r="CP233" s="44">
        <v>0.75799757242202759</v>
      </c>
      <c r="CQ233" s="44">
        <v>0.89572650194168091</v>
      </c>
      <c r="CR233" s="44">
        <v>0.75897437334060669</v>
      </c>
      <c r="CS233" s="44">
        <v>0.7648351788520813</v>
      </c>
      <c r="CT233" s="58">
        <f t="shared" si="123"/>
        <v>0.78144079446792603</v>
      </c>
      <c r="CU233" s="44" t="s">
        <v>233</v>
      </c>
      <c r="CV233" s="44" t="s">
        <v>233</v>
      </c>
      <c r="CW233" s="44" t="s">
        <v>233</v>
      </c>
      <c r="CX233" s="44" t="s">
        <v>233</v>
      </c>
      <c r="CY233" s="44" t="s">
        <v>233</v>
      </c>
      <c r="CZ233" s="44" t="s">
        <v>233</v>
      </c>
      <c r="DA233" s="54">
        <v>1.5660000000000001</v>
      </c>
      <c r="DB233" s="65">
        <v>504.63983154296875</v>
      </c>
      <c r="DC233" s="65">
        <v>535.77532958984375</v>
      </c>
      <c r="DD233" s="65">
        <v>505.12820434570312</v>
      </c>
      <c r="DE233" s="65">
        <v>560.927978515625</v>
      </c>
      <c r="DF233" s="65">
        <v>526.3736572265625</v>
      </c>
      <c r="DG233" s="65">
        <v>537.85107421875</v>
      </c>
      <c r="DH233" s="58">
        <f t="shared" si="124"/>
        <v>0.76096705810546872</v>
      </c>
      <c r="DI233" s="65">
        <v>539.072021484375</v>
      </c>
      <c r="DJ233" s="65">
        <v>543.9560546875</v>
      </c>
      <c r="DK233" s="65">
        <v>544.5665283203125</v>
      </c>
      <c r="DL233" s="65">
        <v>543.9560546875</v>
      </c>
      <c r="DM233" s="65">
        <v>544.5665283203125</v>
      </c>
      <c r="DN233" s="65">
        <v>546.3980712890625</v>
      </c>
      <c r="DO233" s="58">
        <f t="shared" si="125"/>
        <v>0.783003662109375</v>
      </c>
      <c r="DP233" s="65">
        <v>79</v>
      </c>
      <c r="DQ233" s="44"/>
      <c r="DR233" s="65">
        <v>0</v>
      </c>
      <c r="DS233" s="65">
        <v>0</v>
      </c>
      <c r="DT233" s="65">
        <v>100</v>
      </c>
      <c r="DU233" s="65">
        <v>100</v>
      </c>
      <c r="DV233" s="65">
        <v>100</v>
      </c>
      <c r="DW233" s="65">
        <v>0</v>
      </c>
      <c r="DX233" s="58">
        <f t="shared" si="126"/>
        <v>7.1999999999999995E-2</v>
      </c>
      <c r="DY233" s="43">
        <v>6.7441754341125488</v>
      </c>
      <c r="DZ233" s="43">
        <v>14.462640762329102</v>
      </c>
      <c r="EA233" s="43">
        <v>26.610435485839844</v>
      </c>
      <c r="EB233" s="44">
        <f t="shared" si="127"/>
        <v>0.6949998207092285</v>
      </c>
      <c r="EC233" s="43">
        <v>26</v>
      </c>
      <c r="ED233" s="43">
        <v>26</v>
      </c>
      <c r="EE233" s="43">
        <v>28</v>
      </c>
      <c r="EF233" s="43">
        <v>28</v>
      </c>
      <c r="EG233" s="43">
        <v>28</v>
      </c>
      <c r="EH233" s="43">
        <v>28</v>
      </c>
      <c r="EI233" s="56">
        <f t="shared" si="108"/>
        <v>27.333333333333332</v>
      </c>
      <c r="EJ233" s="65">
        <v>154</v>
      </c>
      <c r="EK233" s="42">
        <v>1</v>
      </c>
      <c r="EL233" s="42">
        <v>1</v>
      </c>
      <c r="EM233" s="42">
        <v>1</v>
      </c>
      <c r="EN233" s="42">
        <v>1</v>
      </c>
      <c r="EO233" s="42">
        <v>1</v>
      </c>
      <c r="EP233" s="42">
        <v>1</v>
      </c>
      <c r="EQ233" s="54">
        <f t="shared" si="109"/>
        <v>1</v>
      </c>
      <c r="ER233" s="65" t="s">
        <v>237</v>
      </c>
      <c r="ES233" s="42">
        <v>0</v>
      </c>
      <c r="ET233" s="42">
        <v>0</v>
      </c>
      <c r="EU233" s="42">
        <v>0</v>
      </c>
      <c r="EV233" s="42">
        <v>0</v>
      </c>
      <c r="EW233" s="42">
        <v>0</v>
      </c>
      <c r="EX233" s="42">
        <v>0</v>
      </c>
      <c r="EY233" s="54" t="str">
        <f t="shared" si="110"/>
        <v>0</v>
      </c>
      <c r="EZ233" s="42" t="s">
        <v>237</v>
      </c>
      <c r="FA233" s="42">
        <v>0.41999998688697815</v>
      </c>
      <c r="FB233" s="42">
        <v>0.43999999761581421</v>
      </c>
      <c r="FC233" s="42">
        <v>0.43999999761581421</v>
      </c>
      <c r="FD233" s="42">
        <v>0.43999999761581421</v>
      </c>
      <c r="FE233" s="42">
        <v>0.43999999761581421</v>
      </c>
      <c r="FF233" s="42">
        <v>0.43999999761581421</v>
      </c>
      <c r="FG233" s="54">
        <f t="shared" si="111"/>
        <v>0.43666666249434155</v>
      </c>
      <c r="FH233" s="42"/>
      <c r="FI233" s="42">
        <v>0.51999998092651367</v>
      </c>
      <c r="FJ233" s="42">
        <v>0.54000002145767212</v>
      </c>
      <c r="FK233" s="42">
        <v>0.54000002145767212</v>
      </c>
      <c r="FL233" s="42">
        <v>0.51999998092651367</v>
      </c>
      <c r="FM233" s="42">
        <v>0.50999999046325684</v>
      </c>
      <c r="FN233" s="42">
        <v>0.5</v>
      </c>
      <c r="FO233" s="54">
        <f t="shared" si="112"/>
        <v>0.52166666587193811</v>
      </c>
      <c r="FP233" s="65">
        <v>29</v>
      </c>
      <c r="FQ233" s="42">
        <v>0.56999999284744263</v>
      </c>
      <c r="FR233" s="42">
        <v>0.56999999284744263</v>
      </c>
      <c r="FS233" s="42">
        <v>0.56999999284744263</v>
      </c>
      <c r="FT233" s="42">
        <v>0.56999999284744263</v>
      </c>
      <c r="FU233" s="42">
        <v>0.56999999284744263</v>
      </c>
      <c r="FV233" s="42">
        <v>0.56999999284744263</v>
      </c>
      <c r="FW233" s="54">
        <f t="shared" si="113"/>
        <v>0.56999999284744263</v>
      </c>
      <c r="FX233" s="65">
        <v>14</v>
      </c>
    </row>
    <row r="234" spans="1:180">
      <c r="A234" s="40">
        <v>38936</v>
      </c>
      <c r="B234" s="41"/>
      <c r="C234" s="41"/>
      <c r="D234" s="41"/>
      <c r="E234" s="42">
        <v>7.904273509979248</v>
      </c>
      <c r="F234" s="42">
        <v>7.8427348136901855</v>
      </c>
      <c r="G234" s="42">
        <v>7.9145298004150391</v>
      </c>
      <c r="H234" s="42">
        <v>8.2188034057617188</v>
      </c>
      <c r="I234" s="42">
        <v>8.3111114501953125</v>
      </c>
      <c r="J234" s="42">
        <v>8.143589973449707</v>
      </c>
      <c r="K234" s="54">
        <f t="shared" si="114"/>
        <v>8.0558404922485352</v>
      </c>
      <c r="L234" s="43">
        <v>21.953601837158203</v>
      </c>
      <c r="M234" s="43">
        <v>21.074481964111328</v>
      </c>
      <c r="N234" s="43">
        <v>21.80708122253418</v>
      </c>
      <c r="O234" s="43">
        <v>22.710622787475586</v>
      </c>
      <c r="P234" s="43">
        <v>23.980463027954102</v>
      </c>
      <c r="Q234" s="43">
        <v>23.614164352416992</v>
      </c>
      <c r="R234" s="54">
        <f t="shared" si="115"/>
        <v>22.523402531941731</v>
      </c>
      <c r="S234" s="43">
        <v>5.25030517578125</v>
      </c>
      <c r="T234" s="43">
        <v>5.25030517578125</v>
      </c>
      <c r="U234" s="43">
        <v>4.029304027557373</v>
      </c>
      <c r="V234" s="43">
        <v>3.9072039127349854</v>
      </c>
      <c r="W234" s="43">
        <v>3.9072039127349854</v>
      </c>
      <c r="X234" s="43">
        <v>4.6398048400878906</v>
      </c>
      <c r="Y234" s="56">
        <f t="shared" si="116"/>
        <v>4.4973545074462891</v>
      </c>
      <c r="Z234" s="42">
        <v>-0.19291819632053375</v>
      </c>
      <c r="AA234" s="42">
        <v>-0.18803419172763824</v>
      </c>
      <c r="AB234" s="42">
        <v>-0.30036631226539612</v>
      </c>
      <c r="AC234" s="42">
        <v>-0.26129427552223206</v>
      </c>
      <c r="AD234" s="42">
        <v>-0.29548230767250061</v>
      </c>
      <c r="AE234" s="42">
        <v>-0.22710622847080231</v>
      </c>
      <c r="AF234" s="54">
        <f t="shared" si="117"/>
        <v>-0.24420025199651718</v>
      </c>
      <c r="AG234" s="42">
        <v>7.4324784278869629</v>
      </c>
      <c r="AH234" s="42">
        <v>7.3914527893066406</v>
      </c>
      <c r="AI234" s="42">
        <v>7.1931624412536621</v>
      </c>
      <c r="AJ234" s="42">
        <v>7.7230768203735352</v>
      </c>
      <c r="AK234" s="42">
        <v>7.8529915809631348</v>
      </c>
      <c r="AL234" s="42">
        <v>7.5863246917724609</v>
      </c>
      <c r="AM234" s="54">
        <f t="shared" si="118"/>
        <v>7.5299144585927325</v>
      </c>
      <c r="AN234" s="44">
        <v>0.34432235360145569</v>
      </c>
      <c r="AO234" s="44">
        <v>0.3223443329334259</v>
      </c>
      <c r="AP234" s="44">
        <v>0.35164836049079895</v>
      </c>
      <c r="AQ234" s="44">
        <v>0.30525031685829163</v>
      </c>
      <c r="AR234" s="44">
        <v>0.54700857400894165</v>
      </c>
      <c r="AS234" s="44">
        <v>0.43223443627357483</v>
      </c>
      <c r="AT234" s="58">
        <f t="shared" si="119"/>
        <v>0.38380139569441479</v>
      </c>
      <c r="AU234" s="42">
        <v>1.1868132352828979</v>
      </c>
      <c r="AV234" s="42">
        <v>1.1990232467651367</v>
      </c>
      <c r="AW234" s="42">
        <v>1.2429792881011963</v>
      </c>
      <c r="AX234" s="42">
        <v>1.3003662824630737</v>
      </c>
      <c r="AY234" s="42">
        <v>1.4224663972854614</v>
      </c>
      <c r="AZ234" s="42">
        <v>1.0708180665969849</v>
      </c>
      <c r="BA234" s="54">
        <f t="shared" si="120"/>
        <v>1.2370777527491252</v>
      </c>
      <c r="BB234" s="44"/>
      <c r="BC234" s="42">
        <v>1.4310134649276733</v>
      </c>
      <c r="BD234" s="42">
        <v>1.9169719219207764</v>
      </c>
      <c r="BE234" s="42">
        <v>1.8498167991638184</v>
      </c>
      <c r="BF234" s="42">
        <v>1.9047619104385376</v>
      </c>
      <c r="BG234" s="42">
        <v>2.0805861949920654</v>
      </c>
      <c r="BH234" s="42">
        <v>1.7081806659698486</v>
      </c>
      <c r="BI234" s="54">
        <f t="shared" si="121"/>
        <v>1.8152218262354534</v>
      </c>
      <c r="BJ234" s="44">
        <v>5.9095747768878937E-2</v>
      </c>
      <c r="BK234" s="44">
        <v>5.7401709258556366E-2</v>
      </c>
      <c r="BL234" s="44">
        <v>5.4024998098611832E-2</v>
      </c>
      <c r="BM234" s="44">
        <v>5.1065269857645035E-2</v>
      </c>
      <c r="BN234" s="44">
        <v>5.0979364663362503E-2</v>
      </c>
      <c r="BO234" s="44">
        <v>4.9597598612308502E-2</v>
      </c>
      <c r="BP234" s="58">
        <f t="shared" si="122"/>
        <v>5.369411470989386E-2</v>
      </c>
      <c r="BQ234" s="42">
        <v>1.1200000000000001</v>
      </c>
      <c r="BR234" s="42">
        <v>1.1499999999999999</v>
      </c>
      <c r="BS234" s="42">
        <v>1.42</v>
      </c>
      <c r="BT234" s="42">
        <v>1.72</v>
      </c>
      <c r="BU234" s="42">
        <v>1.77</v>
      </c>
      <c r="BV234" s="42">
        <v>1.55</v>
      </c>
      <c r="BW234" s="54">
        <v>1.45</v>
      </c>
      <c r="BX234" s="44">
        <v>7.2999999999999995E-2</v>
      </c>
      <c r="BY234" s="44">
        <v>7.1999999999999995E-2</v>
      </c>
      <c r="BZ234" s="44">
        <v>7.0000000000000007E-2</v>
      </c>
      <c r="CA234" s="44">
        <v>6.2E-2</v>
      </c>
      <c r="CB234" s="44">
        <v>6.8000000000000005E-2</v>
      </c>
      <c r="CC234" s="44">
        <v>6.0999999999999999E-2</v>
      </c>
      <c r="CD234" s="58">
        <v>6.8000000000000005E-2</v>
      </c>
      <c r="CE234" s="42">
        <v>7.03</v>
      </c>
      <c r="CF234" s="42">
        <v>7.03</v>
      </c>
      <c r="CG234" s="42">
        <v>7.04</v>
      </c>
      <c r="CH234" s="42">
        <v>7.03</v>
      </c>
      <c r="CI234" s="42">
        <v>7.03</v>
      </c>
      <c r="CJ234" s="42">
        <v>7.03</v>
      </c>
      <c r="CK234" s="54">
        <v>7.03</v>
      </c>
      <c r="CL234" s="42">
        <v>110</v>
      </c>
      <c r="CM234" s="44"/>
      <c r="CN234" s="44">
        <v>0.90744811296463013</v>
      </c>
      <c r="CO234" s="44">
        <v>0.74920636415481567</v>
      </c>
      <c r="CP234" s="44">
        <v>1.3098901510238647</v>
      </c>
      <c r="CQ234" s="44">
        <v>1.7103785276412964</v>
      </c>
      <c r="CR234" s="44">
        <v>2.0757021903991699</v>
      </c>
      <c r="CS234" s="44">
        <v>2.0747253894805908</v>
      </c>
      <c r="CT234" s="58">
        <f t="shared" si="123"/>
        <v>1.471225122610728</v>
      </c>
      <c r="CU234" s="44" t="s">
        <v>233</v>
      </c>
      <c r="CV234" s="44" t="s">
        <v>233</v>
      </c>
      <c r="CW234" s="44" t="s">
        <v>233</v>
      </c>
      <c r="CX234" s="44" t="s">
        <v>233</v>
      </c>
      <c r="CY234" s="44" t="s">
        <v>233</v>
      </c>
      <c r="CZ234" s="44" t="s">
        <v>233</v>
      </c>
      <c r="DA234" s="54">
        <v>0.876</v>
      </c>
      <c r="DB234" s="65">
        <v>545.054931640625</v>
      </c>
      <c r="DC234" s="65">
        <v>519.90234375</v>
      </c>
      <c r="DD234" s="65">
        <v>900.976806640625</v>
      </c>
      <c r="DE234" s="65">
        <v>1147.6190185546875</v>
      </c>
      <c r="DF234" s="65">
        <v>1260.5616455078125</v>
      </c>
      <c r="DG234" s="65">
        <v>1361.050048828125</v>
      </c>
      <c r="DH234" s="58">
        <f t="shared" si="124"/>
        <v>1.3764395507812499</v>
      </c>
      <c r="DI234" s="65">
        <v>555.5555419921875</v>
      </c>
      <c r="DJ234" s="65">
        <v>554.945068359375</v>
      </c>
      <c r="DK234" s="65">
        <v>922.3931884765625</v>
      </c>
      <c r="DL234" s="65">
        <v>1229.108642578125</v>
      </c>
      <c r="DM234" s="65">
        <v>1387.9609375</v>
      </c>
      <c r="DN234" s="65">
        <v>1378.31494140625</v>
      </c>
      <c r="DO234" s="58">
        <f t="shared" si="125"/>
        <v>1.4467867968749999</v>
      </c>
      <c r="DP234" s="65">
        <v>0</v>
      </c>
      <c r="DQ234" s="44"/>
      <c r="DR234" s="65">
        <v>100</v>
      </c>
      <c r="DS234" s="65">
        <v>100</v>
      </c>
      <c r="DT234" s="65">
        <v>100</v>
      </c>
      <c r="DU234" s="65">
        <v>100</v>
      </c>
      <c r="DV234" s="65">
        <v>100</v>
      </c>
      <c r="DW234" s="65">
        <v>0</v>
      </c>
      <c r="DX234" s="58">
        <f t="shared" si="126"/>
        <v>0.12</v>
      </c>
      <c r="DY234" s="43">
        <v>6.8717947006225586</v>
      </c>
      <c r="DZ234" s="43">
        <v>11.156453132629395</v>
      </c>
      <c r="EA234" s="43">
        <v>28.552284240722656</v>
      </c>
      <c r="EB234" s="44">
        <f t="shared" si="127"/>
        <v>1.929490190811157</v>
      </c>
      <c r="EC234" s="43">
        <v>28</v>
      </c>
      <c r="ED234" s="43">
        <v>28</v>
      </c>
      <c r="EE234" s="43">
        <v>28</v>
      </c>
      <c r="EF234" s="43">
        <v>28</v>
      </c>
      <c r="EG234" s="43">
        <v>28</v>
      </c>
      <c r="EH234" s="43">
        <v>30</v>
      </c>
      <c r="EI234" s="56">
        <f t="shared" si="108"/>
        <v>28.333333333333332</v>
      </c>
      <c r="EJ234" s="65">
        <v>330</v>
      </c>
      <c r="EK234" s="42">
        <v>1</v>
      </c>
      <c r="EL234" s="42">
        <v>1</v>
      </c>
      <c r="EM234" s="42">
        <v>1</v>
      </c>
      <c r="EN234" s="42">
        <v>1</v>
      </c>
      <c r="EO234" s="42">
        <v>1</v>
      </c>
      <c r="EP234" s="42">
        <v>1</v>
      </c>
      <c r="EQ234" s="54">
        <f t="shared" si="109"/>
        <v>1</v>
      </c>
      <c r="ER234" s="65" t="s">
        <v>237</v>
      </c>
      <c r="ES234" s="42">
        <v>0</v>
      </c>
      <c r="ET234" s="42">
        <v>0</v>
      </c>
      <c r="EU234" s="42">
        <v>0</v>
      </c>
      <c r="EV234" s="42">
        <v>0</v>
      </c>
      <c r="EW234" s="42">
        <v>0</v>
      </c>
      <c r="EX234" s="42">
        <v>0</v>
      </c>
      <c r="EY234" s="54" t="str">
        <f t="shared" si="110"/>
        <v>0</v>
      </c>
      <c r="EZ234" s="42" t="s">
        <v>237</v>
      </c>
      <c r="FA234" s="42">
        <v>0.43999999761581421</v>
      </c>
      <c r="FB234" s="42">
        <v>0.43999999761581421</v>
      </c>
      <c r="FC234" s="42">
        <v>0.43999999761581421</v>
      </c>
      <c r="FD234" s="42">
        <v>0.40000000596046448</v>
      </c>
      <c r="FE234" s="42">
        <v>0.40000000596046448</v>
      </c>
      <c r="FF234" s="42">
        <v>0.34000000357627869</v>
      </c>
      <c r="FG234" s="54">
        <f t="shared" si="111"/>
        <v>0.41000000139077503</v>
      </c>
      <c r="FH234" s="42"/>
      <c r="FI234" s="42">
        <v>0.51999998092651367</v>
      </c>
      <c r="FJ234" s="42">
        <v>0.51999998092651367</v>
      </c>
      <c r="FK234" s="42">
        <v>0.52999997138977051</v>
      </c>
      <c r="FL234" s="42">
        <v>0.5</v>
      </c>
      <c r="FM234" s="42">
        <v>0.43999999761581421</v>
      </c>
      <c r="FN234" s="42">
        <v>0.37999999523162842</v>
      </c>
      <c r="FO234" s="54">
        <f t="shared" si="112"/>
        <v>0.48166665434837341</v>
      </c>
      <c r="FP234" s="65">
        <v>47</v>
      </c>
      <c r="FQ234" s="42">
        <v>0.56999999284744263</v>
      </c>
      <c r="FR234" s="42">
        <v>0.56999999284744263</v>
      </c>
      <c r="FS234" s="42">
        <v>0.56999999284744263</v>
      </c>
      <c r="FT234" s="42">
        <v>0.56999999284744263</v>
      </c>
      <c r="FU234" s="42">
        <v>0.56999999284744263</v>
      </c>
      <c r="FV234" s="42">
        <v>0.56999999284744263</v>
      </c>
      <c r="FW234" s="54">
        <f t="shared" si="113"/>
        <v>0.56999999284744263</v>
      </c>
      <c r="FX234" s="65">
        <v>27</v>
      </c>
    </row>
    <row r="235" spans="1:180">
      <c r="A235" s="40">
        <v>38937</v>
      </c>
      <c r="B235" s="41"/>
      <c r="C235" s="41"/>
      <c r="D235" s="41"/>
      <c r="E235" s="42">
        <v>7.904273509979248</v>
      </c>
      <c r="F235" s="42">
        <v>7.8324785232543945</v>
      </c>
      <c r="G235" s="42">
        <v>7.904273509979248</v>
      </c>
      <c r="H235" s="42">
        <v>8.1846151351928711</v>
      </c>
      <c r="I235" s="42">
        <v>8.3384618759155273</v>
      </c>
      <c r="J235" s="42">
        <v>8.1367521286010742</v>
      </c>
      <c r="K235" s="54">
        <f t="shared" si="114"/>
        <v>8.0501424471537266</v>
      </c>
      <c r="L235" s="43">
        <v>22.368741989135742</v>
      </c>
      <c r="M235" s="43">
        <v>21.123321533203125</v>
      </c>
      <c r="N235" s="43">
        <v>20.512821197509766</v>
      </c>
      <c r="O235" s="43">
        <v>21.733821868896484</v>
      </c>
      <c r="P235" s="43">
        <v>24.224664688110352</v>
      </c>
      <c r="Q235" s="43">
        <v>22.881563186645508</v>
      </c>
      <c r="R235" s="54">
        <f t="shared" si="115"/>
        <v>22.140822410583496</v>
      </c>
      <c r="S235" s="43">
        <v>4.6398048400878906</v>
      </c>
      <c r="T235" s="43">
        <v>4.6398048400878906</v>
      </c>
      <c r="U235" s="43">
        <v>4.6398048400878906</v>
      </c>
      <c r="V235" s="43">
        <v>4.6398048400878906</v>
      </c>
      <c r="W235" s="43">
        <v>3.1746032238006592</v>
      </c>
      <c r="X235" s="43">
        <v>4.029304027557373</v>
      </c>
      <c r="Y235" s="56">
        <f t="shared" si="116"/>
        <v>4.2938544352849322</v>
      </c>
      <c r="Z235" s="42">
        <v>-0.17826618254184723</v>
      </c>
      <c r="AA235" s="42">
        <v>-0.15384615957736969</v>
      </c>
      <c r="AB235" s="42">
        <v>-0.14896215498447418</v>
      </c>
      <c r="AC235" s="42">
        <v>-0.22710622847080231</v>
      </c>
      <c r="AD235" s="42">
        <v>-0.27594628930091858</v>
      </c>
      <c r="AE235" s="42">
        <v>-0.21245421469211578</v>
      </c>
      <c r="AF235" s="54">
        <f t="shared" si="117"/>
        <v>-0.1994302049279213</v>
      </c>
      <c r="AG235" s="42">
        <v>7.3880343437194824</v>
      </c>
      <c r="AH235" s="42">
        <v>7.3572649955749512</v>
      </c>
      <c r="AI235" s="42">
        <v>7.4153847694396973</v>
      </c>
      <c r="AJ235" s="42">
        <v>7.7128205299377441</v>
      </c>
      <c r="AK235" s="42">
        <v>7.8974356651306152</v>
      </c>
      <c r="AL235" s="42">
        <v>7.6205129623413086</v>
      </c>
      <c r="AM235" s="54">
        <f t="shared" si="118"/>
        <v>7.5652422110239668</v>
      </c>
      <c r="AN235" s="44">
        <v>0.26862028241157532</v>
      </c>
      <c r="AO235" s="44">
        <v>0.2588522732257843</v>
      </c>
      <c r="AP235" s="44">
        <v>0.29548230767250061</v>
      </c>
      <c r="AQ235" s="44">
        <v>0.35653236508369446</v>
      </c>
      <c r="AR235" s="44">
        <v>1.3772894144058228</v>
      </c>
      <c r="AS235" s="44">
        <v>0.37362638115882874</v>
      </c>
      <c r="AT235" s="58">
        <f t="shared" si="119"/>
        <v>0.48840050399303436</v>
      </c>
      <c r="AU235" s="42">
        <v>1.1648352146148682</v>
      </c>
      <c r="AV235" s="42">
        <v>1.1672772169113159</v>
      </c>
      <c r="AW235" s="42">
        <v>1.0085470676422119</v>
      </c>
      <c r="AX235" s="42">
        <v>1.0549451112747192</v>
      </c>
      <c r="AY235" s="42">
        <v>1.5677655935287476</v>
      </c>
      <c r="AZ235" s="42">
        <v>1.1111111640930176</v>
      </c>
      <c r="BA235" s="54">
        <f t="shared" si="120"/>
        <v>1.1790802280108135</v>
      </c>
      <c r="BB235" s="44"/>
      <c r="BC235" s="42">
        <v>1.8046398162841797</v>
      </c>
      <c r="BD235" s="42">
        <v>1.7851037979125977</v>
      </c>
      <c r="BE235" s="42">
        <v>1.7777777910232544</v>
      </c>
      <c r="BF235" s="42">
        <v>1.7142857313156128</v>
      </c>
      <c r="BG235" s="42">
        <v>0.24542124569416046</v>
      </c>
      <c r="BH235" s="42">
        <v>0.33455434441566467</v>
      </c>
      <c r="BI235" s="54">
        <f t="shared" si="121"/>
        <v>1.276963787774245</v>
      </c>
      <c r="BJ235" s="44">
        <v>4.3940413743257523E-2</v>
      </c>
      <c r="BK235" s="44">
        <v>4.2867608368396759E-2</v>
      </c>
      <c r="BL235" s="44">
        <v>4.1345160454511642E-2</v>
      </c>
      <c r="BM235" s="44">
        <v>4.3093401938676834E-2</v>
      </c>
      <c r="BN235" s="44">
        <v>0.04</v>
      </c>
      <c r="BO235" s="44">
        <v>4.5495998114347458E-2</v>
      </c>
      <c r="BP235" s="58">
        <f t="shared" si="122"/>
        <v>4.2790430436531711E-2</v>
      </c>
      <c r="BQ235" s="42">
        <v>1.42</v>
      </c>
      <c r="BR235" s="42">
        <v>1.51</v>
      </c>
      <c r="BS235" s="42">
        <v>1.5</v>
      </c>
      <c r="BT235" s="42">
        <v>1.49</v>
      </c>
      <c r="BU235" s="42">
        <v>1.32</v>
      </c>
      <c r="BV235" s="42">
        <v>1.43</v>
      </c>
      <c r="BW235" s="54">
        <v>1.45</v>
      </c>
      <c r="BX235" s="44">
        <v>5.0999999999999997E-2</v>
      </c>
      <c r="BY235" s="44">
        <v>5.3999999999999999E-2</v>
      </c>
      <c r="BZ235" s="44">
        <v>5.2999999999999999E-2</v>
      </c>
      <c r="CA235" s="44">
        <v>5.3999999999999999E-2</v>
      </c>
      <c r="CB235" s="44">
        <v>4.9000000000000002E-2</v>
      </c>
      <c r="CC235" s="44">
        <v>4.5999999999999999E-2</v>
      </c>
      <c r="CD235" s="58">
        <v>5.0999999999999997E-2</v>
      </c>
      <c r="CE235" s="42">
        <v>7.03</v>
      </c>
      <c r="CF235" s="42">
        <v>7.03</v>
      </c>
      <c r="CG235" s="42">
        <v>7.03</v>
      </c>
      <c r="CH235" s="42">
        <v>7.03</v>
      </c>
      <c r="CI235" s="42">
        <v>7.51</v>
      </c>
      <c r="CJ235" s="42">
        <v>7.39</v>
      </c>
      <c r="CK235" s="54">
        <v>7.17</v>
      </c>
      <c r="CL235" s="42">
        <v>132</v>
      </c>
      <c r="CM235" s="44"/>
      <c r="CN235" s="44">
        <v>2.0434677600860596</v>
      </c>
      <c r="CO235" s="44">
        <v>2.1694750785827637</v>
      </c>
      <c r="CP235" s="44">
        <v>2.2808303833007813</v>
      </c>
      <c r="CQ235" s="44">
        <v>2.1636142730712891</v>
      </c>
      <c r="CR235" s="44">
        <v>1.9594627618789673</v>
      </c>
      <c r="CS235" s="44">
        <v>2.1704518795013428</v>
      </c>
      <c r="CT235" s="58">
        <f t="shared" si="123"/>
        <v>2.1312170227368674</v>
      </c>
      <c r="CU235" s="44" t="s">
        <v>233</v>
      </c>
      <c r="CV235" s="44" t="s">
        <v>233</v>
      </c>
      <c r="CW235" s="44" t="s">
        <v>233</v>
      </c>
      <c r="CX235" s="44" t="s">
        <v>233</v>
      </c>
      <c r="CY235" s="44" t="s">
        <v>233</v>
      </c>
      <c r="CZ235" s="44" t="s">
        <v>233</v>
      </c>
      <c r="DA235" s="54">
        <v>0.374</v>
      </c>
      <c r="DB235" s="65">
        <v>1269.84130859375</v>
      </c>
      <c r="DC235" s="65">
        <v>1372.893798828125</v>
      </c>
      <c r="DD235" s="65">
        <v>1468.1318359375</v>
      </c>
      <c r="DE235" s="65">
        <v>1368.009765625</v>
      </c>
      <c r="DF235" s="65">
        <v>773.015869140625</v>
      </c>
      <c r="DG235" s="65">
        <v>1030.7691650390625</v>
      </c>
      <c r="DH235" s="58">
        <f t="shared" si="124"/>
        <v>1.7478388183593749</v>
      </c>
      <c r="DI235" s="65">
        <v>1398.608154296875</v>
      </c>
      <c r="DJ235" s="65">
        <v>1372.380859375</v>
      </c>
      <c r="DK235" s="65">
        <v>1395.042724609375</v>
      </c>
      <c r="DL235" s="65">
        <v>1391.013427734375</v>
      </c>
      <c r="DM235" s="65">
        <v>1167.3992919921875</v>
      </c>
      <c r="DN235" s="65">
        <v>854.70086669921875</v>
      </c>
      <c r="DO235" s="58">
        <f t="shared" si="125"/>
        <v>1.8189948779296874</v>
      </c>
      <c r="DP235" s="65">
        <v>24</v>
      </c>
      <c r="DQ235" s="44"/>
      <c r="DR235" s="65">
        <v>0</v>
      </c>
      <c r="DS235" s="65">
        <v>100</v>
      </c>
      <c r="DT235" s="65">
        <v>100</v>
      </c>
      <c r="DU235" s="65">
        <v>100</v>
      </c>
      <c r="DV235" s="65">
        <v>100</v>
      </c>
      <c r="DW235" s="65">
        <v>100</v>
      </c>
      <c r="DX235" s="58">
        <f t="shared" si="126"/>
        <v>0.12</v>
      </c>
      <c r="DY235" s="43">
        <v>6.0995359420776367</v>
      </c>
      <c r="DZ235" s="43">
        <v>11.225030899047852</v>
      </c>
      <c r="EA235" s="43">
        <v>29.165878295898438</v>
      </c>
      <c r="EB235" s="44">
        <f t="shared" si="127"/>
        <v>1.8089825240325927</v>
      </c>
      <c r="EC235" s="43">
        <v>30</v>
      </c>
      <c r="ED235" s="43">
        <v>30</v>
      </c>
      <c r="EE235" s="43">
        <v>30</v>
      </c>
      <c r="EF235" s="43">
        <v>28</v>
      </c>
      <c r="EG235" s="43">
        <v>28</v>
      </c>
      <c r="EH235" s="43">
        <v>28</v>
      </c>
      <c r="EI235" s="56">
        <f t="shared" si="108"/>
        <v>29</v>
      </c>
      <c r="EJ235" s="65">
        <v>491</v>
      </c>
      <c r="EK235" s="42">
        <v>1</v>
      </c>
      <c r="EL235" s="42">
        <v>1</v>
      </c>
      <c r="EM235" s="42">
        <v>1</v>
      </c>
      <c r="EN235" s="42">
        <v>1</v>
      </c>
      <c r="EO235" s="42">
        <v>1</v>
      </c>
      <c r="EP235" s="42">
        <v>1</v>
      </c>
      <c r="EQ235" s="54">
        <f t="shared" si="109"/>
        <v>1</v>
      </c>
      <c r="ER235" s="65" t="s">
        <v>237</v>
      </c>
      <c r="ES235" s="42">
        <v>0</v>
      </c>
      <c r="ET235" s="42">
        <v>0</v>
      </c>
      <c r="EU235" s="42">
        <v>0</v>
      </c>
      <c r="EV235" s="42">
        <v>0</v>
      </c>
      <c r="EW235" s="42">
        <v>0</v>
      </c>
      <c r="EX235" s="42">
        <v>0</v>
      </c>
      <c r="EY235" s="54" t="str">
        <f t="shared" si="110"/>
        <v>0</v>
      </c>
      <c r="EZ235" s="42" t="s">
        <v>237</v>
      </c>
      <c r="FA235" s="42">
        <v>0.34000000357627869</v>
      </c>
      <c r="FB235" s="42">
        <v>0.34000000357627869</v>
      </c>
      <c r="FC235" s="42">
        <v>0.31999999284744263</v>
      </c>
      <c r="FD235" s="42">
        <v>0.31999999284744263</v>
      </c>
      <c r="FE235" s="42">
        <v>0.31999999284744263</v>
      </c>
      <c r="FF235" s="42">
        <v>0.30000001192092896</v>
      </c>
      <c r="FG235" s="54">
        <f t="shared" si="111"/>
        <v>0.32333333293596905</v>
      </c>
      <c r="FH235" s="42"/>
      <c r="FI235" s="42">
        <v>0.37999999523162842</v>
      </c>
      <c r="FJ235" s="42">
        <v>0.37999999523162842</v>
      </c>
      <c r="FK235" s="42">
        <v>0.37000000476837158</v>
      </c>
      <c r="FL235" s="42">
        <v>0.34999999403953552</v>
      </c>
      <c r="FM235" s="42">
        <v>0.34999999403953552</v>
      </c>
      <c r="FN235" s="42">
        <v>0.40000000596046448</v>
      </c>
      <c r="FO235" s="54">
        <f t="shared" si="112"/>
        <v>0.37166666487852734</v>
      </c>
      <c r="FP235" s="65">
        <v>47</v>
      </c>
      <c r="FQ235" s="42">
        <v>0.56999999284744263</v>
      </c>
      <c r="FR235" s="42">
        <v>0.56999999284744263</v>
      </c>
      <c r="FS235" s="42">
        <v>0.56999999284744263</v>
      </c>
      <c r="FT235" s="42">
        <v>0.56999999284744263</v>
      </c>
      <c r="FU235" s="42">
        <v>0.56999999284744263</v>
      </c>
      <c r="FV235" s="42">
        <v>0.56999999284744263</v>
      </c>
      <c r="FW235" s="54">
        <f t="shared" si="113"/>
        <v>0.56999999284744263</v>
      </c>
      <c r="FX235" s="65">
        <v>33</v>
      </c>
    </row>
    <row r="236" spans="1:180">
      <c r="A236" s="40">
        <v>38938</v>
      </c>
      <c r="B236" s="41"/>
      <c r="C236" s="41"/>
      <c r="D236" s="41"/>
      <c r="E236" s="42">
        <v>7.8974356651306152</v>
      </c>
      <c r="F236" s="42">
        <v>7.8153843879699707</v>
      </c>
      <c r="G236" s="42">
        <v>7.8598289489746094</v>
      </c>
      <c r="H236" s="42">
        <v>8.1606836318969727</v>
      </c>
      <c r="I236" s="42">
        <v>8.2940168380737305</v>
      </c>
      <c r="J236" s="42">
        <v>8.0991449356079102</v>
      </c>
      <c r="K236" s="54">
        <f t="shared" si="114"/>
        <v>8.0210824012756348</v>
      </c>
      <c r="L236" s="43">
        <v>21.001220703125</v>
      </c>
      <c r="M236" s="43">
        <v>19.096458435058594</v>
      </c>
      <c r="N236" s="43">
        <v>18.070817947387695</v>
      </c>
      <c r="O236" s="43">
        <v>20.586080551147461</v>
      </c>
      <c r="P236" s="43">
        <v>23.833944320678711</v>
      </c>
      <c r="Q236" s="43">
        <v>22.832723617553711</v>
      </c>
      <c r="R236" s="54">
        <f t="shared" si="115"/>
        <v>20.903540929158527</v>
      </c>
      <c r="S236" s="43">
        <v>4.029304027557373</v>
      </c>
      <c r="T236" s="43">
        <v>4.2735042572021484</v>
      </c>
      <c r="U236" s="43">
        <v>4.029304027557373</v>
      </c>
      <c r="V236" s="43">
        <v>4.029304027557373</v>
      </c>
      <c r="W236" s="43">
        <v>3.9072039127349854</v>
      </c>
      <c r="X236" s="43">
        <v>3.7851037979125977</v>
      </c>
      <c r="Y236" s="56">
        <f t="shared" si="116"/>
        <v>4.0089540084203081</v>
      </c>
      <c r="Z236" s="42">
        <v>-0.1587301641702652</v>
      </c>
      <c r="AA236" s="42">
        <v>-0.18803419172763824</v>
      </c>
      <c r="AB236" s="42">
        <v>-0.19291819632053375</v>
      </c>
      <c r="AC236" s="42">
        <v>-0.23687423765659332</v>
      </c>
      <c r="AD236" s="42">
        <v>-0.27594628930091858</v>
      </c>
      <c r="AE236" s="42">
        <v>-0.25152626633644104</v>
      </c>
      <c r="AF236" s="54">
        <f t="shared" si="117"/>
        <v>-0.21733822425206503</v>
      </c>
      <c r="AG236" s="42">
        <v>7.4222221374511719</v>
      </c>
      <c r="AH236" s="42">
        <v>7.4222221374511719</v>
      </c>
      <c r="AI236" s="42">
        <v>7.4769229888916016</v>
      </c>
      <c r="AJ236" s="42">
        <v>7.7880339622497559</v>
      </c>
      <c r="AK236" s="42">
        <v>7.9350428581237793</v>
      </c>
      <c r="AL236" s="42">
        <v>7.6991453170776367</v>
      </c>
      <c r="AM236" s="54">
        <f t="shared" si="118"/>
        <v>7.6239315668741865</v>
      </c>
      <c r="AN236" s="44">
        <v>0.24175824224948883</v>
      </c>
      <c r="AO236" s="44">
        <v>0.18070818483829498</v>
      </c>
      <c r="AP236" s="44">
        <v>0.28327229619026184</v>
      </c>
      <c r="AQ236" s="44">
        <v>0.20757021009922028</v>
      </c>
      <c r="AR236" s="44">
        <v>0.45421245694160461</v>
      </c>
      <c r="AS236" s="44">
        <v>0.39804640412330627</v>
      </c>
      <c r="AT236" s="58">
        <f t="shared" si="119"/>
        <v>0.29426129907369614</v>
      </c>
      <c r="AU236" s="42">
        <v>1.1855921745300293</v>
      </c>
      <c r="AV236" s="42">
        <v>1.3699634075164795</v>
      </c>
      <c r="AW236" s="42">
        <v>0.45421245694160461</v>
      </c>
      <c r="AX236" s="42">
        <v>0.90109890699386597</v>
      </c>
      <c r="AY236" s="42">
        <v>0.94993895292282104</v>
      </c>
      <c r="AZ236" s="42">
        <v>0.82783883810043335</v>
      </c>
      <c r="BA236" s="54">
        <f t="shared" si="120"/>
        <v>0.948107456167539</v>
      </c>
      <c r="BB236" s="44"/>
      <c r="BC236" s="42">
        <v>0.39804640412330627</v>
      </c>
      <c r="BD236" s="42">
        <v>0.18559218943119049</v>
      </c>
      <c r="BE236" s="42">
        <v>0.14407815039157867</v>
      </c>
      <c r="BF236" s="42">
        <v>0.16971917450428009</v>
      </c>
      <c r="BG236" s="42">
        <v>0.33211234211921692</v>
      </c>
      <c r="BH236" s="42">
        <v>0.18437118828296661</v>
      </c>
      <c r="BI236" s="54">
        <f t="shared" si="121"/>
        <v>0.23565324147542319</v>
      </c>
      <c r="BJ236" s="44">
        <v>4.0675688534975052E-2</v>
      </c>
      <c r="BK236" s="44">
        <v>3.8249179720878601E-2</v>
      </c>
      <c r="BL236" s="44">
        <v>3.7854045629501343E-2</v>
      </c>
      <c r="BM236" s="44">
        <v>3.9389915764331818E-2</v>
      </c>
      <c r="BN236" s="44">
        <v>4.0647182613611221E-2</v>
      </c>
      <c r="BO236" s="44">
        <v>4.4496066868305206E-2</v>
      </c>
      <c r="BP236" s="58">
        <f t="shared" si="122"/>
        <v>4.0218679855267205E-2</v>
      </c>
      <c r="BQ236" s="42">
        <v>1.51</v>
      </c>
      <c r="BR236" s="42">
        <v>1.49</v>
      </c>
      <c r="BS236" s="42">
        <v>1.36</v>
      </c>
      <c r="BT236" s="42">
        <v>1.27</v>
      </c>
      <c r="BU236" s="42">
        <v>1.34</v>
      </c>
      <c r="BV236" s="42">
        <v>1.34</v>
      </c>
      <c r="BW236" s="54">
        <v>1.39</v>
      </c>
      <c r="BX236" s="44">
        <v>4.5999999999999999E-2</v>
      </c>
      <c r="BY236" s="44">
        <v>0.04</v>
      </c>
      <c r="BZ236" s="44">
        <v>4.5999999999999999E-2</v>
      </c>
      <c r="CA236" s="44">
        <v>4.5999999999999999E-2</v>
      </c>
      <c r="CB236" s="44">
        <v>4.8000000000000001E-2</v>
      </c>
      <c r="CC236" s="44">
        <v>4.9000000000000002E-2</v>
      </c>
      <c r="CD236" s="58">
        <v>4.5999999999999999E-2</v>
      </c>
      <c r="CE236" s="42">
        <v>7.39</v>
      </c>
      <c r="CF236" s="42">
        <v>7.41</v>
      </c>
      <c r="CG236" s="42">
        <v>7.42</v>
      </c>
      <c r="CH236" s="42">
        <v>7.36</v>
      </c>
      <c r="CI236" s="42">
        <v>7.35</v>
      </c>
      <c r="CJ236" s="42">
        <v>7.34</v>
      </c>
      <c r="CK236" s="54">
        <v>7.38</v>
      </c>
      <c r="CL236" s="42">
        <v>127</v>
      </c>
      <c r="CM236" s="44"/>
      <c r="CN236" s="44">
        <v>2.1704518795013428</v>
      </c>
      <c r="CO236" s="44">
        <v>1.4456654787063599</v>
      </c>
      <c r="CP236" s="44">
        <v>1.4378510713577271</v>
      </c>
      <c r="CQ236" s="44">
        <v>1.6547008752822876</v>
      </c>
      <c r="CR236" s="44">
        <v>1.7719169855117798</v>
      </c>
      <c r="CS236" s="44">
        <v>1.6888889074325562</v>
      </c>
      <c r="CT236" s="58">
        <f t="shared" si="123"/>
        <v>1.6949125329653423</v>
      </c>
      <c r="CU236" s="44" t="s">
        <v>233</v>
      </c>
      <c r="CV236" s="44" t="s">
        <v>233</v>
      </c>
      <c r="CW236" s="44" t="s">
        <v>233</v>
      </c>
      <c r="CX236" s="44" t="s">
        <v>233</v>
      </c>
      <c r="CY236" s="44" t="s">
        <v>233</v>
      </c>
      <c r="CZ236" s="44" t="s">
        <v>233</v>
      </c>
      <c r="DA236" s="54">
        <v>0.74</v>
      </c>
      <c r="DB236" s="65">
        <v>1026.862060546875</v>
      </c>
      <c r="DC236" s="65">
        <v>529.42608642578125</v>
      </c>
      <c r="DD236" s="65">
        <v>1166.4224853515625</v>
      </c>
      <c r="DE236" s="65">
        <v>1072.283203125</v>
      </c>
      <c r="DF236" s="65">
        <v>1192.918212890625</v>
      </c>
      <c r="DG236" s="65">
        <v>1199.267333984375</v>
      </c>
      <c r="DH236" s="58">
        <f t="shared" si="124"/>
        <v>1.4849230517578125</v>
      </c>
      <c r="DI236" s="65">
        <v>875.21368408203125</v>
      </c>
      <c r="DJ236" s="65">
        <v>865.64105224609375</v>
      </c>
      <c r="DK236" s="65">
        <v>877.94873046875</v>
      </c>
      <c r="DL236" s="65">
        <v>1193.77294921875</v>
      </c>
      <c r="DM236" s="65">
        <v>1170.5006103515625</v>
      </c>
      <c r="DN236" s="65">
        <v>1167.4725341796875</v>
      </c>
      <c r="DO236" s="58">
        <f t="shared" si="125"/>
        <v>1.47613189453125</v>
      </c>
      <c r="DP236" s="65">
        <v>108</v>
      </c>
      <c r="DQ236" s="44"/>
      <c r="DR236" s="65">
        <v>0</v>
      </c>
      <c r="DS236" s="65">
        <v>0</v>
      </c>
      <c r="DT236" s="65">
        <v>100</v>
      </c>
      <c r="DU236" s="65">
        <v>100</v>
      </c>
      <c r="DV236" s="65">
        <v>0</v>
      </c>
      <c r="DW236" s="65">
        <v>100</v>
      </c>
      <c r="DX236" s="58">
        <f t="shared" si="126"/>
        <v>7.1999999999999995E-2</v>
      </c>
      <c r="DY236" s="43">
        <v>5.5432476997375488</v>
      </c>
      <c r="DZ236" s="43">
        <v>13.062202453613281</v>
      </c>
      <c r="EA236" s="43">
        <v>26.285591125488281</v>
      </c>
      <c r="EB236" s="44">
        <f t="shared" si="127"/>
        <v>1.2079048475646974</v>
      </c>
      <c r="EC236" s="43">
        <v>28</v>
      </c>
      <c r="ED236" s="43">
        <v>26</v>
      </c>
      <c r="EE236" s="43">
        <v>26</v>
      </c>
      <c r="EF236" s="43">
        <v>26</v>
      </c>
      <c r="EG236" s="43">
        <v>26</v>
      </c>
      <c r="EH236" s="43">
        <v>24</v>
      </c>
      <c r="EI236" s="56">
        <f t="shared" si="108"/>
        <v>26</v>
      </c>
      <c r="EJ236" s="65">
        <v>334</v>
      </c>
      <c r="EK236" s="42">
        <v>1</v>
      </c>
      <c r="EL236" s="42">
        <v>1</v>
      </c>
      <c r="EM236" s="42">
        <v>1</v>
      </c>
      <c r="EN236" s="42">
        <v>1</v>
      </c>
      <c r="EO236" s="42">
        <v>1</v>
      </c>
      <c r="EP236" s="42">
        <v>1</v>
      </c>
      <c r="EQ236" s="54">
        <f t="shared" si="109"/>
        <v>1</v>
      </c>
      <c r="ER236" s="65" t="s">
        <v>237</v>
      </c>
      <c r="ES236" s="42">
        <v>0</v>
      </c>
      <c r="ET236" s="42">
        <v>0</v>
      </c>
      <c r="EU236" s="42">
        <v>0</v>
      </c>
      <c r="EV236" s="42">
        <v>0</v>
      </c>
      <c r="EW236" s="42">
        <v>0</v>
      </c>
      <c r="EX236" s="42">
        <v>0</v>
      </c>
      <c r="EY236" s="54" t="str">
        <f t="shared" si="110"/>
        <v>0</v>
      </c>
      <c r="EZ236" s="42" t="s">
        <v>237</v>
      </c>
      <c r="FA236" s="42">
        <v>0.2800000011920929</v>
      </c>
      <c r="FB236" s="42">
        <v>0.2800000011920929</v>
      </c>
      <c r="FC236" s="42">
        <v>0.2800000011920929</v>
      </c>
      <c r="FD236" s="42">
        <v>0.34000000357627869</v>
      </c>
      <c r="FE236" s="42">
        <v>0.34000000357627869</v>
      </c>
      <c r="FF236" s="42">
        <v>0.34000000357627869</v>
      </c>
      <c r="FG236" s="54">
        <f t="shared" si="111"/>
        <v>0.31000000238418579</v>
      </c>
      <c r="FH236" s="42"/>
      <c r="FI236" s="42">
        <v>0.37999999523162842</v>
      </c>
      <c r="FJ236" s="42">
        <v>0.37999999523162842</v>
      </c>
      <c r="FK236" s="42">
        <v>0.37999999523162842</v>
      </c>
      <c r="FL236" s="42">
        <v>0.37999999523162842</v>
      </c>
      <c r="FM236" s="42">
        <v>0.37999999523162842</v>
      </c>
      <c r="FN236" s="42">
        <v>0.40000000596046448</v>
      </c>
      <c r="FO236" s="54">
        <f t="shared" si="112"/>
        <v>0.38333333035310108</v>
      </c>
      <c r="FP236" s="65">
        <v>41</v>
      </c>
      <c r="FQ236" s="42">
        <v>0.56999999284744263</v>
      </c>
      <c r="FR236" s="42">
        <v>0.56999999284744263</v>
      </c>
      <c r="FS236" s="42">
        <v>0.56999999284744263</v>
      </c>
      <c r="FT236" s="42">
        <v>0.56999999284744263</v>
      </c>
      <c r="FU236" s="42">
        <v>0.56999999284744263</v>
      </c>
      <c r="FV236" s="42">
        <v>0.56999999284744263</v>
      </c>
      <c r="FW236" s="54">
        <f t="shared" si="113"/>
        <v>0.56999999284744263</v>
      </c>
      <c r="FX236" s="65">
        <v>25</v>
      </c>
    </row>
    <row r="237" spans="1:180">
      <c r="A237" s="40">
        <v>38939</v>
      </c>
      <c r="B237" s="41"/>
      <c r="C237" s="41"/>
      <c r="D237" s="41"/>
      <c r="E237" s="42">
        <v>7.8495726585388184</v>
      </c>
      <c r="F237" s="42">
        <v>7.7846155166625977</v>
      </c>
      <c r="G237" s="42">
        <v>7.8632478713989258</v>
      </c>
      <c r="H237" s="42">
        <v>8.5811967849731445</v>
      </c>
      <c r="I237" s="42">
        <v>8.7350425720214844</v>
      </c>
      <c r="J237" s="42">
        <v>8.5094013214111328</v>
      </c>
      <c r="K237" s="54">
        <f t="shared" si="114"/>
        <v>8.2205127875010167</v>
      </c>
      <c r="L237" s="43">
        <v>20.976800918579102</v>
      </c>
      <c r="M237" s="43">
        <v>19.389499664306641</v>
      </c>
      <c r="N237" s="43">
        <v>18.510377883911133</v>
      </c>
      <c r="O237" s="43">
        <v>20.488401412963867</v>
      </c>
      <c r="P237" s="43">
        <v>23.101343154907227</v>
      </c>
      <c r="Q237" s="43">
        <v>22.490842819213867</v>
      </c>
      <c r="R237" s="54">
        <f t="shared" si="115"/>
        <v>20.826210975646973</v>
      </c>
      <c r="S237" s="43">
        <v>3.9072039127349854</v>
      </c>
      <c r="T237" s="43">
        <v>4.029304027557373</v>
      </c>
      <c r="U237" s="43">
        <v>4.029304027557373</v>
      </c>
      <c r="V237" s="43">
        <v>3.9072039127349854</v>
      </c>
      <c r="W237" s="43">
        <v>4.029304027557373</v>
      </c>
      <c r="X237" s="43">
        <v>4.884005069732666</v>
      </c>
      <c r="Y237" s="56">
        <f t="shared" si="116"/>
        <v>4.131054162979126</v>
      </c>
      <c r="Z237" s="42">
        <v>-0.21245421469211578</v>
      </c>
      <c r="AA237" s="42">
        <v>-0.18315018713474274</v>
      </c>
      <c r="AB237" s="42">
        <v>-0.18803419172763824</v>
      </c>
      <c r="AC237" s="42">
        <v>-0.2222222238779068</v>
      </c>
      <c r="AD237" s="42">
        <v>-0.18803419172763824</v>
      </c>
      <c r="AE237" s="42">
        <v>-0.12454212456941605</v>
      </c>
      <c r="AF237" s="54">
        <f t="shared" si="117"/>
        <v>-0.18640618895490965</v>
      </c>
      <c r="AG237" s="42">
        <v>7.480341911315918</v>
      </c>
      <c r="AH237" s="42">
        <v>7.4495725631713867</v>
      </c>
      <c r="AI237" s="42">
        <v>7.4666666984558105</v>
      </c>
      <c r="AJ237" s="42">
        <v>7.8495726585388184</v>
      </c>
      <c r="AK237" s="42">
        <v>7.9282050132751465</v>
      </c>
      <c r="AL237" s="42">
        <v>7.6239314079284668</v>
      </c>
      <c r="AM237" s="54">
        <f t="shared" si="118"/>
        <v>7.6330483754475908</v>
      </c>
      <c r="AN237" s="44">
        <v>0.28571429848670959</v>
      </c>
      <c r="AO237" s="44">
        <v>0.21245421469211578</v>
      </c>
      <c r="AP237" s="44">
        <v>0.20268620550632477</v>
      </c>
      <c r="AQ237" s="44">
        <v>0.22710622847080231</v>
      </c>
      <c r="AR237" s="44">
        <v>0.40293040871620178</v>
      </c>
      <c r="AS237" s="44">
        <v>0.40048840641975403</v>
      </c>
      <c r="AT237" s="58">
        <f t="shared" si="119"/>
        <v>0.28856329371531803</v>
      </c>
      <c r="AU237" s="42">
        <v>0.9841269850730896</v>
      </c>
      <c r="AV237" s="42">
        <v>0.80586081743240356</v>
      </c>
      <c r="AW237" s="42">
        <v>1.0610500574111938</v>
      </c>
      <c r="AX237" s="42">
        <v>0.87423688173294067</v>
      </c>
      <c r="AY237" s="42">
        <v>0.96459096670150757</v>
      </c>
      <c r="AZ237" s="42">
        <v>0.95726495981216431</v>
      </c>
      <c r="BA237" s="54">
        <f t="shared" si="120"/>
        <v>0.9411884446938833</v>
      </c>
      <c r="BB237" s="44"/>
      <c r="BC237" s="42">
        <v>0.2905983030796051</v>
      </c>
      <c r="BD237" s="42">
        <v>0.2380952388048172</v>
      </c>
      <c r="BE237" s="42">
        <v>0.30402931571006775</v>
      </c>
      <c r="BF237" s="42">
        <v>0.29914531111717224</v>
      </c>
      <c r="BG237" s="42">
        <v>0.23199023306369781</v>
      </c>
      <c r="BH237" s="42">
        <v>0.38339439034461975</v>
      </c>
      <c r="BI237" s="54">
        <f t="shared" si="121"/>
        <v>0.29120879868666333</v>
      </c>
      <c r="BJ237" s="44">
        <v>4.4903390109539032E-2</v>
      </c>
      <c r="BK237" s="44">
        <v>4.3184299021959305E-2</v>
      </c>
      <c r="BL237" s="44">
        <v>4.0194101631641388E-2</v>
      </c>
      <c r="BM237" s="44">
        <v>4.077380895614624E-2</v>
      </c>
      <c r="BN237" s="44">
        <v>4.1189387440681458E-2</v>
      </c>
      <c r="BO237" s="44">
        <v>4.3985452502965927E-2</v>
      </c>
      <c r="BP237" s="58">
        <f t="shared" si="122"/>
        <v>4.2371739943822227E-2</v>
      </c>
      <c r="BQ237" s="42">
        <v>1.36</v>
      </c>
      <c r="BR237" s="42">
        <v>1.54</v>
      </c>
      <c r="BS237" s="42">
        <v>1.54</v>
      </c>
      <c r="BT237" s="42">
        <v>1.59</v>
      </c>
      <c r="BU237" s="42">
        <v>1.5</v>
      </c>
      <c r="BV237" s="42">
        <v>1.44</v>
      </c>
      <c r="BW237" s="54">
        <v>1.5</v>
      </c>
      <c r="BX237" s="44">
        <v>0.05</v>
      </c>
      <c r="BY237" s="44">
        <v>0.05</v>
      </c>
      <c r="BZ237" s="44">
        <v>4.4999999999999998E-2</v>
      </c>
      <c r="CA237" s="44">
        <v>4.4999999999999998E-2</v>
      </c>
      <c r="CB237" s="44">
        <v>4.5999999999999999E-2</v>
      </c>
      <c r="CC237" s="44">
        <v>5.3999999999999999E-2</v>
      </c>
      <c r="CD237" s="58">
        <v>4.8000000000000001E-2</v>
      </c>
      <c r="CE237" s="42">
        <v>7.31</v>
      </c>
      <c r="CF237" s="42">
        <v>7.28</v>
      </c>
      <c r="CG237" s="42">
        <v>6.56</v>
      </c>
      <c r="CH237" s="42">
        <v>7.08</v>
      </c>
      <c r="CI237" s="42">
        <v>7.08</v>
      </c>
      <c r="CJ237" s="42">
        <v>7.08</v>
      </c>
      <c r="CK237" s="54">
        <v>7.06</v>
      </c>
      <c r="CL237" s="42">
        <v>125</v>
      </c>
      <c r="CM237" s="44"/>
      <c r="CN237" s="44">
        <v>1.6898657083511353</v>
      </c>
      <c r="CO237" s="44">
        <v>1.6000000238418579</v>
      </c>
      <c r="CP237" s="44">
        <v>1.6547008752822876</v>
      </c>
      <c r="CQ237" s="44">
        <v>1.6732600927352905</v>
      </c>
      <c r="CR237" s="44">
        <v>1.5824176073074341</v>
      </c>
      <c r="CS237" s="44">
        <v>1.716239333152771</v>
      </c>
      <c r="CT237" s="58">
        <f t="shared" si="123"/>
        <v>1.6527472734451294</v>
      </c>
      <c r="CU237" s="44" t="s">
        <v>233</v>
      </c>
      <c r="CV237" s="44" t="s">
        <v>233</v>
      </c>
      <c r="CW237" s="44" t="s">
        <v>233</v>
      </c>
      <c r="CX237" s="44" t="s">
        <v>233</v>
      </c>
      <c r="CY237" s="44" t="s">
        <v>233</v>
      </c>
      <c r="CZ237" s="44" t="s">
        <v>233</v>
      </c>
      <c r="DA237" s="54">
        <v>0.8</v>
      </c>
      <c r="DB237" s="65">
        <v>1089.010986328125</v>
      </c>
      <c r="DC237" s="65">
        <v>1181.196533203125</v>
      </c>
      <c r="DD237" s="65">
        <v>998.5347900390625</v>
      </c>
      <c r="DE237" s="65">
        <v>1218.681396484375</v>
      </c>
      <c r="DF237" s="65">
        <v>1041.025634765625</v>
      </c>
      <c r="DG237" s="65">
        <v>1142.735107421875</v>
      </c>
      <c r="DH237" s="58">
        <f t="shared" si="124"/>
        <v>1.6010842675781249</v>
      </c>
      <c r="DI237" s="65">
        <v>1173.6263427734375</v>
      </c>
      <c r="DJ237" s="65">
        <v>1156.6788330078125</v>
      </c>
      <c r="DK237" s="65">
        <v>1190.964599609375</v>
      </c>
      <c r="DL237" s="65">
        <v>1174.09033203125</v>
      </c>
      <c r="DM237" s="65">
        <v>1176.971923828125</v>
      </c>
      <c r="DN237" s="65">
        <v>1158.5836181640625</v>
      </c>
      <c r="DO237" s="58">
        <f t="shared" si="125"/>
        <v>1.6874197558593751</v>
      </c>
      <c r="DP237" s="65">
        <v>29</v>
      </c>
      <c r="DQ237" s="44"/>
      <c r="DR237" s="65">
        <v>100</v>
      </c>
      <c r="DS237" s="65">
        <v>0</v>
      </c>
      <c r="DT237" s="65">
        <v>100</v>
      </c>
      <c r="DU237" s="65">
        <v>100</v>
      </c>
      <c r="DV237" s="65">
        <v>100</v>
      </c>
      <c r="DW237" s="65">
        <v>100</v>
      </c>
      <c r="DX237" s="58">
        <f t="shared" si="126"/>
        <v>0.12</v>
      </c>
      <c r="DY237" s="43">
        <v>6.4365811347961426</v>
      </c>
      <c r="DZ237" s="43">
        <v>13.314859390258789</v>
      </c>
      <c r="EA237" s="43">
        <v>26.711502075195313</v>
      </c>
      <c r="EB237" s="44">
        <f t="shared" si="127"/>
        <v>1.6505318431091309</v>
      </c>
      <c r="EC237" s="43">
        <v>24</v>
      </c>
      <c r="ED237" s="43">
        <v>24</v>
      </c>
      <c r="EE237" s="43">
        <v>24</v>
      </c>
      <c r="EF237" s="43">
        <v>24</v>
      </c>
      <c r="EG237" s="43">
        <v>24</v>
      </c>
      <c r="EH237" s="43">
        <v>24</v>
      </c>
      <c r="EI237" s="56">
        <f t="shared" si="108"/>
        <v>24</v>
      </c>
      <c r="EJ237" s="65">
        <v>302</v>
      </c>
      <c r="EK237" s="42">
        <v>1</v>
      </c>
      <c r="EL237" s="42">
        <v>1</v>
      </c>
      <c r="EM237" s="42">
        <v>1</v>
      </c>
      <c r="EN237" s="42">
        <v>1</v>
      </c>
      <c r="EO237" s="42">
        <v>1</v>
      </c>
      <c r="EP237" s="42">
        <v>1</v>
      </c>
      <c r="EQ237" s="54">
        <f t="shared" si="109"/>
        <v>1</v>
      </c>
      <c r="ER237" s="65" t="s">
        <v>237</v>
      </c>
      <c r="ES237" s="42">
        <v>0</v>
      </c>
      <c r="ET237" s="42">
        <v>0</v>
      </c>
      <c r="EU237" s="42">
        <v>0</v>
      </c>
      <c r="EV237" s="42">
        <v>0</v>
      </c>
      <c r="EW237" s="42">
        <v>0</v>
      </c>
      <c r="EX237" s="42">
        <v>0</v>
      </c>
      <c r="EY237" s="54" t="str">
        <f t="shared" si="110"/>
        <v>0</v>
      </c>
      <c r="EZ237" s="42" t="s">
        <v>237</v>
      </c>
      <c r="FA237" s="42">
        <v>0.34000000357627869</v>
      </c>
      <c r="FB237" s="42">
        <v>0.34000000357627869</v>
      </c>
      <c r="FC237" s="42">
        <v>0.34000000357627869</v>
      </c>
      <c r="FD237" s="42">
        <v>0.34000000357627869</v>
      </c>
      <c r="FE237" s="42">
        <v>0.34000000357627869</v>
      </c>
      <c r="FF237" s="42">
        <v>0.34000000357627869</v>
      </c>
      <c r="FG237" s="54">
        <f t="shared" si="111"/>
        <v>0.34000000357627869</v>
      </c>
      <c r="FH237" s="42"/>
      <c r="FI237" s="42">
        <v>0.41999998688697815</v>
      </c>
      <c r="FJ237" s="42">
        <v>0.41999998688697815</v>
      </c>
      <c r="FK237" s="42">
        <v>0.41999998688697815</v>
      </c>
      <c r="FL237" s="42">
        <v>0.41999998688697815</v>
      </c>
      <c r="FM237" s="42">
        <v>0.40000000596046448</v>
      </c>
      <c r="FN237" s="42">
        <v>0.40000000596046448</v>
      </c>
      <c r="FO237" s="54">
        <f t="shared" si="112"/>
        <v>0.41333332657814026</v>
      </c>
      <c r="FP237" s="65">
        <v>46</v>
      </c>
      <c r="FQ237" s="42">
        <v>0.56999999284744263</v>
      </c>
      <c r="FR237" s="42">
        <v>0.56999999284744263</v>
      </c>
      <c r="FS237" s="42">
        <v>0.56999999284744263</v>
      </c>
      <c r="FT237" s="42">
        <v>0.56999999284744263</v>
      </c>
      <c r="FU237" s="42">
        <v>0.56999999284744263</v>
      </c>
      <c r="FV237" s="42">
        <v>0.56999999284744263</v>
      </c>
      <c r="FW237" s="54">
        <f t="shared" si="113"/>
        <v>0.56999999284744263</v>
      </c>
      <c r="FX237" s="65">
        <v>30</v>
      </c>
    </row>
    <row r="238" spans="1:180">
      <c r="A238" s="40">
        <v>38940</v>
      </c>
      <c r="B238" s="41"/>
      <c r="C238" s="41"/>
      <c r="D238" s="41"/>
      <c r="E238" s="42">
        <v>8.1709403991699219</v>
      </c>
      <c r="F238" s="42">
        <v>8.0376071929931641</v>
      </c>
      <c r="G238" s="42">
        <v>8.1333332061767578</v>
      </c>
      <c r="H238" s="42">
        <v>8.5230770111083984</v>
      </c>
      <c r="I238" s="42">
        <v>8.6598291397094727</v>
      </c>
      <c r="J238" s="42">
        <v>8.4888887405395508</v>
      </c>
      <c r="K238" s="54">
        <f t="shared" si="114"/>
        <v>8.3356126149495449</v>
      </c>
      <c r="L238" s="43">
        <v>21.269842147827148</v>
      </c>
      <c r="M238" s="43">
        <v>19.511598587036133</v>
      </c>
      <c r="N238" s="43">
        <v>18.266178131103516</v>
      </c>
      <c r="O238" s="43">
        <v>20.244199752807617</v>
      </c>
      <c r="P238" s="43">
        <v>22.588521957397461</v>
      </c>
      <c r="Q238" s="43">
        <v>21.245420455932617</v>
      </c>
      <c r="R238" s="54">
        <f t="shared" si="115"/>
        <v>20.520960172017414</v>
      </c>
      <c r="S238" s="43">
        <v>4.6398048400878906</v>
      </c>
      <c r="T238" s="43">
        <v>4.6398048400878906</v>
      </c>
      <c r="U238" s="43">
        <v>3.9072039127349854</v>
      </c>
      <c r="V238" s="43">
        <v>3.9072039127349854</v>
      </c>
      <c r="W238" s="43">
        <v>3.9072039127349854</v>
      </c>
      <c r="X238" s="43">
        <v>4.7619047164916992</v>
      </c>
      <c r="Y238" s="56">
        <f t="shared" si="116"/>
        <v>4.2938543558120728</v>
      </c>
      <c r="Z238" s="42">
        <v>-6.1050061136484146E-2</v>
      </c>
      <c r="AA238" s="42">
        <v>-0.11477411538362503</v>
      </c>
      <c r="AB238" s="42">
        <v>-0.12942613661289215</v>
      </c>
      <c r="AC238" s="42">
        <v>-0.28083029389381409</v>
      </c>
      <c r="AD238" s="42">
        <v>-0.27594628930091858</v>
      </c>
      <c r="AE238" s="42">
        <v>-0.24175824224948883</v>
      </c>
      <c r="AF238" s="54">
        <f t="shared" si="117"/>
        <v>-0.18396418976287046</v>
      </c>
      <c r="AG238" s="42">
        <v>7.4153847694396973</v>
      </c>
      <c r="AH238" s="42">
        <v>7.3777775764465332</v>
      </c>
      <c r="AI238" s="42">
        <v>7.4666666984558105</v>
      </c>
      <c r="AJ238" s="42">
        <v>7.8017091751098633</v>
      </c>
      <c r="AK238" s="42">
        <v>7.8803420066833496</v>
      </c>
      <c r="AL238" s="42">
        <v>7.6205129623413086</v>
      </c>
      <c r="AM238" s="54">
        <f t="shared" si="118"/>
        <v>7.5937321980794268</v>
      </c>
      <c r="AN238" s="44">
        <v>0.28083029389381409</v>
      </c>
      <c r="AO238" s="44">
        <v>0.23443223536014557</v>
      </c>
      <c r="AP238" s="44">
        <v>0.24175824224948883</v>
      </c>
      <c r="AQ238" s="44">
        <v>0.19780220091342926</v>
      </c>
      <c r="AR238" s="44">
        <v>0.36385837197303772</v>
      </c>
      <c r="AS238" s="44">
        <v>0.30525031685829163</v>
      </c>
      <c r="AT238" s="58">
        <f t="shared" si="119"/>
        <v>0.2706552768747012</v>
      </c>
      <c r="AU238" s="42">
        <v>0.88156288862228394</v>
      </c>
      <c r="AV238" s="42">
        <v>0.920634925365448</v>
      </c>
      <c r="AW238" s="42">
        <v>0.86691087484359741</v>
      </c>
      <c r="AX238" s="42">
        <v>0.92429792881011963</v>
      </c>
      <c r="AY238" s="42">
        <v>0.78998780250549316</v>
      </c>
      <c r="AZ238" s="42">
        <v>0.85225886106491089</v>
      </c>
      <c r="BA238" s="54">
        <f t="shared" si="120"/>
        <v>0.87260888020197547</v>
      </c>
      <c r="BB238" s="44"/>
      <c r="BC238" s="42">
        <v>0.32112333178520203</v>
      </c>
      <c r="BD238" s="42">
        <v>0.34798535704612732</v>
      </c>
      <c r="BE238" s="42">
        <v>0.30891332030296326</v>
      </c>
      <c r="BF238" s="42">
        <v>0.25152626633644104</v>
      </c>
      <c r="BG238" s="42">
        <v>0.25518926978111267</v>
      </c>
      <c r="BH238" s="42">
        <v>0.21733821928501129</v>
      </c>
      <c r="BI238" s="54">
        <f t="shared" si="121"/>
        <v>0.28367929408947629</v>
      </c>
      <c r="BJ238" s="44">
        <v>4.2762316763401031E-2</v>
      </c>
      <c r="BK238" s="44">
        <v>4.3655041605234146E-2</v>
      </c>
      <c r="BL238" s="44">
        <v>4.0359880775213242E-2</v>
      </c>
      <c r="BM238" s="44">
        <v>4.2947862297296524E-2</v>
      </c>
      <c r="BN238" s="44">
        <v>4.5717041939496994E-2</v>
      </c>
      <c r="BO238" s="44">
        <v>4.5500535517930984E-2</v>
      </c>
      <c r="BP238" s="58">
        <f t="shared" si="122"/>
        <v>4.3490446483095489E-2</v>
      </c>
      <c r="BQ238" s="42">
        <v>1.44</v>
      </c>
      <c r="BR238" s="42">
        <v>1.48</v>
      </c>
      <c r="BS238" s="42">
        <v>1.36</v>
      </c>
      <c r="BT238" s="42">
        <v>1.33</v>
      </c>
      <c r="BU238" s="42">
        <v>1.31</v>
      </c>
      <c r="BV238" s="42">
        <v>1.29</v>
      </c>
      <c r="BW238" s="54">
        <v>1.37</v>
      </c>
      <c r="BX238" s="44">
        <v>4.5999999999999999E-2</v>
      </c>
      <c r="BY238" s="44">
        <v>5.2999999999999999E-2</v>
      </c>
      <c r="BZ238" s="44">
        <v>4.5999999999999999E-2</v>
      </c>
      <c r="CA238" s="44">
        <v>4.4999999999999998E-2</v>
      </c>
      <c r="CB238" s="44">
        <v>4.5999999999999999E-2</v>
      </c>
      <c r="CC238" s="44">
        <v>4.8000000000000001E-2</v>
      </c>
      <c r="CD238" s="58">
        <v>4.7E-2</v>
      </c>
      <c r="CE238" s="42">
        <v>7.09</v>
      </c>
      <c r="CF238" s="42">
        <v>7.09</v>
      </c>
      <c r="CG238" s="42">
        <v>7.11</v>
      </c>
      <c r="CH238" s="42">
        <v>7.1</v>
      </c>
      <c r="CI238" s="42">
        <v>7.1</v>
      </c>
      <c r="CJ238" s="42">
        <v>7.09</v>
      </c>
      <c r="CK238" s="54">
        <v>7.1</v>
      </c>
      <c r="CL238" s="42">
        <v>128</v>
      </c>
      <c r="CM238" s="44"/>
      <c r="CN238" s="44">
        <v>1.5873016119003296</v>
      </c>
      <c r="CO238" s="44">
        <v>1.3323565721511841</v>
      </c>
      <c r="CP238" s="44">
        <v>1.2004884481430054</v>
      </c>
      <c r="CQ238" s="44">
        <v>1.2844933271408081</v>
      </c>
      <c r="CR238" s="44">
        <v>1.263980507850647</v>
      </c>
      <c r="CS238" s="44">
        <v>1.1702076196670532</v>
      </c>
      <c r="CT238" s="58">
        <f t="shared" si="123"/>
        <v>1.3064713478088379</v>
      </c>
      <c r="CU238" s="44" t="s">
        <v>233</v>
      </c>
      <c r="CV238" s="44" t="s">
        <v>233</v>
      </c>
      <c r="CW238" s="44" t="s">
        <v>233</v>
      </c>
      <c r="CX238" s="44" t="s">
        <v>233</v>
      </c>
      <c r="CY238" s="44" t="s">
        <v>233</v>
      </c>
      <c r="CZ238" s="44" t="s">
        <v>233</v>
      </c>
      <c r="DA238" s="54">
        <v>1.107</v>
      </c>
      <c r="DB238" s="65">
        <v>1112.3321533203125</v>
      </c>
      <c r="DC238" s="65">
        <v>873.87054443359375</v>
      </c>
      <c r="DD238" s="65">
        <v>822.22222900390625</v>
      </c>
      <c r="DE238" s="65">
        <v>821.7337646484375</v>
      </c>
      <c r="DF238" s="65">
        <v>899.26739501953125</v>
      </c>
      <c r="DG238" s="65">
        <v>810.8668212890625</v>
      </c>
      <c r="DH238" s="58">
        <f t="shared" si="124"/>
        <v>1.2816702978515624</v>
      </c>
      <c r="DI238" s="65">
        <v>1134.33447265625</v>
      </c>
      <c r="DJ238" s="65">
        <v>849.23077392578125</v>
      </c>
      <c r="DK238" s="65">
        <v>859.4871826171875</v>
      </c>
      <c r="DL238" s="65">
        <v>865.64105224609375</v>
      </c>
      <c r="DM238" s="65">
        <v>870.4273681640625</v>
      </c>
      <c r="DN238" s="65">
        <v>867.008544921875</v>
      </c>
      <c r="DO238" s="58">
        <f t="shared" si="125"/>
        <v>1.3070710546875</v>
      </c>
      <c r="DP238" s="65">
        <v>24</v>
      </c>
      <c r="DQ238" s="44"/>
      <c r="DR238" s="65">
        <v>100</v>
      </c>
      <c r="DS238" s="65">
        <v>0</v>
      </c>
      <c r="DT238" s="65">
        <v>100</v>
      </c>
      <c r="DU238" s="65">
        <v>100</v>
      </c>
      <c r="DV238" s="65">
        <v>0</v>
      </c>
      <c r="DW238" s="65">
        <v>0</v>
      </c>
      <c r="DX238" s="58">
        <f t="shared" si="126"/>
        <v>7.1999999999999995E-2</v>
      </c>
      <c r="DY238" s="43">
        <v>6.8652501106262207</v>
      </c>
      <c r="DZ238" s="43">
        <v>15.115937232971191</v>
      </c>
      <c r="EA238" s="43">
        <v>26.1484375</v>
      </c>
      <c r="EB238" s="44">
        <f t="shared" si="127"/>
        <v>1.0441136896514891</v>
      </c>
      <c r="EC238" s="43">
        <v>24</v>
      </c>
      <c r="ED238" s="43">
        <v>24</v>
      </c>
      <c r="EE238" s="43">
        <v>24</v>
      </c>
      <c r="EF238" s="43">
        <v>24</v>
      </c>
      <c r="EG238" s="43">
        <v>24</v>
      </c>
      <c r="EH238" s="43">
        <v>24</v>
      </c>
      <c r="EI238" s="56">
        <f t="shared" si="108"/>
        <v>24</v>
      </c>
      <c r="EJ238" s="65">
        <v>233</v>
      </c>
      <c r="EK238" s="42">
        <v>1</v>
      </c>
      <c r="EL238" s="42">
        <v>1</v>
      </c>
      <c r="EM238" s="42">
        <v>1</v>
      </c>
      <c r="EN238" s="42">
        <v>1</v>
      </c>
      <c r="EO238" s="42">
        <v>1</v>
      </c>
      <c r="EP238" s="42">
        <v>1</v>
      </c>
      <c r="EQ238" s="54">
        <f t="shared" si="109"/>
        <v>1</v>
      </c>
      <c r="ER238" s="65" t="s">
        <v>237</v>
      </c>
      <c r="ES238" s="42">
        <v>0</v>
      </c>
      <c r="ET238" s="42">
        <v>0</v>
      </c>
      <c r="EU238" s="42">
        <v>0</v>
      </c>
      <c r="EV238" s="42">
        <v>0</v>
      </c>
      <c r="EW238" s="42">
        <v>0</v>
      </c>
      <c r="EX238" s="42">
        <v>0</v>
      </c>
      <c r="EY238" s="54" t="str">
        <f t="shared" si="110"/>
        <v>0</v>
      </c>
      <c r="EZ238" s="42" t="s">
        <v>237</v>
      </c>
      <c r="FA238" s="42">
        <v>0.34000000357627869</v>
      </c>
      <c r="FB238" s="42">
        <v>0.34000000357627869</v>
      </c>
      <c r="FC238" s="42">
        <v>0.31999999284744263</v>
      </c>
      <c r="FD238" s="42">
        <v>0.31999999284744263</v>
      </c>
      <c r="FE238" s="42">
        <v>0.31999999284744263</v>
      </c>
      <c r="FF238" s="42">
        <v>0.34000000357627869</v>
      </c>
      <c r="FG238" s="54">
        <f t="shared" si="111"/>
        <v>0.32999999821186066</v>
      </c>
      <c r="FH238" s="42"/>
      <c r="FI238" s="42">
        <v>0.40000000596046448</v>
      </c>
      <c r="FJ238" s="42">
        <v>0.40000000596046448</v>
      </c>
      <c r="FK238" s="42">
        <v>0.40000000596046448</v>
      </c>
      <c r="FL238" s="42">
        <v>0.40000000596046448</v>
      </c>
      <c r="FM238" s="42">
        <v>0.40000000596046448</v>
      </c>
      <c r="FN238" s="42">
        <v>0.41999998688697815</v>
      </c>
      <c r="FO238" s="54">
        <f t="shared" si="112"/>
        <v>0.40333333611488342</v>
      </c>
      <c r="FP238" s="65">
        <v>37</v>
      </c>
      <c r="FQ238" s="42">
        <v>0.56999999284744263</v>
      </c>
      <c r="FR238" s="42">
        <v>0.56999999284744263</v>
      </c>
      <c r="FS238" s="42">
        <v>0.56999999284744263</v>
      </c>
      <c r="FT238" s="42">
        <v>0.56999999284744263</v>
      </c>
      <c r="FU238" s="42">
        <v>0.56999999284744263</v>
      </c>
      <c r="FV238" s="42">
        <v>0.56999999284744263</v>
      </c>
      <c r="FW238" s="54">
        <f t="shared" si="113"/>
        <v>0.56999999284744263</v>
      </c>
      <c r="FX238" s="65">
        <v>25</v>
      </c>
    </row>
    <row r="239" spans="1:180">
      <c r="A239" s="40">
        <v>38941</v>
      </c>
      <c r="B239" s="41"/>
      <c r="C239" s="41"/>
      <c r="D239" s="41"/>
      <c r="E239" s="42">
        <v>8.1572647094726562</v>
      </c>
      <c r="F239" s="42">
        <v>8.0410261154174805</v>
      </c>
      <c r="G239" s="42">
        <v>8.1025638580322266</v>
      </c>
      <c r="H239" s="42">
        <v>8.4683761596679687</v>
      </c>
      <c r="I239" s="42">
        <v>8.646153450012207</v>
      </c>
      <c r="J239" s="42">
        <v>8.4547004699707031</v>
      </c>
      <c r="K239" s="54">
        <f t="shared" si="114"/>
        <v>8.311680793762207</v>
      </c>
      <c r="L239" s="43">
        <v>19.19413948059082</v>
      </c>
      <c r="M239" s="43">
        <v>17.680097579956055</v>
      </c>
      <c r="N239" s="43">
        <v>16.80097770690918</v>
      </c>
      <c r="O239" s="43">
        <v>19.218559265136719</v>
      </c>
      <c r="P239" s="43">
        <v>21.489622116088867</v>
      </c>
      <c r="Q239" s="43">
        <v>20.366300582885742</v>
      </c>
      <c r="R239" s="54">
        <f t="shared" si="115"/>
        <v>19.12494945526123</v>
      </c>
      <c r="S239" s="43">
        <v>4.7619047164916992</v>
      </c>
      <c r="T239" s="43">
        <v>4.029304027557373</v>
      </c>
      <c r="U239" s="43">
        <v>3.9072039127349854</v>
      </c>
      <c r="V239" s="43">
        <v>4.2735042572021484</v>
      </c>
      <c r="W239" s="43">
        <v>3.7851037979125977</v>
      </c>
      <c r="X239" s="43">
        <v>4.5177044868469238</v>
      </c>
      <c r="Y239" s="56">
        <f t="shared" si="116"/>
        <v>4.2124541997909546</v>
      </c>
      <c r="Z239" s="42">
        <v>-0.22710622847080231</v>
      </c>
      <c r="AA239" s="42">
        <v>-0.18803419172763824</v>
      </c>
      <c r="AB239" s="42">
        <v>-0.27594628930091858</v>
      </c>
      <c r="AC239" s="42">
        <v>-0.31501832604408264</v>
      </c>
      <c r="AD239" s="42">
        <v>-0.28571429848670959</v>
      </c>
      <c r="AE239" s="42">
        <v>-0.24175824224948883</v>
      </c>
      <c r="AF239" s="54">
        <f t="shared" si="117"/>
        <v>-0.25559626271327335</v>
      </c>
      <c r="AG239" s="42">
        <v>7.4153847694396973</v>
      </c>
      <c r="AH239" s="42">
        <v>7.4017095565795898</v>
      </c>
      <c r="AI239" s="42">
        <v>7.5692305564880371</v>
      </c>
      <c r="AJ239" s="42">
        <v>7.9179487228393555</v>
      </c>
      <c r="AK239" s="42">
        <v>8.0136756896972656</v>
      </c>
      <c r="AL239" s="42">
        <v>7.740170955657959</v>
      </c>
      <c r="AM239" s="54">
        <f t="shared" si="118"/>
        <v>7.6763533751169843</v>
      </c>
      <c r="AN239" s="44">
        <v>0.23199023306369781</v>
      </c>
      <c r="AO239" s="44">
        <v>0.18803419172763824</v>
      </c>
      <c r="AP239" s="44">
        <v>0.23931623995304108</v>
      </c>
      <c r="AQ239" s="44">
        <v>0.3492063581943512</v>
      </c>
      <c r="AR239" s="44">
        <v>0.48107448220252991</v>
      </c>
      <c r="AS239" s="44">
        <v>0.42979243397712708</v>
      </c>
      <c r="AT239" s="58">
        <f t="shared" si="119"/>
        <v>0.31990232318639755</v>
      </c>
      <c r="AU239" s="42">
        <v>0.91330891847610474</v>
      </c>
      <c r="AV239" s="42">
        <v>0.85958486795425415</v>
      </c>
      <c r="AW239" s="42">
        <v>0.82295483350753784</v>
      </c>
      <c r="AX239" s="42">
        <v>0.87912088632583618</v>
      </c>
      <c r="AY239" s="42">
        <v>0.81196582317352295</v>
      </c>
      <c r="AZ239" s="42">
        <v>0.85958486795425415</v>
      </c>
      <c r="BA239" s="54">
        <f t="shared" si="120"/>
        <v>0.85775336623191833</v>
      </c>
      <c r="BB239" s="44"/>
      <c r="BC239" s="42">
        <v>0.2588522732257843</v>
      </c>
      <c r="BD239" s="42">
        <v>0.25518926978111267</v>
      </c>
      <c r="BE239" s="42">
        <v>0.20757021009922028</v>
      </c>
      <c r="BF239" s="42">
        <v>0.31257632374763489</v>
      </c>
      <c r="BG239" s="42">
        <v>0.20146520435810089</v>
      </c>
      <c r="BH239" s="42">
        <v>0.18681319057941437</v>
      </c>
      <c r="BI239" s="54">
        <f t="shared" si="121"/>
        <v>0.23707774529854456</v>
      </c>
      <c r="BJ239" s="44">
        <v>4.417768120765686E-2</v>
      </c>
      <c r="BK239" s="44">
        <v>4.3793272227048874E-2</v>
      </c>
      <c r="BL239" s="44">
        <v>4.2471379041671753E-2</v>
      </c>
      <c r="BM239" s="44">
        <v>5.268477275967598E-2</v>
      </c>
      <c r="BN239" s="44">
        <v>5.2111305296421051E-2</v>
      </c>
      <c r="BO239" s="44">
        <v>5.27670718729496E-2</v>
      </c>
      <c r="BP239" s="58">
        <f t="shared" si="122"/>
        <v>4.8000913734237351E-2</v>
      </c>
      <c r="BQ239" s="42">
        <v>1.3</v>
      </c>
      <c r="BR239" s="42">
        <v>1.38</v>
      </c>
      <c r="BS239" s="42">
        <v>1.33</v>
      </c>
      <c r="BT239" s="42">
        <v>1.31</v>
      </c>
      <c r="BU239" s="42">
        <v>1.3</v>
      </c>
      <c r="BV239" s="42">
        <v>1.25</v>
      </c>
      <c r="BW239" s="54">
        <v>1.31</v>
      </c>
      <c r="BX239" s="44">
        <v>4.3999999999999997E-2</v>
      </c>
      <c r="BY239" s="44">
        <v>4.8000000000000001E-2</v>
      </c>
      <c r="BZ239" s="44">
        <v>5.2999999999999999E-2</v>
      </c>
      <c r="CA239" s="44">
        <v>0.06</v>
      </c>
      <c r="CB239" s="44">
        <v>5.7000000000000002E-2</v>
      </c>
      <c r="CC239" s="44">
        <v>6.0999999999999999E-2</v>
      </c>
      <c r="CD239" s="58">
        <v>5.3999999999999999E-2</v>
      </c>
      <c r="CE239" s="42">
        <v>7.11</v>
      </c>
      <c r="CF239" s="42">
        <v>7.11</v>
      </c>
      <c r="CG239" s="42">
        <v>7.12</v>
      </c>
      <c r="CH239" s="42">
        <v>7.11</v>
      </c>
      <c r="CI239" s="42">
        <v>7.1</v>
      </c>
      <c r="CJ239" s="42">
        <v>7.1</v>
      </c>
      <c r="CK239" s="54">
        <v>7.11</v>
      </c>
      <c r="CL239" s="42">
        <v>126</v>
      </c>
      <c r="CM239" s="44"/>
      <c r="CN239" s="44">
        <v>1.1907204389572144</v>
      </c>
      <c r="CO239" s="44">
        <v>1.1516484022140503</v>
      </c>
      <c r="CP239" s="44">
        <v>1.273748517036438</v>
      </c>
      <c r="CQ239" s="44">
        <v>1.2688645124435425</v>
      </c>
      <c r="CR239" s="44">
        <v>0.96019536256790161</v>
      </c>
      <c r="CS239" s="44">
        <v>0.97484737634658813</v>
      </c>
      <c r="CT239" s="58">
        <f t="shared" si="123"/>
        <v>1.1366707682609558</v>
      </c>
      <c r="CU239" s="44" t="s">
        <v>233</v>
      </c>
      <c r="CV239" s="44" t="s">
        <v>233</v>
      </c>
      <c r="CW239" s="44" t="s">
        <v>233</v>
      </c>
      <c r="CX239" s="44" t="s">
        <v>233</v>
      </c>
      <c r="CY239" s="44" t="s">
        <v>233</v>
      </c>
      <c r="CZ239" s="44" t="s">
        <v>233</v>
      </c>
      <c r="DA239" s="54">
        <v>1.3089999999999999</v>
      </c>
      <c r="DB239" s="65">
        <v>785.3480224609375</v>
      </c>
      <c r="DC239" s="65">
        <v>828.69354248046875</v>
      </c>
      <c r="DD239" s="65">
        <v>812.33209228515625</v>
      </c>
      <c r="DE239" s="65">
        <v>884.981689453125</v>
      </c>
      <c r="DF239" s="65">
        <v>666.5445556640625</v>
      </c>
      <c r="DG239" s="65">
        <v>650.30523681640625</v>
      </c>
      <c r="DH239" s="58">
        <f t="shared" si="124"/>
        <v>1.1107692333984376</v>
      </c>
      <c r="DI239" s="65">
        <v>864.957275390625</v>
      </c>
      <c r="DJ239" s="65">
        <v>863.5897216796875</v>
      </c>
      <c r="DK239" s="65">
        <v>854.70086669921875</v>
      </c>
      <c r="DL239" s="65">
        <v>860.17095947265625</v>
      </c>
      <c r="DM239" s="65">
        <v>702.906005859375</v>
      </c>
      <c r="DN239" s="65">
        <v>709.74359130859375</v>
      </c>
      <c r="DO239" s="58">
        <f t="shared" si="125"/>
        <v>1.1654564208984375</v>
      </c>
      <c r="DP239" s="65">
        <v>49</v>
      </c>
      <c r="DQ239" s="44"/>
      <c r="DR239" s="65">
        <v>100</v>
      </c>
      <c r="DS239" s="65">
        <v>100</v>
      </c>
      <c r="DT239" s="65">
        <v>0</v>
      </c>
      <c r="DU239" s="65">
        <v>0</v>
      </c>
      <c r="DV239" s="65">
        <v>100</v>
      </c>
      <c r="DW239" s="65">
        <v>100</v>
      </c>
      <c r="DX239" s="58">
        <f t="shared" si="126"/>
        <v>9.6000000000000002E-2</v>
      </c>
      <c r="DY239" s="43">
        <v>6.9437847137451172</v>
      </c>
      <c r="DZ239" s="43">
        <v>14.372406005859375</v>
      </c>
      <c r="EA239" s="43">
        <v>29.346343994140625</v>
      </c>
      <c r="EB239" s="44">
        <f t="shared" si="127"/>
        <v>1.2740119800567626</v>
      </c>
      <c r="EC239" s="43">
        <v>24</v>
      </c>
      <c r="ED239" s="43">
        <v>24</v>
      </c>
      <c r="EE239" s="43">
        <v>20</v>
      </c>
      <c r="EF239" s="43">
        <v>20</v>
      </c>
      <c r="EG239" s="43">
        <v>20</v>
      </c>
      <c r="EH239" s="43">
        <v>22</v>
      </c>
      <c r="EI239" s="56">
        <f t="shared" si="108"/>
        <v>21.666666666666668</v>
      </c>
      <c r="EJ239" s="65">
        <v>151</v>
      </c>
      <c r="EK239" s="42">
        <v>1</v>
      </c>
      <c r="EL239" s="42">
        <v>1</v>
      </c>
      <c r="EM239" s="42">
        <v>1</v>
      </c>
      <c r="EN239" s="42">
        <v>1</v>
      </c>
      <c r="EO239" s="42">
        <v>1</v>
      </c>
      <c r="EP239" s="42">
        <v>1</v>
      </c>
      <c r="EQ239" s="54">
        <f t="shared" si="109"/>
        <v>1</v>
      </c>
      <c r="ER239" s="65" t="s">
        <v>237</v>
      </c>
      <c r="ES239" s="42">
        <v>0</v>
      </c>
      <c r="ET239" s="42">
        <v>0</v>
      </c>
      <c r="EU239" s="42">
        <v>0</v>
      </c>
      <c r="EV239" s="42">
        <v>0</v>
      </c>
      <c r="EW239" s="42">
        <v>0</v>
      </c>
      <c r="EX239" s="42">
        <v>0</v>
      </c>
      <c r="EY239" s="54" t="str">
        <f t="shared" si="110"/>
        <v>0</v>
      </c>
      <c r="EZ239" s="42" t="s">
        <v>237</v>
      </c>
      <c r="FA239" s="42">
        <v>0.34000000357627869</v>
      </c>
      <c r="FB239" s="42">
        <v>0.34000000357627869</v>
      </c>
      <c r="FC239" s="42">
        <v>0.34000000357627869</v>
      </c>
      <c r="FD239" s="42">
        <v>0.34000000357627869</v>
      </c>
      <c r="FE239" s="42">
        <v>0.34000000357627869</v>
      </c>
      <c r="FF239" s="42">
        <v>0.34000000357627869</v>
      </c>
      <c r="FG239" s="54">
        <f t="shared" si="111"/>
        <v>0.34000000357627869</v>
      </c>
      <c r="FH239" s="42"/>
      <c r="FI239" s="42">
        <v>0.41999998688697815</v>
      </c>
      <c r="FJ239" s="42">
        <v>0.40000000596046448</v>
      </c>
      <c r="FK239" s="42">
        <v>0.40000000596046448</v>
      </c>
      <c r="FL239" s="42">
        <v>0.40000000596046448</v>
      </c>
      <c r="FM239" s="42">
        <v>0.40000000596046448</v>
      </c>
      <c r="FN239" s="42">
        <v>0.40000000596046448</v>
      </c>
      <c r="FO239" s="54">
        <f t="shared" si="112"/>
        <v>0.40333333611488342</v>
      </c>
      <c r="FP239" s="65">
        <v>31</v>
      </c>
      <c r="FQ239" s="42">
        <v>0.56999999284744263</v>
      </c>
      <c r="FR239" s="42">
        <v>0.56999999284744263</v>
      </c>
      <c r="FS239" s="42">
        <v>0.56999999284744263</v>
      </c>
      <c r="FT239" s="42">
        <v>0.56999999284744263</v>
      </c>
      <c r="FU239" s="42">
        <v>0.56999999284744263</v>
      </c>
      <c r="FV239" s="42">
        <v>0.56999999284744263</v>
      </c>
      <c r="FW239" s="54">
        <f t="shared" si="113"/>
        <v>0.56999999284744263</v>
      </c>
      <c r="FX239" s="65">
        <v>20</v>
      </c>
    </row>
    <row r="240" spans="1:180">
      <c r="A240" s="40">
        <v>38942</v>
      </c>
      <c r="B240" s="41"/>
      <c r="C240" s="41"/>
      <c r="D240" s="41"/>
      <c r="E240" s="42">
        <v>8.1333332061767578</v>
      </c>
      <c r="F240" s="42">
        <v>8.0273504257202148</v>
      </c>
      <c r="G240" s="42">
        <v>8.0991449356079102</v>
      </c>
      <c r="H240" s="42">
        <v>8.4205131530761719</v>
      </c>
      <c r="I240" s="42">
        <v>8.5675210952758789</v>
      </c>
      <c r="J240" s="42">
        <v>8.3726491928100586</v>
      </c>
      <c r="K240" s="54">
        <f t="shared" si="114"/>
        <v>8.270085334777832</v>
      </c>
      <c r="L240" s="43">
        <v>18.608058929443359</v>
      </c>
      <c r="M240" s="43">
        <v>16.996337890625</v>
      </c>
      <c r="N240" s="43">
        <v>15.873015403747559</v>
      </c>
      <c r="O240" s="43">
        <v>18.681318283081055</v>
      </c>
      <c r="P240" s="43">
        <v>21.684982299804687</v>
      </c>
      <c r="Q240" s="43">
        <v>20.80586051940918</v>
      </c>
      <c r="R240" s="54">
        <f t="shared" si="115"/>
        <v>18.774928887685139</v>
      </c>
      <c r="S240" s="43">
        <v>4.5177044868469238</v>
      </c>
      <c r="T240" s="43">
        <v>4.029304027557373</v>
      </c>
      <c r="U240" s="43">
        <v>3.9072039127349854</v>
      </c>
      <c r="V240" s="43">
        <v>3.9072039127349854</v>
      </c>
      <c r="W240" s="43">
        <v>3.7851037979125977</v>
      </c>
      <c r="X240" s="43">
        <v>4.7619047164916992</v>
      </c>
      <c r="Y240" s="56">
        <f t="shared" si="116"/>
        <v>4.1514041423797607</v>
      </c>
      <c r="Z240" s="42">
        <v>-0.20268620550632477</v>
      </c>
      <c r="AA240" s="42">
        <v>-0.1587301641702652</v>
      </c>
      <c r="AB240" s="42">
        <v>-0.18803419172763824</v>
      </c>
      <c r="AC240" s="42">
        <v>-0.24175824224948883</v>
      </c>
      <c r="AD240" s="42">
        <v>-0.26617828011512756</v>
      </c>
      <c r="AE240" s="42">
        <v>-0.24175824224948883</v>
      </c>
      <c r="AF240" s="54">
        <f t="shared" si="117"/>
        <v>-0.21652422100305557</v>
      </c>
      <c r="AG240" s="42">
        <v>7.470085620880127</v>
      </c>
      <c r="AH240" s="42">
        <v>7.4358973503112793</v>
      </c>
      <c r="AI240" s="42">
        <v>7.5418801307678223</v>
      </c>
      <c r="AJ240" s="42">
        <v>7.8222222328186035</v>
      </c>
      <c r="AK240" s="42">
        <v>7.894017219543457</v>
      </c>
      <c r="AL240" s="42">
        <v>7.634188175201416</v>
      </c>
      <c r="AM240" s="54">
        <f t="shared" si="118"/>
        <v>7.6330484549204511</v>
      </c>
      <c r="AN240" s="44">
        <v>0.31257632374763489</v>
      </c>
      <c r="AO240" s="44">
        <v>0.27350428700447083</v>
      </c>
      <c r="AP240" s="44">
        <v>0.23931623995304108</v>
      </c>
      <c r="AQ240" s="44">
        <v>0.20757021009922028</v>
      </c>
      <c r="AR240" s="44">
        <v>0.38339439034461975</v>
      </c>
      <c r="AS240" s="44">
        <v>0.40537241101264954</v>
      </c>
      <c r="AT240" s="58">
        <f t="shared" si="119"/>
        <v>0.30362231036027271</v>
      </c>
      <c r="AU240" s="42">
        <v>0.86080586910247803</v>
      </c>
      <c r="AV240" s="42">
        <v>0.98656898736953735</v>
      </c>
      <c r="AW240" s="42">
        <v>0.85103785991668701</v>
      </c>
      <c r="AX240" s="42">
        <v>0.93040293455123901</v>
      </c>
      <c r="AY240" s="42">
        <v>0.81684982776641846</v>
      </c>
      <c r="AZ240" s="42">
        <v>1.0354090929031372</v>
      </c>
      <c r="BA240" s="54">
        <f t="shared" si="120"/>
        <v>0.91351242860158288</v>
      </c>
      <c r="BB240" s="44"/>
      <c r="BC240" s="42">
        <v>0.17094017565250397</v>
      </c>
      <c r="BD240" s="42">
        <v>0.23443223536014557</v>
      </c>
      <c r="BE240" s="42">
        <v>0.29548230767250061</v>
      </c>
      <c r="BF240" s="42">
        <v>0.25030526518821716</v>
      </c>
      <c r="BG240" s="42">
        <v>0.23931623995304108</v>
      </c>
      <c r="BH240" s="42">
        <v>0.21489621698856354</v>
      </c>
      <c r="BI240" s="54">
        <f t="shared" si="121"/>
        <v>0.23422874013582864</v>
      </c>
      <c r="BJ240" s="44">
        <v>5.2912060171365738E-2</v>
      </c>
      <c r="BK240" s="44">
        <v>4.9267344176769257E-2</v>
      </c>
      <c r="BL240" s="44">
        <v>4.8279743641614914E-2</v>
      </c>
      <c r="BM240" s="44">
        <v>4.4615898281335831E-2</v>
      </c>
      <c r="BN240" s="44">
        <v>4.2810060083866119E-2</v>
      </c>
      <c r="BO240" s="44">
        <v>4.3982978910207748E-2</v>
      </c>
      <c r="BP240" s="58">
        <f t="shared" si="122"/>
        <v>4.6978014210859932E-2</v>
      </c>
      <c r="BQ240" s="42">
        <v>1.17</v>
      </c>
      <c r="BR240" s="42">
        <v>1.22</v>
      </c>
      <c r="BS240" s="42">
        <v>1.27</v>
      </c>
      <c r="BT240" s="42">
        <v>1.25</v>
      </c>
      <c r="BU240" s="42">
        <v>1.26</v>
      </c>
      <c r="BV240" s="42">
        <v>1.22</v>
      </c>
      <c r="BW240" s="54">
        <v>1.23</v>
      </c>
      <c r="BX240" s="44">
        <v>5.6000000000000001E-2</v>
      </c>
      <c r="BY240" s="44">
        <v>5.7000000000000002E-2</v>
      </c>
      <c r="BZ240" s="44">
        <v>5.8999999999999997E-2</v>
      </c>
      <c r="CA240" s="44">
        <v>0.05</v>
      </c>
      <c r="CB240" s="44">
        <v>4.9000000000000002E-2</v>
      </c>
      <c r="CC240" s="44">
        <v>5.5E-2</v>
      </c>
      <c r="CD240" s="58">
        <v>5.3999999999999999E-2</v>
      </c>
      <c r="CE240" s="42">
        <v>7.1</v>
      </c>
      <c r="CF240" s="42">
        <v>7.11</v>
      </c>
      <c r="CG240" s="42">
        <v>7.12</v>
      </c>
      <c r="CH240" s="42">
        <v>7.12</v>
      </c>
      <c r="CI240" s="42">
        <v>7.11</v>
      </c>
      <c r="CJ240" s="42">
        <v>7.1</v>
      </c>
      <c r="CK240" s="54">
        <v>7.11</v>
      </c>
      <c r="CL240" s="42">
        <v>125</v>
      </c>
      <c r="CM240" s="44"/>
      <c r="CN240" s="44">
        <v>0.97191697359085083</v>
      </c>
      <c r="CO240" s="44">
        <v>1.052991509437561</v>
      </c>
      <c r="CP240" s="44">
        <v>1.2327228784561157</v>
      </c>
      <c r="CQ240" s="44">
        <v>0.93382173776626587</v>
      </c>
      <c r="CR240" s="44">
        <v>0.98070818185806274</v>
      </c>
      <c r="CS240" s="44">
        <v>1.1799756288528442</v>
      </c>
      <c r="CT240" s="58">
        <f t="shared" si="123"/>
        <v>1.0586894849936168</v>
      </c>
      <c r="CU240" s="44" t="s">
        <v>233</v>
      </c>
      <c r="CV240" s="44" t="s">
        <v>233</v>
      </c>
      <c r="CW240" s="44" t="s">
        <v>233</v>
      </c>
      <c r="CX240" s="44" t="s">
        <v>233</v>
      </c>
      <c r="CY240" s="44" t="s">
        <v>233</v>
      </c>
      <c r="CZ240" s="44" t="s">
        <v>233</v>
      </c>
      <c r="DA240" s="54">
        <v>1.331</v>
      </c>
      <c r="DB240" s="65">
        <v>710.2564697265625</v>
      </c>
      <c r="DC240" s="65">
        <v>636.38580322265625</v>
      </c>
      <c r="DD240" s="65">
        <v>931.13555908203125</v>
      </c>
      <c r="DE240" s="65">
        <v>582.4176025390625</v>
      </c>
      <c r="DF240" s="65">
        <v>703.66302490234375</v>
      </c>
      <c r="DG240" s="65">
        <v>824.90838623046875</v>
      </c>
      <c r="DH240" s="58">
        <f t="shared" si="124"/>
        <v>1.0533040429687499</v>
      </c>
      <c r="DI240" s="65">
        <v>708.3760986328125</v>
      </c>
      <c r="DJ240" s="65">
        <v>702.906005859375</v>
      </c>
      <c r="DK240" s="65">
        <v>864.27349853515625</v>
      </c>
      <c r="DL240" s="65">
        <v>704.957275390625</v>
      </c>
      <c r="DM240" s="65">
        <v>711.79486083984375</v>
      </c>
      <c r="DN240" s="65">
        <v>884.1025390625</v>
      </c>
      <c r="DO240" s="58">
        <f t="shared" si="125"/>
        <v>1.098338466796875</v>
      </c>
      <c r="DP240" s="65">
        <v>24</v>
      </c>
      <c r="DQ240" s="44"/>
      <c r="DR240" s="65">
        <v>0</v>
      </c>
      <c r="DS240" s="65">
        <v>0</v>
      </c>
      <c r="DT240" s="65">
        <v>100</v>
      </c>
      <c r="DU240" s="65">
        <v>100</v>
      </c>
      <c r="DV240" s="65">
        <v>0</v>
      </c>
      <c r="DW240" s="65">
        <v>0</v>
      </c>
      <c r="DX240" s="58">
        <f t="shared" si="126"/>
        <v>4.8000000000000001E-2</v>
      </c>
      <c r="DY240" s="43">
        <v>7.2252011299133301</v>
      </c>
      <c r="DZ240" s="43">
        <v>14.289390563964844</v>
      </c>
      <c r="EA240" s="43">
        <v>26.567123413085938</v>
      </c>
      <c r="EB240" s="44">
        <f t="shared" si="127"/>
        <v>1.1104587213134764</v>
      </c>
      <c r="EC240" s="43">
        <v>24</v>
      </c>
      <c r="ED240" s="43">
        <v>24</v>
      </c>
      <c r="EE240" s="43">
        <v>22</v>
      </c>
      <c r="EF240" s="43">
        <v>22</v>
      </c>
      <c r="EG240" s="43">
        <v>22</v>
      </c>
      <c r="EH240" s="43">
        <v>22</v>
      </c>
      <c r="EI240" s="56">
        <f t="shared" si="108"/>
        <v>22.666666666666668</v>
      </c>
      <c r="EJ240" s="65">
        <v>151</v>
      </c>
      <c r="EK240" s="42">
        <v>1</v>
      </c>
      <c r="EL240" s="42">
        <v>1</v>
      </c>
      <c r="EM240" s="42">
        <v>1</v>
      </c>
      <c r="EN240" s="42">
        <v>1</v>
      </c>
      <c r="EO240" s="42">
        <v>1</v>
      </c>
      <c r="EP240" s="42">
        <v>1</v>
      </c>
      <c r="EQ240" s="54">
        <f t="shared" si="109"/>
        <v>1</v>
      </c>
      <c r="ER240" s="65" t="s">
        <v>237</v>
      </c>
      <c r="ES240" s="42">
        <v>0</v>
      </c>
      <c r="ET240" s="42">
        <v>0</v>
      </c>
      <c r="EU240" s="42">
        <v>0</v>
      </c>
      <c r="EV240" s="42">
        <v>0</v>
      </c>
      <c r="EW240" s="42">
        <v>0</v>
      </c>
      <c r="EX240" s="42">
        <v>0</v>
      </c>
      <c r="EY240" s="54" t="str">
        <f t="shared" si="110"/>
        <v>0</v>
      </c>
      <c r="EZ240" s="42" t="s">
        <v>237</v>
      </c>
      <c r="FA240" s="42">
        <v>0.34000000357627869</v>
      </c>
      <c r="FB240" s="42">
        <v>0.34000000357627869</v>
      </c>
      <c r="FC240" s="42">
        <v>0.34000000357627869</v>
      </c>
      <c r="FD240" s="42">
        <v>0.34000000357627869</v>
      </c>
      <c r="FE240" s="42">
        <v>0.34000000357627869</v>
      </c>
      <c r="FF240" s="42">
        <v>0.34000000357627869</v>
      </c>
      <c r="FG240" s="54">
        <f t="shared" si="111"/>
        <v>0.34000000357627869</v>
      </c>
      <c r="FH240" s="42"/>
      <c r="FI240" s="42">
        <v>0.40000000596046448</v>
      </c>
      <c r="FJ240" s="42">
        <v>0.40000000596046448</v>
      </c>
      <c r="FK240" s="42">
        <v>0.40000000596046448</v>
      </c>
      <c r="FL240" s="42">
        <v>0.40000000596046448</v>
      </c>
      <c r="FM240" s="42">
        <v>0.40000000596046448</v>
      </c>
      <c r="FN240" s="42">
        <v>0.40000000596046448</v>
      </c>
      <c r="FO240" s="54">
        <f t="shared" si="112"/>
        <v>0.40000000596046448</v>
      </c>
      <c r="FP240" s="65">
        <v>30</v>
      </c>
      <c r="FQ240" s="42">
        <v>0.56999999284744263</v>
      </c>
      <c r="FR240" s="42">
        <v>0.56999999284744263</v>
      </c>
      <c r="FS240" s="42">
        <v>0.56999999284744263</v>
      </c>
      <c r="FT240" s="42">
        <v>0.56999999284744263</v>
      </c>
      <c r="FU240" s="42">
        <v>0.56999999284744263</v>
      </c>
      <c r="FV240" s="42">
        <v>0.56999999284744263</v>
      </c>
      <c r="FW240" s="54">
        <f t="shared" si="113"/>
        <v>0.56999999284744263</v>
      </c>
      <c r="FX240" s="65">
        <v>21</v>
      </c>
    </row>
    <row r="241" spans="1:180">
      <c r="A241" s="40">
        <v>38943</v>
      </c>
      <c r="B241" s="41"/>
      <c r="C241" s="41"/>
      <c r="D241" s="41"/>
      <c r="E241" s="42">
        <v>8.0717945098876953</v>
      </c>
      <c r="F241" s="42">
        <v>8</v>
      </c>
      <c r="G241" s="42">
        <v>8.0820512771606445</v>
      </c>
      <c r="H241" s="42">
        <v>8.4307689666748047</v>
      </c>
      <c r="I241" s="42">
        <v>8.5230770111083984</v>
      </c>
      <c r="J241" s="42">
        <v>8.2769231796264648</v>
      </c>
      <c r="K241" s="54">
        <f t="shared" si="114"/>
        <v>8.230769157409668</v>
      </c>
      <c r="L241" s="43">
        <v>19.316238403320313</v>
      </c>
      <c r="M241" s="43">
        <v>17.826618194580078</v>
      </c>
      <c r="N241" s="43">
        <v>16.727716445922852</v>
      </c>
      <c r="O241" s="43">
        <v>19.487178802490234</v>
      </c>
      <c r="P241" s="43">
        <v>21.367521286010742</v>
      </c>
      <c r="Q241" s="43">
        <v>21.343101501464844</v>
      </c>
      <c r="R241" s="54">
        <f t="shared" si="115"/>
        <v>19.344729105631512</v>
      </c>
      <c r="S241" s="43">
        <v>4.3956046104431152</v>
      </c>
      <c r="T241" s="43">
        <v>4.6398048400878906</v>
      </c>
      <c r="U241" s="43">
        <v>4.029304027557373</v>
      </c>
      <c r="V241" s="43">
        <v>3.9072039127349854</v>
      </c>
      <c r="W241" s="43">
        <v>4.1514043807983398</v>
      </c>
      <c r="X241" s="43">
        <v>4.6398048400878906</v>
      </c>
      <c r="Y241" s="56">
        <f t="shared" si="116"/>
        <v>4.2938544352849322</v>
      </c>
      <c r="Z241" s="42">
        <v>-0.19780220091342926</v>
      </c>
      <c r="AA241" s="42">
        <v>-0.14896215498447418</v>
      </c>
      <c r="AB241" s="42">
        <v>-0.15384615957736969</v>
      </c>
      <c r="AC241" s="42">
        <v>-0.17826618254184723</v>
      </c>
      <c r="AD241" s="42">
        <v>-0.20268620550632477</v>
      </c>
      <c r="AE241" s="42">
        <v>-0.20268620550632477</v>
      </c>
      <c r="AF241" s="54">
        <f t="shared" si="117"/>
        <v>-0.18070818483829498</v>
      </c>
      <c r="AG241" s="42">
        <v>7.4393162727355957</v>
      </c>
      <c r="AH241" s="42">
        <v>7.4085469245910645</v>
      </c>
      <c r="AI241" s="42">
        <v>7.5282049179077148</v>
      </c>
      <c r="AJ241" s="42">
        <v>7.8188033103942871</v>
      </c>
      <c r="AK241" s="42">
        <v>7.856410026550293</v>
      </c>
      <c r="AL241" s="42">
        <v>7.5589742660522461</v>
      </c>
      <c r="AM241" s="54">
        <f t="shared" si="118"/>
        <v>7.6017092863718672</v>
      </c>
      <c r="AN241" s="44">
        <v>0.31257632374763489</v>
      </c>
      <c r="AO241" s="44">
        <v>0.2588522732257843</v>
      </c>
      <c r="AP241" s="44">
        <v>0.28083029389381409</v>
      </c>
      <c r="AQ241" s="44">
        <v>0.40537241101264954</v>
      </c>
      <c r="AR241" s="44">
        <v>0.57387059926986694</v>
      </c>
      <c r="AS241" s="44">
        <v>0.42490842938423157</v>
      </c>
      <c r="AT241" s="58">
        <f t="shared" si="119"/>
        <v>0.3760683884223302</v>
      </c>
      <c r="AU241" s="42">
        <v>0.87179487943649292</v>
      </c>
      <c r="AV241" s="42">
        <v>0.89621490240097046</v>
      </c>
      <c r="AW241" s="42">
        <v>0.85958486795425415</v>
      </c>
      <c r="AX241" s="42">
        <v>0.92796093225479126</v>
      </c>
      <c r="AY241" s="42">
        <v>0.83882784843444824</v>
      </c>
      <c r="AZ241" s="42">
        <v>0.83394384384155273</v>
      </c>
      <c r="BA241" s="54">
        <f t="shared" si="120"/>
        <v>0.87138787905375159</v>
      </c>
      <c r="BB241" s="44"/>
      <c r="BC241" s="42">
        <v>0.29670330882072449</v>
      </c>
      <c r="BD241" s="42">
        <v>0.27228328585624695</v>
      </c>
      <c r="BE241" s="42">
        <v>0.26373627781867981</v>
      </c>
      <c r="BF241" s="42">
        <v>0.28449329733848572</v>
      </c>
      <c r="BG241" s="42">
        <v>0.30036631226539612</v>
      </c>
      <c r="BH241" s="42">
        <v>0.27960929274559021</v>
      </c>
      <c r="BI241" s="54">
        <f t="shared" si="121"/>
        <v>0.28286529580752057</v>
      </c>
      <c r="BJ241" s="44">
        <v>4.4233899563550949E-2</v>
      </c>
      <c r="BK241" s="44">
        <v>4.535602405667305E-2</v>
      </c>
      <c r="BL241" s="44">
        <v>4.3001033365726471E-2</v>
      </c>
      <c r="BM241" s="44">
        <v>4.1335463523864746E-2</v>
      </c>
      <c r="BN241" s="44">
        <v>4.2005378752946854E-2</v>
      </c>
      <c r="BO241" s="44">
        <v>4.2210794985294342E-2</v>
      </c>
      <c r="BP241" s="58">
        <f t="shared" si="122"/>
        <v>4.30237657080094E-2</v>
      </c>
      <c r="BQ241" s="42">
        <v>1.21</v>
      </c>
      <c r="BR241" s="42">
        <v>1.25</v>
      </c>
      <c r="BS241" s="42">
        <v>1.35</v>
      </c>
      <c r="BT241" s="42">
        <v>1.31</v>
      </c>
      <c r="BU241" s="42">
        <v>1.35</v>
      </c>
      <c r="BV241" s="42">
        <v>1.31</v>
      </c>
      <c r="BW241" s="54">
        <v>1.3</v>
      </c>
      <c r="BX241" s="44">
        <v>4.5999999999999999E-2</v>
      </c>
      <c r="BY241" s="44">
        <v>4.8000000000000001E-2</v>
      </c>
      <c r="BZ241" s="44">
        <v>4.4999999999999998E-2</v>
      </c>
      <c r="CA241" s="44">
        <v>4.3999999999999997E-2</v>
      </c>
      <c r="CB241" s="44">
        <v>5.0999999999999997E-2</v>
      </c>
      <c r="CC241" s="44">
        <v>4.4999999999999998E-2</v>
      </c>
      <c r="CD241" s="58">
        <v>4.7E-2</v>
      </c>
      <c r="CE241" s="42">
        <v>7.1</v>
      </c>
      <c r="CF241" s="42">
        <v>7.11</v>
      </c>
      <c r="CG241" s="42">
        <v>7.11</v>
      </c>
      <c r="CH241" s="42">
        <v>7.1</v>
      </c>
      <c r="CI241" s="42">
        <v>7.1</v>
      </c>
      <c r="CJ241" s="42">
        <v>7.09</v>
      </c>
      <c r="CK241" s="54">
        <v>7.1</v>
      </c>
      <c r="CL241" s="42">
        <v>127</v>
      </c>
      <c r="CM241" s="44"/>
      <c r="CN241" s="44">
        <v>1.1838828325271606</v>
      </c>
      <c r="CO241" s="44">
        <v>1.2844933271408081</v>
      </c>
      <c r="CP241" s="44">
        <v>1.2043956518173218</v>
      </c>
      <c r="CQ241" s="44">
        <v>1.2034188508987427</v>
      </c>
      <c r="CR241" s="44">
        <v>1.2698413133621216</v>
      </c>
      <c r="CS241" s="44">
        <v>1.254212498664856</v>
      </c>
      <c r="CT241" s="58">
        <f t="shared" si="123"/>
        <v>1.2333740790685017</v>
      </c>
      <c r="CU241" s="44" t="s">
        <v>233</v>
      </c>
      <c r="CV241" s="44" t="s">
        <v>233</v>
      </c>
      <c r="CW241" s="44" t="s">
        <v>233</v>
      </c>
      <c r="CX241" s="44" t="s">
        <v>233</v>
      </c>
      <c r="CY241" s="44" t="s">
        <v>233</v>
      </c>
      <c r="CZ241" s="44" t="s">
        <v>233</v>
      </c>
      <c r="DA241" s="54">
        <v>1.1759999999999999</v>
      </c>
      <c r="DB241" s="65">
        <v>803.052490234375</v>
      </c>
      <c r="DC241" s="65">
        <v>858.6080322265625</v>
      </c>
      <c r="DD241" s="65">
        <v>871.42852783203125</v>
      </c>
      <c r="DE241" s="65">
        <v>787.912109375</v>
      </c>
      <c r="DF241" s="65">
        <v>861.41632080078125</v>
      </c>
      <c r="DG241" s="65">
        <v>851.4041748046875</v>
      </c>
      <c r="DH241" s="58">
        <f t="shared" si="124"/>
        <v>1.2081171972656251</v>
      </c>
      <c r="DI241" s="65">
        <v>874.5299072265625</v>
      </c>
      <c r="DJ241" s="65">
        <v>860.85467529296875</v>
      </c>
      <c r="DK241" s="65">
        <v>863.5897216796875</v>
      </c>
      <c r="DL241" s="65">
        <v>869.74359130859375</v>
      </c>
      <c r="DM241" s="65">
        <v>873.84613037109375</v>
      </c>
      <c r="DN241" s="65">
        <v>876.5811767578125</v>
      </c>
      <c r="DO241" s="58">
        <f t="shared" si="125"/>
        <v>1.2525948486328125</v>
      </c>
      <c r="DP241" s="65">
        <v>25</v>
      </c>
      <c r="DQ241" s="44"/>
      <c r="DR241" s="65">
        <v>0</v>
      </c>
      <c r="DS241" s="65">
        <v>100</v>
      </c>
      <c r="DT241" s="65">
        <v>100</v>
      </c>
      <c r="DU241" s="65">
        <v>100</v>
      </c>
      <c r="DV241" s="65">
        <v>0</v>
      </c>
      <c r="DW241" s="65">
        <v>0</v>
      </c>
      <c r="DX241" s="58">
        <f t="shared" si="126"/>
        <v>7.1999999999999995E-2</v>
      </c>
      <c r="DY241" s="43">
        <v>7.0517702102661133</v>
      </c>
      <c r="DZ241" s="43">
        <v>13.863484382629395</v>
      </c>
      <c r="EA241" s="43">
        <v>29.115341186523438</v>
      </c>
      <c r="EB241" s="44">
        <f t="shared" si="127"/>
        <v>1.3147771511077879</v>
      </c>
      <c r="EC241" s="43">
        <v>22</v>
      </c>
      <c r="ED241" s="43">
        <v>22</v>
      </c>
      <c r="EE241" s="43">
        <v>20</v>
      </c>
      <c r="EF241" s="43">
        <v>20</v>
      </c>
      <c r="EG241" s="43">
        <v>20</v>
      </c>
      <c r="EH241" s="43">
        <v>20</v>
      </c>
      <c r="EI241" s="56">
        <f t="shared" si="108"/>
        <v>20.666666666666668</v>
      </c>
      <c r="EJ241" s="65">
        <v>207</v>
      </c>
      <c r="EK241" s="42">
        <v>1</v>
      </c>
      <c r="EL241" s="42">
        <v>1</v>
      </c>
      <c r="EM241" s="42">
        <v>1</v>
      </c>
      <c r="EN241" s="42">
        <v>1</v>
      </c>
      <c r="EO241" s="42">
        <v>1</v>
      </c>
      <c r="EP241" s="42">
        <v>1</v>
      </c>
      <c r="EQ241" s="54">
        <f t="shared" si="109"/>
        <v>1</v>
      </c>
      <c r="ER241" s="65" t="s">
        <v>237</v>
      </c>
      <c r="ES241" s="42">
        <v>0</v>
      </c>
      <c r="ET241" s="42">
        <v>0</v>
      </c>
      <c r="EU241" s="42">
        <v>0</v>
      </c>
      <c r="EV241" s="42">
        <v>0</v>
      </c>
      <c r="EW241" s="42">
        <v>0</v>
      </c>
      <c r="EX241" s="42">
        <v>0</v>
      </c>
      <c r="EY241" s="54" t="str">
        <f t="shared" si="110"/>
        <v>0</v>
      </c>
      <c r="EZ241" s="42" t="s">
        <v>237</v>
      </c>
      <c r="FA241" s="42">
        <v>0.34000000357627869</v>
      </c>
      <c r="FB241" s="42">
        <v>0.34000000357627869</v>
      </c>
      <c r="FC241" s="42">
        <v>0.34000000357627869</v>
      </c>
      <c r="FD241" s="42">
        <v>0.34000000357627869</v>
      </c>
      <c r="FE241" s="42">
        <v>0.34000000357627869</v>
      </c>
      <c r="FF241" s="42">
        <v>0.34000000357627869</v>
      </c>
      <c r="FG241" s="54">
        <f t="shared" si="111"/>
        <v>0.34000000357627869</v>
      </c>
      <c r="FH241" s="42"/>
      <c r="FI241" s="42">
        <v>0.40000000596046448</v>
      </c>
      <c r="FJ241" s="42">
        <v>0.40000000596046448</v>
      </c>
      <c r="FK241" s="42">
        <v>0.41999998688697815</v>
      </c>
      <c r="FL241" s="42">
        <v>0.41999998688697815</v>
      </c>
      <c r="FM241" s="42">
        <v>0.41999998688697815</v>
      </c>
      <c r="FN241" s="42">
        <v>0.41999998688697815</v>
      </c>
      <c r="FO241" s="54">
        <f t="shared" si="112"/>
        <v>0.41333332657814026</v>
      </c>
      <c r="FP241" s="65">
        <v>37</v>
      </c>
      <c r="FQ241" s="42">
        <v>0.56999999284744263</v>
      </c>
      <c r="FR241" s="42">
        <v>0.56999999284744263</v>
      </c>
      <c r="FS241" s="42">
        <v>0.56999999284744263</v>
      </c>
      <c r="FT241" s="42">
        <v>0.56999999284744263</v>
      </c>
      <c r="FU241" s="42">
        <v>0.56999999284744263</v>
      </c>
      <c r="FV241" s="42">
        <v>0.56999999284744263</v>
      </c>
      <c r="FW241" s="54">
        <f t="shared" si="113"/>
        <v>0.56999999284744263</v>
      </c>
      <c r="FX241" s="65">
        <v>25</v>
      </c>
    </row>
    <row r="242" spans="1:180">
      <c r="A242" s="40">
        <v>38944</v>
      </c>
      <c r="B242" s="41"/>
      <c r="C242" s="41"/>
      <c r="D242" s="41"/>
      <c r="E242" s="42">
        <v>8.020512580871582</v>
      </c>
      <c r="F242" s="42">
        <v>7.9794869422912598</v>
      </c>
      <c r="G242" s="42">
        <v>8.0581197738647461</v>
      </c>
      <c r="H242" s="42">
        <v>8.3487176895141602</v>
      </c>
      <c r="I242" s="42">
        <v>8.4273500442504883</v>
      </c>
      <c r="J242" s="42">
        <v>8.2905979156494141</v>
      </c>
      <c r="K242" s="54">
        <f t="shared" si="114"/>
        <v>8.1874641577402745</v>
      </c>
      <c r="L242" s="43">
        <v>20.854700088500977</v>
      </c>
      <c r="M242" s="43">
        <v>20.122100830078125</v>
      </c>
      <c r="N242" s="43">
        <v>19.218559265136719</v>
      </c>
      <c r="O242" s="43">
        <v>21.636140823364258</v>
      </c>
      <c r="P242" s="43">
        <v>23.589742660522461</v>
      </c>
      <c r="Q242" s="43">
        <v>22.661783218383789</v>
      </c>
      <c r="R242" s="54">
        <f t="shared" si="115"/>
        <v>21.347171147664387</v>
      </c>
      <c r="S242" s="43">
        <v>4.7619047164916992</v>
      </c>
      <c r="T242" s="43">
        <v>4.7619047164916992</v>
      </c>
      <c r="U242" s="43">
        <v>4.6398048400878906</v>
      </c>
      <c r="V242" s="43">
        <v>3.9072039127349854</v>
      </c>
      <c r="W242" s="43">
        <v>4.5177044868469238</v>
      </c>
      <c r="X242" s="43">
        <v>4.3956046104431152</v>
      </c>
      <c r="Y242" s="56">
        <f t="shared" si="116"/>
        <v>4.4973545471827192</v>
      </c>
      <c r="Z242" s="42">
        <v>-0.16361416876316071</v>
      </c>
      <c r="AA242" s="42">
        <v>-0.15384615957736969</v>
      </c>
      <c r="AB242" s="42">
        <v>-0.17338217794895172</v>
      </c>
      <c r="AC242" s="42">
        <v>-0.18315018713474274</v>
      </c>
      <c r="AD242" s="42">
        <v>-0.2222222238779068</v>
      </c>
      <c r="AE242" s="42">
        <v>-0.20268620550632477</v>
      </c>
      <c r="AF242" s="54">
        <f t="shared" si="117"/>
        <v>-0.18315018713474274</v>
      </c>
      <c r="AG242" s="42">
        <v>7.3709402084350586</v>
      </c>
      <c r="AH242" s="42">
        <v>7.4085469245910645</v>
      </c>
      <c r="AI242" s="42">
        <v>7.5042734146118164</v>
      </c>
      <c r="AJ242" s="42">
        <v>7.7367520332336426</v>
      </c>
      <c r="AK242" s="42">
        <v>7.8017091751098633</v>
      </c>
      <c r="AL242" s="42">
        <v>7.5931625366210938</v>
      </c>
      <c r="AM242" s="54">
        <f t="shared" si="118"/>
        <v>7.5692307154337568</v>
      </c>
      <c r="AN242" s="44">
        <v>0.39316239953041077</v>
      </c>
      <c r="AO242" s="44">
        <v>0.31257632374763489</v>
      </c>
      <c r="AP242" s="44">
        <v>0.26129427552223206</v>
      </c>
      <c r="AQ242" s="44">
        <v>0.37118437886238098</v>
      </c>
      <c r="AR242" s="44">
        <v>0.59584861993789673</v>
      </c>
      <c r="AS242" s="44">
        <v>0.54212456941604614</v>
      </c>
      <c r="AT242" s="58">
        <f t="shared" si="119"/>
        <v>0.41269842783610028</v>
      </c>
      <c r="AU242" s="42">
        <v>0.8461538553237915</v>
      </c>
      <c r="AV242" s="42">
        <v>0.81684982776641846</v>
      </c>
      <c r="AW242" s="42">
        <v>0.76556777954101563</v>
      </c>
      <c r="AX242" s="42">
        <v>1.1428571939468384</v>
      </c>
      <c r="AY242" s="42">
        <v>0.86813187599182129</v>
      </c>
      <c r="AZ242" s="42">
        <v>1.0183150768280029</v>
      </c>
      <c r="BA242" s="54">
        <f t="shared" si="120"/>
        <v>0.90964593489964807</v>
      </c>
      <c r="BB242" s="44"/>
      <c r="BC242" s="42">
        <v>0.28571429848670959</v>
      </c>
      <c r="BD242" s="42">
        <v>0.27228328585624695</v>
      </c>
      <c r="BE242" s="42">
        <v>0.21245421469211578</v>
      </c>
      <c r="BF242" s="42">
        <v>0.30036631226539612</v>
      </c>
      <c r="BG242" s="42">
        <v>0.41514042019844055</v>
      </c>
      <c r="BH242" s="42">
        <v>0.28571429848670959</v>
      </c>
      <c r="BI242" s="54">
        <f t="shared" si="121"/>
        <v>0.29527880499760312</v>
      </c>
      <c r="BJ242" s="44">
        <v>4.3028727173805237E-2</v>
      </c>
      <c r="BK242" s="44">
        <v>4.0872726589441299E-2</v>
      </c>
      <c r="BL242" s="44">
        <v>4.42378930747509E-2</v>
      </c>
      <c r="BM242" s="44">
        <v>4.025297611951828E-2</v>
      </c>
      <c r="BN242" s="44">
        <v>4.0637761354446411E-2</v>
      </c>
      <c r="BO242" s="44">
        <v>4.4615093618631363E-2</v>
      </c>
      <c r="BP242" s="58">
        <f t="shared" si="122"/>
        <v>4.2274196321765579E-2</v>
      </c>
      <c r="BQ242" s="42">
        <v>1.39</v>
      </c>
      <c r="BR242" s="42">
        <v>1.37</v>
      </c>
      <c r="BS242" s="42">
        <v>1.39</v>
      </c>
      <c r="BT242" s="42">
        <v>1.4</v>
      </c>
      <c r="BU242" s="42">
        <v>1.41</v>
      </c>
      <c r="BV242" s="42">
        <v>1.46</v>
      </c>
      <c r="BW242" s="54">
        <v>1.4</v>
      </c>
      <c r="BX242" s="44">
        <v>4.9000000000000002E-2</v>
      </c>
      <c r="BY242" s="44">
        <v>4.5999999999999999E-2</v>
      </c>
      <c r="BZ242" s="44">
        <v>4.8000000000000001E-2</v>
      </c>
      <c r="CA242" s="44">
        <v>4.2999999999999997E-2</v>
      </c>
      <c r="CB242" s="44">
        <v>4.4999999999999998E-2</v>
      </c>
      <c r="CC242" s="44">
        <v>4.4999999999999998E-2</v>
      </c>
      <c r="CD242" s="58">
        <v>4.5999999999999999E-2</v>
      </c>
      <c r="CE242" s="42">
        <v>7.09</v>
      </c>
      <c r="CF242" s="42">
        <v>7.09</v>
      </c>
      <c r="CG242" s="42">
        <v>7.09</v>
      </c>
      <c r="CH242" s="42">
        <v>7.09</v>
      </c>
      <c r="CI242" s="42">
        <v>7.09</v>
      </c>
      <c r="CJ242" s="42">
        <v>7.09</v>
      </c>
      <c r="CK242" s="54">
        <v>7.09</v>
      </c>
      <c r="CL242" s="42">
        <v>119</v>
      </c>
      <c r="CM242" s="44"/>
      <c r="CN242" s="44">
        <v>1.2962149381637573</v>
      </c>
      <c r="CO242" s="44">
        <v>1.2600733041763306</v>
      </c>
      <c r="CP242" s="44">
        <v>1.3079365491867065</v>
      </c>
      <c r="CQ242" s="44">
        <v>1.3557997941970825</v>
      </c>
      <c r="CR242" s="44">
        <v>1.7094017267227173</v>
      </c>
      <c r="CS242" s="44">
        <v>1.6986569166183472</v>
      </c>
      <c r="CT242" s="58">
        <f t="shared" si="123"/>
        <v>1.4380138715108235</v>
      </c>
      <c r="CU242" s="44" t="s">
        <v>233</v>
      </c>
      <c r="CV242" s="44" t="s">
        <v>233</v>
      </c>
      <c r="CW242" s="44" t="s">
        <v>233</v>
      </c>
      <c r="CX242" s="44" t="s">
        <v>233</v>
      </c>
      <c r="CY242" s="44" t="s">
        <v>233</v>
      </c>
      <c r="CZ242" s="44" t="s">
        <v>233</v>
      </c>
      <c r="DA242" s="54">
        <v>0.96799999999999997</v>
      </c>
      <c r="DB242" s="65">
        <v>861.78271484375</v>
      </c>
      <c r="DC242" s="65">
        <v>856.6544189453125</v>
      </c>
      <c r="DD242" s="65">
        <v>824.5421142578125</v>
      </c>
      <c r="DE242" s="65">
        <v>664.957275390625</v>
      </c>
      <c r="DF242" s="65">
        <v>1005.4945068359375</v>
      </c>
      <c r="DG242" s="65">
        <v>909.5238037109375</v>
      </c>
      <c r="DH242" s="58">
        <f t="shared" si="124"/>
        <v>1.22950916015625</v>
      </c>
      <c r="DI242" s="65">
        <v>869.059814453125</v>
      </c>
      <c r="DJ242" s="65">
        <v>867.69232177734375</v>
      </c>
      <c r="DK242" s="65">
        <v>884.1025390625</v>
      </c>
      <c r="DL242" s="65">
        <v>892.991455078125</v>
      </c>
      <c r="DM242" s="65">
        <v>999.4627685546875</v>
      </c>
      <c r="DN242" s="65">
        <v>996.947509765625</v>
      </c>
      <c r="DO242" s="58">
        <f t="shared" si="125"/>
        <v>1.3224615380859375</v>
      </c>
      <c r="DP242" s="65">
        <v>78</v>
      </c>
      <c r="DQ242" s="44"/>
      <c r="DR242" s="65">
        <v>100</v>
      </c>
      <c r="DS242" s="65">
        <v>100</v>
      </c>
      <c r="DT242" s="65">
        <v>100</v>
      </c>
      <c r="DU242" s="65">
        <v>100</v>
      </c>
      <c r="DV242" s="65">
        <v>100</v>
      </c>
      <c r="DW242" s="65">
        <v>100</v>
      </c>
      <c r="DX242" s="58">
        <f t="shared" si="126"/>
        <v>0.14399999999999999</v>
      </c>
      <c r="DY242" s="43">
        <v>6.246788501739502</v>
      </c>
      <c r="DZ242" s="43">
        <v>12.827593803405762</v>
      </c>
      <c r="EA242" s="43">
        <v>28.610031127929688</v>
      </c>
      <c r="EB242" s="44">
        <f t="shared" si="127"/>
        <v>1.4737015626525878</v>
      </c>
      <c r="EC242" s="43">
        <v>20</v>
      </c>
      <c r="ED242" s="43">
        <v>20</v>
      </c>
      <c r="EE242" s="43">
        <v>20</v>
      </c>
      <c r="EF242" s="43">
        <v>20</v>
      </c>
      <c r="EG242" s="43">
        <v>20</v>
      </c>
      <c r="EH242" s="43">
        <v>20</v>
      </c>
      <c r="EI242" s="56">
        <f t="shared" si="108"/>
        <v>20</v>
      </c>
      <c r="EJ242" s="65">
        <v>195</v>
      </c>
      <c r="EK242" s="42">
        <v>1</v>
      </c>
      <c r="EL242" s="42">
        <v>1</v>
      </c>
      <c r="EM242" s="42">
        <v>1</v>
      </c>
      <c r="EN242" s="42">
        <v>1</v>
      </c>
      <c r="EO242" s="42">
        <v>1</v>
      </c>
      <c r="EP242" s="42">
        <v>1</v>
      </c>
      <c r="EQ242" s="54">
        <f t="shared" si="109"/>
        <v>1</v>
      </c>
      <c r="ER242" s="65" t="s">
        <v>237</v>
      </c>
      <c r="ES242" s="42">
        <v>0</v>
      </c>
      <c r="ET242" s="42">
        <v>0</v>
      </c>
      <c r="EU242" s="42">
        <v>0</v>
      </c>
      <c r="EV242" s="42">
        <v>0</v>
      </c>
      <c r="EW242" s="42">
        <v>0</v>
      </c>
      <c r="EX242" s="42">
        <v>0</v>
      </c>
      <c r="EY242" s="54" t="str">
        <f t="shared" si="110"/>
        <v>0</v>
      </c>
      <c r="EZ242" s="42" t="s">
        <v>237</v>
      </c>
      <c r="FA242" s="42">
        <v>0.34000000357627869</v>
      </c>
      <c r="FB242" s="42">
        <v>0.34000000357627869</v>
      </c>
      <c r="FC242" s="42">
        <v>0.34000000357627869</v>
      </c>
      <c r="FD242" s="42">
        <v>0.31999999284744263</v>
      </c>
      <c r="FE242" s="42">
        <v>0.31999999284744263</v>
      </c>
      <c r="FF242" s="42">
        <v>0.31999999284744263</v>
      </c>
      <c r="FG242" s="54">
        <f t="shared" si="111"/>
        <v>0.32999999821186066</v>
      </c>
      <c r="FH242" s="42"/>
      <c r="FI242" s="42">
        <v>0.41999998688697815</v>
      </c>
      <c r="FJ242" s="42">
        <v>0.41999998688697815</v>
      </c>
      <c r="FK242" s="42">
        <v>0.41999998688697815</v>
      </c>
      <c r="FL242" s="42">
        <v>0.41999998688697815</v>
      </c>
      <c r="FM242" s="42">
        <v>0.41999998688697815</v>
      </c>
      <c r="FN242" s="42">
        <v>0.41999998688697815</v>
      </c>
      <c r="FO242" s="54">
        <f t="shared" si="112"/>
        <v>0.41999998688697815</v>
      </c>
      <c r="FP242" s="65">
        <v>34</v>
      </c>
      <c r="FQ242" s="42">
        <v>0.56999999284744263</v>
      </c>
      <c r="FR242" s="42">
        <v>0.56999999284744263</v>
      </c>
      <c r="FS242" s="42">
        <v>0.56999999284744263</v>
      </c>
      <c r="FT242" s="42">
        <v>0.56999999284744263</v>
      </c>
      <c r="FU242" s="42">
        <v>0.56999999284744263</v>
      </c>
      <c r="FV242" s="42">
        <v>0.56999999284744263</v>
      </c>
      <c r="FW242" s="54">
        <f t="shared" si="113"/>
        <v>0.56999999284744263</v>
      </c>
      <c r="FX242" s="65">
        <v>27</v>
      </c>
    </row>
    <row r="243" spans="1:180">
      <c r="A243" s="40">
        <v>38945</v>
      </c>
      <c r="B243" s="41"/>
      <c r="C243" s="41"/>
      <c r="D243" s="41"/>
      <c r="E243" s="42">
        <v>7.9965810775756836</v>
      </c>
      <c r="F243" s="42">
        <v>7.9623932838439941</v>
      </c>
      <c r="G243" s="42">
        <v>8.0136756896972656</v>
      </c>
      <c r="H243" s="42">
        <v>8.2735042572021484</v>
      </c>
      <c r="I243" s="42">
        <v>8.3965816497802734</v>
      </c>
      <c r="J243" s="42">
        <v>8.2564105987548828</v>
      </c>
      <c r="K243" s="54">
        <f t="shared" si="114"/>
        <v>8.149857759475708</v>
      </c>
      <c r="L243" s="43">
        <v>20.683761596679688</v>
      </c>
      <c r="M243" s="43">
        <v>19.145299911499023</v>
      </c>
      <c r="N243" s="43">
        <v>18.266178131103516</v>
      </c>
      <c r="O243" s="43">
        <v>20.610500335693359</v>
      </c>
      <c r="P243" s="43">
        <v>23.003662109375</v>
      </c>
      <c r="Q243" s="43">
        <v>21.611721038818359</v>
      </c>
      <c r="R243" s="54">
        <f t="shared" si="115"/>
        <v>20.553520520528156</v>
      </c>
      <c r="S243" s="43">
        <v>4.7619047164916992</v>
      </c>
      <c r="T243" s="43">
        <v>4.6398048400878906</v>
      </c>
      <c r="U243" s="43">
        <v>5.0061049461364746</v>
      </c>
      <c r="V243" s="43">
        <v>4.1514043807983398</v>
      </c>
      <c r="W243" s="43">
        <v>4.5177044868469238</v>
      </c>
      <c r="X243" s="43">
        <v>4.7619047164916992</v>
      </c>
      <c r="Y243" s="56">
        <f t="shared" si="116"/>
        <v>4.6398046811421709</v>
      </c>
      <c r="Z243" s="42">
        <v>-0.11965811997652054</v>
      </c>
      <c r="AA243" s="42">
        <v>-0.12454212456941605</v>
      </c>
      <c r="AB243" s="42">
        <v>-0.16849817335605621</v>
      </c>
      <c r="AC243" s="42">
        <v>-0.15384615957736969</v>
      </c>
      <c r="AD243" s="42">
        <v>-0.18803419172763824</v>
      </c>
      <c r="AE243" s="42">
        <v>-0.17826618254184723</v>
      </c>
      <c r="AF243" s="54">
        <f t="shared" si="117"/>
        <v>-0.15547415862480798</v>
      </c>
      <c r="AG243" s="42">
        <v>7.3777775764465332</v>
      </c>
      <c r="AH243" s="42">
        <v>7.405128002166748</v>
      </c>
      <c r="AI243" s="42">
        <v>7.4188032150268555</v>
      </c>
      <c r="AJ243" s="42">
        <v>7.654700756072998</v>
      </c>
      <c r="AK243" s="42">
        <v>7.7333331108093262</v>
      </c>
      <c r="AL243" s="42">
        <v>7.5658121109008789</v>
      </c>
      <c r="AM243" s="54">
        <f t="shared" si="118"/>
        <v>7.5259257952372236</v>
      </c>
      <c r="AN243" s="44">
        <v>0.3492063581943512</v>
      </c>
      <c r="AO243" s="44">
        <v>0.31013432145118713</v>
      </c>
      <c r="AP243" s="44">
        <v>0.24175824224948883</v>
      </c>
      <c r="AQ243" s="44">
        <v>0.35653236508369446</v>
      </c>
      <c r="AR243" s="44">
        <v>0.40537241101264954</v>
      </c>
      <c r="AS243" s="44">
        <v>0.33943834900856018</v>
      </c>
      <c r="AT243" s="58">
        <f t="shared" si="119"/>
        <v>0.33374034116665524</v>
      </c>
      <c r="AU243" s="42">
        <v>0.92918193340301514</v>
      </c>
      <c r="AV243" s="42">
        <v>0.94871795177459717</v>
      </c>
      <c r="AW243" s="42">
        <v>1.4212454557418823</v>
      </c>
      <c r="AX243" s="42">
        <v>0.73137974739074707</v>
      </c>
      <c r="AY243" s="42">
        <v>0.54578757286071777</v>
      </c>
      <c r="AZ243" s="42">
        <v>0.80586081743240356</v>
      </c>
      <c r="BA243" s="54">
        <f t="shared" si="120"/>
        <v>0.89702891310056054</v>
      </c>
      <c r="BB243" s="44"/>
      <c r="BC243" s="42">
        <v>0.27594628930091858</v>
      </c>
      <c r="BD243" s="42">
        <v>0.41025641560554504</v>
      </c>
      <c r="BE243" s="42">
        <v>0.4126984179019928</v>
      </c>
      <c r="BF243" s="42">
        <v>7.081807404756546E-2</v>
      </c>
      <c r="BG243" s="42">
        <v>0.1269841343164444</v>
      </c>
      <c r="BH243" s="42">
        <v>0.21978022158145905</v>
      </c>
      <c r="BI243" s="54">
        <f t="shared" si="121"/>
        <v>0.25274725879232091</v>
      </c>
      <c r="BJ243" s="44">
        <v>4.4699046760797501E-2</v>
      </c>
      <c r="BK243" s="44">
        <v>4.1517172008752823E-2</v>
      </c>
      <c r="BL243" s="44">
        <v>3.9677012711763382E-2</v>
      </c>
      <c r="BM243" s="44">
        <v>3.9644263684749603E-2</v>
      </c>
      <c r="BN243" s="44">
        <v>4.1377216577529907E-2</v>
      </c>
      <c r="BO243" s="44">
        <v>3.9441730827093124E-2</v>
      </c>
      <c r="BP243" s="58">
        <f t="shared" si="122"/>
        <v>4.1059407095114388E-2</v>
      </c>
      <c r="BQ243" s="42">
        <v>1.45</v>
      </c>
      <c r="BR243" s="42">
        <v>1.49</v>
      </c>
      <c r="BS243" s="42">
        <v>1.47</v>
      </c>
      <c r="BT243" s="42">
        <v>1.53</v>
      </c>
      <c r="BU243" s="42">
        <v>1.23</v>
      </c>
      <c r="BV243" s="42">
        <v>1.1399999999999999</v>
      </c>
      <c r="BW243" s="54">
        <v>1.39</v>
      </c>
      <c r="BX243" s="44">
        <v>4.8000000000000001E-2</v>
      </c>
      <c r="BY243" s="44">
        <v>4.4999999999999998E-2</v>
      </c>
      <c r="BZ243" s="44">
        <v>4.2000000000000003E-2</v>
      </c>
      <c r="CA243" s="44">
        <v>4.4999999999999998E-2</v>
      </c>
      <c r="CB243" s="44">
        <v>4.5999999999999999E-2</v>
      </c>
      <c r="CC243" s="44">
        <v>4.4999999999999998E-2</v>
      </c>
      <c r="CD243" s="58">
        <v>4.4999999999999998E-2</v>
      </c>
      <c r="CE243" s="42">
        <v>7.08</v>
      </c>
      <c r="CF243" s="42">
        <v>7.08</v>
      </c>
      <c r="CG243" s="42">
        <v>7.09</v>
      </c>
      <c r="CH243" s="42">
        <v>7.08</v>
      </c>
      <c r="CI243" s="42">
        <v>7.09</v>
      </c>
      <c r="CJ243" s="42">
        <v>7.08</v>
      </c>
      <c r="CK243" s="54">
        <v>7.08</v>
      </c>
      <c r="CL243" s="42">
        <v>120</v>
      </c>
      <c r="CM243" s="44"/>
      <c r="CN243" s="44">
        <v>1.7250305414199829</v>
      </c>
      <c r="CO243" s="44">
        <v>1.8666666746139526</v>
      </c>
      <c r="CP243" s="44">
        <v>1.764102578163147</v>
      </c>
      <c r="CQ243" s="44">
        <v>1.8969475030899048</v>
      </c>
      <c r="CR243" s="44">
        <v>1.6166056394577026</v>
      </c>
      <c r="CS243" s="44">
        <v>1.591208815574646</v>
      </c>
      <c r="CT243" s="58">
        <f t="shared" si="123"/>
        <v>1.7434269587198894</v>
      </c>
      <c r="CU243" s="44" t="s">
        <v>233</v>
      </c>
      <c r="CV243" s="44" t="s">
        <v>233</v>
      </c>
      <c r="CW243" s="44" t="s">
        <v>233</v>
      </c>
      <c r="CX243" s="44" t="s">
        <v>233</v>
      </c>
      <c r="CY243" s="44" t="s">
        <v>233</v>
      </c>
      <c r="CZ243" s="44" t="s">
        <v>233</v>
      </c>
      <c r="DA243" s="54">
        <v>0.747</v>
      </c>
      <c r="DB243" s="65">
        <v>964.22467041015625</v>
      </c>
      <c r="DC243" s="65">
        <v>1052.7471923828125</v>
      </c>
      <c r="DD243" s="65">
        <v>701.4652099609375</v>
      </c>
      <c r="DE243" s="65">
        <v>1199.6337890625</v>
      </c>
      <c r="DF243" s="65">
        <v>1254.822998046875</v>
      </c>
      <c r="DG243" s="65">
        <v>933.45550537109375</v>
      </c>
      <c r="DH243" s="58">
        <f t="shared" si="124"/>
        <v>1.46552384765625</v>
      </c>
      <c r="DI243" s="65">
        <v>992.74725341796875</v>
      </c>
      <c r="DJ243" s="65">
        <v>992.13677978515625</v>
      </c>
      <c r="DK243" s="65">
        <v>998.24176025390625</v>
      </c>
      <c r="DL243" s="65">
        <v>995.115966796875</v>
      </c>
      <c r="DM243" s="65">
        <v>1007.3259887695312</v>
      </c>
      <c r="DN243" s="65">
        <v>1003.1257934570312</v>
      </c>
      <c r="DO243" s="58">
        <f t="shared" si="125"/>
        <v>1.4372864501953124</v>
      </c>
      <c r="DP243" s="65">
        <v>24</v>
      </c>
      <c r="DQ243" s="44"/>
      <c r="DR243" s="65">
        <v>100</v>
      </c>
      <c r="DS243" s="65">
        <v>0</v>
      </c>
      <c r="DT243" s="65">
        <v>100</v>
      </c>
      <c r="DU243" s="65">
        <v>100</v>
      </c>
      <c r="DV243" s="65">
        <v>0</v>
      </c>
      <c r="DW243" s="65">
        <v>100</v>
      </c>
      <c r="DX243" s="58">
        <f t="shared" si="126"/>
        <v>9.6000000000000002E-2</v>
      </c>
      <c r="DY243" s="43">
        <v>4.6630034446716309</v>
      </c>
      <c r="DZ243" s="43">
        <v>11.607625007629395</v>
      </c>
      <c r="EA243" s="43">
        <v>26.292816162109375</v>
      </c>
      <c r="EB243" s="44">
        <f t="shared" si="127"/>
        <v>1.6154018943786621</v>
      </c>
      <c r="EC243" s="43">
        <v>20</v>
      </c>
      <c r="ED243" s="43">
        <v>20</v>
      </c>
      <c r="EE243" s="43">
        <v>20</v>
      </c>
      <c r="EF243" s="43">
        <v>20</v>
      </c>
      <c r="EG243" s="43">
        <v>20</v>
      </c>
      <c r="EH243" s="43">
        <v>20</v>
      </c>
      <c r="EI243" s="56">
        <f t="shared" si="108"/>
        <v>20</v>
      </c>
      <c r="EJ243" s="65">
        <v>252</v>
      </c>
      <c r="EK243" s="42">
        <v>1</v>
      </c>
      <c r="EL243" s="42">
        <v>1</v>
      </c>
      <c r="EM243" s="42">
        <v>1</v>
      </c>
      <c r="EN243" s="42">
        <v>1</v>
      </c>
      <c r="EO243" s="42">
        <v>1</v>
      </c>
      <c r="EP243" s="42">
        <v>1</v>
      </c>
      <c r="EQ243" s="54">
        <f t="shared" si="109"/>
        <v>1</v>
      </c>
      <c r="ER243" s="65" t="s">
        <v>237</v>
      </c>
      <c r="ES243" s="42">
        <v>0</v>
      </c>
      <c r="ET243" s="42">
        <v>0</v>
      </c>
      <c r="EU243" s="42">
        <v>0</v>
      </c>
      <c r="EV243" s="42">
        <v>0</v>
      </c>
      <c r="EW243" s="42">
        <v>0</v>
      </c>
      <c r="EX243" s="42">
        <v>0</v>
      </c>
      <c r="EY243" s="54" t="str">
        <f t="shared" si="110"/>
        <v>0</v>
      </c>
      <c r="EZ243" s="42" t="s">
        <v>237</v>
      </c>
      <c r="FA243" s="42">
        <v>0.31999999284744263</v>
      </c>
      <c r="FB243" s="42">
        <v>0.31999999284744263</v>
      </c>
      <c r="FC243" s="42">
        <v>0.31999999284744263</v>
      </c>
      <c r="FD243" s="42">
        <v>0.30000001192092896</v>
      </c>
      <c r="FE243" s="42">
        <v>0.31999999284744263</v>
      </c>
      <c r="FF243" s="42">
        <v>0.31999999284744263</v>
      </c>
      <c r="FG243" s="54">
        <f t="shared" si="111"/>
        <v>0.31666666269302368</v>
      </c>
      <c r="FH243" s="42"/>
      <c r="FI243" s="42">
        <v>0.41999998688697815</v>
      </c>
      <c r="FJ243" s="42">
        <v>0.41999998688697815</v>
      </c>
      <c r="FK243" s="42">
        <v>0.40000000596046448</v>
      </c>
      <c r="FL243" s="42">
        <v>0.36000001430511475</v>
      </c>
      <c r="FM243" s="42">
        <v>0.37999999523162842</v>
      </c>
      <c r="FN243" s="42">
        <v>0.41999998688697815</v>
      </c>
      <c r="FO243" s="54">
        <f t="shared" si="112"/>
        <v>0.399999996026357</v>
      </c>
      <c r="FP243" s="65">
        <v>43</v>
      </c>
      <c r="FQ243" s="42">
        <v>0.56999999284744263</v>
      </c>
      <c r="FR243" s="42">
        <v>0.56999999284744263</v>
      </c>
      <c r="FS243" s="42">
        <v>0.56999999284744263</v>
      </c>
      <c r="FT243" s="42">
        <v>0.56999999284744263</v>
      </c>
      <c r="FU243" s="42">
        <v>0.56999999284744263</v>
      </c>
      <c r="FV243" s="42">
        <v>0.56999999284744263</v>
      </c>
      <c r="FW243" s="54">
        <f t="shared" si="113"/>
        <v>0.56999999284744263</v>
      </c>
      <c r="FX243" s="65">
        <v>31</v>
      </c>
    </row>
    <row r="244" spans="1:180">
      <c r="A244" s="40">
        <v>38946</v>
      </c>
      <c r="B244" s="41"/>
      <c r="C244" s="41"/>
      <c r="D244" s="41"/>
      <c r="E244" s="42">
        <v>8.0136756896972656</v>
      </c>
      <c r="F244" s="42">
        <v>7.9623932838439941</v>
      </c>
      <c r="G244" s="42">
        <v>8.0376071929931641</v>
      </c>
      <c r="H244" s="42">
        <v>8.2666664123535156</v>
      </c>
      <c r="I244" s="42">
        <v>8.355555534362793</v>
      </c>
      <c r="J244" s="42">
        <v>8.2119655609130859</v>
      </c>
      <c r="K244" s="54">
        <f t="shared" si="114"/>
        <v>8.1413106123606358</v>
      </c>
      <c r="L244" s="43">
        <v>19.975580215454102</v>
      </c>
      <c r="M244" s="43">
        <v>18.608058929443359</v>
      </c>
      <c r="N244" s="43">
        <v>17.484737396240234</v>
      </c>
      <c r="O244" s="43">
        <v>20.170940399169922</v>
      </c>
      <c r="P244" s="43">
        <v>23.394382476806641</v>
      </c>
      <c r="Q244" s="43">
        <v>22.393161773681641</v>
      </c>
      <c r="R244" s="54">
        <f t="shared" si="115"/>
        <v>20.337810198465984</v>
      </c>
      <c r="S244" s="43">
        <v>4.6398048400878906</v>
      </c>
      <c r="T244" s="43">
        <v>4.884005069732666</v>
      </c>
      <c r="U244" s="43">
        <v>2.9304029941558838</v>
      </c>
      <c r="V244" s="43">
        <v>2.8083028793334961</v>
      </c>
      <c r="W244" s="43">
        <v>2.5641026496887207</v>
      </c>
      <c r="X244" s="43">
        <v>3.1746032238006592</v>
      </c>
      <c r="Y244" s="56">
        <f t="shared" si="116"/>
        <v>3.5002036094665527</v>
      </c>
      <c r="Z244" s="42">
        <v>-0.1587301641702652</v>
      </c>
      <c r="AA244" s="42">
        <v>-0.13919414579868317</v>
      </c>
      <c r="AB244" s="42">
        <v>-0.18315018713474274</v>
      </c>
      <c r="AC244" s="42">
        <v>-0.19780220091342926</v>
      </c>
      <c r="AD244" s="42">
        <v>-0.21733821928501129</v>
      </c>
      <c r="AE244" s="42">
        <v>-0.16361416876316071</v>
      </c>
      <c r="AF244" s="54">
        <f t="shared" si="117"/>
        <v>-0.17663818101088205</v>
      </c>
      <c r="AG244" s="42">
        <v>7.4153847694396973</v>
      </c>
      <c r="AH244" s="42">
        <v>7.4529914855957031</v>
      </c>
      <c r="AI244" s="42">
        <v>7.4495725631713867</v>
      </c>
      <c r="AJ244" s="42">
        <v>7.6307692527770996</v>
      </c>
      <c r="AK244" s="42">
        <v>7.6581196784973145</v>
      </c>
      <c r="AL244" s="42">
        <v>7.480341911315918</v>
      </c>
      <c r="AM244" s="54">
        <f t="shared" si="118"/>
        <v>7.5145299434661865</v>
      </c>
      <c r="AN244" s="44">
        <v>0.28327229619026184</v>
      </c>
      <c r="AO244" s="44">
        <v>0.21245421469211578</v>
      </c>
      <c r="AP244" s="44">
        <v>0.49328449368476868</v>
      </c>
      <c r="AQ244" s="44">
        <v>0.24175824224948883</v>
      </c>
      <c r="AR244" s="44">
        <v>0.4126984179019928</v>
      </c>
      <c r="AS244" s="44">
        <v>0.3540903627872467</v>
      </c>
      <c r="AT244" s="58">
        <f t="shared" si="119"/>
        <v>0.33292633791764575</v>
      </c>
      <c r="AU244" s="42">
        <v>0.6556776762008667</v>
      </c>
      <c r="AV244" s="42">
        <v>0.94261294603347778</v>
      </c>
      <c r="AW244" s="42">
        <v>0.76556777954101563</v>
      </c>
      <c r="AX244" s="42">
        <v>0.89987790584564209</v>
      </c>
      <c r="AY244" s="42">
        <v>0.83150184154510498</v>
      </c>
      <c r="AZ244" s="42">
        <v>0.72771674394607544</v>
      </c>
      <c r="BA244" s="54">
        <f t="shared" si="120"/>
        <v>0.80382581551869714</v>
      </c>
      <c r="BB244" s="44"/>
      <c r="BC244" s="42">
        <v>0.11233211308717728</v>
      </c>
      <c r="BD244" s="42">
        <v>0.23076923191547394</v>
      </c>
      <c r="BE244" s="42">
        <v>0.2905983030796051</v>
      </c>
      <c r="BF244" s="42">
        <v>0.19536019861698151</v>
      </c>
      <c r="BG244" s="42">
        <v>0.3333333432674408</v>
      </c>
      <c r="BH244" s="42">
        <v>0.27228328585624695</v>
      </c>
      <c r="BI244" s="54">
        <f t="shared" si="121"/>
        <v>0.23911274597048759</v>
      </c>
      <c r="BJ244" s="44">
        <v>4.1848212480545044E-2</v>
      </c>
      <c r="BK244" s="44">
        <v>4.1629623621702194E-2</v>
      </c>
      <c r="BL244" s="44">
        <v>4.151255264878273E-2</v>
      </c>
      <c r="BM244" s="44">
        <v>4.0897585451602936E-2</v>
      </c>
      <c r="BN244" s="44">
        <v>4.1364241391420364E-2</v>
      </c>
      <c r="BO244" s="44">
        <v>4.2673695832490921E-2</v>
      </c>
      <c r="BP244" s="58">
        <f t="shared" si="122"/>
        <v>4.1654318571090698E-2</v>
      </c>
      <c r="BQ244" s="42">
        <v>1.27</v>
      </c>
      <c r="BR244" s="42">
        <v>1.28</v>
      </c>
      <c r="BS244" s="42">
        <v>1.32</v>
      </c>
      <c r="BT244" s="42">
        <v>1.47</v>
      </c>
      <c r="BU244" s="42">
        <v>1.44</v>
      </c>
      <c r="BV244" s="42">
        <v>1.44</v>
      </c>
      <c r="BW244" s="54">
        <v>1.37</v>
      </c>
      <c r="BX244" s="44">
        <v>4.4999999999999998E-2</v>
      </c>
      <c r="BY244" s="44">
        <v>4.2000000000000003E-2</v>
      </c>
      <c r="BZ244" s="44">
        <v>3.9E-2</v>
      </c>
      <c r="CA244" s="44">
        <v>3.9E-2</v>
      </c>
      <c r="CB244" s="44">
        <v>4.9000000000000002E-2</v>
      </c>
      <c r="CC244" s="44">
        <v>5.0999999999999997E-2</v>
      </c>
      <c r="CD244" s="58">
        <v>4.3999999999999997E-2</v>
      </c>
      <c r="CE244" s="42">
        <v>7.08</v>
      </c>
      <c r="CF244" s="42">
        <v>7.08</v>
      </c>
      <c r="CG244" s="42">
        <v>7.81</v>
      </c>
      <c r="CH244" s="42">
        <v>7.78</v>
      </c>
      <c r="CI244" s="42">
        <v>7.76</v>
      </c>
      <c r="CJ244" s="42">
        <v>7.78</v>
      </c>
      <c r="CK244" s="54">
        <v>7.55</v>
      </c>
      <c r="CL244" s="42">
        <v>117</v>
      </c>
      <c r="CM244" s="44"/>
      <c r="CN244" s="44">
        <v>1.4349206686019897</v>
      </c>
      <c r="CO244" s="44">
        <v>1.5267399549484253</v>
      </c>
      <c r="CP244" s="44">
        <v>1.716239333152771</v>
      </c>
      <c r="CQ244" s="44">
        <v>1.6068376302719116</v>
      </c>
      <c r="CR244" s="44">
        <v>1.8402930498123169</v>
      </c>
      <c r="CS244" s="44">
        <v>1.7426129579544067</v>
      </c>
      <c r="CT244" s="58">
        <f t="shared" si="123"/>
        <v>1.6446072657903035</v>
      </c>
      <c r="CU244" s="44" t="s">
        <v>233</v>
      </c>
      <c r="CV244" s="44" t="s">
        <v>233</v>
      </c>
      <c r="CW244" s="44" t="s">
        <v>233</v>
      </c>
      <c r="CX244" s="44" t="s">
        <v>233</v>
      </c>
      <c r="CY244" s="44" t="s">
        <v>233</v>
      </c>
      <c r="CZ244" s="44" t="s">
        <v>233</v>
      </c>
      <c r="DA244" s="54">
        <v>0.76</v>
      </c>
      <c r="DB244" s="65">
        <v>1142.8570556640625</v>
      </c>
      <c r="DC244" s="65">
        <v>865.81201171875</v>
      </c>
      <c r="DD244" s="65">
        <v>1306.4713134765625</v>
      </c>
      <c r="DE244" s="65">
        <v>1052.991455078125</v>
      </c>
      <c r="DF244" s="65">
        <v>1234.798583984375</v>
      </c>
      <c r="DG244" s="65">
        <v>1218.19287109375</v>
      </c>
      <c r="DH244" s="58">
        <f t="shared" si="124"/>
        <v>1.63706958984375</v>
      </c>
      <c r="DI244" s="65">
        <v>1004.2734985351562</v>
      </c>
      <c r="DJ244" s="65">
        <v>1001.2210083007812</v>
      </c>
      <c r="DK244" s="65">
        <v>1148.962158203125</v>
      </c>
      <c r="DL244" s="65">
        <v>1161.172119140625</v>
      </c>
      <c r="DM244" s="65">
        <v>1140.4151611328125</v>
      </c>
      <c r="DN244" s="65">
        <v>1131.330810546875</v>
      </c>
      <c r="DO244" s="58">
        <f t="shared" si="125"/>
        <v>1.5809699414062499</v>
      </c>
      <c r="DP244" s="65">
        <v>49</v>
      </c>
      <c r="DQ244" s="44"/>
      <c r="DR244" s="65">
        <v>100</v>
      </c>
      <c r="DS244" s="65">
        <v>0</v>
      </c>
      <c r="DT244" s="65">
        <v>100</v>
      </c>
      <c r="DU244" s="65">
        <v>100</v>
      </c>
      <c r="DV244" s="65">
        <v>100</v>
      </c>
      <c r="DW244" s="65">
        <v>100</v>
      </c>
      <c r="DX244" s="58">
        <f t="shared" si="126"/>
        <v>0.12</v>
      </c>
      <c r="DY244" s="43">
        <v>6.5772891044616699</v>
      </c>
      <c r="DZ244" s="43">
        <v>11.712296485900879</v>
      </c>
      <c r="EA244" s="43">
        <v>26.581565856933594</v>
      </c>
      <c r="EB244" s="44">
        <f t="shared" si="127"/>
        <v>1.5656879055786133</v>
      </c>
      <c r="EC244" s="43">
        <v>20</v>
      </c>
      <c r="ED244" s="43">
        <v>20</v>
      </c>
      <c r="EE244" s="43">
        <v>20</v>
      </c>
      <c r="EF244" s="43">
        <v>20</v>
      </c>
      <c r="EG244" s="43">
        <v>20</v>
      </c>
      <c r="EH244" s="43">
        <v>20</v>
      </c>
      <c r="EI244" s="56">
        <f t="shared" si="108"/>
        <v>20</v>
      </c>
      <c r="EJ244" s="65">
        <v>255</v>
      </c>
      <c r="EK244" s="42">
        <v>1</v>
      </c>
      <c r="EL244" s="42">
        <v>1</v>
      </c>
      <c r="EM244" s="42">
        <v>1</v>
      </c>
      <c r="EN244" s="42">
        <v>1</v>
      </c>
      <c r="EO244" s="42">
        <v>1</v>
      </c>
      <c r="EP244" s="42">
        <v>1</v>
      </c>
      <c r="EQ244" s="54">
        <f t="shared" si="109"/>
        <v>1</v>
      </c>
      <c r="ER244" s="65" t="s">
        <v>237</v>
      </c>
      <c r="ES244" s="42">
        <v>0</v>
      </c>
      <c r="ET244" s="42">
        <v>0</v>
      </c>
      <c r="EU244" s="42">
        <v>0</v>
      </c>
      <c r="EV244" s="42">
        <v>0</v>
      </c>
      <c r="EW244" s="42">
        <v>0</v>
      </c>
      <c r="EX244" s="42">
        <v>0</v>
      </c>
      <c r="EY244" s="54" t="str">
        <f t="shared" si="110"/>
        <v>0</v>
      </c>
      <c r="EZ244" s="42" t="s">
        <v>237</v>
      </c>
      <c r="FA244" s="42">
        <v>0.34000000357627869</v>
      </c>
      <c r="FB244" s="42">
        <v>0.34000000357627869</v>
      </c>
      <c r="FC244" s="42">
        <v>0.34000000357627869</v>
      </c>
      <c r="FD244" s="42">
        <v>0.34000000357627869</v>
      </c>
      <c r="FE244" s="42">
        <v>0.34000000357627869</v>
      </c>
      <c r="FF244" s="42">
        <v>0.34000000357627869</v>
      </c>
      <c r="FG244" s="54">
        <f t="shared" si="111"/>
        <v>0.34000000357627869</v>
      </c>
      <c r="FH244" s="42"/>
      <c r="FI244" s="42">
        <v>0.41999998688697815</v>
      </c>
      <c r="FJ244" s="42">
        <v>0.41999998688697815</v>
      </c>
      <c r="FK244" s="42">
        <v>0.41999998688697815</v>
      </c>
      <c r="FL244" s="42">
        <v>0.41999998688697815</v>
      </c>
      <c r="FM244" s="42">
        <v>0.41999998688697815</v>
      </c>
      <c r="FN244" s="42">
        <v>0.41999998688697815</v>
      </c>
      <c r="FO244" s="54">
        <f t="shared" si="112"/>
        <v>0.41999998688697815</v>
      </c>
      <c r="FP244" s="65">
        <v>47</v>
      </c>
      <c r="FQ244" s="42">
        <v>0.56999999284744263</v>
      </c>
      <c r="FR244" s="42">
        <v>0.56999999284744263</v>
      </c>
      <c r="FS244" s="42">
        <v>0.56999999284744263</v>
      </c>
      <c r="FT244" s="42">
        <v>0.56999999284744263</v>
      </c>
      <c r="FU244" s="42">
        <v>0.56999999284744263</v>
      </c>
      <c r="FV244" s="42">
        <v>0.56999999284744263</v>
      </c>
      <c r="FW244" s="54">
        <f t="shared" si="113"/>
        <v>0.56999999284744263</v>
      </c>
      <c r="FX244" s="65">
        <v>32</v>
      </c>
    </row>
    <row r="245" spans="1:180">
      <c r="A245" s="40">
        <v>38947</v>
      </c>
      <c r="B245" s="41"/>
      <c r="C245" s="41"/>
      <c r="D245" s="41"/>
      <c r="E245" s="42">
        <v>7.9760684967041016</v>
      </c>
      <c r="F245" s="42">
        <v>7.9452991485595703</v>
      </c>
      <c r="G245" s="42">
        <v>8.0273504257202148</v>
      </c>
      <c r="H245" s="42">
        <v>8.2871799468994141</v>
      </c>
      <c r="I245" s="42">
        <v>8.3418807983398437</v>
      </c>
      <c r="J245" s="42">
        <v>8.1948719024658203</v>
      </c>
      <c r="K245" s="54">
        <f t="shared" si="114"/>
        <v>8.1287751197814941</v>
      </c>
      <c r="L245" s="43">
        <v>21.172161102294922</v>
      </c>
      <c r="M245" s="43">
        <v>20.19536018371582</v>
      </c>
      <c r="N245" s="43">
        <v>19.291818618774414</v>
      </c>
      <c r="O245" s="43">
        <v>21.684982299804687</v>
      </c>
      <c r="P245" s="43">
        <v>24.175825119018555</v>
      </c>
      <c r="Q245" s="43">
        <v>23.174602508544922</v>
      </c>
      <c r="R245" s="54">
        <f t="shared" si="115"/>
        <v>21.615791638692219</v>
      </c>
      <c r="S245" s="43">
        <v>3.9072039127349854</v>
      </c>
      <c r="T245" s="43">
        <v>3.9072039127349854</v>
      </c>
      <c r="U245" s="43">
        <v>3.9072039127349854</v>
      </c>
      <c r="V245" s="43">
        <v>3.2967033386230469</v>
      </c>
      <c r="W245" s="43">
        <v>3.1746032238006592</v>
      </c>
      <c r="X245" s="43">
        <v>3.9072039127349854</v>
      </c>
      <c r="Y245" s="56">
        <f t="shared" si="116"/>
        <v>3.6833537022272744</v>
      </c>
      <c r="Z245" s="42">
        <v>-0.15384615957736969</v>
      </c>
      <c r="AA245" s="42">
        <v>-0.1587301641702652</v>
      </c>
      <c r="AB245" s="42">
        <v>-0.1587301641702652</v>
      </c>
      <c r="AC245" s="42">
        <v>-0.13431014120578766</v>
      </c>
      <c r="AD245" s="42">
        <v>-0.14407815039157867</v>
      </c>
      <c r="AE245" s="42">
        <v>-0.14896215498447418</v>
      </c>
      <c r="AF245" s="54">
        <f t="shared" si="117"/>
        <v>-0.14977615574995676</v>
      </c>
      <c r="AG245" s="42">
        <v>7.3128204345703125</v>
      </c>
      <c r="AH245" s="42">
        <v>7.3504271507263184</v>
      </c>
      <c r="AI245" s="42">
        <v>7.4632477760314941</v>
      </c>
      <c r="AJ245" s="42">
        <v>7.6512818336486816</v>
      </c>
      <c r="AK245" s="42">
        <v>7.7059826850891113</v>
      </c>
      <c r="AL245" s="42">
        <v>7.5521368980407715</v>
      </c>
      <c r="AM245" s="54">
        <f t="shared" si="118"/>
        <v>7.5059827963511152</v>
      </c>
      <c r="AN245" s="44">
        <v>0.25641027092933655</v>
      </c>
      <c r="AO245" s="44">
        <v>0.22954823076725006</v>
      </c>
      <c r="AP245" s="44">
        <v>0.18559218943119049</v>
      </c>
      <c r="AQ245" s="44">
        <v>0.20024420320987701</v>
      </c>
      <c r="AR245" s="44">
        <v>0.380952388048172</v>
      </c>
      <c r="AS245" s="44">
        <v>0.35897436738014221</v>
      </c>
      <c r="AT245" s="58">
        <f t="shared" si="119"/>
        <v>0.26862027496099472</v>
      </c>
      <c r="AU245" s="42">
        <v>0.89621490240097046</v>
      </c>
      <c r="AV245" s="42">
        <v>0.83150184154510498</v>
      </c>
      <c r="AW245" s="42">
        <v>0.90964591503143311</v>
      </c>
      <c r="AX245" s="42">
        <v>0.81318682432174683</v>
      </c>
      <c r="AY245" s="42">
        <v>0.86080586910247803</v>
      </c>
      <c r="AZ245" s="42">
        <v>0.75946277379989624</v>
      </c>
      <c r="BA245" s="54">
        <f t="shared" si="120"/>
        <v>0.84513635436693824</v>
      </c>
      <c r="BB245" s="44"/>
      <c r="BC245" s="42">
        <v>0.28327229619026184</v>
      </c>
      <c r="BD245" s="42">
        <v>0.22710622847080231</v>
      </c>
      <c r="BE245" s="42">
        <v>0.27960929274559021</v>
      </c>
      <c r="BF245" s="42">
        <v>0.26495727896690369</v>
      </c>
      <c r="BG245" s="42">
        <v>0.21855922043323517</v>
      </c>
      <c r="BH245" s="42">
        <v>0.25518926978111267</v>
      </c>
      <c r="BI245" s="54">
        <f t="shared" si="121"/>
        <v>0.25478226443131763</v>
      </c>
      <c r="BJ245" s="44">
        <v>4.0489956736564636E-2</v>
      </c>
      <c r="BK245" s="44">
        <v>4.1463680565357208E-2</v>
      </c>
      <c r="BL245" s="44">
        <v>3.9535243064165115E-2</v>
      </c>
      <c r="BM245" s="44">
        <v>3.9928063750267029E-2</v>
      </c>
      <c r="BN245" s="44">
        <v>4.1434336453676224E-2</v>
      </c>
      <c r="BO245" s="44">
        <v>4.1622340679168701E-2</v>
      </c>
      <c r="BP245" s="58">
        <f t="shared" si="122"/>
        <v>4.074560354153315E-2</v>
      </c>
      <c r="BQ245" s="42">
        <v>1.41</v>
      </c>
      <c r="BR245" s="42">
        <v>1.44</v>
      </c>
      <c r="BS245" s="42">
        <v>1.44</v>
      </c>
      <c r="BT245" s="42">
        <v>1.46</v>
      </c>
      <c r="BU245" s="42">
        <v>1.41</v>
      </c>
      <c r="BV245" s="42">
        <v>1.39</v>
      </c>
      <c r="BW245" s="54">
        <v>1.42</v>
      </c>
      <c r="BX245" s="44">
        <v>4.3999999999999997E-2</v>
      </c>
      <c r="BY245" s="44">
        <v>4.3999999999999997E-2</v>
      </c>
      <c r="BZ245" s="44">
        <v>4.2999999999999997E-2</v>
      </c>
      <c r="CA245" s="44">
        <v>0.04</v>
      </c>
      <c r="CB245" s="44">
        <v>4.8000000000000001E-2</v>
      </c>
      <c r="CC245" s="44">
        <v>4.4999999999999998E-2</v>
      </c>
      <c r="CD245" s="58">
        <v>4.3999999999999997E-2</v>
      </c>
      <c r="CE245" s="42">
        <v>7.79</v>
      </c>
      <c r="CF245" s="42">
        <v>7.8</v>
      </c>
      <c r="CG245" s="42">
        <v>7.77</v>
      </c>
      <c r="CH245" s="42">
        <v>7.76</v>
      </c>
      <c r="CI245" s="42">
        <v>7.75</v>
      </c>
      <c r="CJ245" s="42">
        <v>7.76</v>
      </c>
      <c r="CK245" s="54">
        <v>7.77</v>
      </c>
      <c r="CL245" s="42">
        <v>127</v>
      </c>
      <c r="CM245" s="44"/>
      <c r="CN245" s="44">
        <v>1.7279609441757202</v>
      </c>
      <c r="CO245" s="44">
        <v>1.7084249258041382</v>
      </c>
      <c r="CP245" s="44">
        <v>1.7221001386642456</v>
      </c>
      <c r="CQ245" s="44">
        <v>1.6888889074325562</v>
      </c>
      <c r="CR245" s="44">
        <v>1.7523809671401978</v>
      </c>
      <c r="CS245" s="44">
        <v>1.7377289533615112</v>
      </c>
      <c r="CT245" s="58">
        <f t="shared" si="123"/>
        <v>1.7229141394297283</v>
      </c>
      <c r="CU245" s="44" t="s">
        <v>233</v>
      </c>
      <c r="CV245" s="44" t="s">
        <v>233</v>
      </c>
      <c r="CW245" s="44" t="s">
        <v>233</v>
      </c>
      <c r="CX245" s="44" t="s">
        <v>233</v>
      </c>
      <c r="CY245" s="44" t="s">
        <v>233</v>
      </c>
      <c r="CZ245" s="44" t="s">
        <v>233</v>
      </c>
      <c r="DA245" s="54">
        <v>0.72299999999999998</v>
      </c>
      <c r="DB245" s="65">
        <v>1113.91943359375</v>
      </c>
      <c r="DC245" s="65">
        <v>1169.3529052734375</v>
      </c>
      <c r="DD245" s="65">
        <v>1110.37841796875</v>
      </c>
      <c r="DE245" s="65">
        <v>1197.80224609375</v>
      </c>
      <c r="DF245" s="65">
        <v>1119.7802734375</v>
      </c>
      <c r="DG245" s="65">
        <v>1218.3150634765625</v>
      </c>
      <c r="DH245" s="58">
        <f t="shared" si="124"/>
        <v>1.6630916015624999</v>
      </c>
      <c r="DI245" s="65">
        <v>1132.625244140625</v>
      </c>
      <c r="DJ245" s="65">
        <v>1121.4896240234375</v>
      </c>
      <c r="DK245" s="65">
        <v>1149.035400390625</v>
      </c>
      <c r="DL245" s="65">
        <v>1151.4774169921875</v>
      </c>
      <c r="DM245" s="65">
        <v>1145.2991943359375</v>
      </c>
      <c r="DN245" s="65">
        <v>1144.078125</v>
      </c>
      <c r="DO245" s="58">
        <f t="shared" si="125"/>
        <v>1.6425612011718751</v>
      </c>
      <c r="DP245" s="65">
        <v>78</v>
      </c>
      <c r="DQ245" s="44"/>
      <c r="DR245" s="65">
        <v>0</v>
      </c>
      <c r="DS245" s="65">
        <v>0</v>
      </c>
      <c r="DT245" s="65">
        <v>100</v>
      </c>
      <c r="DU245" s="65">
        <v>100</v>
      </c>
      <c r="DV245" s="65">
        <v>100</v>
      </c>
      <c r="DW245" s="65">
        <v>0</v>
      </c>
      <c r="DX245" s="58">
        <f t="shared" si="126"/>
        <v>7.1999999999999995E-2</v>
      </c>
      <c r="DY245" s="43">
        <v>6.135530948638916</v>
      </c>
      <c r="DZ245" s="43">
        <v>12.657953262329102</v>
      </c>
      <c r="EA245" s="43">
        <v>26.256721496582031</v>
      </c>
      <c r="EB245" s="44">
        <f t="shared" si="127"/>
        <v>1.5044953118133546</v>
      </c>
      <c r="EC245" s="43">
        <v>20</v>
      </c>
      <c r="ED245" s="43">
        <v>20</v>
      </c>
      <c r="EE245" s="43">
        <v>20</v>
      </c>
      <c r="EF245" s="43">
        <v>20</v>
      </c>
      <c r="EG245" s="43">
        <v>20</v>
      </c>
      <c r="EH245" s="43">
        <v>20</v>
      </c>
      <c r="EI245" s="56">
        <f t="shared" si="108"/>
        <v>20</v>
      </c>
      <c r="EJ245" s="65">
        <v>236</v>
      </c>
      <c r="EK245" s="42">
        <v>1</v>
      </c>
      <c r="EL245" s="42">
        <v>1</v>
      </c>
      <c r="EM245" s="42">
        <v>1</v>
      </c>
      <c r="EN245" s="42">
        <v>1</v>
      </c>
      <c r="EO245" s="42">
        <v>1</v>
      </c>
      <c r="EP245" s="42">
        <v>1</v>
      </c>
      <c r="EQ245" s="54">
        <f t="shared" si="109"/>
        <v>1</v>
      </c>
      <c r="ER245" s="65" t="s">
        <v>237</v>
      </c>
      <c r="ES245" s="42">
        <v>0</v>
      </c>
      <c r="ET245" s="42">
        <v>0</v>
      </c>
      <c r="EU245" s="42">
        <v>0</v>
      </c>
      <c r="EV245" s="42">
        <v>0</v>
      </c>
      <c r="EW245" s="42">
        <v>0</v>
      </c>
      <c r="EX245" s="42">
        <v>0</v>
      </c>
      <c r="EY245" s="54" t="str">
        <f t="shared" si="110"/>
        <v>0</v>
      </c>
      <c r="EZ245" s="42" t="s">
        <v>237</v>
      </c>
      <c r="FA245" s="42">
        <v>0.34000000357627869</v>
      </c>
      <c r="FB245" s="42">
        <v>0.34000000357627869</v>
      </c>
      <c r="FC245" s="42">
        <v>0.34000000357627869</v>
      </c>
      <c r="FD245" s="42">
        <v>0.34000000357627869</v>
      </c>
      <c r="FE245" s="42">
        <v>0.34000000357627869</v>
      </c>
      <c r="FF245" s="42">
        <v>0.34000000357627869</v>
      </c>
      <c r="FG245" s="54">
        <f t="shared" si="111"/>
        <v>0.34000000357627869</v>
      </c>
      <c r="FH245" s="42"/>
      <c r="FI245" s="42">
        <v>0.41999998688697815</v>
      </c>
      <c r="FJ245" s="42">
        <v>0.41999998688697815</v>
      </c>
      <c r="FK245" s="42">
        <v>0.41999998688697815</v>
      </c>
      <c r="FL245" s="42">
        <v>0.41999998688697815</v>
      </c>
      <c r="FM245" s="42">
        <v>0.41999998688697815</v>
      </c>
      <c r="FN245" s="42">
        <v>0.41999998688697815</v>
      </c>
      <c r="FO245" s="54">
        <f t="shared" si="112"/>
        <v>0.41999998688697815</v>
      </c>
      <c r="FP245" s="65">
        <v>49</v>
      </c>
      <c r="FQ245" s="42">
        <v>0.56999999284744263</v>
      </c>
      <c r="FR245" s="42">
        <v>0.56999999284744263</v>
      </c>
      <c r="FS245" s="42">
        <v>0.56999999284744263</v>
      </c>
      <c r="FT245" s="42">
        <v>0.56999999284744263</v>
      </c>
      <c r="FU245" s="42">
        <v>0.56999999284744263</v>
      </c>
      <c r="FV245" s="42">
        <v>0.56999999284744263</v>
      </c>
      <c r="FW245" s="54">
        <f t="shared" si="113"/>
        <v>0.56999999284744263</v>
      </c>
      <c r="FX245" s="65">
        <v>34</v>
      </c>
    </row>
    <row r="246" spans="1:180">
      <c r="A246" s="40">
        <v>38948</v>
      </c>
      <c r="B246" s="41"/>
      <c r="C246" s="41"/>
      <c r="D246" s="41"/>
      <c r="E246" s="42">
        <v>7.9589743614196777</v>
      </c>
      <c r="F246" s="42">
        <v>7.9247860908508301</v>
      </c>
      <c r="G246" s="42">
        <v>7.989743709564209</v>
      </c>
      <c r="H246" s="42">
        <v>8.1641025543212891</v>
      </c>
      <c r="I246" s="42">
        <v>8.1333332061767578</v>
      </c>
      <c r="J246" s="42">
        <v>8.0376071929931641</v>
      </c>
      <c r="K246" s="54">
        <f t="shared" si="114"/>
        <v>8.0347578525543213</v>
      </c>
      <c r="L246" s="43">
        <v>22.44200325012207</v>
      </c>
      <c r="M246" s="43">
        <v>21.709402084350586</v>
      </c>
      <c r="N246" s="43">
        <v>20.854700088500977</v>
      </c>
      <c r="O246" s="43">
        <v>20.976800918579102</v>
      </c>
      <c r="P246" s="43">
        <v>20.854700088500977</v>
      </c>
      <c r="Q246" s="43">
        <v>20.732601165771484</v>
      </c>
      <c r="R246" s="54">
        <f t="shared" si="115"/>
        <v>21.261701265970867</v>
      </c>
      <c r="S246" s="43">
        <v>4.6398048400878906</v>
      </c>
      <c r="T246" s="43">
        <v>3.9072039127349854</v>
      </c>
      <c r="U246" s="43">
        <v>3.9072039127349854</v>
      </c>
      <c r="V246" s="43">
        <v>4.029304027557373</v>
      </c>
      <c r="W246" s="43">
        <v>4.029304027557373</v>
      </c>
      <c r="X246" s="43">
        <v>41.147739410400391</v>
      </c>
      <c r="Y246" s="56">
        <f t="shared" si="116"/>
        <v>10.276760021845499</v>
      </c>
      <c r="Z246" s="42">
        <v>-0.28083029389381409</v>
      </c>
      <c r="AA246" s="42">
        <v>-0.29548230767250061</v>
      </c>
      <c r="AB246" s="42">
        <v>-0.32967033982276917</v>
      </c>
      <c r="AC246" s="42">
        <v>-0.31990233063697815</v>
      </c>
      <c r="AD246" s="42">
        <v>-0.34432235360145569</v>
      </c>
      <c r="AE246" s="42">
        <v>-0.27594628930091858</v>
      </c>
      <c r="AF246" s="54">
        <f t="shared" si="117"/>
        <v>-0.30769231915473938</v>
      </c>
      <c r="AG246" s="42">
        <v>7.3401708602905273</v>
      </c>
      <c r="AH246" s="42">
        <v>7.3709402084350586</v>
      </c>
      <c r="AI246" s="42">
        <v>7.4256410598754883</v>
      </c>
      <c r="AJ246" s="42">
        <v>7.5589742660522461</v>
      </c>
      <c r="AK246" s="42">
        <v>7.5384616851806641</v>
      </c>
      <c r="AL246" s="42">
        <v>7.3709402084350586</v>
      </c>
      <c r="AM246" s="54">
        <f t="shared" si="118"/>
        <v>7.4341880480448408</v>
      </c>
      <c r="AN246" s="44">
        <v>0.27594628930091858</v>
      </c>
      <c r="AO246" s="44">
        <v>0.23443223536014557</v>
      </c>
      <c r="AP246" s="44">
        <v>0.190476194024086</v>
      </c>
      <c r="AQ246" s="44">
        <v>0.18315018713474274</v>
      </c>
      <c r="AR246" s="44">
        <v>0.18315018713474274</v>
      </c>
      <c r="AS246" s="44">
        <v>0.19536019861698151</v>
      </c>
      <c r="AT246" s="58">
        <f t="shared" si="119"/>
        <v>0.21041921526193619</v>
      </c>
      <c r="AU246" s="42">
        <v>0.74481076002120972</v>
      </c>
      <c r="AV246" s="42">
        <v>0.8095238208770752</v>
      </c>
      <c r="AW246" s="42">
        <v>0.65811967849731445</v>
      </c>
      <c r="AX246" s="42">
        <v>0.82295483350753784</v>
      </c>
      <c r="AY246" s="42">
        <v>0.87423688173294067</v>
      </c>
      <c r="AZ246" s="42">
        <v>0.96947497129440308</v>
      </c>
      <c r="BA246" s="54">
        <f t="shared" si="120"/>
        <v>0.81318682432174683</v>
      </c>
      <c r="BB246" s="44"/>
      <c r="BC246" s="42">
        <v>0.19413919746875763</v>
      </c>
      <c r="BD246" s="42">
        <v>0.21489621698856354</v>
      </c>
      <c r="BE246" s="42">
        <v>7.6923079788684845E-2</v>
      </c>
      <c r="BF246" s="42">
        <v>9.1575093567371368E-2</v>
      </c>
      <c r="BG246" s="42">
        <v>4.8840050585567951E-3</v>
      </c>
      <c r="BH246" s="42">
        <v>0.11477411538362503</v>
      </c>
      <c r="BI246" s="54">
        <f t="shared" si="121"/>
        <v>0.1161986180425932</v>
      </c>
      <c r="BJ246" s="44">
        <v>4.1380129754543304E-2</v>
      </c>
      <c r="BK246" s="44">
        <v>4.0477365255355835E-2</v>
      </c>
      <c r="BL246" s="44">
        <v>4.0071729570627213E-2</v>
      </c>
      <c r="BM246" s="44">
        <v>3.9273150265216827E-2</v>
      </c>
      <c r="BN246" s="44">
        <v>3.9627432823181152E-2</v>
      </c>
      <c r="BO246" s="44">
        <v>4.1498862206935883E-2</v>
      </c>
      <c r="BP246" s="58">
        <f t="shared" si="122"/>
        <v>4.03881116459767E-2</v>
      </c>
      <c r="BQ246" s="42">
        <v>1.35</v>
      </c>
      <c r="BR246" s="42">
        <v>1.29</v>
      </c>
      <c r="BS246" s="42">
        <v>1.3</v>
      </c>
      <c r="BT246" s="42">
        <v>1.21</v>
      </c>
      <c r="BU246" s="42">
        <v>1.23</v>
      </c>
      <c r="BV246" s="42">
        <v>1.3</v>
      </c>
      <c r="BW246" s="54">
        <v>1.28</v>
      </c>
      <c r="BX246" s="44">
        <v>4.5999999999999999E-2</v>
      </c>
      <c r="BY246" s="44">
        <v>4.4999999999999998E-2</v>
      </c>
      <c r="BZ246" s="44">
        <v>4.3999999999999997E-2</v>
      </c>
      <c r="CA246" s="44">
        <v>4.2999999999999997E-2</v>
      </c>
      <c r="CB246" s="44">
        <v>4.2000000000000003E-2</v>
      </c>
      <c r="CC246" s="44">
        <v>4.9000000000000002E-2</v>
      </c>
      <c r="CD246" s="58">
        <v>4.4999999999999998E-2</v>
      </c>
      <c r="CE246" s="42">
        <v>7.79</v>
      </c>
      <c r="CF246" s="42">
        <v>7.81</v>
      </c>
      <c r="CG246" s="42">
        <v>7.79</v>
      </c>
      <c r="CH246" s="42">
        <v>7.78</v>
      </c>
      <c r="CI246" s="42">
        <v>7.78</v>
      </c>
      <c r="CJ246" s="42">
        <v>7.77</v>
      </c>
      <c r="CK246" s="54">
        <v>7.79</v>
      </c>
      <c r="CL246" s="42">
        <v>128</v>
      </c>
      <c r="CM246" s="44"/>
      <c r="CN246" s="44">
        <v>1.6019536256790161</v>
      </c>
      <c r="CO246" s="44">
        <v>1.6234432458877563</v>
      </c>
      <c r="CP246" s="44">
        <v>0.9533577561378479</v>
      </c>
      <c r="CQ246" s="44">
        <v>0.92307692766189575</v>
      </c>
      <c r="CR246" s="44">
        <v>0.99047619104385376</v>
      </c>
      <c r="CS246" s="44">
        <v>0.97191697359085083</v>
      </c>
      <c r="CT246" s="58">
        <f t="shared" si="123"/>
        <v>1.1773707866668701</v>
      </c>
      <c r="CU246" s="44" t="s">
        <v>233</v>
      </c>
      <c r="CV246" s="44" t="s">
        <v>233</v>
      </c>
      <c r="CW246" s="44" t="s">
        <v>233</v>
      </c>
      <c r="CX246" s="44" t="s">
        <v>233</v>
      </c>
      <c r="CY246" s="44" t="s">
        <v>233</v>
      </c>
      <c r="CZ246" s="44" t="s">
        <v>233</v>
      </c>
      <c r="DA246" s="54">
        <v>1.2150000000000001</v>
      </c>
      <c r="DB246" s="65">
        <v>1127.8388671875</v>
      </c>
      <c r="DC246" s="65">
        <v>1075.82421875</v>
      </c>
      <c r="DD246" s="65">
        <v>628.44927978515625</v>
      </c>
      <c r="DE246" s="65">
        <v>610.25640869140625</v>
      </c>
      <c r="DF246" s="65">
        <v>673.99267578125</v>
      </c>
      <c r="DG246" s="65">
        <v>510.01220703125</v>
      </c>
      <c r="DH246" s="58">
        <f t="shared" si="124"/>
        <v>1.110329677734375</v>
      </c>
      <c r="DI246" s="65">
        <v>1131.94140625</v>
      </c>
      <c r="DJ246" s="65">
        <v>1123.394287109375</v>
      </c>
      <c r="DK246" s="65">
        <v>650.866943359375</v>
      </c>
      <c r="DL246" s="65">
        <v>653.91943359375</v>
      </c>
      <c r="DM246" s="65">
        <v>647.74114990234375</v>
      </c>
      <c r="DN246" s="65">
        <v>655.213623046875</v>
      </c>
      <c r="DO246" s="58">
        <f t="shared" si="125"/>
        <v>1.1671384423828124</v>
      </c>
      <c r="DP246" s="65">
        <v>47</v>
      </c>
      <c r="DQ246" s="44"/>
      <c r="DR246" s="65">
        <v>100</v>
      </c>
      <c r="DS246" s="65">
        <v>100</v>
      </c>
      <c r="DT246" s="65">
        <v>100</v>
      </c>
      <c r="DU246" s="65">
        <v>0</v>
      </c>
      <c r="DV246" s="65">
        <v>100</v>
      </c>
      <c r="DW246" s="65">
        <v>100</v>
      </c>
      <c r="DX246" s="58">
        <f t="shared" si="126"/>
        <v>0.12</v>
      </c>
      <c r="DY246" s="43">
        <v>6.8292551040649414</v>
      </c>
      <c r="DZ246" s="43">
        <v>12.852859497070313</v>
      </c>
      <c r="EA246" s="43">
        <v>29.41131591796875</v>
      </c>
      <c r="EB246" s="44">
        <f t="shared" si="127"/>
        <v>1.1386821321105955</v>
      </c>
      <c r="EC246" s="43">
        <v>20</v>
      </c>
      <c r="ED246" s="43">
        <v>20</v>
      </c>
      <c r="EE246" s="43">
        <v>20</v>
      </c>
      <c r="EF246" s="43">
        <v>20</v>
      </c>
      <c r="EG246" s="43">
        <v>20</v>
      </c>
      <c r="EH246" s="43">
        <v>25</v>
      </c>
      <c r="EI246" s="56">
        <f t="shared" si="108"/>
        <v>20.833333333333332</v>
      </c>
      <c r="EJ246" s="65">
        <v>161</v>
      </c>
      <c r="EK246" s="42">
        <v>1</v>
      </c>
      <c r="EL246" s="42">
        <v>1</v>
      </c>
      <c r="EM246" s="42">
        <v>1</v>
      </c>
      <c r="EN246" s="42">
        <v>1</v>
      </c>
      <c r="EO246" s="42">
        <v>1</v>
      </c>
      <c r="EP246" s="42">
        <v>1</v>
      </c>
      <c r="EQ246" s="54">
        <f t="shared" si="109"/>
        <v>1</v>
      </c>
      <c r="ER246" s="65" t="s">
        <v>237</v>
      </c>
      <c r="ES246" s="42">
        <v>0</v>
      </c>
      <c r="ET246" s="42">
        <v>0</v>
      </c>
      <c r="EU246" s="42">
        <v>0</v>
      </c>
      <c r="EV246" s="42">
        <v>0</v>
      </c>
      <c r="EW246" s="42">
        <v>0</v>
      </c>
      <c r="EX246" s="42">
        <v>0</v>
      </c>
      <c r="EY246" s="54" t="str">
        <f t="shared" si="110"/>
        <v>0</v>
      </c>
      <c r="EZ246" s="42" t="s">
        <v>237</v>
      </c>
      <c r="FA246" s="42">
        <v>0.34000000357627869</v>
      </c>
      <c r="FB246" s="42">
        <v>0.34000000357627869</v>
      </c>
      <c r="FC246" s="42">
        <v>0.34000000357627869</v>
      </c>
      <c r="FD246" s="42">
        <v>0.36000001430511475</v>
      </c>
      <c r="FE246" s="42">
        <v>0.37999999523162842</v>
      </c>
      <c r="FF246" s="42">
        <v>0.40000000596046448</v>
      </c>
      <c r="FG246" s="54">
        <f t="shared" si="111"/>
        <v>0.36000000437100727</v>
      </c>
      <c r="FH246" s="42"/>
      <c r="FI246" s="42">
        <v>0.41999998688697815</v>
      </c>
      <c r="FJ246" s="42">
        <v>0.41999998688697815</v>
      </c>
      <c r="FK246" s="42">
        <v>0.41999998688697815</v>
      </c>
      <c r="FL246" s="42">
        <v>0.43999999761581421</v>
      </c>
      <c r="FM246" s="42">
        <v>0.46000000834465027</v>
      </c>
      <c r="FN246" s="42">
        <v>0.46000000834465027</v>
      </c>
      <c r="FO246" s="54">
        <f t="shared" si="112"/>
        <v>0.43666666249434155</v>
      </c>
      <c r="FP246" s="65">
        <v>36</v>
      </c>
      <c r="FQ246" s="42">
        <v>0.56999999284744263</v>
      </c>
      <c r="FR246" s="42">
        <v>0.56999999284744263</v>
      </c>
      <c r="FS246" s="42">
        <v>0.56999999284744263</v>
      </c>
      <c r="FT246" s="42">
        <v>0.56999999284744263</v>
      </c>
      <c r="FU246" s="42">
        <v>0.56999999284744263</v>
      </c>
      <c r="FV246" s="42">
        <v>0.56999999284744263</v>
      </c>
      <c r="FW246" s="54">
        <f t="shared" si="113"/>
        <v>0.56999999284744263</v>
      </c>
      <c r="FX246" s="65">
        <v>23</v>
      </c>
    </row>
    <row r="247" spans="1:180">
      <c r="A247" s="40">
        <v>38949</v>
      </c>
      <c r="B247" s="41"/>
      <c r="C247" s="41"/>
      <c r="D247" s="41"/>
      <c r="E247" s="42">
        <v>7.9452991485595703</v>
      </c>
      <c r="F247" s="42">
        <v>7.904273509979248</v>
      </c>
      <c r="G247" s="42">
        <v>7.9487180709838867</v>
      </c>
      <c r="H247" s="42">
        <v>8.105982780456543</v>
      </c>
      <c r="I247" s="42">
        <v>8.2393159866333008</v>
      </c>
      <c r="J247" s="42">
        <v>8.126495361328125</v>
      </c>
      <c r="K247" s="54">
        <f t="shared" si="114"/>
        <v>8.0450141429901123</v>
      </c>
      <c r="L247" s="43">
        <v>20.488401412963867</v>
      </c>
      <c r="M247" s="43">
        <v>20.244199752807617</v>
      </c>
      <c r="N247" s="43">
        <v>19.877899169921875</v>
      </c>
      <c r="O247" s="43">
        <v>20.903541564941406</v>
      </c>
      <c r="P247" s="43">
        <v>22.393161773681641</v>
      </c>
      <c r="Q247" s="43">
        <v>21.245420455932617</v>
      </c>
      <c r="R247" s="54">
        <f t="shared" si="115"/>
        <v>20.858770688374836</v>
      </c>
      <c r="S247" s="43">
        <v>113.79731750488281</v>
      </c>
      <c r="T247" s="43">
        <v>36.141635894775391</v>
      </c>
      <c r="U247" s="43">
        <v>23.44322395324707</v>
      </c>
      <c r="V247" s="43">
        <v>15.262515068054199</v>
      </c>
      <c r="W247" s="43">
        <v>12.942612648010254</v>
      </c>
      <c r="X247" s="43">
        <v>11.721611976623535</v>
      </c>
      <c r="Y247" s="56">
        <f t="shared" si="116"/>
        <v>35.551486174265541</v>
      </c>
      <c r="Z247" s="42">
        <v>-0.2905983030796051</v>
      </c>
      <c r="AA247" s="42">
        <v>-0.31501832604408264</v>
      </c>
      <c r="AB247" s="42">
        <v>-0.33943834900856018</v>
      </c>
      <c r="AC247" s="42">
        <v>-0.31013432145118713</v>
      </c>
      <c r="AD247" s="42">
        <v>-0.34432235360145569</v>
      </c>
      <c r="AE247" s="42">
        <v>-0.31013432145118713</v>
      </c>
      <c r="AF247" s="54">
        <f t="shared" si="117"/>
        <v>-0.318274329106013</v>
      </c>
      <c r="AG247" s="42">
        <v>7.2991452217102051</v>
      </c>
      <c r="AH247" s="42">
        <v>7.278632640838623</v>
      </c>
      <c r="AI247" s="42">
        <v>7.3367519378662109</v>
      </c>
      <c r="AJ247" s="42">
        <v>7.3880343437194824</v>
      </c>
      <c r="AK247" s="42">
        <v>7.4769229888916016</v>
      </c>
      <c r="AL247" s="42">
        <v>7.4188032150268555</v>
      </c>
      <c r="AM247" s="54">
        <f t="shared" si="118"/>
        <v>7.3663817246754961</v>
      </c>
      <c r="AN247" s="44">
        <v>0.29792430996894836</v>
      </c>
      <c r="AO247" s="44">
        <v>0.45421245694160461</v>
      </c>
      <c r="AP247" s="44">
        <v>0.4444444477558136</v>
      </c>
      <c r="AQ247" s="44">
        <v>0.46153846383094788</v>
      </c>
      <c r="AR247" s="44">
        <v>0.74725276231765747</v>
      </c>
      <c r="AS247" s="44">
        <v>0.56898659467697144</v>
      </c>
      <c r="AT247" s="58">
        <f t="shared" si="119"/>
        <v>0.49572650591532391</v>
      </c>
      <c r="AU247" s="42">
        <v>0.89743590354919434</v>
      </c>
      <c r="AV247" s="42">
        <v>0.92429792881011963</v>
      </c>
      <c r="AW247" s="42">
        <v>0.87423688173294067</v>
      </c>
      <c r="AX247" s="42">
        <v>0.84859585762023926</v>
      </c>
      <c r="AY247" s="42">
        <v>0.87423688173294067</v>
      </c>
      <c r="AZ247" s="42">
        <v>0.91452991962432861</v>
      </c>
      <c r="BA247" s="54">
        <f t="shared" si="120"/>
        <v>0.8888888955116272</v>
      </c>
      <c r="BB247" s="44"/>
      <c r="BC247" s="42">
        <v>0.20512820780277252</v>
      </c>
      <c r="BD247" s="42">
        <v>0.19291819632053375</v>
      </c>
      <c r="BE247" s="42">
        <v>0.18681319057941437</v>
      </c>
      <c r="BF247" s="42">
        <v>0.2905983030796051</v>
      </c>
      <c r="BG247" s="42">
        <v>0.22832722961902618</v>
      </c>
      <c r="BH247" s="42">
        <v>0.32967033982276917</v>
      </c>
      <c r="BI247" s="54">
        <f t="shared" si="121"/>
        <v>0.23890924453735352</v>
      </c>
      <c r="BJ247" s="44">
        <v>4.1681036353111267E-2</v>
      </c>
      <c r="BK247" s="44">
        <v>4.0669742971658707E-2</v>
      </c>
      <c r="BL247" s="44">
        <v>4.0715139359235764E-2</v>
      </c>
      <c r="BM247" s="44">
        <v>4.1684456169605255E-2</v>
      </c>
      <c r="BN247" s="44">
        <v>4.2136706411838531E-2</v>
      </c>
      <c r="BO247" s="44">
        <v>4.7865305095911026E-2</v>
      </c>
      <c r="BP247" s="58">
        <f t="shared" si="122"/>
        <v>4.2458731060226761E-2</v>
      </c>
      <c r="BQ247" s="42">
        <v>1.36</v>
      </c>
      <c r="BR247" s="42">
        <v>1.37</v>
      </c>
      <c r="BS247" s="42">
        <v>1.35</v>
      </c>
      <c r="BT247" s="42">
        <v>1.38</v>
      </c>
      <c r="BU247" s="42">
        <v>1.4</v>
      </c>
      <c r="BV247" s="42">
        <v>1.37</v>
      </c>
      <c r="BW247" s="54">
        <v>1.37</v>
      </c>
      <c r="BX247" s="44">
        <v>4.9000000000000002E-2</v>
      </c>
      <c r="BY247" s="44">
        <v>4.5999999999999999E-2</v>
      </c>
      <c r="BZ247" s="44">
        <v>4.8000000000000001E-2</v>
      </c>
      <c r="CA247" s="44">
        <v>4.9000000000000002E-2</v>
      </c>
      <c r="CB247" s="44">
        <v>4.5999999999999999E-2</v>
      </c>
      <c r="CC247" s="44">
        <v>5.6000000000000001E-2</v>
      </c>
      <c r="CD247" s="58">
        <v>4.9000000000000002E-2</v>
      </c>
      <c r="CE247" s="42">
        <v>7.76</v>
      </c>
      <c r="CF247" s="42">
        <v>7.76</v>
      </c>
      <c r="CG247" s="42">
        <v>7.76</v>
      </c>
      <c r="CH247" s="42">
        <v>7.74</v>
      </c>
      <c r="CI247" s="42">
        <v>7.72</v>
      </c>
      <c r="CJ247" s="42">
        <v>7.71</v>
      </c>
      <c r="CK247" s="54">
        <v>7.74</v>
      </c>
      <c r="CL247" s="42">
        <v>130</v>
      </c>
      <c r="CM247" s="44"/>
      <c r="CN247" s="44">
        <v>1.0520147085189819</v>
      </c>
      <c r="CO247" s="44">
        <v>1.0754579305648804</v>
      </c>
      <c r="CP247" s="44">
        <v>0.85958486795425415</v>
      </c>
      <c r="CQ247" s="44">
        <v>1.6761904954910278</v>
      </c>
      <c r="CR247" s="44">
        <v>1.6351648569107056</v>
      </c>
      <c r="CS247" s="44">
        <v>1.8637362718582153</v>
      </c>
      <c r="CT247" s="58">
        <f t="shared" si="123"/>
        <v>1.3603581885496776</v>
      </c>
      <c r="CU247" s="44" t="s">
        <v>233</v>
      </c>
      <c r="CV247" s="44" t="s">
        <v>233</v>
      </c>
      <c r="CW247" s="44" t="s">
        <v>233</v>
      </c>
      <c r="CX247" s="44" t="s">
        <v>233</v>
      </c>
      <c r="CY247" s="44" t="s">
        <v>233</v>
      </c>
      <c r="CZ247" s="44" t="s">
        <v>233</v>
      </c>
      <c r="DA247" s="54">
        <v>1.0629999999999999</v>
      </c>
      <c r="DB247" s="65">
        <v>684.126953125</v>
      </c>
      <c r="DC247" s="65">
        <v>620.75701904296875</v>
      </c>
      <c r="DD247" s="65">
        <v>621.61175537109375</v>
      </c>
      <c r="DE247" s="65">
        <v>1176.3125</v>
      </c>
      <c r="DF247" s="65">
        <v>1106.837646484375</v>
      </c>
      <c r="DG247" s="65">
        <v>1192.5518798828125</v>
      </c>
      <c r="DH247" s="58">
        <f t="shared" si="124"/>
        <v>1.2965274609374999</v>
      </c>
      <c r="DI247" s="65">
        <v>659.34063720703125</v>
      </c>
      <c r="DJ247" s="65">
        <v>656.971923828125</v>
      </c>
      <c r="DK247" s="65">
        <v>661.85595703125</v>
      </c>
      <c r="DL247" s="65">
        <v>1148.3516845703125</v>
      </c>
      <c r="DM247" s="65">
        <v>1145.98291015625</v>
      </c>
      <c r="DN247" s="65">
        <v>1142.857177734375</v>
      </c>
      <c r="DO247" s="58">
        <f t="shared" si="125"/>
        <v>1.2996864697265624</v>
      </c>
      <c r="DP247" s="65">
        <v>25</v>
      </c>
      <c r="DQ247" s="44"/>
      <c r="DR247" s="65">
        <v>0</v>
      </c>
      <c r="DS247" s="65">
        <v>0</v>
      </c>
      <c r="DT247" s="65">
        <v>100</v>
      </c>
      <c r="DU247" s="65">
        <v>0</v>
      </c>
      <c r="DV247" s="65">
        <v>100</v>
      </c>
      <c r="DW247" s="65">
        <v>100</v>
      </c>
      <c r="DX247" s="58">
        <f t="shared" si="126"/>
        <v>7.1999999999999995E-2</v>
      </c>
      <c r="DY247" s="43">
        <v>6.4398531913757324</v>
      </c>
      <c r="DZ247" s="43">
        <v>11.968562126159668</v>
      </c>
      <c r="EA247" s="43">
        <v>26.191749572753906</v>
      </c>
      <c r="EB247" s="44">
        <f t="shared" si="127"/>
        <v>1.4287938858795166</v>
      </c>
      <c r="EC247" s="43">
        <v>25</v>
      </c>
      <c r="ED247" s="43">
        <v>27</v>
      </c>
      <c r="EE247" s="43">
        <v>27</v>
      </c>
      <c r="EF247" s="43">
        <v>25</v>
      </c>
      <c r="EG247" s="43">
        <v>25</v>
      </c>
      <c r="EH247" s="43">
        <v>25</v>
      </c>
      <c r="EI247" s="56">
        <f t="shared" si="108"/>
        <v>25.666666666666668</v>
      </c>
      <c r="EJ247" s="65">
        <v>274</v>
      </c>
      <c r="EK247" s="42">
        <v>1</v>
      </c>
      <c r="EL247" s="42">
        <v>1</v>
      </c>
      <c r="EM247" s="42">
        <v>1</v>
      </c>
      <c r="EN247" s="42">
        <v>1</v>
      </c>
      <c r="EO247" s="42">
        <v>1</v>
      </c>
      <c r="EP247" s="42">
        <v>1</v>
      </c>
      <c r="EQ247" s="54">
        <f t="shared" si="109"/>
        <v>1</v>
      </c>
      <c r="ER247" s="65" t="s">
        <v>237</v>
      </c>
      <c r="ES247" s="42">
        <v>0</v>
      </c>
      <c r="ET247" s="42">
        <v>0</v>
      </c>
      <c r="EU247" s="42">
        <v>0</v>
      </c>
      <c r="EV247" s="42">
        <v>0</v>
      </c>
      <c r="EW247" s="42">
        <v>0</v>
      </c>
      <c r="EX247" s="42">
        <v>0</v>
      </c>
      <c r="EY247" s="54" t="str">
        <f t="shared" si="110"/>
        <v>0</v>
      </c>
      <c r="EZ247" s="42" t="s">
        <v>237</v>
      </c>
      <c r="FA247" s="42">
        <v>0.40000000596046448</v>
      </c>
      <c r="FB247" s="42">
        <v>0.40000000596046448</v>
      </c>
      <c r="FC247" s="42">
        <v>0.40000000596046448</v>
      </c>
      <c r="FD247" s="42">
        <v>0.40000000596046448</v>
      </c>
      <c r="FE247" s="42">
        <v>0.40000000596046448</v>
      </c>
      <c r="FF247" s="42">
        <v>0.40000000596046448</v>
      </c>
      <c r="FG247" s="54">
        <f t="shared" si="111"/>
        <v>0.40000000596046448</v>
      </c>
      <c r="FH247" s="42"/>
      <c r="FI247" s="42">
        <v>0.46000000834465027</v>
      </c>
      <c r="FJ247" s="42">
        <v>0.46000000834465027</v>
      </c>
      <c r="FK247" s="42">
        <v>0.43999999761581421</v>
      </c>
      <c r="FL247" s="42">
        <v>0.43999999761581421</v>
      </c>
      <c r="FM247" s="42">
        <v>0.43999999761581421</v>
      </c>
      <c r="FN247" s="42">
        <v>0.43999999761581421</v>
      </c>
      <c r="FO247" s="54">
        <f t="shared" si="112"/>
        <v>0.44666666785875958</v>
      </c>
      <c r="FP247" s="65">
        <v>43</v>
      </c>
      <c r="FQ247" s="42">
        <v>0.56999999284744263</v>
      </c>
      <c r="FR247" s="42">
        <v>0.56999999284744263</v>
      </c>
      <c r="FS247" s="42">
        <v>0.56999999284744263</v>
      </c>
      <c r="FT247" s="42">
        <v>0.56999999284744263</v>
      </c>
      <c r="FU247" s="42">
        <v>0.56999999284744263</v>
      </c>
      <c r="FV247" s="42">
        <v>0.56999999284744263</v>
      </c>
      <c r="FW247" s="54">
        <f t="shared" si="113"/>
        <v>0.56999999284744263</v>
      </c>
      <c r="FX247" s="65">
        <v>26</v>
      </c>
    </row>
    <row r="248" spans="1:180">
      <c r="A248" s="40">
        <v>38950</v>
      </c>
      <c r="B248" s="41"/>
      <c r="C248" s="41"/>
      <c r="D248" s="41"/>
      <c r="E248" s="42">
        <v>8.0068378448486328</v>
      </c>
      <c r="F248" s="42">
        <v>7.9863247871398926</v>
      </c>
      <c r="G248" s="42">
        <v>8.1196584701538086</v>
      </c>
      <c r="H248" s="42">
        <v>8.2905979156494141</v>
      </c>
      <c r="I248" s="42">
        <v>8.4273500442504883</v>
      </c>
      <c r="J248" s="42">
        <v>8.1982908248901367</v>
      </c>
      <c r="K248" s="54">
        <f t="shared" si="114"/>
        <v>8.1715099811553955</v>
      </c>
      <c r="L248" s="43">
        <v>20.146520614624023</v>
      </c>
      <c r="M248" s="43">
        <v>19.389499664306641</v>
      </c>
      <c r="N248" s="43">
        <v>18.901098251342773</v>
      </c>
      <c r="O248" s="43">
        <v>21.538461685180664</v>
      </c>
      <c r="P248" s="43">
        <v>24.029304504394531</v>
      </c>
      <c r="Q248" s="43">
        <v>22.148962020874023</v>
      </c>
      <c r="R248" s="54">
        <f t="shared" si="115"/>
        <v>21.025641123453777</v>
      </c>
      <c r="S248" s="43">
        <v>10.378510475158691</v>
      </c>
      <c r="T248" s="43">
        <v>9.5238094329833984</v>
      </c>
      <c r="U248" s="43">
        <v>25.641025543212891</v>
      </c>
      <c r="V248" s="43">
        <v>15.995116233825684</v>
      </c>
      <c r="W248" s="43">
        <v>6.471306324005127</v>
      </c>
      <c r="X248" s="43">
        <v>8.3028087615966797</v>
      </c>
      <c r="Y248" s="56">
        <f t="shared" si="116"/>
        <v>12.718762795130411</v>
      </c>
      <c r="Z248" s="42">
        <v>-0.28571429848670959</v>
      </c>
      <c r="AA248" s="42">
        <v>-0.27106228470802307</v>
      </c>
      <c r="AB248" s="42">
        <v>-0.28083029389381409</v>
      </c>
      <c r="AC248" s="42">
        <v>-0.22710622847080231</v>
      </c>
      <c r="AD248" s="42">
        <v>-0.30525031685829163</v>
      </c>
      <c r="AE248" s="42">
        <v>-0.27594628930091858</v>
      </c>
      <c r="AF248" s="54">
        <f t="shared" si="117"/>
        <v>-0.27431828528642654</v>
      </c>
      <c r="AG248" s="42">
        <v>7.3572649955749512</v>
      </c>
      <c r="AH248" s="42">
        <v>7.3504271507263184</v>
      </c>
      <c r="AI248" s="42">
        <v>7.4632477760314941</v>
      </c>
      <c r="AJ248" s="42">
        <v>7.5555553436279297</v>
      </c>
      <c r="AK248" s="42">
        <v>7.6307692527770996</v>
      </c>
      <c r="AL248" s="42">
        <v>7.4427351951599121</v>
      </c>
      <c r="AM248" s="54">
        <f t="shared" si="118"/>
        <v>7.4666666189829511</v>
      </c>
      <c r="AN248" s="44">
        <v>0.40293040871620178</v>
      </c>
      <c r="AO248" s="44">
        <v>0.32722833752632141</v>
      </c>
      <c r="AP248" s="44">
        <v>0.27838829159736633</v>
      </c>
      <c r="AQ248" s="44">
        <v>0.35897436738014221</v>
      </c>
      <c r="AR248" s="44">
        <v>0.40293040871620178</v>
      </c>
      <c r="AS248" s="44">
        <v>0.27106228470802307</v>
      </c>
      <c r="AT248" s="58">
        <f t="shared" si="119"/>
        <v>0.34025234977404278</v>
      </c>
      <c r="AU248" s="42">
        <v>0.81684982776641846</v>
      </c>
      <c r="AV248" s="42">
        <v>0.81074482202529907</v>
      </c>
      <c r="AW248" s="42">
        <v>0.84981685876846313</v>
      </c>
      <c r="AX248" s="42">
        <v>0.7826617956161499</v>
      </c>
      <c r="AY248" s="42">
        <v>0.80463981628417969</v>
      </c>
      <c r="AZ248" s="42">
        <v>0.74603176116943359</v>
      </c>
      <c r="BA248" s="54">
        <f t="shared" si="120"/>
        <v>0.8017908136049906</v>
      </c>
      <c r="BB248" s="44"/>
      <c r="BC248" s="42">
        <v>0.22100122272968292</v>
      </c>
      <c r="BD248" s="42">
        <v>0.24786324799060822</v>
      </c>
      <c r="BE248" s="42">
        <v>0.27228328585624695</v>
      </c>
      <c r="BF248" s="42">
        <v>0.20268620550632477</v>
      </c>
      <c r="BG248" s="42">
        <v>0.1746031790971756</v>
      </c>
      <c r="BH248" s="42">
        <v>0.12820513546466827</v>
      </c>
      <c r="BI248" s="54">
        <f t="shared" si="121"/>
        <v>0.2077737127741178</v>
      </c>
      <c r="BJ248" s="44">
        <v>4.5868456363677979E-2</v>
      </c>
      <c r="BK248" s="44">
        <v>4.4655725359916687E-2</v>
      </c>
      <c r="BL248" s="44">
        <v>4.3907716870307922E-2</v>
      </c>
      <c r="BM248" s="44">
        <v>4.3367505073547363E-2</v>
      </c>
      <c r="BN248" s="44">
        <v>4.4049687683582306E-2</v>
      </c>
      <c r="BO248" s="44">
        <v>4.5773379504680634E-2</v>
      </c>
      <c r="BP248" s="58">
        <f t="shared" si="122"/>
        <v>4.4603745142618813E-2</v>
      </c>
      <c r="BQ248" s="42">
        <v>1.39</v>
      </c>
      <c r="BR248" s="42">
        <v>1.35</v>
      </c>
      <c r="BS248" s="42">
        <v>1.36</v>
      </c>
      <c r="BT248" s="42">
        <v>1.34</v>
      </c>
      <c r="BU248" s="42">
        <v>1.26</v>
      </c>
      <c r="BV248" s="42">
        <v>1.17</v>
      </c>
      <c r="BW248" s="54">
        <v>1.31</v>
      </c>
      <c r="BX248" s="44">
        <v>5.8999999999999997E-2</v>
      </c>
      <c r="BY248" s="44">
        <v>0.05</v>
      </c>
      <c r="BZ248" s="44">
        <v>4.8000000000000001E-2</v>
      </c>
      <c r="CA248" s="44">
        <v>4.4999999999999998E-2</v>
      </c>
      <c r="CB248" s="44">
        <v>4.9000000000000002E-2</v>
      </c>
      <c r="CC248" s="44">
        <v>4.9000000000000002E-2</v>
      </c>
      <c r="CD248" s="58">
        <v>0.05</v>
      </c>
      <c r="CE248" s="42">
        <v>7.71</v>
      </c>
      <c r="CF248" s="42">
        <v>7.7</v>
      </c>
      <c r="CG248" s="42">
        <v>7.69</v>
      </c>
      <c r="CH248" s="42">
        <v>7.68</v>
      </c>
      <c r="CI248" s="42">
        <v>7.69</v>
      </c>
      <c r="CJ248" s="42">
        <v>7.7</v>
      </c>
      <c r="CK248" s="54">
        <v>7.69</v>
      </c>
      <c r="CL248" s="42">
        <v>132</v>
      </c>
      <c r="CM248" s="44"/>
      <c r="CN248" s="44">
        <v>1.8451770544052124</v>
      </c>
      <c r="CO248" s="44">
        <v>1.8422466516494751</v>
      </c>
      <c r="CP248" s="44">
        <v>1.7494505643844604</v>
      </c>
      <c r="CQ248" s="44">
        <v>1.6576312780380249</v>
      </c>
      <c r="CR248" s="44">
        <v>1.6869353055953979</v>
      </c>
      <c r="CS248" s="44">
        <v>1.6283272504806519</v>
      </c>
      <c r="CT248" s="58">
        <f t="shared" si="123"/>
        <v>1.7349613507588704</v>
      </c>
      <c r="CU248" s="44" t="s">
        <v>233</v>
      </c>
      <c r="CV248" s="44" t="s">
        <v>233</v>
      </c>
      <c r="CW248" s="44" t="s">
        <v>233</v>
      </c>
      <c r="CX248" s="44" t="s">
        <v>233</v>
      </c>
      <c r="CY248" s="44" t="s">
        <v>233</v>
      </c>
      <c r="CZ248" s="44" t="s">
        <v>233</v>
      </c>
      <c r="DA248" s="54">
        <v>0.61899999999999999</v>
      </c>
      <c r="DB248" s="65">
        <v>1263.125732421875</v>
      </c>
      <c r="DC248" s="65">
        <v>1231.013427734375</v>
      </c>
      <c r="DD248" s="65">
        <v>1199.145263671875</v>
      </c>
      <c r="DE248" s="65">
        <v>1151.892578125</v>
      </c>
      <c r="DF248" s="65">
        <v>1109.5238037109375</v>
      </c>
      <c r="DG248" s="65">
        <v>1159.951171875</v>
      </c>
      <c r="DH248" s="58">
        <f t="shared" si="124"/>
        <v>1.7075164746093749</v>
      </c>
      <c r="DI248" s="65">
        <v>1125.152587890625</v>
      </c>
      <c r="DJ248" s="65">
        <v>1128.815673828125</v>
      </c>
      <c r="DK248" s="65">
        <v>1141.7093505859375</v>
      </c>
      <c r="DL248" s="65">
        <v>1149.108642578125</v>
      </c>
      <c r="DM248" s="65">
        <v>1155.7508544921875</v>
      </c>
      <c r="DN248" s="65">
        <v>1138.04638671875</v>
      </c>
      <c r="DO248" s="58">
        <f t="shared" si="125"/>
        <v>1.6412600390625001</v>
      </c>
      <c r="DP248" s="65">
        <v>52</v>
      </c>
      <c r="DQ248" s="44"/>
      <c r="DR248" s="65">
        <v>0</v>
      </c>
      <c r="DS248" s="65">
        <v>0</v>
      </c>
      <c r="DT248" s="65">
        <v>100</v>
      </c>
      <c r="DU248" s="65">
        <v>100</v>
      </c>
      <c r="DV248" s="65">
        <v>0</v>
      </c>
      <c r="DW248" s="65">
        <v>100</v>
      </c>
      <c r="DX248" s="58">
        <f t="shared" si="126"/>
        <v>7.1999999999999995E-2</v>
      </c>
      <c r="DY248" s="43">
        <v>5.3959951400756836</v>
      </c>
      <c r="DZ248" s="43">
        <v>12.040749549865723</v>
      </c>
      <c r="EA248" s="43">
        <v>26.697059631347656</v>
      </c>
      <c r="EB248" s="44">
        <f t="shared" si="127"/>
        <v>1.6307206752014161</v>
      </c>
      <c r="EC248" s="43">
        <v>25</v>
      </c>
      <c r="ED248" s="43">
        <v>25</v>
      </c>
      <c r="EE248" s="43">
        <v>25</v>
      </c>
      <c r="EF248" s="43">
        <v>25</v>
      </c>
      <c r="EG248" s="43">
        <v>25</v>
      </c>
      <c r="EH248" s="43">
        <v>25</v>
      </c>
      <c r="EI248" s="56">
        <f t="shared" si="108"/>
        <v>25</v>
      </c>
      <c r="EJ248" s="65">
        <v>337</v>
      </c>
      <c r="EK248" s="42">
        <v>1</v>
      </c>
      <c r="EL248" s="42">
        <v>1</v>
      </c>
      <c r="EM248" s="42">
        <v>1</v>
      </c>
      <c r="EN248" s="42">
        <v>1</v>
      </c>
      <c r="EO248" s="42">
        <v>1</v>
      </c>
      <c r="EP248" s="42">
        <v>1</v>
      </c>
      <c r="EQ248" s="54">
        <f t="shared" si="109"/>
        <v>1</v>
      </c>
      <c r="ER248" s="65" t="s">
        <v>237</v>
      </c>
      <c r="ES248" s="42">
        <v>0</v>
      </c>
      <c r="ET248" s="42">
        <v>0</v>
      </c>
      <c r="EU248" s="42">
        <v>0</v>
      </c>
      <c r="EV248" s="42">
        <v>0</v>
      </c>
      <c r="EW248" s="42">
        <v>0</v>
      </c>
      <c r="EX248" s="42">
        <v>0</v>
      </c>
      <c r="EY248" s="54" t="str">
        <f t="shared" si="110"/>
        <v>0</v>
      </c>
      <c r="EZ248" s="42" t="s">
        <v>237</v>
      </c>
      <c r="FA248" s="42">
        <v>0.40000000596046448</v>
      </c>
      <c r="FB248" s="42">
        <v>0.40000000596046448</v>
      </c>
      <c r="FC248" s="42">
        <v>0.40000000596046448</v>
      </c>
      <c r="FD248" s="42">
        <v>0.40000000596046448</v>
      </c>
      <c r="FE248" s="42">
        <v>0.40000000596046448</v>
      </c>
      <c r="FF248" s="42">
        <v>0.40000000596046448</v>
      </c>
      <c r="FG248" s="54">
        <f t="shared" si="111"/>
        <v>0.40000000596046448</v>
      </c>
      <c r="FH248" s="42"/>
      <c r="FI248" s="42">
        <v>0.43999999761581421</v>
      </c>
      <c r="FJ248" s="42">
        <v>0.43999999761581421</v>
      </c>
      <c r="FK248" s="42">
        <v>0.43999999761581421</v>
      </c>
      <c r="FL248" s="42">
        <v>0.43999999761581421</v>
      </c>
      <c r="FM248" s="42">
        <v>0.43999999761581421</v>
      </c>
      <c r="FN248" s="42">
        <v>0.43999999761581421</v>
      </c>
      <c r="FO248" s="54">
        <f t="shared" si="112"/>
        <v>0.43999999761581421</v>
      </c>
      <c r="FP248" s="65">
        <v>54</v>
      </c>
      <c r="FQ248" s="42">
        <v>0.56999999284744263</v>
      </c>
      <c r="FR248" s="42">
        <v>0.56999999284744263</v>
      </c>
      <c r="FS248" s="42">
        <v>0.56999999284744263</v>
      </c>
      <c r="FT248" s="42">
        <v>0.56999999284744263</v>
      </c>
      <c r="FU248" s="42">
        <v>0.56999999284744263</v>
      </c>
      <c r="FV248" s="42">
        <v>0.56999999284744263</v>
      </c>
      <c r="FW248" s="54">
        <f t="shared" si="113"/>
        <v>0.56999999284744263</v>
      </c>
      <c r="FX248" s="65">
        <v>34</v>
      </c>
    </row>
    <row r="249" spans="1:180">
      <c r="A249" s="40">
        <v>38951</v>
      </c>
      <c r="B249" s="41"/>
      <c r="C249" s="41"/>
      <c r="D249" s="41"/>
      <c r="E249" s="42">
        <v>8.0854701995849609</v>
      </c>
      <c r="F249" s="42">
        <v>8.0615386962890625</v>
      </c>
      <c r="G249" s="42">
        <v>8.1401710510253906</v>
      </c>
      <c r="H249" s="42">
        <v>8.3487176895141602</v>
      </c>
      <c r="I249" s="42">
        <v>8.3829059600830078</v>
      </c>
      <c r="J249" s="42">
        <v>8.1880340576171875</v>
      </c>
      <c r="K249" s="54">
        <f t="shared" si="114"/>
        <v>8.201139609018961</v>
      </c>
      <c r="L249" s="43">
        <v>20.634920120239258</v>
      </c>
      <c r="M249" s="43">
        <v>18.901098251342773</v>
      </c>
      <c r="N249" s="43">
        <v>18.217338562011719</v>
      </c>
      <c r="O249" s="43">
        <v>21.758241653442383</v>
      </c>
      <c r="P249" s="43">
        <v>24.102563858032227</v>
      </c>
      <c r="Q249" s="43">
        <v>22.759462356567383</v>
      </c>
      <c r="R249" s="54">
        <f t="shared" si="115"/>
        <v>21.062270800272625</v>
      </c>
      <c r="S249" s="43">
        <v>7.5702075958251953</v>
      </c>
      <c r="T249" s="43">
        <v>7.5702075958251953</v>
      </c>
      <c r="U249" s="43">
        <v>5.3724055290222168</v>
      </c>
      <c r="V249" s="43">
        <v>5.4945054054260254</v>
      </c>
      <c r="W249" s="43">
        <v>17.216117858886719</v>
      </c>
      <c r="X249" s="43">
        <v>7.6923074722290039</v>
      </c>
      <c r="Y249" s="56">
        <f t="shared" si="116"/>
        <v>8.4859585762023926</v>
      </c>
      <c r="Z249" s="42">
        <v>-0.23687423765659332</v>
      </c>
      <c r="AA249" s="42">
        <v>-0.26129427552223206</v>
      </c>
      <c r="AB249" s="42">
        <v>-0.27594628930091858</v>
      </c>
      <c r="AC249" s="42">
        <v>-0.31013432145118713</v>
      </c>
      <c r="AD249" s="42">
        <v>-0.31013432145118713</v>
      </c>
      <c r="AE249" s="42">
        <v>-0.26617828011512756</v>
      </c>
      <c r="AF249" s="54">
        <f t="shared" si="117"/>
        <v>-0.2767602875828743</v>
      </c>
      <c r="AG249" s="42">
        <v>7.394871711730957</v>
      </c>
      <c r="AH249" s="42">
        <v>7.4324784278869629</v>
      </c>
      <c r="AI249" s="42">
        <v>7.5076923370361328</v>
      </c>
      <c r="AJ249" s="42">
        <v>7.6512818336486816</v>
      </c>
      <c r="AK249" s="42">
        <v>7.6615386009216309</v>
      </c>
      <c r="AL249" s="42">
        <v>7.4769229888916016</v>
      </c>
      <c r="AM249" s="54">
        <f t="shared" si="118"/>
        <v>7.5207976500193281</v>
      </c>
      <c r="AN249" s="44">
        <v>0.21733821928501129</v>
      </c>
      <c r="AO249" s="44">
        <v>0.19291819632053375</v>
      </c>
      <c r="AP249" s="44">
        <v>0.20268620550632477</v>
      </c>
      <c r="AQ249" s="44">
        <v>0.28815630078315735</v>
      </c>
      <c r="AR249" s="44">
        <v>0.53479856252670288</v>
      </c>
      <c r="AS249" s="44">
        <v>0.41514042019844055</v>
      </c>
      <c r="AT249" s="58">
        <f t="shared" si="119"/>
        <v>0.3085063174366951</v>
      </c>
      <c r="AU249" s="42">
        <v>0.8144078254699707</v>
      </c>
      <c r="AV249" s="42">
        <v>0.80219781398773193</v>
      </c>
      <c r="AW249" s="42">
        <v>0.85470086336135864</v>
      </c>
      <c r="AX249" s="42">
        <v>0.90720391273498535</v>
      </c>
      <c r="AY249" s="42">
        <v>0.91941392421722412</v>
      </c>
      <c r="AZ249" s="42">
        <v>0.7826617956161499</v>
      </c>
      <c r="BA249" s="54">
        <f t="shared" si="120"/>
        <v>0.84676435589790344</v>
      </c>
      <c r="BB249" s="44"/>
      <c r="BC249" s="42">
        <v>0.15140415728092194</v>
      </c>
      <c r="BD249" s="42">
        <v>0.17948718369007111</v>
      </c>
      <c r="BE249" s="42">
        <v>0.18437118828296661</v>
      </c>
      <c r="BF249" s="42">
        <v>0.21245421469211578</v>
      </c>
      <c r="BG249" s="42">
        <v>0.24542124569416046</v>
      </c>
      <c r="BH249" s="42">
        <v>0.21001221239566803</v>
      </c>
      <c r="BI249" s="54">
        <f t="shared" si="121"/>
        <v>0.19719170033931732</v>
      </c>
      <c r="BJ249" s="44">
        <v>4.4896967709064484E-2</v>
      </c>
      <c r="BK249" s="44">
        <v>4.4676374644041061E-2</v>
      </c>
      <c r="BL249" s="44">
        <v>4.3539006263017654E-2</v>
      </c>
      <c r="BM249" s="44">
        <v>4.366597905755043E-2</v>
      </c>
      <c r="BN249" s="44">
        <v>4.5739803463220596E-2</v>
      </c>
      <c r="BO249" s="44">
        <v>4.6486712992191315E-2</v>
      </c>
      <c r="BP249" s="58">
        <f t="shared" si="122"/>
        <v>4.4834140688180923E-2</v>
      </c>
      <c r="BQ249" s="42">
        <v>1.1200000000000001</v>
      </c>
      <c r="BR249" s="42">
        <v>1.18</v>
      </c>
      <c r="BS249" s="42">
        <v>1.22</v>
      </c>
      <c r="BT249" s="42">
        <v>1.26</v>
      </c>
      <c r="BU249" s="42">
        <v>1.24</v>
      </c>
      <c r="BV249" s="42">
        <v>1.28</v>
      </c>
      <c r="BW249" s="54">
        <v>1.22</v>
      </c>
      <c r="BX249" s="44">
        <v>4.5999999999999999E-2</v>
      </c>
      <c r="BY249" s="44">
        <v>4.8000000000000001E-2</v>
      </c>
      <c r="BZ249" s="44">
        <v>4.5999999999999999E-2</v>
      </c>
      <c r="CA249" s="44">
        <v>4.8000000000000001E-2</v>
      </c>
      <c r="CB249" s="44">
        <v>5.8999999999999997E-2</v>
      </c>
      <c r="CC249" s="44">
        <v>5.5E-2</v>
      </c>
      <c r="CD249" s="58">
        <v>0.05</v>
      </c>
      <c r="CE249" s="42">
        <v>7.72</v>
      </c>
      <c r="CF249" s="42">
        <v>7.73</v>
      </c>
      <c r="CG249" s="42">
        <v>7.71</v>
      </c>
      <c r="CH249" s="42">
        <v>7.7</v>
      </c>
      <c r="CI249" s="42">
        <v>7.71</v>
      </c>
      <c r="CJ249" s="42">
        <v>7.74</v>
      </c>
      <c r="CK249" s="54">
        <v>7.72</v>
      </c>
      <c r="CL249" s="42">
        <v>127</v>
      </c>
      <c r="CM249" s="44"/>
      <c r="CN249" s="44">
        <v>1.6664224863052368</v>
      </c>
      <c r="CO249" s="44">
        <v>1.6214896440505981</v>
      </c>
      <c r="CP249" s="44">
        <v>1.5951160192489624</v>
      </c>
      <c r="CQ249" s="44">
        <v>1.6468864679336548</v>
      </c>
      <c r="CR249" s="44">
        <v>1.6957265138626099</v>
      </c>
      <c r="CS249" s="44">
        <v>1.8666666746139526</v>
      </c>
      <c r="CT249" s="58">
        <f t="shared" si="123"/>
        <v>1.6820513010025024</v>
      </c>
      <c r="CU249" s="44" t="s">
        <v>233</v>
      </c>
      <c r="CV249" s="44" t="s">
        <v>233</v>
      </c>
      <c r="CW249" s="44" t="s">
        <v>233</v>
      </c>
      <c r="CX249" s="44" t="s">
        <v>233</v>
      </c>
      <c r="CY249" s="44" t="s">
        <v>233</v>
      </c>
      <c r="CZ249" s="44" t="s">
        <v>233</v>
      </c>
      <c r="DA249" s="54">
        <v>0.53600000000000003</v>
      </c>
      <c r="DB249" s="65">
        <v>1099.023193359375</v>
      </c>
      <c r="DC249" s="65">
        <v>1135.5311279296875</v>
      </c>
      <c r="DD249" s="65">
        <v>1101.70947265625</v>
      </c>
      <c r="DE249" s="65">
        <v>1114.407958984375</v>
      </c>
      <c r="DF249" s="65">
        <v>1138.09521484375</v>
      </c>
      <c r="DG249" s="65">
        <v>1321.85595703125</v>
      </c>
      <c r="DH249" s="58">
        <f t="shared" si="124"/>
        <v>1.6585495019531249</v>
      </c>
      <c r="DI249" s="65">
        <v>1141.6361083984375</v>
      </c>
      <c r="DJ249" s="65">
        <v>1147.7410888671875</v>
      </c>
      <c r="DK249" s="65">
        <v>1137.97314453125</v>
      </c>
      <c r="DL249" s="65">
        <v>1143.003662109375</v>
      </c>
      <c r="DM249" s="65">
        <v>1137.97314453125</v>
      </c>
      <c r="DN249" s="65">
        <v>1292.4053955078125</v>
      </c>
      <c r="DO249" s="58">
        <f t="shared" si="125"/>
        <v>1.6801758105468749</v>
      </c>
      <c r="DP249" s="65">
        <v>51</v>
      </c>
      <c r="DQ249" s="44"/>
      <c r="DR249" s="65">
        <v>100</v>
      </c>
      <c r="DS249" s="65">
        <v>0</v>
      </c>
      <c r="DT249" s="65">
        <v>100</v>
      </c>
      <c r="DU249" s="65">
        <v>100</v>
      </c>
      <c r="DV249" s="65">
        <v>100</v>
      </c>
      <c r="DW249" s="65">
        <v>0</v>
      </c>
      <c r="DX249" s="58">
        <f t="shared" si="126"/>
        <v>9.6000000000000002E-2</v>
      </c>
      <c r="DY249" s="43">
        <v>6.7245421409606934</v>
      </c>
      <c r="DZ249" s="43">
        <v>12.657953262329102</v>
      </c>
      <c r="EA249" s="43">
        <v>26.22784423828125</v>
      </c>
      <c r="EB249" s="44">
        <f t="shared" si="127"/>
        <v>1.5900640685272216</v>
      </c>
      <c r="EC249" s="43">
        <v>25</v>
      </c>
      <c r="ED249" s="43">
        <v>23</v>
      </c>
      <c r="EE249" s="43">
        <v>23</v>
      </c>
      <c r="EF249" s="43">
        <v>23</v>
      </c>
      <c r="EG249" s="43">
        <v>23</v>
      </c>
      <c r="EH249" s="43">
        <v>23</v>
      </c>
      <c r="EI249" s="56">
        <f t="shared" si="108"/>
        <v>23.333333333333332</v>
      </c>
      <c r="EJ249" s="65">
        <v>312.77999999999997</v>
      </c>
      <c r="EK249" s="42">
        <v>1</v>
      </c>
      <c r="EL249" s="42">
        <v>1</v>
      </c>
      <c r="EM249" s="42">
        <v>1</v>
      </c>
      <c r="EN249" s="42">
        <v>1</v>
      </c>
      <c r="EO249" s="42">
        <v>1</v>
      </c>
      <c r="EP249" s="42">
        <v>1</v>
      </c>
      <c r="EQ249" s="54">
        <f t="shared" si="109"/>
        <v>1</v>
      </c>
      <c r="ER249" s="65" t="s">
        <v>237</v>
      </c>
      <c r="ES249" s="42">
        <v>0</v>
      </c>
      <c r="ET249" s="42">
        <v>0</v>
      </c>
      <c r="EU249" s="42">
        <v>0</v>
      </c>
      <c r="EV249" s="42">
        <v>0</v>
      </c>
      <c r="EW249" s="42">
        <v>0</v>
      </c>
      <c r="EX249" s="42">
        <v>0</v>
      </c>
      <c r="EY249" s="54" t="str">
        <f t="shared" si="110"/>
        <v>0</v>
      </c>
      <c r="EZ249" s="42" t="s">
        <v>237</v>
      </c>
      <c r="FA249" s="42">
        <v>0.40000000596046448</v>
      </c>
      <c r="FB249" s="42">
        <v>0.40999999642372131</v>
      </c>
      <c r="FC249" s="42">
        <v>0.40999999642372131</v>
      </c>
      <c r="FD249" s="42">
        <v>0.40999999642372131</v>
      </c>
      <c r="FE249" s="42">
        <v>0.40999999642372131</v>
      </c>
      <c r="FF249" s="42">
        <v>0.40999999642372131</v>
      </c>
      <c r="FG249" s="54">
        <f t="shared" si="111"/>
        <v>0.40833333134651184</v>
      </c>
      <c r="FH249" s="42"/>
      <c r="FI249" s="42">
        <v>0.43999999761581421</v>
      </c>
      <c r="FJ249" s="42">
        <v>0.44999998807907104</v>
      </c>
      <c r="FK249" s="42">
        <v>0.44999998807907104</v>
      </c>
      <c r="FL249" s="42">
        <v>0.44999998807907104</v>
      </c>
      <c r="FM249" s="42">
        <v>0.44999998807907104</v>
      </c>
      <c r="FN249" s="42">
        <v>0.44999998807907104</v>
      </c>
      <c r="FO249" s="54">
        <f t="shared" si="112"/>
        <v>0.44833332300186157</v>
      </c>
      <c r="FP249" s="65">
        <v>54</v>
      </c>
      <c r="FQ249" s="42">
        <v>0.56999999284744263</v>
      </c>
      <c r="FR249" s="42">
        <v>0.56999999284744263</v>
      </c>
      <c r="FS249" s="42">
        <v>0.56999999284744263</v>
      </c>
      <c r="FT249" s="42">
        <v>0.56999999284744263</v>
      </c>
      <c r="FU249" s="42">
        <v>0.56999999284744263</v>
      </c>
      <c r="FV249" s="42">
        <v>0.56999999284744263</v>
      </c>
      <c r="FW249" s="54">
        <f t="shared" si="113"/>
        <v>0.56999999284744263</v>
      </c>
      <c r="FX249" s="65">
        <v>32</v>
      </c>
    </row>
    <row r="250" spans="1:180">
      <c r="A250" s="40">
        <v>38952</v>
      </c>
      <c r="B250" s="41"/>
      <c r="C250" s="41"/>
      <c r="D250" s="41"/>
      <c r="E250" s="42">
        <v>8.0376071929931641</v>
      </c>
      <c r="F250" s="42">
        <v>8.0170936584472656</v>
      </c>
      <c r="G250" s="42">
        <v>8.105982780456543</v>
      </c>
      <c r="H250" s="42">
        <v>8.3247861862182617</v>
      </c>
      <c r="I250" s="42">
        <v>8.4273500442504883</v>
      </c>
      <c r="J250" s="42">
        <v>8.2324790954589844</v>
      </c>
      <c r="K250" s="54">
        <f t="shared" si="114"/>
        <v>8.1908831596374512</v>
      </c>
      <c r="L250" s="43">
        <v>21.782661437988281</v>
      </c>
      <c r="M250" s="43">
        <v>20.659339904785156</v>
      </c>
      <c r="N250" s="43">
        <v>18.974359512329102</v>
      </c>
      <c r="O250" s="43">
        <v>22.393161773681641</v>
      </c>
      <c r="P250" s="43">
        <v>23.833944320678711</v>
      </c>
      <c r="Q250" s="43">
        <v>21.80708122253418</v>
      </c>
      <c r="R250" s="54">
        <f t="shared" si="115"/>
        <v>21.575091361999512</v>
      </c>
      <c r="S250" s="43">
        <v>7.8144078254699707</v>
      </c>
      <c r="T250" s="43">
        <v>8.0586080551147461</v>
      </c>
      <c r="U250" s="43">
        <v>18.681318283081055</v>
      </c>
      <c r="V250" s="43">
        <v>9.4017095565795898</v>
      </c>
      <c r="W250" s="43">
        <v>19.902318954467773</v>
      </c>
      <c r="X250" s="43">
        <v>8.9133090972900391</v>
      </c>
      <c r="Y250" s="56">
        <f t="shared" si="116"/>
        <v>12.128611962000528</v>
      </c>
      <c r="Z250" s="42">
        <v>-0.26129427552223206</v>
      </c>
      <c r="AA250" s="42">
        <v>-0.34432235360145569</v>
      </c>
      <c r="AB250" s="42">
        <v>-0.31990233063697815</v>
      </c>
      <c r="AC250" s="42">
        <v>-0.33943834900856018</v>
      </c>
      <c r="AD250" s="42">
        <v>-0.17338217794895172</v>
      </c>
      <c r="AE250" s="42">
        <v>-0.3540903627872467</v>
      </c>
      <c r="AF250" s="54">
        <f t="shared" si="117"/>
        <v>-0.29873830825090408</v>
      </c>
      <c r="AG250" s="42">
        <v>7.3982906341552734</v>
      </c>
      <c r="AH250" s="42">
        <v>7.4085469245910645</v>
      </c>
      <c r="AI250" s="42">
        <v>7.2991452217102051</v>
      </c>
      <c r="AJ250" s="42">
        <v>7.6752138137817383</v>
      </c>
      <c r="AK250" s="42">
        <v>7.6991453170776367</v>
      </c>
      <c r="AL250" s="42">
        <v>8.0444440841674805</v>
      </c>
      <c r="AM250" s="54">
        <f t="shared" si="118"/>
        <v>7.5874643325805664</v>
      </c>
      <c r="AN250" s="44">
        <v>0.25641027092933655</v>
      </c>
      <c r="AO250" s="44">
        <v>0.20757021009922028</v>
      </c>
      <c r="AP250" s="44">
        <v>0.18315018713474274</v>
      </c>
      <c r="AQ250" s="44">
        <v>0.41758242249488831</v>
      </c>
      <c r="AR250" s="44">
        <v>0.7350427508354187</v>
      </c>
      <c r="AS250" s="44">
        <v>0.37118437886238098</v>
      </c>
      <c r="AT250" s="58">
        <f t="shared" si="119"/>
        <v>0.36182337005933124</v>
      </c>
      <c r="AU250" s="42">
        <v>0.89621490240097046</v>
      </c>
      <c r="AV250" s="42">
        <v>0.87179487943649292</v>
      </c>
      <c r="AW250" s="42">
        <v>0.91330891847610474</v>
      </c>
      <c r="AX250" s="42">
        <v>0.90231990814208984</v>
      </c>
      <c r="AY250" s="42">
        <v>0.81807082891464233</v>
      </c>
      <c r="AZ250" s="42">
        <v>0.94383394718170166</v>
      </c>
      <c r="BA250" s="54">
        <f t="shared" si="120"/>
        <v>0.89092389742533362</v>
      </c>
      <c r="BB250" s="44"/>
      <c r="BC250" s="42">
        <v>0.21855922043323517</v>
      </c>
      <c r="BD250" s="42">
        <v>0.23199023306369781</v>
      </c>
      <c r="BE250" s="42">
        <v>5.2503053098917007E-2</v>
      </c>
      <c r="BF250" s="42">
        <v>0.28937730193138123</v>
      </c>
      <c r="BG250" s="42">
        <v>0.21245421469211578</v>
      </c>
      <c r="BH250" s="42">
        <v>0.2588522732257843</v>
      </c>
      <c r="BI250" s="54">
        <f t="shared" si="121"/>
        <v>0.21062271607418856</v>
      </c>
      <c r="BJ250" s="44">
        <v>4.6248946338891983E-2</v>
      </c>
      <c r="BK250" s="44">
        <v>4.503437876701355E-2</v>
      </c>
      <c r="BL250" s="44">
        <v>4.4017523527145386E-2</v>
      </c>
      <c r="BM250" s="44">
        <v>4.3169155716896057E-2</v>
      </c>
      <c r="BN250" s="44">
        <v>4.7273732721805573E-2</v>
      </c>
      <c r="BO250" s="44">
        <v>4.5046865940093994E-2</v>
      </c>
      <c r="BP250" s="58">
        <f t="shared" si="122"/>
        <v>4.513176716864109E-2</v>
      </c>
      <c r="BQ250" s="42">
        <v>1.26</v>
      </c>
      <c r="BR250" s="42">
        <v>1.31</v>
      </c>
      <c r="BS250" s="42">
        <v>1.38</v>
      </c>
      <c r="BT250" s="42">
        <v>1.42</v>
      </c>
      <c r="BU250" s="42">
        <v>1.38</v>
      </c>
      <c r="BV250" s="42">
        <v>1.34</v>
      </c>
      <c r="BW250" s="54">
        <v>1.35</v>
      </c>
      <c r="BX250" s="44">
        <v>4.9000000000000002E-2</v>
      </c>
      <c r="BY250" s="44">
        <v>4.9000000000000002E-2</v>
      </c>
      <c r="BZ250" s="44">
        <v>5.7000000000000002E-2</v>
      </c>
      <c r="CA250" s="44">
        <v>0.05</v>
      </c>
      <c r="CB250" s="44">
        <v>4.9000000000000002E-2</v>
      </c>
      <c r="CC250" s="44">
        <v>4.4999999999999998E-2</v>
      </c>
      <c r="CD250" s="58">
        <v>0.05</v>
      </c>
      <c r="CE250" s="42">
        <v>7.76</v>
      </c>
      <c r="CF250" s="42">
        <v>7.76</v>
      </c>
      <c r="CG250" s="42">
        <v>7.75</v>
      </c>
      <c r="CH250" s="42">
        <v>7.74</v>
      </c>
      <c r="CI250" s="42">
        <v>7.74</v>
      </c>
      <c r="CJ250" s="42">
        <v>7.77</v>
      </c>
      <c r="CK250" s="54">
        <v>7.75</v>
      </c>
      <c r="CL250" s="42">
        <v>128</v>
      </c>
      <c r="CM250" s="44"/>
      <c r="CN250" s="44">
        <v>1.7650793790817261</v>
      </c>
      <c r="CO250" s="44">
        <v>1.803174614906311</v>
      </c>
      <c r="CP250" s="44">
        <v>1.8940171003341675</v>
      </c>
      <c r="CQ250" s="44">
        <v>1.860805869102478</v>
      </c>
      <c r="CR250" s="44">
        <v>1.9340659379959106</v>
      </c>
      <c r="CS250" s="44">
        <v>1.831501841545105</v>
      </c>
      <c r="CT250" s="58">
        <f t="shared" si="123"/>
        <v>1.8481074571609497</v>
      </c>
      <c r="CU250" s="44" t="s">
        <v>233</v>
      </c>
      <c r="CV250" s="44" t="s">
        <v>233</v>
      </c>
      <c r="CW250" s="44" t="s">
        <v>233</v>
      </c>
      <c r="CX250" s="44" t="s">
        <v>233</v>
      </c>
      <c r="CY250" s="44" t="s">
        <v>233</v>
      </c>
      <c r="CZ250" s="44" t="s">
        <v>233</v>
      </c>
      <c r="DA250" s="54">
        <v>0.433</v>
      </c>
      <c r="DB250" s="65">
        <v>1202.808349609375</v>
      </c>
      <c r="DC250" s="65">
        <v>1241.88037109375</v>
      </c>
      <c r="DD250" s="65">
        <v>1320.5128173828125</v>
      </c>
      <c r="DE250" s="65">
        <v>1222.3443603515625</v>
      </c>
      <c r="DF250" s="65">
        <v>1353.4798583984375</v>
      </c>
      <c r="DG250" s="65">
        <v>1195.970703125</v>
      </c>
      <c r="DH250" s="58">
        <f t="shared" si="124"/>
        <v>1.808879150390625</v>
      </c>
      <c r="DI250" s="65">
        <v>1306.715576171875</v>
      </c>
      <c r="DJ250" s="65">
        <v>1258.26611328125</v>
      </c>
      <c r="DK250" s="65">
        <v>1275.6776123046875</v>
      </c>
      <c r="DL250" s="65">
        <v>1304.810791015625</v>
      </c>
      <c r="DM250" s="65">
        <v>1274.993896484375</v>
      </c>
      <c r="DN250" s="65">
        <v>1272.185546875</v>
      </c>
      <c r="DO250" s="58">
        <f t="shared" si="125"/>
        <v>1.846235888671875</v>
      </c>
      <c r="DP250" s="65">
        <v>23</v>
      </c>
      <c r="DQ250" s="44"/>
      <c r="DR250" s="65">
        <v>100</v>
      </c>
      <c r="DS250" s="65">
        <v>100</v>
      </c>
      <c r="DT250" s="65">
        <v>100</v>
      </c>
      <c r="DU250" s="65">
        <v>100</v>
      </c>
      <c r="DV250" s="65">
        <v>100</v>
      </c>
      <c r="DW250" s="65">
        <v>100</v>
      </c>
      <c r="DX250" s="58">
        <f t="shared" si="126"/>
        <v>0.14399999999999999</v>
      </c>
      <c r="DY250" s="43">
        <v>6.8881559371948242</v>
      </c>
      <c r="DZ250" s="43">
        <v>12.329500198364258</v>
      </c>
      <c r="EA250" s="43">
        <v>29.115341186523438</v>
      </c>
      <c r="EB250" s="44">
        <f t="shared" si="127"/>
        <v>1.8941900360107422</v>
      </c>
      <c r="EC250" s="43">
        <v>23</v>
      </c>
      <c r="ED250" s="43">
        <v>23</v>
      </c>
      <c r="EE250" s="43">
        <v>23</v>
      </c>
      <c r="EF250" s="43">
        <v>23</v>
      </c>
      <c r="EG250" s="43">
        <v>24</v>
      </c>
      <c r="EH250" s="43">
        <v>23</v>
      </c>
      <c r="EI250" s="56">
        <f t="shared" si="108"/>
        <v>23.166666666666668</v>
      </c>
      <c r="EJ250" s="65">
        <v>289.73</v>
      </c>
      <c r="EK250" s="42">
        <v>1</v>
      </c>
      <c r="EL250" s="42">
        <v>1</v>
      </c>
      <c r="EM250" s="42">
        <v>1</v>
      </c>
      <c r="EN250" s="42">
        <v>1</v>
      </c>
      <c r="EO250" s="42">
        <v>1</v>
      </c>
      <c r="EP250" s="42">
        <v>1</v>
      </c>
      <c r="EQ250" s="54">
        <f t="shared" si="109"/>
        <v>1</v>
      </c>
      <c r="ER250" s="65" t="s">
        <v>237</v>
      </c>
      <c r="ES250" s="42">
        <v>0</v>
      </c>
      <c r="ET250" s="42">
        <v>0</v>
      </c>
      <c r="EU250" s="42">
        <v>0</v>
      </c>
      <c r="EV250" s="42">
        <v>0</v>
      </c>
      <c r="EW250" s="42">
        <v>0</v>
      </c>
      <c r="EX250" s="42">
        <v>0</v>
      </c>
      <c r="EY250" s="54" t="str">
        <f t="shared" si="110"/>
        <v>0</v>
      </c>
      <c r="EZ250" s="42" t="s">
        <v>237</v>
      </c>
      <c r="FA250" s="42">
        <v>0.40999999642372131</v>
      </c>
      <c r="FB250" s="42">
        <v>0.40999999642372131</v>
      </c>
      <c r="FC250" s="42">
        <v>0.40999999642372131</v>
      </c>
      <c r="FD250" s="42">
        <v>0.40999999642372131</v>
      </c>
      <c r="FE250" s="42">
        <v>0.40999999642372131</v>
      </c>
      <c r="FF250" s="42">
        <v>0.40999999642372131</v>
      </c>
      <c r="FG250" s="54">
        <f t="shared" si="111"/>
        <v>0.40999999642372131</v>
      </c>
      <c r="FH250" s="42"/>
      <c r="FI250" s="42">
        <v>0.44999998807907104</v>
      </c>
      <c r="FJ250" s="42">
        <v>0.44999998807907104</v>
      </c>
      <c r="FK250" s="42">
        <v>0.44999998807907104</v>
      </c>
      <c r="FL250" s="42">
        <v>0.44999998807907104</v>
      </c>
      <c r="FM250" s="42">
        <v>0.44999998807907104</v>
      </c>
      <c r="FN250" s="42">
        <v>0.44999998807907104</v>
      </c>
      <c r="FO250" s="54">
        <f t="shared" si="112"/>
        <v>0.44999998807907104</v>
      </c>
      <c r="FP250" s="65">
        <v>57</v>
      </c>
      <c r="FQ250" s="42">
        <v>0.56999999284744263</v>
      </c>
      <c r="FR250" s="42">
        <v>0.56999999284744263</v>
      </c>
      <c r="FS250" s="42">
        <v>0.56999999284744263</v>
      </c>
      <c r="FT250" s="42">
        <v>0.56999999284744263</v>
      </c>
      <c r="FU250" s="42">
        <v>0.56999999284744263</v>
      </c>
      <c r="FV250" s="42">
        <v>0.56999999284744263</v>
      </c>
      <c r="FW250" s="54">
        <f t="shared" si="113"/>
        <v>0.56999999284744263</v>
      </c>
      <c r="FX250" s="65">
        <v>36</v>
      </c>
    </row>
    <row r="251" spans="1:180">
      <c r="A251" s="40">
        <v>38953</v>
      </c>
      <c r="B251" s="41"/>
      <c r="C251" s="41"/>
      <c r="D251" s="41"/>
      <c r="E251" s="42">
        <v>8.0752134323120117</v>
      </c>
      <c r="F251" s="42">
        <v>8.0410261154174805</v>
      </c>
      <c r="G251" s="42">
        <v>8.1333332061767578</v>
      </c>
      <c r="H251" s="42">
        <v>8.3829059600830078</v>
      </c>
      <c r="I251" s="42">
        <v>8.393162727355957</v>
      </c>
      <c r="J251" s="42">
        <v>8.229060173034668</v>
      </c>
      <c r="K251" s="54">
        <f t="shared" si="114"/>
        <v>8.2091169357299805</v>
      </c>
      <c r="L251" s="43">
        <v>20.415140151977539</v>
      </c>
      <c r="M251" s="43">
        <v>19.389499664306641</v>
      </c>
      <c r="N251" s="43">
        <v>18.705738067626953</v>
      </c>
      <c r="O251" s="43">
        <v>21.538461685180664</v>
      </c>
      <c r="P251" s="43">
        <v>21.953601837158203</v>
      </c>
      <c r="Q251" s="43">
        <v>21.19658088684082</v>
      </c>
      <c r="R251" s="54">
        <f t="shared" si="115"/>
        <v>20.533170382181805</v>
      </c>
      <c r="S251" s="43">
        <v>7.4481072425842285</v>
      </c>
      <c r="T251" s="43">
        <v>8.3028087615966797</v>
      </c>
      <c r="U251" s="43">
        <v>12.332112312316895</v>
      </c>
      <c r="V251" s="43">
        <v>13.186813354492187</v>
      </c>
      <c r="W251" s="43">
        <v>10.256410598754883</v>
      </c>
      <c r="X251" s="43">
        <v>8.0586080551147461</v>
      </c>
      <c r="Y251" s="56">
        <f t="shared" si="116"/>
        <v>9.9308100541432704</v>
      </c>
      <c r="Z251" s="42">
        <v>-0.17338217794895172</v>
      </c>
      <c r="AA251" s="42">
        <v>-0.13919414579868317</v>
      </c>
      <c r="AB251" s="42">
        <v>-0.17826618254184723</v>
      </c>
      <c r="AC251" s="42">
        <v>-0.17338217794895172</v>
      </c>
      <c r="AD251" s="42">
        <v>-0.12942613661289215</v>
      </c>
      <c r="AE251" s="42">
        <v>-0.10500610619783401</v>
      </c>
      <c r="AF251" s="54">
        <f t="shared" si="117"/>
        <v>-0.14977615450819334</v>
      </c>
      <c r="AG251" s="42">
        <v>7.4324784278869629</v>
      </c>
      <c r="AH251" s="42">
        <v>7.4358973503112793</v>
      </c>
      <c r="AI251" s="42">
        <v>7.5179486274719238</v>
      </c>
      <c r="AJ251" s="42">
        <v>7.7128205299377441</v>
      </c>
      <c r="AK251" s="42">
        <v>7.6717948913574219</v>
      </c>
      <c r="AL251" s="42">
        <v>7.4769229888916016</v>
      </c>
      <c r="AM251" s="54">
        <f t="shared" si="118"/>
        <v>7.5413104693094892</v>
      </c>
      <c r="AN251" s="44">
        <v>0.76923078298568726</v>
      </c>
      <c r="AO251" s="44">
        <v>0.38827839493751526</v>
      </c>
      <c r="AP251" s="44">
        <v>0.24420024454593658</v>
      </c>
      <c r="AQ251" s="44">
        <v>0.42735043168067932</v>
      </c>
      <c r="AR251" s="44">
        <v>0.60317462682723999</v>
      </c>
      <c r="AS251" s="44">
        <v>0.32967033982276917</v>
      </c>
      <c r="AT251" s="58">
        <f t="shared" si="119"/>
        <v>0.4603174701333046</v>
      </c>
      <c r="AU251" s="42">
        <v>0.81807082891464233</v>
      </c>
      <c r="AV251" s="42">
        <v>0.9365079402923584</v>
      </c>
      <c r="AW251" s="42">
        <v>0.87057387828826904</v>
      </c>
      <c r="AX251" s="42">
        <v>0.91208791732788086</v>
      </c>
      <c r="AY251" s="42">
        <v>0.8888888955116272</v>
      </c>
      <c r="AZ251" s="42">
        <v>0.85103785991668701</v>
      </c>
      <c r="BA251" s="54">
        <f t="shared" si="120"/>
        <v>0.87952788670857751</v>
      </c>
      <c r="BB251" s="44"/>
      <c r="BC251" s="42">
        <v>0.18437118828296661</v>
      </c>
      <c r="BD251" s="42">
        <v>0.29914531111717224</v>
      </c>
      <c r="BE251" s="42">
        <v>0.28815630078315735</v>
      </c>
      <c r="BF251" s="42">
        <v>0.25518926978111267</v>
      </c>
      <c r="BG251" s="42">
        <v>0.31379732489585876</v>
      </c>
      <c r="BH251" s="42">
        <v>0.24053724110126495</v>
      </c>
      <c r="BI251" s="54">
        <f t="shared" si="121"/>
        <v>0.26353277266025543</v>
      </c>
      <c r="BJ251" s="44">
        <v>6.3196010887622833E-2</v>
      </c>
      <c r="BK251" s="44">
        <v>5.4428659379482269E-2</v>
      </c>
      <c r="BL251" s="44">
        <v>4.829675704240799E-2</v>
      </c>
      <c r="BM251" s="44">
        <v>4.4313494116067886E-2</v>
      </c>
      <c r="BN251" s="44">
        <v>4.3457098305225372E-2</v>
      </c>
      <c r="BO251" s="44">
        <v>4.3427150696516037E-2</v>
      </c>
      <c r="BP251" s="58">
        <f t="shared" si="122"/>
        <v>4.9519861737887062E-2</v>
      </c>
      <c r="BQ251" s="42">
        <v>1.31</v>
      </c>
      <c r="BR251" s="42">
        <v>1.37</v>
      </c>
      <c r="BS251" s="42">
        <v>1.41</v>
      </c>
      <c r="BT251" s="42">
        <v>1.38</v>
      </c>
      <c r="BU251" s="42">
        <v>1.42</v>
      </c>
      <c r="BV251" s="42">
        <v>1.41</v>
      </c>
      <c r="BW251" s="54">
        <v>1.38</v>
      </c>
      <c r="BX251" s="44">
        <v>7.2999999999999995E-2</v>
      </c>
      <c r="BY251" s="44">
        <v>6.0999999999999999E-2</v>
      </c>
      <c r="BZ251" s="44">
        <v>5.5E-2</v>
      </c>
      <c r="CA251" s="44">
        <v>4.5999999999999999E-2</v>
      </c>
      <c r="CB251" s="44">
        <v>4.8000000000000001E-2</v>
      </c>
      <c r="CC251" s="44">
        <v>4.5999999999999999E-2</v>
      </c>
      <c r="CD251" s="58">
        <v>5.5E-2</v>
      </c>
      <c r="CE251" s="42">
        <v>7.8</v>
      </c>
      <c r="CF251" s="42">
        <v>7.82</v>
      </c>
      <c r="CG251" s="42">
        <v>7.82</v>
      </c>
      <c r="CH251" s="42">
        <v>7.77</v>
      </c>
      <c r="CI251" s="42">
        <v>7.77</v>
      </c>
      <c r="CJ251" s="42">
        <v>7.79</v>
      </c>
      <c r="CK251" s="54">
        <v>7.8</v>
      </c>
      <c r="CL251" s="42">
        <v>126</v>
      </c>
      <c r="CM251" s="44"/>
      <c r="CN251" s="44">
        <v>1.7875458002090454</v>
      </c>
      <c r="CO251" s="44">
        <v>1.8012210130691528</v>
      </c>
      <c r="CP251" s="44">
        <v>1.8529914617538452</v>
      </c>
      <c r="CQ251" s="44">
        <v>1.7416361570358276</v>
      </c>
      <c r="CR251" s="44">
        <v>1.8910866975784302</v>
      </c>
      <c r="CS251" s="44">
        <v>1.7611721754074097</v>
      </c>
      <c r="CT251" s="58">
        <f t="shared" si="123"/>
        <v>1.8059422175089519</v>
      </c>
      <c r="CU251" s="44" t="s">
        <v>233</v>
      </c>
      <c r="CV251" s="44" t="s">
        <v>233</v>
      </c>
      <c r="CW251" s="44" t="s">
        <v>233</v>
      </c>
      <c r="CX251" s="44" t="s">
        <v>233</v>
      </c>
      <c r="CY251" s="44" t="s">
        <v>233</v>
      </c>
      <c r="CZ251" s="44" t="s">
        <v>233</v>
      </c>
      <c r="DA251" s="54">
        <v>0.41299999999999998</v>
      </c>
      <c r="DB251" s="65">
        <v>1286.5689697265625</v>
      </c>
      <c r="DC251" s="65">
        <v>1156.898681640625</v>
      </c>
      <c r="DD251" s="65">
        <v>1336.263671875</v>
      </c>
      <c r="DE251" s="65">
        <v>1175.091552734375</v>
      </c>
      <c r="DF251" s="65">
        <v>1283.6385498046875</v>
      </c>
      <c r="DG251" s="65">
        <v>1261.90478515625</v>
      </c>
      <c r="DH251" s="58">
        <f t="shared" si="124"/>
        <v>1.800087890625</v>
      </c>
      <c r="DI251" s="65">
        <v>1253.6995849609375</v>
      </c>
      <c r="DJ251" s="65">
        <v>1265.4945068359375</v>
      </c>
      <c r="DK251" s="65">
        <v>1274.31005859375</v>
      </c>
      <c r="DL251" s="65">
        <v>1288.25390625</v>
      </c>
      <c r="DM251" s="65">
        <v>1268.15625</v>
      </c>
      <c r="DN251" s="65">
        <v>1280.1708984375</v>
      </c>
      <c r="DO251" s="58">
        <f t="shared" si="125"/>
        <v>1.83122044921875</v>
      </c>
      <c r="DP251" s="65">
        <v>54</v>
      </c>
      <c r="DQ251" s="44"/>
      <c r="DR251" s="65">
        <v>0</v>
      </c>
      <c r="DS251" s="65">
        <v>0</v>
      </c>
      <c r="DT251" s="65">
        <v>100</v>
      </c>
      <c r="DU251" s="65">
        <v>100</v>
      </c>
      <c r="DV251" s="65">
        <v>100</v>
      </c>
      <c r="DW251" s="65">
        <v>0</v>
      </c>
      <c r="DX251" s="58">
        <f t="shared" si="126"/>
        <v>7.1999999999999995E-2</v>
      </c>
      <c r="DY251" s="43">
        <v>6.8881559371948242</v>
      </c>
      <c r="DZ251" s="43">
        <v>13.531421661376953</v>
      </c>
      <c r="EA251" s="43">
        <v>27.87371826171875</v>
      </c>
      <c r="EB251" s="44">
        <f t="shared" si="127"/>
        <v>1.6557399156188966</v>
      </c>
      <c r="EC251" s="43">
        <v>26</v>
      </c>
      <c r="ED251" s="43">
        <v>26</v>
      </c>
      <c r="EE251" s="43">
        <v>26</v>
      </c>
      <c r="EF251" s="43">
        <v>26</v>
      </c>
      <c r="EG251" s="43">
        <v>26</v>
      </c>
      <c r="EH251" s="43">
        <v>26</v>
      </c>
      <c r="EI251" s="56">
        <f t="shared" si="108"/>
        <v>26</v>
      </c>
      <c r="EJ251" s="65">
        <v>322.89</v>
      </c>
      <c r="EK251" s="42">
        <v>1</v>
      </c>
      <c r="EL251" s="42">
        <v>1</v>
      </c>
      <c r="EM251" s="42">
        <v>1</v>
      </c>
      <c r="EN251" s="42">
        <v>1</v>
      </c>
      <c r="EO251" s="42">
        <v>1</v>
      </c>
      <c r="EP251" s="42">
        <v>1</v>
      </c>
      <c r="EQ251" s="54">
        <f t="shared" si="109"/>
        <v>1</v>
      </c>
      <c r="ER251" s="65" t="s">
        <v>237</v>
      </c>
      <c r="ES251" s="42">
        <v>0</v>
      </c>
      <c r="ET251" s="42">
        <v>0</v>
      </c>
      <c r="EU251" s="42">
        <v>0</v>
      </c>
      <c r="EV251" s="42">
        <v>0</v>
      </c>
      <c r="EW251" s="42">
        <v>0</v>
      </c>
      <c r="EX251" s="42">
        <v>0</v>
      </c>
      <c r="EY251" s="54" t="str">
        <f t="shared" si="110"/>
        <v>0</v>
      </c>
      <c r="EZ251" s="42" t="s">
        <v>237</v>
      </c>
      <c r="FA251" s="42">
        <v>0.40999999642372131</v>
      </c>
      <c r="FB251" s="42">
        <v>0.40999999642372131</v>
      </c>
      <c r="FC251" s="42">
        <v>0.40999999642372131</v>
      </c>
      <c r="FD251" s="42">
        <v>0.40999999642372131</v>
      </c>
      <c r="FE251" s="42">
        <v>0.40999999642372131</v>
      </c>
      <c r="FF251" s="42">
        <v>0.40999999642372131</v>
      </c>
      <c r="FG251" s="54">
        <f t="shared" si="111"/>
        <v>0.40999999642372131</v>
      </c>
      <c r="FH251" s="42"/>
      <c r="FI251" s="42">
        <v>0.44999998807907104</v>
      </c>
      <c r="FJ251" s="42">
        <v>0.44999998807907104</v>
      </c>
      <c r="FK251" s="42">
        <v>0.44999998807907104</v>
      </c>
      <c r="FL251" s="42">
        <v>0.44999998807907104</v>
      </c>
      <c r="FM251" s="42">
        <v>0.44999998807907104</v>
      </c>
      <c r="FN251" s="42">
        <v>0.44999998807907104</v>
      </c>
      <c r="FO251" s="54">
        <f t="shared" si="112"/>
        <v>0.44999998807907104</v>
      </c>
      <c r="FP251" s="65">
        <v>58</v>
      </c>
      <c r="FQ251" s="42">
        <v>0.56999999284744263</v>
      </c>
      <c r="FR251" s="42">
        <v>0.56999999284744263</v>
      </c>
      <c r="FS251" s="42">
        <v>0.56999999284744263</v>
      </c>
      <c r="FT251" s="42">
        <v>0.56999999284744263</v>
      </c>
      <c r="FU251" s="42">
        <v>0.56999999284744263</v>
      </c>
      <c r="FV251" s="42">
        <v>0.56999999284744263</v>
      </c>
      <c r="FW251" s="54">
        <f t="shared" si="113"/>
        <v>0.56999999284744263</v>
      </c>
      <c r="FX251" s="65">
        <v>36</v>
      </c>
    </row>
    <row r="252" spans="1:180">
      <c r="A252" s="40">
        <v>38954</v>
      </c>
      <c r="B252" s="41"/>
      <c r="C252" s="41"/>
      <c r="D252" s="41"/>
      <c r="E252" s="42">
        <v>8.0854701995849609</v>
      </c>
      <c r="F252" s="42">
        <v>8.0615386962890625</v>
      </c>
      <c r="G252" s="42">
        <v>8.0820512771606445</v>
      </c>
      <c r="H252" s="42">
        <v>8.3350429534912109</v>
      </c>
      <c r="I252" s="42">
        <v>8.4615383148193359</v>
      </c>
      <c r="J252" s="42">
        <v>8.3350429534912109</v>
      </c>
      <c r="K252" s="54">
        <f t="shared" si="114"/>
        <v>8.2267807324727382</v>
      </c>
      <c r="L252" s="43">
        <v>20.073259353637695</v>
      </c>
      <c r="M252" s="43">
        <v>19.169719696044922</v>
      </c>
      <c r="N252" s="43">
        <v>18.534797668457031</v>
      </c>
      <c r="O252" s="43">
        <v>19.584859848022461</v>
      </c>
      <c r="P252" s="43">
        <v>20.830280303955078</v>
      </c>
      <c r="Q252" s="43">
        <v>20.634920120239258</v>
      </c>
      <c r="R252" s="54">
        <f t="shared" si="115"/>
        <v>19.804639498392742</v>
      </c>
      <c r="S252" s="43">
        <v>8.3028087615966797</v>
      </c>
      <c r="T252" s="43">
        <v>6.9597067832946777</v>
      </c>
      <c r="U252" s="43">
        <v>23.565322875976562</v>
      </c>
      <c r="V252" s="43">
        <v>15.506715774536133</v>
      </c>
      <c r="W252" s="43">
        <v>12.942612648010254</v>
      </c>
      <c r="X252" s="43">
        <v>8.5470085144042969</v>
      </c>
      <c r="Y252" s="56">
        <f t="shared" si="116"/>
        <v>12.637362559636435</v>
      </c>
      <c r="Z252" s="42">
        <v>-0.24175824224948883</v>
      </c>
      <c r="AA252" s="42">
        <v>-0.27594628930091858</v>
      </c>
      <c r="AB252" s="42">
        <v>-0.28571429848670959</v>
      </c>
      <c r="AC252" s="42">
        <v>-0.17826618254184723</v>
      </c>
      <c r="AD252" s="42">
        <v>-0.25641027092933655</v>
      </c>
      <c r="AE252" s="42">
        <v>-0.18315018713474274</v>
      </c>
      <c r="AF252" s="54">
        <f t="shared" si="117"/>
        <v>-0.23687424510717392</v>
      </c>
      <c r="AG252" s="42">
        <v>7.3914527893066406</v>
      </c>
      <c r="AH252" s="42">
        <v>7.405128002166748</v>
      </c>
      <c r="AI252" s="42">
        <v>7.4666666984558105</v>
      </c>
      <c r="AJ252" s="42">
        <v>7.6376066207885742</v>
      </c>
      <c r="AK252" s="42">
        <v>7.6615386009216309</v>
      </c>
      <c r="AL252" s="42">
        <v>7.5999999046325684</v>
      </c>
      <c r="AM252" s="54">
        <f t="shared" si="118"/>
        <v>7.5270654360453291</v>
      </c>
      <c r="AN252" s="44">
        <v>0.22954823076725006</v>
      </c>
      <c r="AO252" s="44">
        <v>0.15384615957736969</v>
      </c>
      <c r="AP252" s="44">
        <v>0.15384615957736969</v>
      </c>
      <c r="AQ252" s="44">
        <v>0.86446887254714966</v>
      </c>
      <c r="AR252" s="44">
        <v>0.74236875772476196</v>
      </c>
      <c r="AS252" s="44">
        <v>0.53724056482315063</v>
      </c>
      <c r="AT252" s="58">
        <f t="shared" si="119"/>
        <v>0.44688645750284195</v>
      </c>
      <c r="AU252" s="42">
        <v>0.87179487943649292</v>
      </c>
      <c r="AV252" s="42">
        <v>0.83272284269332886</v>
      </c>
      <c r="AW252" s="42">
        <v>0.8730158805847168</v>
      </c>
      <c r="AX252" s="42">
        <v>0.90842491388320923</v>
      </c>
      <c r="AY252" s="42">
        <v>0.95604395866394043</v>
      </c>
      <c r="AZ252" s="42">
        <v>0.94383394718170166</v>
      </c>
      <c r="BA252" s="54">
        <f t="shared" si="120"/>
        <v>0.89763940374056495</v>
      </c>
      <c r="BB252" s="44"/>
      <c r="BC252" s="42">
        <v>0.24786324799060822</v>
      </c>
      <c r="BD252" s="42">
        <v>0.22100122272968292</v>
      </c>
      <c r="BE252" s="42">
        <v>0.17582418024539948</v>
      </c>
      <c r="BF252" s="42">
        <v>0.22466422617435455</v>
      </c>
      <c r="BG252" s="42">
        <v>0.18559218943119049</v>
      </c>
      <c r="BH252" s="42">
        <v>0.26862028241157532</v>
      </c>
      <c r="BI252" s="54">
        <f t="shared" si="121"/>
        <v>0.2205942248304685</v>
      </c>
      <c r="BJ252" s="44">
        <v>4.2483333498239517E-2</v>
      </c>
      <c r="BK252" s="44">
        <v>4.1526220738887787E-2</v>
      </c>
      <c r="BL252" s="44">
        <v>4.082835465669632E-2</v>
      </c>
      <c r="BM252" s="44">
        <v>4.158477857708931E-2</v>
      </c>
      <c r="BN252" s="44">
        <v>5.0491742789745331E-2</v>
      </c>
      <c r="BO252" s="44">
        <v>4.5314937829971313E-2</v>
      </c>
      <c r="BP252" s="58">
        <f t="shared" si="122"/>
        <v>4.3704894681771599E-2</v>
      </c>
      <c r="BQ252" s="42">
        <v>1.38</v>
      </c>
      <c r="BR252" s="42">
        <v>1.37</v>
      </c>
      <c r="BS252" s="42">
        <v>1.24</v>
      </c>
      <c r="BT252" s="42">
        <v>1.26</v>
      </c>
      <c r="BU252" s="42">
        <v>1.22</v>
      </c>
      <c r="BV252" s="42">
        <v>1.21</v>
      </c>
      <c r="BW252" s="54">
        <v>1.28</v>
      </c>
      <c r="BX252" s="44">
        <v>4.8000000000000001E-2</v>
      </c>
      <c r="BY252" s="44">
        <v>4.3999999999999997E-2</v>
      </c>
      <c r="BZ252" s="44">
        <v>4.2999999999999997E-2</v>
      </c>
      <c r="CA252" s="44">
        <v>4.2999999999999997E-2</v>
      </c>
      <c r="CB252" s="44">
        <v>0.06</v>
      </c>
      <c r="CC252" s="44">
        <v>4.8000000000000001E-2</v>
      </c>
      <c r="CD252" s="58">
        <v>4.7E-2</v>
      </c>
      <c r="CE252" s="42">
        <v>7.81</v>
      </c>
      <c r="CF252" s="42">
        <v>7.8</v>
      </c>
      <c r="CG252" s="42">
        <v>7.79</v>
      </c>
      <c r="CH252" s="42">
        <v>7.78</v>
      </c>
      <c r="CI252" s="42">
        <v>7.78</v>
      </c>
      <c r="CJ252" s="42">
        <v>7.78</v>
      </c>
      <c r="CK252" s="54">
        <v>7.79</v>
      </c>
      <c r="CL252" s="42">
        <v>139</v>
      </c>
      <c r="CM252" s="44"/>
      <c r="CN252" s="44">
        <v>1.9594627618789673</v>
      </c>
      <c r="CO252" s="44">
        <v>1.2669109106063843</v>
      </c>
      <c r="CP252" s="44">
        <v>1.1799756288528442</v>
      </c>
      <c r="CQ252" s="44">
        <v>1.2424908876419067</v>
      </c>
      <c r="CR252" s="44">
        <v>1.3089133501052856</v>
      </c>
      <c r="CS252" s="44">
        <v>1.2757021188735962</v>
      </c>
      <c r="CT252" s="58">
        <f t="shared" si="123"/>
        <v>1.3722426096598308</v>
      </c>
      <c r="CU252" s="44" t="s">
        <v>233</v>
      </c>
      <c r="CV252" s="44" t="s">
        <v>233</v>
      </c>
      <c r="CW252" s="44" t="s">
        <v>233</v>
      </c>
      <c r="CX252" s="44" t="s">
        <v>233</v>
      </c>
      <c r="CY252" s="44" t="s">
        <v>233</v>
      </c>
      <c r="CZ252" s="44" t="s">
        <v>233</v>
      </c>
      <c r="DA252" s="54">
        <v>0.89600000000000002</v>
      </c>
      <c r="DB252" s="65">
        <v>1269.5970458984375</v>
      </c>
      <c r="DC252" s="65">
        <v>917.2161865234375</v>
      </c>
      <c r="DD252" s="65">
        <v>797.80224609375</v>
      </c>
      <c r="DE252" s="65">
        <v>838.46148681640625</v>
      </c>
      <c r="DF252" s="65">
        <v>871.3065185546875</v>
      </c>
      <c r="DG252" s="65">
        <v>886.69110107421875</v>
      </c>
      <c r="DH252" s="58">
        <f t="shared" si="124"/>
        <v>1.3394579003906251</v>
      </c>
      <c r="DI252" s="65">
        <v>1263.5897216796875</v>
      </c>
      <c r="DJ252" s="65">
        <v>860.17095947265625</v>
      </c>
      <c r="DK252" s="65">
        <v>873.16241455078125</v>
      </c>
      <c r="DL252" s="65">
        <v>877.94873046875</v>
      </c>
      <c r="DM252" s="65">
        <v>888.1318359375</v>
      </c>
      <c r="DN252" s="65">
        <v>882.73504638671875</v>
      </c>
      <c r="DO252" s="58">
        <f t="shared" si="125"/>
        <v>1.3549772900390624</v>
      </c>
      <c r="DP252" s="65">
        <v>62</v>
      </c>
      <c r="DQ252" s="44"/>
      <c r="DR252" s="65">
        <v>0</v>
      </c>
      <c r="DS252" s="65">
        <v>100</v>
      </c>
      <c r="DT252" s="65">
        <v>100</v>
      </c>
      <c r="DU252" s="65">
        <v>100</v>
      </c>
      <c r="DV252" s="65">
        <v>0</v>
      </c>
      <c r="DW252" s="65">
        <v>100</v>
      </c>
      <c r="DX252" s="58">
        <f t="shared" si="126"/>
        <v>9.6000000000000002E-2</v>
      </c>
      <c r="DY252" s="43">
        <v>5.9293770790100098</v>
      </c>
      <c r="DZ252" s="43">
        <v>13.856265068054199</v>
      </c>
      <c r="EA252" s="43">
        <v>29.064811706542969</v>
      </c>
      <c r="EB252" s="44">
        <f t="shared" si="127"/>
        <v>1.3075501526641844</v>
      </c>
      <c r="EC252" s="43">
        <v>24</v>
      </c>
      <c r="ED252" s="43">
        <v>24</v>
      </c>
      <c r="EE252" s="43">
        <v>22</v>
      </c>
      <c r="EF252" s="43">
        <v>26</v>
      </c>
      <c r="EG252" s="43">
        <v>26</v>
      </c>
      <c r="EH252" s="43">
        <v>26</v>
      </c>
      <c r="EI252" s="56">
        <f t="shared" si="108"/>
        <v>24.666666666666668</v>
      </c>
      <c r="EJ252" s="65">
        <v>217.49</v>
      </c>
      <c r="EK252" s="42">
        <v>1</v>
      </c>
      <c r="EL252" s="42">
        <v>1</v>
      </c>
      <c r="EM252" s="42">
        <v>1</v>
      </c>
      <c r="EN252" s="42">
        <v>1</v>
      </c>
      <c r="EO252" s="42">
        <v>1</v>
      </c>
      <c r="EP252" s="42">
        <v>1</v>
      </c>
      <c r="EQ252" s="54">
        <f t="shared" si="109"/>
        <v>1</v>
      </c>
      <c r="ER252" s="65" t="s">
        <v>237</v>
      </c>
      <c r="ES252" s="42">
        <v>0</v>
      </c>
      <c r="ET252" s="42">
        <v>0</v>
      </c>
      <c r="EU252" s="42">
        <v>0</v>
      </c>
      <c r="EV252" s="42">
        <v>0</v>
      </c>
      <c r="EW252" s="42">
        <v>0</v>
      </c>
      <c r="EX252" s="42">
        <v>0</v>
      </c>
      <c r="EY252" s="54" t="str">
        <f t="shared" si="110"/>
        <v>0</v>
      </c>
      <c r="EZ252" s="42" t="s">
        <v>237</v>
      </c>
      <c r="FA252" s="42">
        <v>0.40999999642372131</v>
      </c>
      <c r="FB252" s="42">
        <v>0.40999999642372131</v>
      </c>
      <c r="FC252" s="42">
        <v>0.40999999642372131</v>
      </c>
      <c r="FD252" s="42">
        <v>0.40999999642372131</v>
      </c>
      <c r="FE252" s="42">
        <v>0.40999999642372131</v>
      </c>
      <c r="FF252" s="42">
        <v>0.40999999642372131</v>
      </c>
      <c r="FG252" s="54">
        <f t="shared" si="111"/>
        <v>0.40999999642372131</v>
      </c>
      <c r="FH252" s="42"/>
      <c r="FI252" s="42">
        <v>0.44999998807907104</v>
      </c>
      <c r="FJ252" s="42">
        <v>0.43000000715255737</v>
      </c>
      <c r="FK252" s="42">
        <v>0.43000000715255737</v>
      </c>
      <c r="FL252" s="42">
        <v>0.43000000715255737</v>
      </c>
      <c r="FM252" s="42">
        <v>0.43000000715255737</v>
      </c>
      <c r="FN252" s="42">
        <v>0.43000000715255737</v>
      </c>
      <c r="FO252" s="54">
        <f t="shared" si="112"/>
        <v>0.43333333730697632</v>
      </c>
      <c r="FP252" s="65">
        <v>42</v>
      </c>
      <c r="FQ252" s="42">
        <v>0.56999999284744263</v>
      </c>
      <c r="FR252" s="42">
        <v>0.56999999284744263</v>
      </c>
      <c r="FS252" s="42">
        <v>0.56999999284744263</v>
      </c>
      <c r="FT252" s="42">
        <v>0.56999999284744263</v>
      </c>
      <c r="FU252" s="42">
        <v>0.56999999284744263</v>
      </c>
      <c r="FV252" s="42">
        <v>0.56999999284744263</v>
      </c>
      <c r="FW252" s="54">
        <f t="shared" si="113"/>
        <v>0.56999999284744263</v>
      </c>
      <c r="FX252" s="65">
        <v>27</v>
      </c>
    </row>
    <row r="253" spans="1:180">
      <c r="A253" s="40">
        <v>38955</v>
      </c>
      <c r="B253" s="41"/>
      <c r="C253" s="41"/>
      <c r="D253" s="41"/>
      <c r="E253" s="42">
        <v>8.0991449356079102</v>
      </c>
      <c r="F253" s="42">
        <v>7.9965810775756836</v>
      </c>
      <c r="G253" s="42">
        <v>8.0170936584472656</v>
      </c>
      <c r="H253" s="42">
        <v>8.2769231796264648</v>
      </c>
      <c r="I253" s="42">
        <v>8.3589744567871094</v>
      </c>
      <c r="J253" s="42">
        <v>8.2529916763305664</v>
      </c>
      <c r="K253" s="54">
        <f t="shared" si="114"/>
        <v>8.1669514973958339</v>
      </c>
      <c r="L253" s="43">
        <v>20.146520614624023</v>
      </c>
      <c r="M253" s="43">
        <v>19.536020278930664</v>
      </c>
      <c r="N253" s="43">
        <v>19.169719696044922</v>
      </c>
      <c r="O253" s="43">
        <v>20.024419784545898</v>
      </c>
      <c r="P253" s="43">
        <v>20</v>
      </c>
      <c r="Q253" s="43">
        <v>19.877899169921875</v>
      </c>
      <c r="R253" s="54">
        <f t="shared" si="115"/>
        <v>19.79242992401123</v>
      </c>
      <c r="S253" s="43">
        <v>5.6166057586669922</v>
      </c>
      <c r="T253" s="43">
        <v>7.5702075958251953</v>
      </c>
      <c r="U253" s="43">
        <v>6.105006217956543</v>
      </c>
      <c r="V253" s="43">
        <v>5.3724055290222168</v>
      </c>
      <c r="W253" s="43">
        <v>4.7619047164916992</v>
      </c>
      <c r="X253" s="43">
        <v>5.4945054054260254</v>
      </c>
      <c r="Y253" s="56">
        <f t="shared" si="116"/>
        <v>5.8201058705647783</v>
      </c>
      <c r="Z253" s="42">
        <v>-0.10989011079072952</v>
      </c>
      <c r="AA253" s="42">
        <v>-9.5238097012042999E-2</v>
      </c>
      <c r="AB253" s="42">
        <v>-0.11477411538362503</v>
      </c>
      <c r="AC253" s="42">
        <v>-0.30525031685829163</v>
      </c>
      <c r="AD253" s="42">
        <v>-0.32478633522987366</v>
      </c>
      <c r="AE253" s="42">
        <v>-0.36874237656593323</v>
      </c>
      <c r="AF253" s="54">
        <f t="shared" si="117"/>
        <v>-0.21978022530674934</v>
      </c>
      <c r="AG253" s="42">
        <v>7.4358973503112793</v>
      </c>
      <c r="AH253" s="42">
        <v>7.3811964988708496</v>
      </c>
      <c r="AI253" s="42">
        <v>7.4119658470153809</v>
      </c>
      <c r="AJ253" s="42">
        <v>8.0615386962890625</v>
      </c>
      <c r="AK253" s="42">
        <v>7.6786322593688965</v>
      </c>
      <c r="AL253" s="42">
        <v>7.5760684013366699</v>
      </c>
      <c r="AM253" s="54">
        <f t="shared" si="118"/>
        <v>7.5908831755320234</v>
      </c>
      <c r="AN253" s="44">
        <v>0.34432235360145569</v>
      </c>
      <c r="AO253" s="44">
        <v>0.26373627781867981</v>
      </c>
      <c r="AP253" s="44">
        <v>0.27594628930091858</v>
      </c>
      <c r="AQ253" s="44">
        <v>0.23687423765659332</v>
      </c>
      <c r="AR253" s="44">
        <v>0.40048840641975403</v>
      </c>
      <c r="AS253" s="44">
        <v>0.26129427552223206</v>
      </c>
      <c r="AT253" s="58">
        <f t="shared" si="119"/>
        <v>0.29711030671993893</v>
      </c>
      <c r="AU253" s="42">
        <v>0.78876680135726929</v>
      </c>
      <c r="AV253" s="42">
        <v>0.9365079402923584</v>
      </c>
      <c r="AW253" s="42">
        <v>0.93040293455123901</v>
      </c>
      <c r="AX253" s="42">
        <v>1.009768009185791</v>
      </c>
      <c r="AY253" s="42">
        <v>0.8461538553237915</v>
      </c>
      <c r="AZ253" s="42">
        <v>0.97069597244262695</v>
      </c>
      <c r="BA253" s="54">
        <f t="shared" si="120"/>
        <v>0.91371591885884607</v>
      </c>
      <c r="BB253" s="44"/>
      <c r="BC253" s="42">
        <v>0.23443223536014557</v>
      </c>
      <c r="BD253" s="42">
        <v>0.25518926978111267</v>
      </c>
      <c r="BE253" s="42">
        <v>0.23931623995304108</v>
      </c>
      <c r="BF253" s="42">
        <v>0.29792430996894836</v>
      </c>
      <c r="BG253" s="42">
        <v>0.24053724110126495</v>
      </c>
      <c r="BH253" s="42">
        <v>0.25152626633644104</v>
      </c>
      <c r="BI253" s="54">
        <f t="shared" si="121"/>
        <v>0.25315426041682559</v>
      </c>
      <c r="BJ253" s="44">
        <v>4.4121470302343369E-2</v>
      </c>
      <c r="BK253" s="44">
        <v>4.3065886944532394E-2</v>
      </c>
      <c r="BL253" s="44">
        <v>4.2915280908346176E-2</v>
      </c>
      <c r="BM253" s="44">
        <v>4.3589036911725998E-2</v>
      </c>
      <c r="BN253" s="44">
        <v>4.6550236642360687E-2</v>
      </c>
      <c r="BO253" s="44">
        <v>4.3685369193553925E-2</v>
      </c>
      <c r="BP253" s="58">
        <f t="shared" si="122"/>
        <v>4.3987880150477089E-2</v>
      </c>
      <c r="BQ253" s="42">
        <v>1.25</v>
      </c>
      <c r="BR253" s="42">
        <v>1.22</v>
      </c>
      <c r="BS253" s="42">
        <v>1.23</v>
      </c>
      <c r="BT253" s="42">
        <v>1.23</v>
      </c>
      <c r="BU253" s="42">
        <v>1.29</v>
      </c>
      <c r="BV253" s="42">
        <v>1.28</v>
      </c>
      <c r="BW253" s="54">
        <v>1.25</v>
      </c>
      <c r="BX253" s="44">
        <v>4.5999999999999999E-2</v>
      </c>
      <c r="BY253" s="44">
        <v>4.5999999999999999E-2</v>
      </c>
      <c r="BZ253" s="44">
        <v>4.4999999999999998E-2</v>
      </c>
      <c r="CA253" s="44">
        <v>5.0999999999999997E-2</v>
      </c>
      <c r="CB253" s="44">
        <v>0.06</v>
      </c>
      <c r="CC253" s="44">
        <v>4.9000000000000002E-2</v>
      </c>
      <c r="CD253" s="58">
        <v>0.05</v>
      </c>
      <c r="CE253" s="42">
        <v>7.8</v>
      </c>
      <c r="CF253" s="42">
        <v>7.81</v>
      </c>
      <c r="CG253" s="42">
        <v>7.81</v>
      </c>
      <c r="CH253" s="42">
        <v>7.8</v>
      </c>
      <c r="CI253" s="42">
        <v>7.79</v>
      </c>
      <c r="CJ253" s="42">
        <v>7.79</v>
      </c>
      <c r="CK253" s="54">
        <v>7.8</v>
      </c>
      <c r="CL253" s="42">
        <v>111</v>
      </c>
      <c r="CM253" s="44"/>
      <c r="CN253" s="44">
        <v>1.2346764802932739</v>
      </c>
      <c r="CO253" s="44">
        <v>1.2073260545730591</v>
      </c>
      <c r="CP253" s="44">
        <v>1.2395604848861694</v>
      </c>
      <c r="CQ253" s="44">
        <v>1.3177045583724976</v>
      </c>
      <c r="CR253" s="44">
        <v>1.263980507850647</v>
      </c>
      <c r="CS253" s="44">
        <v>1.245421290397644</v>
      </c>
      <c r="CT253" s="58">
        <f t="shared" si="123"/>
        <v>1.2514448960622151</v>
      </c>
      <c r="CU253" s="44" t="s">
        <v>233</v>
      </c>
      <c r="CV253" s="44" t="s">
        <v>233</v>
      </c>
      <c r="CW253" s="44" t="s">
        <v>233</v>
      </c>
      <c r="CX253" s="44" t="s">
        <v>233</v>
      </c>
      <c r="CY253" s="44" t="s">
        <v>233</v>
      </c>
      <c r="CZ253" s="44" t="s">
        <v>233</v>
      </c>
      <c r="DA253" s="54">
        <v>1.1339999999999999</v>
      </c>
      <c r="DB253" s="65">
        <v>866.05615234375</v>
      </c>
      <c r="DC253" s="65">
        <v>831.013427734375</v>
      </c>
      <c r="DD253" s="65">
        <v>838.21728515625</v>
      </c>
      <c r="DE253" s="65">
        <v>855.921875</v>
      </c>
      <c r="DF253" s="65">
        <v>916.849853515625</v>
      </c>
      <c r="DG253" s="65">
        <v>829.4261474609375</v>
      </c>
      <c r="DH253" s="58">
        <f t="shared" si="124"/>
        <v>1.232996337890625</v>
      </c>
      <c r="DI253" s="65">
        <v>886.15386962890625</v>
      </c>
      <c r="DJ253" s="65">
        <v>892.991455078125</v>
      </c>
      <c r="DK253" s="65">
        <v>901.19659423828125</v>
      </c>
      <c r="DL253" s="65">
        <v>894.35894775390625</v>
      </c>
      <c r="DM253" s="65">
        <v>897.093994140625</v>
      </c>
      <c r="DN253" s="65">
        <v>893.67523193359375</v>
      </c>
      <c r="DO253" s="58">
        <f t="shared" si="125"/>
        <v>1.2877128222656249</v>
      </c>
      <c r="DP253" s="65">
        <v>48</v>
      </c>
      <c r="DQ253" s="44"/>
      <c r="DR253" s="65">
        <v>0</v>
      </c>
      <c r="DS253" s="65">
        <v>0</v>
      </c>
      <c r="DT253" s="65">
        <v>100</v>
      </c>
      <c r="DU253" s="65">
        <v>100</v>
      </c>
      <c r="DV253" s="65">
        <v>100</v>
      </c>
      <c r="DW253" s="65">
        <v>100</v>
      </c>
      <c r="DX253" s="58">
        <f t="shared" si="126"/>
        <v>9.6000000000000002E-2</v>
      </c>
      <c r="DY253" s="43">
        <v>6.9405126571655273</v>
      </c>
      <c r="DZ253" s="43">
        <v>12.04435920715332</v>
      </c>
      <c r="EA253" s="43">
        <v>26.372222900390625</v>
      </c>
      <c r="EB253" s="44">
        <f t="shared" si="127"/>
        <v>1.5522510779571532</v>
      </c>
      <c r="EC253" s="43">
        <v>24</v>
      </c>
      <c r="ED253" s="43">
        <v>24</v>
      </c>
      <c r="EE253" s="43">
        <v>24</v>
      </c>
      <c r="EF253" s="43">
        <v>24</v>
      </c>
      <c r="EG253" s="43">
        <v>24</v>
      </c>
      <c r="EH253" s="43">
        <v>24</v>
      </c>
      <c r="EI253" s="56">
        <f t="shared" si="108"/>
        <v>24</v>
      </c>
      <c r="EJ253" s="65">
        <v>201.6</v>
      </c>
      <c r="EK253" s="42">
        <v>1</v>
      </c>
      <c r="EL253" s="42">
        <v>1</v>
      </c>
      <c r="EM253" s="42">
        <v>1</v>
      </c>
      <c r="EN253" s="42">
        <v>1</v>
      </c>
      <c r="EO253" s="42">
        <v>1</v>
      </c>
      <c r="EP253" s="42">
        <v>1</v>
      </c>
      <c r="EQ253" s="54">
        <f t="shared" si="109"/>
        <v>1</v>
      </c>
      <c r="ER253" s="65" t="s">
        <v>237</v>
      </c>
      <c r="ES253" s="42">
        <v>0</v>
      </c>
      <c r="ET253" s="42">
        <v>0</v>
      </c>
      <c r="EU253" s="42">
        <v>0</v>
      </c>
      <c r="EV253" s="42">
        <v>0</v>
      </c>
      <c r="EW253" s="42">
        <v>0</v>
      </c>
      <c r="EX253" s="42">
        <v>0</v>
      </c>
      <c r="EY253" s="54" t="str">
        <f t="shared" si="110"/>
        <v>0</v>
      </c>
      <c r="EZ253" s="42" t="s">
        <v>237</v>
      </c>
      <c r="FA253" s="42">
        <v>0.40999999642372131</v>
      </c>
      <c r="FB253" s="42">
        <v>0.40999999642372131</v>
      </c>
      <c r="FC253" s="42">
        <v>0.40999999642372131</v>
      </c>
      <c r="FD253" s="42">
        <v>0.40999999642372131</v>
      </c>
      <c r="FE253" s="42">
        <v>0.40999999642372131</v>
      </c>
      <c r="FF253" s="42">
        <v>0.40999999642372131</v>
      </c>
      <c r="FG253" s="54">
        <f t="shared" si="111"/>
        <v>0.40999999642372131</v>
      </c>
      <c r="FH253" s="42"/>
      <c r="FI253" s="42">
        <v>0.43999999761581421</v>
      </c>
      <c r="FJ253" s="42">
        <v>0.43999999761581421</v>
      </c>
      <c r="FK253" s="42">
        <v>0.43999999761581421</v>
      </c>
      <c r="FL253" s="42">
        <v>0.43999999761581421</v>
      </c>
      <c r="FM253" s="42">
        <v>0.43999999761581421</v>
      </c>
      <c r="FN253" s="42">
        <v>0.43999999761581421</v>
      </c>
      <c r="FO253" s="54">
        <f t="shared" si="112"/>
        <v>0.43999999761581421</v>
      </c>
      <c r="FP253" s="65">
        <v>44</v>
      </c>
      <c r="FQ253" s="42">
        <v>0.56999999284744263</v>
      </c>
      <c r="FR253" s="42">
        <v>0.56999999284744263</v>
      </c>
      <c r="FS253" s="42">
        <v>0.56999999284744263</v>
      </c>
      <c r="FT253" s="42">
        <v>0.56999999284744263</v>
      </c>
      <c r="FU253" s="42">
        <v>0.56999999284744263</v>
      </c>
      <c r="FV253" s="42">
        <v>0.56999999284744263</v>
      </c>
      <c r="FW253" s="54">
        <f t="shared" si="113"/>
        <v>0.56999999284744263</v>
      </c>
      <c r="FX253" s="65">
        <v>24</v>
      </c>
    </row>
    <row r="254" spans="1:180">
      <c r="A254" s="40">
        <v>38956</v>
      </c>
      <c r="B254" s="41"/>
      <c r="C254" s="41"/>
      <c r="D254" s="41"/>
      <c r="E254" s="42">
        <v>8.1162395477294922</v>
      </c>
      <c r="F254" s="42">
        <v>8.0649576187133789</v>
      </c>
      <c r="G254" s="42">
        <v>8.0649576187133789</v>
      </c>
      <c r="H254" s="42">
        <v>8.2085466384887695</v>
      </c>
      <c r="I254" s="42">
        <v>8.2564105987548828</v>
      </c>
      <c r="J254" s="42">
        <v>8.2564105987548828</v>
      </c>
      <c r="K254" s="54">
        <f t="shared" si="114"/>
        <v>8.1612537701924648</v>
      </c>
      <c r="L254" s="43">
        <v>19.340660095214844</v>
      </c>
      <c r="M254" s="43">
        <v>19.340660095214844</v>
      </c>
      <c r="N254" s="43">
        <v>18.974359512329102</v>
      </c>
      <c r="O254" s="43">
        <v>19.853479385375977</v>
      </c>
      <c r="P254" s="43">
        <v>18.315017700195313</v>
      </c>
      <c r="Q254" s="43">
        <v>18.656898498535156</v>
      </c>
      <c r="R254" s="54">
        <f t="shared" si="115"/>
        <v>19.080179214477539</v>
      </c>
      <c r="S254" s="43">
        <v>5.4945054054260254</v>
      </c>
      <c r="T254" s="43">
        <v>6.105006217956543</v>
      </c>
      <c r="U254" s="43">
        <v>5.4945054054260254</v>
      </c>
      <c r="V254" s="43">
        <v>7.4481072425842285</v>
      </c>
      <c r="W254" s="43">
        <v>30.036630630493164</v>
      </c>
      <c r="X254" s="43">
        <v>13.675213813781738</v>
      </c>
      <c r="Y254" s="56">
        <f t="shared" si="116"/>
        <v>11.375661452611288</v>
      </c>
      <c r="Z254" s="42">
        <v>-0.36874237656593323</v>
      </c>
      <c r="AA254" s="42">
        <v>-0.40293040871620178</v>
      </c>
      <c r="AB254" s="42">
        <v>-0.40293040871620178</v>
      </c>
      <c r="AC254" s="42">
        <v>-0.38827839493751526</v>
      </c>
      <c r="AD254" s="42">
        <v>-2.4420025292783976E-3</v>
      </c>
      <c r="AE254" s="42">
        <v>-4.6398047357797623E-2</v>
      </c>
      <c r="AF254" s="54">
        <f t="shared" si="117"/>
        <v>-0.2686202731371547</v>
      </c>
      <c r="AG254" s="42">
        <v>7.4974360466003418</v>
      </c>
      <c r="AH254" s="42">
        <v>7.470085620880127</v>
      </c>
      <c r="AI254" s="42">
        <v>7.5008544921875</v>
      </c>
      <c r="AJ254" s="42">
        <v>7.6239314079284668</v>
      </c>
      <c r="AK254" s="42">
        <v>7.3914527893066406</v>
      </c>
      <c r="AL254" s="42">
        <v>7.4632477760314941</v>
      </c>
      <c r="AM254" s="54">
        <f t="shared" si="118"/>
        <v>7.4911680221557617</v>
      </c>
      <c r="AN254" s="44">
        <v>0.24420024454593658</v>
      </c>
      <c r="AO254" s="44">
        <v>0.20757021009922028</v>
      </c>
      <c r="AP254" s="44">
        <v>0.18559218943119049</v>
      </c>
      <c r="AQ254" s="44">
        <v>0.18070818483829498</v>
      </c>
      <c r="AR254" s="44">
        <v>0.37606838345527649</v>
      </c>
      <c r="AS254" s="44">
        <v>0.36385837197303772</v>
      </c>
      <c r="AT254" s="58">
        <f t="shared" si="119"/>
        <v>0.25966626405715942</v>
      </c>
      <c r="AU254" s="42">
        <v>0.90964591503143311</v>
      </c>
      <c r="AV254" s="42">
        <v>0.920634925365448</v>
      </c>
      <c r="AW254" s="42">
        <v>0.85958486795425415</v>
      </c>
      <c r="AX254" s="42">
        <v>0.91086691617965698</v>
      </c>
      <c r="AY254" s="42">
        <v>0.83882784843444824</v>
      </c>
      <c r="AZ254" s="42">
        <v>0.86568987369537354</v>
      </c>
      <c r="BA254" s="54">
        <f t="shared" si="120"/>
        <v>0.8842083911101023</v>
      </c>
      <c r="BB254" s="44"/>
      <c r="BC254" s="42">
        <v>0.31379732489585876</v>
      </c>
      <c r="BD254" s="42">
        <v>0.31501832604408264</v>
      </c>
      <c r="BE254" s="42">
        <v>0.27350428700447083</v>
      </c>
      <c r="BF254" s="42">
        <v>0.36874237656593323</v>
      </c>
      <c r="BG254" s="42">
        <v>0.36385837197303772</v>
      </c>
      <c r="BH254" s="42">
        <v>0.3492063581943512</v>
      </c>
      <c r="BI254" s="54">
        <f t="shared" si="121"/>
        <v>0.33068784077962238</v>
      </c>
      <c r="BJ254" s="44">
        <v>4.5840069651603699E-2</v>
      </c>
      <c r="BK254" s="44">
        <v>4.1931215673685074E-2</v>
      </c>
      <c r="BL254" s="44">
        <v>4.1542112827301025E-2</v>
      </c>
      <c r="BM254" s="44">
        <v>4.1075766086578369E-2</v>
      </c>
      <c r="BN254" s="44">
        <v>4.0266700088977814E-2</v>
      </c>
      <c r="BO254" s="44">
        <v>3.8798946887254715E-2</v>
      </c>
      <c r="BP254" s="58">
        <f t="shared" si="122"/>
        <v>4.1575801869233452E-2</v>
      </c>
      <c r="BQ254" s="42">
        <v>1.45</v>
      </c>
      <c r="BR254" s="42">
        <v>1.44</v>
      </c>
      <c r="BS254" s="42">
        <v>1.38</v>
      </c>
      <c r="BT254" s="42">
        <v>1.37</v>
      </c>
      <c r="BU254" s="42">
        <v>1.39</v>
      </c>
      <c r="BV254" s="42">
        <v>1.36</v>
      </c>
      <c r="BW254" s="54">
        <v>1.4</v>
      </c>
      <c r="BX254" s="44">
        <v>4.5999999999999999E-2</v>
      </c>
      <c r="BY254" s="44">
        <v>4.3999999999999997E-2</v>
      </c>
      <c r="BZ254" s="44">
        <v>4.2999999999999997E-2</v>
      </c>
      <c r="CA254" s="44">
        <v>4.8000000000000001E-2</v>
      </c>
      <c r="CB254" s="44">
        <v>4.2000000000000003E-2</v>
      </c>
      <c r="CC254" s="44">
        <v>4.2000000000000003E-2</v>
      </c>
      <c r="CD254" s="58">
        <v>4.3999999999999997E-2</v>
      </c>
      <c r="CE254" s="42">
        <v>7.81</v>
      </c>
      <c r="CF254" s="42">
        <v>7.82</v>
      </c>
      <c r="CG254" s="42">
        <v>7.81</v>
      </c>
      <c r="CH254" s="42">
        <v>7.8</v>
      </c>
      <c r="CI254" s="42">
        <v>7.79</v>
      </c>
      <c r="CJ254" s="42">
        <v>7.8</v>
      </c>
      <c r="CK254" s="54">
        <v>7.8</v>
      </c>
      <c r="CL254" s="42">
        <v>145</v>
      </c>
      <c r="CM254" s="44"/>
      <c r="CN254" s="44">
        <v>1.9330891370773315</v>
      </c>
      <c r="CO254" s="44">
        <v>1.8490842580795288</v>
      </c>
      <c r="CP254" s="44">
        <v>1.8090354204177856</v>
      </c>
      <c r="CQ254" s="44">
        <v>1.8647130727767944</v>
      </c>
      <c r="CR254" s="44">
        <v>1.7787545919418335</v>
      </c>
      <c r="CS254" s="44">
        <v>1.7611721754074097</v>
      </c>
      <c r="CT254" s="58">
        <f t="shared" si="123"/>
        <v>1.8326414426167805</v>
      </c>
      <c r="CU254" s="44" t="s">
        <v>233</v>
      </c>
      <c r="CV254" s="44" t="s">
        <v>233</v>
      </c>
      <c r="CW254" s="44" t="s">
        <v>233</v>
      </c>
      <c r="CX254" s="44" t="s">
        <v>233</v>
      </c>
      <c r="CY254" s="44" t="s">
        <v>233</v>
      </c>
      <c r="CZ254" s="44" t="s">
        <v>233</v>
      </c>
      <c r="DA254" s="54">
        <v>0.70499999999999996</v>
      </c>
      <c r="DB254" s="65">
        <v>1305.73876953125</v>
      </c>
      <c r="DC254" s="65">
        <v>1263.003662109375</v>
      </c>
      <c r="DD254" s="65">
        <v>1249.57275390625</v>
      </c>
      <c r="DE254" s="65">
        <v>1220.879150390625</v>
      </c>
      <c r="DF254" s="65">
        <v>1234.7984619140625</v>
      </c>
      <c r="DG254" s="65">
        <v>1210.5006103515625</v>
      </c>
      <c r="DH254" s="58">
        <f t="shared" si="124"/>
        <v>1.7962784179687501</v>
      </c>
      <c r="DI254" s="65">
        <v>1285.5677490234375</v>
      </c>
      <c r="DJ254" s="65">
        <v>1291.5018310546875</v>
      </c>
      <c r="DK254" s="65">
        <v>1278.26611328125</v>
      </c>
      <c r="DL254" s="65">
        <v>1285.4212646484375</v>
      </c>
      <c r="DM254" s="65">
        <v>1251.7216796875</v>
      </c>
      <c r="DN254" s="65">
        <v>1258.949951171875</v>
      </c>
      <c r="DO254" s="58">
        <f t="shared" si="125"/>
        <v>1.836342861328125</v>
      </c>
      <c r="DP254" s="65">
        <v>53</v>
      </c>
      <c r="DQ254" s="44"/>
      <c r="DR254" s="65">
        <v>0</v>
      </c>
      <c r="DS254" s="65">
        <v>0</v>
      </c>
      <c r="DT254" s="65">
        <v>0</v>
      </c>
      <c r="DU254" s="65">
        <v>100</v>
      </c>
      <c r="DV254" s="65">
        <v>100</v>
      </c>
      <c r="DW254" s="65">
        <v>0</v>
      </c>
      <c r="DX254" s="58">
        <f t="shared" si="126"/>
        <v>4.8000000000000001E-2</v>
      </c>
      <c r="DY254" s="43">
        <v>6.2140655517578125</v>
      </c>
      <c r="DZ254" s="43">
        <v>11.672593116760254</v>
      </c>
      <c r="EA254" s="43">
        <v>26.357780456542969</v>
      </c>
      <c r="EB254" s="44">
        <f t="shared" si="127"/>
        <v>1.8906207105255126</v>
      </c>
      <c r="EC254" s="43">
        <v>24</v>
      </c>
      <c r="ED254" s="43">
        <v>24</v>
      </c>
      <c r="EE254" s="43">
        <v>22</v>
      </c>
      <c r="EF254" s="43">
        <v>22</v>
      </c>
      <c r="EG254" s="43">
        <v>35</v>
      </c>
      <c r="EH254" s="43">
        <v>28</v>
      </c>
      <c r="EI254" s="56">
        <f t="shared" si="108"/>
        <v>25.833333333333332</v>
      </c>
      <c r="EJ254" s="65">
        <v>324.61</v>
      </c>
      <c r="EK254" s="42">
        <v>1</v>
      </c>
      <c r="EL254" s="42">
        <v>1</v>
      </c>
      <c r="EM254" s="42">
        <v>1</v>
      </c>
      <c r="EN254" s="42">
        <v>1</v>
      </c>
      <c r="EO254" s="42">
        <v>1</v>
      </c>
      <c r="EP254" s="42">
        <v>1</v>
      </c>
      <c r="EQ254" s="54">
        <f t="shared" si="109"/>
        <v>1</v>
      </c>
      <c r="ER254" s="65" t="s">
        <v>237</v>
      </c>
      <c r="ES254" s="42">
        <v>0</v>
      </c>
      <c r="ET254" s="42">
        <v>0</v>
      </c>
      <c r="EU254" s="42">
        <v>0</v>
      </c>
      <c r="EV254" s="42">
        <v>0</v>
      </c>
      <c r="EW254" s="42">
        <v>0</v>
      </c>
      <c r="EX254" s="42">
        <v>0</v>
      </c>
      <c r="EY254" s="54" t="str">
        <f t="shared" si="110"/>
        <v>0</v>
      </c>
      <c r="EZ254" s="42" t="s">
        <v>237</v>
      </c>
      <c r="FA254" s="42">
        <v>0.38999998569488525</v>
      </c>
      <c r="FB254" s="42">
        <v>0.38999998569488525</v>
      </c>
      <c r="FC254" s="42">
        <v>0.37999999523162842</v>
      </c>
      <c r="FD254" s="42">
        <v>0.37999999523162842</v>
      </c>
      <c r="FE254" s="42">
        <v>0.37999999523162842</v>
      </c>
      <c r="FF254" s="42">
        <v>0.37999999523162842</v>
      </c>
      <c r="FG254" s="54">
        <f t="shared" si="111"/>
        <v>0.38333332538604736</v>
      </c>
      <c r="FH254" s="42"/>
      <c r="FI254" s="42">
        <v>0.41999998688697815</v>
      </c>
      <c r="FJ254" s="42">
        <v>0.41999998688697815</v>
      </c>
      <c r="FK254" s="42">
        <v>0.40000000596046448</v>
      </c>
      <c r="FL254" s="42">
        <v>0.40000000596046448</v>
      </c>
      <c r="FM254" s="42">
        <v>0.40000000596046448</v>
      </c>
      <c r="FN254" s="42">
        <v>0.40000000596046448</v>
      </c>
      <c r="FO254" s="54">
        <f t="shared" si="112"/>
        <v>0.40666666626930237</v>
      </c>
      <c r="FP254" s="65">
        <v>54</v>
      </c>
      <c r="FQ254" s="42">
        <v>0.56999999284744263</v>
      </c>
      <c r="FR254" s="42">
        <v>0.56999999284744263</v>
      </c>
      <c r="FS254" s="42">
        <v>0.56999999284744263</v>
      </c>
      <c r="FT254" s="42">
        <v>0.56999999284744263</v>
      </c>
      <c r="FU254" s="42">
        <v>0.56999999284744263</v>
      </c>
      <c r="FV254" s="42">
        <v>0.56999999284744263</v>
      </c>
      <c r="FW254" s="54">
        <f t="shared" si="113"/>
        <v>0.56999999284744263</v>
      </c>
      <c r="FX254" s="65">
        <v>35</v>
      </c>
    </row>
    <row r="255" spans="1:180">
      <c r="A255" s="40">
        <v>38957</v>
      </c>
      <c r="B255" s="41"/>
      <c r="C255" s="41"/>
      <c r="D255" s="41"/>
      <c r="E255" s="42">
        <v>8.0923080444335938</v>
      </c>
      <c r="F255" s="42">
        <v>8.020512580871582</v>
      </c>
      <c r="G255" s="42">
        <v>8.0307693481445312</v>
      </c>
      <c r="H255" s="42">
        <v>8.2769231796264648</v>
      </c>
      <c r="I255" s="42">
        <v>8.4205131530761719</v>
      </c>
      <c r="J255" s="42">
        <v>8.3008546829223633</v>
      </c>
      <c r="K255" s="54">
        <f t="shared" si="114"/>
        <v>8.1903134981791172</v>
      </c>
      <c r="L255" s="43">
        <v>18.412698745727539</v>
      </c>
      <c r="M255" s="43">
        <v>17.899877548217773</v>
      </c>
      <c r="N255" s="43">
        <v>17.728937149047852</v>
      </c>
      <c r="O255" s="43">
        <v>18.949939727783203</v>
      </c>
      <c r="P255" s="43">
        <v>20.537240982055664</v>
      </c>
      <c r="Q255" s="43">
        <v>20.537240982055664</v>
      </c>
      <c r="R255" s="54">
        <f t="shared" si="115"/>
        <v>19.010989189147949</v>
      </c>
      <c r="S255" s="43">
        <v>15.262515068054199</v>
      </c>
      <c r="T255" s="43">
        <v>14.529914855957031</v>
      </c>
      <c r="U255" s="43">
        <v>8.9133090972900391</v>
      </c>
      <c r="V255" s="43">
        <v>6.105006217956543</v>
      </c>
      <c r="W255" s="43">
        <v>8.9133090972900391</v>
      </c>
      <c r="X255" s="43">
        <v>6.8376069068908691</v>
      </c>
      <c r="Y255" s="56">
        <f t="shared" si="116"/>
        <v>10.093610207239786</v>
      </c>
      <c r="Z255" s="42">
        <v>-4.1514042764902115E-2</v>
      </c>
      <c r="AA255" s="42">
        <v>-5.128205195069313E-2</v>
      </c>
      <c r="AB255" s="42">
        <v>-0.20268620550632477</v>
      </c>
      <c r="AC255" s="42">
        <v>-0.24175824224948883</v>
      </c>
      <c r="AD255" s="42">
        <v>-0.26129427552223206</v>
      </c>
      <c r="AE255" s="42">
        <v>-0.24175824224948883</v>
      </c>
      <c r="AF255" s="54">
        <f t="shared" si="117"/>
        <v>-0.17338217670718828</v>
      </c>
      <c r="AG255" s="42">
        <v>7.374359130859375</v>
      </c>
      <c r="AH255" s="42">
        <v>7.3470087051391602</v>
      </c>
      <c r="AI255" s="42">
        <v>7.374359130859375</v>
      </c>
      <c r="AJ255" s="42">
        <v>7.5658121109008789</v>
      </c>
      <c r="AK255" s="42">
        <v>7.6991453170776367</v>
      </c>
      <c r="AL255" s="42">
        <v>7.5726494789123535</v>
      </c>
      <c r="AM255" s="54">
        <f t="shared" si="118"/>
        <v>7.4888889789581299</v>
      </c>
      <c r="AN255" s="44">
        <v>0.28571429848670959</v>
      </c>
      <c r="AO255" s="44">
        <v>0.23443223536014557</v>
      </c>
      <c r="AP255" s="44">
        <v>0.39560440182685852</v>
      </c>
      <c r="AQ255" s="44">
        <v>0.27594628930091858</v>
      </c>
      <c r="AR255" s="44">
        <v>0.5128205418586731</v>
      </c>
      <c r="AS255" s="44">
        <v>0.36385837197303772</v>
      </c>
      <c r="AT255" s="58">
        <f t="shared" si="119"/>
        <v>0.34472935646772385</v>
      </c>
      <c r="AU255" s="42">
        <v>0.7032967209815979</v>
      </c>
      <c r="AV255" s="42">
        <v>0.8730158805847168</v>
      </c>
      <c r="AW255" s="42">
        <v>1.0122100114822388</v>
      </c>
      <c r="AX255" s="42">
        <v>0.85470086336135864</v>
      </c>
      <c r="AY255" s="42">
        <v>0.53601956367492676</v>
      </c>
      <c r="AZ255" s="42">
        <v>0.88766789436340332</v>
      </c>
      <c r="BA255" s="54">
        <f t="shared" si="120"/>
        <v>0.8111518224080404</v>
      </c>
      <c r="BB255" s="44"/>
      <c r="BC255" s="42">
        <v>0.21245421469211578</v>
      </c>
      <c r="BD255" s="42">
        <v>0.36263737082481384</v>
      </c>
      <c r="BE255" s="42">
        <v>0.19291819632053375</v>
      </c>
      <c r="BF255" s="42">
        <v>0.26617828011512756</v>
      </c>
      <c r="BG255" s="42">
        <v>0.23931623995304108</v>
      </c>
      <c r="BH255" s="42">
        <v>0.28083029389381409</v>
      </c>
      <c r="BI255" s="54">
        <f t="shared" si="121"/>
        <v>0.25905576596657437</v>
      </c>
      <c r="BJ255" s="44">
        <v>3.8229264318943024E-2</v>
      </c>
      <c r="BK255" s="44">
        <v>3.8711536675691605E-2</v>
      </c>
      <c r="BL255" s="44">
        <v>4.0835607796907425E-2</v>
      </c>
      <c r="BM255" s="44">
        <v>3.9484161883592606E-2</v>
      </c>
      <c r="BN255" s="44">
        <v>4.2243950068950653E-2</v>
      </c>
      <c r="BO255" s="44">
        <v>4.1913807392120361E-2</v>
      </c>
      <c r="BP255" s="58">
        <f t="shared" si="122"/>
        <v>4.0236388022700943E-2</v>
      </c>
      <c r="BQ255" s="42">
        <v>1.36</v>
      </c>
      <c r="BR255" s="42">
        <v>1.41</v>
      </c>
      <c r="BS255" s="42">
        <v>1.35</v>
      </c>
      <c r="BT255" s="42">
        <v>1.26</v>
      </c>
      <c r="BU255" s="42">
        <v>1.22</v>
      </c>
      <c r="BV255" s="42">
        <v>1.19</v>
      </c>
      <c r="BW255" s="54">
        <v>1.3</v>
      </c>
      <c r="BX255" s="44">
        <v>4.4999999999999998E-2</v>
      </c>
      <c r="BY255" s="44">
        <v>4.2999999999999997E-2</v>
      </c>
      <c r="BZ255" s="44">
        <v>4.3999999999999997E-2</v>
      </c>
      <c r="CA255" s="44">
        <v>4.3999999999999997E-2</v>
      </c>
      <c r="CB255" s="44">
        <v>4.3999999999999997E-2</v>
      </c>
      <c r="CC255" s="44">
        <v>4.3999999999999997E-2</v>
      </c>
      <c r="CD255" s="58">
        <v>4.3999999999999997E-2</v>
      </c>
      <c r="CE255" s="42">
        <v>7.78</v>
      </c>
      <c r="CF255" s="42">
        <v>7.77</v>
      </c>
      <c r="CG255" s="42">
        <v>7.74</v>
      </c>
      <c r="CH255" s="42">
        <v>7.76</v>
      </c>
      <c r="CI255" s="42">
        <v>7.75</v>
      </c>
      <c r="CJ255" s="42">
        <v>7.75</v>
      </c>
      <c r="CK255" s="54">
        <v>7.76</v>
      </c>
      <c r="CL255" s="42">
        <v>137</v>
      </c>
      <c r="CM255" s="44"/>
      <c r="CN255" s="44">
        <v>1.889133095741272</v>
      </c>
      <c r="CO255" s="44">
        <v>1.7846153974533081</v>
      </c>
      <c r="CP255" s="44">
        <v>1.0324786901473999</v>
      </c>
      <c r="CQ255" s="44">
        <v>1.0168498754501343</v>
      </c>
      <c r="CR255" s="44">
        <v>1.1545788049697876</v>
      </c>
      <c r="CS255" s="44">
        <v>1.1076923608779907</v>
      </c>
      <c r="CT255" s="58">
        <f t="shared" si="123"/>
        <v>1.3308913707733154</v>
      </c>
      <c r="CU255" s="44" t="s">
        <v>233</v>
      </c>
      <c r="CV255" s="44" t="s">
        <v>233</v>
      </c>
      <c r="CW255" s="44" t="s">
        <v>233</v>
      </c>
      <c r="CX255" s="44" t="s">
        <v>233</v>
      </c>
      <c r="CY255" s="44" t="s">
        <v>233</v>
      </c>
      <c r="CZ255" s="44" t="s">
        <v>233</v>
      </c>
      <c r="DA255" s="54">
        <v>1.115</v>
      </c>
      <c r="DB255" s="65">
        <v>1253.113525390625</v>
      </c>
      <c r="DC255" s="65">
        <v>1231.8681640625</v>
      </c>
      <c r="DD255" s="65">
        <v>630.64715576171875</v>
      </c>
      <c r="DE255" s="65">
        <v>734.5543212890625</v>
      </c>
      <c r="DF255" s="65">
        <v>723.4432373046875</v>
      </c>
      <c r="DG255" s="65">
        <v>781.92919921875</v>
      </c>
      <c r="DH255" s="58">
        <f t="shared" si="124"/>
        <v>1.2853333447265625</v>
      </c>
      <c r="DI255" s="65">
        <v>1265.421142578125</v>
      </c>
      <c r="DJ255" s="65">
        <v>1220.09765625</v>
      </c>
      <c r="DK255" s="65">
        <v>700.85467529296875</v>
      </c>
      <c r="DL255" s="65">
        <v>696.068359375</v>
      </c>
      <c r="DM255" s="65">
        <v>701.5384521484375</v>
      </c>
      <c r="DN255" s="65">
        <v>715.8974609375</v>
      </c>
      <c r="DO255" s="58">
        <f t="shared" si="125"/>
        <v>1.2719706591796875</v>
      </c>
      <c r="DP255" s="65">
        <v>24</v>
      </c>
      <c r="DQ255" s="44"/>
      <c r="DR255" s="65">
        <v>100</v>
      </c>
      <c r="DS255" s="65">
        <v>100</v>
      </c>
      <c r="DT255" s="65">
        <v>100</v>
      </c>
      <c r="DU255" s="65">
        <v>100</v>
      </c>
      <c r="DV255" s="65">
        <v>100</v>
      </c>
      <c r="DW255" s="65">
        <v>0</v>
      </c>
      <c r="DX255" s="58">
        <f t="shared" si="126"/>
        <v>0.12</v>
      </c>
      <c r="DY255" s="43">
        <v>5.9817337989807129</v>
      </c>
      <c r="DZ255" s="43">
        <v>14.155843734741211</v>
      </c>
      <c r="EA255" s="43">
        <v>28.732749938964844</v>
      </c>
      <c r="EB255" s="44">
        <f t="shared" si="127"/>
        <v>0.90941606895446792</v>
      </c>
      <c r="EC255" s="43">
        <v>28</v>
      </c>
      <c r="ED255" s="43">
        <v>26</v>
      </c>
      <c r="EE255" s="43">
        <v>26</v>
      </c>
      <c r="EF255" s="43">
        <v>26</v>
      </c>
      <c r="EG255" s="43">
        <v>26</v>
      </c>
      <c r="EH255" s="43">
        <v>26</v>
      </c>
      <c r="EI255" s="56">
        <f t="shared" si="108"/>
        <v>26.333333333333332</v>
      </c>
      <c r="EJ255" s="65">
        <v>243.6</v>
      </c>
      <c r="EK255" s="42">
        <v>1</v>
      </c>
      <c r="EL255" s="42">
        <v>1</v>
      </c>
      <c r="EM255" s="42">
        <v>1</v>
      </c>
      <c r="EN255" s="42">
        <v>1</v>
      </c>
      <c r="EO255" s="42">
        <v>1</v>
      </c>
      <c r="EP255" s="42">
        <v>1</v>
      </c>
      <c r="EQ255" s="54">
        <f t="shared" si="109"/>
        <v>1</v>
      </c>
      <c r="ER255" s="65" t="s">
        <v>237</v>
      </c>
      <c r="ES255" s="42">
        <v>0</v>
      </c>
      <c r="ET255" s="42">
        <v>0</v>
      </c>
      <c r="EU255" s="42">
        <v>0</v>
      </c>
      <c r="EV255" s="42">
        <v>0</v>
      </c>
      <c r="EW255" s="42">
        <v>0</v>
      </c>
      <c r="EX255" s="42">
        <v>0</v>
      </c>
      <c r="EY255" s="54" t="str">
        <f t="shared" si="110"/>
        <v>0</v>
      </c>
      <c r="EZ255" s="42" t="s">
        <v>237</v>
      </c>
      <c r="FA255" s="42">
        <v>0.37999999523162842</v>
      </c>
      <c r="FB255" s="42">
        <v>0.37999999523162842</v>
      </c>
      <c r="FC255" s="42">
        <v>0.40999999642372131</v>
      </c>
      <c r="FD255" s="42">
        <v>0.40999999642372131</v>
      </c>
      <c r="FE255" s="42">
        <v>0.40999999642372131</v>
      </c>
      <c r="FF255" s="42">
        <v>0.40999999642372131</v>
      </c>
      <c r="FG255" s="54">
        <f t="shared" si="111"/>
        <v>0.399999996026357</v>
      </c>
      <c r="FH255" s="42"/>
      <c r="FI255" s="42">
        <v>0.40000000596046448</v>
      </c>
      <c r="FJ255" s="42">
        <v>0.40000000596046448</v>
      </c>
      <c r="FK255" s="42">
        <v>0.40000000596046448</v>
      </c>
      <c r="FL255" s="42">
        <v>0.40000000596046448</v>
      </c>
      <c r="FM255" s="42">
        <v>0.40000000596046448</v>
      </c>
      <c r="FN255" s="42">
        <v>0.40000000596046448</v>
      </c>
      <c r="FO255" s="54">
        <f t="shared" si="112"/>
        <v>0.40000000596046448</v>
      </c>
      <c r="FP255" s="65">
        <v>35</v>
      </c>
      <c r="FQ255" s="42">
        <v>0.56999999284744263</v>
      </c>
      <c r="FR255" s="42">
        <v>0.56999999284744263</v>
      </c>
      <c r="FS255" s="42">
        <v>0.56999999284744263</v>
      </c>
      <c r="FT255" s="42">
        <v>0.56999999284744263</v>
      </c>
      <c r="FU255" s="42">
        <v>0.56999999284744263</v>
      </c>
      <c r="FV255" s="42">
        <v>0.56999999284744263</v>
      </c>
      <c r="FW255" s="54">
        <f t="shared" si="113"/>
        <v>0.56999999284744263</v>
      </c>
      <c r="FX255" s="65">
        <v>23</v>
      </c>
    </row>
    <row r="256" spans="1:180">
      <c r="A256" s="40">
        <v>38958</v>
      </c>
      <c r="B256" s="41"/>
      <c r="C256" s="41"/>
      <c r="D256" s="41"/>
      <c r="E256" s="42">
        <v>8.0649576187133789</v>
      </c>
      <c r="F256" s="42">
        <v>7.9931621551513672</v>
      </c>
      <c r="G256" s="42">
        <v>7.9692306518554687</v>
      </c>
      <c r="H256" s="42">
        <v>7.8700852394104004</v>
      </c>
      <c r="I256" s="42">
        <v>7.7128205299377441</v>
      </c>
      <c r="J256" s="42">
        <v>7.7059826850891113</v>
      </c>
      <c r="K256" s="54">
        <f t="shared" si="114"/>
        <v>7.8860398133595782</v>
      </c>
      <c r="L256" s="43">
        <v>19.926740646362305</v>
      </c>
      <c r="M256" s="43">
        <v>19.316238403320313</v>
      </c>
      <c r="N256" s="43">
        <v>18.705738067626953</v>
      </c>
      <c r="O256" s="43">
        <v>18.388278961181641</v>
      </c>
      <c r="P256" s="43">
        <v>18.021978378295898</v>
      </c>
      <c r="Q256" s="43">
        <v>17.899877548217773</v>
      </c>
      <c r="R256" s="54">
        <f t="shared" si="115"/>
        <v>18.709808667500813</v>
      </c>
      <c r="S256" s="43">
        <v>7.4481072425842285</v>
      </c>
      <c r="T256" s="43">
        <v>15.140415191650391</v>
      </c>
      <c r="U256" s="43">
        <v>114.77411651611328</v>
      </c>
      <c r="V256" s="43">
        <v>223.07691955566406</v>
      </c>
      <c r="W256" s="43">
        <v>147.4969482421875</v>
      </c>
      <c r="X256" s="43">
        <v>117.33821868896484</v>
      </c>
      <c r="Y256" s="56">
        <f t="shared" si="116"/>
        <v>104.21245423952739</v>
      </c>
      <c r="Z256" s="42">
        <v>-0.21245421469211578</v>
      </c>
      <c r="AA256" s="42">
        <v>-0.19780220091342926</v>
      </c>
      <c r="AB256" s="42">
        <v>-0.18803419172763824</v>
      </c>
      <c r="AC256" s="42">
        <v>-0.25641027092933655</v>
      </c>
      <c r="AD256" s="42">
        <v>-0.36385837197303772</v>
      </c>
      <c r="AE256" s="42">
        <v>-0.35897436738014221</v>
      </c>
      <c r="AF256" s="54">
        <f t="shared" si="117"/>
        <v>-0.26292226960261661</v>
      </c>
      <c r="AG256" s="42">
        <v>7.3880343437194824</v>
      </c>
      <c r="AH256" s="42">
        <v>7.3504271507263184</v>
      </c>
      <c r="AI256" s="42">
        <v>7.2649574279785156</v>
      </c>
      <c r="AJ256" s="42">
        <v>7.1213674545288086</v>
      </c>
      <c r="AK256" s="42">
        <v>6.9777779579162598</v>
      </c>
      <c r="AL256" s="42">
        <v>6.9641027450561523</v>
      </c>
      <c r="AM256" s="54">
        <f t="shared" si="118"/>
        <v>7.1777778466542559</v>
      </c>
      <c r="AN256" s="44">
        <v>0.30280831456184387</v>
      </c>
      <c r="AO256" s="44">
        <v>0.21001221239566803</v>
      </c>
      <c r="AP256" s="44">
        <v>0.3492063581943512</v>
      </c>
      <c r="AQ256" s="44">
        <v>0.46398046612739563</v>
      </c>
      <c r="AR256" s="44">
        <v>0.59829062223434448</v>
      </c>
      <c r="AS256" s="44">
        <v>0.71062272787094116</v>
      </c>
      <c r="AT256" s="58">
        <f t="shared" si="119"/>
        <v>0.43915345023075741</v>
      </c>
      <c r="AU256" s="42">
        <v>0.83272284269332886</v>
      </c>
      <c r="AV256" s="42">
        <v>0.96336996555328369</v>
      </c>
      <c r="AW256" s="42">
        <v>0.86813187599182129</v>
      </c>
      <c r="AX256" s="42">
        <v>0.91452991962432861</v>
      </c>
      <c r="AY256" s="42">
        <v>0.71672773361206055</v>
      </c>
      <c r="AZ256" s="42">
        <v>0.66422468423843384</v>
      </c>
      <c r="BA256" s="54">
        <f t="shared" si="120"/>
        <v>0.82661783695220947</v>
      </c>
      <c r="BB256" s="44"/>
      <c r="BC256" s="42">
        <v>0.16483516991138458</v>
      </c>
      <c r="BD256" s="42">
        <v>0.21978022158145905</v>
      </c>
      <c r="BE256" s="42">
        <v>0.25274726748466492</v>
      </c>
      <c r="BF256" s="42">
        <v>0.28083029389381409</v>
      </c>
      <c r="BG256" s="42">
        <v>0.19902320206165314</v>
      </c>
      <c r="BH256" s="42">
        <v>0.10378510504961014</v>
      </c>
      <c r="BI256" s="54">
        <f t="shared" si="121"/>
        <v>0.20350020999709764</v>
      </c>
      <c r="BJ256" s="44">
        <v>4.3433673679828644E-2</v>
      </c>
      <c r="BK256" s="44">
        <v>4.1720528155565262E-2</v>
      </c>
      <c r="BL256" s="44">
        <v>4.2576078325510025E-2</v>
      </c>
      <c r="BM256" s="44">
        <v>4.1592787951231003E-2</v>
      </c>
      <c r="BN256" s="44">
        <v>4.2814441025257111E-2</v>
      </c>
      <c r="BO256" s="44">
        <v>4.7167014330625534E-2</v>
      </c>
      <c r="BP256" s="58">
        <f t="shared" si="122"/>
        <v>4.321742057800293E-2</v>
      </c>
      <c r="BQ256" s="42">
        <v>1.1599999999999999</v>
      </c>
      <c r="BR256" s="42">
        <v>1.0900000000000001</v>
      </c>
      <c r="BS256" s="42">
        <v>1.2</v>
      </c>
      <c r="BT256" s="42">
        <v>1.31</v>
      </c>
      <c r="BU256" s="42">
        <v>1.28</v>
      </c>
      <c r="BV256" s="42">
        <v>1.1399999999999999</v>
      </c>
      <c r="BW256" s="54">
        <v>1.2</v>
      </c>
      <c r="BX256" s="44">
        <v>4.4999999999999998E-2</v>
      </c>
      <c r="BY256" s="44">
        <v>4.3999999999999997E-2</v>
      </c>
      <c r="BZ256" s="44">
        <v>4.2999999999999997E-2</v>
      </c>
      <c r="CA256" s="44">
        <v>4.2999999999999997E-2</v>
      </c>
      <c r="CB256" s="44">
        <v>4.5999999999999999E-2</v>
      </c>
      <c r="CC256" s="44">
        <v>0.05</v>
      </c>
      <c r="CD256" s="58">
        <v>4.4999999999999998E-2</v>
      </c>
      <c r="CE256" s="42">
        <v>7.75</v>
      </c>
      <c r="CF256" s="42">
        <v>7.77</v>
      </c>
      <c r="CG256" s="42">
        <v>7.77</v>
      </c>
      <c r="CH256" s="42">
        <v>7.76</v>
      </c>
      <c r="CI256" s="42">
        <v>7.73</v>
      </c>
      <c r="CJ256" s="42">
        <v>7.69</v>
      </c>
      <c r="CK256" s="54">
        <v>7.75</v>
      </c>
      <c r="CL256" s="42">
        <v>143</v>
      </c>
      <c r="CM256" s="44"/>
      <c r="CN256" s="44">
        <v>1.0402930974960327</v>
      </c>
      <c r="CO256" s="44">
        <v>1.0481075048446655</v>
      </c>
      <c r="CP256" s="44">
        <v>1.4778999090194702</v>
      </c>
      <c r="CQ256" s="44">
        <v>1.4622710943222046</v>
      </c>
      <c r="CR256" s="44">
        <v>1.5218559503555298</v>
      </c>
      <c r="CS256" s="44">
        <v>1.4818071126937866</v>
      </c>
      <c r="CT256" s="58">
        <f t="shared" si="123"/>
        <v>1.3387057781219482</v>
      </c>
      <c r="CU256" s="44" t="s">
        <v>233</v>
      </c>
      <c r="CV256" s="44" t="s">
        <v>233</v>
      </c>
      <c r="CW256" s="44" t="s">
        <v>233</v>
      </c>
      <c r="CX256" s="44" t="s">
        <v>233</v>
      </c>
      <c r="CY256" s="44" t="s">
        <v>233</v>
      </c>
      <c r="CZ256" s="44" t="s">
        <v>233</v>
      </c>
      <c r="DA256" s="54">
        <v>0.69399999999999995</v>
      </c>
      <c r="DB256" s="65">
        <v>733.69964599609375</v>
      </c>
      <c r="DC256" s="65">
        <v>673.87054443359375</v>
      </c>
      <c r="DD256" s="65">
        <v>1053.72412109375</v>
      </c>
      <c r="DE256" s="65">
        <v>976.43463134765625</v>
      </c>
      <c r="DF256" s="65">
        <v>1057.3870849609375</v>
      </c>
      <c r="DG256" s="65">
        <v>1026.00732421875</v>
      </c>
      <c r="DH256" s="58">
        <f t="shared" si="124"/>
        <v>1.3250696044921875</v>
      </c>
      <c r="DI256" s="65">
        <v>717.26495361328125</v>
      </c>
      <c r="DJ256" s="65">
        <v>722.73504638671875</v>
      </c>
      <c r="DK256" s="65">
        <v>1073.4798583984375</v>
      </c>
      <c r="DL256" s="65">
        <v>1069.5970458984375</v>
      </c>
      <c r="DM256" s="65">
        <v>1076.898681640625</v>
      </c>
      <c r="DN256" s="65">
        <v>1082.4420166015625</v>
      </c>
      <c r="DO256" s="58">
        <f t="shared" si="125"/>
        <v>1.3781802246093751</v>
      </c>
      <c r="DP256" s="65">
        <v>123</v>
      </c>
      <c r="DQ256" s="44"/>
      <c r="DR256" s="65">
        <v>100</v>
      </c>
      <c r="DS256" s="65">
        <v>100</v>
      </c>
      <c r="DT256" s="65">
        <v>100</v>
      </c>
      <c r="DU256" s="65">
        <v>100</v>
      </c>
      <c r="DV256" s="65">
        <v>0</v>
      </c>
      <c r="DW256" s="65">
        <v>100</v>
      </c>
      <c r="DX256" s="58">
        <f t="shared" si="126"/>
        <v>0.12</v>
      </c>
      <c r="DY256" s="43">
        <v>6.6885466575622559</v>
      </c>
      <c r="DZ256" s="43">
        <v>11.178109169006348</v>
      </c>
      <c r="EA256" s="43">
        <v>28.45843505859375</v>
      </c>
      <c r="EB256" s="44">
        <f t="shared" si="127"/>
        <v>1.812929471206665</v>
      </c>
      <c r="EC256" s="43">
        <v>26</v>
      </c>
      <c r="ED256" s="43">
        <v>26</v>
      </c>
      <c r="EE256" s="43">
        <v>30</v>
      </c>
      <c r="EF256" s="43">
        <v>30</v>
      </c>
      <c r="EG256" s="43">
        <v>30</v>
      </c>
      <c r="EH256" s="43">
        <v>32</v>
      </c>
      <c r="EI256" s="56">
        <f t="shared" si="108"/>
        <v>29</v>
      </c>
      <c r="EJ256" s="65">
        <v>315</v>
      </c>
      <c r="EK256" s="42">
        <v>1</v>
      </c>
      <c r="EL256" s="42">
        <v>1</v>
      </c>
      <c r="EM256" s="42">
        <v>1</v>
      </c>
      <c r="EN256" s="42">
        <v>1</v>
      </c>
      <c r="EO256" s="42">
        <v>1</v>
      </c>
      <c r="EP256" s="42">
        <v>1</v>
      </c>
      <c r="EQ256" s="54">
        <f t="shared" si="109"/>
        <v>1</v>
      </c>
      <c r="ER256" s="65" t="s">
        <v>237</v>
      </c>
      <c r="ES256" s="42">
        <v>0</v>
      </c>
      <c r="ET256" s="42">
        <v>0</v>
      </c>
      <c r="EU256" s="42">
        <v>0</v>
      </c>
      <c r="EV256" s="42">
        <v>0</v>
      </c>
      <c r="EW256" s="42">
        <v>0</v>
      </c>
      <c r="EX256" s="42">
        <v>0</v>
      </c>
      <c r="EY256" s="54" t="str">
        <f t="shared" si="110"/>
        <v>0</v>
      </c>
      <c r="EZ256" s="42" t="s">
        <v>237</v>
      </c>
      <c r="FA256" s="42">
        <v>0.40999999642372131</v>
      </c>
      <c r="FB256" s="42">
        <v>0.40999999642372131</v>
      </c>
      <c r="FC256" s="42">
        <v>0.40999999642372131</v>
      </c>
      <c r="FD256" s="42">
        <v>0.40999999642372131</v>
      </c>
      <c r="FE256" s="42">
        <v>0.40999999642372131</v>
      </c>
      <c r="FF256" s="42">
        <v>0.41999998688697815</v>
      </c>
      <c r="FG256" s="54">
        <f t="shared" si="111"/>
        <v>0.41166666150093079</v>
      </c>
      <c r="FH256" s="42"/>
      <c r="FI256" s="42">
        <v>0.40000000596046448</v>
      </c>
      <c r="FJ256" s="42">
        <v>0.40999999642372131</v>
      </c>
      <c r="FK256" s="42">
        <v>0.40999999642372131</v>
      </c>
      <c r="FL256" s="42">
        <v>0.40999999642372131</v>
      </c>
      <c r="FM256" s="42">
        <v>0.40999999642372131</v>
      </c>
      <c r="FN256" s="42">
        <v>0.40999999642372131</v>
      </c>
      <c r="FO256" s="54">
        <f t="shared" si="112"/>
        <v>0.40833333134651184</v>
      </c>
      <c r="FP256" s="65">
        <v>45</v>
      </c>
      <c r="FQ256" s="42">
        <v>0.56999999284744263</v>
      </c>
      <c r="FR256" s="42">
        <v>0.56999999284744263</v>
      </c>
      <c r="FS256" s="42">
        <v>0.56999999284744263</v>
      </c>
      <c r="FT256" s="42">
        <v>0.56999999284744263</v>
      </c>
      <c r="FU256" s="42">
        <v>0.56999999284744263</v>
      </c>
      <c r="FV256" s="42">
        <v>0.56999999284744263</v>
      </c>
      <c r="FW256" s="54">
        <f t="shared" si="113"/>
        <v>0.56999999284744263</v>
      </c>
      <c r="FX256" s="65">
        <v>26</v>
      </c>
    </row>
    <row r="257" spans="1:180">
      <c r="A257" s="40">
        <v>38959</v>
      </c>
      <c r="B257" s="41"/>
      <c r="C257" s="41"/>
      <c r="D257" s="41"/>
      <c r="E257" s="42">
        <v>7.6717948913574219</v>
      </c>
      <c r="F257" s="42">
        <v>7.6376066207885742</v>
      </c>
      <c r="G257" s="42">
        <v>7.6581196784973145</v>
      </c>
      <c r="H257" s="42">
        <v>7.760683536529541</v>
      </c>
      <c r="I257" s="42">
        <v>7.8905982971191406</v>
      </c>
      <c r="J257" s="42">
        <v>7.8529915809631348</v>
      </c>
      <c r="K257" s="54">
        <f t="shared" si="114"/>
        <v>7.7452991008758545</v>
      </c>
      <c r="L257" s="43">
        <v>17.655677795410156</v>
      </c>
      <c r="M257" s="43">
        <v>17.655677795410156</v>
      </c>
      <c r="N257" s="43">
        <v>17.313796997070312</v>
      </c>
      <c r="O257" s="43">
        <v>17.680097579956055</v>
      </c>
      <c r="P257" s="43">
        <v>19.072038650512695</v>
      </c>
      <c r="Q257" s="43">
        <v>18.583639144897461</v>
      </c>
      <c r="R257" s="54">
        <f t="shared" si="115"/>
        <v>17.993487993876141</v>
      </c>
      <c r="S257" s="43">
        <v>89.98779296875</v>
      </c>
      <c r="T257" s="43">
        <v>48.351650238037109</v>
      </c>
      <c r="U257" s="43">
        <v>34.676433563232422</v>
      </c>
      <c r="V257" s="43">
        <v>21.489622116088867</v>
      </c>
      <c r="W257" s="43">
        <v>18.070817947387695</v>
      </c>
      <c r="X257" s="43">
        <v>15.628815650939941</v>
      </c>
      <c r="Y257" s="56">
        <f t="shared" si="116"/>
        <v>38.034188747406006</v>
      </c>
      <c r="Z257" s="42">
        <v>-0.3492063581943512</v>
      </c>
      <c r="AA257" s="42">
        <v>-0.31013432145118713</v>
      </c>
      <c r="AB257" s="42">
        <v>-0.4126984179019928</v>
      </c>
      <c r="AC257" s="42">
        <v>-0.29548230767250061</v>
      </c>
      <c r="AD257" s="42">
        <v>-0.26617828011512756</v>
      </c>
      <c r="AE257" s="42">
        <v>-0.24175824224948883</v>
      </c>
      <c r="AF257" s="54">
        <f t="shared" si="117"/>
        <v>-0.312576321264108</v>
      </c>
      <c r="AG257" s="42">
        <v>6.9401707649230957</v>
      </c>
      <c r="AH257" s="42">
        <v>6.9504275321960449</v>
      </c>
      <c r="AI257" s="42">
        <v>6.9333333969116211</v>
      </c>
      <c r="AJ257" s="42">
        <v>6.9606838226318359</v>
      </c>
      <c r="AK257" s="42">
        <v>7.0256409645080566</v>
      </c>
      <c r="AL257" s="42">
        <v>7.0256409645080566</v>
      </c>
      <c r="AM257" s="54">
        <f t="shared" si="118"/>
        <v>6.9726495742797852</v>
      </c>
      <c r="AN257" s="44">
        <v>1.2210012413561344E-2</v>
      </c>
      <c r="AO257" s="44">
        <v>0.78144079446792603</v>
      </c>
      <c r="AP257" s="44">
        <v>0.63492065668106079</v>
      </c>
      <c r="AQ257" s="44">
        <v>0.59096461534500122</v>
      </c>
      <c r="AR257" s="44">
        <v>0.67643469572067261</v>
      </c>
      <c r="AS257" s="44">
        <v>0.50549453496932983</v>
      </c>
      <c r="AT257" s="58">
        <f t="shared" si="119"/>
        <v>0.53357755159959197</v>
      </c>
      <c r="AU257" s="42">
        <v>0.61050063371658325</v>
      </c>
      <c r="AV257" s="42">
        <v>0.67521369457244873</v>
      </c>
      <c r="AW257" s="42">
        <v>0.73260074853897095</v>
      </c>
      <c r="AX257" s="42">
        <v>0.86813187599182129</v>
      </c>
      <c r="AY257" s="42">
        <v>0.82783883810043335</v>
      </c>
      <c r="AZ257" s="42">
        <v>0.91941392421722412</v>
      </c>
      <c r="BA257" s="54">
        <f t="shared" si="120"/>
        <v>0.77228328585624695</v>
      </c>
      <c r="BB257" s="44"/>
      <c r="BC257" s="42">
        <v>9.4017095863819122E-2</v>
      </c>
      <c r="BD257" s="42">
        <v>0.11477411538362503</v>
      </c>
      <c r="BE257" s="42">
        <v>9.1575093567371368E-2</v>
      </c>
      <c r="BF257" s="42">
        <v>0.14163614809513092</v>
      </c>
      <c r="BG257" s="42">
        <v>0.16483516991138458</v>
      </c>
      <c r="BH257" s="42">
        <v>0.14529915153980255</v>
      </c>
      <c r="BI257" s="54">
        <f t="shared" si="121"/>
        <v>0.12535612906018892</v>
      </c>
      <c r="BJ257" s="44">
        <v>5.4145704954862595E-2</v>
      </c>
      <c r="BK257" s="44">
        <v>5.7966694235801697E-2</v>
      </c>
      <c r="BL257" s="44">
        <v>6.2144186347723007E-2</v>
      </c>
      <c r="BM257" s="44">
        <v>6.9168806076049805E-2</v>
      </c>
      <c r="BN257" s="44">
        <v>6.1941340565681458E-2</v>
      </c>
      <c r="BO257" s="44">
        <v>5.8166529983282089E-2</v>
      </c>
      <c r="BP257" s="58">
        <f t="shared" si="122"/>
        <v>6.0588877027233444E-2</v>
      </c>
      <c r="BQ257" s="42">
        <v>1.1200000000000001</v>
      </c>
      <c r="BR257" s="42">
        <v>1.08</v>
      </c>
      <c r="BS257" s="42">
        <v>1.04</v>
      </c>
      <c r="BT257" s="42">
        <v>1.19</v>
      </c>
      <c r="BU257" s="42">
        <v>1.27</v>
      </c>
      <c r="BV257" s="42">
        <v>1.21</v>
      </c>
      <c r="BW257" s="54">
        <v>1.1499999999999999</v>
      </c>
      <c r="BX257" s="44">
        <v>6.8000000000000005E-2</v>
      </c>
      <c r="BY257" s="44">
        <v>7.0999999999999994E-2</v>
      </c>
      <c r="BZ257" s="44">
        <v>7.3999999999999996E-2</v>
      </c>
      <c r="CA257" s="44">
        <v>7.1999999999999995E-2</v>
      </c>
      <c r="CB257" s="44">
        <v>6.5000000000000002E-2</v>
      </c>
      <c r="CC257" s="44">
        <v>6.0999999999999999E-2</v>
      </c>
      <c r="CD257" s="58">
        <v>6.9000000000000006E-2</v>
      </c>
      <c r="CE257" s="42">
        <v>7.64</v>
      </c>
      <c r="CF257" s="42">
        <v>7.59</v>
      </c>
      <c r="CG257" s="42">
        <v>7.52</v>
      </c>
      <c r="CH257" s="42">
        <v>7.49</v>
      </c>
      <c r="CI257" s="42">
        <v>7.46</v>
      </c>
      <c r="CJ257" s="42">
        <v>7.43</v>
      </c>
      <c r="CK257" s="54">
        <v>7.52</v>
      </c>
      <c r="CL257" s="42">
        <v>97</v>
      </c>
      <c r="CM257" s="44"/>
      <c r="CN257" s="44">
        <v>1.5794872045516968</v>
      </c>
      <c r="CO257" s="44">
        <v>1.5413919687271118</v>
      </c>
      <c r="CP257" s="44">
        <v>1.4818071126937866</v>
      </c>
      <c r="CQ257" s="44">
        <v>1.851037859916687</v>
      </c>
      <c r="CR257" s="44">
        <v>1.7572649717330933</v>
      </c>
      <c r="CS257" s="44">
        <v>1.7025641202926636</v>
      </c>
      <c r="CT257" s="58">
        <f t="shared" si="123"/>
        <v>1.6522588729858398</v>
      </c>
      <c r="CU257" s="44" t="s">
        <v>233</v>
      </c>
      <c r="CV257" s="44" t="s">
        <v>233</v>
      </c>
      <c r="CW257" s="44" t="s">
        <v>233</v>
      </c>
      <c r="CX257" s="44" t="s">
        <v>233</v>
      </c>
      <c r="CY257" s="44" t="s">
        <v>233</v>
      </c>
      <c r="CZ257" s="44" t="s">
        <v>233</v>
      </c>
      <c r="DA257" s="54">
        <v>1.3939999999999999</v>
      </c>
      <c r="DB257" s="65">
        <v>1031.3797607421875</v>
      </c>
      <c r="DC257" s="65">
        <v>1073.7484130859375</v>
      </c>
      <c r="DD257" s="65">
        <v>1038.4615478515625</v>
      </c>
      <c r="DE257" s="65">
        <v>1231.8681640625</v>
      </c>
      <c r="DF257" s="65">
        <v>1234.7984619140625</v>
      </c>
      <c r="DG257" s="65">
        <v>1170.940185546875</v>
      </c>
      <c r="DH257" s="58">
        <f t="shared" si="124"/>
        <v>1.6274871679687499</v>
      </c>
      <c r="DI257" s="65">
        <v>1079.2674560546875</v>
      </c>
      <c r="DJ257" s="65">
        <v>1073.4798583984375</v>
      </c>
      <c r="DK257" s="65">
        <v>1079.5604248046875</v>
      </c>
      <c r="DL257" s="65">
        <v>1240.2930908203125</v>
      </c>
      <c r="DM257" s="65">
        <v>1230.25634765625</v>
      </c>
      <c r="DN257" s="65">
        <v>1239.9267578125</v>
      </c>
      <c r="DO257" s="58">
        <f t="shared" si="125"/>
        <v>1.6662681445312499</v>
      </c>
      <c r="DP257" s="65">
        <v>25</v>
      </c>
      <c r="DQ257" s="44"/>
      <c r="DR257" s="65">
        <v>100</v>
      </c>
      <c r="DS257" s="65">
        <v>0</v>
      </c>
      <c r="DT257" s="65">
        <v>100</v>
      </c>
      <c r="DU257" s="65">
        <v>100</v>
      </c>
      <c r="DV257" s="65">
        <v>100</v>
      </c>
      <c r="DW257" s="65">
        <v>100</v>
      </c>
      <c r="DX257" s="58">
        <f t="shared" si="126"/>
        <v>0.12</v>
      </c>
      <c r="DY257" s="43">
        <v>6.5543832778930664</v>
      </c>
      <c r="DZ257" s="43">
        <v>9.5466718673706055</v>
      </c>
      <c r="EA257" s="43">
        <v>26.032936096191406</v>
      </c>
      <c r="EB257" s="44">
        <f t="shared" si="127"/>
        <v>1.9044579905700683</v>
      </c>
      <c r="EC257" s="43">
        <v>30</v>
      </c>
      <c r="ED257" s="43">
        <v>30</v>
      </c>
      <c r="EE257" s="43">
        <v>32</v>
      </c>
      <c r="EF257" s="43">
        <v>34</v>
      </c>
      <c r="EG257" s="43">
        <v>32</v>
      </c>
      <c r="EH257" s="43">
        <v>32</v>
      </c>
      <c r="EI257" s="56">
        <f t="shared" si="108"/>
        <v>31.666666666666668</v>
      </c>
      <c r="EJ257" s="65">
        <v>422</v>
      </c>
      <c r="EK257" s="42">
        <v>1</v>
      </c>
      <c r="EL257" s="42">
        <v>1</v>
      </c>
      <c r="EM257" s="42">
        <v>1</v>
      </c>
      <c r="EN257" s="42">
        <v>1</v>
      </c>
      <c r="EO257" s="42">
        <v>1</v>
      </c>
      <c r="EP257" s="42">
        <v>1</v>
      </c>
      <c r="EQ257" s="54">
        <f t="shared" si="109"/>
        <v>1</v>
      </c>
      <c r="ER257" s="65" t="s">
        <v>237</v>
      </c>
      <c r="ES257" s="42">
        <v>0</v>
      </c>
      <c r="ET257" s="42">
        <v>0</v>
      </c>
      <c r="EU257" s="42">
        <v>0</v>
      </c>
      <c r="EV257" s="42">
        <v>0</v>
      </c>
      <c r="EW257" s="42">
        <v>0</v>
      </c>
      <c r="EX257" s="42">
        <v>0</v>
      </c>
      <c r="EY257" s="54" t="str">
        <f t="shared" si="110"/>
        <v>0</v>
      </c>
      <c r="EZ257" s="42" t="s">
        <v>237</v>
      </c>
      <c r="FA257" s="42">
        <v>0.41999998688697815</v>
      </c>
      <c r="FB257" s="42">
        <v>0.44999998807907104</v>
      </c>
      <c r="FC257" s="42">
        <v>0.4699999988079071</v>
      </c>
      <c r="FD257" s="42">
        <v>0.4699999988079071</v>
      </c>
      <c r="FE257" s="42">
        <v>0.4699999988079071</v>
      </c>
      <c r="FF257" s="42">
        <v>0.47999998927116394</v>
      </c>
      <c r="FG257" s="54">
        <f t="shared" si="111"/>
        <v>0.45999999344348907</v>
      </c>
      <c r="FH257" s="42"/>
      <c r="FI257" s="42">
        <v>0.43000000715255737</v>
      </c>
      <c r="FJ257" s="42">
        <v>0.44999998807907104</v>
      </c>
      <c r="FK257" s="42">
        <v>0.4699999988079071</v>
      </c>
      <c r="FL257" s="42">
        <v>0.5</v>
      </c>
      <c r="FM257" s="42">
        <v>0.5</v>
      </c>
      <c r="FN257" s="42">
        <v>0.50999999046325684</v>
      </c>
      <c r="FO257" s="54">
        <f t="shared" si="112"/>
        <v>0.47666666408379871</v>
      </c>
      <c r="FP257" s="65">
        <v>60</v>
      </c>
      <c r="FQ257" s="42">
        <v>0.56999999284744263</v>
      </c>
      <c r="FR257" s="42">
        <v>0.56999999284744263</v>
      </c>
      <c r="FS257" s="42">
        <v>0.56999999284744263</v>
      </c>
      <c r="FT257" s="42">
        <v>0.56999999284744263</v>
      </c>
      <c r="FU257" s="42">
        <v>0.56999999284744263</v>
      </c>
      <c r="FV257" s="42">
        <v>0.56999999284744263</v>
      </c>
      <c r="FW257" s="54">
        <f t="shared" si="113"/>
        <v>0.56999999284744263</v>
      </c>
      <c r="FX257" s="65">
        <v>31</v>
      </c>
    </row>
    <row r="258" spans="1:180">
      <c r="A258" s="40">
        <v>38960</v>
      </c>
      <c r="B258" s="41"/>
      <c r="C258" s="41"/>
      <c r="D258" s="41"/>
      <c r="E258" s="42">
        <v>7.8153843879699707</v>
      </c>
      <c r="F258" s="42">
        <v>7.8222222328186035</v>
      </c>
      <c r="G258" s="42">
        <v>7.856410026550293</v>
      </c>
      <c r="H258" s="42">
        <v>8.0273504257202148</v>
      </c>
      <c r="I258" s="42">
        <v>8.1504278182983398</v>
      </c>
      <c r="J258" s="42">
        <v>8.0581197738647461</v>
      </c>
      <c r="K258" s="54">
        <f t="shared" si="114"/>
        <v>7.9549857775370283</v>
      </c>
      <c r="L258" s="43">
        <v>17.973138809204102</v>
      </c>
      <c r="M258" s="43">
        <v>17.216117858886719</v>
      </c>
      <c r="N258" s="43">
        <v>16.483516693115234</v>
      </c>
      <c r="O258" s="43">
        <v>17.509157180786133</v>
      </c>
      <c r="P258" s="43">
        <v>19.145299911499023</v>
      </c>
      <c r="Q258" s="43">
        <v>18.534797668457031</v>
      </c>
      <c r="R258" s="54">
        <f t="shared" si="115"/>
        <v>17.810338020324707</v>
      </c>
      <c r="S258" s="43">
        <v>15.262515068054199</v>
      </c>
      <c r="T258" s="43">
        <v>13.919413566589355</v>
      </c>
      <c r="U258" s="43">
        <v>12.454212188720703</v>
      </c>
      <c r="V258" s="43">
        <v>9.1575088500976562</v>
      </c>
      <c r="W258" s="43">
        <v>7.3260073661804199</v>
      </c>
      <c r="X258" s="43">
        <v>7.4481072425842285</v>
      </c>
      <c r="Y258" s="56">
        <f t="shared" si="116"/>
        <v>10.927960713704428</v>
      </c>
      <c r="Z258" s="42">
        <v>-0.2222222238779068</v>
      </c>
      <c r="AA258" s="42">
        <v>-0.21245421469211578</v>
      </c>
      <c r="AB258" s="42">
        <v>-0.21245421469211578</v>
      </c>
      <c r="AC258" s="42">
        <v>-0.21733821928501129</v>
      </c>
      <c r="AD258" s="42">
        <v>-0.21733821928501129</v>
      </c>
      <c r="AE258" s="42">
        <v>-0.18803419172763824</v>
      </c>
      <c r="AF258" s="54">
        <f t="shared" si="117"/>
        <v>-0.21164021392663321</v>
      </c>
      <c r="AG258" s="42">
        <v>7.029059886932373</v>
      </c>
      <c r="AH258" s="42">
        <v>7.0700855255126953</v>
      </c>
      <c r="AI258" s="42">
        <v>7.1008548736572266</v>
      </c>
      <c r="AJ258" s="42">
        <v>7.2068376541137695</v>
      </c>
      <c r="AK258" s="42">
        <v>7.3196582794189453</v>
      </c>
      <c r="AL258" s="42">
        <v>7.2820510864257812</v>
      </c>
      <c r="AM258" s="54">
        <f t="shared" si="118"/>
        <v>7.1680912176767988</v>
      </c>
      <c r="AN258" s="44">
        <v>0.38827839493751526</v>
      </c>
      <c r="AO258" s="44">
        <v>0.34676435589790344</v>
      </c>
      <c r="AP258" s="44">
        <v>0.32722833752632141</v>
      </c>
      <c r="AQ258" s="44">
        <v>0.31013432145118713</v>
      </c>
      <c r="AR258" s="44">
        <v>0.57142859697341919</v>
      </c>
      <c r="AS258" s="44">
        <v>0.39072039723396301</v>
      </c>
      <c r="AT258" s="58">
        <f t="shared" si="119"/>
        <v>0.38909240067005157</v>
      </c>
      <c r="AU258" s="42">
        <v>0.97557997703552246</v>
      </c>
      <c r="AV258" s="42">
        <v>0.91941392421722412</v>
      </c>
      <c r="AW258" s="42">
        <v>0.89499390125274658</v>
      </c>
      <c r="AX258" s="42">
        <v>0.96459096670150757</v>
      </c>
      <c r="AY258" s="42">
        <v>0.83882784843444824</v>
      </c>
      <c r="AZ258" s="42">
        <v>0.88400489091873169</v>
      </c>
      <c r="BA258" s="54">
        <f t="shared" si="120"/>
        <v>0.91290191809336341</v>
      </c>
      <c r="BB258" s="44"/>
      <c r="BC258" s="42">
        <v>0.15750916302204132</v>
      </c>
      <c r="BD258" s="42">
        <v>0.26251527667045593</v>
      </c>
      <c r="BE258" s="42">
        <v>0.23565323650836945</v>
      </c>
      <c r="BF258" s="42">
        <v>0.29548230767250061</v>
      </c>
      <c r="BG258" s="42">
        <v>0.21245421469211578</v>
      </c>
      <c r="BH258" s="42">
        <v>0.21123321354389191</v>
      </c>
      <c r="BI258" s="54">
        <f t="shared" si="121"/>
        <v>0.2291412353515625</v>
      </c>
      <c r="BJ258" s="44">
        <v>5.4793689399957657E-2</v>
      </c>
      <c r="BK258" s="44">
        <v>5.484439805150032E-2</v>
      </c>
      <c r="BL258" s="44">
        <v>5.2158474922180176E-2</v>
      </c>
      <c r="BM258" s="44">
        <v>5.2486401051282883E-2</v>
      </c>
      <c r="BN258" s="44">
        <v>5.179203674197197E-2</v>
      </c>
      <c r="BO258" s="44">
        <v>5.2552748471498489E-2</v>
      </c>
      <c r="BP258" s="58">
        <f t="shared" si="122"/>
        <v>5.3104624773065247E-2</v>
      </c>
      <c r="BQ258" s="42">
        <v>1.24</v>
      </c>
      <c r="BR258" s="42">
        <v>1.39</v>
      </c>
      <c r="BS258" s="42">
        <v>1.39</v>
      </c>
      <c r="BT258" s="42">
        <v>1.46</v>
      </c>
      <c r="BU258" s="42">
        <v>1.28</v>
      </c>
      <c r="BV258" s="42">
        <v>1.19</v>
      </c>
      <c r="BW258" s="54">
        <v>1.32</v>
      </c>
      <c r="BX258" s="44">
        <v>5.6000000000000001E-2</v>
      </c>
      <c r="BY258" s="44">
        <v>6.0999999999999999E-2</v>
      </c>
      <c r="BZ258" s="44">
        <v>6.7000000000000004E-2</v>
      </c>
      <c r="CA258" s="44">
        <v>5.7000000000000002E-2</v>
      </c>
      <c r="CB258" s="44">
        <v>5.8999999999999997E-2</v>
      </c>
      <c r="CC258" s="44">
        <v>5.7000000000000002E-2</v>
      </c>
      <c r="CD258" s="58">
        <v>0.06</v>
      </c>
      <c r="CE258" s="42">
        <v>7.41</v>
      </c>
      <c r="CF258" s="42">
        <v>7.43</v>
      </c>
      <c r="CG258" s="42">
        <v>7.43</v>
      </c>
      <c r="CH258" s="42">
        <v>7.44</v>
      </c>
      <c r="CI258" s="42">
        <v>7.45</v>
      </c>
      <c r="CJ258" s="42">
        <v>7.51</v>
      </c>
      <c r="CK258" s="54">
        <v>7.44</v>
      </c>
      <c r="CL258" s="42">
        <v>101</v>
      </c>
      <c r="CM258" s="44"/>
      <c r="CN258" s="44">
        <v>1.7494505643844604</v>
      </c>
      <c r="CO258" s="44">
        <v>1.7650793790817261</v>
      </c>
      <c r="CP258" s="44">
        <v>1.8666666746139526</v>
      </c>
      <c r="CQ258" s="44">
        <v>2.2163615226745605</v>
      </c>
      <c r="CR258" s="44">
        <v>2.0610501766204834</v>
      </c>
      <c r="CS258" s="44">
        <v>1.9575091600418091</v>
      </c>
      <c r="CT258" s="58">
        <f t="shared" si="123"/>
        <v>1.9360195795694988</v>
      </c>
      <c r="CU258" s="44" t="s">
        <v>233</v>
      </c>
      <c r="CV258" s="44" t="s">
        <v>233</v>
      </c>
      <c r="CW258" s="44" t="s">
        <v>233</v>
      </c>
      <c r="CX258" s="44" t="s">
        <v>233</v>
      </c>
      <c r="CY258" s="44" t="s">
        <v>233</v>
      </c>
      <c r="CZ258" s="44" t="s">
        <v>233</v>
      </c>
      <c r="DA258" s="54">
        <v>0.66900000000000004</v>
      </c>
      <c r="DB258" s="65">
        <v>1174.7252197265625</v>
      </c>
      <c r="DC258" s="65">
        <v>1206.959716796875</v>
      </c>
      <c r="DD258" s="65">
        <v>1257.386962890625</v>
      </c>
      <c r="DE258" s="65">
        <v>1444.322265625</v>
      </c>
      <c r="DF258" s="65">
        <v>1477.53369140625</v>
      </c>
      <c r="DG258" s="65">
        <v>1305.128173828125</v>
      </c>
      <c r="DH258" s="58">
        <f t="shared" si="124"/>
        <v>1.887853447265625</v>
      </c>
      <c r="DI258" s="65">
        <v>1226.4713134765625</v>
      </c>
      <c r="DJ258" s="65">
        <v>1188.3760986328125</v>
      </c>
      <c r="DK258" s="65">
        <v>1222.808349609375</v>
      </c>
      <c r="DL258" s="65">
        <v>1424.786376953125</v>
      </c>
      <c r="DM258" s="65">
        <v>1424.17578125</v>
      </c>
      <c r="DN258" s="65">
        <v>1410.5006103515625</v>
      </c>
      <c r="DO258" s="58">
        <f t="shared" si="125"/>
        <v>1.895308447265625</v>
      </c>
      <c r="DP258" s="65">
        <v>29</v>
      </c>
      <c r="DQ258" s="44"/>
      <c r="DR258" s="65">
        <v>0</v>
      </c>
      <c r="DS258" s="65">
        <v>100</v>
      </c>
      <c r="DT258" s="65">
        <v>100</v>
      </c>
      <c r="DU258" s="65">
        <v>100</v>
      </c>
      <c r="DV258" s="65">
        <v>100</v>
      </c>
      <c r="DW258" s="65">
        <v>100</v>
      </c>
      <c r="DX258" s="58">
        <f t="shared" si="126"/>
        <v>0.12</v>
      </c>
      <c r="DY258" s="43">
        <v>6.7507200241088867</v>
      </c>
      <c r="DZ258" s="43">
        <v>9.5466718673706055</v>
      </c>
      <c r="EA258" s="43">
        <v>28.184127807617188</v>
      </c>
      <c r="EB258" s="44">
        <f t="shared" si="127"/>
        <v>1.895308447265625</v>
      </c>
      <c r="EC258" s="43">
        <v>32</v>
      </c>
      <c r="ED258" s="43">
        <v>30</v>
      </c>
      <c r="EE258" s="43">
        <v>30</v>
      </c>
      <c r="EF258" s="43">
        <v>28</v>
      </c>
      <c r="EG258" s="43">
        <v>26</v>
      </c>
      <c r="EH258" s="43">
        <v>26</v>
      </c>
      <c r="EI258" s="56">
        <f t="shared" si="108"/>
        <v>28.666666666666668</v>
      </c>
      <c r="EJ258" s="65">
        <v>460</v>
      </c>
      <c r="EK258" s="42">
        <v>1</v>
      </c>
      <c r="EL258" s="42">
        <v>1</v>
      </c>
      <c r="EM258" s="42">
        <v>1</v>
      </c>
      <c r="EN258" s="42">
        <v>1</v>
      </c>
      <c r="EO258" s="42">
        <v>1</v>
      </c>
      <c r="EP258" s="42">
        <v>1</v>
      </c>
      <c r="EQ258" s="54">
        <f t="shared" si="109"/>
        <v>1</v>
      </c>
      <c r="ER258" s="65" t="s">
        <v>237</v>
      </c>
      <c r="ES258" s="42">
        <v>0</v>
      </c>
      <c r="ET258" s="42">
        <v>0</v>
      </c>
      <c r="EU258" s="42">
        <v>0</v>
      </c>
      <c r="EV258" s="42">
        <v>0</v>
      </c>
      <c r="EW258" s="42">
        <v>0</v>
      </c>
      <c r="EX258" s="42">
        <v>0</v>
      </c>
      <c r="EY258" s="54" t="str">
        <f t="shared" si="110"/>
        <v>0</v>
      </c>
      <c r="EZ258" s="42" t="s">
        <v>237</v>
      </c>
      <c r="FA258" s="42">
        <v>0.47999998927116394</v>
      </c>
      <c r="FB258" s="42">
        <v>0.47999998927116394</v>
      </c>
      <c r="FC258" s="42">
        <v>0.47999998927116394</v>
      </c>
      <c r="FD258" s="42">
        <v>0.44999998807907104</v>
      </c>
      <c r="FE258" s="42">
        <v>0.44999998807907104</v>
      </c>
      <c r="FF258" s="42">
        <v>0.44999998807907104</v>
      </c>
      <c r="FG258" s="54">
        <f t="shared" si="111"/>
        <v>0.46499998867511749</v>
      </c>
      <c r="FH258" s="42"/>
      <c r="FI258" s="42">
        <v>0.50999999046325684</v>
      </c>
      <c r="FJ258" s="42">
        <v>0.50999999046325684</v>
      </c>
      <c r="FK258" s="42">
        <v>0.50999999046325684</v>
      </c>
      <c r="FL258" s="42">
        <v>0.44999998807907104</v>
      </c>
      <c r="FM258" s="42">
        <v>0.44999998807907104</v>
      </c>
      <c r="FN258" s="42">
        <v>0.44999998807907104</v>
      </c>
      <c r="FO258" s="54">
        <f t="shared" si="112"/>
        <v>0.47999998927116394</v>
      </c>
      <c r="FP258" s="65">
        <v>65</v>
      </c>
      <c r="FQ258" s="42">
        <v>0.56999999284744263</v>
      </c>
      <c r="FR258" s="42">
        <v>0.56999999284744263</v>
      </c>
      <c r="FS258" s="42">
        <v>0.56999999284744263</v>
      </c>
      <c r="FT258" s="42">
        <v>0.56999999284744263</v>
      </c>
      <c r="FU258" s="42">
        <v>0.56999999284744263</v>
      </c>
      <c r="FV258" s="42">
        <v>0.56999999284744263</v>
      </c>
      <c r="FW258" s="54">
        <f t="shared" si="113"/>
        <v>0.56999999284744263</v>
      </c>
      <c r="FX258" s="65">
        <v>35</v>
      </c>
    </row>
    <row r="259" spans="1:180">
      <c r="A259" s="40">
        <v>38961</v>
      </c>
      <c r="B259" s="41"/>
      <c r="C259" s="41"/>
      <c r="D259" s="41"/>
      <c r="E259" s="42">
        <v>7.9452991485595703</v>
      </c>
      <c r="F259" s="42">
        <v>7.9179487228393555</v>
      </c>
      <c r="G259" s="42">
        <v>7.9487180709838867</v>
      </c>
      <c r="H259" s="42">
        <v>8.126495361328125</v>
      </c>
      <c r="I259" s="42">
        <v>8.2529916763305664</v>
      </c>
      <c r="J259" s="42">
        <v>8.1538457870483398</v>
      </c>
      <c r="K259" s="54">
        <f t="shared" si="114"/>
        <v>8.0575497945149746</v>
      </c>
      <c r="L259" s="43">
        <v>17.313796997070312</v>
      </c>
      <c r="M259" s="43">
        <v>16.336996078491211</v>
      </c>
      <c r="N259" s="43">
        <v>15.726495742797852</v>
      </c>
      <c r="O259" s="43">
        <v>17.094017028808594</v>
      </c>
      <c r="P259" s="43">
        <v>18.339437484741211</v>
      </c>
      <c r="Q259" s="43">
        <v>17.973138809204102</v>
      </c>
      <c r="R259" s="54">
        <f t="shared" si="115"/>
        <v>17.130647023518879</v>
      </c>
      <c r="S259" s="43">
        <v>8.4249086380004883</v>
      </c>
      <c r="T259" s="43">
        <v>8.3028087615966797</v>
      </c>
      <c r="U259" s="43">
        <v>7.3260073661804199</v>
      </c>
      <c r="V259" s="43">
        <v>6.7155065536499023</v>
      </c>
      <c r="W259" s="43">
        <v>5.3724055290222168</v>
      </c>
      <c r="X259" s="43">
        <v>5.8608059883117676</v>
      </c>
      <c r="Y259" s="56">
        <f t="shared" si="116"/>
        <v>7.0004071394602461</v>
      </c>
      <c r="Z259" s="42">
        <v>-0.16361416876316071</v>
      </c>
      <c r="AA259" s="42">
        <v>-0.24664224684238434</v>
      </c>
      <c r="AB259" s="42">
        <v>-0.17826618254184723</v>
      </c>
      <c r="AC259" s="42">
        <v>-0.16361416876316071</v>
      </c>
      <c r="AD259" s="42">
        <v>-0.18803419172763824</v>
      </c>
      <c r="AE259" s="42">
        <v>-0.14407815039157867</v>
      </c>
      <c r="AF259" s="54">
        <f t="shared" si="117"/>
        <v>-0.18070818483829498</v>
      </c>
      <c r="AG259" s="42">
        <v>7.2444443702697754</v>
      </c>
      <c r="AH259" s="42">
        <v>7.2752137184143066</v>
      </c>
      <c r="AI259" s="42">
        <v>7.2991452217102051</v>
      </c>
      <c r="AJ259" s="42">
        <v>7.4222221374511719</v>
      </c>
      <c r="AK259" s="42">
        <v>7.5350427627563477</v>
      </c>
      <c r="AL259" s="42">
        <v>7.4427351951599121</v>
      </c>
      <c r="AM259" s="54">
        <f t="shared" si="118"/>
        <v>7.3698005676269531</v>
      </c>
      <c r="AN259" s="44">
        <v>0.31990233063697815</v>
      </c>
      <c r="AO259" s="44">
        <v>0.2588522732257843</v>
      </c>
      <c r="AP259" s="44">
        <v>0.26129427552223206</v>
      </c>
      <c r="AQ259" s="44">
        <v>0.21733821928501129</v>
      </c>
      <c r="AR259" s="44">
        <v>0.45665445923805237</v>
      </c>
      <c r="AS259" s="44">
        <v>0.36630037426948547</v>
      </c>
      <c r="AT259" s="58">
        <f t="shared" si="119"/>
        <v>0.31339032202959061</v>
      </c>
      <c r="AU259" s="42">
        <v>0.83150184154510498</v>
      </c>
      <c r="AV259" s="42">
        <v>0.99267399311065674</v>
      </c>
      <c r="AW259" s="42">
        <v>0.91941392421722412</v>
      </c>
      <c r="AX259" s="42">
        <v>0.98656898736953735</v>
      </c>
      <c r="AY259" s="42">
        <v>1.0256410837173462</v>
      </c>
      <c r="AZ259" s="42">
        <v>0.94139194488525391</v>
      </c>
      <c r="BA259" s="54">
        <f t="shared" si="120"/>
        <v>0.94953196247418725</v>
      </c>
      <c r="BB259" s="44"/>
      <c r="BC259" s="42">
        <v>0.1587301641702652</v>
      </c>
      <c r="BD259" s="42">
        <v>0.26007327437400818</v>
      </c>
      <c r="BE259" s="42">
        <v>0.24664224684238434</v>
      </c>
      <c r="BF259" s="42">
        <v>0.27228328585624695</v>
      </c>
      <c r="BG259" s="42">
        <v>0.24786324799060822</v>
      </c>
      <c r="BH259" s="42">
        <v>0.27106228470802307</v>
      </c>
      <c r="BI259" s="54">
        <f t="shared" si="121"/>
        <v>0.24277575065692267</v>
      </c>
      <c r="BJ259" s="44">
        <v>5.0928924232721329E-2</v>
      </c>
      <c r="BK259" s="44">
        <v>5.0274278968572617E-2</v>
      </c>
      <c r="BL259" s="44">
        <v>5.0274733453989029E-2</v>
      </c>
      <c r="BM259" s="44">
        <v>4.8112615942955017E-2</v>
      </c>
      <c r="BN259" s="44">
        <v>4.9242891371250153E-2</v>
      </c>
      <c r="BO259" s="44">
        <v>4.8906691372394562E-2</v>
      </c>
      <c r="BP259" s="58">
        <f t="shared" si="122"/>
        <v>4.9623355890313782E-2</v>
      </c>
      <c r="BQ259" s="42">
        <v>1.22</v>
      </c>
      <c r="BR259" s="42">
        <v>1.26</v>
      </c>
      <c r="BS259" s="42">
        <v>1.27</v>
      </c>
      <c r="BT259" s="42">
        <v>1.27</v>
      </c>
      <c r="BU259" s="42">
        <v>1.25</v>
      </c>
      <c r="BV259" s="42">
        <v>1.26</v>
      </c>
      <c r="BW259" s="54">
        <v>1.26</v>
      </c>
      <c r="BX259" s="44">
        <v>6.0999999999999999E-2</v>
      </c>
      <c r="BY259" s="44">
        <v>5.5E-2</v>
      </c>
      <c r="BZ259" s="44">
        <v>5.5E-2</v>
      </c>
      <c r="CA259" s="44">
        <v>5.0999999999999997E-2</v>
      </c>
      <c r="CB259" s="44">
        <v>5.7000000000000002E-2</v>
      </c>
      <c r="CC259" s="44">
        <v>5.6000000000000001E-2</v>
      </c>
      <c r="CD259" s="58">
        <v>5.6000000000000001E-2</v>
      </c>
      <c r="CE259" s="42">
        <v>7.54</v>
      </c>
      <c r="CF259" s="42">
        <v>7.56</v>
      </c>
      <c r="CG259" s="42">
        <v>7.56</v>
      </c>
      <c r="CH259" s="42">
        <v>7.57</v>
      </c>
      <c r="CI259" s="42">
        <v>7.59</v>
      </c>
      <c r="CJ259" s="42">
        <v>7.62</v>
      </c>
      <c r="CK259" s="54">
        <v>7.57</v>
      </c>
      <c r="CL259" s="42">
        <v>105</v>
      </c>
      <c r="CM259" s="44"/>
      <c r="CN259" s="44">
        <v>2.105006217956543</v>
      </c>
      <c r="CO259" s="44">
        <v>1.7367521524429321</v>
      </c>
      <c r="CP259" s="44">
        <v>1.6986569166183472</v>
      </c>
      <c r="CQ259" s="44">
        <v>1.6634920835494995</v>
      </c>
      <c r="CR259" s="44">
        <v>1.7553113698959351</v>
      </c>
      <c r="CS259" s="44">
        <v>1.7172161340713501</v>
      </c>
      <c r="CT259" s="58">
        <f t="shared" si="123"/>
        <v>1.7794058124224346</v>
      </c>
      <c r="CU259" s="44" t="s">
        <v>233</v>
      </c>
      <c r="CV259" s="44" t="s">
        <v>233</v>
      </c>
      <c r="CW259" s="44" t="s">
        <v>233</v>
      </c>
      <c r="CX259" s="44" t="s">
        <v>233</v>
      </c>
      <c r="CY259" s="44" t="s">
        <v>233</v>
      </c>
      <c r="CZ259" s="44" t="s">
        <v>233</v>
      </c>
      <c r="DA259" s="54">
        <v>0.82799999999999996</v>
      </c>
      <c r="DB259" s="65">
        <v>1483.3944091796875</v>
      </c>
      <c r="DC259" s="65">
        <v>1139.194091796875</v>
      </c>
      <c r="DD259" s="65">
        <v>1196.0927734375</v>
      </c>
      <c r="DE259" s="65">
        <v>1109.157470703125</v>
      </c>
      <c r="DF259" s="65">
        <v>1143.3455810546875</v>
      </c>
      <c r="DG259" s="65">
        <v>1217.338134765625</v>
      </c>
      <c r="DH259" s="58">
        <f t="shared" si="124"/>
        <v>1.7492453906250001</v>
      </c>
      <c r="DI259" s="65">
        <v>1379.7802734375</v>
      </c>
      <c r="DJ259" s="65">
        <v>1193.162353515625</v>
      </c>
      <c r="DK259" s="65">
        <v>1204.4932861328125</v>
      </c>
      <c r="DL259" s="65">
        <v>1207.765625</v>
      </c>
      <c r="DM259" s="65">
        <v>1184.3468017578125</v>
      </c>
      <c r="DN259" s="65">
        <v>1190.964599609375</v>
      </c>
      <c r="DO259" s="58">
        <f t="shared" si="125"/>
        <v>1.76652310546875</v>
      </c>
      <c r="DP259" s="65">
        <v>74</v>
      </c>
      <c r="DQ259" s="44"/>
      <c r="DR259" s="65">
        <v>0</v>
      </c>
      <c r="DS259" s="65">
        <v>0</v>
      </c>
      <c r="DT259" s="65">
        <v>100</v>
      </c>
      <c r="DU259" s="65">
        <v>100</v>
      </c>
      <c r="DV259" s="65">
        <v>100</v>
      </c>
      <c r="DW259" s="65">
        <v>100</v>
      </c>
      <c r="DX259" s="58">
        <f t="shared" si="126"/>
        <v>9.6000000000000002E-2</v>
      </c>
      <c r="DY259" s="43">
        <v>6.0929913520812988</v>
      </c>
      <c r="DZ259" s="43">
        <v>11.347749710083008</v>
      </c>
      <c r="EA259" s="43">
        <v>28.003654479980469</v>
      </c>
      <c r="EB259" s="44">
        <f t="shared" si="127"/>
        <v>1.5035657404327392</v>
      </c>
      <c r="EC259" s="43">
        <v>26</v>
      </c>
      <c r="ED259" s="43">
        <v>24</v>
      </c>
      <c r="EE259" s="43">
        <v>24</v>
      </c>
      <c r="EF259" s="43">
        <v>24</v>
      </c>
      <c r="EG259" s="43">
        <v>24</v>
      </c>
      <c r="EH259" s="43">
        <v>24</v>
      </c>
      <c r="EI259" s="56">
        <f t="shared" si="108"/>
        <v>24.333333333333332</v>
      </c>
      <c r="EJ259" s="65">
        <v>335.53</v>
      </c>
      <c r="EK259" s="42">
        <v>1</v>
      </c>
      <c r="EL259" s="42">
        <v>1</v>
      </c>
      <c r="EM259" s="42">
        <v>1</v>
      </c>
      <c r="EN259" s="42">
        <v>1</v>
      </c>
      <c r="EO259" s="42">
        <v>1</v>
      </c>
      <c r="EP259" s="42">
        <v>1</v>
      </c>
      <c r="EQ259" s="54">
        <f t="shared" si="109"/>
        <v>1</v>
      </c>
      <c r="ER259" s="65" t="s">
        <v>237</v>
      </c>
      <c r="ES259" s="42">
        <v>0</v>
      </c>
      <c r="ET259" s="42">
        <v>0</v>
      </c>
      <c r="EU259" s="42">
        <v>0</v>
      </c>
      <c r="EV259" s="42">
        <v>0</v>
      </c>
      <c r="EW259" s="42">
        <v>0</v>
      </c>
      <c r="EX259" s="42">
        <v>0</v>
      </c>
      <c r="EY259" s="54" t="str">
        <f t="shared" si="110"/>
        <v>0</v>
      </c>
      <c r="EZ259" s="42" t="s">
        <v>237</v>
      </c>
      <c r="FA259" s="42">
        <v>0.44999998807907104</v>
      </c>
      <c r="FB259" s="42">
        <v>0.44999998807907104</v>
      </c>
      <c r="FC259" s="42">
        <v>0.44999998807907104</v>
      </c>
      <c r="FD259" s="42">
        <v>0.44999998807907104</v>
      </c>
      <c r="FE259" s="42">
        <v>0.44999998807907104</v>
      </c>
      <c r="FF259" s="42">
        <v>0.44999998807907104</v>
      </c>
      <c r="FG259" s="54">
        <f t="shared" si="111"/>
        <v>0.44999998807907104</v>
      </c>
      <c r="FH259" s="42"/>
      <c r="FI259" s="42">
        <v>0.44999998807907104</v>
      </c>
      <c r="FJ259" s="42">
        <v>0.44999998807907104</v>
      </c>
      <c r="FK259" s="42">
        <v>0.44999998807907104</v>
      </c>
      <c r="FL259" s="42">
        <v>0.44999998807907104</v>
      </c>
      <c r="FM259" s="42">
        <v>0.44999998807907104</v>
      </c>
      <c r="FN259" s="42">
        <v>0.44999998807907104</v>
      </c>
      <c r="FO259" s="54">
        <f t="shared" si="112"/>
        <v>0.44999998807907104</v>
      </c>
      <c r="FP259" s="65">
        <v>66</v>
      </c>
      <c r="FQ259" s="42">
        <v>0.56999999284744263</v>
      </c>
      <c r="FR259" s="42">
        <v>0.56999999284744263</v>
      </c>
      <c r="FS259" s="42">
        <v>0.56999999284744263</v>
      </c>
      <c r="FT259" s="42">
        <v>0.56999999284744263</v>
      </c>
      <c r="FU259" s="42">
        <v>0.56999999284744263</v>
      </c>
      <c r="FV259" s="42">
        <v>0.56999999284744263</v>
      </c>
      <c r="FW259" s="54">
        <f t="shared" si="113"/>
        <v>0.56999999284744263</v>
      </c>
      <c r="FX259" s="65">
        <v>31</v>
      </c>
    </row>
    <row r="260" spans="1:180">
      <c r="A260" s="40">
        <v>38962</v>
      </c>
      <c r="B260" s="41"/>
      <c r="C260" s="41"/>
      <c r="D260" s="41"/>
      <c r="E260" s="42">
        <v>8.0102567672729492</v>
      </c>
      <c r="F260" s="42">
        <v>7.9658117294311523</v>
      </c>
      <c r="G260" s="42">
        <v>7.9692306518554687</v>
      </c>
      <c r="H260" s="42">
        <v>8.0068378448486328</v>
      </c>
      <c r="I260" s="42">
        <v>8.0444440841674805</v>
      </c>
      <c r="J260" s="42">
        <v>7.9760684967041016</v>
      </c>
      <c r="K260" s="54">
        <f t="shared" si="114"/>
        <v>7.9954415957132978</v>
      </c>
      <c r="L260" s="43">
        <v>17.240537643432617</v>
      </c>
      <c r="M260" s="43">
        <v>16.483516693115234</v>
      </c>
      <c r="N260" s="43">
        <v>15.995116233825684</v>
      </c>
      <c r="O260" s="43">
        <v>15.75091552734375</v>
      </c>
      <c r="P260" s="43">
        <v>15.628815650939941</v>
      </c>
      <c r="Q260" s="43">
        <v>15.506715774536133</v>
      </c>
      <c r="R260" s="54">
        <f t="shared" si="115"/>
        <v>16.100936253865559</v>
      </c>
      <c r="S260" s="43">
        <v>6.7155065536499023</v>
      </c>
      <c r="T260" s="43">
        <v>6.8376069068908691</v>
      </c>
      <c r="U260" s="43">
        <v>7.4481072425842285</v>
      </c>
      <c r="V260" s="43">
        <v>40.415142059326172</v>
      </c>
      <c r="W260" s="43">
        <v>17.216117858886719</v>
      </c>
      <c r="X260" s="43">
        <v>46.642246246337891</v>
      </c>
      <c r="Y260" s="56">
        <f t="shared" si="116"/>
        <v>20.879121144612629</v>
      </c>
      <c r="Z260" s="42">
        <v>-0.13431014120578766</v>
      </c>
      <c r="AA260" s="42">
        <v>-0.15384615957736969</v>
      </c>
      <c r="AB260" s="42">
        <v>-0.11477411538362503</v>
      </c>
      <c r="AC260" s="42">
        <v>-0.12942613661289215</v>
      </c>
      <c r="AD260" s="42">
        <v>-0.10989011079072952</v>
      </c>
      <c r="AE260" s="42">
        <v>-0.19780220091342926</v>
      </c>
      <c r="AF260" s="54">
        <f t="shared" si="117"/>
        <v>-0.14000814408063889</v>
      </c>
      <c r="AG260" s="42">
        <v>7.3606839179992676</v>
      </c>
      <c r="AH260" s="42">
        <v>7.3538460731506348</v>
      </c>
      <c r="AI260" s="42">
        <v>7.3367519378662109</v>
      </c>
      <c r="AJ260" s="42">
        <v>7.3264956474304199</v>
      </c>
      <c r="AK260" s="42">
        <v>7.3401708602905273</v>
      </c>
      <c r="AL260" s="42">
        <v>7.2854700088500977</v>
      </c>
      <c r="AM260" s="54">
        <f t="shared" si="118"/>
        <v>7.3339030742645264</v>
      </c>
      <c r="AN260" s="44">
        <v>0.25641027092933655</v>
      </c>
      <c r="AO260" s="44">
        <v>0.26862028241157532</v>
      </c>
      <c r="AP260" s="44">
        <v>0.19780220091342926</v>
      </c>
      <c r="AQ260" s="44">
        <v>0.27838829159736633</v>
      </c>
      <c r="AR260" s="44">
        <v>0.49572649598121643</v>
      </c>
      <c r="AS260" s="44">
        <v>0.3858363926410675</v>
      </c>
      <c r="AT260" s="58">
        <f t="shared" si="119"/>
        <v>0.31379732241233188</v>
      </c>
      <c r="AU260" s="42">
        <v>0.97924298048019409</v>
      </c>
      <c r="AV260" s="42">
        <v>1.0537240505218506</v>
      </c>
      <c r="AW260" s="42">
        <v>0.95360195636749268</v>
      </c>
      <c r="AX260" s="42">
        <v>1.0048840045928955</v>
      </c>
      <c r="AY260" s="42">
        <v>1.0402930974960327</v>
      </c>
      <c r="AZ260" s="42">
        <v>0.93528693914413452</v>
      </c>
      <c r="BA260" s="54">
        <f t="shared" si="120"/>
        <v>0.99450550476709998</v>
      </c>
      <c r="BB260" s="44"/>
      <c r="BC260" s="42">
        <v>0.27960929274559021</v>
      </c>
      <c r="BD260" s="42">
        <v>0.28693529963493347</v>
      </c>
      <c r="BE260" s="42">
        <v>0.30769231915473938</v>
      </c>
      <c r="BF260" s="42">
        <v>0.30402931571006775</v>
      </c>
      <c r="BG260" s="42">
        <v>0.39804640412330627</v>
      </c>
      <c r="BH260" s="42">
        <v>0.37606838345527649</v>
      </c>
      <c r="BI260" s="54">
        <f t="shared" si="121"/>
        <v>0.3253968358039856</v>
      </c>
      <c r="BJ260" s="44">
        <v>4.7094538807868958E-2</v>
      </c>
      <c r="BK260" s="44">
        <v>4.7941852360963821E-2</v>
      </c>
      <c r="BL260" s="44">
        <v>4.5153502374887466E-2</v>
      </c>
      <c r="BM260" s="44">
        <v>4.3478969484567642E-2</v>
      </c>
      <c r="BN260" s="44">
        <v>4.2324285954236984E-2</v>
      </c>
      <c r="BO260" s="44">
        <v>4.0643710643053055E-2</v>
      </c>
      <c r="BP260" s="58">
        <f t="shared" si="122"/>
        <v>4.4439476604262985E-2</v>
      </c>
      <c r="BQ260" s="42">
        <v>1.24</v>
      </c>
      <c r="BR260" s="42">
        <v>1.35</v>
      </c>
      <c r="BS260" s="42">
        <v>1.37</v>
      </c>
      <c r="BT260" s="42">
        <v>1.36</v>
      </c>
      <c r="BU260" s="42">
        <v>1.4</v>
      </c>
      <c r="BV260" s="42">
        <v>1.41</v>
      </c>
      <c r="BW260" s="54">
        <v>1.36</v>
      </c>
      <c r="BX260" s="44">
        <v>5.2999999999999999E-2</v>
      </c>
      <c r="BY260" s="44">
        <v>4.5999999999999999E-2</v>
      </c>
      <c r="BZ260" s="44">
        <v>4.8000000000000001E-2</v>
      </c>
      <c r="CA260" s="44">
        <v>4.5999999999999999E-2</v>
      </c>
      <c r="CB260" s="44">
        <v>4.8000000000000001E-2</v>
      </c>
      <c r="CC260" s="44">
        <v>4.4999999999999998E-2</v>
      </c>
      <c r="CD260" s="58">
        <v>4.8000000000000001E-2</v>
      </c>
      <c r="CE260" s="42">
        <v>7.66</v>
      </c>
      <c r="CF260" s="42">
        <v>7.68</v>
      </c>
      <c r="CG260" s="42">
        <v>7.68</v>
      </c>
      <c r="CH260" s="42">
        <v>7.68</v>
      </c>
      <c r="CI260" s="42">
        <v>7.68</v>
      </c>
      <c r="CJ260" s="42">
        <v>7.66</v>
      </c>
      <c r="CK260" s="54">
        <v>7.67</v>
      </c>
      <c r="CL260" s="42">
        <v>126</v>
      </c>
      <c r="CM260" s="44"/>
      <c r="CN260" s="44">
        <v>1.6273504495620728</v>
      </c>
      <c r="CO260" s="44">
        <v>1.5462759733200073</v>
      </c>
      <c r="CP260" s="44">
        <v>1.4525030851364136</v>
      </c>
      <c r="CQ260" s="44">
        <v>1.4691087007522583</v>
      </c>
      <c r="CR260" s="44">
        <v>1.5746031999588013</v>
      </c>
      <c r="CS260" s="44">
        <v>1.4046398401260376</v>
      </c>
      <c r="CT260" s="58">
        <f t="shared" si="123"/>
        <v>1.5124135414759319</v>
      </c>
      <c r="CU260" s="44" t="s">
        <v>233</v>
      </c>
      <c r="CV260" s="44" t="s">
        <v>233</v>
      </c>
      <c r="CW260" s="44" t="s">
        <v>233</v>
      </c>
      <c r="CX260" s="44" t="s">
        <v>233</v>
      </c>
      <c r="CY260" s="44" t="s">
        <v>233</v>
      </c>
      <c r="CZ260" s="44" t="s">
        <v>233</v>
      </c>
      <c r="DA260" s="54">
        <v>1.0269999999999999</v>
      </c>
      <c r="DB260" s="65">
        <v>1103.4188232421875</v>
      </c>
      <c r="DC260" s="65">
        <v>1011.2332153320312</v>
      </c>
      <c r="DD260" s="65">
        <v>1036.630126953125</v>
      </c>
      <c r="DE260" s="65">
        <v>1002.4420166015625</v>
      </c>
      <c r="DF260" s="65">
        <v>1047.2528076171875</v>
      </c>
      <c r="DG260" s="65">
        <v>1041.2698974609375</v>
      </c>
      <c r="DH260" s="58">
        <f t="shared" si="124"/>
        <v>1.4981392529296875</v>
      </c>
      <c r="DI260" s="65">
        <v>1183.5164794921875</v>
      </c>
      <c r="DJ260" s="65">
        <v>1044.4200439453125</v>
      </c>
      <c r="DK260" s="65">
        <v>1036.4346923828125</v>
      </c>
      <c r="DL260" s="65">
        <v>1049.279541015625</v>
      </c>
      <c r="DM260" s="65">
        <v>1039.7802734375</v>
      </c>
      <c r="DN260" s="65">
        <v>1055.5311279296875</v>
      </c>
      <c r="DO260" s="58">
        <f t="shared" si="125"/>
        <v>1.53815091796875</v>
      </c>
      <c r="DP260" s="65">
        <v>49</v>
      </c>
      <c r="DQ260" s="44"/>
      <c r="DR260" s="65">
        <v>100</v>
      </c>
      <c r="DS260" s="65">
        <v>0</v>
      </c>
      <c r="DT260" s="65">
        <v>0</v>
      </c>
      <c r="DU260" s="65">
        <v>100</v>
      </c>
      <c r="DV260" s="65">
        <v>100</v>
      </c>
      <c r="DW260" s="65">
        <v>0</v>
      </c>
      <c r="DX260" s="58">
        <f t="shared" si="126"/>
        <v>7.1999999999999995E-2</v>
      </c>
      <c r="DY260" s="43">
        <v>6.9176068305969238</v>
      </c>
      <c r="DZ260" s="43">
        <v>12.123764991760254</v>
      </c>
      <c r="EA260" s="43">
        <v>27.772659301757813</v>
      </c>
      <c r="EB260" s="44">
        <f t="shared" si="127"/>
        <v>1.424852686843872</v>
      </c>
      <c r="EC260" s="43">
        <v>24</v>
      </c>
      <c r="ED260" s="43">
        <v>24</v>
      </c>
      <c r="EE260" s="43">
        <v>26</v>
      </c>
      <c r="EF260" s="43">
        <v>30</v>
      </c>
      <c r="EG260" s="43">
        <v>28</v>
      </c>
      <c r="EH260" s="43">
        <v>30</v>
      </c>
      <c r="EI260" s="56">
        <f t="shared" si="108"/>
        <v>27</v>
      </c>
      <c r="EJ260" s="65">
        <v>324.44</v>
      </c>
      <c r="EK260" s="42">
        <v>1</v>
      </c>
      <c r="EL260" s="42">
        <v>1</v>
      </c>
      <c r="EM260" s="42">
        <v>1</v>
      </c>
      <c r="EN260" s="42">
        <v>1</v>
      </c>
      <c r="EO260" s="42">
        <v>1</v>
      </c>
      <c r="EP260" s="42">
        <v>1</v>
      </c>
      <c r="EQ260" s="54">
        <f t="shared" si="109"/>
        <v>1</v>
      </c>
      <c r="ER260" s="65" t="s">
        <v>237</v>
      </c>
      <c r="ES260" s="42">
        <v>0</v>
      </c>
      <c r="ET260" s="42">
        <v>0</v>
      </c>
      <c r="EU260" s="42">
        <v>0</v>
      </c>
      <c r="EV260" s="42">
        <v>0</v>
      </c>
      <c r="EW260" s="42">
        <v>0</v>
      </c>
      <c r="EX260" s="42">
        <v>0</v>
      </c>
      <c r="EY260" s="54" t="str">
        <f t="shared" si="110"/>
        <v>0</v>
      </c>
      <c r="EZ260" s="42" t="s">
        <v>237</v>
      </c>
      <c r="FA260" s="42">
        <v>0.44999998807907104</v>
      </c>
      <c r="FB260" s="42">
        <v>0.44999998807907104</v>
      </c>
      <c r="FC260" s="42">
        <v>0.44999998807907104</v>
      </c>
      <c r="FD260" s="42">
        <v>0.44999998807907104</v>
      </c>
      <c r="FE260" s="42">
        <v>0.44999998807907104</v>
      </c>
      <c r="FF260" s="42">
        <v>0.43000000715255737</v>
      </c>
      <c r="FG260" s="54">
        <f t="shared" si="111"/>
        <v>0.4466666579246521</v>
      </c>
      <c r="FH260" s="42"/>
      <c r="FI260" s="42">
        <v>0.44999998807907104</v>
      </c>
      <c r="FJ260" s="42">
        <v>0.44999998807907104</v>
      </c>
      <c r="FK260" s="42">
        <v>0.44999998807907104</v>
      </c>
      <c r="FL260" s="42">
        <v>0.44999998807907104</v>
      </c>
      <c r="FM260" s="42">
        <v>0.44999998807907104</v>
      </c>
      <c r="FN260" s="42">
        <v>0.43000000715255737</v>
      </c>
      <c r="FO260" s="54">
        <f t="shared" si="112"/>
        <v>0.4466666579246521</v>
      </c>
      <c r="FP260" s="65">
        <v>49</v>
      </c>
      <c r="FQ260" s="42">
        <v>0.56999999284744263</v>
      </c>
      <c r="FR260" s="42">
        <v>0.56999999284744263</v>
      </c>
      <c r="FS260" s="42">
        <v>0.56999999284744263</v>
      </c>
      <c r="FT260" s="42">
        <v>0.56999999284744263</v>
      </c>
      <c r="FU260" s="42">
        <v>0.56999999284744263</v>
      </c>
      <c r="FV260" s="42">
        <v>0.56999999284744263</v>
      </c>
      <c r="FW260" s="54">
        <f t="shared" si="113"/>
        <v>0.56999999284744263</v>
      </c>
      <c r="FX260" s="65">
        <v>28</v>
      </c>
    </row>
    <row r="261" spans="1:180">
      <c r="A261" s="40">
        <v>38963</v>
      </c>
      <c r="B261" s="41"/>
      <c r="C261" s="41"/>
      <c r="D261" s="41"/>
      <c r="E261" s="42">
        <v>7.8803420066833496</v>
      </c>
      <c r="F261" s="42">
        <v>7.8529915809631348</v>
      </c>
      <c r="G261" s="42">
        <v>7.8358974456787109</v>
      </c>
      <c r="H261" s="42">
        <v>7.8974356651306152</v>
      </c>
      <c r="I261" s="42">
        <v>7.9760684967041016</v>
      </c>
      <c r="J261" s="42">
        <v>7.9076924324035645</v>
      </c>
      <c r="K261" s="54">
        <f t="shared" si="114"/>
        <v>7.8917379379272461</v>
      </c>
      <c r="L261" s="43">
        <v>15.140415191650391</v>
      </c>
      <c r="M261" s="43">
        <v>14.920635223388672</v>
      </c>
      <c r="N261" s="43">
        <v>14.920635223388672</v>
      </c>
      <c r="O261" s="43">
        <v>15.409035682678223</v>
      </c>
      <c r="P261" s="43">
        <v>16.019536972045898</v>
      </c>
      <c r="Q261" s="43">
        <v>16.019536972045898</v>
      </c>
      <c r="R261" s="54">
        <f t="shared" si="115"/>
        <v>15.404965877532959</v>
      </c>
      <c r="S261" s="43">
        <v>44.566543579101563</v>
      </c>
      <c r="T261" s="43">
        <v>30.647130966186523</v>
      </c>
      <c r="U261" s="43">
        <v>25.518924713134766</v>
      </c>
      <c r="V261" s="43">
        <v>18.80341911315918</v>
      </c>
      <c r="W261" s="43">
        <v>15.873015403747559</v>
      </c>
      <c r="X261" s="43">
        <v>14.407814025878906</v>
      </c>
      <c r="Y261" s="56">
        <f t="shared" si="116"/>
        <v>24.969474633534748</v>
      </c>
      <c r="Z261" s="42">
        <v>-0.19780220091342926</v>
      </c>
      <c r="AA261" s="42">
        <v>-0.23199023306369781</v>
      </c>
      <c r="AB261" s="42">
        <v>-0.23687423765659332</v>
      </c>
      <c r="AC261" s="42">
        <v>-0.27594628930091858</v>
      </c>
      <c r="AD261" s="42">
        <v>-0.2905983030796051</v>
      </c>
      <c r="AE261" s="42">
        <v>-0.26617828011512756</v>
      </c>
      <c r="AF261" s="54">
        <f t="shared" si="117"/>
        <v>-0.24989825735489526</v>
      </c>
      <c r="AG261" s="42">
        <v>7.1999998092651367</v>
      </c>
      <c r="AH261" s="42">
        <v>7.1794872283935547</v>
      </c>
      <c r="AI261" s="42">
        <v>7.1487178802490234</v>
      </c>
      <c r="AJ261" s="42">
        <v>7.2136750221252441</v>
      </c>
      <c r="AK261" s="42">
        <v>7.241025447845459</v>
      </c>
      <c r="AL261" s="42">
        <v>7.2102565765380859</v>
      </c>
      <c r="AM261" s="54">
        <f t="shared" si="118"/>
        <v>7.1988603274027509</v>
      </c>
      <c r="AN261" s="44">
        <v>0.44200244545936584</v>
      </c>
      <c r="AO261" s="44">
        <v>0.47374847531318665</v>
      </c>
      <c r="AP261" s="44">
        <v>0.41025641560554504</v>
      </c>
      <c r="AQ261" s="44">
        <v>0.38339439034461975</v>
      </c>
      <c r="AR261" s="44">
        <v>0.49816849827766418</v>
      </c>
      <c r="AS261" s="44">
        <v>0.42490842938423157</v>
      </c>
      <c r="AT261" s="58">
        <f t="shared" si="119"/>
        <v>0.43874644239743549</v>
      </c>
      <c r="AU261" s="42">
        <v>0.9365079402923584</v>
      </c>
      <c r="AV261" s="42">
        <v>0.91941392421722412</v>
      </c>
      <c r="AW261" s="42">
        <v>0.8888888955116272</v>
      </c>
      <c r="AX261" s="42">
        <v>0.85347986221313477</v>
      </c>
      <c r="AY261" s="42">
        <v>0.8302808403968811</v>
      </c>
      <c r="AZ261" s="42">
        <v>0.88034188747406006</v>
      </c>
      <c r="BA261" s="54">
        <f t="shared" si="120"/>
        <v>0.88481889168421424</v>
      </c>
      <c r="BB261" s="44"/>
      <c r="BC261" s="42">
        <v>0.35042735934257507</v>
      </c>
      <c r="BD261" s="42">
        <v>0.30280831456184387</v>
      </c>
      <c r="BE261" s="42">
        <v>0.32356533408164978</v>
      </c>
      <c r="BF261" s="42">
        <v>0.26251527667045593</v>
      </c>
      <c r="BG261" s="42">
        <v>0.24542124569416046</v>
      </c>
      <c r="BH261" s="42">
        <v>0.22710622847080231</v>
      </c>
      <c r="BI261" s="54">
        <f t="shared" si="121"/>
        <v>0.28530729313691455</v>
      </c>
      <c r="BJ261" s="44">
        <v>3.9586145430803299E-2</v>
      </c>
      <c r="BK261" s="44">
        <v>4.1285097599029541E-2</v>
      </c>
      <c r="BL261" s="44">
        <v>4.027092456817627E-2</v>
      </c>
      <c r="BM261" s="44">
        <v>4.0463779121637344E-2</v>
      </c>
      <c r="BN261" s="44">
        <v>4.0416274219751358E-2</v>
      </c>
      <c r="BO261" s="44">
        <v>4.225027933716774E-2</v>
      </c>
      <c r="BP261" s="58">
        <f t="shared" si="122"/>
        <v>4.071208337942759E-2</v>
      </c>
      <c r="BQ261" s="42">
        <v>1.37</v>
      </c>
      <c r="BR261" s="42">
        <v>1.36</v>
      </c>
      <c r="BS261" s="42">
        <v>1.35</v>
      </c>
      <c r="BT261" s="42">
        <v>1.29</v>
      </c>
      <c r="BU261" s="42">
        <v>1.23</v>
      </c>
      <c r="BV261" s="42">
        <v>1.18</v>
      </c>
      <c r="BW261" s="54">
        <v>1.3</v>
      </c>
      <c r="BX261" s="44">
        <v>4.3999999999999997E-2</v>
      </c>
      <c r="BY261" s="44">
        <v>4.5999999999999999E-2</v>
      </c>
      <c r="BZ261" s="44">
        <v>4.8000000000000001E-2</v>
      </c>
      <c r="CA261" s="44">
        <v>4.3999999999999997E-2</v>
      </c>
      <c r="CB261" s="44">
        <v>4.8000000000000001E-2</v>
      </c>
      <c r="CC261" s="44">
        <v>4.9000000000000002E-2</v>
      </c>
      <c r="CD261" s="58">
        <v>4.5999999999999999E-2</v>
      </c>
      <c r="CE261" s="42">
        <v>7.66</v>
      </c>
      <c r="CF261" s="42">
        <v>7.63</v>
      </c>
      <c r="CG261" s="42">
        <v>7.61</v>
      </c>
      <c r="CH261" s="42">
        <v>7.57</v>
      </c>
      <c r="CI261" s="42">
        <v>7.55</v>
      </c>
      <c r="CJ261" s="42">
        <v>7.55</v>
      </c>
      <c r="CK261" s="54">
        <v>7.59</v>
      </c>
      <c r="CL261" s="42">
        <v>129</v>
      </c>
      <c r="CM261" s="44"/>
      <c r="CN261" s="44">
        <v>1.4652014970779419</v>
      </c>
      <c r="CO261" s="44">
        <v>1.5355311632156372</v>
      </c>
      <c r="CP261" s="44">
        <v>1.5072039365768433</v>
      </c>
      <c r="CQ261" s="44">
        <v>1.4583638906478882</v>
      </c>
      <c r="CR261" s="44">
        <v>1.4271062612533569</v>
      </c>
      <c r="CS261" s="44">
        <v>1.523809552192688</v>
      </c>
      <c r="CT261" s="58">
        <f t="shared" si="123"/>
        <v>1.4862027168273926</v>
      </c>
      <c r="CU261" s="44" t="s">
        <v>233</v>
      </c>
      <c r="CV261" s="44" t="s">
        <v>233</v>
      </c>
      <c r="CW261" s="44" t="s">
        <v>233</v>
      </c>
      <c r="CX261" s="44" t="s">
        <v>233</v>
      </c>
      <c r="CY261" s="44" t="s">
        <v>233</v>
      </c>
      <c r="CZ261" s="44" t="s">
        <v>233</v>
      </c>
      <c r="DA261" s="54">
        <v>1.077</v>
      </c>
      <c r="DB261" s="65">
        <v>1006.959716796875</v>
      </c>
      <c r="DC261" s="65">
        <v>1015.0182495117187</v>
      </c>
      <c r="DD261" s="65">
        <v>1038.21728515625</v>
      </c>
      <c r="DE261" s="65">
        <v>1017.7045288085938</v>
      </c>
      <c r="DF261" s="65">
        <v>951.64837646484375</v>
      </c>
      <c r="DG261" s="65">
        <v>1012.2099609375</v>
      </c>
      <c r="DH261" s="58">
        <f t="shared" si="124"/>
        <v>1.4500219482421874</v>
      </c>
      <c r="DI261" s="65">
        <v>1043.5897216796875</v>
      </c>
      <c r="DJ261" s="65">
        <v>1039.7069091796875</v>
      </c>
      <c r="DK261" s="65">
        <v>1026.32470703125</v>
      </c>
      <c r="DL261" s="65">
        <v>1039.7069091796875</v>
      </c>
      <c r="DM261" s="65">
        <v>1045.4945068359375</v>
      </c>
      <c r="DN261" s="65">
        <v>1028.3760986328125</v>
      </c>
      <c r="DO261" s="58">
        <f t="shared" si="125"/>
        <v>1.493567724609375</v>
      </c>
      <c r="DP261" s="65">
        <v>53</v>
      </c>
      <c r="DQ261" s="44"/>
      <c r="DR261" s="65">
        <v>0</v>
      </c>
      <c r="DS261" s="65">
        <v>100</v>
      </c>
      <c r="DT261" s="65">
        <v>100</v>
      </c>
      <c r="DU261" s="65">
        <v>0</v>
      </c>
      <c r="DV261" s="65">
        <v>100</v>
      </c>
      <c r="DW261" s="65">
        <v>100</v>
      </c>
      <c r="DX261" s="58">
        <f t="shared" si="126"/>
        <v>9.6000000000000002E-2</v>
      </c>
      <c r="DY261" s="43">
        <v>6.8423442840576172</v>
      </c>
      <c r="DZ261" s="43">
        <v>12.975578308105469</v>
      </c>
      <c r="EA261" s="43">
        <v>28.768844604492188</v>
      </c>
      <c r="EB261" s="44">
        <f t="shared" si="127"/>
        <v>1.3692029804229737</v>
      </c>
      <c r="EC261" s="43">
        <v>32</v>
      </c>
      <c r="ED261" s="43">
        <v>32</v>
      </c>
      <c r="EE261" s="43">
        <v>32</v>
      </c>
      <c r="EF261" s="43">
        <v>30</v>
      </c>
      <c r="EG261" s="43">
        <v>30</v>
      </c>
      <c r="EH261" s="43">
        <v>30</v>
      </c>
      <c r="EI261" s="56">
        <f t="shared" si="108"/>
        <v>31</v>
      </c>
      <c r="EJ261" s="65">
        <v>359.45</v>
      </c>
      <c r="EK261" s="42">
        <v>1</v>
      </c>
      <c r="EL261" s="42">
        <v>1</v>
      </c>
      <c r="EM261" s="42">
        <v>1</v>
      </c>
      <c r="EN261" s="42">
        <v>1</v>
      </c>
      <c r="EO261" s="42">
        <v>1</v>
      </c>
      <c r="EP261" s="42">
        <v>1</v>
      </c>
      <c r="EQ261" s="54">
        <f t="shared" si="109"/>
        <v>1</v>
      </c>
      <c r="ER261" s="65" t="s">
        <v>237</v>
      </c>
      <c r="ES261" s="42">
        <v>0</v>
      </c>
      <c r="ET261" s="42">
        <v>0</v>
      </c>
      <c r="EU261" s="42">
        <v>0</v>
      </c>
      <c r="EV261" s="42">
        <v>0</v>
      </c>
      <c r="EW261" s="42">
        <v>0</v>
      </c>
      <c r="EX261" s="42">
        <v>0</v>
      </c>
      <c r="EY261" s="54" t="str">
        <f t="shared" si="110"/>
        <v>0</v>
      </c>
      <c r="EZ261" s="42" t="s">
        <v>237</v>
      </c>
      <c r="FA261" s="42">
        <v>0.43000000715255737</v>
      </c>
      <c r="FB261" s="42">
        <v>0.43000000715255737</v>
      </c>
      <c r="FC261" s="42">
        <v>0.43000000715255737</v>
      </c>
      <c r="FD261" s="42">
        <v>0.43000000715255737</v>
      </c>
      <c r="FE261" s="42">
        <v>0.43000000715255737</v>
      </c>
      <c r="FF261" s="42">
        <v>0.43000000715255737</v>
      </c>
      <c r="FG261" s="54">
        <f t="shared" si="111"/>
        <v>0.43000000715255737</v>
      </c>
      <c r="FH261" s="42"/>
      <c r="FI261" s="42">
        <v>0.43000000715255737</v>
      </c>
      <c r="FJ261" s="42">
        <v>0.43000000715255737</v>
      </c>
      <c r="FK261" s="42">
        <v>0.43000000715255737</v>
      </c>
      <c r="FL261" s="42">
        <v>0.43000000715255737</v>
      </c>
      <c r="FM261" s="42">
        <v>0.43000000715255737</v>
      </c>
      <c r="FN261" s="42">
        <v>0.43000000715255737</v>
      </c>
      <c r="FO261" s="54">
        <f t="shared" si="112"/>
        <v>0.43000000715255737</v>
      </c>
      <c r="FP261" s="65">
        <v>48</v>
      </c>
      <c r="FQ261" s="42">
        <v>0.56999999284744263</v>
      </c>
      <c r="FR261" s="42">
        <v>0.56999999284744263</v>
      </c>
      <c r="FS261" s="42">
        <v>0.56999999284744263</v>
      </c>
      <c r="FT261" s="42">
        <v>0.56999999284744263</v>
      </c>
      <c r="FU261" s="42">
        <v>0.56999999284744263</v>
      </c>
      <c r="FV261" s="42">
        <v>0.56999999284744263</v>
      </c>
      <c r="FW261" s="54">
        <f t="shared" si="113"/>
        <v>0.56999999284744263</v>
      </c>
      <c r="FX261" s="65">
        <v>26</v>
      </c>
    </row>
    <row r="262" spans="1:180">
      <c r="A262" s="40">
        <v>38964</v>
      </c>
      <c r="B262" s="41"/>
      <c r="C262" s="41"/>
      <c r="D262" s="41"/>
      <c r="E262" s="42">
        <v>7.856410026550293</v>
      </c>
      <c r="F262" s="42">
        <v>7.8427348136901855</v>
      </c>
      <c r="G262" s="42">
        <v>7.8735041618347168</v>
      </c>
      <c r="H262" s="42">
        <v>8.0068378448486328</v>
      </c>
      <c r="I262" s="42">
        <v>8.1162395477294922</v>
      </c>
      <c r="J262" s="42">
        <v>8.0068378448486328</v>
      </c>
      <c r="K262" s="54">
        <f t="shared" si="114"/>
        <v>7.9504273732503252</v>
      </c>
      <c r="L262" s="43">
        <v>15.897436141967773</v>
      </c>
      <c r="M262" s="43">
        <v>15.775335311889648</v>
      </c>
      <c r="N262" s="43">
        <v>15.531135559082031</v>
      </c>
      <c r="O262" s="43">
        <v>16.263736724853516</v>
      </c>
      <c r="P262" s="43">
        <v>16.75213623046875</v>
      </c>
      <c r="Q262" s="43">
        <v>16.507936477661133</v>
      </c>
      <c r="R262" s="54">
        <f t="shared" si="115"/>
        <v>16.121286074320476</v>
      </c>
      <c r="S262" s="43">
        <v>14.529914855957031</v>
      </c>
      <c r="T262" s="43">
        <v>12.820512771606445</v>
      </c>
      <c r="U262" s="43">
        <v>12.454212188720703</v>
      </c>
      <c r="V262" s="43">
        <v>13.186813354492187</v>
      </c>
      <c r="W262" s="43">
        <v>11.59951114654541</v>
      </c>
      <c r="X262" s="43">
        <v>9.645909309387207</v>
      </c>
      <c r="Y262" s="56">
        <f t="shared" si="116"/>
        <v>12.372812271118164</v>
      </c>
      <c r="Z262" s="42">
        <v>-0.23199023306369781</v>
      </c>
      <c r="AA262" s="42">
        <v>-0.22710622847080231</v>
      </c>
      <c r="AB262" s="42">
        <v>-0.25641027092933655</v>
      </c>
      <c r="AC262" s="42">
        <v>-0.25641027092933655</v>
      </c>
      <c r="AD262" s="42">
        <v>-0.26617828011512756</v>
      </c>
      <c r="AE262" s="42">
        <v>-0.28571429848670959</v>
      </c>
      <c r="AF262" s="54">
        <f t="shared" si="117"/>
        <v>-0.25396826366583508</v>
      </c>
      <c r="AG262" s="42">
        <v>7.1863245964050293</v>
      </c>
      <c r="AH262" s="42">
        <v>7.1965813636779785</v>
      </c>
      <c r="AI262" s="42">
        <v>7.2376070022583008</v>
      </c>
      <c r="AJ262" s="42">
        <v>7.3128204345703125</v>
      </c>
      <c r="AK262" s="42">
        <v>7.3709402084350586</v>
      </c>
      <c r="AL262" s="42">
        <v>7.3401708602905273</v>
      </c>
      <c r="AM262" s="54">
        <f t="shared" si="118"/>
        <v>7.2740740776062012</v>
      </c>
      <c r="AN262" s="44">
        <v>0.35164836049079895</v>
      </c>
      <c r="AO262" s="44">
        <v>0.32967033982276917</v>
      </c>
      <c r="AP262" s="44">
        <v>0.30280831456184387</v>
      </c>
      <c r="AQ262" s="44">
        <v>0.30036631226539612</v>
      </c>
      <c r="AR262" s="44">
        <v>0.46642246842384338</v>
      </c>
      <c r="AS262" s="44">
        <v>0.36385837197303772</v>
      </c>
      <c r="AT262" s="58">
        <f t="shared" si="119"/>
        <v>0.35246236125628155</v>
      </c>
      <c r="AU262" s="42">
        <v>0.88644689321517944</v>
      </c>
      <c r="AV262" s="42">
        <v>0.86568987369537354</v>
      </c>
      <c r="AW262" s="42">
        <v>0.90109890699386597</v>
      </c>
      <c r="AX262" s="42">
        <v>0.84493285417556763</v>
      </c>
      <c r="AY262" s="42">
        <v>0.88034188747406006</v>
      </c>
      <c r="AZ262" s="42">
        <v>0.86813187599182129</v>
      </c>
      <c r="BA262" s="54">
        <f t="shared" si="120"/>
        <v>0.87444038192431128</v>
      </c>
      <c r="BB262" s="44"/>
      <c r="BC262" s="42">
        <v>0.24053724110126495</v>
      </c>
      <c r="BD262" s="42">
        <v>0.19902320206165314</v>
      </c>
      <c r="BE262" s="42">
        <v>0.22100122272968292</v>
      </c>
      <c r="BF262" s="42">
        <v>0.19413919746875763</v>
      </c>
      <c r="BG262" s="42">
        <v>0.27350428700447083</v>
      </c>
      <c r="BH262" s="42">
        <v>0.23321123421192169</v>
      </c>
      <c r="BI262" s="54">
        <f t="shared" si="121"/>
        <v>0.22690273076295853</v>
      </c>
      <c r="BJ262" s="44">
        <v>4.1317883878946304E-2</v>
      </c>
      <c r="BK262" s="44">
        <v>4.1092559695243835E-2</v>
      </c>
      <c r="BL262" s="44">
        <v>4.0888447314500809E-2</v>
      </c>
      <c r="BM262" s="44">
        <v>4.2725946754217148E-2</v>
      </c>
      <c r="BN262" s="44">
        <v>4.3447449803352356E-2</v>
      </c>
      <c r="BO262" s="44">
        <v>4.3580051511526108E-2</v>
      </c>
      <c r="BP262" s="58">
        <f t="shared" si="122"/>
        <v>4.217538982629776E-2</v>
      </c>
      <c r="BQ262" s="42">
        <v>1.17</v>
      </c>
      <c r="BR262" s="42">
        <v>1.1499999999999999</v>
      </c>
      <c r="BS262" s="42">
        <v>1.1599999999999999</v>
      </c>
      <c r="BT262" s="42">
        <v>1.23</v>
      </c>
      <c r="BU262" s="42">
        <v>1.2</v>
      </c>
      <c r="BV262" s="42">
        <v>1.27</v>
      </c>
      <c r="BW262" s="54">
        <v>1.2</v>
      </c>
      <c r="BX262" s="44">
        <v>4.4999999999999998E-2</v>
      </c>
      <c r="BY262" s="44">
        <v>4.2999999999999997E-2</v>
      </c>
      <c r="BZ262" s="44">
        <v>4.5999999999999999E-2</v>
      </c>
      <c r="CA262" s="44">
        <v>4.9000000000000002E-2</v>
      </c>
      <c r="CB262" s="44">
        <v>4.8000000000000001E-2</v>
      </c>
      <c r="CC262" s="44">
        <v>4.8000000000000001E-2</v>
      </c>
      <c r="CD262" s="58">
        <v>4.5999999999999999E-2</v>
      </c>
      <c r="CE262" s="42">
        <v>7.54</v>
      </c>
      <c r="CF262" s="42">
        <v>7.52</v>
      </c>
      <c r="CG262" s="42">
        <v>7.52</v>
      </c>
      <c r="CH262" s="42">
        <v>7.51</v>
      </c>
      <c r="CI262" s="42">
        <v>7.52</v>
      </c>
      <c r="CJ262" s="42">
        <v>7.54</v>
      </c>
      <c r="CK262" s="54">
        <v>7.52</v>
      </c>
      <c r="CL262" s="42">
        <v>118</v>
      </c>
      <c r="CM262" s="44"/>
      <c r="CN262" s="44">
        <v>1.4446886777877808</v>
      </c>
      <c r="CO262" s="44">
        <v>1.4017094373703003</v>
      </c>
      <c r="CP262" s="44">
        <v>1.4300366640090942</v>
      </c>
      <c r="CQ262" s="44">
        <v>1.54334557056427</v>
      </c>
      <c r="CR262" s="44">
        <v>1.4984127283096313</v>
      </c>
      <c r="CS262" s="44">
        <v>1.4222222566604614</v>
      </c>
      <c r="CT262" s="58">
        <f t="shared" si="123"/>
        <v>1.4567358891169231</v>
      </c>
      <c r="CU262" s="44" t="s">
        <v>233</v>
      </c>
      <c r="CV262" s="44" t="s">
        <v>233</v>
      </c>
      <c r="CW262" s="44" t="s">
        <v>233</v>
      </c>
      <c r="CX262" s="44" t="s">
        <v>233</v>
      </c>
      <c r="CY262" s="44" t="s">
        <v>233</v>
      </c>
      <c r="CZ262" s="44" t="s">
        <v>233</v>
      </c>
      <c r="DA262" s="54">
        <v>1.07</v>
      </c>
      <c r="DB262" s="65">
        <v>1017.5823974609375</v>
      </c>
      <c r="DC262" s="65">
        <v>969.7191162109375</v>
      </c>
      <c r="DD262" s="65">
        <v>964.71307373046875</v>
      </c>
      <c r="DE262" s="65">
        <v>1026.00732421875</v>
      </c>
      <c r="DF262" s="65">
        <v>1055.311279296875</v>
      </c>
      <c r="DG262" s="65">
        <v>981.68499755859375</v>
      </c>
      <c r="DH262" s="58">
        <f t="shared" si="124"/>
        <v>1.4436043652343751</v>
      </c>
      <c r="DI262" s="65">
        <v>1040.3173828125</v>
      </c>
      <c r="DJ262" s="65">
        <v>1039.169677734375</v>
      </c>
      <c r="DK262" s="65">
        <v>1042.906005859375</v>
      </c>
      <c r="DL262" s="65">
        <v>1035.4578857421875</v>
      </c>
      <c r="DM262" s="65">
        <v>1028.4493408203125</v>
      </c>
      <c r="DN262" s="65">
        <v>1036.4346923828125</v>
      </c>
      <c r="DO262" s="58">
        <f t="shared" si="125"/>
        <v>1.493456396484375</v>
      </c>
      <c r="DP262" s="65">
        <v>50</v>
      </c>
      <c r="DQ262" s="44"/>
      <c r="DR262" s="65">
        <v>0</v>
      </c>
      <c r="DS262" s="65">
        <v>0</v>
      </c>
      <c r="DT262" s="65">
        <v>100</v>
      </c>
      <c r="DU262" s="65">
        <v>0</v>
      </c>
      <c r="DV262" s="65">
        <v>100</v>
      </c>
      <c r="DW262" s="65">
        <v>100</v>
      </c>
      <c r="DX262" s="58">
        <f t="shared" si="126"/>
        <v>7.1999999999999995E-2</v>
      </c>
      <c r="DY262" s="43">
        <v>6.7081804275512695</v>
      </c>
      <c r="DZ262" s="43">
        <v>13.845437049865723</v>
      </c>
      <c r="EA262" s="43">
        <v>27.498344421386719</v>
      </c>
      <c r="EB262" s="44">
        <f t="shared" si="127"/>
        <v>1.366457020187378</v>
      </c>
      <c r="EC262" s="43">
        <v>30</v>
      </c>
      <c r="ED262" s="43">
        <v>30</v>
      </c>
      <c r="EE262" s="43">
        <v>28</v>
      </c>
      <c r="EF262" s="43">
        <v>28</v>
      </c>
      <c r="EG262" s="43">
        <v>28</v>
      </c>
      <c r="EH262" s="43">
        <v>26</v>
      </c>
      <c r="EI262" s="56">
        <f t="shared" si="108"/>
        <v>28.333333333333332</v>
      </c>
      <c r="EJ262" s="65">
        <v>318.02</v>
      </c>
      <c r="EK262" s="42">
        <v>1</v>
      </c>
      <c r="EL262" s="42">
        <v>1</v>
      </c>
      <c r="EM262" s="42">
        <v>1</v>
      </c>
      <c r="EN262" s="42">
        <v>1</v>
      </c>
      <c r="EO262" s="42">
        <v>1</v>
      </c>
      <c r="EP262" s="42">
        <v>1</v>
      </c>
      <c r="EQ262" s="54">
        <f t="shared" si="109"/>
        <v>1</v>
      </c>
      <c r="ER262" s="65" t="s">
        <v>237</v>
      </c>
      <c r="ES262" s="42">
        <v>0</v>
      </c>
      <c r="ET262" s="42">
        <v>0</v>
      </c>
      <c r="EU262" s="42">
        <v>0</v>
      </c>
      <c r="EV262" s="42">
        <v>0</v>
      </c>
      <c r="EW262" s="42">
        <v>0</v>
      </c>
      <c r="EX262" s="42">
        <v>0</v>
      </c>
      <c r="EY262" s="54" t="str">
        <f t="shared" si="110"/>
        <v>0</v>
      </c>
      <c r="EZ262" s="42" t="s">
        <v>237</v>
      </c>
      <c r="FA262" s="42">
        <v>0.43000000715255737</v>
      </c>
      <c r="FB262" s="42">
        <v>0.43000000715255737</v>
      </c>
      <c r="FC262" s="42">
        <v>0.43000000715255737</v>
      </c>
      <c r="FD262" s="42">
        <v>0.43000000715255737</v>
      </c>
      <c r="FE262" s="42">
        <v>0.43000000715255737</v>
      </c>
      <c r="FF262" s="42">
        <v>0.43000000715255737</v>
      </c>
      <c r="FG262" s="54">
        <f t="shared" si="111"/>
        <v>0.43000000715255737</v>
      </c>
      <c r="FH262" s="42"/>
      <c r="FI262" s="42">
        <v>0.43000000715255737</v>
      </c>
      <c r="FJ262" s="42">
        <v>0.43000000715255737</v>
      </c>
      <c r="FK262" s="42">
        <v>0.44999998807907104</v>
      </c>
      <c r="FL262" s="42">
        <v>0.44999998807907104</v>
      </c>
      <c r="FM262" s="42">
        <v>0.4699999988079071</v>
      </c>
      <c r="FN262" s="42">
        <v>0.4699999988079071</v>
      </c>
      <c r="FO262" s="54">
        <f t="shared" si="112"/>
        <v>0.44999999801317853</v>
      </c>
      <c r="FP262" s="65">
        <v>48</v>
      </c>
      <c r="FQ262" s="42">
        <v>0.56999999284744263</v>
      </c>
      <c r="FR262" s="42">
        <v>0.56999999284744263</v>
      </c>
      <c r="FS262" s="42">
        <v>0.56999999284744263</v>
      </c>
      <c r="FT262" s="42">
        <v>0.56999999284744263</v>
      </c>
      <c r="FU262" s="42">
        <v>0.56999999284744263</v>
      </c>
      <c r="FV262" s="42">
        <v>0.56999999284744263</v>
      </c>
      <c r="FW262" s="54">
        <f t="shared" si="113"/>
        <v>0.56999999284744263</v>
      </c>
      <c r="FX262" s="65">
        <v>27</v>
      </c>
    </row>
    <row r="263" spans="1:180">
      <c r="A263" s="40">
        <v>38965</v>
      </c>
      <c r="B263" s="41"/>
      <c r="C263" s="41"/>
      <c r="D263" s="41"/>
      <c r="E263" s="42">
        <v>7.894017219543457</v>
      </c>
      <c r="F263" s="42">
        <v>7.8700852394104004</v>
      </c>
      <c r="G263" s="42">
        <v>7.8803420066833496</v>
      </c>
      <c r="H263" s="42">
        <v>8.0273504257202148</v>
      </c>
      <c r="I263" s="42">
        <v>8.1401710510253906</v>
      </c>
      <c r="J263" s="42">
        <v>8.0649576187133789</v>
      </c>
      <c r="K263" s="54">
        <f t="shared" si="114"/>
        <v>7.9794872601826983</v>
      </c>
      <c r="L263" s="43">
        <v>16.117216110229492</v>
      </c>
      <c r="M263" s="43">
        <v>15.75091552734375</v>
      </c>
      <c r="N263" s="43">
        <v>15.506715774536133</v>
      </c>
      <c r="O263" s="43">
        <v>15.873015403747559</v>
      </c>
      <c r="P263" s="43">
        <v>16.263736724853516</v>
      </c>
      <c r="Q263" s="43">
        <v>16.166055679321289</v>
      </c>
      <c r="R263" s="54">
        <f t="shared" si="115"/>
        <v>15.946275870005289</v>
      </c>
      <c r="S263" s="43">
        <v>10.5006103515625</v>
      </c>
      <c r="T263" s="43">
        <v>9.645909309387207</v>
      </c>
      <c r="U263" s="43">
        <v>9.645909309387207</v>
      </c>
      <c r="V263" s="43">
        <v>6.8376069068908691</v>
      </c>
      <c r="W263" s="43">
        <v>6.471306324005127</v>
      </c>
      <c r="X263" s="43">
        <v>8.3028087615966797</v>
      </c>
      <c r="Y263" s="56">
        <f t="shared" si="116"/>
        <v>8.5673584938049316</v>
      </c>
      <c r="Z263" s="42">
        <v>-0.27106228470802307</v>
      </c>
      <c r="AA263" s="42">
        <v>-0.25152626633644104</v>
      </c>
      <c r="AB263" s="42">
        <v>-0.24664224684238434</v>
      </c>
      <c r="AC263" s="42">
        <v>-0.25152626633644104</v>
      </c>
      <c r="AD263" s="42">
        <v>-0.24664224684238434</v>
      </c>
      <c r="AE263" s="42">
        <v>-0.23687423765659332</v>
      </c>
      <c r="AF263" s="54">
        <f t="shared" si="117"/>
        <v>-0.25071225812037784</v>
      </c>
      <c r="AG263" s="42">
        <v>7.2991452217102051</v>
      </c>
      <c r="AH263" s="42">
        <v>7.2991452217102051</v>
      </c>
      <c r="AI263" s="42">
        <v>7.3025641441345215</v>
      </c>
      <c r="AJ263" s="42">
        <v>7.405128002166748</v>
      </c>
      <c r="AK263" s="42">
        <v>7.4769229888916016</v>
      </c>
      <c r="AL263" s="42">
        <v>7.4256410598754883</v>
      </c>
      <c r="AM263" s="54">
        <f t="shared" si="118"/>
        <v>7.3680911064147949</v>
      </c>
      <c r="AN263" s="44">
        <v>0.2905983030796051</v>
      </c>
      <c r="AO263" s="44">
        <v>0.27594628930091858</v>
      </c>
      <c r="AP263" s="44">
        <v>0.26129427552223206</v>
      </c>
      <c r="AQ263" s="44">
        <v>0.23443223536014557</v>
      </c>
      <c r="AR263" s="44">
        <v>0.28571429848670959</v>
      </c>
      <c r="AS263" s="44">
        <v>0.31013432145118713</v>
      </c>
      <c r="AT263" s="58">
        <f t="shared" si="119"/>
        <v>0.27635328720013302</v>
      </c>
      <c r="AU263" s="42">
        <v>0.89499390125274658</v>
      </c>
      <c r="AV263" s="42">
        <v>0.87179487943649292</v>
      </c>
      <c r="AW263" s="42">
        <v>0.88156288862228394</v>
      </c>
      <c r="AX263" s="42">
        <v>0.91330891847610474</v>
      </c>
      <c r="AY263" s="42">
        <v>1.1575092077255249</v>
      </c>
      <c r="AZ263" s="42">
        <v>1.0390720367431641</v>
      </c>
      <c r="BA263" s="54">
        <f t="shared" si="120"/>
        <v>0.95970697204271949</v>
      </c>
      <c r="BB263" s="44"/>
      <c r="BC263" s="42">
        <v>0.25030526518821716</v>
      </c>
      <c r="BD263" s="42">
        <v>0.24664224684238434</v>
      </c>
      <c r="BE263" s="42">
        <v>0.25641027092933655</v>
      </c>
      <c r="BF263" s="42">
        <v>0.26129427552223206</v>
      </c>
      <c r="BG263" s="42">
        <v>0.36263737082481384</v>
      </c>
      <c r="BH263" s="42">
        <v>0.41025641560554504</v>
      </c>
      <c r="BI263" s="54">
        <f t="shared" si="121"/>
        <v>0.29792430748542148</v>
      </c>
      <c r="BJ263" s="44">
        <v>4.3874010443687439E-2</v>
      </c>
      <c r="BK263" s="44">
        <v>4.2631343007087708E-2</v>
      </c>
      <c r="BL263" s="44">
        <v>4.3422561138868332E-2</v>
      </c>
      <c r="BM263" s="44">
        <v>4.4327694922685623E-2</v>
      </c>
      <c r="BN263" s="44">
        <v>4.777662456035614E-2</v>
      </c>
      <c r="BO263" s="44">
        <v>4.6144314110279083E-2</v>
      </c>
      <c r="BP263" s="58">
        <f t="shared" si="122"/>
        <v>4.4696091363827385E-2</v>
      </c>
      <c r="BQ263" s="42">
        <v>1.24</v>
      </c>
      <c r="BR263" s="42">
        <v>1.26</v>
      </c>
      <c r="BS263" s="42">
        <v>1.32</v>
      </c>
      <c r="BT263" s="42">
        <v>1.32</v>
      </c>
      <c r="BU263" s="42">
        <v>1.36</v>
      </c>
      <c r="BV263" s="42">
        <v>1.43</v>
      </c>
      <c r="BW263" s="54">
        <v>1.32</v>
      </c>
      <c r="BX263" s="44">
        <v>4.8000000000000001E-2</v>
      </c>
      <c r="BY263" s="44">
        <v>4.5999999999999999E-2</v>
      </c>
      <c r="BZ263" s="44">
        <v>4.4999999999999998E-2</v>
      </c>
      <c r="CA263" s="44">
        <v>4.9000000000000002E-2</v>
      </c>
      <c r="CB263" s="44">
        <v>5.3999999999999999E-2</v>
      </c>
      <c r="CC263" s="44">
        <v>5.3999999999999999E-2</v>
      </c>
      <c r="CD263" s="58">
        <v>4.9000000000000002E-2</v>
      </c>
      <c r="CE263" s="42">
        <v>7.56</v>
      </c>
      <c r="CF263" s="42">
        <v>7.58</v>
      </c>
      <c r="CG263" s="42">
        <v>7.58</v>
      </c>
      <c r="CH263" s="42">
        <v>7.58</v>
      </c>
      <c r="CI263" s="42">
        <v>7.58</v>
      </c>
      <c r="CJ263" s="42">
        <v>7.61</v>
      </c>
      <c r="CK263" s="54">
        <v>7.58</v>
      </c>
      <c r="CL263" s="42">
        <v>115</v>
      </c>
      <c r="CM263" s="44"/>
      <c r="CN263" s="44">
        <v>1.4544566869735718</v>
      </c>
      <c r="CO263" s="44">
        <v>1.4319902658462524</v>
      </c>
      <c r="CP263" s="44">
        <v>1.4241758584976196</v>
      </c>
      <c r="CQ263" s="44">
        <v>1.4642246961593628</v>
      </c>
      <c r="CR263" s="44">
        <v>1.5179487466812134</v>
      </c>
      <c r="CS263" s="44">
        <v>1.4935287237167358</v>
      </c>
      <c r="CT263" s="58">
        <f t="shared" si="123"/>
        <v>1.4643874963124592</v>
      </c>
      <c r="CU263" s="44" t="s">
        <v>233</v>
      </c>
      <c r="CV263" s="44" t="s">
        <v>233</v>
      </c>
      <c r="CW263" s="44" t="s">
        <v>233</v>
      </c>
      <c r="CX263" s="44" t="s">
        <v>233</v>
      </c>
      <c r="CY263" s="44" t="s">
        <v>233</v>
      </c>
      <c r="CZ263" s="44" t="s">
        <v>233</v>
      </c>
      <c r="DA263" s="54">
        <v>1.02</v>
      </c>
      <c r="DB263" s="65">
        <v>987.057373046875</v>
      </c>
      <c r="DC263" s="65">
        <v>999.8779296875</v>
      </c>
      <c r="DD263" s="65">
        <v>996.3370361328125</v>
      </c>
      <c r="DE263" s="65">
        <v>981.196533203125</v>
      </c>
      <c r="DF263" s="65">
        <v>1004.5177001953125</v>
      </c>
      <c r="DG263" s="65">
        <v>1051.7703857421875</v>
      </c>
      <c r="DH263" s="58">
        <f t="shared" si="124"/>
        <v>1.4449816699218749</v>
      </c>
      <c r="DI263" s="65">
        <v>1041.220947265625</v>
      </c>
      <c r="DJ263" s="65">
        <v>1040.781494140625</v>
      </c>
      <c r="DK263" s="65">
        <v>1042.22216796875</v>
      </c>
      <c r="DL263" s="65">
        <v>1046.4713134765625</v>
      </c>
      <c r="DM263" s="65">
        <v>1037.045166015625</v>
      </c>
      <c r="DN263" s="65">
        <v>1045.64111328125</v>
      </c>
      <c r="DO263" s="58">
        <f t="shared" si="125"/>
        <v>1.5008117285156251</v>
      </c>
      <c r="DP263" s="65">
        <v>24</v>
      </c>
      <c r="DQ263" s="44"/>
      <c r="DR263" s="65">
        <v>100</v>
      </c>
      <c r="DS263" s="65">
        <v>0</v>
      </c>
      <c r="DT263" s="65">
        <v>100</v>
      </c>
      <c r="DU263" s="65">
        <v>100</v>
      </c>
      <c r="DV263" s="65">
        <v>100</v>
      </c>
      <c r="DW263" s="65">
        <v>100</v>
      </c>
      <c r="DX263" s="58">
        <f t="shared" si="126"/>
        <v>0.12</v>
      </c>
      <c r="DY263" s="43">
        <v>6.9437847137451172</v>
      </c>
      <c r="DZ263" s="43">
        <v>14.094484329223633</v>
      </c>
      <c r="EA263" s="43">
        <v>26.235061645507812</v>
      </c>
      <c r="EB263" s="44">
        <f t="shared" si="127"/>
        <v>1.4644508257293702</v>
      </c>
      <c r="EC263" s="43">
        <v>26</v>
      </c>
      <c r="ED263" s="43">
        <v>26</v>
      </c>
      <c r="EE263" s="43">
        <v>26</v>
      </c>
      <c r="EF263" s="43">
        <v>26</v>
      </c>
      <c r="EG263" s="43">
        <v>26</v>
      </c>
      <c r="EH263" s="43">
        <v>26</v>
      </c>
      <c r="EI263" s="56">
        <f t="shared" si="108"/>
        <v>26</v>
      </c>
      <c r="EJ263" s="65">
        <v>296.08</v>
      </c>
      <c r="EK263" s="42">
        <v>1</v>
      </c>
      <c r="EL263" s="42">
        <v>1</v>
      </c>
      <c r="EM263" s="42">
        <v>1</v>
      </c>
      <c r="EN263" s="42">
        <v>0.15000000596046448</v>
      </c>
      <c r="EO263" s="42">
        <v>0.20000000298023224</v>
      </c>
      <c r="EP263" s="42">
        <v>0.20000000298023224</v>
      </c>
      <c r="EQ263" s="54">
        <f t="shared" si="109"/>
        <v>0.59166666865348816</v>
      </c>
      <c r="ER263" s="65" t="s">
        <v>237</v>
      </c>
      <c r="ES263" s="42">
        <v>0</v>
      </c>
      <c r="ET263" s="42">
        <v>0</v>
      </c>
      <c r="EU263" s="42">
        <v>0</v>
      </c>
      <c r="EV263" s="42">
        <v>0</v>
      </c>
      <c r="EW263" s="42">
        <v>0</v>
      </c>
      <c r="EX263" s="42">
        <v>0</v>
      </c>
      <c r="EY263" s="54" t="str">
        <f t="shared" si="110"/>
        <v>0</v>
      </c>
      <c r="EZ263" s="42" t="s">
        <v>237</v>
      </c>
      <c r="FA263" s="42">
        <v>0.43000000715255737</v>
      </c>
      <c r="FB263" s="42">
        <v>0.43000000715255737</v>
      </c>
      <c r="FC263" s="42">
        <v>0.43000000715255737</v>
      </c>
      <c r="FD263" s="42">
        <v>0.43000000715255737</v>
      </c>
      <c r="FE263" s="42">
        <v>0.43000000715255737</v>
      </c>
      <c r="FF263" s="42">
        <v>0.40999999642372131</v>
      </c>
      <c r="FG263" s="54">
        <f t="shared" si="111"/>
        <v>0.42666667203108471</v>
      </c>
      <c r="FH263" s="42"/>
      <c r="FI263" s="42">
        <v>0.4699999988079071</v>
      </c>
      <c r="FJ263" s="42">
        <v>0.4699999988079071</v>
      </c>
      <c r="FK263" s="42">
        <v>0.4699999988079071</v>
      </c>
      <c r="FL263" s="42">
        <v>0.4699999988079071</v>
      </c>
      <c r="FM263" s="42">
        <v>0.4699999988079071</v>
      </c>
      <c r="FN263" s="42">
        <v>0.44999998807907104</v>
      </c>
      <c r="FO263" s="54">
        <f t="shared" si="112"/>
        <v>0.46666666368643445</v>
      </c>
      <c r="FP263" s="65">
        <v>51</v>
      </c>
      <c r="FQ263" s="42">
        <v>0.56999999284744263</v>
      </c>
      <c r="FR263" s="42">
        <v>0.56999999284744263</v>
      </c>
      <c r="FS263" s="42">
        <v>0.56999999284744263</v>
      </c>
      <c r="FT263" s="42">
        <v>0.56999999284744263</v>
      </c>
      <c r="FU263" s="42">
        <v>0.56999999284744263</v>
      </c>
      <c r="FV263" s="42">
        <v>0.56999999284744263</v>
      </c>
      <c r="FW263" s="54">
        <f t="shared" si="113"/>
        <v>0.56999999284744263</v>
      </c>
      <c r="FX263" s="65">
        <v>29</v>
      </c>
    </row>
    <row r="264" spans="1:180">
      <c r="A264" s="40">
        <v>38966</v>
      </c>
      <c r="B264" s="41"/>
      <c r="C264" s="41"/>
      <c r="D264" s="41"/>
      <c r="E264" s="42">
        <v>7.9384613037109375</v>
      </c>
      <c r="F264" s="42">
        <v>7.9008545875549316</v>
      </c>
      <c r="G264" s="42">
        <v>7.9076924324035645</v>
      </c>
      <c r="H264" s="42">
        <v>8.1162395477294922</v>
      </c>
      <c r="I264" s="42">
        <v>8.229060173034668</v>
      </c>
      <c r="J264" s="42">
        <v>8.1094017028808594</v>
      </c>
      <c r="K264" s="54">
        <f t="shared" si="114"/>
        <v>8.0336182912190761</v>
      </c>
      <c r="L264" s="43">
        <v>15.677655220031738</v>
      </c>
      <c r="M264" s="43">
        <v>15.189254760742188</v>
      </c>
      <c r="N264" s="43">
        <v>15.189254760742188</v>
      </c>
      <c r="O264" s="43">
        <v>16.190475463867188</v>
      </c>
      <c r="P264" s="43">
        <v>17.777778625488281</v>
      </c>
      <c r="Q264" s="43">
        <v>17.313796997070312</v>
      </c>
      <c r="R264" s="54">
        <f t="shared" si="115"/>
        <v>16.22303597132365</v>
      </c>
      <c r="S264" s="43">
        <v>7.5702075958251953</v>
      </c>
      <c r="T264" s="43">
        <v>7.5702075958251953</v>
      </c>
      <c r="U264" s="43">
        <v>7.3260073661804199</v>
      </c>
      <c r="V264" s="43">
        <v>5.25030517578125</v>
      </c>
      <c r="W264" s="43">
        <v>5.25030517578125</v>
      </c>
      <c r="X264" s="43">
        <v>6.105006217956543</v>
      </c>
      <c r="Y264" s="56">
        <f t="shared" si="116"/>
        <v>6.5120065212249756</v>
      </c>
      <c r="Z264" s="42">
        <v>-0.18315018713474274</v>
      </c>
      <c r="AA264" s="42">
        <v>-0.16361416876316071</v>
      </c>
      <c r="AB264" s="42">
        <v>-0.25641027092933655</v>
      </c>
      <c r="AC264" s="42">
        <v>-0.24664224684238434</v>
      </c>
      <c r="AD264" s="42">
        <v>-0.28571429848670959</v>
      </c>
      <c r="AE264" s="42">
        <v>-0.21733821928501129</v>
      </c>
      <c r="AF264" s="54">
        <f t="shared" si="117"/>
        <v>-0.22547823190689087</v>
      </c>
      <c r="AG264" s="42">
        <v>7.3504271507263184</v>
      </c>
      <c r="AH264" s="42">
        <v>7.3401708602905273</v>
      </c>
      <c r="AI264" s="42">
        <v>7.4119658470153809</v>
      </c>
      <c r="AJ264" s="42">
        <v>7.5999999046325684</v>
      </c>
      <c r="AK264" s="42">
        <v>7.7162394523620605</v>
      </c>
      <c r="AL264" s="42">
        <v>7.5521368980407715</v>
      </c>
      <c r="AM264" s="54">
        <f t="shared" si="118"/>
        <v>7.4951566855112715</v>
      </c>
      <c r="AN264" s="44">
        <v>0.27838829159736633</v>
      </c>
      <c r="AO264" s="44">
        <v>0.23931623995304108</v>
      </c>
      <c r="AP264" s="44">
        <v>0.24175824224948883</v>
      </c>
      <c r="AQ264" s="44">
        <v>0.24420024454593658</v>
      </c>
      <c r="AR264" s="44">
        <v>0.55921858549118042</v>
      </c>
      <c r="AS264" s="44">
        <v>0.45177045464515686</v>
      </c>
      <c r="AT264" s="58">
        <f t="shared" si="119"/>
        <v>0.33577534308036167</v>
      </c>
      <c r="AU264" s="42">
        <v>1.0183150768280029</v>
      </c>
      <c r="AV264" s="42">
        <v>1.0757020711898804</v>
      </c>
      <c r="AW264" s="42">
        <v>0.9682539701461792</v>
      </c>
      <c r="AX264" s="42">
        <v>0.94139194488525391</v>
      </c>
      <c r="AY264" s="42">
        <v>1.1159951686859131</v>
      </c>
      <c r="AZ264" s="42">
        <v>1.168498158454895</v>
      </c>
      <c r="BA264" s="54">
        <f t="shared" si="120"/>
        <v>1.0480260650316875</v>
      </c>
      <c r="BB264" s="44"/>
      <c r="BC264" s="42">
        <v>0.41025641560554504</v>
      </c>
      <c r="BD264" s="42">
        <v>0.46153846383094788</v>
      </c>
      <c r="BE264" s="42">
        <v>0.41391941905021667</v>
      </c>
      <c r="BF264" s="42">
        <v>0.37484738230705261</v>
      </c>
      <c r="BG264" s="42">
        <v>0.3174603283405304</v>
      </c>
      <c r="BH264" s="42">
        <v>0.43956044316291809</v>
      </c>
      <c r="BI264" s="54">
        <f t="shared" si="121"/>
        <v>0.40293040871620178</v>
      </c>
      <c r="BJ264" s="44">
        <v>4.5995287597179413E-2</v>
      </c>
      <c r="BK264" s="44">
        <v>4.2909685522317886E-2</v>
      </c>
      <c r="BL264" s="44">
        <v>4.4699203222990036E-2</v>
      </c>
      <c r="BM264" s="44">
        <v>4.3637070804834366E-2</v>
      </c>
      <c r="BN264" s="44">
        <v>4.9065221101045609E-2</v>
      </c>
      <c r="BO264" s="44">
        <v>5.0631161779165268E-2</v>
      </c>
      <c r="BP264" s="58">
        <f t="shared" si="122"/>
        <v>4.6156271671255432E-2</v>
      </c>
      <c r="BQ264" s="42">
        <v>1.42</v>
      </c>
      <c r="BR264" s="42">
        <v>1.44</v>
      </c>
      <c r="BS264" s="42">
        <v>1.4</v>
      </c>
      <c r="BT264" s="42">
        <v>1.37</v>
      </c>
      <c r="BU264" s="42">
        <v>1.26</v>
      </c>
      <c r="BV264" s="42">
        <v>1.39</v>
      </c>
      <c r="BW264" s="54">
        <v>1.38</v>
      </c>
      <c r="BX264" s="44">
        <v>5.2999999999999999E-2</v>
      </c>
      <c r="BY264" s="44">
        <v>4.9000000000000002E-2</v>
      </c>
      <c r="BZ264" s="44">
        <v>4.8000000000000001E-2</v>
      </c>
      <c r="CA264" s="44">
        <v>0.05</v>
      </c>
      <c r="CB264" s="44">
        <v>5.7000000000000002E-2</v>
      </c>
      <c r="CC264" s="44">
        <v>5.3999999999999999E-2</v>
      </c>
      <c r="CD264" s="58">
        <v>5.1999999999999998E-2</v>
      </c>
      <c r="CE264" s="42">
        <v>7.64</v>
      </c>
      <c r="CF264" s="42">
        <v>7.66</v>
      </c>
      <c r="CG264" s="42">
        <v>7.64</v>
      </c>
      <c r="CH264" s="42">
        <v>7.64</v>
      </c>
      <c r="CI264" s="42">
        <v>7.66</v>
      </c>
      <c r="CJ264" s="42">
        <v>7.71</v>
      </c>
      <c r="CK264" s="54">
        <v>7.66</v>
      </c>
      <c r="CL264" s="42">
        <v>112</v>
      </c>
      <c r="CM264" s="44"/>
      <c r="CN264" s="44">
        <v>1.773870587348938</v>
      </c>
      <c r="CO264" s="44">
        <v>1.7553113698959351</v>
      </c>
      <c r="CP264" s="44">
        <v>1.8568986654281616</v>
      </c>
      <c r="CQ264" s="44">
        <v>1.8295482397079468</v>
      </c>
      <c r="CR264" s="44">
        <v>1.7777777910232544</v>
      </c>
      <c r="CS264" s="44">
        <v>1.7807081937789917</v>
      </c>
      <c r="CT264" s="58">
        <f t="shared" si="123"/>
        <v>1.7956858078638713</v>
      </c>
      <c r="CU264" s="44" t="s">
        <v>233</v>
      </c>
      <c r="CV264" s="44" t="s">
        <v>233</v>
      </c>
      <c r="CW264" s="44" t="s">
        <v>233</v>
      </c>
      <c r="CX264" s="44" t="s">
        <v>233</v>
      </c>
      <c r="CY264" s="44" t="s">
        <v>233</v>
      </c>
      <c r="CZ264" s="44" t="s">
        <v>233</v>
      </c>
      <c r="DA264" s="54">
        <v>0.73899999999999999</v>
      </c>
      <c r="DB264" s="65">
        <v>1222.954833984375</v>
      </c>
      <c r="DC264" s="65">
        <v>1203.9072265625</v>
      </c>
      <c r="DD264" s="65">
        <v>1274.4810791015625</v>
      </c>
      <c r="DE264" s="65">
        <v>1264.835205078125</v>
      </c>
      <c r="DF264" s="65">
        <v>1228.815673828125</v>
      </c>
      <c r="DG264" s="65">
        <v>1186.5689697265625</v>
      </c>
      <c r="DH264" s="58">
        <f t="shared" si="124"/>
        <v>1.7715751171875</v>
      </c>
      <c r="DI264" s="65">
        <v>1287.3504638671875</v>
      </c>
      <c r="DJ264" s="65">
        <v>1251.379638671875</v>
      </c>
      <c r="DK264" s="65">
        <v>1268.107421875</v>
      </c>
      <c r="DL264" s="65">
        <v>1277.240478515625</v>
      </c>
      <c r="DM264" s="65">
        <v>1288.571533203125</v>
      </c>
      <c r="DN264" s="65">
        <v>1262.17333984375</v>
      </c>
      <c r="DO264" s="58">
        <f t="shared" si="125"/>
        <v>1.8323574902343751</v>
      </c>
      <c r="DP264" s="65">
        <v>25</v>
      </c>
      <c r="DQ264" s="44"/>
      <c r="DR264" s="65">
        <v>0</v>
      </c>
      <c r="DS264" s="65">
        <v>0</v>
      </c>
      <c r="DT264" s="65">
        <v>100</v>
      </c>
      <c r="DU264" s="65">
        <v>100</v>
      </c>
      <c r="DV264" s="65">
        <v>100</v>
      </c>
      <c r="DW264" s="65">
        <v>100</v>
      </c>
      <c r="DX264" s="58">
        <f t="shared" si="126"/>
        <v>9.6000000000000002E-2</v>
      </c>
      <c r="DY264" s="43">
        <v>6.9208788871765137</v>
      </c>
      <c r="DZ264" s="43">
        <v>13.249890327453613</v>
      </c>
      <c r="EA264" s="43">
        <v>27.368408203125</v>
      </c>
      <c r="EB264" s="44">
        <f t="shared" si="127"/>
        <v>1.9556682144927979</v>
      </c>
      <c r="EC264" s="43">
        <v>26</v>
      </c>
      <c r="ED264" s="43">
        <v>26</v>
      </c>
      <c r="EE264" s="43">
        <v>21</v>
      </c>
      <c r="EF264" s="43">
        <v>19</v>
      </c>
      <c r="EG264" s="43">
        <v>19</v>
      </c>
      <c r="EH264" s="43">
        <v>21</v>
      </c>
      <c r="EI264" s="56">
        <f t="shared" si="108"/>
        <v>22</v>
      </c>
      <c r="EJ264" s="65">
        <v>272.02999999999997</v>
      </c>
      <c r="EK264" s="42">
        <v>0.20000000298023224</v>
      </c>
      <c r="EL264" s="42">
        <v>0.20000000298023224</v>
      </c>
      <c r="EM264" s="42">
        <v>0.20000000298023224</v>
      </c>
      <c r="EN264" s="42">
        <v>0.20000000298023224</v>
      </c>
      <c r="EO264" s="42">
        <v>0.20000000298023224</v>
      </c>
      <c r="EP264" s="42">
        <v>0.18000000715255737</v>
      </c>
      <c r="EQ264" s="54">
        <f t="shared" si="109"/>
        <v>0.19666667034228644</v>
      </c>
      <c r="ER264" s="65" t="s">
        <v>237</v>
      </c>
      <c r="ES264" s="42">
        <v>0</v>
      </c>
      <c r="ET264" s="42">
        <v>0</v>
      </c>
      <c r="EU264" s="42">
        <v>0</v>
      </c>
      <c r="EV264" s="42">
        <v>0</v>
      </c>
      <c r="EW264" s="42">
        <v>0</v>
      </c>
      <c r="EX264" s="42">
        <v>0</v>
      </c>
      <c r="EY264" s="54" t="str">
        <f t="shared" si="110"/>
        <v>0</v>
      </c>
      <c r="EZ264" s="42" t="s">
        <v>237</v>
      </c>
      <c r="FA264" s="42">
        <v>0.40000000596046448</v>
      </c>
      <c r="FB264" s="42">
        <v>0.40000000596046448</v>
      </c>
      <c r="FC264" s="42">
        <v>0.37999999523162842</v>
      </c>
      <c r="FD264" s="42">
        <v>0.37999999523162842</v>
      </c>
      <c r="FE264" s="42">
        <v>0.37999999523162842</v>
      </c>
      <c r="FF264" s="42">
        <v>0.37999999523162842</v>
      </c>
      <c r="FG264" s="54">
        <f t="shared" si="111"/>
        <v>0.38666666547457379</v>
      </c>
      <c r="FH264" s="42"/>
      <c r="FI264" s="42">
        <v>0.43999999761581421</v>
      </c>
      <c r="FJ264" s="42">
        <v>0.43999999761581421</v>
      </c>
      <c r="FK264" s="42">
        <v>0.40000000596046448</v>
      </c>
      <c r="FL264" s="42">
        <v>0.40000000596046448</v>
      </c>
      <c r="FM264" s="42">
        <v>0.40000000596046448</v>
      </c>
      <c r="FN264" s="42">
        <v>0.40000000596046448</v>
      </c>
      <c r="FO264" s="54">
        <f t="shared" si="112"/>
        <v>0.41333333651224774</v>
      </c>
      <c r="FP264" s="65">
        <v>52</v>
      </c>
      <c r="FQ264" s="42">
        <v>0.56999999284744263</v>
      </c>
      <c r="FR264" s="42">
        <v>0.56999999284744263</v>
      </c>
      <c r="FS264" s="42">
        <v>0.56999999284744263</v>
      </c>
      <c r="FT264" s="42">
        <v>0.56999999284744263</v>
      </c>
      <c r="FU264" s="42">
        <v>0.56999999284744263</v>
      </c>
      <c r="FV264" s="42">
        <v>0.56999999284744263</v>
      </c>
      <c r="FW264" s="54">
        <f t="shared" si="113"/>
        <v>0.56999999284744263</v>
      </c>
      <c r="FX264" s="65">
        <v>38</v>
      </c>
    </row>
    <row r="265" spans="1:180">
      <c r="A265" s="40">
        <v>38967</v>
      </c>
      <c r="B265" s="41"/>
      <c r="C265" s="41"/>
      <c r="D265" s="41"/>
      <c r="E265" s="42">
        <v>7.9452991485595703</v>
      </c>
      <c r="F265" s="42">
        <v>7.904273509979248</v>
      </c>
      <c r="G265" s="42">
        <v>7.9247860908508301</v>
      </c>
      <c r="H265" s="42">
        <v>8.1367521286010742</v>
      </c>
      <c r="I265" s="42">
        <v>8.3111114501953125</v>
      </c>
      <c r="J265" s="42">
        <v>8.1470088958740234</v>
      </c>
      <c r="K265" s="54">
        <f t="shared" si="114"/>
        <v>8.0615385373433437</v>
      </c>
      <c r="L265" s="43">
        <v>16.336996078491211</v>
      </c>
      <c r="M265" s="43">
        <v>15.84859561920166</v>
      </c>
      <c r="N265" s="43">
        <v>15.775335311889648</v>
      </c>
      <c r="O265" s="43">
        <v>17.142856597900391</v>
      </c>
      <c r="P265" s="43">
        <v>19.438339233398437</v>
      </c>
      <c r="Q265" s="43">
        <v>18.705738067626953</v>
      </c>
      <c r="R265" s="54">
        <f t="shared" si="115"/>
        <v>17.207976818084717</v>
      </c>
      <c r="S265" s="43">
        <v>6.7155065536499023</v>
      </c>
      <c r="T265" s="43">
        <v>6.7155065536499023</v>
      </c>
      <c r="U265" s="43">
        <v>6.7155065536499023</v>
      </c>
      <c r="V265" s="43">
        <v>5.3724055290222168</v>
      </c>
      <c r="W265" s="43">
        <v>5.3724055290222168</v>
      </c>
      <c r="X265" s="43">
        <v>6.3492064476013184</v>
      </c>
      <c r="Y265" s="56">
        <f t="shared" si="116"/>
        <v>6.2067561944325762</v>
      </c>
      <c r="Z265" s="42">
        <v>-0.20268620550632477</v>
      </c>
      <c r="AA265" s="42">
        <v>-0.17338217794895172</v>
      </c>
      <c r="AB265" s="42">
        <v>-0.27106228470802307</v>
      </c>
      <c r="AC265" s="42">
        <v>-0.31990233063697815</v>
      </c>
      <c r="AD265" s="42">
        <v>-0.29548230767250061</v>
      </c>
      <c r="AE265" s="42">
        <v>-0.28571429848670959</v>
      </c>
      <c r="AF265" s="54">
        <f t="shared" si="117"/>
        <v>-0.25803826749324799</v>
      </c>
      <c r="AG265" s="42">
        <v>7.4188032150268555</v>
      </c>
      <c r="AH265" s="42">
        <v>7.4017095565795898</v>
      </c>
      <c r="AI265" s="42">
        <v>7.470085620880127</v>
      </c>
      <c r="AJ265" s="42">
        <v>7.6717948913574219</v>
      </c>
      <c r="AK265" s="42">
        <v>7.8256411552429199</v>
      </c>
      <c r="AL265" s="42">
        <v>7.634188175201416</v>
      </c>
      <c r="AM265" s="54">
        <f t="shared" si="118"/>
        <v>7.5703704357147217</v>
      </c>
      <c r="AN265" s="44">
        <v>0.31013432145118713</v>
      </c>
      <c r="AO265" s="44">
        <v>0.24908424913883209</v>
      </c>
      <c r="AP265" s="44">
        <v>0.17582418024539948</v>
      </c>
      <c r="AQ265" s="44">
        <v>0.190476194024086</v>
      </c>
      <c r="AR265" s="44">
        <v>0.43223443627357483</v>
      </c>
      <c r="AS265" s="44">
        <v>0.43223443627357483</v>
      </c>
      <c r="AT265" s="58">
        <f t="shared" si="119"/>
        <v>0.29833130290110904</v>
      </c>
      <c r="AU265" s="42">
        <v>0.95604395866394043</v>
      </c>
      <c r="AV265" s="42">
        <v>0.97680097818374634</v>
      </c>
      <c r="AW265" s="42">
        <v>0.99267399311065674</v>
      </c>
      <c r="AX265" s="42">
        <v>0.97069597244262695</v>
      </c>
      <c r="AY265" s="42">
        <v>0.97680097818374634</v>
      </c>
      <c r="AZ265" s="42">
        <v>0.94871795177459717</v>
      </c>
      <c r="BA265" s="54">
        <f t="shared" si="120"/>
        <v>0.97028897205988562</v>
      </c>
      <c r="BB265" s="44"/>
      <c r="BC265" s="42">
        <v>0.34065935015678406</v>
      </c>
      <c r="BD265" s="42">
        <v>0.34310135245323181</v>
      </c>
      <c r="BE265" s="42">
        <v>0.30402931571006775</v>
      </c>
      <c r="BF265" s="42">
        <v>0.29670330882072449</v>
      </c>
      <c r="BG265" s="42">
        <v>0.24175824224948883</v>
      </c>
      <c r="BH265" s="42">
        <v>0.22100122272968292</v>
      </c>
      <c r="BI265" s="54">
        <f t="shared" si="121"/>
        <v>0.29120879868666333</v>
      </c>
      <c r="BJ265" s="44">
        <v>5.1210593432188034E-2</v>
      </c>
      <c r="BK265" s="44">
        <v>4.7355826944112778E-2</v>
      </c>
      <c r="BL265" s="44">
        <v>4.6732772141695023E-2</v>
      </c>
      <c r="BM265" s="44">
        <v>4.6462181955575943E-2</v>
      </c>
      <c r="BN265" s="44">
        <v>4.9075860530138016E-2</v>
      </c>
      <c r="BO265" s="44">
        <v>5.2015393972396851E-2</v>
      </c>
      <c r="BP265" s="58">
        <f t="shared" si="122"/>
        <v>4.8808771496017776E-2</v>
      </c>
      <c r="BQ265" s="42">
        <v>1.44</v>
      </c>
      <c r="BR265" s="42">
        <v>1.41</v>
      </c>
      <c r="BS265" s="42">
        <v>1.32</v>
      </c>
      <c r="BT265" s="42">
        <v>1.25</v>
      </c>
      <c r="BU265" s="42">
        <v>1.2</v>
      </c>
      <c r="BV265" s="42">
        <v>1.1200000000000001</v>
      </c>
      <c r="BW265" s="54">
        <v>1.29</v>
      </c>
      <c r="BX265" s="44">
        <v>5.5E-2</v>
      </c>
      <c r="BY265" s="44">
        <v>5.0999999999999997E-2</v>
      </c>
      <c r="BZ265" s="44">
        <v>5.5E-2</v>
      </c>
      <c r="CA265" s="44">
        <v>5.6000000000000001E-2</v>
      </c>
      <c r="CB265" s="44">
        <v>6.3E-2</v>
      </c>
      <c r="CC265" s="44">
        <v>7.0000000000000007E-2</v>
      </c>
      <c r="CD265" s="58">
        <v>5.8000000000000003E-2</v>
      </c>
      <c r="CE265" s="42">
        <v>7.77</v>
      </c>
      <c r="CF265" s="42">
        <v>7.79</v>
      </c>
      <c r="CG265" s="42">
        <v>7.76</v>
      </c>
      <c r="CH265" s="42">
        <v>7.75</v>
      </c>
      <c r="CI265" s="42">
        <v>7.76</v>
      </c>
      <c r="CJ265" s="42">
        <v>7.75</v>
      </c>
      <c r="CK265" s="54">
        <v>7.76</v>
      </c>
      <c r="CL265" s="42">
        <v>129</v>
      </c>
      <c r="CM265" s="44">
        <v>0.11899999999999999</v>
      </c>
      <c r="CN265" s="44">
        <v>1.7387057542800903</v>
      </c>
      <c r="CO265" s="44">
        <v>1.7338217496871948</v>
      </c>
      <c r="CP265" s="44">
        <v>0.99047619104385376</v>
      </c>
      <c r="CQ265" s="44">
        <v>0.98949939012527466</v>
      </c>
      <c r="CR265" s="44">
        <v>1.0051282644271851</v>
      </c>
      <c r="CS265" s="44">
        <v>0.98363858461380005</v>
      </c>
      <c r="CT265" s="58">
        <f t="shared" si="123"/>
        <v>1.240211655696233</v>
      </c>
      <c r="CU265" s="44" t="s">
        <v>233</v>
      </c>
      <c r="CV265" s="44" t="s">
        <v>233</v>
      </c>
      <c r="CW265" s="44" t="s">
        <v>233</v>
      </c>
      <c r="CX265" s="44" t="s">
        <v>233</v>
      </c>
      <c r="CY265" s="44" t="s">
        <v>233</v>
      </c>
      <c r="CZ265" s="44" t="s">
        <v>233</v>
      </c>
      <c r="DA265" s="54">
        <v>1.284</v>
      </c>
      <c r="DB265" s="65">
        <v>1226.37353515625</v>
      </c>
      <c r="DC265" s="65">
        <v>1180.5860595703125</v>
      </c>
      <c r="DD265" s="65">
        <v>646.03173828125</v>
      </c>
      <c r="DE265" s="65">
        <v>697.313720703125</v>
      </c>
      <c r="DF265" s="65">
        <v>664.713134765625</v>
      </c>
      <c r="DG265" s="65">
        <v>662.881591796875</v>
      </c>
      <c r="DH265" s="58">
        <f t="shared" si="124"/>
        <v>1.2186959472656249</v>
      </c>
      <c r="DI265" s="65">
        <v>1260.1953125</v>
      </c>
      <c r="DJ265" s="65">
        <v>1263.003662109375</v>
      </c>
      <c r="DK265" s="65">
        <v>704.27349853515625</v>
      </c>
      <c r="DL265" s="65">
        <v>710.4273681640625</v>
      </c>
      <c r="DM265" s="65">
        <v>723.4188232421875</v>
      </c>
      <c r="DN265" s="65">
        <v>726.15386962890625</v>
      </c>
      <c r="DO265" s="58">
        <f t="shared" si="125"/>
        <v>1.2929934082031249</v>
      </c>
      <c r="DP265" s="65">
        <v>28</v>
      </c>
      <c r="DQ265" s="44"/>
      <c r="DR265" s="65">
        <v>0</v>
      </c>
      <c r="DS265" s="65">
        <v>0</v>
      </c>
      <c r="DT265" s="65">
        <v>100</v>
      </c>
      <c r="DU265" s="65">
        <v>100</v>
      </c>
      <c r="DV265" s="65">
        <v>100</v>
      </c>
      <c r="DW265" s="65">
        <v>100</v>
      </c>
      <c r="DX265" s="58">
        <f t="shared" si="126"/>
        <v>9.6000000000000002E-2</v>
      </c>
      <c r="DY265" s="43">
        <v>6.8979730606079102</v>
      </c>
      <c r="DZ265" s="43">
        <v>14.264124870300293</v>
      </c>
      <c r="EA265" s="43">
        <v>27.779876708984375</v>
      </c>
      <c r="EB265" s="44">
        <f t="shared" si="127"/>
        <v>1.1449151649475098</v>
      </c>
      <c r="EC265" s="43">
        <v>21</v>
      </c>
      <c r="ED265" s="43">
        <v>21</v>
      </c>
      <c r="EE265" s="43">
        <v>19</v>
      </c>
      <c r="EF265" s="43">
        <v>19</v>
      </c>
      <c r="EG265" s="43">
        <v>19</v>
      </c>
      <c r="EH265" s="43">
        <v>19</v>
      </c>
      <c r="EI265" s="56">
        <f t="shared" si="108"/>
        <v>19.666666666666668</v>
      </c>
      <c r="EJ265" s="65">
        <v>176.4</v>
      </c>
      <c r="EK265" s="42">
        <v>0.18000000715255737</v>
      </c>
      <c r="EL265" s="42">
        <v>0.18000000715255737</v>
      </c>
      <c r="EM265" s="42">
        <v>0.18000000715255737</v>
      </c>
      <c r="EN265" s="42">
        <v>0.18000000715255737</v>
      </c>
      <c r="EO265" s="42">
        <v>0.18000000715255737</v>
      </c>
      <c r="EP265" s="42">
        <v>0.18000000715255737</v>
      </c>
      <c r="EQ265" s="54">
        <f t="shared" si="109"/>
        <v>0.18000000715255737</v>
      </c>
      <c r="ER265" s="65" t="s">
        <v>237</v>
      </c>
      <c r="ES265" s="42">
        <v>0</v>
      </c>
      <c r="ET265" s="42">
        <v>0</v>
      </c>
      <c r="EU265" s="42">
        <v>0</v>
      </c>
      <c r="EV265" s="42">
        <v>0</v>
      </c>
      <c r="EW265" s="42">
        <v>0</v>
      </c>
      <c r="EX265" s="42">
        <v>0</v>
      </c>
      <c r="EY265" s="54" t="str">
        <f t="shared" si="110"/>
        <v>0</v>
      </c>
      <c r="EZ265" s="42" t="s">
        <v>237</v>
      </c>
      <c r="FA265" s="42">
        <v>0.34000000357627869</v>
      </c>
      <c r="FB265" s="42">
        <v>0.34000000357627869</v>
      </c>
      <c r="FC265" s="42">
        <v>0.34000000357627869</v>
      </c>
      <c r="FD265" s="42">
        <v>0.34000000357627869</v>
      </c>
      <c r="FE265" s="42">
        <v>0.34000000357627869</v>
      </c>
      <c r="FF265" s="42">
        <v>0.34000000357627869</v>
      </c>
      <c r="FG265" s="54">
        <f t="shared" si="111"/>
        <v>0.34000000357627869</v>
      </c>
      <c r="FH265" s="42"/>
      <c r="FI265" s="42">
        <v>0.40000000596046448</v>
      </c>
      <c r="FJ265" s="42">
        <v>0.40000000596046448</v>
      </c>
      <c r="FK265" s="42">
        <v>0.40000000596046448</v>
      </c>
      <c r="FL265" s="42">
        <v>0.40000000596046448</v>
      </c>
      <c r="FM265" s="42">
        <v>0.40000000596046448</v>
      </c>
      <c r="FN265" s="42">
        <v>0.40000000596046448</v>
      </c>
      <c r="FO265" s="54">
        <f t="shared" si="112"/>
        <v>0.40000000596046448</v>
      </c>
      <c r="FP265" s="65">
        <v>33</v>
      </c>
      <c r="FQ265" s="42">
        <v>0.56999999284744263</v>
      </c>
      <c r="FR265" s="42">
        <v>0.56999999284744263</v>
      </c>
      <c r="FS265" s="42">
        <v>0.56999999284744263</v>
      </c>
      <c r="FT265" s="42">
        <v>0.56999999284744263</v>
      </c>
      <c r="FU265" s="42">
        <v>0.56999999284744263</v>
      </c>
      <c r="FV265" s="42">
        <v>0.56999999284744263</v>
      </c>
      <c r="FW265" s="54">
        <f t="shared" si="113"/>
        <v>0.56999999284744263</v>
      </c>
      <c r="FX265" s="65">
        <v>21</v>
      </c>
    </row>
    <row r="266" spans="1:180">
      <c r="A266" s="40">
        <v>38968</v>
      </c>
      <c r="B266" s="41"/>
      <c r="C266" s="41"/>
      <c r="D266" s="41"/>
      <c r="E266" s="42">
        <v>7.9452991485595703</v>
      </c>
      <c r="F266" s="42">
        <v>7.894017219543457</v>
      </c>
      <c r="G266" s="42">
        <v>7.9282050132751465</v>
      </c>
      <c r="H266" s="42">
        <v>8.1641025543212891</v>
      </c>
      <c r="I266" s="42">
        <v>8.3111114501953125</v>
      </c>
      <c r="J266" s="42">
        <v>8.1606836318969727</v>
      </c>
      <c r="K266" s="54">
        <f t="shared" si="114"/>
        <v>8.0672365029652919</v>
      </c>
      <c r="L266" s="43">
        <v>17.606838226318359</v>
      </c>
      <c r="M266" s="43">
        <v>16.507936477661133</v>
      </c>
      <c r="N266" s="43">
        <v>15.75091552734375</v>
      </c>
      <c r="O266" s="43">
        <v>17.777778625488281</v>
      </c>
      <c r="P266" s="43">
        <v>19.877899169921875</v>
      </c>
      <c r="Q266" s="43">
        <v>18.876678466796875</v>
      </c>
      <c r="R266" s="54">
        <f t="shared" si="115"/>
        <v>17.733007748921711</v>
      </c>
      <c r="S266" s="43">
        <v>6.2271060943603516</v>
      </c>
      <c r="T266" s="43">
        <v>6.7155065536499023</v>
      </c>
      <c r="U266" s="43">
        <v>6.2271060943603516</v>
      </c>
      <c r="V266" s="43">
        <v>4.6398048400878906</v>
      </c>
      <c r="W266" s="43">
        <v>4.6398048400878906</v>
      </c>
      <c r="X266" s="43">
        <v>4.7619047164916992</v>
      </c>
      <c r="Y266" s="56">
        <f t="shared" si="116"/>
        <v>5.5352055231730146</v>
      </c>
      <c r="Z266" s="42">
        <v>-0.23199023306369781</v>
      </c>
      <c r="AA266" s="42">
        <v>-0.18803419172763824</v>
      </c>
      <c r="AB266" s="42">
        <v>-0.15384615957736969</v>
      </c>
      <c r="AC266" s="42">
        <v>-0.26129427552223206</v>
      </c>
      <c r="AD266" s="42">
        <v>-0.28571429848670959</v>
      </c>
      <c r="AE266" s="42">
        <v>-0.26617828011512756</v>
      </c>
      <c r="AF266" s="54">
        <f t="shared" si="117"/>
        <v>-0.23117623974879584</v>
      </c>
      <c r="AG266" s="42">
        <v>7.4495725631713867</v>
      </c>
      <c r="AH266" s="42">
        <v>7.4290599822998047</v>
      </c>
      <c r="AI266" s="42">
        <v>7.4324784278869629</v>
      </c>
      <c r="AJ266" s="42">
        <v>7.6854701042175293</v>
      </c>
      <c r="AK266" s="42">
        <v>7.846153736114502</v>
      </c>
      <c r="AL266" s="42">
        <v>7.654700756072998</v>
      </c>
      <c r="AM266" s="54">
        <f t="shared" si="118"/>
        <v>7.5829059282938642</v>
      </c>
      <c r="AN266" s="44">
        <v>0.43223443627357483</v>
      </c>
      <c r="AO266" s="44">
        <v>0.43223443627357483</v>
      </c>
      <c r="AP266" s="44">
        <v>0.43223443627357483</v>
      </c>
      <c r="AQ266" s="44">
        <v>0.19536019861698151</v>
      </c>
      <c r="AR266" s="44">
        <v>0.46642246842384338</v>
      </c>
      <c r="AS266" s="44">
        <v>0.34188035130500793</v>
      </c>
      <c r="AT266" s="58">
        <f t="shared" si="119"/>
        <v>0.38339438786109287</v>
      </c>
      <c r="AU266" s="42">
        <v>0.90109890699386597</v>
      </c>
      <c r="AV266" s="42">
        <v>0.92918193340301514</v>
      </c>
      <c r="AW266" s="42">
        <v>0.89865690469741821</v>
      </c>
      <c r="AX266" s="42">
        <v>1.0036630630493164</v>
      </c>
      <c r="AY266" s="42">
        <v>0.81684982776641846</v>
      </c>
      <c r="AZ266" s="42">
        <v>1.047619104385376</v>
      </c>
      <c r="BA266" s="54">
        <f t="shared" si="120"/>
        <v>0.93284495671590173</v>
      </c>
      <c r="BB266" s="44"/>
      <c r="BC266" s="42">
        <v>0.20024420320987701</v>
      </c>
      <c r="BD266" s="42">
        <v>0.2063492089509964</v>
      </c>
      <c r="BE266" s="42">
        <v>0.41025641560554504</v>
      </c>
      <c r="BF266" s="42">
        <v>0.40293040871620178</v>
      </c>
      <c r="BG266" s="42">
        <v>0.27106228470802307</v>
      </c>
      <c r="BH266" s="42">
        <v>0.37973138689994812</v>
      </c>
      <c r="BI266" s="54">
        <f t="shared" si="121"/>
        <v>0.31176231801509857</v>
      </c>
      <c r="BJ266" s="44">
        <v>5.2086837589740753E-2</v>
      </c>
      <c r="BK266" s="44">
        <v>5.1317572593688965E-2</v>
      </c>
      <c r="BL266" s="44">
        <v>5.0365239381790161E-2</v>
      </c>
      <c r="BM266" s="44">
        <v>5.5347748100757599E-2</v>
      </c>
      <c r="BN266" s="44">
        <v>5.1280025392770767E-2</v>
      </c>
      <c r="BO266" s="44">
        <v>5.1274940371513367E-2</v>
      </c>
      <c r="BP266" s="58">
        <f t="shared" si="122"/>
        <v>5.1945393905043602E-2</v>
      </c>
      <c r="BQ266" s="42">
        <v>1.1299999999999999</v>
      </c>
      <c r="BR266" s="42">
        <v>1.1000000000000001</v>
      </c>
      <c r="BS266" s="42">
        <v>1.1399999999999999</v>
      </c>
      <c r="BT266" s="42">
        <v>1.48</v>
      </c>
      <c r="BU266" s="42">
        <v>1.35</v>
      </c>
      <c r="BV266" s="42">
        <v>1.37</v>
      </c>
      <c r="BW266" s="54">
        <v>1.26</v>
      </c>
      <c r="BX266" s="44">
        <v>7.0999999999999994E-2</v>
      </c>
      <c r="BY266" s="44">
        <v>7.0000000000000007E-2</v>
      </c>
      <c r="BZ266" s="44">
        <v>8.7999999999999995E-2</v>
      </c>
      <c r="CA266" s="44">
        <v>6.7000000000000004E-2</v>
      </c>
      <c r="CB266" s="44">
        <v>6.3E-2</v>
      </c>
      <c r="CC266" s="44">
        <v>6.0999999999999999E-2</v>
      </c>
      <c r="CD266" s="58">
        <v>7.0000000000000007E-2</v>
      </c>
      <c r="CE266" s="42">
        <v>7.77</v>
      </c>
      <c r="CF266" s="42">
        <v>7.78</v>
      </c>
      <c r="CG266" s="42">
        <v>7.79</v>
      </c>
      <c r="CH266" s="42">
        <v>7.81</v>
      </c>
      <c r="CI266" s="42">
        <v>7.8</v>
      </c>
      <c r="CJ266" s="42">
        <v>7.84</v>
      </c>
      <c r="CK266" s="54">
        <v>7.8</v>
      </c>
      <c r="CL266" s="42">
        <v>129</v>
      </c>
      <c r="CM266" s="44"/>
      <c r="CN266" s="44">
        <v>0.98461538553237915</v>
      </c>
      <c r="CO266" s="44">
        <v>0.99438339471817017</v>
      </c>
      <c r="CP266" s="44">
        <v>1.8354090452194214</v>
      </c>
      <c r="CQ266" s="44">
        <v>1.8881562948226929</v>
      </c>
      <c r="CR266" s="44">
        <v>1.8754578828811646</v>
      </c>
      <c r="CS266" s="44">
        <v>1.8334554433822632</v>
      </c>
      <c r="CT266" s="58">
        <f t="shared" si="123"/>
        <v>1.5685795744260151</v>
      </c>
      <c r="CU266" s="44" t="s">
        <v>233</v>
      </c>
      <c r="CV266" s="44" t="s">
        <v>233</v>
      </c>
      <c r="CW266" s="44" t="s">
        <v>233</v>
      </c>
      <c r="CX266" s="44" t="s">
        <v>233</v>
      </c>
      <c r="CY266" s="44" t="s">
        <v>233</v>
      </c>
      <c r="CZ266" s="44" t="s">
        <v>233</v>
      </c>
      <c r="DA266" s="54">
        <v>0.97199999999999998</v>
      </c>
      <c r="DB266" s="65">
        <v>696.947509765625</v>
      </c>
      <c r="DC266" s="65">
        <v>600.976806640625</v>
      </c>
      <c r="DD266" s="65">
        <v>1264.835205078125</v>
      </c>
      <c r="DE266" s="65">
        <v>1252.5030517578125</v>
      </c>
      <c r="DF266" s="65">
        <v>1310.01220703125</v>
      </c>
      <c r="DG266" s="65">
        <v>1264.1025390625</v>
      </c>
      <c r="DH266" s="58">
        <f t="shared" si="124"/>
        <v>1.5334505566406249</v>
      </c>
      <c r="DI266" s="65">
        <v>728.20513916015625</v>
      </c>
      <c r="DJ266" s="65">
        <v>724.78631591796875</v>
      </c>
      <c r="DK266" s="65">
        <v>1296.3369140625</v>
      </c>
      <c r="DL266" s="65">
        <v>1311.5506591796875</v>
      </c>
      <c r="DM266" s="65">
        <v>1318.779052734375</v>
      </c>
      <c r="DN266" s="65">
        <v>1293.82177734375</v>
      </c>
      <c r="DO266" s="58">
        <f t="shared" si="125"/>
        <v>1.6016351660156249</v>
      </c>
      <c r="DP266" s="65">
        <v>24</v>
      </c>
      <c r="DQ266" s="44"/>
      <c r="DR266" s="65">
        <v>0</v>
      </c>
      <c r="DS266" s="65">
        <v>0</v>
      </c>
      <c r="DT266" s="65">
        <v>100</v>
      </c>
      <c r="DU266" s="65">
        <v>100</v>
      </c>
      <c r="DV266" s="65">
        <v>100</v>
      </c>
      <c r="DW266" s="65">
        <v>0</v>
      </c>
      <c r="DX266" s="58">
        <f t="shared" si="126"/>
        <v>7.1999999999999995E-2</v>
      </c>
      <c r="DY266" s="43">
        <v>7.2284736633300781</v>
      </c>
      <c r="DZ266" s="43">
        <v>11.279171943664551</v>
      </c>
      <c r="EA266" s="43">
        <v>27.252906799316406</v>
      </c>
      <c r="EB266" s="44">
        <f t="shared" si="127"/>
        <v>2.0374382933044433</v>
      </c>
      <c r="EC266" s="43">
        <v>21</v>
      </c>
      <c r="ED266" s="43">
        <v>21</v>
      </c>
      <c r="EE266" s="43">
        <v>21</v>
      </c>
      <c r="EF266" s="43">
        <v>20</v>
      </c>
      <c r="EG266" s="43">
        <v>20</v>
      </c>
      <c r="EH266" s="43">
        <v>20</v>
      </c>
      <c r="EI266" s="56">
        <f t="shared" si="108"/>
        <v>20.5</v>
      </c>
      <c r="EJ266" s="65">
        <v>233.12</v>
      </c>
      <c r="EK266" s="42">
        <v>0.18000000715255737</v>
      </c>
      <c r="EL266" s="42">
        <v>0.18000000715255737</v>
      </c>
      <c r="EM266" s="42">
        <v>0.18000000715255737</v>
      </c>
      <c r="EN266" s="42">
        <v>0.18000000715255737</v>
      </c>
      <c r="EO266" s="42">
        <v>0.18000000715255737</v>
      </c>
      <c r="EP266" s="42">
        <v>0.18000000715255737</v>
      </c>
      <c r="EQ266" s="54">
        <f t="shared" si="109"/>
        <v>0.18000000715255737</v>
      </c>
      <c r="ER266" s="65" t="s">
        <v>237</v>
      </c>
      <c r="ES266" s="42">
        <v>0</v>
      </c>
      <c r="ET266" s="42">
        <v>0</v>
      </c>
      <c r="EU266" s="42">
        <v>0</v>
      </c>
      <c r="EV266" s="42">
        <v>0</v>
      </c>
      <c r="EW266" s="42">
        <v>0</v>
      </c>
      <c r="EX266" s="42">
        <v>0</v>
      </c>
      <c r="EY266" s="54" t="str">
        <f t="shared" si="110"/>
        <v>0</v>
      </c>
      <c r="EZ266" s="42" t="s">
        <v>237</v>
      </c>
      <c r="FA266" s="42">
        <v>0.34000000357627869</v>
      </c>
      <c r="FB266" s="42">
        <v>0.34000000357627869</v>
      </c>
      <c r="FC266" s="42">
        <v>0.34000000357627869</v>
      </c>
      <c r="FD266" s="42">
        <v>0.31999999284744263</v>
      </c>
      <c r="FE266" s="42">
        <v>0.30000001192092896</v>
      </c>
      <c r="FF266" s="42">
        <v>0.31999999284744263</v>
      </c>
      <c r="FG266" s="54">
        <f t="shared" si="111"/>
        <v>0.32666666805744171</v>
      </c>
      <c r="FH266" s="42"/>
      <c r="FI266" s="42">
        <v>0.41999998688697815</v>
      </c>
      <c r="FJ266" s="42">
        <v>0.41999998688697815</v>
      </c>
      <c r="FK266" s="42">
        <v>0.41999998688697815</v>
      </c>
      <c r="FL266" s="42">
        <v>0.40000000596046448</v>
      </c>
      <c r="FM266" s="42">
        <v>0.40000000596046448</v>
      </c>
      <c r="FN266" s="42">
        <v>0.40000000596046448</v>
      </c>
      <c r="FO266" s="54">
        <f t="shared" si="112"/>
        <v>0.40999999642372131</v>
      </c>
      <c r="FP266" s="65">
        <v>45</v>
      </c>
      <c r="FQ266" s="42">
        <v>0.56999999284744263</v>
      </c>
      <c r="FR266" s="42">
        <v>0.56999999284744263</v>
      </c>
      <c r="FS266" s="42">
        <v>0.56999999284744263</v>
      </c>
      <c r="FT266" s="42">
        <v>0.56999999284744263</v>
      </c>
      <c r="FU266" s="42">
        <v>0.56999999284744263</v>
      </c>
      <c r="FV266" s="42">
        <v>0.56999999284744263</v>
      </c>
      <c r="FW266" s="54">
        <f t="shared" si="113"/>
        <v>0.56999999284744263</v>
      </c>
      <c r="FX266" s="65">
        <v>29</v>
      </c>
    </row>
    <row r="267" spans="1:180">
      <c r="A267" s="40">
        <v>38969</v>
      </c>
      <c r="B267" s="41"/>
      <c r="C267" s="41"/>
      <c r="D267" s="41"/>
      <c r="E267" s="42">
        <v>7.9487180709838867</v>
      </c>
      <c r="F267" s="42">
        <v>7.8769230842590332</v>
      </c>
      <c r="G267" s="42">
        <v>7.9179487228393555</v>
      </c>
      <c r="H267" s="42">
        <v>8.1846151351928711</v>
      </c>
      <c r="I267" s="42">
        <v>8.3692312240600586</v>
      </c>
      <c r="J267" s="42">
        <v>8.1743593215942383</v>
      </c>
      <c r="K267" s="54">
        <f t="shared" si="114"/>
        <v>8.0786325931549072</v>
      </c>
      <c r="L267" s="43">
        <v>18.266178131103516</v>
      </c>
      <c r="M267" s="43">
        <v>17.289377212524414</v>
      </c>
      <c r="N267" s="43">
        <v>16.80097770690918</v>
      </c>
      <c r="O267" s="43">
        <v>17.94871711730957</v>
      </c>
      <c r="P267" s="43">
        <v>20.024419784545898</v>
      </c>
      <c r="Q267" s="43">
        <v>19.267398834228516</v>
      </c>
      <c r="R267" s="54">
        <f t="shared" si="115"/>
        <v>18.266178131103516</v>
      </c>
      <c r="S267" s="43">
        <v>5.4945054054260254</v>
      </c>
      <c r="T267" s="43">
        <v>5.7387056350708008</v>
      </c>
      <c r="U267" s="43">
        <v>5.4945054054260254</v>
      </c>
      <c r="V267" s="43">
        <v>5.0061049461364746</v>
      </c>
      <c r="W267" s="43">
        <v>4.6398048400878906</v>
      </c>
      <c r="X267" s="43">
        <v>5.25030517578125</v>
      </c>
      <c r="Y267" s="56">
        <f t="shared" si="116"/>
        <v>5.2706552346547442</v>
      </c>
      <c r="Z267" s="42">
        <v>-0.26617828011512756</v>
      </c>
      <c r="AA267" s="42">
        <v>-0.24175824224948883</v>
      </c>
      <c r="AB267" s="42">
        <v>-0.27106228470802307</v>
      </c>
      <c r="AC267" s="42">
        <v>-0.30525031685829163</v>
      </c>
      <c r="AD267" s="42">
        <v>-0.33943834900856018</v>
      </c>
      <c r="AE267" s="42">
        <v>-0.30525031685829163</v>
      </c>
      <c r="AF267" s="54">
        <f t="shared" si="117"/>
        <v>-0.28815629829963046</v>
      </c>
      <c r="AG267" s="42">
        <v>7.4871792793273926</v>
      </c>
      <c r="AH267" s="42">
        <v>7.4495725631713867</v>
      </c>
      <c r="AI267" s="42">
        <v>7.480341911315918</v>
      </c>
      <c r="AJ267" s="42">
        <v>7.7435898780822754</v>
      </c>
      <c r="AK267" s="42">
        <v>7.9487180709838867</v>
      </c>
      <c r="AL267" s="42">
        <v>7.7162394523620605</v>
      </c>
      <c r="AM267" s="54">
        <f t="shared" si="118"/>
        <v>7.6376068592071533</v>
      </c>
      <c r="AN267" s="44">
        <v>0.27838829159736633</v>
      </c>
      <c r="AO267" s="44">
        <v>0.27350428700447083</v>
      </c>
      <c r="AP267" s="44">
        <v>0.21001221239566803</v>
      </c>
      <c r="AQ267" s="44">
        <v>0.18803419172763824</v>
      </c>
      <c r="AR267" s="44">
        <v>0.42735043168067932</v>
      </c>
      <c r="AS267" s="44">
        <v>0.3223443329334259</v>
      </c>
      <c r="AT267" s="58">
        <f t="shared" si="119"/>
        <v>0.28327229122320813</v>
      </c>
      <c r="AU267" s="42">
        <v>1.0830280780792236</v>
      </c>
      <c r="AV267" s="42">
        <v>0.98534798622131348</v>
      </c>
      <c r="AW267" s="42">
        <v>0.8778998851776123</v>
      </c>
      <c r="AX267" s="42">
        <v>0.85470086336135864</v>
      </c>
      <c r="AY267" s="42">
        <v>0.86813187599182129</v>
      </c>
      <c r="AZ267" s="42">
        <v>0.83150184154510498</v>
      </c>
      <c r="BA267" s="54">
        <f t="shared" si="120"/>
        <v>0.91676842172940576</v>
      </c>
      <c r="BB267" s="44"/>
      <c r="BC267" s="42">
        <v>0.39804640412330627</v>
      </c>
      <c r="BD267" s="42">
        <v>0.34554335474967957</v>
      </c>
      <c r="BE267" s="42">
        <v>0.30402931571006775</v>
      </c>
      <c r="BF267" s="42">
        <v>0.28083029389381409</v>
      </c>
      <c r="BG267" s="42">
        <v>0.26129427552223206</v>
      </c>
      <c r="BH267" s="42">
        <v>0.21245421469211578</v>
      </c>
      <c r="BI267" s="54">
        <f t="shared" si="121"/>
        <v>0.30036630978186923</v>
      </c>
      <c r="BJ267" s="44">
        <v>4.9693528562784195E-2</v>
      </c>
      <c r="BK267" s="44">
        <v>5.2000612020492554E-2</v>
      </c>
      <c r="BL267" s="44">
        <v>4.8082642257213593E-2</v>
      </c>
      <c r="BM267" s="44">
        <v>4.5718222856521606E-2</v>
      </c>
      <c r="BN267" s="44">
        <v>4.8220172524452209E-2</v>
      </c>
      <c r="BO267" s="44">
        <v>5.0405506044626236E-2</v>
      </c>
      <c r="BP267" s="58">
        <f t="shared" si="122"/>
        <v>4.9020114044348397E-2</v>
      </c>
      <c r="BQ267" s="42">
        <v>1.42</v>
      </c>
      <c r="BR267" s="42">
        <v>1.43</v>
      </c>
      <c r="BS267" s="42">
        <v>1.44</v>
      </c>
      <c r="BT267" s="42">
        <v>1.37</v>
      </c>
      <c r="BU267" s="42">
        <v>1.29</v>
      </c>
      <c r="BV267" s="42">
        <v>1.25</v>
      </c>
      <c r="BW267" s="54">
        <v>1.37</v>
      </c>
      <c r="BX267" s="44">
        <v>5.8999999999999997E-2</v>
      </c>
      <c r="BY267" s="44">
        <v>5.3999999999999999E-2</v>
      </c>
      <c r="BZ267" s="44">
        <v>5.3999999999999999E-2</v>
      </c>
      <c r="CA267" s="44">
        <v>5.0999999999999997E-2</v>
      </c>
      <c r="CB267" s="44">
        <v>5.3999999999999999E-2</v>
      </c>
      <c r="CC267" s="44">
        <v>5.5E-2</v>
      </c>
      <c r="CD267" s="58">
        <v>5.3999999999999999E-2</v>
      </c>
      <c r="CE267" s="42">
        <v>7.87</v>
      </c>
      <c r="CF267" s="42">
        <v>7.88</v>
      </c>
      <c r="CG267" s="42">
        <v>7.86</v>
      </c>
      <c r="CH267" s="42">
        <v>7.83</v>
      </c>
      <c r="CI267" s="42">
        <v>7.82</v>
      </c>
      <c r="CJ267" s="42">
        <v>7.86</v>
      </c>
      <c r="CK267" s="54">
        <v>7.85</v>
      </c>
      <c r="CL267" s="42">
        <v>127</v>
      </c>
      <c r="CM267" s="44"/>
      <c r="CN267" s="44">
        <v>1.8070818185806274</v>
      </c>
      <c r="CO267" s="44">
        <v>1.8920634984970093</v>
      </c>
      <c r="CP267" s="44">
        <v>1.8051282167434692</v>
      </c>
      <c r="CQ267" s="44">
        <v>1.7924298048019409</v>
      </c>
      <c r="CR267" s="44">
        <v>1.8002442121505737</v>
      </c>
      <c r="CS267" s="44">
        <v>1.7445665597915649</v>
      </c>
      <c r="CT267" s="58">
        <f t="shared" si="123"/>
        <v>1.806919018427531</v>
      </c>
      <c r="CU267" s="44" t="s">
        <v>233</v>
      </c>
      <c r="CV267" s="44" t="s">
        <v>233</v>
      </c>
      <c r="CW267" s="44" t="s">
        <v>233</v>
      </c>
      <c r="CX267" s="44" t="s">
        <v>233</v>
      </c>
      <c r="CY267" s="44" t="s">
        <v>233</v>
      </c>
      <c r="CZ267" s="44" t="s">
        <v>233</v>
      </c>
      <c r="DA267" s="54">
        <v>0.71699999999999997</v>
      </c>
      <c r="DB267" s="65">
        <v>1219.7801513671875</v>
      </c>
      <c r="DC267" s="65">
        <v>1277.5335693359375</v>
      </c>
      <c r="DD267" s="65">
        <v>1266.4224853515625</v>
      </c>
      <c r="DE267" s="65">
        <v>1227.8388671875</v>
      </c>
      <c r="DF267" s="65">
        <v>1218.8033447265625</v>
      </c>
      <c r="DG267" s="65">
        <v>1231.6239013671875</v>
      </c>
      <c r="DH267" s="58">
        <f t="shared" si="124"/>
        <v>1.786080556640625</v>
      </c>
      <c r="DI267" s="65">
        <v>1279.9755859375</v>
      </c>
      <c r="DJ267" s="65">
        <v>1289.93896484375</v>
      </c>
      <c r="DK267" s="65">
        <v>1276.6300048828125</v>
      </c>
      <c r="DL267" s="65">
        <v>1284.908447265625</v>
      </c>
      <c r="DM267" s="65">
        <v>1276.166015625</v>
      </c>
      <c r="DN267" s="65">
        <v>1281.196533203125</v>
      </c>
      <c r="DO267" s="58">
        <f t="shared" si="125"/>
        <v>1.845315732421875</v>
      </c>
      <c r="DP267" s="65">
        <v>26</v>
      </c>
      <c r="DQ267" s="44"/>
      <c r="DR267" s="65">
        <v>0</v>
      </c>
      <c r="DS267" s="65">
        <v>100</v>
      </c>
      <c r="DT267" s="65">
        <v>100</v>
      </c>
      <c r="DU267" s="65">
        <v>100</v>
      </c>
      <c r="DV267" s="65">
        <v>100</v>
      </c>
      <c r="DW267" s="65">
        <v>0</v>
      </c>
      <c r="DX267" s="58">
        <f t="shared" si="126"/>
        <v>9.6000000000000002E-2</v>
      </c>
      <c r="DY267" s="43">
        <v>6.8619780540466309</v>
      </c>
      <c r="DZ267" s="43">
        <v>11.214202880859375</v>
      </c>
      <c r="EA267" s="43">
        <v>28.646125793457031</v>
      </c>
      <c r="EB267" s="44">
        <f t="shared" si="127"/>
        <v>1.8548012155914306</v>
      </c>
      <c r="EC267" s="43">
        <v>20</v>
      </c>
      <c r="ED267" s="43">
        <v>20</v>
      </c>
      <c r="EE267" s="43">
        <v>20</v>
      </c>
      <c r="EF267" s="43">
        <v>20</v>
      </c>
      <c r="EG267" s="43">
        <v>20</v>
      </c>
      <c r="EH267" s="43">
        <v>20</v>
      </c>
      <c r="EI267" s="56">
        <f t="shared" si="108"/>
        <v>20</v>
      </c>
      <c r="EJ267" s="65">
        <v>277.2</v>
      </c>
      <c r="EK267" s="42">
        <v>0.18000000715255737</v>
      </c>
      <c r="EL267" s="42">
        <v>0.18000000715255737</v>
      </c>
      <c r="EM267" s="42">
        <v>0.18000000715255737</v>
      </c>
      <c r="EN267" s="42">
        <v>0.18000000715255737</v>
      </c>
      <c r="EO267" s="42">
        <v>0.18000000715255737</v>
      </c>
      <c r="EP267" s="42">
        <v>0.18000000715255737</v>
      </c>
      <c r="EQ267" s="54">
        <f t="shared" si="109"/>
        <v>0.18000000715255737</v>
      </c>
      <c r="ER267" s="65" t="s">
        <v>237</v>
      </c>
      <c r="ES267" s="42">
        <v>0</v>
      </c>
      <c r="ET267" s="42">
        <v>0</v>
      </c>
      <c r="EU267" s="42">
        <v>0</v>
      </c>
      <c r="EV267" s="42">
        <v>0</v>
      </c>
      <c r="EW267" s="42">
        <v>0</v>
      </c>
      <c r="EX267" s="42">
        <v>0</v>
      </c>
      <c r="EY267" s="54" t="str">
        <f t="shared" si="110"/>
        <v>0</v>
      </c>
      <c r="EZ267" s="42" t="s">
        <v>237</v>
      </c>
      <c r="FA267" s="42">
        <v>0.31999999284744263</v>
      </c>
      <c r="FB267" s="42">
        <v>0.30000001192092896</v>
      </c>
      <c r="FC267" s="42">
        <v>0.2800000011920929</v>
      </c>
      <c r="FD267" s="42">
        <v>0.2800000011920929</v>
      </c>
      <c r="FE267" s="42">
        <v>0.2800000011920929</v>
      </c>
      <c r="FF267" s="42">
        <v>0.2800000011920929</v>
      </c>
      <c r="FG267" s="54">
        <f t="shared" si="111"/>
        <v>0.29000000158945721</v>
      </c>
      <c r="FH267" s="42"/>
      <c r="FI267" s="42">
        <v>0.40000000596046448</v>
      </c>
      <c r="FJ267" s="42">
        <v>0.40000000596046448</v>
      </c>
      <c r="FK267" s="42">
        <v>0.37999999523162842</v>
      </c>
      <c r="FL267" s="42">
        <v>0.37999999523162842</v>
      </c>
      <c r="FM267" s="42">
        <v>0.37999999523162842</v>
      </c>
      <c r="FN267" s="42">
        <v>0.37999999523162842</v>
      </c>
      <c r="FO267" s="54">
        <f t="shared" si="112"/>
        <v>0.38666666547457379</v>
      </c>
      <c r="FP267" s="65">
        <v>46</v>
      </c>
      <c r="FQ267" s="42">
        <v>0.56999999284744263</v>
      </c>
      <c r="FR267" s="42">
        <v>0.56999999284744263</v>
      </c>
      <c r="FS267" s="42">
        <v>0.56999999284744263</v>
      </c>
      <c r="FT267" s="42">
        <v>0.56999999284744263</v>
      </c>
      <c r="FU267" s="42">
        <v>0.56999999284744263</v>
      </c>
      <c r="FV267" s="42">
        <v>0.56999999284744263</v>
      </c>
      <c r="FW267" s="54">
        <f t="shared" si="113"/>
        <v>0.56999999284744263</v>
      </c>
      <c r="FX267" s="65">
        <v>34</v>
      </c>
    </row>
    <row r="268" spans="1:180">
      <c r="A268" s="40">
        <v>38970</v>
      </c>
      <c r="B268" s="41"/>
      <c r="C268" s="41"/>
      <c r="D268" s="41"/>
      <c r="E268" s="42">
        <v>7.9521365165710449</v>
      </c>
      <c r="F268" s="42">
        <v>7.8974356651306152</v>
      </c>
      <c r="G268" s="42">
        <v>7.9316239356994629</v>
      </c>
      <c r="H268" s="42">
        <v>8.1709403991699219</v>
      </c>
      <c r="I268" s="42">
        <v>8.355555534362793</v>
      </c>
      <c r="J268" s="42">
        <v>8.1914529800415039</v>
      </c>
      <c r="K268" s="54">
        <f t="shared" si="114"/>
        <v>8.0831908384958897</v>
      </c>
      <c r="L268" s="43">
        <v>18.290597915649414</v>
      </c>
      <c r="M268" s="43">
        <v>17.289377212524414</v>
      </c>
      <c r="N268" s="43">
        <v>16.654457092285156</v>
      </c>
      <c r="O268" s="43">
        <v>16.898656845092773</v>
      </c>
      <c r="P268" s="43">
        <v>18.241758346557617</v>
      </c>
      <c r="Q268" s="43">
        <v>17.362636566162109</v>
      </c>
      <c r="R268" s="54">
        <f t="shared" si="115"/>
        <v>17.456247329711914</v>
      </c>
      <c r="S268" s="43">
        <v>5.3724055290222168</v>
      </c>
      <c r="T268" s="43">
        <v>6.3492064476013184</v>
      </c>
      <c r="U268" s="43">
        <v>5.9829058647155762</v>
      </c>
      <c r="V268" s="43">
        <v>4.6398048400878906</v>
      </c>
      <c r="W268" s="43">
        <v>4.884005069732666</v>
      </c>
      <c r="X268" s="43">
        <v>4.6398048400878906</v>
      </c>
      <c r="Y268" s="56">
        <f t="shared" si="116"/>
        <v>5.3113554318745928</v>
      </c>
      <c r="Z268" s="42">
        <v>-0.27106228470802307</v>
      </c>
      <c r="AA268" s="42">
        <v>-0.25152626633644104</v>
      </c>
      <c r="AB268" s="42">
        <v>-0.2905983030796051</v>
      </c>
      <c r="AC268" s="42">
        <v>-0.3540903627872467</v>
      </c>
      <c r="AD268" s="42">
        <v>-0.37362638115882874</v>
      </c>
      <c r="AE268" s="42">
        <v>-0.37362638115882874</v>
      </c>
      <c r="AF268" s="54">
        <f t="shared" si="117"/>
        <v>-0.31908832987149555</v>
      </c>
      <c r="AG268" s="42">
        <v>7.5213675498962402</v>
      </c>
      <c r="AH268" s="42">
        <v>7.4940171241760254</v>
      </c>
      <c r="AI268" s="42">
        <v>7.5521368980407715</v>
      </c>
      <c r="AJ268" s="42">
        <v>7.8290596008300781</v>
      </c>
      <c r="AK268" s="42">
        <v>8.0547008514404297</v>
      </c>
      <c r="AL268" s="42">
        <v>7.8529915809631348</v>
      </c>
      <c r="AM268" s="54">
        <f t="shared" si="118"/>
        <v>7.7173789342244463</v>
      </c>
      <c r="AN268" s="44">
        <v>0.27838829159736633</v>
      </c>
      <c r="AO268" s="44">
        <v>0.23687423765659332</v>
      </c>
      <c r="AP268" s="44">
        <v>0.16361416876316071</v>
      </c>
      <c r="AQ268" s="44">
        <v>0.15140415728092194</v>
      </c>
      <c r="AR268" s="44">
        <v>0.25641027092933655</v>
      </c>
      <c r="AS268" s="44">
        <v>0.34676435589790344</v>
      </c>
      <c r="AT268" s="58">
        <f t="shared" si="119"/>
        <v>0.23890924702088037</v>
      </c>
      <c r="AU268" s="42">
        <v>0.87179487943649292</v>
      </c>
      <c r="AV268" s="42">
        <v>0.8730158805847168</v>
      </c>
      <c r="AW268" s="42">
        <v>0.81562882661819458</v>
      </c>
      <c r="AX268" s="42">
        <v>1.0329670906066895</v>
      </c>
      <c r="AY268" s="42">
        <v>1.0048840045928955</v>
      </c>
      <c r="AZ268" s="42">
        <v>1.0634920597076416</v>
      </c>
      <c r="BA268" s="54">
        <f t="shared" si="120"/>
        <v>0.94363045692443848</v>
      </c>
      <c r="BB268" s="44"/>
      <c r="BC268" s="42">
        <v>0.23076923191547394</v>
      </c>
      <c r="BD268" s="42">
        <v>0.25396826863288879</v>
      </c>
      <c r="BE268" s="42">
        <v>0.11233211308717728</v>
      </c>
      <c r="BF268" s="42">
        <v>0.19536019861698151</v>
      </c>
      <c r="BG268" s="42">
        <v>0.21245421469211578</v>
      </c>
      <c r="BH268" s="42">
        <v>0.22832722961902618</v>
      </c>
      <c r="BI268" s="54">
        <f t="shared" si="121"/>
        <v>0.20553520942727724</v>
      </c>
      <c r="BJ268" s="44">
        <v>4.935111477971077E-2</v>
      </c>
      <c r="BK268" s="44">
        <v>4.7482378780841827E-2</v>
      </c>
      <c r="BL268" s="44">
        <v>4.5795809477567673E-2</v>
      </c>
      <c r="BM268" s="44">
        <v>4.2931690812110901E-2</v>
      </c>
      <c r="BN268" s="44">
        <v>4.3058294802904129E-2</v>
      </c>
      <c r="BO268" s="44">
        <v>4.4412322342395782E-2</v>
      </c>
      <c r="BP268" s="58">
        <f t="shared" si="122"/>
        <v>4.550526849925518E-2</v>
      </c>
      <c r="BQ268" s="42">
        <v>1.22</v>
      </c>
      <c r="BR268" s="42">
        <v>1.25</v>
      </c>
      <c r="BS268" s="42">
        <v>1.25</v>
      </c>
      <c r="BT268" s="42">
        <v>1.19</v>
      </c>
      <c r="BU268" s="42">
        <v>1.22</v>
      </c>
      <c r="BV268" s="42">
        <v>1.29</v>
      </c>
      <c r="BW268" s="54">
        <v>1.24</v>
      </c>
      <c r="BX268" s="44">
        <v>5.3999999999999999E-2</v>
      </c>
      <c r="BY268" s="44">
        <v>0.05</v>
      </c>
      <c r="BZ268" s="44">
        <v>4.9000000000000002E-2</v>
      </c>
      <c r="CA268" s="44">
        <v>4.5999999999999999E-2</v>
      </c>
      <c r="CB268" s="44">
        <v>4.4999999999999998E-2</v>
      </c>
      <c r="CC268" s="44">
        <v>4.8000000000000001E-2</v>
      </c>
      <c r="CD268" s="58">
        <v>4.9000000000000002E-2</v>
      </c>
      <c r="CE268" s="42">
        <v>7.9</v>
      </c>
      <c r="CF268" s="42">
        <v>7.92</v>
      </c>
      <c r="CG268" s="42">
        <v>7.9</v>
      </c>
      <c r="CH268" s="42">
        <v>7.89</v>
      </c>
      <c r="CI268" s="42">
        <v>7.88</v>
      </c>
      <c r="CJ268" s="42">
        <v>7.88</v>
      </c>
      <c r="CK268" s="54">
        <v>7.9</v>
      </c>
      <c r="CL268" s="42">
        <v>129</v>
      </c>
      <c r="CM268" s="44"/>
      <c r="CN268" s="44">
        <v>1.7494505643844604</v>
      </c>
      <c r="CO268" s="44">
        <v>1.7631257772445679</v>
      </c>
      <c r="CP268" s="44">
        <v>0.95628815889358521</v>
      </c>
      <c r="CQ268" s="44">
        <v>0.85665446519851685</v>
      </c>
      <c r="CR268" s="44">
        <v>0.954334557056427</v>
      </c>
      <c r="CS268" s="44">
        <v>0.92405372858047485</v>
      </c>
      <c r="CT268" s="58">
        <f t="shared" si="123"/>
        <v>1.2006512085596721</v>
      </c>
      <c r="CU268" s="44" t="s">
        <v>233</v>
      </c>
      <c r="CV268" s="44" t="s">
        <v>233</v>
      </c>
      <c r="CW268" s="44" t="s">
        <v>233</v>
      </c>
      <c r="CX268" s="44" t="s">
        <v>233</v>
      </c>
      <c r="CY268" s="44" t="s">
        <v>233</v>
      </c>
      <c r="CZ268" s="44" t="s">
        <v>233</v>
      </c>
      <c r="DA268" s="54">
        <v>1.2190000000000001</v>
      </c>
      <c r="DB268" s="65">
        <v>1168.25390625</v>
      </c>
      <c r="DC268" s="65">
        <v>1206.10498046875</v>
      </c>
      <c r="DD268" s="65">
        <v>643.71185302734375</v>
      </c>
      <c r="DE268" s="65">
        <v>666.05615234375</v>
      </c>
      <c r="DF268" s="65">
        <v>659.096435546875</v>
      </c>
      <c r="DG268" s="65">
        <v>653.6019287109375</v>
      </c>
      <c r="DH268" s="58">
        <f t="shared" si="124"/>
        <v>1.1992380615234375</v>
      </c>
      <c r="DI268" s="65">
        <v>1273.89501953125</v>
      </c>
      <c r="DJ268" s="65">
        <v>1261.6361083984375</v>
      </c>
      <c r="DK268" s="65">
        <v>700.17095947265625</v>
      </c>
      <c r="DL268" s="65">
        <v>703.5897216796875</v>
      </c>
      <c r="DM268" s="65">
        <v>714.5299072265625</v>
      </c>
      <c r="DN268" s="65">
        <v>711.79486083984375</v>
      </c>
      <c r="DO268" s="58">
        <f t="shared" si="125"/>
        <v>1.2877479785156249</v>
      </c>
      <c r="DP268" s="65">
        <v>24</v>
      </c>
      <c r="DQ268" s="44"/>
      <c r="DR268" s="65">
        <v>0</v>
      </c>
      <c r="DS268" s="65">
        <v>0</v>
      </c>
      <c r="DT268" s="65">
        <v>100</v>
      </c>
      <c r="DU268" s="65">
        <v>0</v>
      </c>
      <c r="DV268" s="65">
        <v>100</v>
      </c>
      <c r="DW268" s="65">
        <v>100</v>
      </c>
      <c r="DX268" s="58">
        <f t="shared" si="126"/>
        <v>7.1999999999999995E-2</v>
      </c>
      <c r="DY268" s="43">
        <v>6.9077897071838379</v>
      </c>
      <c r="DZ268" s="43">
        <v>13.899578094482422</v>
      </c>
      <c r="EA268" s="43">
        <v>28.054191589355469</v>
      </c>
      <c r="EB268" s="44">
        <f t="shared" si="127"/>
        <v>0.89568319732666013</v>
      </c>
      <c r="EC268" s="43">
        <v>20</v>
      </c>
      <c r="ED268" s="43">
        <v>20</v>
      </c>
      <c r="EE268" s="43">
        <v>20</v>
      </c>
      <c r="EF268" s="43">
        <v>18</v>
      </c>
      <c r="EG268" s="43">
        <v>18</v>
      </c>
      <c r="EH268" s="43">
        <v>18</v>
      </c>
      <c r="EI268" s="56">
        <f t="shared" si="108"/>
        <v>19</v>
      </c>
      <c r="EJ268" s="65">
        <v>173.24</v>
      </c>
      <c r="EK268" s="42">
        <v>0.18000000715255737</v>
      </c>
      <c r="EL268" s="42">
        <v>0.18000000715255737</v>
      </c>
      <c r="EM268" s="42">
        <v>0.18000000715255737</v>
      </c>
      <c r="EN268" s="42">
        <v>0.18000000715255737</v>
      </c>
      <c r="EO268" s="42">
        <v>0.18000000715255737</v>
      </c>
      <c r="EP268" s="42">
        <v>0.18000000715255737</v>
      </c>
      <c r="EQ268" s="54">
        <f t="shared" si="109"/>
        <v>0.18000000715255737</v>
      </c>
      <c r="ER268" s="65" t="s">
        <v>237</v>
      </c>
      <c r="ES268" s="42">
        <v>0</v>
      </c>
      <c r="ET268" s="42">
        <v>0</v>
      </c>
      <c r="EU268" s="42">
        <v>0</v>
      </c>
      <c r="EV268" s="42">
        <v>0</v>
      </c>
      <c r="EW268" s="42">
        <v>0</v>
      </c>
      <c r="EX268" s="42">
        <v>0</v>
      </c>
      <c r="EY268" s="54" t="str">
        <f t="shared" si="110"/>
        <v>0</v>
      </c>
      <c r="EZ268" s="42" t="s">
        <v>237</v>
      </c>
      <c r="FA268" s="42">
        <v>0.2800000011920929</v>
      </c>
      <c r="FB268" s="42">
        <v>0.2800000011920929</v>
      </c>
      <c r="FC268" s="42">
        <v>0.2800000011920929</v>
      </c>
      <c r="FD268" s="42">
        <v>0.31999999284744263</v>
      </c>
      <c r="FE268" s="42">
        <v>0.31999999284744263</v>
      </c>
      <c r="FF268" s="42">
        <v>0.31999999284744263</v>
      </c>
      <c r="FG268" s="54">
        <f t="shared" si="111"/>
        <v>0.29999999701976776</v>
      </c>
      <c r="FH268" s="42"/>
      <c r="FI268" s="42">
        <v>0.37999999523162842</v>
      </c>
      <c r="FJ268" s="42">
        <v>0.37999999523162842</v>
      </c>
      <c r="FK268" s="42">
        <v>0.37999999523162842</v>
      </c>
      <c r="FL268" s="42">
        <v>0.41999998688697815</v>
      </c>
      <c r="FM268" s="42">
        <v>0.41999998688697815</v>
      </c>
      <c r="FN268" s="42">
        <v>0.41999998688697815</v>
      </c>
      <c r="FO268" s="54">
        <f t="shared" si="112"/>
        <v>0.39999999105930328</v>
      </c>
      <c r="FP268" s="65">
        <v>31</v>
      </c>
      <c r="FQ268" s="42">
        <v>0.56999999284744263</v>
      </c>
      <c r="FR268" s="42">
        <v>0.56999999284744263</v>
      </c>
      <c r="FS268" s="42">
        <v>0.56999999284744263</v>
      </c>
      <c r="FT268" s="42">
        <v>0.56999999284744263</v>
      </c>
      <c r="FU268" s="42">
        <v>0.56999999284744263</v>
      </c>
      <c r="FV268" s="42">
        <v>0.56999999284744263</v>
      </c>
      <c r="FW268" s="54">
        <f t="shared" si="113"/>
        <v>0.56999999284744263</v>
      </c>
      <c r="FX268" s="65">
        <v>22</v>
      </c>
    </row>
    <row r="269" spans="1:180">
      <c r="A269" s="40">
        <v>38971</v>
      </c>
      <c r="B269" s="41"/>
      <c r="C269" s="41"/>
      <c r="D269" s="41"/>
      <c r="E269" s="42">
        <v>7.9589743614196777</v>
      </c>
      <c r="F269" s="42">
        <v>7.8974356651306152</v>
      </c>
      <c r="G269" s="42">
        <v>7.9829058647155762</v>
      </c>
      <c r="H269" s="42">
        <v>8.1367521286010742</v>
      </c>
      <c r="I269" s="42">
        <v>8.2735042572021484</v>
      </c>
      <c r="J269" s="42">
        <v>8.1128206253051758</v>
      </c>
      <c r="K269" s="54">
        <f t="shared" si="114"/>
        <v>8.0603988170623779</v>
      </c>
      <c r="L269" s="43">
        <v>15.873015403747559</v>
      </c>
      <c r="M269" s="43">
        <v>14.65201473236084</v>
      </c>
      <c r="N269" s="43">
        <v>13.84615421295166</v>
      </c>
      <c r="O269" s="43">
        <v>15.213675498962402</v>
      </c>
      <c r="P269" s="43">
        <v>17.680097579956055</v>
      </c>
      <c r="Q269" s="43">
        <v>16.678876876831055</v>
      </c>
      <c r="R269" s="54">
        <f t="shared" si="115"/>
        <v>15.657305717468262</v>
      </c>
      <c r="S269" s="43">
        <v>5.9829058647155762</v>
      </c>
      <c r="T269" s="43">
        <v>5.1282052993774414</v>
      </c>
      <c r="U269" s="43">
        <v>3.5409035682678223</v>
      </c>
      <c r="V269" s="43">
        <v>3.2967033386230469</v>
      </c>
      <c r="W269" s="43">
        <v>3.2967033386230469</v>
      </c>
      <c r="X269" s="43">
        <v>4.029304027557373</v>
      </c>
      <c r="Y269" s="56">
        <f t="shared" si="116"/>
        <v>4.2124542395273847</v>
      </c>
      <c r="Z269" s="42">
        <v>-0.29548230767250061</v>
      </c>
      <c r="AA269" s="42">
        <v>-0.26617828011512756</v>
      </c>
      <c r="AB269" s="42">
        <v>-0.26617828011512756</v>
      </c>
      <c r="AC269" s="42">
        <v>-0.24175824224948883</v>
      </c>
      <c r="AD269" s="42">
        <v>-0.25641027092933655</v>
      </c>
      <c r="AE269" s="42">
        <v>-0.26129427552223206</v>
      </c>
      <c r="AF269" s="54">
        <f t="shared" si="117"/>
        <v>-0.26455027610063553</v>
      </c>
      <c r="AG269" s="42">
        <v>7.5829057693481445</v>
      </c>
      <c r="AH269" s="42">
        <v>7.5418801307678223</v>
      </c>
      <c r="AI269" s="42">
        <v>7.5863246917724609</v>
      </c>
      <c r="AJ269" s="42">
        <v>7.856410026550293</v>
      </c>
      <c r="AK269" s="42">
        <v>8.0239315032958984</v>
      </c>
      <c r="AL269" s="42">
        <v>7.8017091751098633</v>
      </c>
      <c r="AM269" s="54">
        <f t="shared" si="118"/>
        <v>7.7321935494740801</v>
      </c>
      <c r="AN269" s="44">
        <v>0.21733821928501129</v>
      </c>
      <c r="AO269" s="44">
        <v>0.20268620550632477</v>
      </c>
      <c r="AP269" s="44">
        <v>0.19536019861698151</v>
      </c>
      <c r="AQ269" s="44">
        <v>0.16849817335605621</v>
      </c>
      <c r="AR269" s="44">
        <v>0.35897436738014221</v>
      </c>
      <c r="AS269" s="44">
        <v>0.27106228470802307</v>
      </c>
      <c r="AT269" s="58">
        <f t="shared" si="119"/>
        <v>0.23565324147542319</v>
      </c>
      <c r="AU269" s="42">
        <v>1.1013431549072266</v>
      </c>
      <c r="AV269" s="42">
        <v>1.1172161102294922</v>
      </c>
      <c r="AW269" s="42">
        <v>1.1355311870574951</v>
      </c>
      <c r="AX269" s="42">
        <v>1.0451771020889282</v>
      </c>
      <c r="AY269" s="42">
        <v>0.98656898736953735</v>
      </c>
      <c r="AZ269" s="42">
        <v>0.87912088632583618</v>
      </c>
      <c r="BA269" s="54">
        <f t="shared" si="120"/>
        <v>1.0441595713297527</v>
      </c>
      <c r="BB269" s="44"/>
      <c r="BC269" s="42">
        <v>0.23565323650836945</v>
      </c>
      <c r="BD269" s="42">
        <v>0.32478633522987366</v>
      </c>
      <c r="BE269" s="42">
        <v>0.37362638115882874</v>
      </c>
      <c r="BF269" s="42">
        <v>0.34676435589790344</v>
      </c>
      <c r="BG269" s="42">
        <v>0.38461539149284363</v>
      </c>
      <c r="BH269" s="42">
        <v>0.33943834900856018</v>
      </c>
      <c r="BI269" s="54">
        <f t="shared" si="121"/>
        <v>0.33414734154939651</v>
      </c>
      <c r="BJ269" s="44">
        <v>4.5648433268070221E-2</v>
      </c>
      <c r="BK269" s="44">
        <v>4.5835092663764954E-2</v>
      </c>
      <c r="BL269" s="44">
        <v>4.588945209980011E-2</v>
      </c>
      <c r="BM269" s="44">
        <v>4.4003281742334366E-2</v>
      </c>
      <c r="BN269" s="44">
        <v>5.0344992429018021E-2</v>
      </c>
      <c r="BO269" s="44">
        <v>4.860987514257431E-2</v>
      </c>
      <c r="BP269" s="58">
        <f t="shared" si="122"/>
        <v>4.6721854557593666E-2</v>
      </c>
      <c r="BQ269" s="42">
        <v>1.34</v>
      </c>
      <c r="BR269" s="42">
        <v>1.36</v>
      </c>
      <c r="BS269" s="42">
        <v>1.41</v>
      </c>
      <c r="BT269" s="42">
        <v>1.46</v>
      </c>
      <c r="BU269" s="42">
        <v>1.56</v>
      </c>
      <c r="BV269" s="42">
        <v>1.43</v>
      </c>
      <c r="BW269" s="54">
        <v>1.43</v>
      </c>
      <c r="BX269" s="44">
        <v>5.2999999999999999E-2</v>
      </c>
      <c r="BY269" s="44">
        <v>5.0999999999999997E-2</v>
      </c>
      <c r="BZ269" s="44">
        <v>0.05</v>
      </c>
      <c r="CA269" s="44">
        <v>4.8000000000000001E-2</v>
      </c>
      <c r="CB269" s="44">
        <v>6.0999999999999999E-2</v>
      </c>
      <c r="CC269" s="44">
        <v>5.5E-2</v>
      </c>
      <c r="CD269" s="58">
        <v>5.2999999999999999E-2</v>
      </c>
      <c r="CE269" s="42">
        <v>7.88</v>
      </c>
      <c r="CF269" s="42">
        <v>7.9</v>
      </c>
      <c r="CG269" s="42">
        <v>7.92</v>
      </c>
      <c r="CH269" s="42">
        <v>7.92</v>
      </c>
      <c r="CI269" s="42">
        <v>7.91</v>
      </c>
      <c r="CJ269" s="42">
        <v>7.95</v>
      </c>
      <c r="CK269" s="54">
        <v>7.92</v>
      </c>
      <c r="CL269" s="42">
        <v>124</v>
      </c>
      <c r="CM269" s="44">
        <v>0.191</v>
      </c>
      <c r="CN269" s="44">
        <v>0.9514041543006897</v>
      </c>
      <c r="CO269" s="44">
        <v>1.1916972398757935</v>
      </c>
      <c r="CP269" s="44">
        <v>1.273748517036438</v>
      </c>
      <c r="CQ269" s="44">
        <v>1.2600733041763306</v>
      </c>
      <c r="CR269" s="44">
        <v>1.9496947526931763</v>
      </c>
      <c r="CS269" s="44">
        <v>1.9008547067642212</v>
      </c>
      <c r="CT269" s="58">
        <f t="shared" si="123"/>
        <v>1.4212454458077748</v>
      </c>
      <c r="CU269" s="44" t="s">
        <v>233</v>
      </c>
      <c r="CV269" s="44" t="s">
        <v>233</v>
      </c>
      <c r="CW269" s="44" t="s">
        <v>233</v>
      </c>
      <c r="CX269" s="44" t="s">
        <v>233</v>
      </c>
      <c r="CY269" s="44" t="s">
        <v>233</v>
      </c>
      <c r="CZ269" s="44" t="s">
        <v>233</v>
      </c>
      <c r="DA269" s="54">
        <v>1.0589999999999999</v>
      </c>
      <c r="DB269" s="65">
        <v>654.70086669921875</v>
      </c>
      <c r="DC269" s="65">
        <v>826.862060546875</v>
      </c>
      <c r="DD269" s="65">
        <v>875.9462890625</v>
      </c>
      <c r="DE269" s="65">
        <v>858.11968994140625</v>
      </c>
      <c r="DF269" s="65">
        <v>1274.11474609375</v>
      </c>
      <c r="DG269" s="65">
        <v>1353.96826171875</v>
      </c>
      <c r="DH269" s="58">
        <f t="shared" si="124"/>
        <v>1.4024908593750001</v>
      </c>
      <c r="DI269" s="65">
        <v>712.4786376953125</v>
      </c>
      <c r="DJ269" s="65">
        <v>888.888916015625</v>
      </c>
      <c r="DK269" s="65">
        <v>905.29913330078125</v>
      </c>
      <c r="DL269" s="65">
        <v>935.3846435546875</v>
      </c>
      <c r="DM269" s="65">
        <v>1331.111083984375</v>
      </c>
      <c r="DN269" s="65">
        <v>1320.244140625</v>
      </c>
      <c r="DO269" s="58">
        <f t="shared" si="125"/>
        <v>1.4624175732421876</v>
      </c>
      <c r="DP269" s="65">
        <v>0</v>
      </c>
      <c r="DQ269" s="44"/>
      <c r="DR269" s="65">
        <v>0</v>
      </c>
      <c r="DS269" s="65">
        <v>0</v>
      </c>
      <c r="DT269" s="65">
        <v>100</v>
      </c>
      <c r="DU269" s="65">
        <v>100</v>
      </c>
      <c r="DV269" s="65">
        <v>100</v>
      </c>
      <c r="DW269" s="65">
        <v>100</v>
      </c>
      <c r="DX269" s="58">
        <f t="shared" si="126"/>
        <v>9.6000000000000002E-2</v>
      </c>
      <c r="DY269" s="43">
        <v>7.2546520233154297</v>
      </c>
      <c r="DZ269" s="43">
        <v>12.704874992370605</v>
      </c>
      <c r="EA269" s="43">
        <v>27.072441101074219</v>
      </c>
      <c r="EB269" s="44">
        <f t="shared" si="127"/>
        <v>1.6368442261505127</v>
      </c>
      <c r="EC269" s="43">
        <v>20</v>
      </c>
      <c r="ED269" s="43">
        <v>20</v>
      </c>
      <c r="EE269" s="43">
        <v>20</v>
      </c>
      <c r="EF269" s="43">
        <v>20</v>
      </c>
      <c r="EG269" s="43">
        <v>20</v>
      </c>
      <c r="EH269" s="43">
        <v>20</v>
      </c>
      <c r="EI269" s="56">
        <f t="shared" si="108"/>
        <v>20</v>
      </c>
      <c r="EJ269" s="65">
        <v>211.04</v>
      </c>
      <c r="EK269" s="42">
        <v>0.18000000715255737</v>
      </c>
      <c r="EL269" s="42">
        <v>0.18000000715255737</v>
      </c>
      <c r="EM269" s="42">
        <v>0.18000000715255737</v>
      </c>
      <c r="EN269" s="42">
        <v>0.18000000715255737</v>
      </c>
      <c r="EO269" s="42">
        <v>0.18000000715255737</v>
      </c>
      <c r="EP269" s="42">
        <v>0.18000000715255737</v>
      </c>
      <c r="EQ269" s="54">
        <f t="shared" si="109"/>
        <v>0.18000000715255737</v>
      </c>
      <c r="ER269" s="65" t="s">
        <v>237</v>
      </c>
      <c r="ES269" s="42">
        <v>0</v>
      </c>
      <c r="ET269" s="42">
        <v>0</v>
      </c>
      <c r="EU269" s="42">
        <v>0</v>
      </c>
      <c r="EV269" s="42">
        <v>0</v>
      </c>
      <c r="EW269" s="42">
        <v>0</v>
      </c>
      <c r="EX269" s="42">
        <v>0</v>
      </c>
      <c r="EY269" s="54" t="str">
        <f t="shared" si="110"/>
        <v>0</v>
      </c>
      <c r="EZ269" s="42" t="s">
        <v>237</v>
      </c>
      <c r="FA269" s="42">
        <v>0.31999999284744263</v>
      </c>
      <c r="FB269" s="42">
        <v>0.31999999284744263</v>
      </c>
      <c r="FC269" s="42">
        <v>0.31999999284744263</v>
      </c>
      <c r="FD269" s="42">
        <v>0.30000001192092896</v>
      </c>
      <c r="FE269" s="42">
        <v>0.27000001072883606</v>
      </c>
      <c r="FF269" s="42">
        <v>0.27000001072883606</v>
      </c>
      <c r="FG269" s="54">
        <f t="shared" si="111"/>
        <v>0.30000000198682147</v>
      </c>
      <c r="FH269" s="42"/>
      <c r="FI269" s="42">
        <v>0.41999998688697815</v>
      </c>
      <c r="FJ269" s="42">
        <v>0.40000000596046448</v>
      </c>
      <c r="FK269" s="42">
        <v>0.40000000596046448</v>
      </c>
      <c r="FL269" s="42">
        <v>0.40000000596046448</v>
      </c>
      <c r="FM269" s="42">
        <v>0.36000001430511475</v>
      </c>
      <c r="FN269" s="42">
        <v>0.36000001430511475</v>
      </c>
      <c r="FO269" s="54">
        <f t="shared" si="112"/>
        <v>0.39000000556310016</v>
      </c>
      <c r="FP269" s="65">
        <v>39</v>
      </c>
      <c r="FQ269" s="42">
        <v>0.56999999284744263</v>
      </c>
      <c r="FR269" s="42">
        <v>0.56999999284744263</v>
      </c>
      <c r="FS269" s="42">
        <v>0.56999999284744263</v>
      </c>
      <c r="FT269" s="42">
        <v>0.56999999284744263</v>
      </c>
      <c r="FU269" s="42">
        <v>0.56999999284744263</v>
      </c>
      <c r="FV269" s="42">
        <v>0.56999999284744263</v>
      </c>
      <c r="FW269" s="54">
        <f t="shared" si="113"/>
        <v>0.56999999284744263</v>
      </c>
      <c r="FX269" s="65">
        <v>27</v>
      </c>
    </row>
    <row r="270" spans="1:180">
      <c r="A270" s="40">
        <v>38972</v>
      </c>
      <c r="B270" s="41"/>
      <c r="C270" s="41"/>
      <c r="D270" s="41"/>
      <c r="E270" s="42">
        <v>7.894017219543457</v>
      </c>
      <c r="F270" s="42">
        <v>7.8222222328186035</v>
      </c>
      <c r="G270" s="42">
        <v>7.8632478713989258</v>
      </c>
      <c r="H270" s="42">
        <v>8.1128206253051758</v>
      </c>
      <c r="I270" s="42">
        <v>8.0239315032958984</v>
      </c>
      <c r="J270" s="42">
        <v>8.2085466384887695</v>
      </c>
      <c r="K270" s="54">
        <f t="shared" si="114"/>
        <v>7.9874643484751386</v>
      </c>
      <c r="L270" s="43">
        <v>15.677655220031738</v>
      </c>
      <c r="M270" s="43">
        <v>14.578754425048828</v>
      </c>
      <c r="N270" s="43">
        <v>13.84615421295166</v>
      </c>
      <c r="O270" s="43">
        <v>15.384614944458008</v>
      </c>
      <c r="P270" s="43">
        <v>16.703296661376953</v>
      </c>
      <c r="Q270" s="43">
        <v>16.581195831298828</v>
      </c>
      <c r="R270" s="54">
        <f t="shared" si="115"/>
        <v>15.461945215861002</v>
      </c>
      <c r="S270" s="43">
        <v>4.029304027557373</v>
      </c>
      <c r="T270" s="43">
        <v>4.029304027557373</v>
      </c>
      <c r="U270" s="43">
        <v>4.029304027557373</v>
      </c>
      <c r="V270" s="43">
        <v>3.2967033386230469</v>
      </c>
      <c r="W270" s="43">
        <v>3.5409035682678223</v>
      </c>
      <c r="X270" s="43">
        <v>4.2735042572021484</v>
      </c>
      <c r="Y270" s="56">
        <f t="shared" si="116"/>
        <v>3.866503874460856</v>
      </c>
      <c r="Z270" s="42">
        <v>-0.19291819632053375</v>
      </c>
      <c r="AA270" s="42">
        <v>-0.14896215498447418</v>
      </c>
      <c r="AB270" s="42">
        <v>-0.25152626633644104</v>
      </c>
      <c r="AC270" s="42">
        <v>-0.28571429848670959</v>
      </c>
      <c r="AD270" s="42">
        <v>-0.32967033982276917</v>
      </c>
      <c r="AE270" s="42">
        <v>-0.30525031685829163</v>
      </c>
      <c r="AF270" s="54">
        <f t="shared" si="117"/>
        <v>-0.25234026213486987</v>
      </c>
      <c r="AG270" s="42">
        <v>7.5829057693481445</v>
      </c>
      <c r="AH270" s="42">
        <v>7.5282049179077148</v>
      </c>
      <c r="AI270" s="42">
        <v>7.5863246917724609</v>
      </c>
      <c r="AJ270" s="42">
        <v>7.894017219543457</v>
      </c>
      <c r="AK270" s="42">
        <v>8.0991449356079102</v>
      </c>
      <c r="AL270" s="42">
        <v>7.8598289489746094</v>
      </c>
      <c r="AM270" s="54">
        <f t="shared" si="118"/>
        <v>7.7584044138590498</v>
      </c>
      <c r="AN270" s="44">
        <v>0.19536019861698151</v>
      </c>
      <c r="AO270" s="44">
        <v>0.20024420320987701</v>
      </c>
      <c r="AP270" s="44">
        <v>0.18803419172763824</v>
      </c>
      <c r="AQ270" s="44">
        <v>0.14407815039157867</v>
      </c>
      <c r="AR270" s="44">
        <v>0.29792430996894836</v>
      </c>
      <c r="AS270" s="44">
        <v>0.32478633522987366</v>
      </c>
      <c r="AT270" s="58">
        <f t="shared" si="119"/>
        <v>0.22507123152414957</v>
      </c>
      <c r="AU270" s="42">
        <v>0.96214896440505981</v>
      </c>
      <c r="AV270" s="42">
        <v>0.97557997703552246</v>
      </c>
      <c r="AW270" s="42">
        <v>0.8253968358039856</v>
      </c>
      <c r="AX270" s="42">
        <v>0.92673993110656738</v>
      </c>
      <c r="AY270" s="42">
        <v>0.80708181858062744</v>
      </c>
      <c r="AZ270" s="42">
        <v>0.841269850730896</v>
      </c>
      <c r="BA270" s="54">
        <f t="shared" si="120"/>
        <v>0.88970289627710974</v>
      </c>
      <c r="BB270" s="44"/>
      <c r="BC270" s="42">
        <v>0.33699634671211243</v>
      </c>
      <c r="BD270" s="42">
        <v>0.44200244545936584</v>
      </c>
      <c r="BE270" s="42">
        <v>0.31135532259941101</v>
      </c>
      <c r="BF270" s="42">
        <v>0.37484738230705261</v>
      </c>
      <c r="BG270" s="42">
        <v>0.28205129504203796</v>
      </c>
      <c r="BH270" s="42">
        <v>0.29670330882072449</v>
      </c>
      <c r="BI270" s="54">
        <f t="shared" si="121"/>
        <v>0.34065935015678406</v>
      </c>
      <c r="BJ270" s="44">
        <v>4.6169273555278778E-2</v>
      </c>
      <c r="BK270" s="44">
        <v>4.6735994517803192E-2</v>
      </c>
      <c r="BL270" s="44">
        <v>4.4175319373607635E-2</v>
      </c>
      <c r="BM270" s="44">
        <v>4.205796867609024E-2</v>
      </c>
      <c r="BN270" s="44">
        <v>4.3601017445325851E-2</v>
      </c>
      <c r="BO270" s="44">
        <v>4.4826854020357132E-2</v>
      </c>
      <c r="BP270" s="58">
        <f t="shared" si="122"/>
        <v>4.4594404598077141E-2</v>
      </c>
      <c r="BQ270" s="42">
        <v>1.38</v>
      </c>
      <c r="BR270" s="42">
        <v>1.49</v>
      </c>
      <c r="BS270" s="42">
        <v>1.32</v>
      </c>
      <c r="BT270" s="42">
        <v>1.3</v>
      </c>
      <c r="BU270" s="42">
        <v>1.32</v>
      </c>
      <c r="BV270" s="42">
        <v>1.29</v>
      </c>
      <c r="BW270" s="54">
        <v>1.35</v>
      </c>
      <c r="BX270" s="44">
        <v>5.2999999999999999E-2</v>
      </c>
      <c r="BY270" s="44">
        <v>5.7000000000000002E-2</v>
      </c>
      <c r="BZ270" s="44">
        <v>5.0999999999999997E-2</v>
      </c>
      <c r="CA270" s="44">
        <v>4.9000000000000002E-2</v>
      </c>
      <c r="CB270" s="44">
        <v>0.05</v>
      </c>
      <c r="CC270" s="44">
        <v>5.3999999999999999E-2</v>
      </c>
      <c r="CD270" s="58">
        <v>5.1999999999999998E-2</v>
      </c>
      <c r="CE270" s="42">
        <v>8</v>
      </c>
      <c r="CF270" s="42">
        <v>8</v>
      </c>
      <c r="CG270" s="42">
        <v>7.97</v>
      </c>
      <c r="CH270" s="42">
        <v>7.95</v>
      </c>
      <c r="CI270" s="42">
        <v>7.92</v>
      </c>
      <c r="CJ270" s="42">
        <v>7.95</v>
      </c>
      <c r="CK270" s="54">
        <v>7.97</v>
      </c>
      <c r="CL270" s="42">
        <v>136</v>
      </c>
      <c r="CM270" s="44">
        <v>0.26600000000000001</v>
      </c>
      <c r="CN270" s="44">
        <v>1.7846153974533081</v>
      </c>
      <c r="CO270" s="44">
        <v>1.9506715536117554</v>
      </c>
      <c r="CP270" s="44">
        <v>1.6439560651779175</v>
      </c>
      <c r="CQ270" s="44">
        <v>1.6927961111068726</v>
      </c>
      <c r="CR270" s="44">
        <v>1.6517704725265503</v>
      </c>
      <c r="CS270" s="44">
        <v>1.764102578163147</v>
      </c>
      <c r="CT270" s="58">
        <f t="shared" si="123"/>
        <v>1.7479853630065918</v>
      </c>
      <c r="CU270" s="44" t="s">
        <v>233</v>
      </c>
      <c r="CV270" s="44" t="s">
        <v>233</v>
      </c>
      <c r="CW270" s="44" t="s">
        <v>233</v>
      </c>
      <c r="CX270" s="44" t="s">
        <v>233</v>
      </c>
      <c r="CY270" s="44" t="s">
        <v>233</v>
      </c>
      <c r="CZ270" s="44" t="s">
        <v>233</v>
      </c>
      <c r="DA270" s="54">
        <v>0.77700000000000002</v>
      </c>
      <c r="DB270" s="65">
        <v>1178.26611328125</v>
      </c>
      <c r="DC270" s="65">
        <v>1337.97314453125</v>
      </c>
      <c r="DD270" s="65">
        <v>1160.683837890625</v>
      </c>
      <c r="DE270" s="65">
        <v>1098.04638671875</v>
      </c>
      <c r="DF270" s="65">
        <v>1185.5921630859375</v>
      </c>
      <c r="DG270" s="65">
        <v>1153.3577880859375</v>
      </c>
      <c r="DH270" s="58">
        <f t="shared" si="124"/>
        <v>1.7073406640625</v>
      </c>
      <c r="DI270" s="65">
        <v>1313.308837890625</v>
      </c>
      <c r="DJ270" s="65">
        <v>1261.074462890625</v>
      </c>
      <c r="DK270" s="65">
        <v>1157.5091552734375</v>
      </c>
      <c r="DL270" s="65">
        <v>1160.0244140625</v>
      </c>
      <c r="DM270" s="65">
        <v>1151.4041748046875</v>
      </c>
      <c r="DN270" s="65">
        <v>1149.5726318359375</v>
      </c>
      <c r="DO270" s="58">
        <f t="shared" si="125"/>
        <v>1.7262944824218751</v>
      </c>
      <c r="DP270" s="65">
        <v>24</v>
      </c>
      <c r="DQ270" s="44"/>
      <c r="DR270" s="65">
        <v>0</v>
      </c>
      <c r="DS270" s="65">
        <v>100</v>
      </c>
      <c r="DT270" s="65">
        <v>100</v>
      </c>
      <c r="DU270" s="65">
        <v>750.5625</v>
      </c>
      <c r="DV270" s="65">
        <v>733.125</v>
      </c>
      <c r="DW270" s="65">
        <v>728.1875</v>
      </c>
      <c r="DX270" s="58">
        <f t="shared" si="126"/>
        <v>0.57884999999999998</v>
      </c>
      <c r="DY270" s="43">
        <v>6.9470572471618652</v>
      </c>
      <c r="DZ270" s="43">
        <v>11.315265655517578</v>
      </c>
      <c r="EA270" s="43">
        <v>28.559501647949219</v>
      </c>
      <c r="EB270" s="44">
        <f t="shared" si="127"/>
        <v>1.9291774456024171</v>
      </c>
      <c r="EC270" s="43">
        <v>20</v>
      </c>
      <c r="ED270" s="43">
        <v>20</v>
      </c>
      <c r="EE270" s="43">
        <v>18</v>
      </c>
      <c r="EF270" s="43">
        <v>18</v>
      </c>
      <c r="EG270" s="43">
        <v>18</v>
      </c>
      <c r="EH270" s="43">
        <v>18</v>
      </c>
      <c r="EI270" s="56">
        <f t="shared" si="108"/>
        <v>18.666666666666668</v>
      </c>
      <c r="EJ270" s="65">
        <v>233.55</v>
      </c>
      <c r="EK270" s="42">
        <v>0.18000000715255737</v>
      </c>
      <c r="EL270" s="42">
        <v>0.18000000715255737</v>
      </c>
      <c r="EM270" s="42">
        <v>0.15000000596046448</v>
      </c>
      <c r="EN270" s="42">
        <v>0.15000000596046448</v>
      </c>
      <c r="EO270" s="42">
        <v>0.15000000596046448</v>
      </c>
      <c r="EP270" s="42">
        <v>0.15000000596046448</v>
      </c>
      <c r="EQ270" s="54">
        <f t="shared" si="109"/>
        <v>0.16000000635782877</v>
      </c>
      <c r="ER270" s="65" t="s">
        <v>237</v>
      </c>
      <c r="ES270" s="42">
        <v>0</v>
      </c>
      <c r="ET270" s="42">
        <v>0</v>
      </c>
      <c r="EU270" s="42">
        <v>0</v>
      </c>
      <c r="EV270" s="42">
        <v>0</v>
      </c>
      <c r="EW270" s="42">
        <v>0</v>
      </c>
      <c r="EX270" s="42">
        <v>0</v>
      </c>
      <c r="EY270" s="54" t="str">
        <f t="shared" si="110"/>
        <v>0</v>
      </c>
      <c r="EZ270" s="42" t="s">
        <v>237</v>
      </c>
      <c r="FA270" s="42">
        <v>0.27000001072883606</v>
      </c>
      <c r="FB270" s="42">
        <v>0.27000001072883606</v>
      </c>
      <c r="FC270" s="42">
        <v>0.25</v>
      </c>
      <c r="FD270" s="42">
        <v>0.25</v>
      </c>
      <c r="FE270" s="42">
        <v>0.25</v>
      </c>
      <c r="FF270" s="42">
        <v>0.25</v>
      </c>
      <c r="FG270" s="54">
        <f t="shared" si="111"/>
        <v>0.25666667024294537</v>
      </c>
      <c r="FH270" s="42"/>
      <c r="FI270" s="42">
        <v>0.36000001430511475</v>
      </c>
      <c r="FJ270" s="42">
        <v>0.36000001430511475</v>
      </c>
      <c r="FK270" s="42">
        <v>0.33000001311302185</v>
      </c>
      <c r="FL270" s="42">
        <v>0.33000001311302185</v>
      </c>
      <c r="FM270" s="42">
        <v>0.34999999403953552</v>
      </c>
      <c r="FN270" s="42">
        <v>0.34999999403953552</v>
      </c>
      <c r="FO270" s="54">
        <f t="shared" si="112"/>
        <v>0.34666667381922406</v>
      </c>
      <c r="FP270" s="65">
        <v>37</v>
      </c>
      <c r="FQ270" s="42">
        <v>0.56999999284744263</v>
      </c>
      <c r="FR270" s="42">
        <v>0.56999999284744263</v>
      </c>
      <c r="FS270" s="42">
        <v>0.56999999284744263</v>
      </c>
      <c r="FT270" s="42">
        <v>0.56999999284744263</v>
      </c>
      <c r="FU270" s="42">
        <v>0.56999999284744263</v>
      </c>
      <c r="FV270" s="42">
        <v>0.56999999284744263</v>
      </c>
      <c r="FW270" s="54">
        <f t="shared" si="113"/>
        <v>0.56999999284744263</v>
      </c>
      <c r="FX270" s="65">
        <v>31</v>
      </c>
    </row>
    <row r="271" spans="1:180">
      <c r="A271" s="40">
        <v>38973</v>
      </c>
      <c r="B271" s="41"/>
      <c r="C271" s="41"/>
      <c r="D271" s="41"/>
      <c r="E271" s="42">
        <v>7.9829058647155762</v>
      </c>
      <c r="F271" s="42">
        <v>7.8905982971191406</v>
      </c>
      <c r="G271" s="42">
        <v>7.8700852394104004</v>
      </c>
      <c r="H271" s="42">
        <v>8.143589973449707</v>
      </c>
      <c r="I271" s="42">
        <v>7.9692306518554687</v>
      </c>
      <c r="J271" s="42">
        <v>8.0854701995849609</v>
      </c>
      <c r="K271" s="54">
        <f t="shared" si="114"/>
        <v>7.990313371022542</v>
      </c>
      <c r="L271" s="43">
        <v>15.970695495605469</v>
      </c>
      <c r="M271" s="43">
        <v>15.238095283508301</v>
      </c>
      <c r="N271" s="43">
        <v>14.603174209594727</v>
      </c>
      <c r="O271" s="43">
        <v>14.84737491607666</v>
      </c>
      <c r="P271" s="43">
        <v>15.189254760742188</v>
      </c>
      <c r="Q271" s="43">
        <v>15.311355590820313</v>
      </c>
      <c r="R271" s="54">
        <f t="shared" si="115"/>
        <v>15.193325042724609</v>
      </c>
      <c r="S271" s="43">
        <v>3.9072039127349854</v>
      </c>
      <c r="T271" s="43">
        <v>4.884005069732666</v>
      </c>
      <c r="U271" s="43">
        <v>4.6398048400878906</v>
      </c>
      <c r="V271" s="43">
        <v>4.029304027557373</v>
      </c>
      <c r="W271" s="43">
        <v>3.4188034534454346</v>
      </c>
      <c r="X271" s="43">
        <v>3.9072039127349854</v>
      </c>
      <c r="Y271" s="56">
        <f t="shared" si="116"/>
        <v>4.1310542027155561</v>
      </c>
      <c r="Z271" s="42">
        <v>-0.28571429848670959</v>
      </c>
      <c r="AA271" s="42">
        <v>-0.25152626633644104</v>
      </c>
      <c r="AB271" s="42">
        <v>-0.24175824224948883</v>
      </c>
      <c r="AC271" s="42">
        <v>-0.28083029389381409</v>
      </c>
      <c r="AD271" s="42">
        <v>-0.31013432145118713</v>
      </c>
      <c r="AE271" s="42">
        <v>-0.28571429848670959</v>
      </c>
      <c r="AF271" s="54">
        <f t="shared" si="117"/>
        <v>-0.27594628681739169</v>
      </c>
      <c r="AG271" s="42">
        <v>7.6136751174926758</v>
      </c>
      <c r="AH271" s="42">
        <v>7.5555553436279297</v>
      </c>
      <c r="AI271" s="42">
        <v>7.5692305564880371</v>
      </c>
      <c r="AJ271" s="42">
        <v>7.8529915809631348</v>
      </c>
      <c r="AK271" s="42">
        <v>7.9350428581237793</v>
      </c>
      <c r="AL271" s="42">
        <v>7.7641024589538574</v>
      </c>
      <c r="AM271" s="54">
        <f t="shared" si="118"/>
        <v>7.7150996526082354</v>
      </c>
      <c r="AN271" s="44">
        <v>0.41758242249488831</v>
      </c>
      <c r="AO271" s="44">
        <v>0.35653236508369446</v>
      </c>
      <c r="AP271" s="44">
        <v>0.26129427552223206</v>
      </c>
      <c r="AQ271" s="44">
        <v>0.23443223536014557</v>
      </c>
      <c r="AR271" s="44">
        <v>0.22466422617435455</v>
      </c>
      <c r="AS271" s="44">
        <v>0.26373627781867981</v>
      </c>
      <c r="AT271" s="58">
        <f t="shared" si="119"/>
        <v>0.29304030040899914</v>
      </c>
      <c r="AU271" s="42">
        <v>0.8253968358039856</v>
      </c>
      <c r="AV271" s="42">
        <v>0.8144078254699707</v>
      </c>
      <c r="AW271" s="42">
        <v>0.89499390125274658</v>
      </c>
      <c r="AX271" s="42">
        <v>0.83760684728622437</v>
      </c>
      <c r="AY271" s="42">
        <v>0.89987790584564209</v>
      </c>
      <c r="AZ271" s="42">
        <v>0.75335776805877686</v>
      </c>
      <c r="BA271" s="54">
        <f t="shared" si="120"/>
        <v>0.83760684728622437</v>
      </c>
      <c r="BB271" s="44"/>
      <c r="BC271" s="42">
        <v>0.30402931571006775</v>
      </c>
      <c r="BD271" s="42">
        <v>0.24175824224948883</v>
      </c>
      <c r="BE271" s="42">
        <v>0.29181930422782898</v>
      </c>
      <c r="BF271" s="42">
        <v>0.29670330882072449</v>
      </c>
      <c r="BG271" s="42">
        <v>0.29548230767250061</v>
      </c>
      <c r="BH271" s="42">
        <v>0.24542124569416046</v>
      </c>
      <c r="BI271" s="54">
        <f t="shared" si="121"/>
        <v>0.27920228739579517</v>
      </c>
      <c r="BJ271" s="44">
        <v>4.956933856010437E-2</v>
      </c>
      <c r="BK271" s="44">
        <v>6.541086733341217E-2</v>
      </c>
      <c r="BL271" s="44">
        <v>5.7373445481061935E-2</v>
      </c>
      <c r="BM271" s="44">
        <v>4.7376044094562531E-2</v>
      </c>
      <c r="BN271" s="44">
        <v>4.5590803027153015E-2</v>
      </c>
      <c r="BO271" s="44">
        <v>4.6065434813499451E-2</v>
      </c>
      <c r="BP271" s="58">
        <f t="shared" si="122"/>
        <v>5.1897655551632248E-2</v>
      </c>
      <c r="BQ271" s="42">
        <v>1.32</v>
      </c>
      <c r="BR271" s="42">
        <v>1.28</v>
      </c>
      <c r="BS271" s="42">
        <v>1.32</v>
      </c>
      <c r="BT271" s="42">
        <v>1.43</v>
      </c>
      <c r="BU271" s="42">
        <v>1.48</v>
      </c>
      <c r="BV271" s="42">
        <v>1.46</v>
      </c>
      <c r="BW271" s="54">
        <v>1.38</v>
      </c>
      <c r="BX271" s="44">
        <v>6.0999999999999999E-2</v>
      </c>
      <c r="BY271" s="44">
        <v>7.0000000000000007E-2</v>
      </c>
      <c r="BZ271" s="44">
        <v>5.5E-2</v>
      </c>
      <c r="CA271" s="44">
        <v>4.9000000000000002E-2</v>
      </c>
      <c r="CB271" s="44">
        <v>5.0999999999999997E-2</v>
      </c>
      <c r="CC271" s="44">
        <v>0.05</v>
      </c>
      <c r="CD271" s="58">
        <v>5.6000000000000001E-2</v>
      </c>
      <c r="CE271" s="42">
        <v>8</v>
      </c>
      <c r="CF271" s="42">
        <v>8.0500000000000007</v>
      </c>
      <c r="CG271" s="42">
        <v>8.0500000000000007</v>
      </c>
      <c r="CH271" s="42">
        <v>8.02</v>
      </c>
      <c r="CI271" s="42">
        <v>7.98</v>
      </c>
      <c r="CJ271" s="42">
        <v>7.97</v>
      </c>
      <c r="CK271" s="54">
        <v>8.01</v>
      </c>
      <c r="CL271" s="42">
        <v>145</v>
      </c>
      <c r="CM271" s="44">
        <v>0.23200000000000001</v>
      </c>
      <c r="CN271" s="44">
        <v>1.7474969625473022</v>
      </c>
      <c r="CO271" s="44">
        <v>1.6634920835494995</v>
      </c>
      <c r="CP271" s="44">
        <v>1.6732600927352905</v>
      </c>
      <c r="CQ271" s="44">
        <v>1.6253968477249146</v>
      </c>
      <c r="CR271" s="44">
        <v>1.620512843132019</v>
      </c>
      <c r="CS271" s="44">
        <v>1.6830281019210815</v>
      </c>
      <c r="CT271" s="58">
        <f t="shared" si="123"/>
        <v>1.6688644886016846</v>
      </c>
      <c r="CU271" s="44" t="s">
        <v>233</v>
      </c>
      <c r="CV271" s="44" t="s">
        <v>233</v>
      </c>
      <c r="CW271" s="44" t="s">
        <v>233</v>
      </c>
      <c r="CX271" s="44" t="s">
        <v>233</v>
      </c>
      <c r="CY271" s="44" t="s">
        <v>233</v>
      </c>
      <c r="CZ271" s="44" t="s">
        <v>233</v>
      </c>
      <c r="DA271" s="54">
        <v>0.85</v>
      </c>
      <c r="DB271" s="65">
        <v>1200.732666015625</v>
      </c>
      <c r="DC271" s="65">
        <v>1169.230712890625</v>
      </c>
      <c r="DD271" s="65">
        <v>1115.2625732421875</v>
      </c>
      <c r="DE271" s="65">
        <v>1151.892578125</v>
      </c>
      <c r="DF271" s="65">
        <v>1104.6397705078125</v>
      </c>
      <c r="DG271" s="65">
        <v>1165.4456787109375</v>
      </c>
      <c r="DH271" s="58">
        <f t="shared" si="124"/>
        <v>1.6577289550781249</v>
      </c>
      <c r="DI271" s="65">
        <v>1143.003662109375</v>
      </c>
      <c r="DJ271" s="65">
        <v>1152.6251220703125</v>
      </c>
      <c r="DK271" s="65">
        <v>1147.130615234375</v>
      </c>
      <c r="DL271" s="65">
        <v>1153.84619140625</v>
      </c>
      <c r="DM271" s="65">
        <v>1167.4237060546875</v>
      </c>
      <c r="DN271" s="65">
        <v>1143.4676513671875</v>
      </c>
      <c r="DO271" s="58">
        <f t="shared" si="125"/>
        <v>1.657799267578125</v>
      </c>
      <c r="DP271" s="65">
        <v>53</v>
      </c>
      <c r="DQ271" s="44"/>
      <c r="DR271" s="65">
        <v>0</v>
      </c>
      <c r="DS271" s="65">
        <v>0</v>
      </c>
      <c r="DT271" s="65">
        <v>749.8125</v>
      </c>
      <c r="DU271" s="65">
        <v>738.375</v>
      </c>
      <c r="DV271" s="65">
        <v>720.5625</v>
      </c>
      <c r="DW271" s="65">
        <v>710.5625</v>
      </c>
      <c r="DX271" s="58">
        <f t="shared" si="126"/>
        <v>0.70063500000000001</v>
      </c>
      <c r="DY271" s="43">
        <v>6.0144562721252441</v>
      </c>
      <c r="DZ271" s="43">
        <v>12.589374542236328</v>
      </c>
      <c r="EA271" s="43">
        <v>28.119155883789063</v>
      </c>
      <c r="EB271" s="44">
        <f t="shared" si="127"/>
        <v>1.4717793701171875</v>
      </c>
      <c r="EC271" s="43">
        <v>18</v>
      </c>
      <c r="ED271" s="43">
        <v>18</v>
      </c>
      <c r="EE271" s="43">
        <v>18</v>
      </c>
      <c r="EF271" s="43">
        <v>18</v>
      </c>
      <c r="EG271" s="43">
        <v>18</v>
      </c>
      <c r="EH271" s="43">
        <v>18</v>
      </c>
      <c r="EI271" s="56">
        <f t="shared" si="108"/>
        <v>18</v>
      </c>
      <c r="EJ271" s="65">
        <v>216.72</v>
      </c>
      <c r="EK271" s="42">
        <v>0.15000000596046448</v>
      </c>
      <c r="EL271" s="42">
        <v>0.15000000596046448</v>
      </c>
      <c r="EM271" s="42">
        <v>0.10000000149011612</v>
      </c>
      <c r="EN271" s="42">
        <v>0.10000000149011612</v>
      </c>
      <c r="EO271" s="42">
        <v>0.10000000149011612</v>
      </c>
      <c r="EP271" s="42">
        <v>0.10000000149011612</v>
      </c>
      <c r="EQ271" s="54">
        <f t="shared" si="109"/>
        <v>0.11666666964689891</v>
      </c>
      <c r="ER271" s="65" t="s">
        <v>237</v>
      </c>
      <c r="ES271" s="42">
        <v>0</v>
      </c>
      <c r="ET271" s="42">
        <v>0</v>
      </c>
      <c r="EU271" s="42">
        <v>0</v>
      </c>
      <c r="EV271" s="42">
        <v>0</v>
      </c>
      <c r="EW271" s="42">
        <v>0</v>
      </c>
      <c r="EX271" s="42">
        <v>0</v>
      </c>
      <c r="EY271" s="54" t="str">
        <f t="shared" si="110"/>
        <v>0</v>
      </c>
      <c r="EZ271" s="42" t="s">
        <v>237</v>
      </c>
      <c r="FA271" s="42">
        <v>0.25</v>
      </c>
      <c r="FB271" s="42">
        <v>0.25</v>
      </c>
      <c r="FC271" s="42">
        <v>0.25</v>
      </c>
      <c r="FD271" s="42">
        <v>0.25</v>
      </c>
      <c r="FE271" s="42">
        <v>0.25</v>
      </c>
      <c r="FF271" s="42">
        <v>0.23199999332427979</v>
      </c>
      <c r="FG271" s="54">
        <f t="shared" si="111"/>
        <v>0.24699999888737997</v>
      </c>
      <c r="FH271" s="42"/>
      <c r="FI271" s="42">
        <v>0.34999999403953552</v>
      </c>
      <c r="FJ271" s="42">
        <v>0.34999999403953552</v>
      </c>
      <c r="FK271" s="42">
        <v>0.37999999523162842</v>
      </c>
      <c r="FL271" s="42">
        <v>0.37999999523162842</v>
      </c>
      <c r="FM271" s="42">
        <v>0.37999999523162842</v>
      </c>
      <c r="FN271" s="42">
        <v>0.34999999403953552</v>
      </c>
      <c r="FO271" s="54">
        <f t="shared" si="112"/>
        <v>0.36499999463558197</v>
      </c>
      <c r="FP271" s="65">
        <v>40</v>
      </c>
      <c r="FQ271" s="42">
        <v>0.56999999284744263</v>
      </c>
      <c r="FR271" s="42">
        <v>0.56999999284744263</v>
      </c>
      <c r="FS271" s="42">
        <v>0.56999999284744263</v>
      </c>
      <c r="FT271" s="42">
        <v>0.56999999284744263</v>
      </c>
      <c r="FU271" s="42">
        <v>0.56999999284744263</v>
      </c>
      <c r="FV271" s="42">
        <v>0.56999999284744263</v>
      </c>
      <c r="FW271" s="54">
        <f t="shared" si="113"/>
        <v>0.56999999284744263</v>
      </c>
      <c r="FX271" s="65">
        <v>29</v>
      </c>
    </row>
    <row r="272" spans="1:180">
      <c r="A272" s="40">
        <v>38974</v>
      </c>
      <c r="B272" s="41"/>
      <c r="C272" s="41"/>
      <c r="D272" s="41"/>
      <c r="E272" s="42">
        <v>7.8974356651306152</v>
      </c>
      <c r="F272" s="42">
        <v>7.846153736114502</v>
      </c>
      <c r="G272" s="42">
        <v>7.8769230842590332</v>
      </c>
      <c r="H272" s="42">
        <v>8.1709403991699219</v>
      </c>
      <c r="I272" s="42">
        <v>8.3076925277709961</v>
      </c>
      <c r="J272" s="42">
        <v>8.1299142837524414</v>
      </c>
      <c r="K272" s="54">
        <f t="shared" si="114"/>
        <v>8.0381766160329189</v>
      </c>
      <c r="L272" s="43">
        <v>14.94505500793457</v>
      </c>
      <c r="M272" s="43">
        <v>14.529914855957031</v>
      </c>
      <c r="N272" s="43">
        <v>14.432234764099121</v>
      </c>
      <c r="O272" s="43">
        <v>15.531135559082031</v>
      </c>
      <c r="P272" s="43">
        <v>17.387058258056641</v>
      </c>
      <c r="Q272" s="43">
        <v>17.387058258056641</v>
      </c>
      <c r="R272" s="54">
        <f t="shared" si="115"/>
        <v>15.702076117197672</v>
      </c>
      <c r="S272" s="43">
        <v>4.884005069732666</v>
      </c>
      <c r="T272" s="43">
        <v>4.7619047164916992</v>
      </c>
      <c r="U272" s="43">
        <v>5.25030517578125</v>
      </c>
      <c r="V272" s="43">
        <v>4.029304027557373</v>
      </c>
      <c r="W272" s="43">
        <v>6.7155065536499023</v>
      </c>
      <c r="X272" s="43">
        <v>4.3956046104431152</v>
      </c>
      <c r="Y272" s="56">
        <f t="shared" si="116"/>
        <v>5.006105025609334</v>
      </c>
      <c r="Z272" s="42">
        <v>-0.27106228470802307</v>
      </c>
      <c r="AA272" s="42">
        <v>-0.23687423765659332</v>
      </c>
      <c r="AB272" s="42">
        <v>-0.26129427552223206</v>
      </c>
      <c r="AC272" s="42">
        <v>-0.31013432145118713</v>
      </c>
      <c r="AD272" s="42">
        <v>-0.32478633522987366</v>
      </c>
      <c r="AE272" s="42">
        <v>-0.32967033982276917</v>
      </c>
      <c r="AF272" s="54">
        <f t="shared" si="117"/>
        <v>-0.28897029906511307</v>
      </c>
      <c r="AG272" s="42">
        <v>7.5897436141967773</v>
      </c>
      <c r="AH272" s="42">
        <v>7.5658121109008789</v>
      </c>
      <c r="AI272" s="42">
        <v>7.5794873237609863</v>
      </c>
      <c r="AJ272" s="42">
        <v>7.9213676452636719</v>
      </c>
      <c r="AK272" s="42">
        <v>8.126495361328125</v>
      </c>
      <c r="AL272" s="42">
        <v>7.9213676452636719</v>
      </c>
      <c r="AM272" s="54">
        <f t="shared" si="118"/>
        <v>7.7840456167856855</v>
      </c>
      <c r="AN272" s="44">
        <v>0.21978022158145905</v>
      </c>
      <c r="AO272" s="44">
        <v>0.20512820780277252</v>
      </c>
      <c r="AP272" s="44">
        <v>0.26862028241157532</v>
      </c>
      <c r="AQ272" s="44">
        <v>0.31501832604408264</v>
      </c>
      <c r="AR272" s="44">
        <v>0.43223443627357483</v>
      </c>
      <c r="AS272" s="44">
        <v>0.380952388048172</v>
      </c>
      <c r="AT272" s="58">
        <f t="shared" si="119"/>
        <v>0.30362231036027271</v>
      </c>
      <c r="AU272" s="42">
        <v>0.78754580020904541</v>
      </c>
      <c r="AV272" s="42">
        <v>0.78144079446792603</v>
      </c>
      <c r="AW272" s="42">
        <v>0.75213676691055298</v>
      </c>
      <c r="AX272" s="42">
        <v>0.80463981628417969</v>
      </c>
      <c r="AY272" s="42">
        <v>0.69352871179580688</v>
      </c>
      <c r="AZ272" s="42">
        <v>0.81562882661819458</v>
      </c>
      <c r="BA272" s="54">
        <f t="shared" si="120"/>
        <v>0.77248678604761756</v>
      </c>
      <c r="BB272" s="44"/>
      <c r="BC272" s="42">
        <v>0.30280831456184387</v>
      </c>
      <c r="BD272" s="42">
        <v>0.32600733637809753</v>
      </c>
      <c r="BE272" s="42">
        <v>0.28693529963493347</v>
      </c>
      <c r="BF272" s="42">
        <v>0.32844933867454529</v>
      </c>
      <c r="BG272" s="42">
        <v>0.21978022158145905</v>
      </c>
      <c r="BH272" s="42">
        <v>0.28937730193138123</v>
      </c>
      <c r="BI272" s="54">
        <f t="shared" si="121"/>
        <v>0.29222630212704342</v>
      </c>
      <c r="BJ272" s="44">
        <v>4.9802161753177643E-2</v>
      </c>
      <c r="BK272" s="44">
        <v>4.7209575772285461E-2</v>
      </c>
      <c r="BL272" s="44">
        <v>4.5661251991987228E-2</v>
      </c>
      <c r="BM272" s="44">
        <v>4.4376309961080551E-2</v>
      </c>
      <c r="BN272" s="44">
        <v>4.9881953746080399E-2</v>
      </c>
      <c r="BO272" s="44">
        <v>4.6612001955509186E-2</v>
      </c>
      <c r="BP272" s="58">
        <f t="shared" si="122"/>
        <v>4.7257209196686745E-2</v>
      </c>
      <c r="BQ272" s="42">
        <v>1.34</v>
      </c>
      <c r="BR272" s="42">
        <v>1.34</v>
      </c>
      <c r="BS272" s="42">
        <v>1.32</v>
      </c>
      <c r="BT272" s="42">
        <v>1.31</v>
      </c>
      <c r="BU272" s="42">
        <v>1.32</v>
      </c>
      <c r="BV272" s="42">
        <v>1.24</v>
      </c>
      <c r="BW272" s="54">
        <v>1.31</v>
      </c>
      <c r="BX272" s="44">
        <v>6.2E-2</v>
      </c>
      <c r="BY272" s="44">
        <v>5.8999999999999997E-2</v>
      </c>
      <c r="BZ272" s="44">
        <v>5.2999999999999999E-2</v>
      </c>
      <c r="CA272" s="44">
        <v>0.05</v>
      </c>
      <c r="CB272" s="44">
        <v>5.8999999999999997E-2</v>
      </c>
      <c r="CC272" s="44">
        <v>5.0999999999999997E-2</v>
      </c>
      <c r="CD272" s="58">
        <v>5.6000000000000001E-2</v>
      </c>
      <c r="CE272" s="42">
        <v>8</v>
      </c>
      <c r="CF272" s="42">
        <v>8.01</v>
      </c>
      <c r="CG272" s="42">
        <v>7.99</v>
      </c>
      <c r="CH272" s="42">
        <v>7.96</v>
      </c>
      <c r="CI272" s="42">
        <v>7.94</v>
      </c>
      <c r="CJ272" s="42">
        <v>7.97</v>
      </c>
      <c r="CK272" s="54">
        <v>7.98</v>
      </c>
      <c r="CL272" s="42">
        <v>135</v>
      </c>
      <c r="CM272" s="44">
        <v>0.219</v>
      </c>
      <c r="CN272" s="44">
        <v>1.7123321294784546</v>
      </c>
      <c r="CO272" s="44">
        <v>1.6722832918167114</v>
      </c>
      <c r="CP272" s="44">
        <v>1.6400488615036011</v>
      </c>
      <c r="CQ272" s="44">
        <v>1.6673992872238159</v>
      </c>
      <c r="CR272" s="44">
        <v>1.6791208982467651</v>
      </c>
      <c r="CS272" s="44">
        <v>1.7416361570358276</v>
      </c>
      <c r="CT272" s="58">
        <f t="shared" si="123"/>
        <v>1.6854701042175293</v>
      </c>
      <c r="CU272" s="44" t="s">
        <v>233</v>
      </c>
      <c r="CV272" s="44" t="s">
        <v>233</v>
      </c>
      <c r="CW272" s="44" t="s">
        <v>233</v>
      </c>
      <c r="CX272" s="44" t="s">
        <v>233</v>
      </c>
      <c r="CY272" s="44" t="s">
        <v>233</v>
      </c>
      <c r="CZ272" s="44" t="s">
        <v>233</v>
      </c>
      <c r="DA272" s="54">
        <v>0.81100000000000005</v>
      </c>
      <c r="DB272" s="65">
        <v>1127.716796875</v>
      </c>
      <c r="DC272" s="65">
        <v>1139.9267578125</v>
      </c>
      <c r="DD272" s="65">
        <v>1160.6837158203125</v>
      </c>
      <c r="DE272" s="65">
        <v>1103.2967529296875</v>
      </c>
      <c r="DF272" s="65">
        <v>1194.38330078125</v>
      </c>
      <c r="DG272" s="65">
        <v>1111.3553466796875</v>
      </c>
      <c r="DH272" s="58">
        <f t="shared" si="124"/>
        <v>1.640967041015625</v>
      </c>
      <c r="DI272" s="65">
        <v>1141.6361083984375</v>
      </c>
      <c r="DJ272" s="65">
        <v>1148.962158203125</v>
      </c>
      <c r="DK272" s="65">
        <v>1159.3406982421875</v>
      </c>
      <c r="DL272" s="65">
        <v>1158.7301025390625</v>
      </c>
      <c r="DM272" s="65">
        <v>1162.3931884765625</v>
      </c>
      <c r="DN272" s="65">
        <v>1143.4676513671875</v>
      </c>
      <c r="DO272" s="58">
        <f t="shared" si="125"/>
        <v>1.6594871777343749</v>
      </c>
      <c r="DP272" s="65">
        <v>24</v>
      </c>
      <c r="DQ272" s="44"/>
      <c r="DR272" s="65">
        <v>0</v>
      </c>
      <c r="DS272" s="65">
        <v>0</v>
      </c>
      <c r="DT272" s="65">
        <v>753.0625</v>
      </c>
      <c r="DU272" s="65">
        <v>736.375</v>
      </c>
      <c r="DV272" s="65">
        <v>721.25</v>
      </c>
      <c r="DW272" s="65">
        <v>706.125</v>
      </c>
      <c r="DX272" s="58">
        <f t="shared" si="126"/>
        <v>0.70003499999999996</v>
      </c>
      <c r="DY272" s="43">
        <v>6.2336993217468262</v>
      </c>
      <c r="DZ272" s="43">
        <v>12.730140686035156</v>
      </c>
      <c r="EA272" s="43">
        <v>26.285591125488281</v>
      </c>
      <c r="EB272" s="44">
        <f t="shared" si="127"/>
        <v>1.6389353207397461</v>
      </c>
      <c r="EC272" s="43">
        <v>18</v>
      </c>
      <c r="ED272" s="43">
        <v>18</v>
      </c>
      <c r="EE272" s="43">
        <v>18</v>
      </c>
      <c r="EF272" s="43">
        <v>18</v>
      </c>
      <c r="EG272" s="43">
        <v>18</v>
      </c>
      <c r="EH272" s="43">
        <v>16</v>
      </c>
      <c r="EI272" s="56">
        <f t="shared" ref="EI272:EI335" si="128">IF(SUM(EC272:EH272)&gt;0,AVERAGE(EC272:EH272),"")</f>
        <v>17.666666666666668</v>
      </c>
      <c r="EJ272" s="65">
        <v>214.2</v>
      </c>
      <c r="EK272" s="42">
        <v>0.10000000149011612</v>
      </c>
      <c r="EL272" s="42">
        <v>0.10000000149011612</v>
      </c>
      <c r="EM272" s="42">
        <v>0.10000000149011612</v>
      </c>
      <c r="EN272" s="42">
        <v>0.10000000149011612</v>
      </c>
      <c r="EO272" s="42">
        <v>0.10000000149011612</v>
      </c>
      <c r="EP272" s="42">
        <v>0.10000000149011612</v>
      </c>
      <c r="EQ272" s="54">
        <f t="shared" ref="EQ272:EQ335" si="129">IF(SUM(EK272:EP272)&gt;0,AVERAGE(EK272:EP272),"0")</f>
        <v>0.10000000149011612</v>
      </c>
      <c r="ER272" s="65" t="s">
        <v>237</v>
      </c>
      <c r="ES272" s="42">
        <v>0</v>
      </c>
      <c r="ET272" s="42">
        <v>0</v>
      </c>
      <c r="EU272" s="42">
        <v>0</v>
      </c>
      <c r="EV272" s="42">
        <v>0</v>
      </c>
      <c r="EW272" s="42">
        <v>0</v>
      </c>
      <c r="EX272" s="42">
        <v>0</v>
      </c>
      <c r="EY272" s="54" t="str">
        <f t="shared" ref="EY272:EY335" si="130">IF(SUM(ES272:EX272)&gt;0,AVERAGE(ES272:EX272),"0")</f>
        <v>0</v>
      </c>
      <c r="EZ272" s="42" t="s">
        <v>237</v>
      </c>
      <c r="FA272" s="42">
        <v>0.23199999332427979</v>
      </c>
      <c r="FB272" s="42">
        <v>0.23199999332427979</v>
      </c>
      <c r="FC272" s="42">
        <v>0.23199999332427979</v>
      </c>
      <c r="FD272" s="42">
        <v>0.23199999332427979</v>
      </c>
      <c r="FE272" s="42">
        <v>0.23199999332427979</v>
      </c>
      <c r="FF272" s="42">
        <v>0.23199999332427979</v>
      </c>
      <c r="FG272" s="54">
        <f t="shared" ref="FG272:FG335" si="131">IF(SUM(FA272:FF272)&gt;0,AVERAGE(FA272:FF272),"")</f>
        <v>0.23199999332427979</v>
      </c>
      <c r="FH272" s="42"/>
      <c r="FI272" s="42">
        <v>0.34999999403953552</v>
      </c>
      <c r="FJ272" s="42">
        <v>0.34999999403953552</v>
      </c>
      <c r="FK272" s="42">
        <v>0.34999999403953552</v>
      </c>
      <c r="FL272" s="42">
        <v>0.34999999403953552</v>
      </c>
      <c r="FM272" s="42">
        <v>0.34999999403953552</v>
      </c>
      <c r="FN272" s="42">
        <v>0.34999999403953552</v>
      </c>
      <c r="FO272" s="54">
        <f t="shared" ref="FO272:FO335" si="132">IF(SUM(FI272:FN272)&gt;0,AVERAGE(FI272:FN272),"")</f>
        <v>0.34999999403953552</v>
      </c>
      <c r="FP272" s="65">
        <v>37</v>
      </c>
      <c r="FQ272" s="42">
        <v>0.56999999284744263</v>
      </c>
      <c r="FR272" s="42">
        <v>0.56999999284744263</v>
      </c>
      <c r="FS272" s="42">
        <v>0.56999999284744263</v>
      </c>
      <c r="FT272" s="42">
        <v>0.56999999284744263</v>
      </c>
      <c r="FU272" s="42">
        <v>0.56999999284744263</v>
      </c>
      <c r="FV272" s="42">
        <v>0.56999999284744263</v>
      </c>
      <c r="FW272" s="54">
        <f t="shared" ref="FW272:FW335" si="133">IF(SUM(FQ272:FV272)&gt;0,AVERAGE(FQ272:FV272),"")</f>
        <v>0.56999999284744263</v>
      </c>
      <c r="FX272" s="65">
        <v>29</v>
      </c>
    </row>
    <row r="273" spans="1:180">
      <c r="A273" s="40">
        <v>38975</v>
      </c>
      <c r="B273" s="41"/>
      <c r="C273" s="41"/>
      <c r="D273" s="41"/>
      <c r="E273" s="42">
        <v>7.856410026550293</v>
      </c>
      <c r="F273" s="42">
        <v>7.8051280975341797</v>
      </c>
      <c r="G273" s="42">
        <v>7.8188033103942871</v>
      </c>
      <c r="H273" s="42">
        <v>8.126495361328125</v>
      </c>
      <c r="I273" s="42">
        <v>8.2393159866333008</v>
      </c>
      <c r="J273" s="42">
        <v>8.020512580871582</v>
      </c>
      <c r="K273" s="54">
        <f t="shared" ref="K273:K336" si="134">IF(SUM(E273:J273)&gt;0,AVERAGE(E273:J273),"")</f>
        <v>7.977777560551961</v>
      </c>
      <c r="L273" s="43">
        <v>17.020757675170898</v>
      </c>
      <c r="M273" s="43">
        <v>16.385835647583008</v>
      </c>
      <c r="N273" s="43">
        <v>16.141635894775391</v>
      </c>
      <c r="O273" s="43">
        <v>16.996337890625</v>
      </c>
      <c r="P273" s="43">
        <v>17.851037979125977</v>
      </c>
      <c r="Q273" s="43">
        <v>17.606838226318359</v>
      </c>
      <c r="R273" s="54">
        <f t="shared" ref="R273:R336" si="135">IF(SUM(L273:Q273)&gt;0,AVERAGE(L273:Q273),"")</f>
        <v>17.000407218933105</v>
      </c>
      <c r="S273" s="43">
        <v>4.7619047164916992</v>
      </c>
      <c r="T273" s="43">
        <v>4.6398048400878906</v>
      </c>
      <c r="U273" s="43">
        <v>4.6398048400878906</v>
      </c>
      <c r="V273" s="43">
        <v>3.2967033386230469</v>
      </c>
      <c r="W273" s="43">
        <v>3.9072039127349854</v>
      </c>
      <c r="X273" s="43">
        <v>4.2735042572021484</v>
      </c>
      <c r="Y273" s="56">
        <f t="shared" ref="Y273:Y336" si="136">IF(SUM(S273:X273)&gt;0,AVERAGE(S273:X273),"")</f>
        <v>4.2531543175379438</v>
      </c>
      <c r="Z273" s="42">
        <v>-0.30036631226539612</v>
      </c>
      <c r="AA273" s="42">
        <v>-0.28571429848670959</v>
      </c>
      <c r="AB273" s="42">
        <v>-0.53479856252670288</v>
      </c>
      <c r="AC273" s="42">
        <v>-0.36385837197303772</v>
      </c>
      <c r="AD273" s="42">
        <v>-0.37362638115882874</v>
      </c>
      <c r="AE273" s="42">
        <v>-0.33455434441566467</v>
      </c>
      <c r="AF273" s="54">
        <f t="shared" ref="AF273:AF336" si="137">AVERAGE(Z273:AE273)</f>
        <v>-0.36548637847105664</v>
      </c>
      <c r="AG273" s="42">
        <v>7.6307692527770996</v>
      </c>
      <c r="AH273" s="42">
        <v>7.5829057693481445</v>
      </c>
      <c r="AI273" s="42">
        <v>7.9008545875549316</v>
      </c>
      <c r="AJ273" s="42">
        <v>7.9726495742797852</v>
      </c>
      <c r="AK273" s="42">
        <v>8.126495361328125</v>
      </c>
      <c r="AL273" s="42">
        <v>7.8256411552429199</v>
      </c>
      <c r="AM273" s="54">
        <f t="shared" ref="AM273:AM336" si="138">IF(SUM(AG273:AL273)&gt;0,AVERAGE(AG273:AL273),"")</f>
        <v>7.839885950088501</v>
      </c>
      <c r="AN273" s="44">
        <v>0.3492063581943512</v>
      </c>
      <c r="AO273" s="44">
        <v>0.25396826863288879</v>
      </c>
      <c r="AP273" s="44">
        <v>0.27350428700447083</v>
      </c>
      <c r="AQ273" s="44">
        <v>0.56654459238052368</v>
      </c>
      <c r="AR273" s="44">
        <v>0.5128205418586731</v>
      </c>
      <c r="AS273" s="44">
        <v>0.40537241101264954</v>
      </c>
      <c r="AT273" s="58">
        <f t="shared" ref="AT273:AT336" si="139">IF(SUM(AN273:AS273)&gt;0,AVERAGE(AN273:AS273),"")</f>
        <v>0.39356940984725952</v>
      </c>
      <c r="AU273" s="42">
        <v>0.78876680135726929</v>
      </c>
      <c r="AV273" s="42">
        <v>0.90109890699386597</v>
      </c>
      <c r="AW273" s="42">
        <v>0.84004884958267212</v>
      </c>
      <c r="AX273" s="42">
        <v>0.87667888402938843</v>
      </c>
      <c r="AY273" s="42">
        <v>0.8461538553237915</v>
      </c>
      <c r="AZ273" s="42">
        <v>0.84004884958267212</v>
      </c>
      <c r="BA273" s="54">
        <f t="shared" ref="BA273:BA336" si="140">IF(SUM(AU273:AZ273)&gt;0,AVERAGE(AU273:AZ273),"")</f>
        <v>0.84879935781160987</v>
      </c>
      <c r="BB273" s="44"/>
      <c r="BC273" s="42">
        <v>0.24420024454593658</v>
      </c>
      <c r="BD273" s="42">
        <v>0.31013432145118713</v>
      </c>
      <c r="BE273" s="42">
        <v>0.28937730193138123</v>
      </c>
      <c r="BF273" s="42">
        <v>0.23443223536014557</v>
      </c>
      <c r="BG273" s="42">
        <v>0.25030526518821716</v>
      </c>
      <c r="BH273" s="42">
        <v>0.19658119976520538</v>
      </c>
      <c r="BI273" s="54">
        <f t="shared" ref="BI273:BI336" si="141">IF(SUM(BC273:BH273)&gt;0,AVERAGE(BC273:BH273),"")</f>
        <v>0.25417176137367886</v>
      </c>
      <c r="BJ273" s="44">
        <v>4.785749688744545E-2</v>
      </c>
      <c r="BK273" s="44">
        <v>4.5531526207923889E-2</v>
      </c>
      <c r="BL273" s="44">
        <v>4.518374428153038E-2</v>
      </c>
      <c r="BM273" s="44">
        <v>5.5152200162410736E-2</v>
      </c>
      <c r="BN273" s="44">
        <v>5.2418354898691177E-2</v>
      </c>
      <c r="BO273" s="44">
        <v>5.0742637366056442E-2</v>
      </c>
      <c r="BP273" s="58">
        <f t="shared" ref="BP273:BP336" si="142">IF(SUM(BJ273:BO273)&gt;0,AVERAGE(BJ273:BO273),"")</f>
        <v>4.9480993300676346E-2</v>
      </c>
      <c r="BQ273" s="42">
        <v>1.24</v>
      </c>
      <c r="BR273" s="42">
        <v>1.23</v>
      </c>
      <c r="BS273" s="42">
        <v>1.26</v>
      </c>
      <c r="BT273" s="42">
        <v>1.29</v>
      </c>
      <c r="BU273" s="42">
        <v>1.28</v>
      </c>
      <c r="BV273" s="42">
        <v>1.31</v>
      </c>
      <c r="BW273" s="54">
        <v>1.27</v>
      </c>
      <c r="BX273" s="44">
        <v>5.7000000000000002E-2</v>
      </c>
      <c r="BY273" s="44">
        <v>5.0999999999999997E-2</v>
      </c>
      <c r="BZ273" s="44">
        <v>5.3999999999999999E-2</v>
      </c>
      <c r="CA273" s="44">
        <v>7.6999999999999999E-2</v>
      </c>
      <c r="CB273" s="44">
        <v>6.3E-2</v>
      </c>
      <c r="CC273" s="44">
        <v>5.6000000000000001E-2</v>
      </c>
      <c r="CD273" s="58">
        <v>0.06</v>
      </c>
      <c r="CE273" s="42">
        <v>8.0299999999999994</v>
      </c>
      <c r="CF273" s="42">
        <v>8.0500000000000007</v>
      </c>
      <c r="CG273" s="42">
        <v>8.0299999999999994</v>
      </c>
      <c r="CH273" s="42">
        <v>8</v>
      </c>
      <c r="CI273" s="42">
        <v>7.99</v>
      </c>
      <c r="CJ273" s="42">
        <v>8.02</v>
      </c>
      <c r="CK273" s="54">
        <v>8.02</v>
      </c>
      <c r="CL273" s="42">
        <v>143</v>
      </c>
      <c r="CM273" s="44"/>
      <c r="CN273" s="44">
        <v>1.6361416578292847</v>
      </c>
      <c r="CO273" s="44">
        <v>1.629304051399231</v>
      </c>
      <c r="CP273" s="44">
        <v>1.6830281019210815</v>
      </c>
      <c r="CQ273" s="44">
        <v>1.6312576532363892</v>
      </c>
      <c r="CR273" s="44">
        <v>1.6810745000839233</v>
      </c>
      <c r="CS273" s="44">
        <v>1.4691087007522583</v>
      </c>
      <c r="CT273" s="58">
        <f t="shared" ref="CT273:CT336" si="143">IF(SUM(CN273:CS273)&gt;0,AVERAGE(CN273:CS273),"")</f>
        <v>1.6216524442036946</v>
      </c>
      <c r="CU273" s="44" t="s">
        <v>233</v>
      </c>
      <c r="CV273" s="44" t="s">
        <v>233</v>
      </c>
      <c r="CW273" s="44" t="s">
        <v>233</v>
      </c>
      <c r="CX273" s="44" t="s">
        <v>233</v>
      </c>
      <c r="CY273" s="44" t="s">
        <v>233</v>
      </c>
      <c r="CZ273" s="44" t="s">
        <v>233</v>
      </c>
      <c r="DA273" s="54">
        <v>0.875</v>
      </c>
      <c r="DB273" s="65">
        <v>1209.6458740234375</v>
      </c>
      <c r="DC273" s="65">
        <v>1045.5433349609375</v>
      </c>
      <c r="DD273" s="65">
        <v>1209.157470703125</v>
      </c>
      <c r="DE273" s="65">
        <v>1106.959716796875</v>
      </c>
      <c r="DF273" s="65">
        <v>1158.36376953125</v>
      </c>
      <c r="DG273" s="65">
        <v>1005.6165771484375</v>
      </c>
      <c r="DH273" s="58">
        <f t="shared" ref="DH273:DH336" si="144">IF(SUM(DB273:DG273)&gt;0,(AVERAGE(DB273:DG273)*1440)/1000000,"")</f>
        <v>1.6164688183593749</v>
      </c>
      <c r="DI273" s="65">
        <v>1154.4566650390625</v>
      </c>
      <c r="DJ273" s="65">
        <v>1147.130615234375</v>
      </c>
      <c r="DK273" s="65">
        <v>1149.5726318359375</v>
      </c>
      <c r="DL273" s="65">
        <v>1163.6141357421875</v>
      </c>
      <c r="DM273" s="65">
        <v>1149.5726318359375</v>
      </c>
      <c r="DN273" s="65">
        <v>1063.6629638671875</v>
      </c>
      <c r="DO273" s="58">
        <f t="shared" ref="DO273:DO336" si="145">IF(SUM(DI273:DN273)&gt;0,(AVERAGE(DI273:DN273)*1440)/1000000,"")</f>
        <v>1.6387223144531251</v>
      </c>
      <c r="DP273" s="65">
        <v>26</v>
      </c>
      <c r="DQ273" s="44"/>
      <c r="DR273" s="65">
        <v>0</v>
      </c>
      <c r="DS273" s="65">
        <v>0</v>
      </c>
      <c r="DT273" s="65">
        <v>749.125</v>
      </c>
      <c r="DU273" s="65">
        <v>756.5</v>
      </c>
      <c r="DV273" s="65">
        <v>0</v>
      </c>
      <c r="DW273" s="65">
        <v>713.1875</v>
      </c>
      <c r="DX273" s="58">
        <f t="shared" ref="DX273:DX336" si="146">IF(SUM(DR273:DW273)&gt;0,(AVERAGE(DR273:DW273)*1440)/1000000,"")</f>
        <v>0.53251499999999996</v>
      </c>
      <c r="DY273" s="43">
        <v>6.7376308441162109</v>
      </c>
      <c r="DZ273" s="43">
        <v>12.71931266784668</v>
      </c>
      <c r="EA273" s="43">
        <v>27.541656494140625</v>
      </c>
      <c r="EB273" s="44">
        <f t="shared" si="127"/>
        <v>1.6403032051086426</v>
      </c>
      <c r="EC273" s="43">
        <v>16</v>
      </c>
      <c r="ED273" s="43">
        <v>16</v>
      </c>
      <c r="EE273" s="43">
        <v>16</v>
      </c>
      <c r="EF273" s="43">
        <v>16</v>
      </c>
      <c r="EG273" s="43">
        <v>16</v>
      </c>
      <c r="EH273" s="43">
        <v>16</v>
      </c>
      <c r="EI273" s="56">
        <f t="shared" si="128"/>
        <v>16</v>
      </c>
      <c r="EJ273" s="65">
        <v>174.38</v>
      </c>
      <c r="EK273" s="42">
        <v>0.10000000149011612</v>
      </c>
      <c r="EL273" s="42">
        <v>0.10000000149011612</v>
      </c>
      <c r="EM273" s="42">
        <v>0.10000000149011612</v>
      </c>
      <c r="EN273" s="42">
        <v>0.10000000149011612</v>
      </c>
      <c r="EO273" s="42">
        <v>0.10000000149011612</v>
      </c>
      <c r="EP273" s="42">
        <v>0.10000000149011612</v>
      </c>
      <c r="EQ273" s="54">
        <f t="shared" si="129"/>
        <v>0.10000000149011612</v>
      </c>
      <c r="ER273" s="65" t="s">
        <v>237</v>
      </c>
      <c r="ES273" s="42">
        <v>0</v>
      </c>
      <c r="ET273" s="42">
        <v>0</v>
      </c>
      <c r="EU273" s="42">
        <v>0</v>
      </c>
      <c r="EV273" s="42">
        <v>0</v>
      </c>
      <c r="EW273" s="42">
        <v>0</v>
      </c>
      <c r="EX273" s="42">
        <v>0</v>
      </c>
      <c r="EY273" s="54" t="str">
        <f t="shared" si="130"/>
        <v>0</v>
      </c>
      <c r="EZ273" s="42" t="s">
        <v>237</v>
      </c>
      <c r="FA273" s="42">
        <v>0.25999999046325684</v>
      </c>
      <c r="FB273" s="42">
        <v>0.25999999046325684</v>
      </c>
      <c r="FC273" s="42">
        <v>0.25999999046325684</v>
      </c>
      <c r="FD273" s="42">
        <v>0.25999999046325684</v>
      </c>
      <c r="FE273" s="42">
        <v>0.25999999046325684</v>
      </c>
      <c r="FF273" s="42">
        <v>0.25999999046325684</v>
      </c>
      <c r="FG273" s="54">
        <f t="shared" si="131"/>
        <v>0.25999999046325684</v>
      </c>
      <c r="FH273" s="42"/>
      <c r="FI273" s="42">
        <v>0.34999999403953552</v>
      </c>
      <c r="FJ273" s="42">
        <v>0.34999999403953552</v>
      </c>
      <c r="FK273" s="42">
        <v>0.34999999403953552</v>
      </c>
      <c r="FL273" s="42">
        <v>0.34999999403953552</v>
      </c>
      <c r="FM273" s="42">
        <v>0.37000000476837158</v>
      </c>
      <c r="FN273" s="42">
        <v>0.37000000476837158</v>
      </c>
      <c r="FO273" s="54">
        <f t="shared" si="132"/>
        <v>0.35666666428248089</v>
      </c>
      <c r="FP273" s="65">
        <v>34</v>
      </c>
      <c r="FQ273" s="42">
        <v>0.56999999284744263</v>
      </c>
      <c r="FR273" s="42">
        <v>0.56999999284744263</v>
      </c>
      <c r="FS273" s="42">
        <v>0.56999999284744263</v>
      </c>
      <c r="FT273" s="42">
        <v>0.56999999284744263</v>
      </c>
      <c r="FU273" s="42">
        <v>0.56999999284744263</v>
      </c>
      <c r="FV273" s="42">
        <v>0.56999999284744263</v>
      </c>
      <c r="FW273" s="54">
        <f t="shared" si="133"/>
        <v>0.56999999284744263</v>
      </c>
      <c r="FX273" s="65">
        <v>29</v>
      </c>
    </row>
    <row r="274" spans="1:180">
      <c r="A274" s="40">
        <v>38976</v>
      </c>
      <c r="B274" s="41"/>
      <c r="C274" s="41"/>
      <c r="D274" s="41"/>
      <c r="E274" s="42">
        <v>7.8222222328186035</v>
      </c>
      <c r="F274" s="42">
        <v>7.7709403038024902</v>
      </c>
      <c r="G274" s="42">
        <v>7.7914528846740723</v>
      </c>
      <c r="H274" s="42">
        <v>8.1025638580322266</v>
      </c>
      <c r="I274" s="42">
        <v>8.2598295211791992</v>
      </c>
      <c r="J274" s="42">
        <v>8.0512819290161133</v>
      </c>
      <c r="K274" s="54">
        <f t="shared" si="134"/>
        <v>7.9663817882537842</v>
      </c>
      <c r="L274" s="43">
        <v>17.240537643432617</v>
      </c>
      <c r="M274" s="43">
        <v>16.75213623046875</v>
      </c>
      <c r="N274" s="43">
        <v>16.385835647583008</v>
      </c>
      <c r="O274" s="43">
        <v>17.045177459716797</v>
      </c>
      <c r="P274" s="43">
        <v>18.80341911315918</v>
      </c>
      <c r="Q274" s="43">
        <v>18.070817947387695</v>
      </c>
      <c r="R274" s="54">
        <f t="shared" si="135"/>
        <v>17.38298734029134</v>
      </c>
      <c r="S274" s="43">
        <v>4.029304027557373</v>
      </c>
      <c r="T274" s="43">
        <v>4.029304027557373</v>
      </c>
      <c r="U274" s="43">
        <v>4.2735042572021484</v>
      </c>
      <c r="V274" s="43">
        <v>3.2967033386230469</v>
      </c>
      <c r="W274" s="43">
        <v>4.029304027557373</v>
      </c>
      <c r="X274" s="43">
        <v>3.2967033386230469</v>
      </c>
      <c r="Y274" s="56">
        <f t="shared" si="136"/>
        <v>3.825803836186727</v>
      </c>
      <c r="Z274" s="42">
        <v>-0.30525031685829163</v>
      </c>
      <c r="AA274" s="42">
        <v>-0.29548230767250061</v>
      </c>
      <c r="AB274" s="42">
        <v>-0.31013432145118713</v>
      </c>
      <c r="AC274" s="42">
        <v>-0.33455434441566467</v>
      </c>
      <c r="AD274" s="42">
        <v>-0.36385837197303772</v>
      </c>
      <c r="AE274" s="42">
        <v>-0.31990233063697815</v>
      </c>
      <c r="AF274" s="54">
        <f t="shared" si="137"/>
        <v>-0.3215303321679433</v>
      </c>
      <c r="AG274" s="42">
        <v>7.6273503303527832</v>
      </c>
      <c r="AH274" s="42">
        <v>7.5863246917724609</v>
      </c>
      <c r="AI274" s="42">
        <v>7.6170940399169922</v>
      </c>
      <c r="AJ274" s="42">
        <v>7.9760684967041016</v>
      </c>
      <c r="AK274" s="42">
        <v>8.2085466384887695</v>
      </c>
      <c r="AL274" s="42">
        <v>7.8735041618347168</v>
      </c>
      <c r="AM274" s="54">
        <f t="shared" si="138"/>
        <v>7.8148147265116377</v>
      </c>
      <c r="AN274" s="44">
        <v>0.37362638115882874</v>
      </c>
      <c r="AO274" s="44">
        <v>0.2905983030796051</v>
      </c>
      <c r="AP274" s="44">
        <v>0.24664224684238434</v>
      </c>
      <c r="AQ274" s="44">
        <v>0.22710622847080231</v>
      </c>
      <c r="AR274" s="44">
        <v>0.49816849827766418</v>
      </c>
      <c r="AS274" s="44">
        <v>0.50305253267288208</v>
      </c>
      <c r="AT274" s="58">
        <f t="shared" si="139"/>
        <v>0.35653236508369446</v>
      </c>
      <c r="AU274" s="42">
        <v>0.75946277379989624</v>
      </c>
      <c r="AV274" s="42">
        <v>0.90842491388320923</v>
      </c>
      <c r="AW274" s="42">
        <v>0.85347986221313477</v>
      </c>
      <c r="AX274" s="42">
        <v>0.88400489091873169</v>
      </c>
      <c r="AY274" s="42">
        <v>0.73870575428009033</v>
      </c>
      <c r="AZ274" s="42">
        <v>0.86691087484359741</v>
      </c>
      <c r="BA274" s="54">
        <f t="shared" si="140"/>
        <v>0.83516484498977661</v>
      </c>
      <c r="BB274" s="44"/>
      <c r="BC274" s="42">
        <v>0.17704518139362335</v>
      </c>
      <c r="BD274" s="42">
        <v>0.25396826863288879</v>
      </c>
      <c r="BE274" s="42">
        <v>0.28449329733848572</v>
      </c>
      <c r="BF274" s="42">
        <v>0.24175824224948883</v>
      </c>
      <c r="BG274" s="42">
        <v>0.13919414579868317</v>
      </c>
      <c r="BH274" s="42">
        <v>0.27350428700447083</v>
      </c>
      <c r="BI274" s="54">
        <f t="shared" si="141"/>
        <v>0.22832723706960678</v>
      </c>
      <c r="BJ274" s="44">
        <v>4.8990990966558456E-2</v>
      </c>
      <c r="BK274" s="44">
        <v>5.1196664571762085E-2</v>
      </c>
      <c r="BL274" s="44">
        <v>5.1625654101371765E-2</v>
      </c>
      <c r="BM274" s="44">
        <v>4.6127170324325562E-2</v>
      </c>
      <c r="BN274" s="44">
        <v>4.6635668724775314E-2</v>
      </c>
      <c r="BO274" s="44">
        <v>5.5584996938705444E-2</v>
      </c>
      <c r="BP274" s="58">
        <f t="shared" si="142"/>
        <v>5.0026857604583107E-2</v>
      </c>
      <c r="BQ274" s="42">
        <v>1.33</v>
      </c>
      <c r="BR274" s="42">
        <v>1.35</v>
      </c>
      <c r="BS274" s="42">
        <v>1.44</v>
      </c>
      <c r="BT274" s="42">
        <v>1.43</v>
      </c>
      <c r="BU274" s="42">
        <v>1.39</v>
      </c>
      <c r="BV274" s="42">
        <v>1.38</v>
      </c>
      <c r="BW274" s="54">
        <v>1.39</v>
      </c>
      <c r="BX274" s="44">
        <v>5.8999999999999997E-2</v>
      </c>
      <c r="BY274" s="44">
        <v>5.7000000000000002E-2</v>
      </c>
      <c r="BZ274" s="44">
        <v>5.6000000000000001E-2</v>
      </c>
      <c r="CA274" s="44">
        <v>5.0999999999999997E-2</v>
      </c>
      <c r="CB274" s="44">
        <v>7.3999999999999996E-2</v>
      </c>
      <c r="CC274" s="44">
        <v>7.0999999999999994E-2</v>
      </c>
      <c r="CD274" s="58">
        <v>6.0999999999999999E-2</v>
      </c>
      <c r="CE274" s="42">
        <v>8.0500000000000007</v>
      </c>
      <c r="CF274" s="42">
        <v>8.0500000000000007</v>
      </c>
      <c r="CG274" s="42">
        <v>8.0399999999999991</v>
      </c>
      <c r="CH274" s="42">
        <v>8.01</v>
      </c>
      <c r="CI274" s="42">
        <v>7.99</v>
      </c>
      <c r="CJ274" s="42">
        <v>8.01</v>
      </c>
      <c r="CK274" s="54">
        <v>8.02</v>
      </c>
      <c r="CL274" s="42">
        <v>151</v>
      </c>
      <c r="CM274" s="44"/>
      <c r="CN274" s="44">
        <v>1.5853480100631714</v>
      </c>
      <c r="CO274" s="44">
        <v>1.5404151678085327</v>
      </c>
      <c r="CP274" s="44">
        <v>1.4827839136123657</v>
      </c>
      <c r="CQ274" s="44">
        <v>1.485714316368103</v>
      </c>
      <c r="CR274" s="44">
        <v>1.5550671815872192</v>
      </c>
      <c r="CS274" s="44">
        <v>1.5443223714828491</v>
      </c>
      <c r="CT274" s="58">
        <f t="shared" si="143"/>
        <v>1.5322751601537068</v>
      </c>
      <c r="CU274" s="44" t="s">
        <v>233</v>
      </c>
      <c r="CV274" s="44" t="s">
        <v>233</v>
      </c>
      <c r="CW274" s="44" t="s">
        <v>233</v>
      </c>
      <c r="CX274" s="44" t="s">
        <v>233</v>
      </c>
      <c r="CY274" s="44" t="s">
        <v>233</v>
      </c>
      <c r="CZ274" s="44" t="s">
        <v>233</v>
      </c>
      <c r="DA274" s="54">
        <v>0.95399999999999996</v>
      </c>
      <c r="DB274" s="65">
        <v>1068.009765625</v>
      </c>
      <c r="DC274" s="65">
        <v>1045.4212646484375</v>
      </c>
      <c r="DD274" s="65">
        <v>1035.5311279296875</v>
      </c>
      <c r="DE274" s="65">
        <v>1009.1575317382812</v>
      </c>
      <c r="DF274" s="65">
        <v>1052.2589111328125</v>
      </c>
      <c r="DG274" s="65">
        <v>1030.6470947265625</v>
      </c>
      <c r="DH274" s="58">
        <f t="shared" si="144"/>
        <v>1.4978461669921874</v>
      </c>
      <c r="DI274" s="65">
        <v>1047.765625</v>
      </c>
      <c r="DJ274" s="65">
        <v>1056.825439453125</v>
      </c>
      <c r="DK274" s="65">
        <v>1057.72900390625</v>
      </c>
      <c r="DL274" s="65">
        <v>1058.876708984375</v>
      </c>
      <c r="DM274" s="65">
        <v>1059.6336669921875</v>
      </c>
      <c r="DN274" s="65">
        <v>1049.059814453125</v>
      </c>
      <c r="DO274" s="58">
        <f t="shared" si="145"/>
        <v>1.519173662109375</v>
      </c>
      <c r="DP274" s="65">
        <v>0</v>
      </c>
      <c r="DQ274" s="44"/>
      <c r="DR274" s="65">
        <v>743.875</v>
      </c>
      <c r="DS274" s="65">
        <v>0</v>
      </c>
      <c r="DT274" s="65">
        <v>0</v>
      </c>
      <c r="DU274" s="65">
        <v>710</v>
      </c>
      <c r="DV274" s="65">
        <v>711.1875</v>
      </c>
      <c r="DW274" s="65">
        <v>732</v>
      </c>
      <c r="DX274" s="58">
        <f t="shared" si="146"/>
        <v>0.695295</v>
      </c>
      <c r="DY274" s="43">
        <v>6.1551647186279297</v>
      </c>
      <c r="DZ274" s="43">
        <v>12.935874938964844</v>
      </c>
      <c r="EA274" s="43">
        <v>26.523811340332031</v>
      </c>
      <c r="EB274" s="44">
        <f t="shared" ref="EB274:EB337" si="147">IF(DZ274&gt;0,DO274-((DZ274-DZ273)*0.146),"")</f>
        <v>1.487555570526123</v>
      </c>
      <c r="EC274" s="43">
        <v>16</v>
      </c>
      <c r="ED274" s="43">
        <v>16</v>
      </c>
      <c r="EE274" s="43">
        <v>16</v>
      </c>
      <c r="EF274" s="43">
        <v>16</v>
      </c>
      <c r="EG274" s="43">
        <v>16</v>
      </c>
      <c r="EH274" s="43">
        <v>18</v>
      </c>
      <c r="EI274" s="56">
        <f t="shared" si="128"/>
        <v>16.333333333333332</v>
      </c>
      <c r="EJ274" s="65">
        <v>179.52</v>
      </c>
      <c r="EK274" s="42">
        <v>0.10000000149011612</v>
      </c>
      <c r="EL274" s="42">
        <v>0.10000000149011612</v>
      </c>
      <c r="EM274" s="42">
        <v>0.10000000149011612</v>
      </c>
      <c r="EN274" s="42">
        <v>0.10000000149011612</v>
      </c>
      <c r="EO274" s="42">
        <v>0.10000000149011612</v>
      </c>
      <c r="EP274" s="42">
        <v>0.10000000149011612</v>
      </c>
      <c r="EQ274" s="54">
        <f t="shared" si="129"/>
        <v>0.10000000149011612</v>
      </c>
      <c r="ER274" s="65" t="s">
        <v>237</v>
      </c>
      <c r="ES274" s="42">
        <v>0</v>
      </c>
      <c r="ET274" s="42">
        <v>0</v>
      </c>
      <c r="EU274" s="42">
        <v>0</v>
      </c>
      <c r="EV274" s="42">
        <v>0</v>
      </c>
      <c r="EW274" s="42">
        <v>0</v>
      </c>
      <c r="EX274" s="42">
        <v>0</v>
      </c>
      <c r="EY274" s="54" t="str">
        <f t="shared" si="130"/>
        <v>0</v>
      </c>
      <c r="EZ274" s="42" t="s">
        <v>237</v>
      </c>
      <c r="FA274" s="42">
        <v>0.25999999046325684</v>
      </c>
      <c r="FB274" s="42">
        <v>0.25999999046325684</v>
      </c>
      <c r="FC274" s="42">
        <v>0.25999999046325684</v>
      </c>
      <c r="FD274" s="42">
        <v>0.25999999046325684</v>
      </c>
      <c r="FE274" s="42">
        <v>0.25999999046325684</v>
      </c>
      <c r="FF274" s="42">
        <v>0.25999999046325684</v>
      </c>
      <c r="FG274" s="54">
        <f t="shared" si="131"/>
        <v>0.25999999046325684</v>
      </c>
      <c r="FH274" s="42"/>
      <c r="FI274" s="42">
        <v>0.37000000476837158</v>
      </c>
      <c r="FJ274" s="42">
        <v>0.37000000476837158</v>
      </c>
      <c r="FK274" s="42">
        <v>0.37000000476837158</v>
      </c>
      <c r="FL274" s="42">
        <v>0.37000000476837158</v>
      </c>
      <c r="FM274" s="42">
        <v>0.37000000476837158</v>
      </c>
      <c r="FN274" s="42">
        <v>0.37000000476837158</v>
      </c>
      <c r="FO274" s="54">
        <f t="shared" si="132"/>
        <v>0.37000000476837158</v>
      </c>
      <c r="FP274" s="65">
        <v>37</v>
      </c>
      <c r="FQ274" s="42">
        <v>0.56999999284744263</v>
      </c>
      <c r="FR274" s="42">
        <v>0.56999999284744263</v>
      </c>
      <c r="FS274" s="42">
        <v>0.56999999284744263</v>
      </c>
      <c r="FT274" s="42">
        <v>0.56999999284744263</v>
      </c>
      <c r="FU274" s="42">
        <v>0.56999999284744263</v>
      </c>
      <c r="FV274" s="42">
        <v>0.56999999284744263</v>
      </c>
      <c r="FW274" s="54">
        <f t="shared" si="133"/>
        <v>0.56999999284744263</v>
      </c>
      <c r="FX274" s="65">
        <v>26</v>
      </c>
    </row>
    <row r="275" spans="1:180">
      <c r="A275" s="40">
        <v>38977</v>
      </c>
      <c r="B275" s="41"/>
      <c r="C275" s="41"/>
      <c r="D275" s="41"/>
      <c r="E275" s="42">
        <v>7.8188033103942871</v>
      </c>
      <c r="F275" s="42">
        <v>7.7470083236694336</v>
      </c>
      <c r="G275" s="42">
        <v>7.7982907295227051</v>
      </c>
      <c r="H275" s="42">
        <v>8.1299142837524414</v>
      </c>
      <c r="I275" s="42">
        <v>8.2427349090576172</v>
      </c>
      <c r="J275" s="42">
        <v>8</v>
      </c>
      <c r="K275" s="54">
        <f t="shared" si="134"/>
        <v>7.9561252593994141</v>
      </c>
      <c r="L275" s="43">
        <v>16.94749641418457</v>
      </c>
      <c r="M275" s="43">
        <v>16.092796325683594</v>
      </c>
      <c r="N275" s="43">
        <v>15.604395866394043</v>
      </c>
      <c r="O275" s="43">
        <v>17.411478042602539</v>
      </c>
      <c r="P275" s="43">
        <v>19.829059600830078</v>
      </c>
      <c r="Q275" s="43">
        <v>19.267398834228516</v>
      </c>
      <c r="R275" s="54">
        <f t="shared" si="135"/>
        <v>17.525437513987224</v>
      </c>
      <c r="S275" s="43">
        <v>3.1746032238006592</v>
      </c>
      <c r="T275" s="43">
        <v>4.029304027557373</v>
      </c>
      <c r="U275" s="43">
        <v>3.9072039127349854</v>
      </c>
      <c r="V275" s="43">
        <v>3.2967033386230469</v>
      </c>
      <c r="W275" s="43">
        <v>4.029304027557373</v>
      </c>
      <c r="X275" s="43">
        <v>3.9072039127349854</v>
      </c>
      <c r="Y275" s="56">
        <f t="shared" si="136"/>
        <v>3.7240537405014038</v>
      </c>
      <c r="Z275" s="42">
        <v>-0.29548230767250061</v>
      </c>
      <c r="AA275" s="42">
        <v>-0.2905983030796051</v>
      </c>
      <c r="AB275" s="42">
        <v>-0.26617828011512756</v>
      </c>
      <c r="AC275" s="42">
        <v>-0.31990233063697815</v>
      </c>
      <c r="AD275" s="42">
        <v>-0.31990233063697815</v>
      </c>
      <c r="AE275" s="42">
        <v>-0.30525031685829163</v>
      </c>
      <c r="AF275" s="54">
        <f t="shared" si="137"/>
        <v>-0.29955231149991352</v>
      </c>
      <c r="AG275" s="42">
        <v>7.6170940399169922</v>
      </c>
      <c r="AH275" s="42">
        <v>7.5658121109008789</v>
      </c>
      <c r="AI275" s="42">
        <v>7.5999999046325684</v>
      </c>
      <c r="AJ275" s="42">
        <v>8.0102567672729492</v>
      </c>
      <c r="AK275" s="42">
        <v>8.1777782440185547</v>
      </c>
      <c r="AL275" s="42">
        <v>7.8324785232543945</v>
      </c>
      <c r="AM275" s="54">
        <f t="shared" si="138"/>
        <v>7.8005699316660566</v>
      </c>
      <c r="AN275" s="44">
        <v>0.24908424913883209</v>
      </c>
      <c r="AO275" s="44">
        <v>0.26617828011512756</v>
      </c>
      <c r="AP275" s="44">
        <v>0.21733821928501129</v>
      </c>
      <c r="AQ275" s="44">
        <v>0.15628816187381744</v>
      </c>
      <c r="AR275" s="44">
        <v>0.36385837197303772</v>
      </c>
      <c r="AS275" s="44">
        <v>0.35164836049079895</v>
      </c>
      <c r="AT275" s="58">
        <f t="shared" si="139"/>
        <v>0.26739927381277084</v>
      </c>
      <c r="AU275" s="42">
        <v>0.82417583465576172</v>
      </c>
      <c r="AV275" s="42">
        <v>0.91452991962432861</v>
      </c>
      <c r="AW275" s="42">
        <v>0.85958486795425415</v>
      </c>
      <c r="AX275" s="42">
        <v>0.94261294603347778</v>
      </c>
      <c r="AY275" s="42">
        <v>0.86691087484359741</v>
      </c>
      <c r="AZ275" s="42">
        <v>0.90842491388320923</v>
      </c>
      <c r="BA275" s="54">
        <f t="shared" si="140"/>
        <v>0.88603989283243811</v>
      </c>
      <c r="BB275" s="44"/>
      <c r="BC275" s="42">
        <v>0.24053724110126495</v>
      </c>
      <c r="BD275" s="42">
        <v>0.26862028241157532</v>
      </c>
      <c r="BE275" s="42">
        <v>0.26129427552223206</v>
      </c>
      <c r="BF275" s="42">
        <v>0.27350428700447083</v>
      </c>
      <c r="BG275" s="42">
        <v>0.25396826863288879</v>
      </c>
      <c r="BH275" s="42">
        <v>0.21489621698856354</v>
      </c>
      <c r="BI275" s="54">
        <f t="shared" si="141"/>
        <v>0.25213676194349927</v>
      </c>
      <c r="BJ275" s="44">
        <v>5.5133339017629623E-2</v>
      </c>
      <c r="BK275" s="44">
        <v>5.0362054258584976E-2</v>
      </c>
      <c r="BL275" s="44">
        <v>4.833691194653511E-2</v>
      </c>
      <c r="BM275" s="44">
        <v>4.5759279280900955E-2</v>
      </c>
      <c r="BN275" s="44">
        <v>4.6038612723350525E-2</v>
      </c>
      <c r="BO275" s="44">
        <v>4.6903681010007858E-2</v>
      </c>
      <c r="BP275" s="58">
        <f t="shared" si="142"/>
        <v>4.8755646372834839E-2</v>
      </c>
      <c r="BQ275" s="42">
        <v>1.38</v>
      </c>
      <c r="BR275" s="42">
        <v>1.38</v>
      </c>
      <c r="BS275" s="42">
        <v>1.43</v>
      </c>
      <c r="BT275" s="42">
        <v>1.44</v>
      </c>
      <c r="BU275" s="42">
        <v>1.42</v>
      </c>
      <c r="BV275" s="42">
        <v>1.39</v>
      </c>
      <c r="BW275" s="54">
        <v>1.41</v>
      </c>
      <c r="BX275" s="44">
        <v>6.5000000000000002E-2</v>
      </c>
      <c r="BY275" s="44">
        <v>5.6000000000000001E-2</v>
      </c>
      <c r="BZ275" s="44">
        <v>5.5E-2</v>
      </c>
      <c r="CA275" s="44">
        <v>4.9000000000000002E-2</v>
      </c>
      <c r="CB275" s="44">
        <v>5.5E-2</v>
      </c>
      <c r="CC275" s="44">
        <v>5.3999999999999999E-2</v>
      </c>
      <c r="CD275" s="58">
        <v>5.6000000000000001E-2</v>
      </c>
      <c r="CE275" s="42">
        <v>8.06</v>
      </c>
      <c r="CF275" s="42">
        <v>8.09</v>
      </c>
      <c r="CG275" s="42">
        <v>8.07</v>
      </c>
      <c r="CH275" s="42">
        <v>8.0299999999999994</v>
      </c>
      <c r="CI275" s="42">
        <v>8.01</v>
      </c>
      <c r="CJ275" s="42">
        <v>8.02</v>
      </c>
      <c r="CK275" s="54">
        <v>8.0500000000000007</v>
      </c>
      <c r="CL275" s="42">
        <v>140</v>
      </c>
      <c r="CM275" s="44"/>
      <c r="CN275" s="44">
        <v>1.4398046731948853</v>
      </c>
      <c r="CO275" s="44">
        <v>1.4798535108566284</v>
      </c>
      <c r="CP275" s="44">
        <v>1.4114774465560913</v>
      </c>
      <c r="CQ275" s="44">
        <v>1.4222222566604614</v>
      </c>
      <c r="CR275" s="44">
        <v>1.475946307182312</v>
      </c>
      <c r="CS275" s="44">
        <v>1.4437118768692017</v>
      </c>
      <c r="CT275" s="58">
        <f t="shared" si="143"/>
        <v>1.4455026785532634</v>
      </c>
      <c r="CU275" s="44" t="s">
        <v>233</v>
      </c>
      <c r="CV275" s="44" t="s">
        <v>233</v>
      </c>
      <c r="CW275" s="44" t="s">
        <v>233</v>
      </c>
      <c r="CX275" s="44" t="s">
        <v>233</v>
      </c>
      <c r="CY275" s="44" t="s">
        <v>233</v>
      </c>
      <c r="CZ275" s="44" t="s">
        <v>233</v>
      </c>
      <c r="DA275" s="54">
        <v>0.997</v>
      </c>
      <c r="DB275" s="65">
        <v>1014.04150390625</v>
      </c>
      <c r="DC275" s="65">
        <v>980.46392822265625</v>
      </c>
      <c r="DD275" s="65">
        <v>1014.8961791992187</v>
      </c>
      <c r="DE275" s="65">
        <v>946.03173828125</v>
      </c>
      <c r="DF275" s="65">
        <v>1027.8388671875</v>
      </c>
      <c r="DG275" s="65">
        <v>978.998779296875</v>
      </c>
      <c r="DH275" s="58">
        <f t="shared" si="144"/>
        <v>1.4309450390625</v>
      </c>
      <c r="DI275" s="65">
        <v>1063.5164794921875</v>
      </c>
      <c r="DJ275" s="65">
        <v>1047.4725341796875</v>
      </c>
      <c r="DK275" s="65">
        <v>1059.194091796875</v>
      </c>
      <c r="DL275" s="65">
        <v>1044.4200439453125</v>
      </c>
      <c r="DM275" s="65">
        <v>1058.876708984375</v>
      </c>
      <c r="DN275" s="65">
        <v>1047.008544921875</v>
      </c>
      <c r="DO275" s="58">
        <f t="shared" si="145"/>
        <v>1.516917216796875</v>
      </c>
      <c r="DP275" s="65">
        <v>48</v>
      </c>
      <c r="DQ275" s="44"/>
      <c r="DR275" s="65">
        <v>0</v>
      </c>
      <c r="DS275" s="65">
        <v>0</v>
      </c>
      <c r="DT275" s="65">
        <v>720.5625</v>
      </c>
      <c r="DU275" s="65">
        <v>738.3125</v>
      </c>
      <c r="DV275" s="65">
        <v>0</v>
      </c>
      <c r="DW275" s="65">
        <v>740.125</v>
      </c>
      <c r="DX275" s="58">
        <f t="shared" si="146"/>
        <v>0.52776000000000001</v>
      </c>
      <c r="DY275" s="43">
        <v>6.9634184837341309</v>
      </c>
      <c r="DZ275" s="43">
        <v>13.574733734130859</v>
      </c>
      <c r="EA275" s="43">
        <v>26.191749572753906</v>
      </c>
      <c r="EB275" s="44">
        <f t="shared" si="147"/>
        <v>1.4236438327026366</v>
      </c>
      <c r="EC275" s="43">
        <v>18</v>
      </c>
      <c r="ED275" s="43">
        <v>18</v>
      </c>
      <c r="EE275" s="43">
        <v>18</v>
      </c>
      <c r="EF275" s="43">
        <v>18</v>
      </c>
      <c r="EG275" s="43">
        <v>18</v>
      </c>
      <c r="EH275" s="43">
        <v>18</v>
      </c>
      <c r="EI275" s="56">
        <f t="shared" si="128"/>
        <v>18</v>
      </c>
      <c r="EJ275" s="65">
        <v>192.12</v>
      </c>
      <c r="EK275" s="42">
        <v>0.10000000149011612</v>
      </c>
      <c r="EL275" s="42">
        <v>0.10000000149011612</v>
      </c>
      <c r="EM275" s="42">
        <v>0.10000000149011612</v>
      </c>
      <c r="EN275" s="42">
        <v>0.10000000149011612</v>
      </c>
      <c r="EO275" s="42">
        <v>0.10000000149011612</v>
      </c>
      <c r="EP275" s="42">
        <v>0.10000000149011612</v>
      </c>
      <c r="EQ275" s="54">
        <f t="shared" si="129"/>
        <v>0.10000000149011612</v>
      </c>
      <c r="ER275" s="65" t="s">
        <v>237</v>
      </c>
      <c r="ES275" s="42">
        <v>0</v>
      </c>
      <c r="ET275" s="42">
        <v>0</v>
      </c>
      <c r="EU275" s="42">
        <v>0</v>
      </c>
      <c r="EV275" s="42">
        <v>0</v>
      </c>
      <c r="EW275" s="42">
        <v>0</v>
      </c>
      <c r="EX275" s="42">
        <v>0</v>
      </c>
      <c r="EY275" s="54" t="str">
        <f t="shared" si="130"/>
        <v>0</v>
      </c>
      <c r="EZ275" s="42" t="s">
        <v>237</v>
      </c>
      <c r="FA275" s="42">
        <v>0.25999999046325684</v>
      </c>
      <c r="FB275" s="42">
        <v>0.25999999046325684</v>
      </c>
      <c r="FC275" s="42">
        <v>0.25999999046325684</v>
      </c>
      <c r="FD275" s="42">
        <v>0.25999999046325684</v>
      </c>
      <c r="FE275" s="42">
        <v>0.25999999046325684</v>
      </c>
      <c r="FF275" s="42">
        <v>0.25999999046325684</v>
      </c>
      <c r="FG275" s="54">
        <f t="shared" si="131"/>
        <v>0.25999999046325684</v>
      </c>
      <c r="FH275" s="42"/>
      <c r="FI275" s="42">
        <v>0.37000000476837158</v>
      </c>
      <c r="FJ275" s="42">
        <v>0.37000000476837158</v>
      </c>
      <c r="FK275" s="42">
        <v>0.37000000476837158</v>
      </c>
      <c r="FL275" s="42">
        <v>0.37000000476837158</v>
      </c>
      <c r="FM275" s="42">
        <v>0.37000000476837158</v>
      </c>
      <c r="FN275" s="42">
        <v>0.37000000476837158</v>
      </c>
      <c r="FO275" s="54">
        <f t="shared" si="132"/>
        <v>0.37000000476837158</v>
      </c>
      <c r="FP275" s="65">
        <v>33</v>
      </c>
      <c r="FQ275" s="42">
        <v>0.56999999284744263</v>
      </c>
      <c r="FR275" s="42">
        <v>0.56999999284744263</v>
      </c>
      <c r="FS275" s="42">
        <v>0.56999999284744263</v>
      </c>
      <c r="FT275" s="42">
        <v>0.56999999284744263</v>
      </c>
      <c r="FU275" s="42">
        <v>0.56999999284744263</v>
      </c>
      <c r="FV275" s="42">
        <v>0.56999999284744263</v>
      </c>
      <c r="FW275" s="54">
        <f t="shared" si="133"/>
        <v>0.56999999284744263</v>
      </c>
      <c r="FX275" s="65">
        <v>25</v>
      </c>
    </row>
    <row r="276" spans="1:180">
      <c r="A276" s="40">
        <v>38978</v>
      </c>
      <c r="B276" s="41"/>
      <c r="C276" s="41"/>
      <c r="D276" s="41"/>
      <c r="E276" s="42">
        <v>7.7743587493896484</v>
      </c>
      <c r="F276" s="42">
        <v>7.7128205299377441</v>
      </c>
      <c r="G276" s="42">
        <v>7.7470083236694336</v>
      </c>
      <c r="H276" s="42">
        <v>8.1025638580322266</v>
      </c>
      <c r="I276" s="42">
        <v>8.1846151351928711</v>
      </c>
      <c r="J276" s="42">
        <v>7.9555554389953613</v>
      </c>
      <c r="K276" s="54">
        <f t="shared" si="134"/>
        <v>7.9128203392028809</v>
      </c>
      <c r="L276" s="43">
        <v>18.388278961181641</v>
      </c>
      <c r="M276" s="43">
        <v>17.411478042602539</v>
      </c>
      <c r="N276" s="43">
        <v>16.507936477661133</v>
      </c>
      <c r="O276" s="43">
        <v>17.99755859375</v>
      </c>
      <c r="P276" s="43">
        <v>20.463979721069336</v>
      </c>
      <c r="Q276" s="43">
        <v>19.609279632568359</v>
      </c>
      <c r="R276" s="54">
        <f t="shared" si="135"/>
        <v>18.396418571472168</v>
      </c>
      <c r="S276" s="43">
        <v>4.029304027557373</v>
      </c>
      <c r="T276" s="43">
        <v>4.029304027557373</v>
      </c>
      <c r="U276" s="43">
        <v>3.2967033386230469</v>
      </c>
      <c r="V276" s="43">
        <v>3.4188034534454346</v>
      </c>
      <c r="W276" s="43">
        <v>3.9072039127349854</v>
      </c>
      <c r="X276" s="43">
        <v>4.7619047164916992</v>
      </c>
      <c r="Y276" s="56">
        <f t="shared" si="136"/>
        <v>3.9072039127349854</v>
      </c>
      <c r="Z276" s="42">
        <v>-0.27106228470802307</v>
      </c>
      <c r="AA276" s="42">
        <v>-0.25152626633644104</v>
      </c>
      <c r="AB276" s="42">
        <v>-0.25641027092933655</v>
      </c>
      <c r="AC276" s="42">
        <v>-0.30525031685829163</v>
      </c>
      <c r="AD276" s="42">
        <v>-0.31013432145118713</v>
      </c>
      <c r="AE276" s="42">
        <v>-0.2905983030796051</v>
      </c>
      <c r="AF276" s="54">
        <f t="shared" si="137"/>
        <v>-0.28083029389381409</v>
      </c>
      <c r="AG276" s="42">
        <v>7.5931625366210938</v>
      </c>
      <c r="AH276" s="42">
        <v>7.5384616851806641</v>
      </c>
      <c r="AI276" s="42">
        <v>7.5794873237609863</v>
      </c>
      <c r="AJ276" s="42">
        <v>8.0034189224243164</v>
      </c>
      <c r="AK276" s="42">
        <v>8.1401710510253906</v>
      </c>
      <c r="AL276" s="42">
        <v>7.8051280975341797</v>
      </c>
      <c r="AM276" s="54">
        <f t="shared" si="138"/>
        <v>7.7766382694244385</v>
      </c>
      <c r="AN276" s="44">
        <v>0.21489621698856354</v>
      </c>
      <c r="AO276" s="44">
        <v>0.22466422617435455</v>
      </c>
      <c r="AP276" s="44">
        <v>0.17094017565250397</v>
      </c>
      <c r="AQ276" s="44">
        <v>0.1269841343164444</v>
      </c>
      <c r="AR276" s="44">
        <v>0.31501832604408264</v>
      </c>
      <c r="AS276" s="44">
        <v>0.28327229619026184</v>
      </c>
      <c r="AT276" s="58">
        <f t="shared" si="139"/>
        <v>0.22262922922770181</v>
      </c>
      <c r="AU276" s="42">
        <v>0.89621490240097046</v>
      </c>
      <c r="AV276" s="42">
        <v>0.92673993110656738</v>
      </c>
      <c r="AW276" s="42">
        <v>0.90842491388320923</v>
      </c>
      <c r="AX276" s="42">
        <v>0.88766789436340332</v>
      </c>
      <c r="AY276" s="42">
        <v>0.92918193340301514</v>
      </c>
      <c r="AZ276" s="42">
        <v>0.84004884958267212</v>
      </c>
      <c r="BA276" s="54">
        <f t="shared" si="140"/>
        <v>0.89804640412330627</v>
      </c>
      <c r="BB276" s="44"/>
      <c r="BC276" s="42">
        <v>0.24053724110126495</v>
      </c>
      <c r="BD276" s="42">
        <v>0.22100122272968292</v>
      </c>
      <c r="BE276" s="42">
        <v>0.31013432145118713</v>
      </c>
      <c r="BF276" s="42">
        <v>0.28815630078315735</v>
      </c>
      <c r="BG276" s="42">
        <v>0.26862028241157532</v>
      </c>
      <c r="BH276" s="42">
        <v>0.22588522732257843</v>
      </c>
      <c r="BI276" s="54">
        <f t="shared" si="141"/>
        <v>0.25905576596657437</v>
      </c>
      <c r="BJ276" s="44">
        <v>4.766228049993515E-2</v>
      </c>
      <c r="BK276" s="44">
        <v>5.2317049354314804E-2</v>
      </c>
      <c r="BL276" s="44">
        <v>4.9209810793399811E-2</v>
      </c>
      <c r="BM276" s="44">
        <v>4.8300914466381073E-2</v>
      </c>
      <c r="BN276" s="44">
        <v>4.744131863117218E-2</v>
      </c>
      <c r="BO276" s="44">
        <v>4.9401834607124329E-2</v>
      </c>
      <c r="BP276" s="58">
        <f t="shared" si="142"/>
        <v>4.9055534725387893E-2</v>
      </c>
      <c r="BQ276" s="42">
        <v>1.38</v>
      </c>
      <c r="BR276" s="42">
        <v>1.37</v>
      </c>
      <c r="BS276" s="42">
        <v>1.48</v>
      </c>
      <c r="BT276" s="42">
        <v>1.46</v>
      </c>
      <c r="BU276" s="42">
        <v>1.34</v>
      </c>
      <c r="BV276" s="42">
        <v>1.28</v>
      </c>
      <c r="BW276" s="54">
        <v>1.39</v>
      </c>
      <c r="BX276" s="44">
        <v>5.3999999999999999E-2</v>
      </c>
      <c r="BY276" s="44">
        <v>7.2999999999999995E-2</v>
      </c>
      <c r="BZ276" s="44">
        <v>6.5000000000000002E-2</v>
      </c>
      <c r="CA276" s="44">
        <v>6.5000000000000002E-2</v>
      </c>
      <c r="CB276" s="44">
        <v>6.5000000000000002E-2</v>
      </c>
      <c r="CC276" s="44">
        <v>6.5000000000000002E-2</v>
      </c>
      <c r="CD276" s="58">
        <v>6.4000000000000001E-2</v>
      </c>
      <c r="CE276" s="42">
        <v>8.06</v>
      </c>
      <c r="CF276" s="42">
        <v>8.08</v>
      </c>
      <c r="CG276" s="42">
        <v>8.0500000000000007</v>
      </c>
      <c r="CH276" s="42">
        <v>8.01</v>
      </c>
      <c r="CI276" s="42">
        <v>7.99</v>
      </c>
      <c r="CJ276" s="42">
        <v>8.01</v>
      </c>
      <c r="CK276" s="54">
        <v>8.0299999999999994</v>
      </c>
      <c r="CL276" s="42">
        <v>130</v>
      </c>
      <c r="CM276" s="44">
        <v>0.11899999999999999</v>
      </c>
      <c r="CN276" s="44">
        <v>1.4837607145309448</v>
      </c>
      <c r="CO276" s="44">
        <v>1.5013431310653687</v>
      </c>
      <c r="CP276" s="44">
        <v>1.5423687696456909</v>
      </c>
      <c r="CQ276" s="44">
        <v>1.4407814741134644</v>
      </c>
      <c r="CR276" s="44">
        <v>1.4847375154495239</v>
      </c>
      <c r="CS276" s="44">
        <v>1.475946307182312</v>
      </c>
      <c r="CT276" s="58">
        <f t="shared" si="143"/>
        <v>1.4881563186645508</v>
      </c>
      <c r="CU276" s="44" t="s">
        <v>233</v>
      </c>
      <c r="CV276" s="44" t="s">
        <v>233</v>
      </c>
      <c r="CW276" s="44" t="s">
        <v>233</v>
      </c>
      <c r="CX276" s="44" t="s">
        <v>233</v>
      </c>
      <c r="CY276" s="44" t="s">
        <v>233</v>
      </c>
      <c r="CZ276" s="44" t="s">
        <v>233</v>
      </c>
      <c r="DA276" s="54">
        <v>0.94</v>
      </c>
      <c r="DB276" s="65">
        <v>993.89501953125</v>
      </c>
      <c r="DC276" s="65">
        <v>1003.052490234375</v>
      </c>
      <c r="DD276" s="65">
        <v>1046.3980712890625</v>
      </c>
      <c r="DE276" s="65">
        <v>996.21484375</v>
      </c>
      <c r="DF276" s="65">
        <v>989.86572265625</v>
      </c>
      <c r="DG276" s="65">
        <v>1046.642333984375</v>
      </c>
      <c r="DH276" s="58">
        <f t="shared" si="144"/>
        <v>1.458256435546875</v>
      </c>
      <c r="DI276" s="65">
        <v>1050.28076171875</v>
      </c>
      <c r="DJ276" s="65">
        <v>1041.245361328125</v>
      </c>
      <c r="DK276" s="65">
        <v>1050.818115234375</v>
      </c>
      <c r="DL276" s="65">
        <v>1071.3553466796875</v>
      </c>
      <c r="DM276" s="65">
        <v>1074.7740478515625</v>
      </c>
      <c r="DN276" s="65">
        <v>1061.6116943359375</v>
      </c>
      <c r="DO276" s="58">
        <f t="shared" si="145"/>
        <v>1.5240204785156251</v>
      </c>
      <c r="DP276" s="65">
        <v>0</v>
      </c>
      <c r="DQ276" s="44"/>
      <c r="DR276" s="65">
        <v>728.4375</v>
      </c>
      <c r="DS276" s="65">
        <v>0</v>
      </c>
      <c r="DT276" s="65">
        <v>821.4375</v>
      </c>
      <c r="DU276" s="65">
        <v>806.5</v>
      </c>
      <c r="DV276" s="65">
        <v>759.25</v>
      </c>
      <c r="DW276" s="65">
        <v>803.875</v>
      </c>
      <c r="DX276" s="58">
        <f t="shared" si="146"/>
        <v>0.94067999999999996</v>
      </c>
      <c r="DY276" s="43">
        <v>6.8881559371948242</v>
      </c>
      <c r="DZ276" s="43">
        <v>13.924843788146973</v>
      </c>
      <c r="EA276" s="43">
        <v>26.942497253417969</v>
      </c>
      <c r="EB276" s="44">
        <f t="shared" si="147"/>
        <v>1.4729044106292726</v>
      </c>
      <c r="EC276" s="43">
        <v>18</v>
      </c>
      <c r="ED276" s="43">
        <v>18</v>
      </c>
      <c r="EE276" s="43">
        <v>18</v>
      </c>
      <c r="EF276" s="43">
        <v>18</v>
      </c>
      <c r="EG276" s="43">
        <v>18</v>
      </c>
      <c r="EH276" s="43">
        <v>18</v>
      </c>
      <c r="EI276" s="56">
        <f t="shared" si="128"/>
        <v>18</v>
      </c>
      <c r="EJ276" s="65">
        <v>195.46</v>
      </c>
      <c r="EK276" s="42">
        <v>0.10000000149011612</v>
      </c>
      <c r="EL276" s="42">
        <v>0.10000000149011612</v>
      </c>
      <c r="EM276" s="42">
        <v>0.10000000149011612</v>
      </c>
      <c r="EN276" s="42">
        <v>0</v>
      </c>
      <c r="EO276" s="42">
        <v>0</v>
      </c>
      <c r="EP276" s="42">
        <v>0</v>
      </c>
      <c r="EQ276" s="54">
        <f t="shared" si="129"/>
        <v>5.000000074505806E-2</v>
      </c>
      <c r="ER276" s="65" t="s">
        <v>237</v>
      </c>
      <c r="ES276" s="42">
        <v>0</v>
      </c>
      <c r="ET276" s="42">
        <v>0</v>
      </c>
      <c r="EU276" s="42">
        <v>0</v>
      </c>
      <c r="EV276" s="42">
        <v>0</v>
      </c>
      <c r="EW276" s="42">
        <v>0</v>
      </c>
      <c r="EX276" s="42">
        <v>0</v>
      </c>
      <c r="EY276" s="54" t="str">
        <f t="shared" si="130"/>
        <v>0</v>
      </c>
      <c r="EZ276" s="42" t="s">
        <v>237</v>
      </c>
      <c r="FA276" s="42">
        <v>0.25999999046325684</v>
      </c>
      <c r="FB276" s="42">
        <v>0.25999999046325684</v>
      </c>
      <c r="FC276" s="42">
        <v>0.25999999046325684</v>
      </c>
      <c r="FD276" s="42">
        <v>0.25999999046325684</v>
      </c>
      <c r="FE276" s="42">
        <v>0.25999999046325684</v>
      </c>
      <c r="FF276" s="42">
        <v>0.25999999046325684</v>
      </c>
      <c r="FG276" s="54">
        <f t="shared" si="131"/>
        <v>0.25999999046325684</v>
      </c>
      <c r="FH276" s="42"/>
      <c r="FI276" s="42">
        <v>0.37000000476837158</v>
      </c>
      <c r="FJ276" s="42">
        <v>0.37000000476837158</v>
      </c>
      <c r="FK276" s="42">
        <v>0.37000000476837158</v>
      </c>
      <c r="FL276" s="42">
        <v>0.33000001311302185</v>
      </c>
      <c r="FM276" s="42">
        <v>0.33000001311302185</v>
      </c>
      <c r="FN276" s="42">
        <v>0.33000001311302185</v>
      </c>
      <c r="FO276" s="54">
        <f t="shared" si="132"/>
        <v>0.35000000894069672</v>
      </c>
      <c r="FP276" s="65">
        <v>35</v>
      </c>
      <c r="FQ276" s="42">
        <v>0.56999999284744263</v>
      </c>
      <c r="FR276" s="42">
        <v>0.56999999284744263</v>
      </c>
      <c r="FS276" s="42">
        <v>0.56999999284744263</v>
      </c>
      <c r="FT276" s="42">
        <v>0.56999999284744263</v>
      </c>
      <c r="FU276" s="42">
        <v>0.56999999284744263</v>
      </c>
      <c r="FV276" s="42">
        <v>0.56999999284744263</v>
      </c>
      <c r="FW276" s="54">
        <f t="shared" si="133"/>
        <v>0.56999999284744263</v>
      </c>
      <c r="FX276" s="65">
        <v>28</v>
      </c>
    </row>
    <row r="277" spans="1:180">
      <c r="A277" s="40">
        <v>38979</v>
      </c>
      <c r="B277" s="41"/>
      <c r="C277" s="41"/>
      <c r="D277" s="41"/>
      <c r="E277" s="42">
        <v>7.7538461685180664</v>
      </c>
      <c r="F277" s="42">
        <v>7.6854701042175293</v>
      </c>
      <c r="G277" s="42">
        <v>7.6854701042175293</v>
      </c>
      <c r="H277" s="42">
        <v>7.8769230842590332</v>
      </c>
      <c r="I277" s="42">
        <v>8.1333332061767578</v>
      </c>
      <c r="J277" s="42">
        <v>7.9589743614196777</v>
      </c>
      <c r="K277" s="54">
        <f t="shared" si="134"/>
        <v>7.8490028381347656</v>
      </c>
      <c r="L277" s="43">
        <v>18.974359512329102</v>
      </c>
      <c r="M277" s="43">
        <v>18.363859176635742</v>
      </c>
      <c r="N277" s="43">
        <v>17.875457763671875</v>
      </c>
      <c r="O277" s="43">
        <v>17.875457763671875</v>
      </c>
      <c r="P277" s="43">
        <v>19.340660095214844</v>
      </c>
      <c r="Q277" s="43">
        <v>18.827838897705078</v>
      </c>
      <c r="R277" s="54">
        <f t="shared" si="135"/>
        <v>18.542938868204754</v>
      </c>
      <c r="S277" s="43">
        <v>4.029304027557373</v>
      </c>
      <c r="T277" s="43">
        <v>3.9072039127349854</v>
      </c>
      <c r="U277" s="43">
        <v>4.2735042572021484</v>
      </c>
      <c r="V277" s="43">
        <v>3.2967033386230469</v>
      </c>
      <c r="W277" s="43">
        <v>4.029304027557373</v>
      </c>
      <c r="X277" s="43">
        <v>3.9072039127349854</v>
      </c>
      <c r="Y277" s="56">
        <f t="shared" si="136"/>
        <v>3.9072039127349854</v>
      </c>
      <c r="Z277" s="42">
        <v>-0.26617828011512756</v>
      </c>
      <c r="AA277" s="42">
        <v>-0.26129427552223206</v>
      </c>
      <c r="AB277" s="42">
        <v>-0.26617828011512756</v>
      </c>
      <c r="AC277" s="42">
        <v>-0.28083029389381409</v>
      </c>
      <c r="AD277" s="42">
        <v>-0.30525031685829163</v>
      </c>
      <c r="AE277" s="42">
        <v>-0.30525031685829163</v>
      </c>
      <c r="AF277" s="54">
        <f t="shared" si="137"/>
        <v>-0.28083029389381409</v>
      </c>
      <c r="AG277" s="42">
        <v>7.5794873237609863</v>
      </c>
      <c r="AH277" s="42">
        <v>7.5316238403320313</v>
      </c>
      <c r="AI277" s="42">
        <v>7.5418801307678223</v>
      </c>
      <c r="AJ277" s="42">
        <v>7.7367520332336426</v>
      </c>
      <c r="AK277" s="42">
        <v>8.1128206253051758</v>
      </c>
      <c r="AL277" s="42">
        <v>7.8495726585388184</v>
      </c>
      <c r="AM277" s="54">
        <f t="shared" si="138"/>
        <v>7.7253561019897461</v>
      </c>
      <c r="AN277" s="44">
        <v>0.22710622847080231</v>
      </c>
      <c r="AO277" s="44">
        <v>0.22466422617435455</v>
      </c>
      <c r="AP277" s="44">
        <v>0.18070818483829498</v>
      </c>
      <c r="AQ277" s="44">
        <v>0.16849817335605621</v>
      </c>
      <c r="AR277" s="44">
        <v>0.26129427552223206</v>
      </c>
      <c r="AS277" s="44">
        <v>0.26129427552223206</v>
      </c>
      <c r="AT277" s="58">
        <f t="shared" si="139"/>
        <v>0.22059422731399536</v>
      </c>
      <c r="AU277" s="42">
        <v>0.89377290010452271</v>
      </c>
      <c r="AV277" s="42">
        <v>0.88644689321517944</v>
      </c>
      <c r="AW277" s="42">
        <v>0.91941392421722412</v>
      </c>
      <c r="AX277" s="42">
        <v>0.81318682432174683</v>
      </c>
      <c r="AY277" s="42">
        <v>0.85836386680603027</v>
      </c>
      <c r="AZ277" s="42">
        <v>0.87057387828826904</v>
      </c>
      <c r="BA277" s="54">
        <f t="shared" si="140"/>
        <v>0.87362638115882874</v>
      </c>
      <c r="BB277" s="44"/>
      <c r="BC277" s="42">
        <v>0.22344322502613068</v>
      </c>
      <c r="BD277" s="42">
        <v>0.23931623995304108</v>
      </c>
      <c r="BE277" s="42">
        <v>0.22100122272968292</v>
      </c>
      <c r="BF277" s="42">
        <v>0.21123321354389191</v>
      </c>
      <c r="BG277" s="42">
        <v>0.18070818483829498</v>
      </c>
      <c r="BH277" s="42">
        <v>0.17948718369007111</v>
      </c>
      <c r="BI277" s="54">
        <f t="shared" si="141"/>
        <v>0.20919821163018545</v>
      </c>
      <c r="BJ277" s="44">
        <v>4.9438636749982834E-2</v>
      </c>
      <c r="BK277" s="44">
        <v>4.8499252647161484E-2</v>
      </c>
      <c r="BL277" s="44">
        <v>5.5589143186807632E-2</v>
      </c>
      <c r="BM277" s="44">
        <v>5.185120552778244E-2</v>
      </c>
      <c r="BN277" s="44">
        <v>5.1242012530565262E-2</v>
      </c>
      <c r="BO277" s="44">
        <v>5.2500750869512558E-2</v>
      </c>
      <c r="BP277" s="58">
        <f t="shared" si="142"/>
        <v>5.1520166918635368E-2</v>
      </c>
      <c r="BQ277" s="42">
        <v>1.22</v>
      </c>
      <c r="BR277" s="42">
        <v>1.21</v>
      </c>
      <c r="BS277" s="42">
        <v>1.24</v>
      </c>
      <c r="BT277" s="42">
        <v>1.25</v>
      </c>
      <c r="BU277" s="42">
        <v>1.27</v>
      </c>
      <c r="BV277" s="42">
        <v>1.25</v>
      </c>
      <c r="BW277" s="54">
        <v>1.24</v>
      </c>
      <c r="BX277" s="44">
        <v>6.5000000000000002E-2</v>
      </c>
      <c r="BY277" s="44">
        <v>6.2E-2</v>
      </c>
      <c r="BZ277" s="44">
        <v>5.6000000000000001E-2</v>
      </c>
      <c r="CA277" s="44">
        <v>5.8999999999999997E-2</v>
      </c>
      <c r="CB277" s="44">
        <v>5.7000000000000002E-2</v>
      </c>
      <c r="CC277" s="44">
        <v>0.06</v>
      </c>
      <c r="CD277" s="58">
        <v>0.06</v>
      </c>
      <c r="CE277" s="42">
        <v>8.0299999999999994</v>
      </c>
      <c r="CF277" s="42">
        <v>8.06</v>
      </c>
      <c r="CG277" s="42">
        <v>8.0299999999999994</v>
      </c>
      <c r="CH277" s="42">
        <v>8.02</v>
      </c>
      <c r="CI277" s="42">
        <v>7.98</v>
      </c>
      <c r="CJ277" s="42">
        <v>7.97</v>
      </c>
      <c r="CK277" s="54">
        <v>8.02</v>
      </c>
      <c r="CL277" s="42">
        <v>132</v>
      </c>
      <c r="CM277" s="44">
        <v>0.34799999999999998</v>
      </c>
      <c r="CN277" s="44">
        <v>1.4271062612533569</v>
      </c>
      <c r="CO277" s="44">
        <v>1.466178297996521</v>
      </c>
      <c r="CP277" s="44">
        <v>1.3362637758255005</v>
      </c>
      <c r="CQ277" s="44">
        <v>1.4485958814620972</v>
      </c>
      <c r="CR277" s="44">
        <v>1.3186813592910767</v>
      </c>
      <c r="CS277" s="44">
        <v>1.3196581602096558</v>
      </c>
      <c r="CT277" s="58">
        <f t="shared" si="143"/>
        <v>1.3860806226730347</v>
      </c>
      <c r="CU277" s="44" t="s">
        <v>233</v>
      </c>
      <c r="CV277" s="44" t="s">
        <v>233</v>
      </c>
      <c r="CW277" s="44" t="s">
        <v>233</v>
      </c>
      <c r="CX277" s="44" t="s">
        <v>233</v>
      </c>
      <c r="CY277" s="44" t="s">
        <v>233</v>
      </c>
      <c r="CZ277" s="44" t="s">
        <v>233</v>
      </c>
      <c r="DA277" s="54">
        <v>1.0289999999999999</v>
      </c>
      <c r="DB277" s="65">
        <v>961.90478515625</v>
      </c>
      <c r="DC277" s="65">
        <v>997.06964111328125</v>
      </c>
      <c r="DD277" s="65">
        <v>884.37115478515625</v>
      </c>
      <c r="DE277" s="65">
        <v>953.35772705078125</v>
      </c>
      <c r="DF277" s="65">
        <v>915.5067138671875</v>
      </c>
      <c r="DG277" s="65">
        <v>897.68011474609375</v>
      </c>
      <c r="DH277" s="58">
        <f t="shared" si="144"/>
        <v>1.3463736328125</v>
      </c>
      <c r="DI277" s="65">
        <v>1066.715576171875</v>
      </c>
      <c r="DJ277" s="65">
        <v>1055.9951171875</v>
      </c>
      <c r="DK277" s="65">
        <v>910.25640869140625</v>
      </c>
      <c r="DL277" s="65">
        <v>919.4139404296875</v>
      </c>
      <c r="DM277" s="65">
        <v>924.3712158203125</v>
      </c>
      <c r="DN277" s="65">
        <v>921.92919921875</v>
      </c>
      <c r="DO277" s="58">
        <f t="shared" si="145"/>
        <v>1.3916835498046876</v>
      </c>
      <c r="DP277" s="65">
        <v>24</v>
      </c>
      <c r="DQ277" s="44"/>
      <c r="DR277" s="65">
        <v>0</v>
      </c>
      <c r="DS277" s="65">
        <v>0</v>
      </c>
      <c r="DT277" s="65">
        <v>806.1875</v>
      </c>
      <c r="DU277" s="65">
        <v>804.1875</v>
      </c>
      <c r="DV277" s="65">
        <v>789.125</v>
      </c>
      <c r="DW277" s="65">
        <v>0</v>
      </c>
      <c r="DX277" s="58">
        <f t="shared" si="146"/>
        <v>0.57587999999999995</v>
      </c>
      <c r="DY277" s="43">
        <v>7.0125026702880859</v>
      </c>
      <c r="DZ277" s="43">
        <v>12.629077911376953</v>
      </c>
      <c r="EA277" s="43">
        <v>27.498344421386719</v>
      </c>
      <c r="EB277" s="44">
        <f t="shared" si="147"/>
        <v>1.5808653678131104</v>
      </c>
      <c r="EC277" s="43">
        <v>18</v>
      </c>
      <c r="ED277" s="43">
        <v>18</v>
      </c>
      <c r="EE277" s="43">
        <v>18</v>
      </c>
      <c r="EF277" s="43">
        <v>18</v>
      </c>
      <c r="EG277" s="43">
        <v>18</v>
      </c>
      <c r="EH277" s="43">
        <v>18</v>
      </c>
      <c r="EI277" s="56">
        <f t="shared" si="128"/>
        <v>18</v>
      </c>
      <c r="EJ277" s="65">
        <v>185.83</v>
      </c>
      <c r="EK277" s="42">
        <v>0</v>
      </c>
      <c r="EL277" s="42">
        <v>0</v>
      </c>
      <c r="EM277" s="42">
        <v>0</v>
      </c>
      <c r="EN277" s="42">
        <v>0</v>
      </c>
      <c r="EO277" s="42">
        <v>0</v>
      </c>
      <c r="EP277" s="42">
        <v>0</v>
      </c>
      <c r="EQ277" s="54" t="str">
        <f t="shared" si="129"/>
        <v>0</v>
      </c>
      <c r="ER277" s="65" t="s">
        <v>237</v>
      </c>
      <c r="ES277" s="42">
        <v>0</v>
      </c>
      <c r="ET277" s="42">
        <v>0</v>
      </c>
      <c r="EU277" s="42">
        <v>0</v>
      </c>
      <c r="EV277" s="42">
        <v>0</v>
      </c>
      <c r="EW277" s="42">
        <v>0</v>
      </c>
      <c r="EX277" s="42">
        <v>0</v>
      </c>
      <c r="EY277" s="54" t="str">
        <f t="shared" si="130"/>
        <v>0</v>
      </c>
      <c r="EZ277" s="42" t="s">
        <v>237</v>
      </c>
      <c r="FA277" s="42">
        <v>0.25999999046325684</v>
      </c>
      <c r="FB277" s="42">
        <v>0.25999999046325684</v>
      </c>
      <c r="FC277" s="42">
        <v>0.25999999046325684</v>
      </c>
      <c r="FD277" s="42">
        <v>0.25999999046325684</v>
      </c>
      <c r="FE277" s="42">
        <v>0.25999999046325684</v>
      </c>
      <c r="FF277" s="42">
        <v>0.25999999046325684</v>
      </c>
      <c r="FG277" s="54">
        <f t="shared" si="131"/>
        <v>0.25999999046325684</v>
      </c>
      <c r="FH277" s="42"/>
      <c r="FI277" s="42">
        <v>0.33000001311302185</v>
      </c>
      <c r="FJ277" s="42">
        <v>0.33000001311302185</v>
      </c>
      <c r="FK277" s="42">
        <v>0.33000001311302185</v>
      </c>
      <c r="FL277" s="42">
        <v>0.34999999403953552</v>
      </c>
      <c r="FM277" s="42">
        <v>0.34999999403953552</v>
      </c>
      <c r="FN277" s="42">
        <v>0.34999999403953552</v>
      </c>
      <c r="FO277" s="54">
        <f t="shared" si="132"/>
        <v>0.34000000357627869</v>
      </c>
      <c r="FP277" s="65">
        <v>31</v>
      </c>
      <c r="FQ277" s="42">
        <v>0.56999999284744263</v>
      </c>
      <c r="FR277" s="42">
        <v>0.56999999284744263</v>
      </c>
      <c r="FS277" s="42">
        <v>0.56999999284744263</v>
      </c>
      <c r="FT277" s="42">
        <v>0.56999999284744263</v>
      </c>
      <c r="FU277" s="42">
        <v>0.56999999284744263</v>
      </c>
      <c r="FV277" s="42">
        <v>0.56999999284744263</v>
      </c>
      <c r="FW277" s="54">
        <f t="shared" si="133"/>
        <v>0.56999999284744263</v>
      </c>
      <c r="FX277" s="65">
        <v>25</v>
      </c>
    </row>
    <row r="278" spans="1:180">
      <c r="A278" s="40">
        <v>38980</v>
      </c>
      <c r="B278" s="41"/>
      <c r="C278" s="41"/>
      <c r="D278" s="41"/>
      <c r="E278" s="42">
        <v>7.7675213813781738</v>
      </c>
      <c r="F278" s="42">
        <v>7.6923074722290039</v>
      </c>
      <c r="G278" s="42">
        <v>7.6957263946533203</v>
      </c>
      <c r="H278" s="42">
        <v>8.0170936584472656</v>
      </c>
      <c r="I278" s="42">
        <v>8.1504278182983398</v>
      </c>
      <c r="J278" s="42">
        <v>7.9692306518554687</v>
      </c>
      <c r="K278" s="54">
        <f t="shared" si="134"/>
        <v>7.8820512294769287</v>
      </c>
      <c r="L278" s="43">
        <v>17.924297332763672</v>
      </c>
      <c r="M278" s="43">
        <v>16.55677604675293</v>
      </c>
      <c r="N278" s="43">
        <v>15.824175834655762</v>
      </c>
      <c r="O278" s="43">
        <v>16.068376541137695</v>
      </c>
      <c r="P278" s="43">
        <v>16.434677124023438</v>
      </c>
      <c r="Q278" s="43">
        <v>15.702075958251953</v>
      </c>
      <c r="R278" s="54">
        <f t="shared" si="135"/>
        <v>16.418396472930908</v>
      </c>
      <c r="S278" s="43">
        <v>4.029304027557373</v>
      </c>
      <c r="T278" s="43">
        <v>4.1514043807983398</v>
      </c>
      <c r="U278" s="43">
        <v>4.029304027557373</v>
      </c>
      <c r="V278" s="43">
        <v>3.2967033386230469</v>
      </c>
      <c r="W278" s="43">
        <v>3.2967033386230469</v>
      </c>
      <c r="X278" s="43">
        <v>3.1746032238006592</v>
      </c>
      <c r="Y278" s="56">
        <f t="shared" si="136"/>
        <v>3.6630037228266397</v>
      </c>
      <c r="Z278" s="42">
        <v>-0.28571429848670959</v>
      </c>
      <c r="AA278" s="42">
        <v>-0.28083029389381409</v>
      </c>
      <c r="AB278" s="42">
        <v>-0.29548230767250061</v>
      </c>
      <c r="AC278" s="42">
        <v>-0.35897436738014221</v>
      </c>
      <c r="AD278" s="42">
        <v>-0.33943834900856018</v>
      </c>
      <c r="AE278" s="42">
        <v>-0.30036631226539612</v>
      </c>
      <c r="AF278" s="54">
        <f t="shared" si="137"/>
        <v>-0.31013432145118713</v>
      </c>
      <c r="AG278" s="42">
        <v>7.6239314079284668</v>
      </c>
      <c r="AH278" s="42">
        <v>7.5623931884765625</v>
      </c>
      <c r="AI278" s="42">
        <v>7.5931625366210938</v>
      </c>
      <c r="AJ278" s="42">
        <v>8.0102567672729492</v>
      </c>
      <c r="AK278" s="42">
        <v>8.1641025543212891</v>
      </c>
      <c r="AL278" s="42">
        <v>7.8837604522705078</v>
      </c>
      <c r="AM278" s="54">
        <f t="shared" si="138"/>
        <v>7.8062678178151446</v>
      </c>
      <c r="AN278" s="44">
        <v>0.19536019861698151</v>
      </c>
      <c r="AO278" s="44">
        <v>0.17094017565250397</v>
      </c>
      <c r="AP278" s="44">
        <v>0.18315018713474274</v>
      </c>
      <c r="AQ278" s="44">
        <v>0.17582418024539948</v>
      </c>
      <c r="AR278" s="44">
        <v>0.20024420320987701</v>
      </c>
      <c r="AS278" s="44">
        <v>0.27350428700447083</v>
      </c>
      <c r="AT278" s="58">
        <f t="shared" si="139"/>
        <v>0.1998372053106626</v>
      </c>
      <c r="AU278" s="42">
        <v>0.85347986221313477</v>
      </c>
      <c r="AV278" s="42">
        <v>0.82417583465576172</v>
      </c>
      <c r="AW278" s="42">
        <v>0.83882784843444824</v>
      </c>
      <c r="AX278" s="42">
        <v>0.89499390125274658</v>
      </c>
      <c r="AY278" s="42">
        <v>0.85225886106491089</v>
      </c>
      <c r="AZ278" s="42">
        <v>0.82173383235931396</v>
      </c>
      <c r="BA278" s="54">
        <f t="shared" si="140"/>
        <v>0.84757835666338599</v>
      </c>
      <c r="BB278" s="44"/>
      <c r="BC278" s="42">
        <v>0.17704518139362335</v>
      </c>
      <c r="BD278" s="42">
        <v>0.19169719517230988</v>
      </c>
      <c r="BE278" s="42">
        <v>0.20512820780277252</v>
      </c>
      <c r="BF278" s="42">
        <v>0.27106228470802307</v>
      </c>
      <c r="BG278" s="42">
        <v>0.28327229619026184</v>
      </c>
      <c r="BH278" s="42">
        <v>0.35653236508369446</v>
      </c>
      <c r="BI278" s="54">
        <f t="shared" si="141"/>
        <v>0.24745625505844751</v>
      </c>
      <c r="BJ278" s="44">
        <v>5.3317520767450333E-2</v>
      </c>
      <c r="BK278" s="44">
        <v>5.3043324500322342E-2</v>
      </c>
      <c r="BL278" s="44">
        <v>5.1248617470264435E-2</v>
      </c>
      <c r="BM278" s="44">
        <v>5.6048847734928131E-2</v>
      </c>
      <c r="BN278" s="44">
        <v>5.6115973740816116E-2</v>
      </c>
      <c r="BO278" s="44">
        <v>6.5327093005180359E-2</v>
      </c>
      <c r="BP278" s="58">
        <f t="shared" si="142"/>
        <v>5.5850229536493622E-2</v>
      </c>
      <c r="BQ278" s="42">
        <v>1.22</v>
      </c>
      <c r="BR278" s="42">
        <v>1.25</v>
      </c>
      <c r="BS278" s="42">
        <v>1.29</v>
      </c>
      <c r="BT278" s="42">
        <v>1.28</v>
      </c>
      <c r="BU278" s="42">
        <v>1.33</v>
      </c>
      <c r="BV278" s="42">
        <v>1.48</v>
      </c>
      <c r="BW278" s="54">
        <v>1.31</v>
      </c>
      <c r="BX278" s="44">
        <v>0.06</v>
      </c>
      <c r="BY278" s="44">
        <v>5.8999999999999997E-2</v>
      </c>
      <c r="BZ278" s="44">
        <v>5.7000000000000002E-2</v>
      </c>
      <c r="CA278" s="44">
        <v>7.3999999999999996E-2</v>
      </c>
      <c r="CB278" s="44">
        <v>7.9000000000000001E-2</v>
      </c>
      <c r="CC278" s="44">
        <v>8.1000000000000003E-2</v>
      </c>
      <c r="CD278" s="58">
        <v>6.8000000000000005E-2</v>
      </c>
      <c r="CE278" s="42">
        <v>7.98</v>
      </c>
      <c r="CF278" s="42">
        <v>8.01</v>
      </c>
      <c r="CG278" s="42">
        <v>8.02</v>
      </c>
      <c r="CH278" s="42">
        <v>8.01</v>
      </c>
      <c r="CI278" s="42">
        <v>7.99</v>
      </c>
      <c r="CJ278" s="42">
        <v>8.02</v>
      </c>
      <c r="CK278" s="54">
        <v>8.01</v>
      </c>
      <c r="CL278" s="42">
        <v>135</v>
      </c>
      <c r="CM278" s="44">
        <v>0.54</v>
      </c>
      <c r="CN278" s="44">
        <v>1.3274725675582886</v>
      </c>
      <c r="CO278" s="44">
        <v>1.3225885629653931</v>
      </c>
      <c r="CP278" s="44">
        <v>1.3391941785812378</v>
      </c>
      <c r="CQ278" s="44">
        <v>1.3978022336959839</v>
      </c>
      <c r="CR278" s="44">
        <v>1.408547043800354</v>
      </c>
      <c r="CS278" s="44">
        <v>2.3120880126953125</v>
      </c>
      <c r="CT278" s="58">
        <f t="shared" si="143"/>
        <v>1.5179487665494282</v>
      </c>
      <c r="CU278" s="44" t="s">
        <v>233</v>
      </c>
      <c r="CV278" s="44" t="s">
        <v>233</v>
      </c>
      <c r="CW278" s="44" t="s">
        <v>233</v>
      </c>
      <c r="CX278" s="44" t="s">
        <v>233</v>
      </c>
      <c r="CY278" s="44" t="s">
        <v>233</v>
      </c>
      <c r="CZ278" s="44" t="s">
        <v>233</v>
      </c>
      <c r="DA278" s="54">
        <v>0.83199999999999996</v>
      </c>
      <c r="DB278" s="65">
        <v>900.48846435546875</v>
      </c>
      <c r="DC278" s="65">
        <v>910.74481201171875</v>
      </c>
      <c r="DD278" s="65">
        <v>919.047607421875</v>
      </c>
      <c r="DE278" s="65">
        <v>901.5872802734375</v>
      </c>
      <c r="DF278" s="65">
        <v>973.015869140625</v>
      </c>
      <c r="DG278" s="65">
        <v>1631.7459716796875</v>
      </c>
      <c r="DH278" s="58">
        <f t="shared" si="144"/>
        <v>1.4967912011718749</v>
      </c>
      <c r="DI278" s="65">
        <v>920.63494873046875</v>
      </c>
      <c r="DJ278" s="65">
        <v>913.99267578125</v>
      </c>
      <c r="DK278" s="65">
        <v>927.9609375</v>
      </c>
      <c r="DL278" s="65">
        <v>928.64471435546875</v>
      </c>
      <c r="DM278" s="65">
        <v>939.023193359375</v>
      </c>
      <c r="DN278" s="65">
        <v>1618.36376953125</v>
      </c>
      <c r="DO278" s="58">
        <f t="shared" si="145"/>
        <v>1.4996688574218751</v>
      </c>
      <c r="DP278" s="65">
        <v>28</v>
      </c>
      <c r="DQ278" s="44"/>
      <c r="DR278" s="65">
        <v>0</v>
      </c>
      <c r="DS278" s="65">
        <v>764</v>
      </c>
      <c r="DT278" s="65">
        <v>718</v>
      </c>
      <c r="DU278" s="65">
        <v>717.0625</v>
      </c>
      <c r="DV278" s="65">
        <v>694.125</v>
      </c>
      <c r="DW278" s="65">
        <v>0</v>
      </c>
      <c r="DX278" s="58">
        <f t="shared" si="146"/>
        <v>0.69436500000000001</v>
      </c>
      <c r="DY278" s="43">
        <v>6.6460070610046387</v>
      </c>
      <c r="DZ278" s="43">
        <v>10.250499725341797</v>
      </c>
      <c r="EA278" s="43">
        <v>29.151435852050781</v>
      </c>
      <c r="EB278" s="44">
        <f t="shared" si="147"/>
        <v>1.8469412725830079</v>
      </c>
      <c r="EC278" s="43">
        <v>18</v>
      </c>
      <c r="ED278" s="43">
        <v>18</v>
      </c>
      <c r="EE278" s="43">
        <v>16</v>
      </c>
      <c r="EF278" s="43">
        <v>14</v>
      </c>
      <c r="EG278" s="43">
        <v>16</v>
      </c>
      <c r="EH278" s="43">
        <v>16</v>
      </c>
      <c r="EI278" s="56">
        <f t="shared" si="128"/>
        <v>16.333333333333332</v>
      </c>
      <c r="EJ278" s="65">
        <v>190</v>
      </c>
      <c r="EK278" s="42">
        <v>0</v>
      </c>
      <c r="EL278" s="42">
        <v>0</v>
      </c>
      <c r="EM278" s="42">
        <v>0</v>
      </c>
      <c r="EN278" s="42">
        <v>0</v>
      </c>
      <c r="EO278" s="42">
        <v>0</v>
      </c>
      <c r="EP278" s="42">
        <v>0</v>
      </c>
      <c r="EQ278" s="54" t="str">
        <f t="shared" si="129"/>
        <v>0</v>
      </c>
      <c r="ER278" s="65" t="s">
        <v>237</v>
      </c>
      <c r="ES278" s="42">
        <v>0</v>
      </c>
      <c r="ET278" s="42">
        <v>0</v>
      </c>
      <c r="EU278" s="42">
        <v>0</v>
      </c>
      <c r="EV278" s="42">
        <v>0</v>
      </c>
      <c r="EW278" s="42">
        <v>0</v>
      </c>
      <c r="EX278" s="42">
        <v>0</v>
      </c>
      <c r="EY278" s="54" t="str">
        <f t="shared" si="130"/>
        <v>0</v>
      </c>
      <c r="EZ278" s="42" t="s">
        <v>237</v>
      </c>
      <c r="FA278" s="42">
        <v>0.25999999046325684</v>
      </c>
      <c r="FB278" s="42">
        <v>0.25999999046325684</v>
      </c>
      <c r="FC278" s="42">
        <v>0.25999999046325684</v>
      </c>
      <c r="FD278" s="42">
        <v>0.25999999046325684</v>
      </c>
      <c r="FE278" s="42">
        <v>0.25999999046325684</v>
      </c>
      <c r="FF278" s="42">
        <v>0.25</v>
      </c>
      <c r="FG278" s="54">
        <f t="shared" si="131"/>
        <v>0.25833332538604736</v>
      </c>
      <c r="FH278" s="42"/>
      <c r="FI278" s="42">
        <v>0.34999999403953552</v>
      </c>
      <c r="FJ278" s="42">
        <v>0.34999999403953552</v>
      </c>
      <c r="FK278" s="42">
        <v>0.34999999403953552</v>
      </c>
      <c r="FL278" s="42">
        <v>0.34999999403953552</v>
      </c>
      <c r="FM278" s="42">
        <v>0.34999999403953552</v>
      </c>
      <c r="FN278" s="42">
        <v>0.34000000357627869</v>
      </c>
      <c r="FO278" s="54">
        <f t="shared" si="132"/>
        <v>0.34833332896232605</v>
      </c>
      <c r="FP278" s="65">
        <v>37</v>
      </c>
      <c r="FQ278" s="42">
        <v>0.56999999284744263</v>
      </c>
      <c r="FR278" s="42">
        <v>0.56999999284744263</v>
      </c>
      <c r="FS278" s="42">
        <v>0.56999999284744263</v>
      </c>
      <c r="FT278" s="42">
        <v>0.56999999284744263</v>
      </c>
      <c r="FU278" s="42">
        <v>0.56999999284744263</v>
      </c>
      <c r="FV278" s="42">
        <v>0.56999999284744263</v>
      </c>
      <c r="FW278" s="54">
        <f t="shared" si="133"/>
        <v>0.56999999284744263</v>
      </c>
      <c r="FX278" s="65">
        <v>29</v>
      </c>
    </row>
    <row r="279" spans="1:180">
      <c r="A279" s="40">
        <v>38981</v>
      </c>
      <c r="B279" s="41"/>
      <c r="C279" s="41"/>
      <c r="D279" s="41"/>
      <c r="E279" s="42">
        <v>7.8188033103942871</v>
      </c>
      <c r="F279" s="42">
        <v>7.75042724609375</v>
      </c>
      <c r="G279" s="42">
        <v>7.7641024589538574</v>
      </c>
      <c r="H279" s="42">
        <v>8.0478630065917969</v>
      </c>
      <c r="I279" s="42">
        <v>8.1709403991699219</v>
      </c>
      <c r="J279" s="42">
        <v>8.0136756896972656</v>
      </c>
      <c r="K279" s="54">
        <f t="shared" si="134"/>
        <v>7.9276353518168134</v>
      </c>
      <c r="L279" s="43">
        <v>14.84737491607666</v>
      </c>
      <c r="M279" s="43">
        <v>13.84615421295166</v>
      </c>
      <c r="N279" s="43">
        <v>13.113553047180176</v>
      </c>
      <c r="O279" s="43">
        <v>14.212453842163086</v>
      </c>
      <c r="P279" s="43">
        <v>15.873015403747559</v>
      </c>
      <c r="Q279" s="43">
        <v>14.84737491607666</v>
      </c>
      <c r="R279" s="54">
        <f t="shared" si="135"/>
        <v>14.456654389699301</v>
      </c>
      <c r="S279" s="43">
        <v>3.9072039127349854</v>
      </c>
      <c r="T279" s="43">
        <v>4.029304027557373</v>
      </c>
      <c r="U279" s="43">
        <v>4.029304027557373</v>
      </c>
      <c r="V279" s="43">
        <v>3.4188034534454346</v>
      </c>
      <c r="W279" s="43">
        <v>4.2735042572021484</v>
      </c>
      <c r="X279" s="43">
        <v>3.2967033386230469</v>
      </c>
      <c r="Y279" s="56">
        <f t="shared" si="136"/>
        <v>3.825803836186727</v>
      </c>
      <c r="Z279" s="42">
        <v>-0.29548230767250061</v>
      </c>
      <c r="AA279" s="42">
        <v>-0.26617828011512756</v>
      </c>
      <c r="AB279" s="42">
        <v>-0.25641027092933655</v>
      </c>
      <c r="AC279" s="42">
        <v>-0.28083029389381409</v>
      </c>
      <c r="AD279" s="42">
        <v>-0.30036631226539612</v>
      </c>
      <c r="AE279" s="42">
        <v>-0.28571429848670959</v>
      </c>
      <c r="AF279" s="54">
        <f t="shared" si="137"/>
        <v>-0.28083029389381409</v>
      </c>
      <c r="AG279" s="42">
        <v>7.6991453170776367</v>
      </c>
      <c r="AH279" s="42">
        <v>7.6307692527770996</v>
      </c>
      <c r="AI279" s="42">
        <v>7.6478633880615234</v>
      </c>
      <c r="AJ279" s="42">
        <v>7.9829058647155762</v>
      </c>
      <c r="AK279" s="42">
        <v>8.1675214767456055</v>
      </c>
      <c r="AL279" s="42">
        <v>7.9384613037109375</v>
      </c>
      <c r="AM279" s="54">
        <f t="shared" si="138"/>
        <v>7.8444444338480634</v>
      </c>
      <c r="AN279" s="44">
        <v>0.23931623995304108</v>
      </c>
      <c r="AO279" s="44">
        <v>0.22954823076725006</v>
      </c>
      <c r="AP279" s="44">
        <v>0.21733821928501129</v>
      </c>
      <c r="AQ279" s="44">
        <v>0.16605617105960846</v>
      </c>
      <c r="AR279" s="44">
        <v>0.32967033982276917</v>
      </c>
      <c r="AS279" s="44">
        <v>0.27838829159736633</v>
      </c>
      <c r="AT279" s="58">
        <f t="shared" si="139"/>
        <v>0.24338624874750772</v>
      </c>
      <c r="AU279" s="42">
        <v>0.82295483350753784</v>
      </c>
      <c r="AV279" s="42">
        <v>0.78754580020904541</v>
      </c>
      <c r="AW279" s="42">
        <v>0.76312577724456787</v>
      </c>
      <c r="AX279" s="42">
        <v>0.84249085187911987</v>
      </c>
      <c r="AY279" s="42">
        <v>0.81684982776641846</v>
      </c>
      <c r="AZ279" s="42">
        <v>0.80219781398773193</v>
      </c>
      <c r="BA279" s="54">
        <f t="shared" si="140"/>
        <v>0.80586081743240356</v>
      </c>
      <c r="BB279" s="44"/>
      <c r="BC279" s="42">
        <v>0.32356533408164978</v>
      </c>
      <c r="BD279" s="42">
        <v>0.30769231915473938</v>
      </c>
      <c r="BE279" s="42">
        <v>0.33089134097099304</v>
      </c>
      <c r="BF279" s="42">
        <v>3.7851039320230484E-2</v>
      </c>
      <c r="BG279" s="42">
        <v>0.30891332030296326</v>
      </c>
      <c r="BH279" s="42">
        <v>0.26862028241157532</v>
      </c>
      <c r="BI279" s="54">
        <f t="shared" si="141"/>
        <v>0.26292227270702523</v>
      </c>
      <c r="BJ279" s="44">
        <v>5.9469368308782578E-2</v>
      </c>
      <c r="BK279" s="44">
        <v>5.5261876434087753E-2</v>
      </c>
      <c r="BL279" s="44">
        <v>5.0717629492282867E-2</v>
      </c>
      <c r="BM279" s="44">
        <v>4.7445237636566162E-2</v>
      </c>
      <c r="BN279" s="44">
        <v>5.2136745303869247E-2</v>
      </c>
      <c r="BO279" s="44">
        <v>5.1715288311243057E-2</v>
      </c>
      <c r="BP279" s="58">
        <f t="shared" si="142"/>
        <v>5.2791024247805275E-2</v>
      </c>
      <c r="BQ279" s="42">
        <v>1.44</v>
      </c>
      <c r="BR279" s="42">
        <v>1.43</v>
      </c>
      <c r="BS279" s="42">
        <v>1.37</v>
      </c>
      <c r="BT279" s="42">
        <v>1.37</v>
      </c>
      <c r="BU279" s="42">
        <v>1.35</v>
      </c>
      <c r="BV279" s="42">
        <v>1.35</v>
      </c>
      <c r="BW279" s="54">
        <v>1.38</v>
      </c>
      <c r="BX279" s="44">
        <v>7.1999999999999995E-2</v>
      </c>
      <c r="BY279" s="44">
        <v>6.5000000000000002E-2</v>
      </c>
      <c r="BZ279" s="44">
        <v>5.6000000000000001E-2</v>
      </c>
      <c r="CA279" s="44">
        <v>6.6000000000000003E-2</v>
      </c>
      <c r="CB279" s="44">
        <v>6.0999999999999999E-2</v>
      </c>
      <c r="CC279" s="44">
        <v>6.0999999999999999E-2</v>
      </c>
      <c r="CD279" s="58">
        <v>6.3E-2</v>
      </c>
      <c r="CE279" s="42">
        <v>8.1</v>
      </c>
      <c r="CF279" s="42">
        <v>8.11</v>
      </c>
      <c r="CG279" s="42">
        <v>8.06</v>
      </c>
      <c r="CH279" s="42">
        <v>8.01</v>
      </c>
      <c r="CI279" s="42">
        <v>8.0299999999999994</v>
      </c>
      <c r="CJ279" s="42">
        <v>8.08</v>
      </c>
      <c r="CK279" s="54">
        <v>8.07</v>
      </c>
      <c r="CL279" s="42">
        <v>141</v>
      </c>
      <c r="CM279" s="44"/>
      <c r="CN279" s="44">
        <v>2.2759463787078857</v>
      </c>
      <c r="CO279" s="44">
        <v>2.1987791061401367</v>
      </c>
      <c r="CP279" s="44">
        <v>2.2095239162445068</v>
      </c>
      <c r="CQ279" s="44">
        <v>2.2525031566619873</v>
      </c>
      <c r="CR279" s="44">
        <v>2.1274726390838623</v>
      </c>
      <c r="CS279" s="44">
        <v>2.0649573802947998</v>
      </c>
      <c r="CT279" s="58">
        <f t="shared" si="143"/>
        <v>2.1881970961888633</v>
      </c>
      <c r="CU279" s="44" t="s">
        <v>233</v>
      </c>
      <c r="CV279" s="44" t="s">
        <v>233</v>
      </c>
      <c r="CW279" s="44" t="s">
        <v>233</v>
      </c>
      <c r="CX279" s="44" t="s">
        <v>233</v>
      </c>
      <c r="CY279" s="44" t="s">
        <v>233</v>
      </c>
      <c r="CZ279" s="44" t="s">
        <v>233</v>
      </c>
      <c r="DA279" s="54">
        <v>0.32100000000000001</v>
      </c>
      <c r="DB279" s="65">
        <v>1525.5189208984375</v>
      </c>
      <c r="DC279" s="65">
        <v>1535.6531982421875</v>
      </c>
      <c r="DD279" s="65">
        <v>1506.3492431640625</v>
      </c>
      <c r="DE279" s="65">
        <v>1525.396728515625</v>
      </c>
      <c r="DF279" s="65">
        <v>1455.311279296875</v>
      </c>
      <c r="DG279" s="65">
        <v>1431.990234375</v>
      </c>
      <c r="DH279" s="58">
        <f t="shared" si="144"/>
        <v>2.1552527050781252</v>
      </c>
      <c r="DI279" s="65">
        <v>1562.29541015625</v>
      </c>
      <c r="DJ279" s="65">
        <v>1531.794921875</v>
      </c>
      <c r="DK279" s="65">
        <v>1571.7216796875</v>
      </c>
      <c r="DL279" s="65">
        <v>1598.4371337890625</v>
      </c>
      <c r="DM279" s="65">
        <v>1477.5579833984375</v>
      </c>
      <c r="DN279" s="65">
        <v>1475.408935546875</v>
      </c>
      <c r="DO279" s="58">
        <f t="shared" si="145"/>
        <v>2.2121318554687499</v>
      </c>
      <c r="DP279" s="65">
        <v>24</v>
      </c>
      <c r="DQ279" s="44"/>
      <c r="DR279" s="65">
        <v>701.3125</v>
      </c>
      <c r="DS279" s="65">
        <v>693.375</v>
      </c>
      <c r="DT279" s="65">
        <v>748.9375</v>
      </c>
      <c r="DU279" s="65">
        <v>732.375</v>
      </c>
      <c r="DV279" s="65">
        <v>712.4375</v>
      </c>
      <c r="DW279" s="65">
        <v>0</v>
      </c>
      <c r="DX279" s="58">
        <f t="shared" si="146"/>
        <v>0.86122500000000002</v>
      </c>
      <c r="DY279" s="43">
        <v>6.6623687744140625</v>
      </c>
      <c r="DZ279" s="43">
        <v>9.7596244812011719</v>
      </c>
      <c r="EA279" s="43">
        <v>29.165878295898438</v>
      </c>
      <c r="EB279" s="44">
        <f t="shared" si="147"/>
        <v>2.2837996411132813</v>
      </c>
      <c r="EC279" s="43">
        <v>16</v>
      </c>
      <c r="ED279" s="43">
        <v>16</v>
      </c>
      <c r="EE279" s="43">
        <v>16</v>
      </c>
      <c r="EF279" s="43">
        <v>16</v>
      </c>
      <c r="EG279" s="43">
        <v>16</v>
      </c>
      <c r="EH279" s="43">
        <v>16</v>
      </c>
      <c r="EI279" s="56">
        <f t="shared" si="128"/>
        <v>16</v>
      </c>
      <c r="EJ279" s="65">
        <v>274.98</v>
      </c>
      <c r="EK279" s="42">
        <v>0</v>
      </c>
      <c r="EL279" s="42">
        <v>0</v>
      </c>
      <c r="EM279" s="42">
        <v>0</v>
      </c>
      <c r="EN279" s="42">
        <v>0</v>
      </c>
      <c r="EO279" s="42">
        <v>0</v>
      </c>
      <c r="EP279" s="42">
        <v>0</v>
      </c>
      <c r="EQ279" s="54" t="str">
        <f t="shared" si="129"/>
        <v>0</v>
      </c>
      <c r="ER279" s="65" t="s">
        <v>237</v>
      </c>
      <c r="ES279" s="42">
        <v>0</v>
      </c>
      <c r="ET279" s="42">
        <v>0</v>
      </c>
      <c r="EU279" s="42">
        <v>0</v>
      </c>
      <c r="EV279" s="42">
        <v>0</v>
      </c>
      <c r="EW279" s="42">
        <v>0</v>
      </c>
      <c r="EX279" s="42">
        <v>0</v>
      </c>
      <c r="EY279" s="54" t="str">
        <f t="shared" si="130"/>
        <v>0</v>
      </c>
      <c r="EZ279" s="42" t="s">
        <v>237</v>
      </c>
      <c r="FA279" s="42">
        <v>0.23999999463558197</v>
      </c>
      <c r="FB279" s="42">
        <v>0.23999999463558197</v>
      </c>
      <c r="FC279" s="42">
        <v>0.23999999463558197</v>
      </c>
      <c r="FD279" s="42">
        <v>0.23999999463558197</v>
      </c>
      <c r="FE279" s="42">
        <v>0.23999999463558197</v>
      </c>
      <c r="FF279" s="42">
        <v>0.23999999463558197</v>
      </c>
      <c r="FG279" s="54">
        <f t="shared" si="131"/>
        <v>0.23999999463558197</v>
      </c>
      <c r="FH279" s="42"/>
      <c r="FI279" s="42">
        <v>0.34000000357627869</v>
      </c>
      <c r="FJ279" s="42">
        <v>0.34000000357627869</v>
      </c>
      <c r="FK279" s="42">
        <v>0.31999999284744263</v>
      </c>
      <c r="FL279" s="42">
        <v>0.30000001192092896</v>
      </c>
      <c r="FM279" s="42">
        <v>0.31999999284744263</v>
      </c>
      <c r="FN279" s="42">
        <v>0.31999999284744263</v>
      </c>
      <c r="FO279" s="54">
        <f t="shared" si="132"/>
        <v>0.32333333293596905</v>
      </c>
      <c r="FP279" s="65">
        <v>45</v>
      </c>
      <c r="FQ279" s="42">
        <v>0.56999999284744263</v>
      </c>
      <c r="FR279" s="42">
        <v>0.56999999284744263</v>
      </c>
      <c r="FS279" s="42">
        <v>0.56999999284744263</v>
      </c>
      <c r="FT279" s="42">
        <v>0.56999999284744263</v>
      </c>
      <c r="FU279" s="42">
        <v>0.56999999284744263</v>
      </c>
      <c r="FV279" s="42">
        <v>0.56999999284744263</v>
      </c>
      <c r="FW279" s="54">
        <f t="shared" si="133"/>
        <v>0.56999999284744263</v>
      </c>
      <c r="FX279" s="65">
        <v>41</v>
      </c>
    </row>
    <row r="280" spans="1:180">
      <c r="A280" s="40">
        <v>38982</v>
      </c>
      <c r="B280" s="41"/>
      <c r="C280" s="41"/>
      <c r="D280" s="41"/>
      <c r="E280" s="42">
        <v>7.8256411552429199</v>
      </c>
      <c r="F280" s="42">
        <v>7.7435898780822754</v>
      </c>
      <c r="G280" s="42">
        <v>7.7743587493896484</v>
      </c>
      <c r="H280" s="42">
        <v>8.0752134323120117</v>
      </c>
      <c r="I280" s="42">
        <v>8.1743593215942383</v>
      </c>
      <c r="J280" s="42">
        <v>7.9965810775756836</v>
      </c>
      <c r="K280" s="54">
        <f t="shared" si="134"/>
        <v>7.9316239356994629</v>
      </c>
      <c r="L280" s="43">
        <v>13.74847412109375</v>
      </c>
      <c r="M280" s="43">
        <v>12.869353294372559</v>
      </c>
      <c r="N280" s="43">
        <v>11.843711853027344</v>
      </c>
      <c r="O280" s="43">
        <v>17.924297332763672</v>
      </c>
      <c r="P280" s="43">
        <v>15.091574668884277</v>
      </c>
      <c r="Q280" s="43">
        <v>14.725275039672852</v>
      </c>
      <c r="R280" s="54">
        <f t="shared" si="135"/>
        <v>14.367114384969076</v>
      </c>
      <c r="S280" s="43">
        <v>3.2967033386230469</v>
      </c>
      <c r="T280" s="43">
        <v>4.029304027557373</v>
      </c>
      <c r="U280" s="43">
        <v>2.8083028793334961</v>
      </c>
      <c r="V280" s="43">
        <v>2.0757021903991699</v>
      </c>
      <c r="W280" s="43">
        <v>2.5641026496887207</v>
      </c>
      <c r="X280" s="43">
        <v>2.6862027645111084</v>
      </c>
      <c r="Y280" s="56">
        <f t="shared" si="136"/>
        <v>2.9100529750188193</v>
      </c>
      <c r="Z280" s="42">
        <v>-0.26129427552223206</v>
      </c>
      <c r="AA280" s="42">
        <v>-0.26617828011512756</v>
      </c>
      <c r="AB280" s="42">
        <v>-0.27594628930091858</v>
      </c>
      <c r="AC280" s="42">
        <v>-0.33943834900856018</v>
      </c>
      <c r="AD280" s="42">
        <v>-0.32478633522987366</v>
      </c>
      <c r="AE280" s="42">
        <v>-0.29548230767250061</v>
      </c>
      <c r="AF280" s="54">
        <f t="shared" si="137"/>
        <v>-0.29385430614153546</v>
      </c>
      <c r="AG280" s="42">
        <v>7.7264957427978516</v>
      </c>
      <c r="AH280" s="42">
        <v>7.654700756072998</v>
      </c>
      <c r="AI280" s="42">
        <v>7.7059826850891113</v>
      </c>
      <c r="AJ280" s="42">
        <v>7.4632477760314941</v>
      </c>
      <c r="AK280" s="42">
        <v>8.229060173034668</v>
      </c>
      <c r="AL280" s="42">
        <v>7.9863247871398926</v>
      </c>
      <c r="AM280" s="54">
        <f t="shared" si="138"/>
        <v>7.7943019866943359</v>
      </c>
      <c r="AN280" s="44">
        <v>0.21001221239566803</v>
      </c>
      <c r="AO280" s="44">
        <v>0.18315018713474274</v>
      </c>
      <c r="AP280" s="44">
        <v>0.17338217794895172</v>
      </c>
      <c r="AQ280" s="44">
        <v>0.15628816187381744</v>
      </c>
      <c r="AR280" s="44">
        <v>0.33211234211921692</v>
      </c>
      <c r="AS280" s="44">
        <v>0.2905983030796051</v>
      </c>
      <c r="AT280" s="58">
        <f t="shared" si="139"/>
        <v>0.22425723075866699</v>
      </c>
      <c r="AU280" s="42">
        <v>0.8302808403968811</v>
      </c>
      <c r="AV280" s="42">
        <v>0.78632479906082153</v>
      </c>
      <c r="AW280" s="42">
        <v>0.48351648449897766</v>
      </c>
      <c r="AX280" s="42">
        <v>0.83882784843444824</v>
      </c>
      <c r="AY280" s="42">
        <v>0.72771674394607544</v>
      </c>
      <c r="AZ280" s="42">
        <v>0.86568987369537354</v>
      </c>
      <c r="BA280" s="54">
        <f t="shared" si="140"/>
        <v>0.75539276500542962</v>
      </c>
      <c r="BB280" s="44"/>
      <c r="BC280" s="42">
        <v>0.28327229619026184</v>
      </c>
      <c r="BD280" s="42">
        <v>0.19291819632053375</v>
      </c>
      <c r="BE280" s="42">
        <v>0.20146520435810089</v>
      </c>
      <c r="BF280" s="42">
        <v>0.22832722961902618</v>
      </c>
      <c r="BG280" s="42">
        <v>0.30280831456184387</v>
      </c>
      <c r="BH280" s="42">
        <v>0.28937730193138123</v>
      </c>
      <c r="BI280" s="54">
        <f t="shared" si="141"/>
        <v>0.24969475716352463</v>
      </c>
      <c r="BJ280" s="44">
        <v>4.9671150743961334E-2</v>
      </c>
      <c r="BK280" s="44">
        <v>4.742138460278511E-2</v>
      </c>
      <c r="BL280" s="44">
        <v>4.3811339884996414E-2</v>
      </c>
      <c r="BM280" s="44">
        <v>4.336325079202652E-2</v>
      </c>
      <c r="BN280" s="44">
        <v>4.2914755642414093E-2</v>
      </c>
      <c r="BO280" s="44">
        <v>4.5504897832870483E-2</v>
      </c>
      <c r="BP280" s="58">
        <f t="shared" si="142"/>
        <v>4.5447796583175659E-2</v>
      </c>
      <c r="BQ280" s="42">
        <v>1.32</v>
      </c>
      <c r="BR280" s="42">
        <v>1.33</v>
      </c>
      <c r="BS280" s="42">
        <v>1.28</v>
      </c>
      <c r="BT280" s="42">
        <v>1.34</v>
      </c>
      <c r="BU280" s="42">
        <v>1.4</v>
      </c>
      <c r="BV280" s="42">
        <v>1.43</v>
      </c>
      <c r="BW280" s="54">
        <v>1.35</v>
      </c>
      <c r="BX280" s="44">
        <v>5.8999999999999997E-2</v>
      </c>
      <c r="BY280" s="44">
        <v>4.9000000000000002E-2</v>
      </c>
      <c r="BZ280" s="44">
        <v>0.05</v>
      </c>
      <c r="CA280" s="44">
        <v>0.05</v>
      </c>
      <c r="CB280" s="44">
        <v>5.0999999999999997E-2</v>
      </c>
      <c r="CC280" s="44">
        <v>5.0999999999999997E-2</v>
      </c>
      <c r="CD280" s="58">
        <v>5.1999999999999998E-2</v>
      </c>
      <c r="CE280" s="42">
        <v>8.15</v>
      </c>
      <c r="CF280" s="42">
        <v>8.16</v>
      </c>
      <c r="CG280" s="42">
        <v>8.15</v>
      </c>
      <c r="CH280" s="42">
        <v>8.1199999999999992</v>
      </c>
      <c r="CI280" s="42">
        <v>8.09</v>
      </c>
      <c r="CJ280" s="42">
        <v>8.11</v>
      </c>
      <c r="CK280" s="54">
        <v>8.1300000000000008</v>
      </c>
      <c r="CL280" s="42">
        <v>143</v>
      </c>
      <c r="CM280" s="44"/>
      <c r="CN280" s="44">
        <v>2.0971918106079102</v>
      </c>
      <c r="CO280" s="44">
        <v>1.2630037069320679</v>
      </c>
      <c r="CP280" s="44">
        <v>1.2571429014205933</v>
      </c>
      <c r="CQ280" s="44">
        <v>1.2893773317337036</v>
      </c>
      <c r="CR280" s="44">
        <v>1.8481074571609497</v>
      </c>
      <c r="CS280" s="44">
        <v>1.7426129579544067</v>
      </c>
      <c r="CT280" s="58">
        <f t="shared" si="143"/>
        <v>1.5829060276349385</v>
      </c>
      <c r="CU280" s="44" t="s">
        <v>233</v>
      </c>
      <c r="CV280" s="44" t="s">
        <v>233</v>
      </c>
      <c r="CW280" s="44" t="s">
        <v>233</v>
      </c>
      <c r="CX280" s="44" t="s">
        <v>233</v>
      </c>
      <c r="CY280" s="44" t="s">
        <v>233</v>
      </c>
      <c r="CZ280" s="44" t="s">
        <v>233</v>
      </c>
      <c r="DA280" s="54">
        <v>0.85899999999999999</v>
      </c>
      <c r="DB280" s="65">
        <v>1438.705810546875</v>
      </c>
      <c r="DC280" s="65">
        <v>859.8291015625</v>
      </c>
      <c r="DD280" s="65">
        <v>863.125732421875</v>
      </c>
      <c r="DE280" s="65">
        <v>892.3076171875</v>
      </c>
      <c r="DF280" s="65">
        <v>1275.8240966796875</v>
      </c>
      <c r="DG280" s="65">
        <v>1171.0623779296875</v>
      </c>
      <c r="DH280" s="58">
        <f t="shared" si="144"/>
        <v>1.5602051367187499</v>
      </c>
      <c r="DI280" s="65">
        <v>1451.208740234375</v>
      </c>
      <c r="DJ280" s="65">
        <v>904.76190185546875</v>
      </c>
      <c r="DK280" s="65">
        <v>909.64593505859375</v>
      </c>
      <c r="DL280" s="65">
        <v>898.65692138671875</v>
      </c>
      <c r="DM280" s="65">
        <v>1200.781494140625</v>
      </c>
      <c r="DN280" s="65">
        <v>1198.583740234375</v>
      </c>
      <c r="DO280" s="58">
        <f t="shared" si="145"/>
        <v>1.5752732958984375</v>
      </c>
      <c r="DP280" s="65">
        <v>26</v>
      </c>
      <c r="DQ280" s="44"/>
      <c r="DR280" s="65">
        <v>0</v>
      </c>
      <c r="DS280" s="65">
        <v>721</v>
      </c>
      <c r="DT280" s="65">
        <v>732.625</v>
      </c>
      <c r="DU280" s="65">
        <v>728.625</v>
      </c>
      <c r="DV280" s="65">
        <v>701.4375</v>
      </c>
      <c r="DW280" s="65">
        <v>735.25</v>
      </c>
      <c r="DX280" s="58">
        <f t="shared" si="146"/>
        <v>0.86854500000000001</v>
      </c>
      <c r="DY280" s="43">
        <v>6.8652501106262207</v>
      </c>
      <c r="DZ280" s="43">
        <v>13.047765731811523</v>
      </c>
      <c r="EA280" s="43">
        <v>28.985404968261719</v>
      </c>
      <c r="EB280" s="44">
        <f t="shared" si="147"/>
        <v>1.0952046733093261</v>
      </c>
      <c r="EC280" s="43">
        <v>16</v>
      </c>
      <c r="ED280" s="43">
        <v>16</v>
      </c>
      <c r="EE280" s="43">
        <v>15</v>
      </c>
      <c r="EF280" s="43">
        <v>15</v>
      </c>
      <c r="EG280" s="43">
        <v>15</v>
      </c>
      <c r="EH280" s="43">
        <v>15</v>
      </c>
      <c r="EI280" s="56">
        <f t="shared" si="128"/>
        <v>15.333333333333334</v>
      </c>
      <c r="EJ280" s="65">
        <v>173.11</v>
      </c>
      <c r="EK280" s="42">
        <v>0</v>
      </c>
      <c r="EL280" s="42">
        <v>0</v>
      </c>
      <c r="EM280" s="42">
        <v>0</v>
      </c>
      <c r="EN280" s="42">
        <v>0</v>
      </c>
      <c r="EO280" s="42">
        <v>0</v>
      </c>
      <c r="EP280" s="42">
        <v>0</v>
      </c>
      <c r="EQ280" s="54" t="str">
        <f t="shared" si="129"/>
        <v>0</v>
      </c>
      <c r="ER280" s="65" t="s">
        <v>237</v>
      </c>
      <c r="ES280" s="42">
        <v>0</v>
      </c>
      <c r="ET280" s="42">
        <v>0</v>
      </c>
      <c r="EU280" s="42">
        <v>0</v>
      </c>
      <c r="EV280" s="42">
        <v>0</v>
      </c>
      <c r="EW280" s="42">
        <v>0</v>
      </c>
      <c r="EX280" s="42">
        <v>0</v>
      </c>
      <c r="EY280" s="54" t="str">
        <f t="shared" si="130"/>
        <v>0</v>
      </c>
      <c r="EZ280" s="42" t="s">
        <v>237</v>
      </c>
      <c r="FA280" s="42">
        <v>0.23999999463558197</v>
      </c>
      <c r="FB280" s="42">
        <v>0.23999999463558197</v>
      </c>
      <c r="FC280" s="42">
        <v>0.23999999463558197</v>
      </c>
      <c r="FD280" s="42">
        <v>0.23999999463558197</v>
      </c>
      <c r="FE280" s="42">
        <v>0.23999999463558197</v>
      </c>
      <c r="FF280" s="42">
        <v>0.23999999463558197</v>
      </c>
      <c r="FG280" s="54">
        <f t="shared" si="131"/>
        <v>0.23999999463558197</v>
      </c>
      <c r="FH280" s="42"/>
      <c r="FI280" s="42">
        <v>0.31999999284744263</v>
      </c>
      <c r="FJ280" s="42">
        <v>0.31999999284744263</v>
      </c>
      <c r="FK280" s="42">
        <v>0.34000000357627869</v>
      </c>
      <c r="FL280" s="42">
        <v>0.34999999403953552</v>
      </c>
      <c r="FM280" s="42">
        <v>0.34999999403953552</v>
      </c>
      <c r="FN280" s="42">
        <v>0.34999999403953552</v>
      </c>
      <c r="FO280" s="54">
        <f t="shared" si="132"/>
        <v>0.33833332856496173</v>
      </c>
      <c r="FP280" s="65">
        <v>35</v>
      </c>
      <c r="FQ280" s="42">
        <v>0.56999999284744263</v>
      </c>
      <c r="FR280" s="42">
        <v>0.56999999284744263</v>
      </c>
      <c r="FS280" s="42">
        <v>0.56999999284744263</v>
      </c>
      <c r="FT280" s="42">
        <v>0.56999999284744263</v>
      </c>
      <c r="FU280" s="42">
        <v>0.56999999284744263</v>
      </c>
      <c r="FV280" s="42">
        <v>0.56999999284744263</v>
      </c>
      <c r="FW280" s="54">
        <f t="shared" si="133"/>
        <v>0.56999999284744263</v>
      </c>
      <c r="FX280" s="65">
        <v>28</v>
      </c>
    </row>
    <row r="281" spans="1:180">
      <c r="A281" s="40">
        <v>38983</v>
      </c>
      <c r="B281" s="41"/>
      <c r="C281" s="41"/>
      <c r="D281" s="41"/>
      <c r="E281" s="42">
        <v>7.8119659423828125</v>
      </c>
      <c r="F281" s="42">
        <v>7.7196578979492188</v>
      </c>
      <c r="G281" s="42">
        <v>7.7094016075134277</v>
      </c>
      <c r="H281" s="42">
        <v>7.8735041618347168</v>
      </c>
      <c r="I281" s="42">
        <v>8.0717945098876953</v>
      </c>
      <c r="J281" s="42">
        <v>7.9247860908508301</v>
      </c>
      <c r="K281" s="54">
        <f t="shared" si="134"/>
        <v>7.8518517017364502</v>
      </c>
      <c r="L281" s="43">
        <v>14.481074333190918</v>
      </c>
      <c r="M281" s="43">
        <v>14.236874580383301</v>
      </c>
      <c r="N281" s="43">
        <v>13.992673873901367</v>
      </c>
      <c r="O281" s="43">
        <v>14.358974456787109</v>
      </c>
      <c r="P281" s="43">
        <v>15.604395866394043</v>
      </c>
      <c r="Q281" s="43">
        <v>16.092796325683594</v>
      </c>
      <c r="R281" s="54">
        <f t="shared" si="135"/>
        <v>14.794464906056723</v>
      </c>
      <c r="S281" s="43">
        <v>2.6862027645111084</v>
      </c>
      <c r="T281" s="43">
        <v>2.6862027645111084</v>
      </c>
      <c r="U281" s="43">
        <v>2.442002534866333</v>
      </c>
      <c r="V281" s="43">
        <v>2.8083028793334961</v>
      </c>
      <c r="W281" s="43">
        <v>2.8083028793334961</v>
      </c>
      <c r="X281" s="43">
        <v>3.1746032238006592</v>
      </c>
      <c r="Y281" s="56">
        <f t="shared" si="136"/>
        <v>2.7676028410593667</v>
      </c>
      <c r="Z281" s="42">
        <v>-0.27106228470802307</v>
      </c>
      <c r="AA281" s="42">
        <v>-0.27106228470802307</v>
      </c>
      <c r="AB281" s="42">
        <v>-0.26129427552223206</v>
      </c>
      <c r="AC281" s="42">
        <v>-0.2905983030796051</v>
      </c>
      <c r="AD281" s="42">
        <v>-0.32967033982276917</v>
      </c>
      <c r="AE281" s="42">
        <v>-0.31990233063697815</v>
      </c>
      <c r="AF281" s="54">
        <f t="shared" si="137"/>
        <v>-0.2905983030796051</v>
      </c>
      <c r="AG281" s="42">
        <v>7.7538461685180664</v>
      </c>
      <c r="AH281" s="42">
        <v>7.6581196784973145</v>
      </c>
      <c r="AI281" s="42">
        <v>7.644444465637207</v>
      </c>
      <c r="AJ281" s="42">
        <v>7.8222222328186035</v>
      </c>
      <c r="AK281" s="42">
        <v>8.0683765411376953</v>
      </c>
      <c r="AL281" s="42">
        <v>7.894017219543457</v>
      </c>
      <c r="AM281" s="54">
        <f t="shared" si="138"/>
        <v>7.8068377176920576</v>
      </c>
      <c r="AN281" s="44">
        <v>0.21489621698856354</v>
      </c>
      <c r="AO281" s="44">
        <v>0.20512820780277252</v>
      </c>
      <c r="AP281" s="44">
        <v>0.20268620550632477</v>
      </c>
      <c r="AQ281" s="44">
        <v>0.21489621698856354</v>
      </c>
      <c r="AR281" s="44">
        <v>0.3223443329334259</v>
      </c>
      <c r="AS281" s="44">
        <v>0.30525031685829163</v>
      </c>
      <c r="AT281" s="58">
        <f t="shared" si="139"/>
        <v>0.24420024951299033</v>
      </c>
      <c r="AU281" s="42">
        <v>0.81807082891464233</v>
      </c>
      <c r="AV281" s="42">
        <v>0.91330891847610474</v>
      </c>
      <c r="AW281" s="42">
        <v>0.75946277379989624</v>
      </c>
      <c r="AX281" s="42">
        <v>0.9047619104385376</v>
      </c>
      <c r="AY281" s="42">
        <v>0.83150184154510498</v>
      </c>
      <c r="AZ281" s="42">
        <v>0.78876680135726929</v>
      </c>
      <c r="BA281" s="54">
        <f t="shared" si="140"/>
        <v>0.83597884575525916</v>
      </c>
      <c r="BB281" s="44"/>
      <c r="BC281" s="42">
        <v>0.26129427552223206</v>
      </c>
      <c r="BD281" s="42">
        <v>0.30280831456184387</v>
      </c>
      <c r="BE281" s="42">
        <v>0.26739928126335144</v>
      </c>
      <c r="BF281" s="42">
        <v>0.26495727896690369</v>
      </c>
      <c r="BG281" s="42">
        <v>0.29670330882072449</v>
      </c>
      <c r="BH281" s="42">
        <v>0.24053724110126495</v>
      </c>
      <c r="BI281" s="54">
        <f t="shared" si="141"/>
        <v>0.27228328337272006</v>
      </c>
      <c r="BJ281" s="44">
        <v>4.4906508177518845E-2</v>
      </c>
      <c r="BK281" s="44">
        <v>4.9484111368656158E-2</v>
      </c>
      <c r="BL281" s="44">
        <v>4.6916738152503967E-2</v>
      </c>
      <c r="BM281" s="44">
        <v>4.5719988644123077E-2</v>
      </c>
      <c r="BN281" s="44">
        <v>4.4867672026157379E-2</v>
      </c>
      <c r="BO281" s="44">
        <v>4.612504318356514E-2</v>
      </c>
      <c r="BP281" s="58">
        <f t="shared" si="142"/>
        <v>4.6336676925420761E-2</v>
      </c>
      <c r="BQ281" s="42">
        <v>1.46</v>
      </c>
      <c r="BR281" s="42">
        <v>1.47</v>
      </c>
      <c r="BS281" s="42">
        <v>1.46</v>
      </c>
      <c r="BT281" s="42">
        <v>1.42</v>
      </c>
      <c r="BU281" s="42">
        <v>1.39</v>
      </c>
      <c r="BV281" s="42">
        <v>1.36</v>
      </c>
      <c r="BW281" s="54">
        <v>1.43</v>
      </c>
      <c r="BX281" s="44">
        <v>0.05</v>
      </c>
      <c r="BY281" s="44">
        <v>0.05</v>
      </c>
      <c r="BZ281" s="44">
        <v>4.8000000000000001E-2</v>
      </c>
      <c r="CA281" s="44">
        <v>4.4999999999999998E-2</v>
      </c>
      <c r="CB281" s="44">
        <v>4.4999999999999998E-2</v>
      </c>
      <c r="CC281" s="44">
        <v>5.2999999999999999E-2</v>
      </c>
      <c r="CD281" s="58">
        <v>4.8000000000000001E-2</v>
      </c>
      <c r="CE281" s="42">
        <v>8.16</v>
      </c>
      <c r="CF281" s="42">
        <v>8.17</v>
      </c>
      <c r="CG281" s="42">
        <v>8.14</v>
      </c>
      <c r="CH281" s="42">
        <v>8.08</v>
      </c>
      <c r="CI281" s="42">
        <v>8.0500000000000007</v>
      </c>
      <c r="CJ281" s="42">
        <v>8.0500000000000007</v>
      </c>
      <c r="CK281" s="54">
        <v>8.11</v>
      </c>
      <c r="CL281" s="42">
        <v>148</v>
      </c>
      <c r="CM281" s="44"/>
      <c r="CN281" s="44">
        <v>1.6566544771194458</v>
      </c>
      <c r="CO281" s="44">
        <v>1.7494505643844604</v>
      </c>
      <c r="CP281" s="44">
        <v>1.6146520376205444</v>
      </c>
      <c r="CQ281" s="44">
        <v>1.6400488615036011</v>
      </c>
      <c r="CR281" s="44">
        <v>1.6537240743637085</v>
      </c>
      <c r="CS281" s="44">
        <v>1.5579975843429565</v>
      </c>
      <c r="CT281" s="58">
        <f t="shared" si="143"/>
        <v>1.6454212665557861</v>
      </c>
      <c r="CU281" s="44" t="s">
        <v>233</v>
      </c>
      <c r="CV281" s="44" t="s">
        <v>233</v>
      </c>
      <c r="CW281" s="44" t="s">
        <v>233</v>
      </c>
      <c r="CX281" s="44" t="s">
        <v>233</v>
      </c>
      <c r="CY281" s="44" t="s">
        <v>233</v>
      </c>
      <c r="CZ281" s="44" t="s">
        <v>233</v>
      </c>
      <c r="DA281" s="54">
        <v>0.751</v>
      </c>
      <c r="DB281" s="65">
        <v>1146.642333984375</v>
      </c>
      <c r="DC281" s="65">
        <v>1113.79736328125</v>
      </c>
      <c r="DD281" s="65">
        <v>1199.023193359375</v>
      </c>
      <c r="DE281" s="65">
        <v>1076.923095703125</v>
      </c>
      <c r="DF281" s="65">
        <v>1164.224609375</v>
      </c>
      <c r="DG281" s="65">
        <v>1100.2442626953125</v>
      </c>
      <c r="DH281" s="58">
        <f t="shared" si="144"/>
        <v>1.6322051660156249</v>
      </c>
      <c r="DI281" s="65">
        <v>1182.22216796875</v>
      </c>
      <c r="DJ281" s="65">
        <v>1175.067138671875</v>
      </c>
      <c r="DK281" s="65">
        <v>1176.5079345703125</v>
      </c>
      <c r="DL281" s="65">
        <v>1194.23681640625</v>
      </c>
      <c r="DM281" s="65">
        <v>1174.920654296875</v>
      </c>
      <c r="DN281" s="65">
        <v>1176.4346923828125</v>
      </c>
      <c r="DO281" s="58">
        <f t="shared" si="145"/>
        <v>1.6990534570312501</v>
      </c>
      <c r="DP281" s="65">
        <v>24</v>
      </c>
      <c r="DQ281" s="44"/>
      <c r="DR281" s="65">
        <v>728.5625</v>
      </c>
      <c r="DS281" s="65">
        <v>0</v>
      </c>
      <c r="DT281" s="65">
        <v>713.4375</v>
      </c>
      <c r="DU281" s="65">
        <v>758.0625</v>
      </c>
      <c r="DV281" s="65">
        <v>0</v>
      </c>
      <c r="DW281" s="65">
        <v>713.9375</v>
      </c>
      <c r="DX281" s="58">
        <f t="shared" si="146"/>
        <v>0.69935999999999998</v>
      </c>
      <c r="DY281" s="43">
        <v>6.8947005271911621</v>
      </c>
      <c r="DZ281" s="43">
        <v>13.184921264648438</v>
      </c>
      <c r="EA281" s="43">
        <v>26.249504089355469</v>
      </c>
      <c r="EB281" s="44">
        <f t="shared" si="147"/>
        <v>1.6790287492370606</v>
      </c>
      <c r="EC281" s="43">
        <v>15</v>
      </c>
      <c r="ED281" s="43">
        <v>15</v>
      </c>
      <c r="EE281" s="43">
        <v>15</v>
      </c>
      <c r="EF281" s="43">
        <v>15</v>
      </c>
      <c r="EG281" s="43">
        <v>15</v>
      </c>
      <c r="EH281" s="43">
        <v>15</v>
      </c>
      <c r="EI281" s="56">
        <f t="shared" si="128"/>
        <v>15</v>
      </c>
      <c r="EJ281" s="65">
        <v>170.12</v>
      </c>
      <c r="EK281" s="42">
        <v>0</v>
      </c>
      <c r="EL281" s="42">
        <v>0</v>
      </c>
      <c r="EM281" s="42">
        <v>0</v>
      </c>
      <c r="EN281" s="42">
        <v>0</v>
      </c>
      <c r="EO281" s="42">
        <v>0</v>
      </c>
      <c r="EP281" s="42">
        <v>0</v>
      </c>
      <c r="EQ281" s="54" t="str">
        <f t="shared" si="129"/>
        <v>0</v>
      </c>
      <c r="ER281" s="65" t="s">
        <v>237</v>
      </c>
      <c r="ES281" s="42">
        <v>0</v>
      </c>
      <c r="ET281" s="42">
        <v>0</v>
      </c>
      <c r="EU281" s="42">
        <v>0</v>
      </c>
      <c r="EV281" s="42">
        <v>0</v>
      </c>
      <c r="EW281" s="42">
        <v>0</v>
      </c>
      <c r="EX281" s="42">
        <v>0</v>
      </c>
      <c r="EY281" s="54" t="str">
        <f t="shared" si="130"/>
        <v>0</v>
      </c>
      <c r="EZ281" s="42" t="s">
        <v>237</v>
      </c>
      <c r="FA281" s="42">
        <v>0.23999999463558197</v>
      </c>
      <c r="FB281" s="42">
        <v>0.23999999463558197</v>
      </c>
      <c r="FC281" s="42">
        <v>0.23999999463558197</v>
      </c>
      <c r="FD281" s="42">
        <v>0.23999999463558197</v>
      </c>
      <c r="FE281" s="42">
        <v>0.23999999463558197</v>
      </c>
      <c r="FF281" s="42">
        <v>0.23999999463558197</v>
      </c>
      <c r="FG281" s="54">
        <f t="shared" si="131"/>
        <v>0.23999999463558197</v>
      </c>
      <c r="FH281" s="42"/>
      <c r="FI281" s="42">
        <v>0.34999999403953552</v>
      </c>
      <c r="FJ281" s="42">
        <v>0.34999999403953552</v>
      </c>
      <c r="FK281" s="42">
        <v>0.33000001311302185</v>
      </c>
      <c r="FL281" s="42">
        <v>0.33000001311302185</v>
      </c>
      <c r="FM281" s="42">
        <v>0.33000001311302185</v>
      </c>
      <c r="FN281" s="42">
        <v>0.33000001311302185</v>
      </c>
      <c r="FO281" s="54">
        <f t="shared" si="132"/>
        <v>0.33666667342185974</v>
      </c>
      <c r="FP281" s="65">
        <v>35</v>
      </c>
      <c r="FQ281" s="42">
        <v>0.56999999284744263</v>
      </c>
      <c r="FR281" s="42">
        <v>0.56999999284744263</v>
      </c>
      <c r="FS281" s="42">
        <v>0.56999999284744263</v>
      </c>
      <c r="FT281" s="42">
        <v>0.56999999284744263</v>
      </c>
      <c r="FU281" s="42">
        <v>0.56999999284744263</v>
      </c>
      <c r="FV281" s="42">
        <v>0.56999999284744263</v>
      </c>
      <c r="FW281" s="54">
        <f t="shared" si="133"/>
        <v>0.56999999284744263</v>
      </c>
      <c r="FX281" s="65">
        <v>30</v>
      </c>
    </row>
    <row r="282" spans="1:180">
      <c r="A282" s="40">
        <v>38984</v>
      </c>
      <c r="B282" s="41"/>
      <c r="C282" s="41"/>
      <c r="D282" s="41"/>
      <c r="E282" s="42">
        <v>7.75042724609375</v>
      </c>
      <c r="F282" s="42">
        <v>7.6888890266418457</v>
      </c>
      <c r="G282" s="42">
        <v>7.6991453170776367</v>
      </c>
      <c r="H282" s="42">
        <v>7.8871793746948242</v>
      </c>
      <c r="I282" s="42">
        <v>7.9931621551513672</v>
      </c>
      <c r="J282" s="42">
        <v>7.8769230842590332</v>
      </c>
      <c r="K282" s="54">
        <f t="shared" si="134"/>
        <v>7.8159543673197431</v>
      </c>
      <c r="L282" s="43">
        <v>16.092796325683594</v>
      </c>
      <c r="M282" s="43">
        <v>15.604395866394043</v>
      </c>
      <c r="N282" s="43">
        <v>15.482295036315918</v>
      </c>
      <c r="O282" s="43">
        <v>15.873015403747559</v>
      </c>
      <c r="P282" s="43">
        <v>16.605617523193359</v>
      </c>
      <c r="Q282" s="43">
        <v>16.239316940307617</v>
      </c>
      <c r="R282" s="54">
        <f t="shared" si="135"/>
        <v>15.982906182607016</v>
      </c>
      <c r="S282" s="43">
        <v>4.029304027557373</v>
      </c>
      <c r="T282" s="43">
        <v>4.029304027557373</v>
      </c>
      <c r="U282" s="43">
        <v>4.1514043807983398</v>
      </c>
      <c r="V282" s="43">
        <v>3.0525031089782715</v>
      </c>
      <c r="W282" s="43">
        <v>3.2967033386230469</v>
      </c>
      <c r="X282" s="43">
        <v>3.9072039127349854</v>
      </c>
      <c r="Y282" s="56">
        <f t="shared" si="136"/>
        <v>3.7444037993748984</v>
      </c>
      <c r="Z282" s="42">
        <v>-0.2905983030796051</v>
      </c>
      <c r="AA282" s="42">
        <v>-0.33455434441566467</v>
      </c>
      <c r="AB282" s="42">
        <v>-0.34432235360145569</v>
      </c>
      <c r="AC282" s="42">
        <v>-0.3540903627872467</v>
      </c>
      <c r="AD282" s="42">
        <v>-0.37851038575172424</v>
      </c>
      <c r="AE282" s="42">
        <v>-0.38339439034461975</v>
      </c>
      <c r="AF282" s="54">
        <f t="shared" si="137"/>
        <v>-0.34757835666338605</v>
      </c>
      <c r="AG282" s="42">
        <v>7.6854701042175293</v>
      </c>
      <c r="AH282" s="42">
        <v>7.644444465637207</v>
      </c>
      <c r="AI282" s="42">
        <v>7.6615386009216309</v>
      </c>
      <c r="AJ282" s="42">
        <v>7.856410026550293</v>
      </c>
      <c r="AK282" s="42">
        <v>8.0102567672729492</v>
      </c>
      <c r="AL282" s="42">
        <v>7.8632478713989258</v>
      </c>
      <c r="AM282" s="54">
        <f t="shared" si="138"/>
        <v>7.7868946393330889</v>
      </c>
      <c r="AN282" s="44">
        <v>0.3174603283405304</v>
      </c>
      <c r="AO282" s="44">
        <v>0.20268620550632477</v>
      </c>
      <c r="AP282" s="44">
        <v>0.22710622847080231</v>
      </c>
      <c r="AQ282" s="44">
        <v>0.22466422617435455</v>
      </c>
      <c r="AR282" s="44">
        <v>0.3223443329334259</v>
      </c>
      <c r="AS282" s="44">
        <v>0.28327229619026184</v>
      </c>
      <c r="AT282" s="58">
        <f t="shared" si="139"/>
        <v>0.26292226960261661</v>
      </c>
      <c r="AU282" s="42">
        <v>0.8253968358039856</v>
      </c>
      <c r="AV282" s="42">
        <v>0.67765569686889648</v>
      </c>
      <c r="AW282" s="42">
        <v>0.91452991962432861</v>
      </c>
      <c r="AX282" s="42">
        <v>0.8253968358039856</v>
      </c>
      <c r="AY282" s="42">
        <v>0.82783883810043335</v>
      </c>
      <c r="AZ282" s="42">
        <v>0.81929183006286621</v>
      </c>
      <c r="BA282" s="54">
        <f t="shared" si="140"/>
        <v>0.81501832604408264</v>
      </c>
      <c r="BB282" s="44"/>
      <c r="BC282" s="42">
        <v>0.24908424913883209</v>
      </c>
      <c r="BD282" s="42">
        <v>0.11233211308717728</v>
      </c>
      <c r="BE282" s="42">
        <v>0.13064713776111603</v>
      </c>
      <c r="BF282" s="42">
        <v>0.15018315613269806</v>
      </c>
      <c r="BG282" s="42">
        <v>0.12820513546466827</v>
      </c>
      <c r="BH282" s="42">
        <v>0.13064713776111603</v>
      </c>
      <c r="BI282" s="54">
        <f t="shared" si="141"/>
        <v>0.15018315489093462</v>
      </c>
      <c r="BJ282" s="44">
        <v>4.5519985258579254E-2</v>
      </c>
      <c r="BK282" s="44">
        <v>4.5879125595092773E-2</v>
      </c>
      <c r="BL282" s="44">
        <v>4.2915519326925278E-2</v>
      </c>
      <c r="BM282" s="44">
        <v>4.2671557515859604E-2</v>
      </c>
      <c r="BN282" s="44">
        <v>4.341796413064003E-2</v>
      </c>
      <c r="BO282" s="44">
        <v>4.3606884777545929E-2</v>
      </c>
      <c r="BP282" s="58">
        <f t="shared" si="142"/>
        <v>4.4001839434107147E-2</v>
      </c>
      <c r="BQ282" s="42">
        <v>1.33</v>
      </c>
      <c r="BR282" s="42">
        <v>1.28</v>
      </c>
      <c r="BS282" s="42">
        <v>1.18</v>
      </c>
      <c r="BT282" s="42">
        <v>1.19</v>
      </c>
      <c r="BU282" s="42">
        <v>1.26</v>
      </c>
      <c r="BV282" s="42">
        <v>1.31</v>
      </c>
      <c r="BW282" s="54">
        <v>1.26</v>
      </c>
      <c r="BX282" s="44">
        <v>5.0999999999999997E-2</v>
      </c>
      <c r="BY282" s="44">
        <v>4.8000000000000001E-2</v>
      </c>
      <c r="BZ282" s="44">
        <v>4.4999999999999998E-2</v>
      </c>
      <c r="CA282" s="44">
        <v>4.9000000000000002E-2</v>
      </c>
      <c r="CB282" s="44">
        <v>4.8000000000000001E-2</v>
      </c>
      <c r="CC282" s="44">
        <v>4.9000000000000002E-2</v>
      </c>
      <c r="CD282" s="58">
        <v>4.8000000000000001E-2</v>
      </c>
      <c r="CE282" s="42">
        <v>8.1</v>
      </c>
      <c r="CF282" s="42">
        <v>8.1</v>
      </c>
      <c r="CG282" s="42">
        <v>8.09</v>
      </c>
      <c r="CH282" s="42">
        <v>8.08</v>
      </c>
      <c r="CI282" s="42">
        <v>8.06</v>
      </c>
      <c r="CJ282" s="42">
        <v>8.0500000000000007</v>
      </c>
      <c r="CK282" s="54">
        <v>8.08</v>
      </c>
      <c r="CL282" s="42">
        <v>141</v>
      </c>
      <c r="CM282" s="44"/>
      <c r="CN282" s="44">
        <v>1.7289377450942993</v>
      </c>
      <c r="CO282" s="44">
        <v>0.94456654787063599</v>
      </c>
      <c r="CP282" s="44">
        <v>0.9523809552192688</v>
      </c>
      <c r="CQ282" s="44">
        <v>0.98461538553237915</v>
      </c>
      <c r="CR282" s="44">
        <v>0.94749695062637329</v>
      </c>
      <c r="CS282" s="44">
        <v>0.99731379747390747</v>
      </c>
      <c r="CT282" s="58">
        <f t="shared" si="143"/>
        <v>1.0925518969694774</v>
      </c>
      <c r="CU282" s="44" t="s">
        <v>233</v>
      </c>
      <c r="CV282" s="44" t="s">
        <v>233</v>
      </c>
      <c r="CW282" s="44" t="s">
        <v>233</v>
      </c>
      <c r="CX282" s="44" t="s">
        <v>233</v>
      </c>
      <c r="CY282" s="44" t="s">
        <v>233</v>
      </c>
      <c r="CZ282" s="44" t="s">
        <v>233</v>
      </c>
      <c r="DA282" s="54">
        <v>1.25</v>
      </c>
      <c r="DB282" s="65">
        <v>1079.3651123046875</v>
      </c>
      <c r="DC282" s="65">
        <v>668.4981689453125</v>
      </c>
      <c r="DD282" s="65">
        <v>616.72772216796875</v>
      </c>
      <c r="DE282" s="65">
        <v>703.5408935546875</v>
      </c>
      <c r="DF282" s="65">
        <v>658.3638916015625</v>
      </c>
      <c r="DG282" s="65">
        <v>692.0635986328125</v>
      </c>
      <c r="DH282" s="58">
        <f t="shared" si="144"/>
        <v>1.0604542529296874</v>
      </c>
      <c r="DI282" s="65">
        <v>1152.991455078125</v>
      </c>
      <c r="DJ282" s="65">
        <v>702.906005859375</v>
      </c>
      <c r="DK282" s="65">
        <v>708.3760986328125</v>
      </c>
      <c r="DL282" s="65">
        <v>718.63250732421875</v>
      </c>
      <c r="DM282" s="65">
        <v>711.111083984375</v>
      </c>
      <c r="DN282" s="65">
        <v>723.4188232421875</v>
      </c>
      <c r="DO282" s="58">
        <f t="shared" si="145"/>
        <v>1.1321846337890624</v>
      </c>
      <c r="DP282" s="65">
        <v>24</v>
      </c>
      <c r="DQ282" s="44"/>
      <c r="DR282" s="65">
        <v>741.3125</v>
      </c>
      <c r="DS282" s="65">
        <v>0</v>
      </c>
      <c r="DT282" s="65">
        <v>0</v>
      </c>
      <c r="DU282" s="65">
        <v>703.6875</v>
      </c>
      <c r="DV282" s="65">
        <v>0</v>
      </c>
      <c r="DW282" s="65">
        <v>0</v>
      </c>
      <c r="DX282" s="58">
        <f t="shared" si="146"/>
        <v>0.3468</v>
      </c>
      <c r="DY282" s="43">
        <v>6.8227105140686035</v>
      </c>
      <c r="DZ282" s="43">
        <v>15.007656097412109</v>
      </c>
      <c r="EA282" s="43">
        <v>27.743782043457031</v>
      </c>
      <c r="EB282" s="44">
        <f t="shared" si="147"/>
        <v>0.86606534820556635</v>
      </c>
      <c r="EC282" s="43">
        <v>15</v>
      </c>
      <c r="ED282" s="43">
        <v>15</v>
      </c>
      <c r="EE282" s="43">
        <v>15</v>
      </c>
      <c r="EF282" s="43">
        <v>15</v>
      </c>
      <c r="EG282" s="43">
        <v>15</v>
      </c>
      <c r="EH282" s="43">
        <v>15</v>
      </c>
      <c r="EI282" s="56">
        <f t="shared" si="128"/>
        <v>15</v>
      </c>
      <c r="EJ282" s="65">
        <v>113.37</v>
      </c>
      <c r="EK282" s="42">
        <v>0</v>
      </c>
      <c r="EL282" s="42">
        <v>0</v>
      </c>
      <c r="EM282" s="42">
        <v>0</v>
      </c>
      <c r="EN282" s="42">
        <v>0</v>
      </c>
      <c r="EO282" s="42">
        <v>0</v>
      </c>
      <c r="EP282" s="42">
        <v>0</v>
      </c>
      <c r="EQ282" s="54" t="str">
        <f t="shared" si="129"/>
        <v>0</v>
      </c>
      <c r="ER282" s="65" t="s">
        <v>237</v>
      </c>
      <c r="ES282" s="42">
        <v>0</v>
      </c>
      <c r="ET282" s="42">
        <v>0</v>
      </c>
      <c r="EU282" s="42">
        <v>0</v>
      </c>
      <c r="EV282" s="42">
        <v>0</v>
      </c>
      <c r="EW282" s="42">
        <v>0</v>
      </c>
      <c r="EX282" s="42">
        <v>0</v>
      </c>
      <c r="EY282" s="54" t="str">
        <f t="shared" si="130"/>
        <v>0</v>
      </c>
      <c r="EZ282" s="42" t="s">
        <v>237</v>
      </c>
      <c r="FA282" s="42">
        <v>0.23999999463558197</v>
      </c>
      <c r="FB282" s="42">
        <v>0.23999999463558197</v>
      </c>
      <c r="FC282" s="42">
        <v>0.25999999046325684</v>
      </c>
      <c r="FD282" s="42">
        <v>0.25999999046325684</v>
      </c>
      <c r="FE282" s="42">
        <v>0.25999999046325684</v>
      </c>
      <c r="FF282" s="42">
        <v>0.25999999046325684</v>
      </c>
      <c r="FG282" s="54">
        <f t="shared" si="131"/>
        <v>0.25333332518736523</v>
      </c>
      <c r="FH282" s="42"/>
      <c r="FI282" s="42">
        <v>0.33000001311302185</v>
      </c>
      <c r="FJ282" s="42">
        <v>0.33000001311302185</v>
      </c>
      <c r="FK282" s="42">
        <v>0.36000001430511475</v>
      </c>
      <c r="FL282" s="42">
        <v>0.37999999523162842</v>
      </c>
      <c r="FM282" s="42">
        <v>0.40000000596046448</v>
      </c>
      <c r="FN282" s="42">
        <v>0.40000000596046448</v>
      </c>
      <c r="FO282" s="54">
        <f t="shared" si="132"/>
        <v>0.36666667461395264</v>
      </c>
      <c r="FP282" s="65">
        <v>24</v>
      </c>
      <c r="FQ282" s="42">
        <v>0.56999999284744263</v>
      </c>
      <c r="FR282" s="42">
        <v>0.56999999284744263</v>
      </c>
      <c r="FS282" s="42">
        <v>0.56999999284744263</v>
      </c>
      <c r="FT282" s="42">
        <v>0.56999999284744263</v>
      </c>
      <c r="FU282" s="42">
        <v>0.56999999284744263</v>
      </c>
      <c r="FV282" s="42">
        <v>0.56999999284744263</v>
      </c>
      <c r="FW282" s="54">
        <f t="shared" si="133"/>
        <v>0.56999999284744263</v>
      </c>
      <c r="FX282" s="65">
        <v>20</v>
      </c>
    </row>
    <row r="283" spans="1:180">
      <c r="A283" s="40">
        <v>38985</v>
      </c>
      <c r="B283" s="41"/>
      <c r="C283" s="41"/>
      <c r="D283" s="41"/>
      <c r="E283" s="42">
        <v>7.740170955657959</v>
      </c>
      <c r="F283" s="42">
        <v>7.6991453170776367</v>
      </c>
      <c r="G283" s="42">
        <v>7.7230768203735352</v>
      </c>
      <c r="H283" s="42">
        <v>7.9760684967041016</v>
      </c>
      <c r="I283" s="42">
        <v>8.0820512771606445</v>
      </c>
      <c r="J283" s="42">
        <v>7.9521365165710449</v>
      </c>
      <c r="K283" s="54">
        <f t="shared" si="134"/>
        <v>7.8621082305908203</v>
      </c>
      <c r="L283" s="43">
        <v>15.628815650939941</v>
      </c>
      <c r="M283" s="43">
        <v>15.140415191650391</v>
      </c>
      <c r="N283" s="43">
        <v>14.774114608764648</v>
      </c>
      <c r="O283" s="43">
        <v>15.360195159912109</v>
      </c>
      <c r="P283" s="43">
        <v>16.483516693115234</v>
      </c>
      <c r="Q283" s="43">
        <v>15.84859561920166</v>
      </c>
      <c r="R283" s="54">
        <f t="shared" si="135"/>
        <v>15.539275487263998</v>
      </c>
      <c r="S283" s="43">
        <v>4.1514043807983398</v>
      </c>
      <c r="T283" s="43">
        <v>4.7619047164916992</v>
      </c>
      <c r="U283" s="43">
        <v>4.1514043807983398</v>
      </c>
      <c r="V283" s="43">
        <v>3.2967033386230469</v>
      </c>
      <c r="W283" s="43">
        <v>3.2967033386230469</v>
      </c>
      <c r="X283" s="43">
        <v>3.1746032238006592</v>
      </c>
      <c r="Y283" s="56">
        <f t="shared" si="136"/>
        <v>3.805453896522522</v>
      </c>
      <c r="Z283" s="42">
        <v>-0.35897436738014221</v>
      </c>
      <c r="AA283" s="42">
        <v>-0.35897436738014221</v>
      </c>
      <c r="AB283" s="42">
        <v>-0.3492063581943512</v>
      </c>
      <c r="AC283" s="42">
        <v>-0.37851038575172424</v>
      </c>
      <c r="AD283" s="42">
        <v>-0.31501832604408264</v>
      </c>
      <c r="AE283" s="42">
        <v>-0.31990233063697815</v>
      </c>
      <c r="AF283" s="54">
        <f t="shared" si="137"/>
        <v>-0.34676435589790344</v>
      </c>
      <c r="AG283" s="42">
        <v>7.7230768203735352</v>
      </c>
      <c r="AH283" s="42">
        <v>7.6786322593688965</v>
      </c>
      <c r="AI283" s="42">
        <v>7.6752138137817383</v>
      </c>
      <c r="AJ283" s="42">
        <v>7.989743709564209</v>
      </c>
      <c r="AK283" s="42">
        <v>8.1367521286010742</v>
      </c>
      <c r="AL283" s="42">
        <v>7.9658117294311523</v>
      </c>
      <c r="AM283" s="54">
        <f t="shared" si="138"/>
        <v>7.8615384101867676</v>
      </c>
      <c r="AN283" s="44">
        <v>0.27350428700447083</v>
      </c>
      <c r="AO283" s="44">
        <v>0.2222222238779068</v>
      </c>
      <c r="AP283" s="44">
        <v>0.26373627781867981</v>
      </c>
      <c r="AQ283" s="44">
        <v>0.21001221239566803</v>
      </c>
      <c r="AR283" s="44">
        <v>0.43467643857002258</v>
      </c>
      <c r="AS283" s="44">
        <v>0.32967033982276917</v>
      </c>
      <c r="AT283" s="58">
        <f t="shared" si="139"/>
        <v>0.28897029658158618</v>
      </c>
      <c r="AU283" s="42">
        <v>0.81562882661819458</v>
      </c>
      <c r="AV283" s="42">
        <v>0.78876680135726929</v>
      </c>
      <c r="AW283" s="42">
        <v>0.83150184154510498</v>
      </c>
      <c r="AX283" s="42">
        <v>0.94993895292282104</v>
      </c>
      <c r="AY283" s="42">
        <v>1.0280830860137939</v>
      </c>
      <c r="AZ283" s="42">
        <v>0.8888888955116272</v>
      </c>
      <c r="BA283" s="54">
        <f t="shared" si="140"/>
        <v>0.88380140066146851</v>
      </c>
      <c r="BB283" s="44"/>
      <c r="BC283" s="42">
        <v>0.13064713776111603</v>
      </c>
      <c r="BD283" s="42">
        <v>0.12087912112474442</v>
      </c>
      <c r="BE283" s="42">
        <v>0.16727717220783234</v>
      </c>
      <c r="BF283" s="42">
        <v>0.16727717220783234</v>
      </c>
      <c r="BG283" s="42">
        <v>0.31990233063697815</v>
      </c>
      <c r="BH283" s="42">
        <v>0.30280831456184387</v>
      </c>
      <c r="BI283" s="54">
        <f t="shared" si="141"/>
        <v>0.20146520808339119</v>
      </c>
      <c r="BJ283" s="44">
        <v>4.5538883656263351E-2</v>
      </c>
      <c r="BK283" s="44">
        <v>4.6650402247905731E-2</v>
      </c>
      <c r="BL283" s="44">
        <v>4.8066094517707825E-2</v>
      </c>
      <c r="BM283" s="44">
        <v>4.7487847506999969E-2</v>
      </c>
      <c r="BN283" s="44">
        <v>5.6897480040788651E-2</v>
      </c>
      <c r="BO283" s="44">
        <v>5.5837709456682205E-2</v>
      </c>
      <c r="BP283" s="58">
        <f t="shared" si="142"/>
        <v>5.0079736237724624E-2</v>
      </c>
      <c r="BQ283" s="42">
        <v>1.32</v>
      </c>
      <c r="BR283" s="42">
        <v>1.35</v>
      </c>
      <c r="BS283" s="42">
        <v>1.42</v>
      </c>
      <c r="BT283" s="42">
        <v>1.45</v>
      </c>
      <c r="BU283" s="42">
        <v>1.61</v>
      </c>
      <c r="BV283" s="42">
        <v>1.63</v>
      </c>
      <c r="BW283" s="54">
        <v>1.46</v>
      </c>
      <c r="BX283" s="44">
        <v>5.0999999999999997E-2</v>
      </c>
      <c r="BY283" s="44">
        <v>5.2999999999999999E-2</v>
      </c>
      <c r="BZ283" s="44">
        <v>5.5E-2</v>
      </c>
      <c r="CA283" s="44">
        <v>0.05</v>
      </c>
      <c r="CB283" s="44">
        <v>8.1000000000000003E-2</v>
      </c>
      <c r="CC283" s="44">
        <v>7.3999999999999996E-2</v>
      </c>
      <c r="CD283" s="58">
        <v>6.0999999999999999E-2</v>
      </c>
      <c r="CE283" s="42">
        <v>8.0500000000000007</v>
      </c>
      <c r="CF283" s="42">
        <v>8.06</v>
      </c>
      <c r="CG283" s="42">
        <v>8.07</v>
      </c>
      <c r="CH283" s="42">
        <v>8.06</v>
      </c>
      <c r="CI283" s="42">
        <v>8.0500000000000007</v>
      </c>
      <c r="CJ283" s="42">
        <v>8.1</v>
      </c>
      <c r="CK283" s="54">
        <v>8.07</v>
      </c>
      <c r="CL283" s="42">
        <v>140</v>
      </c>
      <c r="CM283" s="44">
        <v>0.23300000000000001</v>
      </c>
      <c r="CN283" s="44">
        <v>0.98266178369522095</v>
      </c>
      <c r="CO283" s="44">
        <v>0.97680097818374634</v>
      </c>
      <c r="CP283" s="44">
        <v>1.2385836839675903</v>
      </c>
      <c r="CQ283" s="44">
        <v>0.92112332582473755</v>
      </c>
      <c r="CR283" s="44">
        <v>2.0034189224243164</v>
      </c>
      <c r="CS283" s="44">
        <v>1.8803418874740601</v>
      </c>
      <c r="CT283" s="58">
        <f t="shared" si="143"/>
        <v>1.3338217635949452</v>
      </c>
      <c r="CU283" s="44" t="s">
        <v>233</v>
      </c>
      <c r="CV283" s="44" t="s">
        <v>233</v>
      </c>
      <c r="CW283" s="44" t="s">
        <v>233</v>
      </c>
      <c r="CX283" s="44" t="s">
        <v>233</v>
      </c>
      <c r="CY283" s="44" t="s">
        <v>233</v>
      </c>
      <c r="CZ283" s="44" t="s">
        <v>233</v>
      </c>
      <c r="DA283" s="54">
        <v>1.0780000000000001</v>
      </c>
      <c r="DB283" s="65">
        <v>678.02197265625</v>
      </c>
      <c r="DC283" s="65">
        <v>687.54583740234375</v>
      </c>
      <c r="DD283" s="65">
        <v>848.71795654296875</v>
      </c>
      <c r="DE283" s="65">
        <v>619.90234375</v>
      </c>
      <c r="DF283" s="65">
        <v>1311.355224609375</v>
      </c>
      <c r="DG283" s="65">
        <v>1320.3907470703125</v>
      </c>
      <c r="DH283" s="58">
        <f t="shared" si="144"/>
        <v>1.3118241796875001</v>
      </c>
      <c r="DI283" s="65">
        <v>724.1025390625</v>
      </c>
      <c r="DJ283" s="65">
        <v>720</v>
      </c>
      <c r="DK283" s="65">
        <v>918.29058837890625</v>
      </c>
      <c r="DL283" s="65">
        <v>664.83514404296875</v>
      </c>
      <c r="DM283" s="65">
        <v>1311.086669921875</v>
      </c>
      <c r="DN283" s="65">
        <v>1315.8974609375</v>
      </c>
      <c r="DO283" s="58">
        <f t="shared" si="145"/>
        <v>1.3570109765625</v>
      </c>
      <c r="DP283" s="65">
        <v>0</v>
      </c>
      <c r="DQ283" s="44"/>
      <c r="DR283" s="65">
        <v>739.0625</v>
      </c>
      <c r="DS283" s="65">
        <v>733.5</v>
      </c>
      <c r="DT283" s="65">
        <v>746.5</v>
      </c>
      <c r="DU283" s="65">
        <v>708.625</v>
      </c>
      <c r="DV283" s="65">
        <v>688.25</v>
      </c>
      <c r="DW283" s="65">
        <v>721.9375</v>
      </c>
      <c r="DX283" s="58">
        <f t="shared" si="146"/>
        <v>1.0410900000000001</v>
      </c>
      <c r="DY283" s="43">
        <v>7.2284736633300781</v>
      </c>
      <c r="DZ283" s="43">
        <v>13.069421768188477</v>
      </c>
      <c r="EA283" s="43">
        <v>28.415122985839844</v>
      </c>
      <c r="EB283" s="44">
        <f t="shared" si="147"/>
        <v>1.6399931886291503</v>
      </c>
      <c r="EC283" s="43">
        <v>15</v>
      </c>
      <c r="ED283" s="43">
        <v>15</v>
      </c>
      <c r="EE283" s="43">
        <v>15</v>
      </c>
      <c r="EF283" s="43">
        <v>15</v>
      </c>
      <c r="EG283" s="43">
        <v>15</v>
      </c>
      <c r="EH283" s="43">
        <v>15</v>
      </c>
      <c r="EI283" s="56">
        <f t="shared" si="128"/>
        <v>15</v>
      </c>
      <c r="EJ283" s="65">
        <v>144.97999999999999</v>
      </c>
      <c r="EK283" s="42">
        <v>0</v>
      </c>
      <c r="EL283" s="42">
        <v>0</v>
      </c>
      <c r="EM283" s="42">
        <v>0</v>
      </c>
      <c r="EN283" s="42">
        <v>0</v>
      </c>
      <c r="EO283" s="42">
        <v>0</v>
      </c>
      <c r="EP283" s="42">
        <v>0</v>
      </c>
      <c r="EQ283" s="54" t="str">
        <f t="shared" si="129"/>
        <v>0</v>
      </c>
      <c r="ER283" s="65" t="s">
        <v>237</v>
      </c>
      <c r="ES283" s="42">
        <v>0</v>
      </c>
      <c r="ET283" s="42">
        <v>0</v>
      </c>
      <c r="EU283" s="42">
        <v>0</v>
      </c>
      <c r="EV283" s="42">
        <v>0</v>
      </c>
      <c r="EW283" s="42">
        <v>0</v>
      </c>
      <c r="EX283" s="42">
        <v>0</v>
      </c>
      <c r="EY283" s="54" t="str">
        <f t="shared" si="130"/>
        <v>0</v>
      </c>
      <c r="EZ283" s="42" t="s">
        <v>237</v>
      </c>
      <c r="FA283" s="42">
        <v>0.25999999046325684</v>
      </c>
      <c r="FB283" s="42">
        <v>0.25999999046325684</v>
      </c>
      <c r="FC283" s="42">
        <v>0.25999999046325684</v>
      </c>
      <c r="FD283" s="42">
        <v>0.28999999165534973</v>
      </c>
      <c r="FE283" s="42">
        <v>0.28999999165534973</v>
      </c>
      <c r="FF283" s="42">
        <v>0.27000001072883606</v>
      </c>
      <c r="FG283" s="54">
        <f t="shared" si="131"/>
        <v>0.27166666090488434</v>
      </c>
      <c r="FH283" s="42"/>
      <c r="FI283" s="42">
        <v>0.41999998688697815</v>
      </c>
      <c r="FJ283" s="42">
        <v>0.41999998688697815</v>
      </c>
      <c r="FK283" s="42">
        <v>0.41999998688697815</v>
      </c>
      <c r="FL283" s="42">
        <v>0.41999998688697815</v>
      </c>
      <c r="FM283" s="42">
        <v>0.40000000596046448</v>
      </c>
      <c r="FN283" s="42">
        <v>0.36000001430511475</v>
      </c>
      <c r="FO283" s="54">
        <f t="shared" si="132"/>
        <v>0.40666666130224866</v>
      </c>
      <c r="FP283" s="65">
        <v>32</v>
      </c>
      <c r="FQ283" s="42">
        <v>0.56999999284744263</v>
      </c>
      <c r="FR283" s="42">
        <v>0.56999999284744263</v>
      </c>
      <c r="FS283" s="42">
        <v>0.56999999284744263</v>
      </c>
      <c r="FT283" s="42">
        <v>0.56999999284744263</v>
      </c>
      <c r="FU283" s="42">
        <v>0.56999999284744263</v>
      </c>
      <c r="FV283" s="42">
        <v>0.56999999284744263</v>
      </c>
      <c r="FW283" s="54">
        <f t="shared" si="133"/>
        <v>0.56999999284744263</v>
      </c>
      <c r="FX283" s="65">
        <v>23</v>
      </c>
    </row>
    <row r="284" spans="1:180">
      <c r="A284" s="40">
        <v>38986</v>
      </c>
      <c r="B284" s="41"/>
      <c r="C284" s="41"/>
      <c r="D284" s="41"/>
      <c r="E284" s="42">
        <v>7.740170955657959</v>
      </c>
      <c r="F284" s="42">
        <v>7.6683759689331055</v>
      </c>
      <c r="G284" s="42">
        <v>7.6820511817932129</v>
      </c>
      <c r="H284" s="42">
        <v>7.9350428581237793</v>
      </c>
      <c r="I284" s="42">
        <v>8.0683765411376953</v>
      </c>
      <c r="J284" s="42">
        <v>7.9316239356994629</v>
      </c>
      <c r="K284" s="54">
        <f t="shared" si="134"/>
        <v>7.8376069068908691</v>
      </c>
      <c r="L284" s="43">
        <v>15.238095283508301</v>
      </c>
      <c r="M284" s="43">
        <v>14.383394241333008</v>
      </c>
      <c r="N284" s="43">
        <v>13.528693199157715</v>
      </c>
      <c r="O284" s="43">
        <v>14.529914855957031</v>
      </c>
      <c r="P284" s="43">
        <v>16.019536972045898</v>
      </c>
      <c r="Q284" s="43">
        <v>15.286934852600098</v>
      </c>
      <c r="R284" s="54">
        <f t="shared" si="135"/>
        <v>14.831094900767008</v>
      </c>
      <c r="S284" s="43">
        <v>3.9072039127349854</v>
      </c>
      <c r="T284" s="43">
        <v>4.029304027557373</v>
      </c>
      <c r="U284" s="43">
        <v>3.4188034534454346</v>
      </c>
      <c r="V284" s="43">
        <v>3.1746032238006592</v>
      </c>
      <c r="W284" s="43">
        <v>1.9536019563674927</v>
      </c>
      <c r="X284" s="43">
        <v>2.442002534866333</v>
      </c>
      <c r="Y284" s="56">
        <f t="shared" si="136"/>
        <v>3.1542531847953796</v>
      </c>
      <c r="Z284" s="42">
        <v>-0.19291819632053375</v>
      </c>
      <c r="AA284" s="42">
        <v>-0.20268620550632477</v>
      </c>
      <c r="AB284" s="42">
        <v>-0.21245421469211578</v>
      </c>
      <c r="AC284" s="42">
        <v>-0.22710622847080231</v>
      </c>
      <c r="AD284" s="42">
        <v>-0.24664224684238434</v>
      </c>
      <c r="AE284" s="42">
        <v>-0.23687423765659332</v>
      </c>
      <c r="AF284" s="54">
        <f t="shared" si="137"/>
        <v>-0.21978022158145905</v>
      </c>
      <c r="AG284" s="42">
        <v>7.7196578979492188</v>
      </c>
      <c r="AH284" s="42">
        <v>7.6273503303527832</v>
      </c>
      <c r="AI284" s="42">
        <v>7.6136751174926758</v>
      </c>
      <c r="AJ284" s="42">
        <v>7.8017091751098633</v>
      </c>
      <c r="AK284" s="42">
        <v>8.0683765411376953</v>
      </c>
      <c r="AL284" s="42">
        <v>7.9213676452636719</v>
      </c>
      <c r="AM284" s="54">
        <f t="shared" si="138"/>
        <v>7.7920227845509844</v>
      </c>
      <c r="AN284" s="44">
        <v>0.27594628930091858</v>
      </c>
      <c r="AO284" s="44">
        <v>0.25396826863288879</v>
      </c>
      <c r="AP284" s="44">
        <v>0.24175824224948883</v>
      </c>
      <c r="AQ284" s="44">
        <v>0.19291819632053375</v>
      </c>
      <c r="AR284" s="44">
        <v>0.34188035130500793</v>
      </c>
      <c r="AS284" s="44">
        <v>0.31257632374763489</v>
      </c>
      <c r="AT284" s="58">
        <f t="shared" si="139"/>
        <v>0.26984127859274548</v>
      </c>
      <c r="AU284" s="42">
        <v>0.90842491388320923</v>
      </c>
      <c r="AV284" s="42">
        <v>0.88766789436340332</v>
      </c>
      <c r="AW284" s="42">
        <v>0.77045178413391113</v>
      </c>
      <c r="AX284" s="42">
        <v>0.81196582317352295</v>
      </c>
      <c r="AY284" s="42">
        <v>0.7667887806892395</v>
      </c>
      <c r="AZ284" s="42">
        <v>0.72283273935317993</v>
      </c>
      <c r="BA284" s="54">
        <f t="shared" si="140"/>
        <v>0.81135532259941101</v>
      </c>
      <c r="BB284" s="44"/>
      <c r="BC284" s="42">
        <v>0.27350428700447083</v>
      </c>
      <c r="BD284" s="42">
        <v>0.28937730193138123</v>
      </c>
      <c r="BE284" s="42">
        <v>0.25641027092933655</v>
      </c>
      <c r="BF284" s="42">
        <v>0.22100122272968292</v>
      </c>
      <c r="BG284" s="42">
        <v>0.19169719517230988</v>
      </c>
      <c r="BH284" s="42">
        <v>0.15262515842914581</v>
      </c>
      <c r="BI284" s="54">
        <f t="shared" si="141"/>
        <v>0.23076923936605453</v>
      </c>
      <c r="BJ284" s="44">
        <v>5.5241331458091736E-2</v>
      </c>
      <c r="BK284" s="44">
        <v>5.8918088674545288E-2</v>
      </c>
      <c r="BL284" s="44">
        <v>5.3800281137228012E-2</v>
      </c>
      <c r="BM284" s="44">
        <v>5.0078731030225754E-2</v>
      </c>
      <c r="BN284" s="44">
        <v>5.0996720790863037E-2</v>
      </c>
      <c r="BO284" s="44">
        <v>5.2678313106298447E-2</v>
      </c>
      <c r="BP284" s="58">
        <f t="shared" si="142"/>
        <v>5.3618911032875381E-2</v>
      </c>
      <c r="BQ284" s="42">
        <v>1.47</v>
      </c>
      <c r="BR284" s="42">
        <v>1.46</v>
      </c>
      <c r="BS284" s="42">
        <v>1.51</v>
      </c>
      <c r="BT284" s="42">
        <v>1.45</v>
      </c>
      <c r="BU284" s="42">
        <v>1.32</v>
      </c>
      <c r="BV284" s="42">
        <v>1.22</v>
      </c>
      <c r="BW284" s="54">
        <v>1.41</v>
      </c>
      <c r="BX284" s="44">
        <v>7.1999999999999995E-2</v>
      </c>
      <c r="BY284" s="44">
        <v>6.5000000000000002E-2</v>
      </c>
      <c r="BZ284" s="44">
        <v>6.0999999999999999E-2</v>
      </c>
      <c r="CA284" s="44">
        <v>5.6000000000000001E-2</v>
      </c>
      <c r="CB284" s="44">
        <v>5.3999999999999999E-2</v>
      </c>
      <c r="CC284" s="44">
        <v>5.8999999999999997E-2</v>
      </c>
      <c r="CD284" s="58">
        <v>6.0999999999999999E-2</v>
      </c>
      <c r="CE284" s="42">
        <v>8.15</v>
      </c>
      <c r="CF284" s="42">
        <v>8.16</v>
      </c>
      <c r="CG284" s="42">
        <v>8.1300000000000008</v>
      </c>
      <c r="CH284" s="42">
        <v>8.07</v>
      </c>
      <c r="CI284" s="42">
        <v>8.0500000000000007</v>
      </c>
      <c r="CJ284" s="42">
        <v>8.08</v>
      </c>
      <c r="CK284" s="54">
        <v>8.11</v>
      </c>
      <c r="CL284" s="42">
        <v>140</v>
      </c>
      <c r="CM284" s="44">
        <v>0.252</v>
      </c>
      <c r="CN284" s="44">
        <v>1.8373626470565796</v>
      </c>
      <c r="CO284" s="44">
        <v>1.9487179517745972</v>
      </c>
      <c r="CP284" s="44">
        <v>1.8813186883926392</v>
      </c>
      <c r="CQ284" s="44">
        <v>1.8207570314407349</v>
      </c>
      <c r="CR284" s="44">
        <v>1.8100122213363647</v>
      </c>
      <c r="CS284" s="44">
        <v>1.7621489763259888</v>
      </c>
      <c r="CT284" s="58">
        <f t="shared" si="143"/>
        <v>1.8433862527211506</v>
      </c>
      <c r="CU284" s="44" t="s">
        <v>233</v>
      </c>
      <c r="CV284" s="44" t="s">
        <v>233</v>
      </c>
      <c r="CW284" s="44" t="s">
        <v>233</v>
      </c>
      <c r="CX284" s="44" t="s">
        <v>233</v>
      </c>
      <c r="CY284" s="44" t="s">
        <v>233</v>
      </c>
      <c r="CZ284" s="44" t="s">
        <v>233</v>
      </c>
      <c r="DA284" s="54">
        <v>0.60299999999999998</v>
      </c>
      <c r="DB284" s="65">
        <v>1240.2930908203125</v>
      </c>
      <c r="DC284" s="65">
        <v>1294.871826171875</v>
      </c>
      <c r="DD284" s="65">
        <v>1313.3089599609375</v>
      </c>
      <c r="DE284" s="65">
        <v>1229.5482177734375</v>
      </c>
      <c r="DF284" s="65">
        <v>1247.008544921875</v>
      </c>
      <c r="DG284" s="65">
        <v>1234.31005859375</v>
      </c>
      <c r="DH284" s="58">
        <f t="shared" si="144"/>
        <v>1.8142417675781251</v>
      </c>
      <c r="DI284" s="65">
        <v>1298.925537109375</v>
      </c>
      <c r="DJ284" s="65">
        <v>1276.01953125</v>
      </c>
      <c r="DK284" s="65">
        <v>1303.101318359375</v>
      </c>
      <c r="DL284" s="65">
        <v>1302.6373291015625</v>
      </c>
      <c r="DM284" s="65">
        <v>1307.057373046875</v>
      </c>
      <c r="DN284" s="65">
        <v>1293.74853515625</v>
      </c>
      <c r="DO284" s="58">
        <f t="shared" si="145"/>
        <v>1.867557509765625</v>
      </c>
      <c r="DP284" s="65">
        <v>24</v>
      </c>
      <c r="DQ284" s="44"/>
      <c r="DR284" s="65">
        <v>0</v>
      </c>
      <c r="DS284" s="65">
        <v>0</v>
      </c>
      <c r="DT284" s="65">
        <v>737.25</v>
      </c>
      <c r="DU284" s="65">
        <v>733.0625</v>
      </c>
      <c r="DV284" s="65">
        <v>725.3125</v>
      </c>
      <c r="DW284" s="65">
        <v>697.5625</v>
      </c>
      <c r="DX284" s="58">
        <f t="shared" si="146"/>
        <v>0.69436500000000001</v>
      </c>
      <c r="DY284" s="43">
        <v>6.9666910171508789</v>
      </c>
      <c r="DZ284" s="43">
        <v>11.582359313964844</v>
      </c>
      <c r="EA284" s="43">
        <v>27.274566650390625</v>
      </c>
      <c r="EB284" s="44">
        <f t="shared" si="147"/>
        <v>2.0846686280822753</v>
      </c>
      <c r="EC284" s="43">
        <v>15</v>
      </c>
      <c r="ED284" s="43">
        <v>15</v>
      </c>
      <c r="EE284" s="43">
        <v>15</v>
      </c>
      <c r="EF284" s="43">
        <v>15</v>
      </c>
      <c r="EG284" s="43">
        <v>15</v>
      </c>
      <c r="EH284" s="43">
        <v>15</v>
      </c>
      <c r="EI284" s="56">
        <f t="shared" si="128"/>
        <v>15</v>
      </c>
      <c r="EJ284" s="65">
        <v>190.98</v>
      </c>
      <c r="EK284" s="42">
        <v>0</v>
      </c>
      <c r="EL284" s="42">
        <v>0</v>
      </c>
      <c r="EM284" s="42">
        <v>0</v>
      </c>
      <c r="EN284" s="42">
        <v>0</v>
      </c>
      <c r="EO284" s="42">
        <v>0</v>
      </c>
      <c r="EP284" s="42">
        <v>0</v>
      </c>
      <c r="EQ284" s="54" t="str">
        <f t="shared" si="129"/>
        <v>0</v>
      </c>
      <c r="ER284" s="65" t="s">
        <v>237</v>
      </c>
      <c r="ES284" s="42">
        <v>0</v>
      </c>
      <c r="ET284" s="42">
        <v>0</v>
      </c>
      <c r="EU284" s="42">
        <v>0</v>
      </c>
      <c r="EV284" s="42">
        <v>0</v>
      </c>
      <c r="EW284" s="42">
        <v>0</v>
      </c>
      <c r="EX284" s="42">
        <v>0</v>
      </c>
      <c r="EY284" s="54" t="str">
        <f t="shared" si="130"/>
        <v>0</v>
      </c>
      <c r="EZ284" s="42" t="s">
        <v>237</v>
      </c>
      <c r="FA284" s="42">
        <v>0.27000001072883606</v>
      </c>
      <c r="FB284" s="42">
        <v>0.27000001072883606</v>
      </c>
      <c r="FC284" s="42">
        <v>0.25</v>
      </c>
      <c r="FD284" s="42">
        <v>0.25</v>
      </c>
      <c r="FE284" s="42">
        <v>0.25</v>
      </c>
      <c r="FF284" s="42">
        <v>0.25</v>
      </c>
      <c r="FG284" s="54">
        <f t="shared" si="131"/>
        <v>0.25666667024294537</v>
      </c>
      <c r="FH284" s="42"/>
      <c r="FI284" s="42">
        <v>0.36000001430511475</v>
      </c>
      <c r="FJ284" s="42">
        <v>0.36000001430511475</v>
      </c>
      <c r="FK284" s="42">
        <v>0.36000001430511475</v>
      </c>
      <c r="FL284" s="42">
        <v>0.36000001430511475</v>
      </c>
      <c r="FM284" s="42">
        <v>0.33000001311302185</v>
      </c>
      <c r="FN284" s="42">
        <v>0.33000001311302185</v>
      </c>
      <c r="FO284" s="54">
        <f t="shared" si="132"/>
        <v>0.35000001390775043</v>
      </c>
      <c r="FP284" s="65">
        <v>43</v>
      </c>
      <c r="FQ284" s="42">
        <v>0.56999999284744263</v>
      </c>
      <c r="FR284" s="42">
        <v>0.56999999284744263</v>
      </c>
      <c r="FS284" s="42">
        <v>0.56999999284744263</v>
      </c>
      <c r="FT284" s="42">
        <v>0.56999999284744263</v>
      </c>
      <c r="FU284" s="42">
        <v>0.56999999284744263</v>
      </c>
      <c r="FV284" s="42">
        <v>0.56999999284744263</v>
      </c>
      <c r="FW284" s="54">
        <f t="shared" si="133"/>
        <v>0.56999999284744263</v>
      </c>
      <c r="FX284" s="65">
        <v>32</v>
      </c>
    </row>
    <row r="285" spans="1:180">
      <c r="A285" s="40">
        <v>38987</v>
      </c>
      <c r="B285" s="41"/>
      <c r="C285" s="41"/>
      <c r="D285" s="41"/>
      <c r="E285" s="42">
        <v>7.75042724609375</v>
      </c>
      <c r="F285" s="42">
        <v>7.6581196784973145</v>
      </c>
      <c r="G285" s="42">
        <v>7.6649570465087891</v>
      </c>
      <c r="H285" s="42">
        <v>7.9350428581237793</v>
      </c>
      <c r="I285" s="42">
        <v>8.0547008514404297</v>
      </c>
      <c r="J285" s="42">
        <v>7.9418802261352539</v>
      </c>
      <c r="K285" s="54">
        <f t="shared" si="134"/>
        <v>7.8341879844665527</v>
      </c>
      <c r="L285" s="43">
        <v>14.114773750305176</v>
      </c>
      <c r="M285" s="43">
        <v>13.015872955322266</v>
      </c>
      <c r="N285" s="43">
        <v>12.283272743225098</v>
      </c>
      <c r="O285" s="43">
        <v>13.65079402923584</v>
      </c>
      <c r="P285" s="43">
        <v>14.993894577026367</v>
      </c>
      <c r="Q285" s="43">
        <v>14.603174209594727</v>
      </c>
      <c r="R285" s="54">
        <f t="shared" si="135"/>
        <v>13.776963710784912</v>
      </c>
      <c r="S285" s="43">
        <v>2.8083028793334961</v>
      </c>
      <c r="T285" s="43">
        <v>3.2967033386230469</v>
      </c>
      <c r="U285" s="43">
        <v>2.6862027645111084</v>
      </c>
      <c r="V285" s="43">
        <v>2.6862027645111084</v>
      </c>
      <c r="W285" s="43">
        <v>2.5641026496887207</v>
      </c>
      <c r="X285" s="43">
        <v>3.1746032238006592</v>
      </c>
      <c r="Y285" s="56">
        <f t="shared" si="136"/>
        <v>2.8693529367446899</v>
      </c>
      <c r="Z285" s="42">
        <v>-0.3540903627872467</v>
      </c>
      <c r="AA285" s="42">
        <v>-0.3492063581943512</v>
      </c>
      <c r="AB285" s="42">
        <v>-0.34432235360145569</v>
      </c>
      <c r="AC285" s="42">
        <v>-0.39316239953041077</v>
      </c>
      <c r="AD285" s="42">
        <v>-0.41758242249488831</v>
      </c>
      <c r="AE285" s="42">
        <v>-0.40781441330909729</v>
      </c>
      <c r="AF285" s="54">
        <f t="shared" si="137"/>
        <v>-0.37769638498624164</v>
      </c>
      <c r="AG285" s="42">
        <v>7.729914665222168</v>
      </c>
      <c r="AH285" s="42">
        <v>7.644444465637207</v>
      </c>
      <c r="AI285" s="42">
        <v>7.6273503303527832</v>
      </c>
      <c r="AJ285" s="42">
        <v>7.9931621551513672</v>
      </c>
      <c r="AK285" s="42">
        <v>8.2051286697387695</v>
      </c>
      <c r="AL285" s="42">
        <v>8.0478630065917969</v>
      </c>
      <c r="AM285" s="54">
        <f t="shared" si="138"/>
        <v>7.8746438821156817</v>
      </c>
      <c r="AN285" s="44">
        <v>0.24664224684238434</v>
      </c>
      <c r="AO285" s="44">
        <v>0.23931623995304108</v>
      </c>
      <c r="AP285" s="44">
        <v>0.24175824224948883</v>
      </c>
      <c r="AQ285" s="44">
        <v>0.20512820780277252</v>
      </c>
      <c r="AR285" s="44">
        <v>0.37118437886238098</v>
      </c>
      <c r="AS285" s="44">
        <v>0.35897436738014221</v>
      </c>
      <c r="AT285" s="58">
        <f t="shared" si="139"/>
        <v>0.27716728051503497</v>
      </c>
      <c r="AU285" s="42">
        <v>0.76068377494812012</v>
      </c>
      <c r="AV285" s="42">
        <v>0.77411478757858276</v>
      </c>
      <c r="AW285" s="42">
        <v>0.77167278528213501</v>
      </c>
      <c r="AX285" s="42">
        <v>0.77411478757858276</v>
      </c>
      <c r="AY285" s="42">
        <v>0.74358975887298584</v>
      </c>
      <c r="AZ285" s="42">
        <v>0.78144079446792603</v>
      </c>
      <c r="BA285" s="54">
        <f t="shared" si="140"/>
        <v>0.76760278145472205</v>
      </c>
      <c r="BB285" s="44"/>
      <c r="BC285" s="42">
        <v>0.18192918598651886</v>
      </c>
      <c r="BD285" s="42">
        <v>0.19291819632053375</v>
      </c>
      <c r="BE285" s="42">
        <v>0.26495727896690369</v>
      </c>
      <c r="BF285" s="42">
        <v>0.26251527667045593</v>
      </c>
      <c r="BG285" s="42">
        <v>0.190476194024086</v>
      </c>
      <c r="BH285" s="42">
        <v>0.190476194024086</v>
      </c>
      <c r="BI285" s="54">
        <f t="shared" si="141"/>
        <v>0.21387872099876404</v>
      </c>
      <c r="BJ285" s="44">
        <v>5.3186394274234772E-2</v>
      </c>
      <c r="BK285" s="44">
        <v>5.2158106118440628E-2</v>
      </c>
      <c r="BL285" s="44">
        <v>5.3988602012395859E-2</v>
      </c>
      <c r="BM285" s="44">
        <v>5.249333381652832E-2</v>
      </c>
      <c r="BN285" s="44">
        <v>5.1756985485553741E-2</v>
      </c>
      <c r="BO285" s="44">
        <v>5.3341902792453766E-2</v>
      </c>
      <c r="BP285" s="58">
        <f t="shared" si="142"/>
        <v>5.2820887416601181E-2</v>
      </c>
      <c r="BQ285" s="42">
        <v>1.18</v>
      </c>
      <c r="BR285" s="42">
        <v>1.28</v>
      </c>
      <c r="BS285" s="42">
        <v>1.28</v>
      </c>
      <c r="BT285" s="42">
        <v>1.3</v>
      </c>
      <c r="BU285" s="42">
        <v>1.25</v>
      </c>
      <c r="BV285" s="42">
        <v>1.19</v>
      </c>
      <c r="BW285" s="54">
        <v>1.25</v>
      </c>
      <c r="BX285" s="44">
        <v>5.7000000000000002E-2</v>
      </c>
      <c r="BY285" s="44">
        <v>5.8999999999999997E-2</v>
      </c>
      <c r="BZ285" s="44">
        <v>6.6000000000000003E-2</v>
      </c>
      <c r="CA285" s="44">
        <v>6.3E-2</v>
      </c>
      <c r="CB285" s="44">
        <v>6.3E-2</v>
      </c>
      <c r="CC285" s="44">
        <v>6.5000000000000002E-2</v>
      </c>
      <c r="CD285" s="58">
        <v>6.2E-2</v>
      </c>
      <c r="CE285" s="42">
        <v>8.15</v>
      </c>
      <c r="CF285" s="42">
        <v>8.17</v>
      </c>
      <c r="CG285" s="42">
        <v>8.1300000000000008</v>
      </c>
      <c r="CH285" s="42">
        <v>8.1</v>
      </c>
      <c r="CI285" s="42">
        <v>8.08</v>
      </c>
      <c r="CJ285" s="42">
        <v>8.11</v>
      </c>
      <c r="CK285" s="54">
        <v>8.1199999999999992</v>
      </c>
      <c r="CL285" s="42">
        <v>132</v>
      </c>
      <c r="CM285" s="44">
        <v>0.28299999999999997</v>
      </c>
      <c r="CN285" s="44">
        <v>1.7982906103134155</v>
      </c>
      <c r="CO285" s="44">
        <v>1.7797313928604126</v>
      </c>
      <c r="CP285" s="44">
        <v>1.8764346837997437</v>
      </c>
      <c r="CQ285" s="44">
        <v>1.8647130727767944</v>
      </c>
      <c r="CR285" s="44">
        <v>1.8119658231735229</v>
      </c>
      <c r="CS285" s="44">
        <v>1.8647130727767944</v>
      </c>
      <c r="CT285" s="58">
        <f t="shared" si="143"/>
        <v>1.8326414426167805</v>
      </c>
      <c r="CU285" s="44" t="s">
        <v>233</v>
      </c>
      <c r="CV285" s="44" t="s">
        <v>233</v>
      </c>
      <c r="CW285" s="44" t="s">
        <v>233</v>
      </c>
      <c r="CX285" s="44" t="s">
        <v>233</v>
      </c>
      <c r="CY285" s="44" t="s">
        <v>233</v>
      </c>
      <c r="CZ285" s="44" t="s">
        <v>233</v>
      </c>
      <c r="DA285" s="54">
        <v>0.59</v>
      </c>
      <c r="DB285" s="65">
        <v>1216.849853515625</v>
      </c>
      <c r="DC285" s="65">
        <v>1216.2392578125</v>
      </c>
      <c r="DD285" s="65">
        <v>1275.213623046875</v>
      </c>
      <c r="DE285" s="65">
        <v>1274.7252197265625</v>
      </c>
      <c r="DF285" s="65">
        <v>1254.700927734375</v>
      </c>
      <c r="DG285" s="65">
        <v>1244.688720703125</v>
      </c>
      <c r="DH285" s="58">
        <f t="shared" si="144"/>
        <v>1.795780224609375</v>
      </c>
      <c r="DI285" s="65">
        <v>1288.571533203125</v>
      </c>
      <c r="DJ285" s="65">
        <v>1280.879150390625</v>
      </c>
      <c r="DK285" s="65">
        <v>1297.77783203125</v>
      </c>
      <c r="DL285" s="65">
        <v>1322.954833984375</v>
      </c>
      <c r="DM285" s="65">
        <v>1306.3736572265625</v>
      </c>
      <c r="DN285" s="65">
        <v>1289.035400390625</v>
      </c>
      <c r="DO285" s="58">
        <f t="shared" si="145"/>
        <v>1.8685421777343749</v>
      </c>
      <c r="DP285" s="65">
        <v>29</v>
      </c>
      <c r="DQ285" s="44"/>
      <c r="DR285" s="65">
        <v>717.0625</v>
      </c>
      <c r="DS285" s="65">
        <v>0</v>
      </c>
      <c r="DT285" s="65">
        <v>703.6875</v>
      </c>
      <c r="DU285" s="65">
        <v>704.3125</v>
      </c>
      <c r="DV285" s="65">
        <v>0</v>
      </c>
      <c r="DW285" s="65">
        <v>746.5</v>
      </c>
      <c r="DX285" s="58">
        <f t="shared" si="146"/>
        <v>0.68917499999999998</v>
      </c>
      <c r="DY285" s="43">
        <v>6.9274234771728516</v>
      </c>
      <c r="DZ285" s="43">
        <v>12.715703010559082</v>
      </c>
      <c r="EA285" s="43">
        <v>27.866500854492188</v>
      </c>
      <c r="EB285" s="44">
        <f t="shared" si="147"/>
        <v>1.7030739980316161</v>
      </c>
      <c r="EC285" s="43">
        <v>15</v>
      </c>
      <c r="ED285" s="43">
        <v>15</v>
      </c>
      <c r="EE285" s="43">
        <v>15</v>
      </c>
      <c r="EF285" s="43">
        <v>13</v>
      </c>
      <c r="EG285" s="43">
        <v>13</v>
      </c>
      <c r="EH285" s="43">
        <v>13</v>
      </c>
      <c r="EI285" s="56">
        <f t="shared" si="128"/>
        <v>14</v>
      </c>
      <c r="EJ285" s="65">
        <v>192.16</v>
      </c>
      <c r="EK285" s="42">
        <v>0</v>
      </c>
      <c r="EL285" s="42">
        <v>0</v>
      </c>
      <c r="EM285" s="42">
        <v>0</v>
      </c>
      <c r="EN285" s="42">
        <v>0</v>
      </c>
      <c r="EO285" s="42">
        <v>0</v>
      </c>
      <c r="EP285" s="42">
        <v>0</v>
      </c>
      <c r="EQ285" s="54" t="str">
        <f t="shared" si="129"/>
        <v>0</v>
      </c>
      <c r="ER285" s="65" t="s">
        <v>237</v>
      </c>
      <c r="ES285" s="42">
        <v>0</v>
      </c>
      <c r="ET285" s="42">
        <v>0</v>
      </c>
      <c r="EU285" s="42">
        <v>0</v>
      </c>
      <c r="EV285" s="42">
        <v>0</v>
      </c>
      <c r="EW285" s="42">
        <v>0</v>
      </c>
      <c r="EX285" s="42">
        <v>0</v>
      </c>
      <c r="EY285" s="54" t="str">
        <f t="shared" si="130"/>
        <v>0</v>
      </c>
      <c r="EZ285" s="42" t="s">
        <v>237</v>
      </c>
      <c r="FA285" s="42">
        <v>0.25</v>
      </c>
      <c r="FB285" s="42">
        <v>0.25</v>
      </c>
      <c r="FC285" s="42">
        <v>0.25</v>
      </c>
      <c r="FD285" s="42">
        <v>0.25</v>
      </c>
      <c r="FE285" s="42">
        <v>0.25</v>
      </c>
      <c r="FF285" s="42">
        <v>0.25</v>
      </c>
      <c r="FG285" s="54">
        <f t="shared" si="131"/>
        <v>0.25</v>
      </c>
      <c r="FH285" s="42"/>
      <c r="FI285" s="42">
        <v>0.34000000357627869</v>
      </c>
      <c r="FJ285" s="42">
        <v>0.33000001311302185</v>
      </c>
      <c r="FK285" s="42">
        <v>0.33000001311302185</v>
      </c>
      <c r="FL285" s="42">
        <v>0.33000001311302185</v>
      </c>
      <c r="FM285" s="42">
        <v>0.33000001311302185</v>
      </c>
      <c r="FN285" s="42">
        <v>0.33000001311302185</v>
      </c>
      <c r="FO285" s="54">
        <f t="shared" si="132"/>
        <v>0.33166667819023132</v>
      </c>
      <c r="FP285" s="65">
        <v>30</v>
      </c>
      <c r="FQ285" s="42">
        <v>0.56999999284744263</v>
      </c>
      <c r="FR285" s="42">
        <v>0.56999999284744263</v>
      </c>
      <c r="FS285" s="42">
        <v>0.56999999284744263</v>
      </c>
      <c r="FT285" s="42">
        <v>0.56999999284744263</v>
      </c>
      <c r="FU285" s="42">
        <v>0.56999999284744263</v>
      </c>
      <c r="FV285" s="42">
        <v>0.56999999284744263</v>
      </c>
      <c r="FW285" s="54">
        <f t="shared" si="133"/>
        <v>0.56999999284744263</v>
      </c>
      <c r="FX285" s="65">
        <v>33</v>
      </c>
    </row>
    <row r="286" spans="1:180">
      <c r="A286" s="40">
        <v>38988</v>
      </c>
      <c r="B286" s="41"/>
      <c r="C286" s="41"/>
      <c r="D286" s="41"/>
      <c r="E286" s="42">
        <v>7.7538461685180664</v>
      </c>
      <c r="F286" s="42">
        <v>7.644444465637207</v>
      </c>
      <c r="G286" s="42">
        <v>7.654700756072998</v>
      </c>
      <c r="H286" s="42">
        <v>7.9418802261352539</v>
      </c>
      <c r="I286" s="42">
        <v>7.9726495742797852</v>
      </c>
      <c r="J286" s="42">
        <v>7.8188033103942871</v>
      </c>
      <c r="K286" s="54">
        <f t="shared" si="134"/>
        <v>7.7977207501729326</v>
      </c>
      <c r="L286" s="43">
        <v>14.236874580383301</v>
      </c>
      <c r="M286" s="43">
        <v>13.626373291015625</v>
      </c>
      <c r="N286" s="43">
        <v>13.113553047180176</v>
      </c>
      <c r="O286" s="43">
        <v>14.236874580383301</v>
      </c>
      <c r="P286" s="43">
        <v>14.871794700622559</v>
      </c>
      <c r="Q286" s="43">
        <v>14.358974456787109</v>
      </c>
      <c r="R286" s="54">
        <f t="shared" si="135"/>
        <v>14.074074109395346</v>
      </c>
      <c r="S286" s="43">
        <v>3.4188034534454346</v>
      </c>
      <c r="T286" s="43">
        <v>3.2967033386230469</v>
      </c>
      <c r="U286" s="43">
        <v>3.5409035682678223</v>
      </c>
      <c r="V286" s="43">
        <v>2.5641026496887207</v>
      </c>
      <c r="W286" s="43">
        <v>2.5641026496887207</v>
      </c>
      <c r="X286" s="43">
        <v>3.2967033386230469</v>
      </c>
      <c r="Y286" s="56">
        <f t="shared" si="136"/>
        <v>3.1135531663894653</v>
      </c>
      <c r="Z286" s="42">
        <v>-0.39804640412330627</v>
      </c>
      <c r="AA286" s="42">
        <v>-0.37851038575172424</v>
      </c>
      <c r="AB286" s="42">
        <v>-0.37362638115882874</v>
      </c>
      <c r="AC286" s="42">
        <v>-0.37851038575172424</v>
      </c>
      <c r="AD286" s="42">
        <v>-0.39316239953041077</v>
      </c>
      <c r="AE286" s="42">
        <v>-0.48107448220252991</v>
      </c>
      <c r="AF286" s="54">
        <f t="shared" si="137"/>
        <v>-0.40048840641975403</v>
      </c>
      <c r="AG286" s="42">
        <v>7.8085470199584961</v>
      </c>
      <c r="AH286" s="42">
        <v>7.6786322593688965</v>
      </c>
      <c r="AI286" s="42">
        <v>7.6923074722290039</v>
      </c>
      <c r="AJ286" s="42">
        <v>8.0752134323120117</v>
      </c>
      <c r="AK286" s="42">
        <v>8.1777782440185547</v>
      </c>
      <c r="AL286" s="42">
        <v>7.9863247871398926</v>
      </c>
      <c r="AM286" s="54">
        <f t="shared" si="138"/>
        <v>7.9031338691711426</v>
      </c>
      <c r="AN286" s="44">
        <v>0.30769231915473938</v>
      </c>
      <c r="AO286" s="44">
        <v>0.31013432145118713</v>
      </c>
      <c r="AP286" s="44">
        <v>0.28327229619026184</v>
      </c>
      <c r="AQ286" s="44">
        <v>0.24420024454593658</v>
      </c>
      <c r="AR286" s="44">
        <v>0.28815630078315735</v>
      </c>
      <c r="AS286" s="44">
        <v>0.31990233063697815</v>
      </c>
      <c r="AT286" s="58">
        <f t="shared" si="139"/>
        <v>0.29222630212704342</v>
      </c>
      <c r="AU286" s="42">
        <v>0.76556777954101563</v>
      </c>
      <c r="AV286" s="42">
        <v>0.75335776805877686</v>
      </c>
      <c r="AW286" s="42">
        <v>0.75946277379989624</v>
      </c>
      <c r="AX286" s="42">
        <v>0.80586081743240356</v>
      </c>
      <c r="AY286" s="42">
        <v>0.96459096670150757</v>
      </c>
      <c r="AZ286" s="42">
        <v>1.0183150768280029</v>
      </c>
      <c r="BA286" s="54">
        <f t="shared" si="140"/>
        <v>0.84452586372693383</v>
      </c>
      <c r="BB286" s="44"/>
      <c r="BC286" s="42">
        <v>0.21367521584033966</v>
      </c>
      <c r="BD286" s="42">
        <v>0.19902320206165314</v>
      </c>
      <c r="BE286" s="42">
        <v>0.17582418024539948</v>
      </c>
      <c r="BF286" s="42">
        <v>0.2063492089509964</v>
      </c>
      <c r="BG286" s="42">
        <v>3.540903702378273E-2</v>
      </c>
      <c r="BH286" s="42">
        <v>0.10134310275316238</v>
      </c>
      <c r="BI286" s="54">
        <f t="shared" si="141"/>
        <v>0.15527065781255564</v>
      </c>
      <c r="BJ286" s="44">
        <v>5.7667963206768036E-2</v>
      </c>
      <c r="BK286" s="44">
        <v>5.751056969165802E-2</v>
      </c>
      <c r="BL286" s="44">
        <v>5.5492330342531204E-2</v>
      </c>
      <c r="BM286" s="44">
        <v>5.2422739565372467E-2</v>
      </c>
      <c r="BN286" s="44">
        <v>4.9324300140142441E-2</v>
      </c>
      <c r="BO286" s="44">
        <v>4.9124803394079208E-2</v>
      </c>
      <c r="BP286" s="58">
        <f t="shared" si="142"/>
        <v>5.359045105675856E-2</v>
      </c>
      <c r="BQ286" s="42">
        <v>1.19</v>
      </c>
      <c r="BR286" s="42">
        <v>1.21</v>
      </c>
      <c r="BS286" s="42">
        <v>1.24</v>
      </c>
      <c r="BT286" s="42">
        <v>1.25</v>
      </c>
      <c r="BU286" s="42">
        <v>1.1399999999999999</v>
      </c>
      <c r="BV286" s="42">
        <v>1.1100000000000001</v>
      </c>
      <c r="BW286" s="54">
        <v>1.19</v>
      </c>
      <c r="BX286" s="44">
        <v>6.6000000000000003E-2</v>
      </c>
      <c r="BY286" s="44">
        <v>6.5000000000000002E-2</v>
      </c>
      <c r="BZ286" s="44">
        <v>0.06</v>
      </c>
      <c r="CA286" s="44">
        <v>6.0999999999999999E-2</v>
      </c>
      <c r="CB286" s="44">
        <v>5.3999999999999999E-2</v>
      </c>
      <c r="CC286" s="44">
        <v>5.7000000000000002E-2</v>
      </c>
      <c r="CD286" s="58">
        <v>0.06</v>
      </c>
      <c r="CE286" s="42">
        <v>8.18</v>
      </c>
      <c r="CF286" s="42">
        <v>8.2200000000000006</v>
      </c>
      <c r="CG286" s="42">
        <v>8.1999999999999993</v>
      </c>
      <c r="CH286" s="42">
        <v>8.15</v>
      </c>
      <c r="CI286" s="42">
        <v>8.1300000000000008</v>
      </c>
      <c r="CJ286" s="42">
        <v>8.1199999999999992</v>
      </c>
      <c r="CK286" s="54">
        <v>8.17</v>
      </c>
      <c r="CL286" s="42">
        <v>135</v>
      </c>
      <c r="CM286" s="44">
        <v>0.28699999999999998</v>
      </c>
      <c r="CN286" s="44">
        <v>1.8363858461380005</v>
      </c>
      <c r="CO286" s="44">
        <v>1.7904762029647827</v>
      </c>
      <c r="CP286" s="44">
        <v>1.7504273653030396</v>
      </c>
      <c r="CQ286" s="44">
        <v>1.8578754663467407</v>
      </c>
      <c r="CR286" s="44">
        <v>0.75702077150344849</v>
      </c>
      <c r="CS286" s="44">
        <v>0.89865690469741821</v>
      </c>
      <c r="CT286" s="58">
        <f t="shared" si="143"/>
        <v>1.4818070928255718</v>
      </c>
      <c r="CU286" s="44" t="s">
        <v>233</v>
      </c>
      <c r="CV286" s="44" t="s">
        <v>233</v>
      </c>
      <c r="CW286" s="44" t="s">
        <v>233</v>
      </c>
      <c r="CX286" s="44" t="s">
        <v>233</v>
      </c>
      <c r="CY286" s="44" t="s">
        <v>233</v>
      </c>
      <c r="CZ286" s="44" t="s">
        <v>233</v>
      </c>
      <c r="DA286" s="54">
        <v>0.99</v>
      </c>
      <c r="DB286" s="65">
        <v>1235.6531982421875</v>
      </c>
      <c r="DC286" s="65">
        <v>1232.234375</v>
      </c>
      <c r="DD286" s="65">
        <v>1224.5421142578125</v>
      </c>
      <c r="DE286" s="65">
        <v>1223.8095703125</v>
      </c>
      <c r="DF286" s="65">
        <v>515.140380859375</v>
      </c>
      <c r="DG286" s="65">
        <v>493.77288818359375</v>
      </c>
      <c r="DH286" s="58">
        <f t="shared" si="144"/>
        <v>1.4220366064453125</v>
      </c>
      <c r="DI286" s="65">
        <v>1282.02685546875</v>
      </c>
      <c r="DJ286" s="65">
        <v>1254.3345947265625</v>
      </c>
      <c r="DK286" s="65">
        <v>1268.864501953125</v>
      </c>
      <c r="DL286" s="65">
        <v>1284.078125</v>
      </c>
      <c r="DM286" s="65">
        <v>549.4505615234375</v>
      </c>
      <c r="DN286" s="65">
        <v>556.16607666015625</v>
      </c>
      <c r="DO286" s="58">
        <f t="shared" si="145"/>
        <v>1.4867809716796876</v>
      </c>
      <c r="DP286" s="65">
        <v>50</v>
      </c>
      <c r="DQ286" s="44"/>
      <c r="DR286" s="65">
        <v>730.375</v>
      </c>
      <c r="DS286" s="65">
        <v>0</v>
      </c>
      <c r="DT286" s="65">
        <v>758.75</v>
      </c>
      <c r="DU286" s="65">
        <v>746.875</v>
      </c>
      <c r="DV286" s="65">
        <v>726.1875</v>
      </c>
      <c r="DW286" s="65">
        <v>738.3125</v>
      </c>
      <c r="DX286" s="58">
        <f t="shared" si="146"/>
        <v>0.88812000000000002</v>
      </c>
      <c r="DY286" s="43">
        <v>6.6067395210266113</v>
      </c>
      <c r="DZ286" s="43">
        <v>13.747983932495117</v>
      </c>
      <c r="EA286" s="43">
        <v>26.827003479003906</v>
      </c>
      <c r="EB286" s="44">
        <f t="shared" si="147"/>
        <v>1.3360679570770264</v>
      </c>
      <c r="EC286" s="43">
        <v>13</v>
      </c>
      <c r="ED286" s="43">
        <v>13</v>
      </c>
      <c r="EE286" s="43">
        <v>13</v>
      </c>
      <c r="EF286" s="43">
        <v>12</v>
      </c>
      <c r="EG286" s="43">
        <v>12</v>
      </c>
      <c r="EH286" s="43">
        <v>12</v>
      </c>
      <c r="EI286" s="56">
        <f t="shared" si="128"/>
        <v>12.5</v>
      </c>
      <c r="EJ286" s="65">
        <v>126</v>
      </c>
      <c r="EK286" s="42">
        <v>0</v>
      </c>
      <c r="EL286" s="42">
        <v>0</v>
      </c>
      <c r="EM286" s="42">
        <v>0</v>
      </c>
      <c r="EN286" s="42">
        <v>0</v>
      </c>
      <c r="EO286" s="42">
        <v>0</v>
      </c>
      <c r="EP286" s="42">
        <v>0</v>
      </c>
      <c r="EQ286" s="54" t="str">
        <f t="shared" si="129"/>
        <v>0</v>
      </c>
      <c r="ER286" s="65" t="s">
        <v>237</v>
      </c>
      <c r="ES286" s="42">
        <v>0</v>
      </c>
      <c r="ET286" s="42">
        <v>0</v>
      </c>
      <c r="EU286" s="42">
        <v>0</v>
      </c>
      <c r="EV286" s="42">
        <v>0</v>
      </c>
      <c r="EW286" s="42">
        <v>0</v>
      </c>
      <c r="EX286" s="42">
        <v>0</v>
      </c>
      <c r="EY286" s="54" t="str">
        <f t="shared" si="130"/>
        <v>0</v>
      </c>
      <c r="EZ286" s="42" t="s">
        <v>237</v>
      </c>
      <c r="FA286" s="42">
        <v>0.25</v>
      </c>
      <c r="FB286" s="42">
        <v>0.25</v>
      </c>
      <c r="FC286" s="42">
        <v>0.25</v>
      </c>
      <c r="FD286" s="42">
        <v>0.25</v>
      </c>
      <c r="FE286" s="42">
        <v>0.31999999284744263</v>
      </c>
      <c r="FF286" s="42">
        <v>0.31999999284744263</v>
      </c>
      <c r="FG286" s="54">
        <f t="shared" si="131"/>
        <v>0.27333333094914752</v>
      </c>
      <c r="FH286" s="42"/>
      <c r="FI286" s="42">
        <v>0.33000001311302185</v>
      </c>
      <c r="FJ286" s="42">
        <v>0.33000001311302185</v>
      </c>
      <c r="FK286" s="42">
        <v>0.33000001311302185</v>
      </c>
      <c r="FL286" s="42">
        <v>0.33000001311302185</v>
      </c>
      <c r="FM286" s="42">
        <v>0.37000000476837158</v>
      </c>
      <c r="FN286" s="42">
        <v>0.38999998569488525</v>
      </c>
      <c r="FO286" s="54">
        <f t="shared" si="132"/>
        <v>0.34666667381922406</v>
      </c>
      <c r="FP286" s="65">
        <v>31</v>
      </c>
      <c r="FQ286" s="42">
        <v>0.56999999284744263</v>
      </c>
      <c r="FR286" s="42">
        <v>0.56999999284744263</v>
      </c>
      <c r="FS286" s="42">
        <v>0.56999999284744263</v>
      </c>
      <c r="FT286" s="42">
        <v>0.56999999284744263</v>
      </c>
      <c r="FU286" s="42">
        <v>0.56999999284744263</v>
      </c>
      <c r="FV286" s="42">
        <v>0.56999999284744263</v>
      </c>
      <c r="FW286" s="54">
        <f t="shared" si="133"/>
        <v>0.56999999284744263</v>
      </c>
      <c r="FX286" s="65">
        <v>26</v>
      </c>
    </row>
    <row r="287" spans="1:180">
      <c r="A287" s="40">
        <v>38989</v>
      </c>
      <c r="B287" s="41"/>
      <c r="C287" s="41"/>
      <c r="D287" s="41"/>
      <c r="E287" s="42">
        <v>7.6820511817932129</v>
      </c>
      <c r="F287" s="42">
        <v>7.6034188270568848</v>
      </c>
      <c r="G287" s="42">
        <v>7.6307692527770996</v>
      </c>
      <c r="H287" s="42">
        <v>7.8495726585388184</v>
      </c>
      <c r="I287" s="42">
        <v>7.9658117294311523</v>
      </c>
      <c r="J287" s="42">
        <v>7.8085470199584961</v>
      </c>
      <c r="K287" s="54">
        <f t="shared" si="134"/>
        <v>7.7566951115926104</v>
      </c>
      <c r="L287" s="43">
        <v>13.870573997497559</v>
      </c>
      <c r="M287" s="43">
        <v>13.382173538208008</v>
      </c>
      <c r="N287" s="43">
        <v>12.649572372436523</v>
      </c>
      <c r="O287" s="43">
        <v>13.015872955322266</v>
      </c>
      <c r="P287" s="43">
        <v>13.894993782043457</v>
      </c>
      <c r="Q287" s="43">
        <v>13.040292739868164</v>
      </c>
      <c r="R287" s="54">
        <f t="shared" si="135"/>
        <v>13.308913230895996</v>
      </c>
      <c r="S287" s="43">
        <v>6.105006217956543</v>
      </c>
      <c r="T287" s="43">
        <v>5.3724055290222168</v>
      </c>
      <c r="U287" s="43">
        <v>5.3724055290222168</v>
      </c>
      <c r="V287" s="43">
        <v>6.105006217956543</v>
      </c>
      <c r="W287" s="43">
        <v>6.8376069068908691</v>
      </c>
      <c r="X287" s="43">
        <v>6.2271060943603516</v>
      </c>
      <c r="Y287" s="56">
        <f t="shared" si="136"/>
        <v>6.00325608253479</v>
      </c>
      <c r="Z287" s="42">
        <v>-0.48107448220252991</v>
      </c>
      <c r="AA287" s="42">
        <v>-0.46153846383094788</v>
      </c>
      <c r="AB287" s="42">
        <v>-0.47130647301673889</v>
      </c>
      <c r="AC287" s="42">
        <v>-0.44688645005226135</v>
      </c>
      <c r="AD287" s="42">
        <v>-0.44688645005226135</v>
      </c>
      <c r="AE287" s="42">
        <v>-0.37851038575172424</v>
      </c>
      <c r="AF287" s="54">
        <f t="shared" si="137"/>
        <v>-0.44770045081774396</v>
      </c>
      <c r="AG287" s="42">
        <v>7.7948718070983887</v>
      </c>
      <c r="AH287" s="42">
        <v>7.7059826850891113</v>
      </c>
      <c r="AI287" s="42">
        <v>7.729914665222168</v>
      </c>
      <c r="AJ287" s="42">
        <v>7.9623932838439941</v>
      </c>
      <c r="AK287" s="42">
        <v>8.1401710510253906</v>
      </c>
      <c r="AL287" s="42">
        <v>7.904273509979248</v>
      </c>
      <c r="AM287" s="54">
        <f t="shared" si="138"/>
        <v>7.8729345003763838</v>
      </c>
      <c r="AN287" s="44">
        <v>0.34676435589790344</v>
      </c>
      <c r="AO287" s="44">
        <v>0.4126984179019928</v>
      </c>
      <c r="AP287" s="44">
        <v>0.35897436738014221</v>
      </c>
      <c r="AQ287" s="44">
        <v>0.45177045464515686</v>
      </c>
      <c r="AR287" s="44">
        <v>0.48840048909187317</v>
      </c>
      <c r="AS287" s="44">
        <v>0.66910868883132935</v>
      </c>
      <c r="AT287" s="58">
        <f t="shared" si="139"/>
        <v>0.45461946229139966</v>
      </c>
      <c r="AU287" s="42">
        <v>0.97069597244262695</v>
      </c>
      <c r="AV287" s="42">
        <v>1.0622711181640625</v>
      </c>
      <c r="AW287" s="42">
        <v>1.0757020711898804</v>
      </c>
      <c r="AX287" s="42">
        <v>1.0463980436325073</v>
      </c>
      <c r="AY287" s="42">
        <v>0.93894994258880615</v>
      </c>
      <c r="AZ287" s="42">
        <v>1.1123321056365967</v>
      </c>
      <c r="BA287" s="54">
        <f t="shared" si="140"/>
        <v>1.0343915422757466</v>
      </c>
      <c r="BB287" s="44"/>
      <c r="BC287" s="42">
        <v>0.11599511653184891</v>
      </c>
      <c r="BD287" s="42">
        <v>0.13064713776111603</v>
      </c>
      <c r="BE287" s="42">
        <v>0.14407815039157867</v>
      </c>
      <c r="BF287" s="42">
        <v>0.30525031685829163</v>
      </c>
      <c r="BG287" s="42">
        <v>0.24297924339771271</v>
      </c>
      <c r="BH287" s="42">
        <v>0.24175824224948883</v>
      </c>
      <c r="BI287" s="54">
        <f t="shared" si="141"/>
        <v>0.19678470119833946</v>
      </c>
      <c r="BJ287" s="44">
        <v>5.0669878721237183E-2</v>
      </c>
      <c r="BK287" s="44">
        <v>5.2461050450801849E-2</v>
      </c>
      <c r="BL287" s="44">
        <v>5.2825186401605606E-2</v>
      </c>
      <c r="BM287" s="44">
        <v>5.7978898286819458E-2</v>
      </c>
      <c r="BN287" s="44">
        <v>5.8594156056642532E-2</v>
      </c>
      <c r="BO287" s="44">
        <v>6.0388747602701187E-2</v>
      </c>
      <c r="BP287" s="58">
        <f t="shared" si="142"/>
        <v>5.5486319586634636E-2</v>
      </c>
      <c r="BQ287" s="42">
        <v>1.1200000000000001</v>
      </c>
      <c r="BR287" s="42">
        <v>1.17</v>
      </c>
      <c r="BS287" s="42">
        <v>1.19</v>
      </c>
      <c r="BT287" s="42">
        <v>1.25</v>
      </c>
      <c r="BU287" s="42">
        <v>1.33</v>
      </c>
      <c r="BV287" s="42">
        <v>1.3</v>
      </c>
      <c r="BW287" s="54">
        <v>1.23</v>
      </c>
      <c r="BX287" s="44">
        <v>5.6000000000000001E-2</v>
      </c>
      <c r="BY287" s="44">
        <v>5.7000000000000002E-2</v>
      </c>
      <c r="BZ287" s="44">
        <v>5.8999999999999997E-2</v>
      </c>
      <c r="CA287" s="44">
        <v>6.7000000000000004E-2</v>
      </c>
      <c r="CB287" s="44">
        <v>6.3E-2</v>
      </c>
      <c r="CC287" s="44">
        <v>7.2999999999999995E-2</v>
      </c>
      <c r="CD287" s="58">
        <v>6.3E-2</v>
      </c>
      <c r="CE287" s="42">
        <v>8.1300000000000008</v>
      </c>
      <c r="CF287" s="42">
        <v>8.14</v>
      </c>
      <c r="CG287" s="42">
        <v>8.15</v>
      </c>
      <c r="CH287" s="42">
        <v>8.16</v>
      </c>
      <c r="CI287" s="42">
        <v>8.17</v>
      </c>
      <c r="CJ287" s="42">
        <v>8.15</v>
      </c>
      <c r="CK287" s="54">
        <v>8.15</v>
      </c>
      <c r="CL287" s="42">
        <v>146</v>
      </c>
      <c r="CM287" s="44"/>
      <c r="CN287" s="44">
        <v>0.73846155405044556</v>
      </c>
      <c r="CO287" s="44">
        <v>0.86935287714004517</v>
      </c>
      <c r="CP287" s="44">
        <v>0.77851039171218872</v>
      </c>
      <c r="CQ287" s="44">
        <v>1.3225885629653931</v>
      </c>
      <c r="CR287" s="44">
        <v>1.3665446043014526</v>
      </c>
      <c r="CS287" s="44">
        <v>2.432234525680542</v>
      </c>
      <c r="CT287" s="58">
        <f t="shared" si="143"/>
        <v>1.2512820859750111</v>
      </c>
      <c r="CU287" s="44" t="s">
        <v>233</v>
      </c>
      <c r="CV287" s="44" t="s">
        <v>233</v>
      </c>
      <c r="CW287" s="44" t="s">
        <v>233</v>
      </c>
      <c r="CX287" s="44" t="s">
        <v>233</v>
      </c>
      <c r="CY287" s="44" t="s">
        <v>233</v>
      </c>
      <c r="CZ287" s="44" t="s">
        <v>233</v>
      </c>
      <c r="DA287" s="54">
        <v>1.1479999999999999</v>
      </c>
      <c r="DB287" s="65">
        <v>502.930419921875</v>
      </c>
      <c r="DC287" s="65">
        <v>560.0732421875</v>
      </c>
      <c r="DD287" s="65">
        <v>543.9560546875</v>
      </c>
      <c r="DE287" s="65">
        <v>887.6678466796875</v>
      </c>
      <c r="DF287" s="65">
        <v>928.205078125</v>
      </c>
      <c r="DG287" s="65">
        <v>1629.1820068359375</v>
      </c>
      <c r="DH287" s="58">
        <f t="shared" si="144"/>
        <v>1.212483515625</v>
      </c>
      <c r="DI287" s="65">
        <v>552.5030517578125</v>
      </c>
      <c r="DJ287" s="65">
        <v>553.72406005859375</v>
      </c>
      <c r="DK287" s="65">
        <v>565.93408203125</v>
      </c>
      <c r="DL287" s="65">
        <v>926.12945556640625</v>
      </c>
      <c r="DM287" s="65">
        <v>927.35040283203125</v>
      </c>
      <c r="DN287" s="65">
        <v>1567.5701904296875</v>
      </c>
      <c r="DO287" s="58">
        <f t="shared" si="145"/>
        <v>1.2223706982421876</v>
      </c>
      <c r="DP287" s="65">
        <v>0</v>
      </c>
      <c r="DQ287" s="44"/>
      <c r="DR287" s="65">
        <v>0</v>
      </c>
      <c r="DS287" s="65">
        <v>0</v>
      </c>
      <c r="DT287" s="65">
        <v>714.5625</v>
      </c>
      <c r="DU287" s="65">
        <v>694.875</v>
      </c>
      <c r="DV287" s="65">
        <v>668.625</v>
      </c>
      <c r="DW287" s="65">
        <v>0</v>
      </c>
      <c r="DX287" s="58">
        <f t="shared" si="146"/>
        <v>0.49873499999999998</v>
      </c>
      <c r="DY287" s="43">
        <v>7.0125026702880859</v>
      </c>
      <c r="DZ287" s="43">
        <v>11.954124450683594</v>
      </c>
      <c r="EA287" s="43">
        <v>27.613845825195313</v>
      </c>
      <c r="EB287" s="44">
        <f t="shared" si="147"/>
        <v>1.4842741825866699</v>
      </c>
      <c r="EC287" s="43">
        <v>12</v>
      </c>
      <c r="ED287" s="43">
        <v>12</v>
      </c>
      <c r="EE287" s="43">
        <v>12</v>
      </c>
      <c r="EF287" s="43">
        <v>12</v>
      </c>
      <c r="EG287" s="43">
        <v>12</v>
      </c>
      <c r="EH287" s="43">
        <v>14</v>
      </c>
      <c r="EI287" s="56">
        <f t="shared" si="128"/>
        <v>12.333333333333334</v>
      </c>
      <c r="EJ287" s="65">
        <v>103.96</v>
      </c>
      <c r="EK287" s="42">
        <v>0</v>
      </c>
      <c r="EL287" s="42">
        <v>0</v>
      </c>
      <c r="EM287" s="42">
        <v>0</v>
      </c>
      <c r="EN287" s="42">
        <v>0</v>
      </c>
      <c r="EO287" s="42">
        <v>0</v>
      </c>
      <c r="EP287" s="42">
        <v>0</v>
      </c>
      <c r="EQ287" s="54" t="str">
        <f t="shared" si="129"/>
        <v>0</v>
      </c>
      <c r="ER287" s="65" t="s">
        <v>237</v>
      </c>
      <c r="ES287" s="42">
        <v>0</v>
      </c>
      <c r="ET287" s="42">
        <v>0</v>
      </c>
      <c r="EU287" s="42">
        <v>0</v>
      </c>
      <c r="EV287" s="42">
        <v>0</v>
      </c>
      <c r="EW287" s="42">
        <v>0</v>
      </c>
      <c r="EX287" s="42">
        <v>0</v>
      </c>
      <c r="EY287" s="54" t="str">
        <f t="shared" si="130"/>
        <v>0</v>
      </c>
      <c r="EZ287" s="42" t="s">
        <v>237</v>
      </c>
      <c r="FA287" s="42">
        <v>0.31999999284744263</v>
      </c>
      <c r="FB287" s="42">
        <v>0.31999999284744263</v>
      </c>
      <c r="FC287" s="42">
        <v>0.31999999284744263</v>
      </c>
      <c r="FD287" s="42">
        <v>0.30000001192092896</v>
      </c>
      <c r="FE287" s="42">
        <v>0.2800000011920929</v>
      </c>
      <c r="FF287" s="42">
        <v>0.2800000011920929</v>
      </c>
      <c r="FG287" s="54">
        <f t="shared" si="131"/>
        <v>0.30333333214124042</v>
      </c>
      <c r="FH287" s="42"/>
      <c r="FI287" s="42">
        <v>0.38999998569488525</v>
      </c>
      <c r="FJ287" s="42">
        <v>0.38999998569488525</v>
      </c>
      <c r="FK287" s="42">
        <v>0.38999998569488525</v>
      </c>
      <c r="FL287" s="42">
        <v>0.38999998569488525</v>
      </c>
      <c r="FM287" s="42">
        <v>0.31999999284744263</v>
      </c>
      <c r="FN287" s="42">
        <v>0.31999999284744263</v>
      </c>
      <c r="FO287" s="54">
        <f t="shared" si="132"/>
        <v>0.36666665474573773</v>
      </c>
      <c r="FP287" s="65">
        <v>29</v>
      </c>
      <c r="FQ287" s="42">
        <v>0.56999999284744263</v>
      </c>
      <c r="FR287" s="42">
        <v>0.56999999284744263</v>
      </c>
      <c r="FS287" s="42">
        <v>0.56999999284744263</v>
      </c>
      <c r="FT287" s="42">
        <v>0.56999999284744263</v>
      </c>
      <c r="FU287" s="42">
        <v>0.56999999284744263</v>
      </c>
      <c r="FV287" s="42">
        <v>0.56999999284744263</v>
      </c>
      <c r="FW287" s="54">
        <f t="shared" si="133"/>
        <v>0.56999999284744263</v>
      </c>
      <c r="FX287" s="65">
        <v>21</v>
      </c>
    </row>
    <row r="288" spans="1:180">
      <c r="A288" s="40">
        <v>38990</v>
      </c>
      <c r="B288" s="41"/>
      <c r="C288" s="41"/>
      <c r="D288" s="41"/>
      <c r="E288" s="42">
        <v>7.6615386009216309</v>
      </c>
      <c r="F288" s="42">
        <v>7.6170940399169922</v>
      </c>
      <c r="G288" s="42">
        <v>7.6273503303527832</v>
      </c>
      <c r="H288" s="42">
        <v>7.8837604522705078</v>
      </c>
      <c r="I288" s="42">
        <v>7.9350428581237793</v>
      </c>
      <c r="J288" s="42">
        <v>7.8358974456787109</v>
      </c>
      <c r="K288" s="54">
        <f t="shared" si="134"/>
        <v>7.7601139545440674</v>
      </c>
      <c r="L288" s="43">
        <v>12.307692527770996</v>
      </c>
      <c r="M288" s="43">
        <v>11.184370994567871</v>
      </c>
      <c r="N288" s="43">
        <v>10.329669952392578</v>
      </c>
      <c r="O288" s="43">
        <v>11.30647087097168</v>
      </c>
      <c r="P288" s="43">
        <v>11.5018310546875</v>
      </c>
      <c r="Q288" s="43">
        <v>11.5018310546875</v>
      </c>
      <c r="R288" s="54">
        <f t="shared" si="135"/>
        <v>11.355311075846354</v>
      </c>
      <c r="S288" s="43">
        <v>5.9829058647155762</v>
      </c>
      <c r="T288" s="43">
        <v>6.105006217956543</v>
      </c>
      <c r="U288" s="43">
        <v>4.7619047164916992</v>
      </c>
      <c r="V288" s="43">
        <v>3.9072039127349854</v>
      </c>
      <c r="W288" s="43">
        <v>3.2967033386230469</v>
      </c>
      <c r="X288" s="43">
        <v>3.9072039127349854</v>
      </c>
      <c r="Y288" s="56">
        <f t="shared" si="136"/>
        <v>4.6601546605428057</v>
      </c>
      <c r="Z288" s="42">
        <v>-0.39316239953041077</v>
      </c>
      <c r="AA288" s="42">
        <v>-0.40781441330909729</v>
      </c>
      <c r="AB288" s="42">
        <v>-0.40781441330909729</v>
      </c>
      <c r="AC288" s="42">
        <v>-0.44688645005226135</v>
      </c>
      <c r="AD288" s="42">
        <v>-0.45177045464515686</v>
      </c>
      <c r="AE288" s="42">
        <v>-0.45177045464515686</v>
      </c>
      <c r="AF288" s="54">
        <f t="shared" si="137"/>
        <v>-0.42653643091519672</v>
      </c>
      <c r="AG288" s="42">
        <v>7.7094016075134277</v>
      </c>
      <c r="AH288" s="42">
        <v>7.6649570465087891</v>
      </c>
      <c r="AI288" s="42">
        <v>7.6649570465087891</v>
      </c>
      <c r="AJ288" s="42">
        <v>7.9555554389953613</v>
      </c>
      <c r="AK288" s="42">
        <v>8.0615386962890625</v>
      </c>
      <c r="AL288" s="42">
        <v>7.9282050132751465</v>
      </c>
      <c r="AM288" s="54">
        <f t="shared" si="138"/>
        <v>7.8307691415150957</v>
      </c>
      <c r="AN288" s="44">
        <v>0.57142859697341919</v>
      </c>
      <c r="AO288" s="44">
        <v>0.50793653726577759</v>
      </c>
      <c r="AP288" s="44">
        <v>0.48840048909187317</v>
      </c>
      <c r="AQ288" s="44">
        <v>0.39804640412330627</v>
      </c>
      <c r="AR288" s="44">
        <v>0.48351648449897766</v>
      </c>
      <c r="AS288" s="44">
        <v>0.4126984179019928</v>
      </c>
      <c r="AT288" s="58">
        <f t="shared" si="139"/>
        <v>0.47700448830922443</v>
      </c>
      <c r="AU288" s="42">
        <v>0.92796093225479126</v>
      </c>
      <c r="AV288" s="42">
        <v>0.80708181858062744</v>
      </c>
      <c r="AW288" s="42">
        <v>0.8888888955116272</v>
      </c>
      <c r="AX288" s="42">
        <v>0.84371185302734375</v>
      </c>
      <c r="AY288" s="42">
        <v>0.82295483350753784</v>
      </c>
      <c r="AZ288" s="42">
        <v>0.81807082891464233</v>
      </c>
      <c r="BA288" s="54">
        <f t="shared" si="140"/>
        <v>0.85144486029942834</v>
      </c>
      <c r="BB288" s="44"/>
      <c r="BC288" s="42">
        <v>0.4126984179019928</v>
      </c>
      <c r="BD288" s="42">
        <v>0.26251527667045593</v>
      </c>
      <c r="BE288" s="42">
        <v>0.28937730193138123</v>
      </c>
      <c r="BF288" s="42">
        <v>0.28083029389381409</v>
      </c>
      <c r="BG288" s="42">
        <v>0.23076923191547394</v>
      </c>
      <c r="BH288" s="42">
        <v>0.24175824224948883</v>
      </c>
      <c r="BI288" s="54">
        <f t="shared" si="141"/>
        <v>0.28632479409376782</v>
      </c>
      <c r="BJ288" s="44">
        <v>6.9168977439403534E-2</v>
      </c>
      <c r="BK288" s="44">
        <v>5.8990750461816788E-2</v>
      </c>
      <c r="BL288" s="44">
        <v>5.4687850177288055E-2</v>
      </c>
      <c r="BM288" s="44">
        <v>5.2998840808868408E-2</v>
      </c>
      <c r="BN288" s="44">
        <v>5.2825149148702621E-2</v>
      </c>
      <c r="BO288" s="44">
        <v>5.3718026727437973E-2</v>
      </c>
      <c r="BP288" s="58">
        <f t="shared" si="142"/>
        <v>5.7064932460586228E-2</v>
      </c>
      <c r="BQ288" s="42">
        <v>1.45</v>
      </c>
      <c r="BR288" s="42">
        <v>1.36</v>
      </c>
      <c r="BS288" s="42">
        <v>1.29</v>
      </c>
      <c r="BT288" s="42">
        <v>1.28</v>
      </c>
      <c r="BU288" s="42">
        <v>1.19</v>
      </c>
      <c r="BV288" s="42">
        <v>1.1399999999999999</v>
      </c>
      <c r="BW288" s="54">
        <v>1.29</v>
      </c>
      <c r="BX288" s="44">
        <v>7.6999999999999999E-2</v>
      </c>
      <c r="BY288" s="44">
        <v>5.6000000000000001E-2</v>
      </c>
      <c r="BZ288" s="44">
        <v>6.3E-2</v>
      </c>
      <c r="CA288" s="44">
        <v>6.2E-2</v>
      </c>
      <c r="CB288" s="44">
        <v>6.0999999999999999E-2</v>
      </c>
      <c r="CC288" s="44">
        <v>6.3E-2</v>
      </c>
      <c r="CD288" s="58">
        <v>6.4000000000000001E-2</v>
      </c>
      <c r="CE288" s="42">
        <v>8.18</v>
      </c>
      <c r="CF288" s="42">
        <v>8.18</v>
      </c>
      <c r="CG288" s="42">
        <v>8.1199999999999992</v>
      </c>
      <c r="CH288" s="42">
        <v>8.0500000000000007</v>
      </c>
      <c r="CI288" s="42">
        <v>8.0399999999999991</v>
      </c>
      <c r="CJ288" s="42">
        <v>8.09</v>
      </c>
      <c r="CK288" s="54">
        <v>8.11</v>
      </c>
      <c r="CL288" s="42">
        <v>138</v>
      </c>
      <c r="CM288" s="44"/>
      <c r="CN288" s="44">
        <v>2.2827839851379395</v>
      </c>
      <c r="CO288" s="44">
        <v>2.1665446758270264</v>
      </c>
      <c r="CP288" s="44">
        <v>2.1460318565368652</v>
      </c>
      <c r="CQ288" s="44">
        <v>2.201709508895874</v>
      </c>
      <c r="CR288" s="44">
        <v>2.0903542041778564</v>
      </c>
      <c r="CS288" s="44">
        <v>2.1304030418395996</v>
      </c>
      <c r="CT288" s="58">
        <f t="shared" si="143"/>
        <v>2.1696378787358603</v>
      </c>
      <c r="CU288" s="44" t="s">
        <v>233</v>
      </c>
      <c r="CV288" s="44" t="s">
        <v>233</v>
      </c>
      <c r="CW288" s="44" t="s">
        <v>233</v>
      </c>
      <c r="CX288" s="44" t="s">
        <v>233</v>
      </c>
      <c r="CY288" s="44" t="s">
        <v>233</v>
      </c>
      <c r="CZ288" s="44" t="s">
        <v>233</v>
      </c>
      <c r="DA288" s="54">
        <v>0.32300000000000001</v>
      </c>
      <c r="DB288" s="65">
        <v>1508.9132080078125</v>
      </c>
      <c r="DC288" s="65">
        <v>1534.67626953125</v>
      </c>
      <c r="DD288" s="65">
        <v>1444.5665283203125</v>
      </c>
      <c r="DE288" s="65">
        <v>1518.3150634765625</v>
      </c>
      <c r="DF288" s="65">
        <v>1461.050048828125</v>
      </c>
      <c r="DG288" s="65">
        <v>1451.7705078125</v>
      </c>
      <c r="DH288" s="58">
        <f t="shared" si="144"/>
        <v>2.1406299902343751</v>
      </c>
      <c r="DI288" s="65">
        <v>1549.279541015625</v>
      </c>
      <c r="DJ288" s="65">
        <v>1556.5079345703125</v>
      </c>
      <c r="DK288" s="65">
        <v>1512.234375</v>
      </c>
      <c r="DL288" s="65">
        <v>1517.411376953125</v>
      </c>
      <c r="DM288" s="65">
        <v>1533.235595703125</v>
      </c>
      <c r="DN288" s="65">
        <v>1499.853515625</v>
      </c>
      <c r="DO288" s="58">
        <f t="shared" si="145"/>
        <v>2.200445361328125</v>
      </c>
      <c r="DP288" s="65">
        <v>24</v>
      </c>
      <c r="DQ288" s="44"/>
      <c r="DR288" s="65">
        <v>705.25</v>
      </c>
      <c r="DS288" s="65">
        <v>693.6875</v>
      </c>
      <c r="DT288" s="65">
        <v>0</v>
      </c>
      <c r="DU288" s="65">
        <v>714.5</v>
      </c>
      <c r="DV288" s="65">
        <v>768.3125</v>
      </c>
      <c r="DW288" s="65">
        <v>0</v>
      </c>
      <c r="DX288" s="58">
        <f t="shared" si="146"/>
        <v>0.69162000000000001</v>
      </c>
      <c r="DY288" s="43">
        <v>6.305689811706543</v>
      </c>
      <c r="DZ288" s="43">
        <v>9.8137655258178711</v>
      </c>
      <c r="EA288" s="43">
        <v>28.77606201171875</v>
      </c>
      <c r="EB288" s="44">
        <f t="shared" si="147"/>
        <v>2.5129377643585205</v>
      </c>
      <c r="EC288" s="43">
        <v>14</v>
      </c>
      <c r="ED288" s="43">
        <v>14</v>
      </c>
      <c r="EE288" s="43">
        <v>14</v>
      </c>
      <c r="EF288" s="43">
        <v>14</v>
      </c>
      <c r="EG288" s="43">
        <v>14</v>
      </c>
      <c r="EH288" s="43">
        <v>14</v>
      </c>
      <c r="EI288" s="56">
        <f t="shared" si="128"/>
        <v>14</v>
      </c>
      <c r="EJ288" s="65">
        <v>233.05</v>
      </c>
      <c r="EK288" s="42">
        <v>0</v>
      </c>
      <c r="EL288" s="42">
        <v>0</v>
      </c>
      <c r="EM288" s="42">
        <v>0</v>
      </c>
      <c r="EN288" s="42">
        <v>0</v>
      </c>
      <c r="EO288" s="42">
        <v>0</v>
      </c>
      <c r="EP288" s="42">
        <v>0</v>
      </c>
      <c r="EQ288" s="54" t="str">
        <f t="shared" si="129"/>
        <v>0</v>
      </c>
      <c r="ER288" s="65" t="s">
        <v>237</v>
      </c>
      <c r="ES288" s="42">
        <v>0</v>
      </c>
      <c r="ET288" s="42">
        <v>0</v>
      </c>
      <c r="EU288" s="42">
        <v>0</v>
      </c>
      <c r="EV288" s="42">
        <v>0</v>
      </c>
      <c r="EW288" s="42">
        <v>0</v>
      </c>
      <c r="EX288" s="42">
        <v>0</v>
      </c>
      <c r="EY288" s="54" t="str">
        <f t="shared" si="130"/>
        <v>0</v>
      </c>
      <c r="EZ288" s="42" t="s">
        <v>237</v>
      </c>
      <c r="FA288" s="42">
        <v>0.25999999046325684</v>
      </c>
      <c r="FB288" s="42">
        <v>0.25999999046325684</v>
      </c>
      <c r="FC288" s="42">
        <v>0.25999999046325684</v>
      </c>
      <c r="FD288" s="42">
        <v>0.25999999046325684</v>
      </c>
      <c r="FE288" s="42">
        <v>0.25999999046325684</v>
      </c>
      <c r="FF288" s="42">
        <v>0.25999999046325684</v>
      </c>
      <c r="FG288" s="54">
        <f t="shared" si="131"/>
        <v>0.25999999046325684</v>
      </c>
      <c r="FH288" s="42"/>
      <c r="FI288" s="42">
        <v>0.30000001192092896</v>
      </c>
      <c r="FJ288" s="42">
        <v>0.30000001192092896</v>
      </c>
      <c r="FK288" s="42">
        <v>0.30000001192092896</v>
      </c>
      <c r="FL288" s="42">
        <v>0.28999999165534973</v>
      </c>
      <c r="FM288" s="42">
        <v>0.28999999165534973</v>
      </c>
      <c r="FN288" s="42">
        <v>0.30000001192092896</v>
      </c>
      <c r="FO288" s="54">
        <f t="shared" si="132"/>
        <v>0.29666667183240253</v>
      </c>
      <c r="FP288" s="65">
        <v>45</v>
      </c>
      <c r="FQ288" s="42">
        <v>0.56999999284744263</v>
      </c>
      <c r="FR288" s="42">
        <v>0.56999999284744263</v>
      </c>
      <c r="FS288" s="42">
        <v>0.56999999284744263</v>
      </c>
      <c r="FT288" s="42">
        <v>0.56999999284744263</v>
      </c>
      <c r="FU288" s="42">
        <v>0.56999999284744263</v>
      </c>
      <c r="FV288" s="42">
        <v>0.56999999284744263</v>
      </c>
      <c r="FW288" s="54">
        <f t="shared" si="133"/>
        <v>0.56999999284744263</v>
      </c>
      <c r="FX288" s="65">
        <v>37</v>
      </c>
    </row>
    <row r="289" spans="1:180">
      <c r="A289" s="40">
        <v>38991</v>
      </c>
      <c r="B289" s="41"/>
      <c r="C289" s="41"/>
      <c r="D289" s="41"/>
      <c r="E289" s="42">
        <v>7.6615386009216309</v>
      </c>
      <c r="F289" s="42">
        <v>7.5897436141967773</v>
      </c>
      <c r="G289" s="42">
        <v>7.5897436141967773</v>
      </c>
      <c r="H289" s="42">
        <v>7.7709403038024902</v>
      </c>
      <c r="I289" s="42">
        <v>7.9794869422912598</v>
      </c>
      <c r="J289" s="42">
        <v>7.8837604522705078</v>
      </c>
      <c r="K289" s="54">
        <f t="shared" si="134"/>
        <v>7.7458689212799072</v>
      </c>
      <c r="L289" s="43">
        <v>11.257631301879883</v>
      </c>
      <c r="M289" s="43">
        <v>11.135531425476074</v>
      </c>
      <c r="N289" s="43">
        <v>11.135531425476074</v>
      </c>
      <c r="O289" s="43">
        <v>11.526251792907715</v>
      </c>
      <c r="P289" s="43">
        <v>12.918192863464355</v>
      </c>
      <c r="Q289" s="43">
        <v>12.673993110656738</v>
      </c>
      <c r="R289" s="54">
        <f t="shared" si="135"/>
        <v>11.774521986643473</v>
      </c>
      <c r="S289" s="43">
        <v>4.1514043807983398</v>
      </c>
      <c r="T289" s="43">
        <v>4.7619047164916992</v>
      </c>
      <c r="U289" s="43">
        <v>3.4188034534454346</v>
      </c>
      <c r="V289" s="43">
        <v>3.2967033386230469</v>
      </c>
      <c r="W289" s="43">
        <v>3.1746032238006592</v>
      </c>
      <c r="X289" s="43">
        <v>3.1746032238006592</v>
      </c>
      <c r="Y289" s="56">
        <f t="shared" si="136"/>
        <v>3.6630037228266397</v>
      </c>
      <c r="Z289" s="42">
        <v>-0.43223443627357483</v>
      </c>
      <c r="AA289" s="42">
        <v>-0.46642246842384338</v>
      </c>
      <c r="AB289" s="42">
        <v>-0.48107448220252991</v>
      </c>
      <c r="AC289" s="42">
        <v>-0.44200244545936584</v>
      </c>
      <c r="AD289" s="42">
        <v>-0.46153846383094788</v>
      </c>
      <c r="AE289" s="42">
        <v>-0.47130647301673889</v>
      </c>
      <c r="AF289" s="54">
        <f t="shared" si="137"/>
        <v>-0.45909646153450012</v>
      </c>
      <c r="AG289" s="42">
        <v>7.7196578979492188</v>
      </c>
      <c r="AH289" s="42">
        <v>7.6820511817932129</v>
      </c>
      <c r="AI289" s="42">
        <v>7.6820511817932129</v>
      </c>
      <c r="AJ289" s="42">
        <v>7.894017219543457</v>
      </c>
      <c r="AK289" s="42">
        <v>8.2461538314819336</v>
      </c>
      <c r="AL289" s="42">
        <v>8.1094017028808594</v>
      </c>
      <c r="AM289" s="54">
        <f t="shared" si="138"/>
        <v>7.8888888359069824</v>
      </c>
      <c r="AN289" s="44">
        <v>0.37851038575172424</v>
      </c>
      <c r="AO289" s="44">
        <v>0.32478633522987366</v>
      </c>
      <c r="AP289" s="44">
        <v>0.27350428700447083</v>
      </c>
      <c r="AQ289" s="44">
        <v>0.28327229619026184</v>
      </c>
      <c r="AR289" s="44">
        <v>0.3858363926410675</v>
      </c>
      <c r="AS289" s="44">
        <v>0.38339439034461975</v>
      </c>
      <c r="AT289" s="58">
        <f t="shared" si="139"/>
        <v>0.3382173478603363</v>
      </c>
      <c r="AU289" s="42">
        <v>0.81196582317352295</v>
      </c>
      <c r="AV289" s="42">
        <v>0.67032968997955322</v>
      </c>
      <c r="AW289" s="42">
        <v>1.0695971250534058</v>
      </c>
      <c r="AX289" s="42">
        <v>1.0891331434249878</v>
      </c>
      <c r="AY289" s="42">
        <v>1.0122100114822388</v>
      </c>
      <c r="AZ289" s="42">
        <v>0.97680097818374634</v>
      </c>
      <c r="BA289" s="54">
        <f t="shared" si="140"/>
        <v>0.93833946188290918</v>
      </c>
      <c r="BB289" s="44"/>
      <c r="BC289" s="42">
        <v>0.19169719517230988</v>
      </c>
      <c r="BD289" s="42">
        <v>0.12332112342119217</v>
      </c>
      <c r="BE289" s="42">
        <v>6.1050061136484146E-2</v>
      </c>
      <c r="BF289" s="42">
        <v>0.19413919746875763</v>
      </c>
      <c r="BG289" s="42">
        <v>0.17948718369007111</v>
      </c>
      <c r="BH289" s="42">
        <v>0.18681319057941437</v>
      </c>
      <c r="BI289" s="54">
        <f t="shared" si="141"/>
        <v>0.15608465857803822</v>
      </c>
      <c r="BJ289" s="44">
        <v>5.2239011973142624E-2</v>
      </c>
      <c r="BK289" s="44">
        <v>5.0778571516275406E-2</v>
      </c>
      <c r="BL289" s="44">
        <v>4.7835297882556915E-2</v>
      </c>
      <c r="BM289" s="44">
        <v>4.7506138682365417E-2</v>
      </c>
      <c r="BN289" s="44">
        <v>4.7288738191127777E-2</v>
      </c>
      <c r="BO289" s="44">
        <v>4.780840128660202E-2</v>
      </c>
      <c r="BP289" s="58">
        <f t="shared" si="142"/>
        <v>4.8909359922011696E-2</v>
      </c>
      <c r="BQ289" s="42">
        <v>1.1299999999999999</v>
      </c>
      <c r="BR289" s="42">
        <v>1.1499999999999999</v>
      </c>
      <c r="BS289" s="42">
        <v>0.99</v>
      </c>
      <c r="BT289" s="42">
        <v>1.1499999999999999</v>
      </c>
      <c r="BU289" s="42">
        <v>1.29</v>
      </c>
      <c r="BV289" s="42">
        <v>1.35</v>
      </c>
      <c r="BW289" s="54">
        <v>1.18</v>
      </c>
      <c r="BX289" s="44">
        <v>0.06</v>
      </c>
      <c r="BY289" s="44">
        <v>5.5E-2</v>
      </c>
      <c r="BZ289" s="44">
        <v>0.05</v>
      </c>
      <c r="CA289" s="44">
        <v>0.05</v>
      </c>
      <c r="CB289" s="44">
        <v>5.0999999999999997E-2</v>
      </c>
      <c r="CC289" s="44">
        <v>5.2999999999999999E-2</v>
      </c>
      <c r="CD289" s="58">
        <v>5.2999999999999999E-2</v>
      </c>
      <c r="CE289" s="42">
        <v>8.14</v>
      </c>
      <c r="CF289" s="42">
        <v>8.15</v>
      </c>
      <c r="CG289" s="42">
        <v>8.15</v>
      </c>
      <c r="CH289" s="42">
        <v>8.14</v>
      </c>
      <c r="CI289" s="42">
        <v>8.11</v>
      </c>
      <c r="CJ289" s="42">
        <v>8.11</v>
      </c>
      <c r="CK289" s="54">
        <v>8.1300000000000008</v>
      </c>
      <c r="CL289" s="42">
        <v>135</v>
      </c>
      <c r="CM289" s="44"/>
      <c r="CN289" s="44">
        <v>1.7894994020462036</v>
      </c>
      <c r="CO289" s="44">
        <v>0.75409036874771118</v>
      </c>
      <c r="CP289" s="44">
        <v>0.72087913751602173</v>
      </c>
      <c r="CQ289" s="44">
        <v>1.2434676885604858</v>
      </c>
      <c r="CR289" s="44">
        <v>1.2434676885604858</v>
      </c>
      <c r="CS289" s="44">
        <v>1.2405372858047485</v>
      </c>
      <c r="CT289" s="58">
        <f t="shared" si="143"/>
        <v>1.1653235952059429</v>
      </c>
      <c r="CU289" s="44" t="s">
        <v>233</v>
      </c>
      <c r="CV289" s="44" t="s">
        <v>233</v>
      </c>
      <c r="CW289" s="44" t="s">
        <v>233</v>
      </c>
      <c r="CX289" s="44" t="s">
        <v>233</v>
      </c>
      <c r="CY289" s="44" t="s">
        <v>233</v>
      </c>
      <c r="CZ289" s="44" t="s">
        <v>233</v>
      </c>
      <c r="DA289" s="54">
        <v>1.155</v>
      </c>
      <c r="DB289" s="65">
        <v>1229.42626953125</v>
      </c>
      <c r="DC289" s="65">
        <v>480.70816040039062</v>
      </c>
      <c r="DD289" s="65">
        <v>509.27960205078125</v>
      </c>
      <c r="DE289" s="65">
        <v>871.67279052734375</v>
      </c>
      <c r="DF289" s="65">
        <v>831.37969970703125</v>
      </c>
      <c r="DG289" s="65">
        <v>874.6031494140625</v>
      </c>
      <c r="DH289" s="58">
        <f t="shared" si="144"/>
        <v>1.1512967211914062</v>
      </c>
      <c r="DI289" s="65">
        <v>1276.5079345703125</v>
      </c>
      <c r="DJ289" s="65">
        <v>542.19781494140625</v>
      </c>
      <c r="DK289" s="65">
        <v>535.5555419921875</v>
      </c>
      <c r="DL289" s="65">
        <v>871.111083984375</v>
      </c>
      <c r="DM289" s="65">
        <v>886.83758544921875</v>
      </c>
      <c r="DN289" s="65">
        <v>880</v>
      </c>
      <c r="DO289" s="58">
        <f t="shared" si="145"/>
        <v>1.198130390625</v>
      </c>
      <c r="DP289" s="65">
        <v>0</v>
      </c>
      <c r="DQ289" s="44"/>
      <c r="DR289" s="65">
        <v>0</v>
      </c>
      <c r="DS289" s="65">
        <v>734.625</v>
      </c>
      <c r="DT289" s="65">
        <v>750.875</v>
      </c>
      <c r="DU289" s="65">
        <v>731.125</v>
      </c>
      <c r="DV289" s="65">
        <v>717.0625</v>
      </c>
      <c r="DW289" s="65">
        <v>0</v>
      </c>
      <c r="DX289" s="58">
        <f t="shared" si="146"/>
        <v>0.70408499999999996</v>
      </c>
      <c r="DY289" s="43">
        <v>6.7441754341125488</v>
      </c>
      <c r="DZ289" s="43">
        <v>14.690031051635742</v>
      </c>
      <c r="EA289" s="43">
        <v>29.158653259277344</v>
      </c>
      <c r="EB289" s="44">
        <f t="shared" si="147"/>
        <v>0.4861956238555909</v>
      </c>
      <c r="EC289" s="43">
        <v>14</v>
      </c>
      <c r="ED289" s="43">
        <v>14</v>
      </c>
      <c r="EE289" s="43">
        <v>14</v>
      </c>
      <c r="EF289" s="43">
        <v>14</v>
      </c>
      <c r="EG289" s="43">
        <v>14</v>
      </c>
      <c r="EH289" s="43">
        <v>14</v>
      </c>
      <c r="EI289" s="56">
        <f t="shared" si="128"/>
        <v>14</v>
      </c>
      <c r="EJ289" s="65">
        <v>119.68</v>
      </c>
      <c r="EK289" s="42">
        <v>0</v>
      </c>
      <c r="EL289" s="42">
        <v>0</v>
      </c>
      <c r="EM289" s="42">
        <v>0</v>
      </c>
      <c r="EN289" s="42">
        <v>0</v>
      </c>
      <c r="EO289" s="42">
        <v>0</v>
      </c>
      <c r="EP289" s="42">
        <v>0</v>
      </c>
      <c r="EQ289" s="54" t="str">
        <f t="shared" si="129"/>
        <v>0</v>
      </c>
      <c r="ER289" s="65" t="s">
        <v>237</v>
      </c>
      <c r="ES289" s="42">
        <v>0</v>
      </c>
      <c r="ET289" s="42">
        <v>0</v>
      </c>
      <c r="EU289" s="42">
        <v>0</v>
      </c>
      <c r="EV289" s="42">
        <v>0</v>
      </c>
      <c r="EW289" s="42">
        <v>0</v>
      </c>
      <c r="EX289" s="42">
        <v>0</v>
      </c>
      <c r="EY289" s="54" t="str">
        <f t="shared" si="130"/>
        <v>0</v>
      </c>
      <c r="EZ289" s="42" t="s">
        <v>237</v>
      </c>
      <c r="FA289" s="42">
        <v>0.25999999046325684</v>
      </c>
      <c r="FB289" s="42">
        <v>0.25999999046325684</v>
      </c>
      <c r="FC289" s="42">
        <v>0.30000001192092896</v>
      </c>
      <c r="FD289" s="42">
        <v>0.31999999284744263</v>
      </c>
      <c r="FE289" s="42">
        <v>0.28999999165534973</v>
      </c>
      <c r="FF289" s="42">
        <v>0.28999999165534973</v>
      </c>
      <c r="FG289" s="54">
        <f t="shared" si="131"/>
        <v>0.28666666150093079</v>
      </c>
      <c r="FH289" s="42"/>
      <c r="FI289" s="42">
        <v>0.31999999284744263</v>
      </c>
      <c r="FJ289" s="42">
        <v>0.31999999284744263</v>
      </c>
      <c r="FK289" s="42">
        <v>0.34999999403953552</v>
      </c>
      <c r="FL289" s="42">
        <v>0.40999999642372131</v>
      </c>
      <c r="FM289" s="42">
        <v>0.37999999523162842</v>
      </c>
      <c r="FN289" s="42">
        <v>0.36000001430511475</v>
      </c>
      <c r="FO289" s="54">
        <f t="shared" si="132"/>
        <v>0.35666666428248089</v>
      </c>
      <c r="FP289" s="65">
        <v>27</v>
      </c>
      <c r="FQ289" s="42">
        <v>0.56999999284744263</v>
      </c>
      <c r="FR289" s="42">
        <v>0.56999999284744263</v>
      </c>
      <c r="FS289" s="42">
        <v>0.56999999284744263</v>
      </c>
      <c r="FT289" s="42">
        <v>0.56999999284744263</v>
      </c>
      <c r="FU289" s="42">
        <v>0.56999999284744263</v>
      </c>
      <c r="FV289" s="42">
        <v>0.56999999284744263</v>
      </c>
      <c r="FW289" s="54">
        <f t="shared" si="133"/>
        <v>0.56999999284744263</v>
      </c>
      <c r="FX289" s="65">
        <v>23</v>
      </c>
    </row>
    <row r="290" spans="1:180">
      <c r="A290" s="40">
        <v>38992</v>
      </c>
      <c r="B290" s="41"/>
      <c r="C290" s="41"/>
      <c r="D290" s="41"/>
      <c r="E290" s="42">
        <v>7.6991453170776367</v>
      </c>
      <c r="F290" s="42">
        <v>7.5794873237609863</v>
      </c>
      <c r="G290" s="42">
        <v>7.5760684013366699</v>
      </c>
      <c r="H290" s="42">
        <v>7.8222222328186035</v>
      </c>
      <c r="I290" s="42">
        <v>7.9452991485595703</v>
      </c>
      <c r="J290" s="42">
        <v>7.8085470199584961</v>
      </c>
      <c r="K290" s="54">
        <f t="shared" si="134"/>
        <v>7.7384615739186602</v>
      </c>
      <c r="L290" s="43">
        <v>12.283272743225098</v>
      </c>
      <c r="M290" s="43">
        <v>11.526251792907715</v>
      </c>
      <c r="N290" s="43">
        <v>10.915750503540039</v>
      </c>
      <c r="O290" s="43">
        <v>11.941391944885254</v>
      </c>
      <c r="P290" s="43">
        <v>14.285714149475098</v>
      </c>
      <c r="Q290" s="43">
        <v>13.55311393737793</v>
      </c>
      <c r="R290" s="54">
        <f t="shared" si="135"/>
        <v>12.417582511901855</v>
      </c>
      <c r="S290" s="43">
        <v>4.029304027557373</v>
      </c>
      <c r="T290" s="43">
        <v>3.2967033386230469</v>
      </c>
      <c r="U290" s="43">
        <v>3.1746032238006592</v>
      </c>
      <c r="V290" s="43">
        <v>1.831501841545105</v>
      </c>
      <c r="W290" s="43">
        <v>1.9536019563674927</v>
      </c>
      <c r="X290" s="43">
        <v>2.6862027645111084</v>
      </c>
      <c r="Y290" s="56">
        <f t="shared" si="136"/>
        <v>2.8286528587341309</v>
      </c>
      <c r="Z290" s="42">
        <v>-0.43711844086647034</v>
      </c>
      <c r="AA290" s="42">
        <v>-0.41758242249488831</v>
      </c>
      <c r="AB290" s="42">
        <v>-0.4126984179019928</v>
      </c>
      <c r="AC290" s="42">
        <v>-0.36385837197303772</v>
      </c>
      <c r="AD290" s="42">
        <v>-0.24664224684238434</v>
      </c>
      <c r="AE290" s="42">
        <v>-0.26617828011512756</v>
      </c>
      <c r="AF290" s="54">
        <f t="shared" si="137"/>
        <v>-0.35734636336565018</v>
      </c>
      <c r="AG290" s="42">
        <v>7.8427348136901855</v>
      </c>
      <c r="AH290" s="42">
        <v>7.6923074722290039</v>
      </c>
      <c r="AI290" s="42">
        <v>7.6888890266418457</v>
      </c>
      <c r="AJ290" s="42">
        <v>8.0170936584472656</v>
      </c>
      <c r="AK290" s="42">
        <v>8.2598295211791992</v>
      </c>
      <c r="AL290" s="42">
        <v>8.1094017028808594</v>
      </c>
      <c r="AM290" s="54">
        <f t="shared" si="138"/>
        <v>7.9350426991780596</v>
      </c>
      <c r="AN290" s="44">
        <v>0.32722833752632141</v>
      </c>
      <c r="AO290" s="44">
        <v>0.29548230767250061</v>
      </c>
      <c r="AP290" s="44">
        <v>0.27106228470802307</v>
      </c>
      <c r="AQ290" s="44">
        <v>0.59584861993789673</v>
      </c>
      <c r="AR290" s="44">
        <v>0.36141636967658997</v>
      </c>
      <c r="AS290" s="44">
        <v>0.35164836049079895</v>
      </c>
      <c r="AT290" s="58">
        <f t="shared" si="139"/>
        <v>0.36711438000202179</v>
      </c>
      <c r="AU290" s="42">
        <v>0.97557997703552246</v>
      </c>
      <c r="AV290" s="42">
        <v>1.019536018371582</v>
      </c>
      <c r="AW290" s="42">
        <v>0.94993895292282104</v>
      </c>
      <c r="AX290" s="42">
        <v>1.2185592651367187</v>
      </c>
      <c r="AY290" s="42">
        <v>1.6800976991653442</v>
      </c>
      <c r="AZ290" s="42">
        <v>1.0207570791244507</v>
      </c>
      <c r="BA290" s="54">
        <f t="shared" si="140"/>
        <v>1.1440781652927399</v>
      </c>
      <c r="BB290" s="44"/>
      <c r="BC290" s="42">
        <v>0.16727717220783234</v>
      </c>
      <c r="BD290" s="42">
        <v>0.19169719517230988</v>
      </c>
      <c r="BE290" s="42">
        <v>0.23321123421192169</v>
      </c>
      <c r="BF290" s="42">
        <v>0.18681319057941437</v>
      </c>
      <c r="BG290" s="42">
        <v>0.19902320206165314</v>
      </c>
      <c r="BH290" s="42">
        <v>0.26739928126335144</v>
      </c>
      <c r="BI290" s="54">
        <f t="shared" si="141"/>
        <v>0.20757021258274713</v>
      </c>
      <c r="BJ290" s="44">
        <v>4.8497606068849564E-2</v>
      </c>
      <c r="BK290" s="44">
        <v>4.8576228320598602E-2</v>
      </c>
      <c r="BL290" s="44">
        <v>4.9444641917943954E-2</v>
      </c>
      <c r="BM290" s="44">
        <v>5.5982727557420731E-2</v>
      </c>
      <c r="BN290" s="44">
        <v>4.9539070576429367E-2</v>
      </c>
      <c r="BO290" s="44">
        <v>5.1872435957193375E-2</v>
      </c>
      <c r="BP290" s="58">
        <f t="shared" si="142"/>
        <v>5.0652118399739265E-2</v>
      </c>
      <c r="BQ290" s="42">
        <v>1.32</v>
      </c>
      <c r="BR290" s="42">
        <v>1.3</v>
      </c>
      <c r="BS290" s="42">
        <v>1.3</v>
      </c>
      <c r="BT290" s="42">
        <v>1.33</v>
      </c>
      <c r="BU290" s="42">
        <v>1.18</v>
      </c>
      <c r="BV290" s="42">
        <v>1.25</v>
      </c>
      <c r="BW290" s="54">
        <v>1.28</v>
      </c>
      <c r="BX290" s="44">
        <v>4.9000000000000002E-2</v>
      </c>
      <c r="BY290" s="44">
        <v>4.9000000000000002E-2</v>
      </c>
      <c r="BZ290" s="44">
        <v>6.6000000000000003E-2</v>
      </c>
      <c r="CA290" s="44">
        <v>6.2E-2</v>
      </c>
      <c r="CB290" s="44">
        <v>0.05</v>
      </c>
      <c r="CC290" s="44">
        <v>5.7000000000000002E-2</v>
      </c>
      <c r="CD290" s="58">
        <v>5.6000000000000001E-2</v>
      </c>
      <c r="CE290" s="42">
        <v>8.11</v>
      </c>
      <c r="CF290" s="42">
        <v>8.1300000000000008</v>
      </c>
      <c r="CG290" s="42">
        <v>8.14</v>
      </c>
      <c r="CH290" s="42">
        <v>8.1199999999999992</v>
      </c>
      <c r="CI290" s="42">
        <v>8.1</v>
      </c>
      <c r="CJ290" s="42">
        <v>8.11</v>
      </c>
      <c r="CK290" s="54">
        <v>8.1199999999999992</v>
      </c>
      <c r="CL290" s="42">
        <v>137</v>
      </c>
      <c r="CM290" s="44">
        <v>0.214</v>
      </c>
      <c r="CN290" s="44">
        <v>1.2493284940719604</v>
      </c>
      <c r="CO290" s="44">
        <v>1.216117262840271</v>
      </c>
      <c r="CP290" s="44">
        <v>1.3128205537796021</v>
      </c>
      <c r="CQ290" s="44">
        <v>1.6410256624221802</v>
      </c>
      <c r="CR290" s="44">
        <v>1.5130647420883179</v>
      </c>
      <c r="CS290" s="44">
        <v>1.2366300821304321</v>
      </c>
      <c r="CT290" s="58">
        <f t="shared" si="143"/>
        <v>1.3614977995554607</v>
      </c>
      <c r="CU290" s="44" t="s">
        <v>233</v>
      </c>
      <c r="CV290" s="44" t="s">
        <v>233</v>
      </c>
      <c r="CW290" s="44" t="s">
        <v>233</v>
      </c>
      <c r="CX290" s="44" t="s">
        <v>233</v>
      </c>
      <c r="CY290" s="44" t="s">
        <v>233</v>
      </c>
      <c r="CZ290" s="44" t="s">
        <v>233</v>
      </c>
      <c r="DA290" s="54">
        <v>0.97099999999999997</v>
      </c>
      <c r="DB290" s="65">
        <v>852.50311279296875</v>
      </c>
      <c r="DC290" s="65">
        <v>832.7227783203125</v>
      </c>
      <c r="DD290" s="65">
        <v>830.03662109375</v>
      </c>
      <c r="DE290" s="65">
        <v>912.57635498046875</v>
      </c>
      <c r="DF290" s="65">
        <v>526.73992919921875</v>
      </c>
      <c r="DG290" s="65">
        <v>1024.6641845703125</v>
      </c>
      <c r="DH290" s="58">
        <f t="shared" si="144"/>
        <v>1.1950183154296874</v>
      </c>
      <c r="DI290" s="65">
        <v>888.888916015625</v>
      </c>
      <c r="DJ290" s="65">
        <v>881.36749267578125</v>
      </c>
      <c r="DK290" s="65">
        <v>889.5726318359375</v>
      </c>
      <c r="DL290" s="65">
        <v>1305.6409912109375</v>
      </c>
      <c r="DM290" s="65">
        <v>880</v>
      </c>
      <c r="DN290" s="65">
        <v>910.6959228515625</v>
      </c>
      <c r="DO290" s="58">
        <f t="shared" si="145"/>
        <v>1.3814798291015624</v>
      </c>
      <c r="DP290" s="65">
        <v>0</v>
      </c>
      <c r="DQ290" s="44"/>
      <c r="DR290" s="65">
        <v>0</v>
      </c>
      <c r="DS290" s="65">
        <v>738.3125</v>
      </c>
      <c r="DT290" s="65">
        <v>716.875</v>
      </c>
      <c r="DU290" s="65">
        <v>703.6875</v>
      </c>
      <c r="DV290" s="65">
        <v>673.3125</v>
      </c>
      <c r="DW290" s="65">
        <v>723.5</v>
      </c>
      <c r="DX290" s="58">
        <f t="shared" si="146"/>
        <v>0.85336500000000004</v>
      </c>
      <c r="DY290" s="43">
        <v>7.0288643836975098</v>
      </c>
      <c r="DZ290" s="43">
        <v>13.488109588623047</v>
      </c>
      <c r="EA290" s="43">
        <v>28.819374084472656</v>
      </c>
      <c r="EB290" s="44">
        <f t="shared" si="147"/>
        <v>1.5569603627014159</v>
      </c>
      <c r="EC290" s="43">
        <v>14</v>
      </c>
      <c r="ED290" s="43">
        <v>14</v>
      </c>
      <c r="EE290" s="43">
        <v>14</v>
      </c>
      <c r="EF290" s="43">
        <v>14</v>
      </c>
      <c r="EG290" s="43">
        <v>14</v>
      </c>
      <c r="EH290" s="43">
        <v>12</v>
      </c>
      <c r="EI290" s="56">
        <f t="shared" si="128"/>
        <v>13.666666666666666</v>
      </c>
      <c r="EJ290" s="65">
        <v>132.32</v>
      </c>
      <c r="EK290" s="42">
        <v>0</v>
      </c>
      <c r="EL290" s="42">
        <v>0</v>
      </c>
      <c r="EM290" s="42">
        <v>0</v>
      </c>
      <c r="EN290" s="42">
        <v>0</v>
      </c>
      <c r="EO290" s="42">
        <v>0</v>
      </c>
      <c r="EP290" s="42">
        <v>0</v>
      </c>
      <c r="EQ290" s="54" t="str">
        <f t="shared" si="129"/>
        <v>0</v>
      </c>
      <c r="ER290" s="65" t="s">
        <v>237</v>
      </c>
      <c r="ES290" s="42">
        <v>0</v>
      </c>
      <c r="ET290" s="42">
        <v>0</v>
      </c>
      <c r="EU290" s="42">
        <v>0</v>
      </c>
      <c r="EV290" s="42">
        <v>0</v>
      </c>
      <c r="EW290" s="42">
        <v>0</v>
      </c>
      <c r="EX290" s="42">
        <v>0</v>
      </c>
      <c r="EY290" s="54" t="str">
        <f t="shared" si="130"/>
        <v>0</v>
      </c>
      <c r="EZ290" s="42" t="s">
        <v>237</v>
      </c>
      <c r="FA290" s="42">
        <v>0.28999999165534973</v>
      </c>
      <c r="FB290" s="42">
        <v>0.28999999165534973</v>
      </c>
      <c r="FC290" s="42">
        <v>0.25999999046325684</v>
      </c>
      <c r="FD290" s="42">
        <v>0.25999999046325684</v>
      </c>
      <c r="FE290" s="42">
        <v>0.25999999046325684</v>
      </c>
      <c r="FF290" s="42">
        <v>0.33000001311302185</v>
      </c>
      <c r="FG290" s="54">
        <f t="shared" si="131"/>
        <v>0.28166666130224866</v>
      </c>
      <c r="FH290" s="42"/>
      <c r="FI290" s="42">
        <v>0.36000001430511475</v>
      </c>
      <c r="FJ290" s="42">
        <v>0.34999999403953552</v>
      </c>
      <c r="FK290" s="42">
        <v>0.31999999284744263</v>
      </c>
      <c r="FL290" s="42">
        <v>0.31999999284744263</v>
      </c>
      <c r="FM290" s="42">
        <v>0.30000001192092896</v>
      </c>
      <c r="FN290" s="42">
        <v>0.30000001192092896</v>
      </c>
      <c r="FO290" s="54">
        <f t="shared" si="132"/>
        <v>0.32500000298023224</v>
      </c>
      <c r="FP290" s="65">
        <v>31</v>
      </c>
      <c r="FQ290" s="42">
        <v>0.56999999284744263</v>
      </c>
      <c r="FR290" s="42">
        <v>0.56999999284744263</v>
      </c>
      <c r="FS290" s="42">
        <v>0.56999999284744263</v>
      </c>
      <c r="FT290" s="42">
        <v>0.56999999284744263</v>
      </c>
      <c r="FU290" s="42">
        <v>0.56999999284744263</v>
      </c>
      <c r="FV290" s="42">
        <v>0.56999999284744263</v>
      </c>
      <c r="FW290" s="54">
        <f t="shared" si="133"/>
        <v>0.56999999284744263</v>
      </c>
      <c r="FX290" s="65">
        <v>23</v>
      </c>
    </row>
    <row r="291" spans="1:180">
      <c r="A291" s="40">
        <v>38993</v>
      </c>
      <c r="B291" s="41"/>
      <c r="C291" s="41"/>
      <c r="D291" s="41"/>
      <c r="E291" s="42">
        <v>7.634188175201416</v>
      </c>
      <c r="F291" s="42">
        <v>7.5350427627563477</v>
      </c>
      <c r="G291" s="42">
        <v>7.5452990531921387</v>
      </c>
      <c r="H291" s="42">
        <v>7.7162394523620605</v>
      </c>
      <c r="I291" s="42">
        <v>7.8529915809631348</v>
      </c>
      <c r="J291" s="42">
        <v>7.7025642395019531</v>
      </c>
      <c r="K291" s="54">
        <f t="shared" si="134"/>
        <v>7.6643875439961748</v>
      </c>
      <c r="L291" s="43">
        <v>12.942612648010254</v>
      </c>
      <c r="M291" s="43">
        <v>12.210012435913086</v>
      </c>
      <c r="N291" s="43">
        <v>11.721611976623535</v>
      </c>
      <c r="O291" s="43">
        <v>12.332112312316895</v>
      </c>
      <c r="P291" s="43">
        <v>13.382173538208008</v>
      </c>
      <c r="Q291" s="43">
        <v>13.382173538208008</v>
      </c>
      <c r="R291" s="54">
        <f t="shared" si="135"/>
        <v>12.661782741546631</v>
      </c>
      <c r="S291" s="43">
        <v>2.5641026496887207</v>
      </c>
      <c r="T291" s="43">
        <v>3.2967033386230469</v>
      </c>
      <c r="U291" s="43">
        <v>2.6862027645111084</v>
      </c>
      <c r="V291" s="43">
        <v>2.6862027645111084</v>
      </c>
      <c r="W291" s="43">
        <v>3.0525031089782715</v>
      </c>
      <c r="X291" s="43">
        <v>3.4188034534454346</v>
      </c>
      <c r="Y291" s="56">
        <f t="shared" si="136"/>
        <v>2.9507530132929483</v>
      </c>
      <c r="Z291" s="42">
        <v>-0.35897436738014221</v>
      </c>
      <c r="AA291" s="42">
        <v>-0.22710622847080231</v>
      </c>
      <c r="AB291" s="42">
        <v>-0.21245421469211578</v>
      </c>
      <c r="AC291" s="42">
        <v>-0.17826618254184723</v>
      </c>
      <c r="AD291" s="42">
        <v>-0.21245421469211578</v>
      </c>
      <c r="AE291" s="42">
        <v>-0.18803419172763824</v>
      </c>
      <c r="AF291" s="54">
        <f t="shared" si="137"/>
        <v>-0.22954823325077692</v>
      </c>
      <c r="AG291" s="42">
        <v>7.8495726585388184</v>
      </c>
      <c r="AH291" s="42">
        <v>7.7196578979492188</v>
      </c>
      <c r="AI291" s="42">
        <v>7.7333331108093262</v>
      </c>
      <c r="AJ291" s="42">
        <v>7.9282050132751465</v>
      </c>
      <c r="AK291" s="42">
        <v>8.1675214767456055</v>
      </c>
      <c r="AL291" s="42">
        <v>7.9213676452636719</v>
      </c>
      <c r="AM291" s="54">
        <f t="shared" si="138"/>
        <v>7.8866096337636309</v>
      </c>
      <c r="AN291" s="44">
        <v>0.27838829159736633</v>
      </c>
      <c r="AO291" s="44">
        <v>0.3174603283405304</v>
      </c>
      <c r="AP291" s="44">
        <v>0.2905983030796051</v>
      </c>
      <c r="AQ291" s="44">
        <v>0.30036631226539612</v>
      </c>
      <c r="AR291" s="44">
        <v>0.36141636967658997</v>
      </c>
      <c r="AS291" s="44">
        <v>0.34432235360145569</v>
      </c>
      <c r="AT291" s="58">
        <f t="shared" si="139"/>
        <v>0.31542532642682392</v>
      </c>
      <c r="AU291" s="42">
        <v>1.2478632926940918</v>
      </c>
      <c r="AV291" s="42">
        <v>0.65811967849731445</v>
      </c>
      <c r="AW291" s="42">
        <v>1.1819292306900024</v>
      </c>
      <c r="AX291" s="42">
        <v>0.89499390125274658</v>
      </c>
      <c r="AY291" s="42">
        <v>0.89255189895629883</v>
      </c>
      <c r="AZ291" s="42">
        <v>0.81196582317352295</v>
      </c>
      <c r="BA291" s="54">
        <f t="shared" si="140"/>
        <v>0.94790397087732947</v>
      </c>
      <c r="BB291" s="44"/>
      <c r="BC291" s="42">
        <v>0.26251527667045593</v>
      </c>
      <c r="BD291" s="42">
        <v>0.20146520435810089</v>
      </c>
      <c r="BE291" s="42">
        <v>0.26251527667045593</v>
      </c>
      <c r="BF291" s="42">
        <v>0.35042735934257507</v>
      </c>
      <c r="BG291" s="42">
        <v>0.34310135245323181</v>
      </c>
      <c r="BH291" s="42">
        <v>0.26129427552223206</v>
      </c>
      <c r="BI291" s="54">
        <f t="shared" si="141"/>
        <v>0.28021979083617526</v>
      </c>
      <c r="BJ291" s="44">
        <v>5.3128514438867569E-2</v>
      </c>
      <c r="BK291" s="44">
        <v>5.1040537655353546E-2</v>
      </c>
      <c r="BL291" s="44">
        <v>5.0142742693424225E-2</v>
      </c>
      <c r="BM291" s="44">
        <v>5.090341717004776E-2</v>
      </c>
      <c r="BN291" s="44">
        <v>5.1031120121479034E-2</v>
      </c>
      <c r="BO291" s="44">
        <v>5.0588544458150864E-2</v>
      </c>
      <c r="BP291" s="58">
        <f t="shared" si="142"/>
        <v>5.1139146089553833E-2</v>
      </c>
      <c r="BQ291" s="42">
        <v>1.23</v>
      </c>
      <c r="BR291" s="42">
        <v>1.18</v>
      </c>
      <c r="BS291" s="42">
        <v>1.17</v>
      </c>
      <c r="BT291" s="42">
        <v>1.41</v>
      </c>
      <c r="BU291" s="42">
        <v>1.27</v>
      </c>
      <c r="BV291" s="42">
        <v>1.17</v>
      </c>
      <c r="BW291" s="54">
        <v>1.24</v>
      </c>
      <c r="BX291" s="44">
        <v>6.0999999999999999E-2</v>
      </c>
      <c r="BY291" s="44">
        <v>6.2E-2</v>
      </c>
      <c r="BZ291" s="44">
        <v>5.7000000000000002E-2</v>
      </c>
      <c r="CA291" s="44">
        <v>5.7000000000000002E-2</v>
      </c>
      <c r="CB291" s="44">
        <v>5.6000000000000001E-2</v>
      </c>
      <c r="CC291" s="44">
        <v>5.7000000000000002E-2</v>
      </c>
      <c r="CD291" s="58">
        <v>5.8999999999999997E-2</v>
      </c>
      <c r="CE291" s="42">
        <v>8.1300000000000008</v>
      </c>
      <c r="CF291" s="42">
        <v>8.15</v>
      </c>
      <c r="CG291" s="42">
        <v>8.17</v>
      </c>
      <c r="CH291" s="42">
        <v>8.16</v>
      </c>
      <c r="CI291" s="42">
        <v>8.11</v>
      </c>
      <c r="CJ291" s="42">
        <v>8.1300000000000008</v>
      </c>
      <c r="CK291" s="54">
        <v>8.14</v>
      </c>
      <c r="CL291" s="42">
        <v>130</v>
      </c>
      <c r="CM291" s="44">
        <v>0.22800000000000001</v>
      </c>
      <c r="CN291" s="44">
        <v>1.3069597482681274</v>
      </c>
      <c r="CO291" s="44">
        <v>1.3450549840927124</v>
      </c>
      <c r="CP291" s="44">
        <v>1.2688645124435425</v>
      </c>
      <c r="CQ291" s="44">
        <v>1.9360195398330688</v>
      </c>
      <c r="CR291" s="44">
        <v>2.0210013389587402</v>
      </c>
      <c r="CS291" s="44">
        <v>1.9233211278915405</v>
      </c>
      <c r="CT291" s="58">
        <f t="shared" si="143"/>
        <v>1.6335368752479553</v>
      </c>
      <c r="CU291" s="44" t="s">
        <v>233</v>
      </c>
      <c r="CV291" s="44" t="s">
        <v>233</v>
      </c>
      <c r="CW291" s="44" t="s">
        <v>233</v>
      </c>
      <c r="CX291" s="44" t="s">
        <v>233</v>
      </c>
      <c r="CY291" s="44" t="s">
        <v>233</v>
      </c>
      <c r="CZ291" s="44" t="s">
        <v>233</v>
      </c>
      <c r="DA291" s="54">
        <v>0.68799999999999994</v>
      </c>
      <c r="DB291" s="65">
        <v>704.3956298828125</v>
      </c>
      <c r="DC291" s="65">
        <v>1050.793701171875</v>
      </c>
      <c r="DD291" s="65">
        <v>803.78515625</v>
      </c>
      <c r="DE291" s="65">
        <v>1364.2247314453125</v>
      </c>
      <c r="DF291" s="65">
        <v>1300.854736328125</v>
      </c>
      <c r="DG291" s="65">
        <v>1376.1905517578125</v>
      </c>
      <c r="DH291" s="58">
        <f t="shared" si="144"/>
        <v>1.584058681640625</v>
      </c>
      <c r="DI291" s="65">
        <v>916.923095703125</v>
      </c>
      <c r="DJ291" s="65">
        <v>905.98291015625</v>
      </c>
      <c r="DK291" s="65">
        <v>925.12823486328125</v>
      </c>
      <c r="DL291" s="65">
        <v>1359.340576171875</v>
      </c>
      <c r="DM291" s="65">
        <v>1335.5311279296875</v>
      </c>
      <c r="DN291" s="65">
        <v>1325.5677490234375</v>
      </c>
      <c r="DO291" s="58">
        <f t="shared" si="145"/>
        <v>1.6244336865234374</v>
      </c>
      <c r="DP291" s="65">
        <v>49</v>
      </c>
      <c r="DQ291" s="44"/>
      <c r="DR291" s="65">
        <v>0</v>
      </c>
      <c r="DS291" s="65">
        <v>0</v>
      </c>
      <c r="DT291" s="65">
        <v>713.0625</v>
      </c>
      <c r="DU291" s="65">
        <v>688.375</v>
      </c>
      <c r="DV291" s="65">
        <v>700.375</v>
      </c>
      <c r="DW291" s="65">
        <v>0</v>
      </c>
      <c r="DX291" s="58">
        <f t="shared" si="146"/>
        <v>0.50443499999999997</v>
      </c>
      <c r="DY291" s="43">
        <v>6.5314774513244629</v>
      </c>
      <c r="DZ291" s="43">
        <v>11.564311981201172</v>
      </c>
      <c r="EA291" s="43">
        <v>28.090278625488281</v>
      </c>
      <c r="EB291" s="44">
        <f t="shared" si="147"/>
        <v>1.9053081372070313</v>
      </c>
      <c r="EC291" s="43">
        <v>12</v>
      </c>
      <c r="ED291" s="43">
        <v>12</v>
      </c>
      <c r="EE291" s="43">
        <v>12</v>
      </c>
      <c r="EF291" s="43">
        <v>14</v>
      </c>
      <c r="EG291" s="43">
        <v>14</v>
      </c>
      <c r="EH291" s="43">
        <v>14</v>
      </c>
      <c r="EI291" s="56">
        <f t="shared" si="128"/>
        <v>13</v>
      </c>
      <c r="EJ291" s="65">
        <v>160.51</v>
      </c>
      <c r="EK291" s="42">
        <v>0</v>
      </c>
      <c r="EL291" s="42">
        <v>0</v>
      </c>
      <c r="EM291" s="42">
        <v>0</v>
      </c>
      <c r="EN291" s="42">
        <v>0</v>
      </c>
      <c r="EO291" s="42">
        <v>0</v>
      </c>
      <c r="EP291" s="42">
        <v>0</v>
      </c>
      <c r="EQ291" s="54" t="str">
        <f t="shared" si="129"/>
        <v>0</v>
      </c>
      <c r="ER291" s="65" t="s">
        <v>237</v>
      </c>
      <c r="ES291" s="42">
        <v>0</v>
      </c>
      <c r="ET291" s="42">
        <v>0</v>
      </c>
      <c r="EU291" s="42">
        <v>0</v>
      </c>
      <c r="EV291" s="42">
        <v>0</v>
      </c>
      <c r="EW291" s="42">
        <v>0</v>
      </c>
      <c r="EX291" s="42">
        <v>0</v>
      </c>
      <c r="EY291" s="54" t="str">
        <f t="shared" si="130"/>
        <v>0</v>
      </c>
      <c r="EZ291" s="42" t="s">
        <v>237</v>
      </c>
      <c r="FA291" s="42">
        <v>0.25</v>
      </c>
      <c r="FB291" s="42">
        <v>0.23000000417232513</v>
      </c>
      <c r="FC291" s="42">
        <v>0.30000001192092896</v>
      </c>
      <c r="FD291" s="42">
        <v>0.25999999046325684</v>
      </c>
      <c r="FE291" s="42">
        <v>0.23999999463558197</v>
      </c>
      <c r="FF291" s="42">
        <v>0.23999999463558197</v>
      </c>
      <c r="FG291" s="54">
        <f t="shared" si="131"/>
        <v>0.25333333263794583</v>
      </c>
      <c r="FH291" s="42"/>
      <c r="FI291" s="42">
        <v>0.30000001192092896</v>
      </c>
      <c r="FJ291" s="42">
        <v>0.30000001192092896</v>
      </c>
      <c r="FK291" s="42">
        <v>0.31999999284744263</v>
      </c>
      <c r="FL291" s="42">
        <v>0.2800000011920929</v>
      </c>
      <c r="FM291" s="42">
        <v>0.25999999046325684</v>
      </c>
      <c r="FN291" s="42">
        <v>0.25999999046325684</v>
      </c>
      <c r="FO291" s="54">
        <f t="shared" si="132"/>
        <v>0.2866666664679845</v>
      </c>
      <c r="FP291" s="65">
        <v>32</v>
      </c>
      <c r="FQ291" s="42">
        <v>0.56999999284744263</v>
      </c>
      <c r="FR291" s="42">
        <v>0.56999999284744263</v>
      </c>
      <c r="FS291" s="42">
        <v>0.56999999284744263</v>
      </c>
      <c r="FT291" s="42">
        <v>0.56999999284744263</v>
      </c>
      <c r="FU291" s="42">
        <v>0.56999999284744263</v>
      </c>
      <c r="FV291" s="42">
        <v>0.56999999284744263</v>
      </c>
      <c r="FW291" s="54">
        <f t="shared" si="133"/>
        <v>0.56999999284744263</v>
      </c>
      <c r="FX291" s="65">
        <v>31</v>
      </c>
    </row>
    <row r="292" spans="1:180">
      <c r="A292" s="40">
        <v>38994</v>
      </c>
      <c r="B292" s="41"/>
      <c r="C292" s="41"/>
      <c r="D292" s="41"/>
      <c r="E292" s="42">
        <v>7.5521368980407715</v>
      </c>
      <c r="F292" s="42">
        <v>7.4974360466003418</v>
      </c>
      <c r="G292" s="42">
        <v>7.5111112594604492</v>
      </c>
      <c r="H292" s="42">
        <v>7.760683536529541</v>
      </c>
      <c r="I292" s="42">
        <v>7.7162394523620605</v>
      </c>
      <c r="J292" s="42">
        <v>7.5692305564880371</v>
      </c>
      <c r="K292" s="54">
        <f t="shared" si="134"/>
        <v>7.6011396249135332</v>
      </c>
      <c r="L292" s="43">
        <v>12.991453170776367</v>
      </c>
      <c r="M292" s="43">
        <v>12.503052711486816</v>
      </c>
      <c r="N292" s="43">
        <v>12.136752128601074</v>
      </c>
      <c r="O292" s="43">
        <v>13.040292739868164</v>
      </c>
      <c r="P292" s="43">
        <v>13.65079402923584</v>
      </c>
      <c r="Q292" s="43">
        <v>13.894993782043457</v>
      </c>
      <c r="R292" s="54">
        <f t="shared" si="135"/>
        <v>13.036223093668619</v>
      </c>
      <c r="S292" s="43">
        <v>3.2967033386230469</v>
      </c>
      <c r="T292" s="43">
        <v>3.1746032238006592</v>
      </c>
      <c r="U292" s="43">
        <v>3.1746032238006592</v>
      </c>
      <c r="V292" s="43">
        <v>3.2967033386230469</v>
      </c>
      <c r="W292" s="43">
        <v>6.7155065536499023</v>
      </c>
      <c r="X292" s="43">
        <v>8.9133090972900391</v>
      </c>
      <c r="Y292" s="56">
        <f t="shared" si="136"/>
        <v>4.7619047959645586</v>
      </c>
      <c r="Z292" s="42">
        <v>-0.36874237656593323</v>
      </c>
      <c r="AA292" s="42">
        <v>-0.3492063581943512</v>
      </c>
      <c r="AB292" s="42">
        <v>-0.37851038575172424</v>
      </c>
      <c r="AC292" s="42">
        <v>-0.42246642708778381</v>
      </c>
      <c r="AD292" s="42">
        <v>-0.38339439034461975</v>
      </c>
      <c r="AE292" s="42">
        <v>-0.32478633522987366</v>
      </c>
      <c r="AF292" s="54">
        <f t="shared" si="137"/>
        <v>-0.37118437886238098</v>
      </c>
      <c r="AG292" s="42">
        <v>7.729914665222168</v>
      </c>
      <c r="AH292" s="42">
        <v>7.6752138137817383</v>
      </c>
      <c r="AI292" s="42">
        <v>7.7196578979492188</v>
      </c>
      <c r="AJ292" s="42">
        <v>8.0649576187133789</v>
      </c>
      <c r="AK292" s="42">
        <v>7.9829058647155762</v>
      </c>
      <c r="AL292" s="42">
        <v>7.7333331108093262</v>
      </c>
      <c r="AM292" s="54">
        <f t="shared" si="138"/>
        <v>7.8176638285319013</v>
      </c>
      <c r="AN292" s="44">
        <v>0.28571429848670959</v>
      </c>
      <c r="AO292" s="44">
        <v>0.29304030537605286</v>
      </c>
      <c r="AP292" s="44">
        <v>0.27838829159736633</v>
      </c>
      <c r="AQ292" s="44">
        <v>0.33455434441566467</v>
      </c>
      <c r="AR292" s="44">
        <v>0.84493285417556763</v>
      </c>
      <c r="AS292" s="44">
        <v>0.92796093225479126</v>
      </c>
      <c r="AT292" s="58">
        <f t="shared" si="139"/>
        <v>0.49409850438435871</v>
      </c>
      <c r="AU292" s="42">
        <v>0.89499390125274658</v>
      </c>
      <c r="AV292" s="42">
        <v>0.81562882661819458</v>
      </c>
      <c r="AW292" s="42">
        <v>0.83394384384155273</v>
      </c>
      <c r="AX292" s="42">
        <v>0.74358975887298584</v>
      </c>
      <c r="AY292" s="42">
        <v>0.87179487943649292</v>
      </c>
      <c r="AZ292" s="42">
        <v>0.87057387828826904</v>
      </c>
      <c r="BA292" s="54">
        <f t="shared" si="140"/>
        <v>0.83842084805170691</v>
      </c>
      <c r="BB292" s="44"/>
      <c r="BC292" s="42">
        <v>0.28083029389381409</v>
      </c>
      <c r="BD292" s="42">
        <v>0.26251527667045593</v>
      </c>
      <c r="BE292" s="42">
        <v>0.26617828011512756</v>
      </c>
      <c r="BF292" s="42">
        <v>0.25518926978111267</v>
      </c>
      <c r="BG292" s="42">
        <v>0.26251527667045593</v>
      </c>
      <c r="BH292" s="42">
        <v>0.30158731341362</v>
      </c>
      <c r="BI292" s="54">
        <f t="shared" si="141"/>
        <v>0.27146928509076435</v>
      </c>
      <c r="BJ292" s="44">
        <v>4.7391545027494431E-2</v>
      </c>
      <c r="BK292" s="44">
        <v>4.5602384954690933E-2</v>
      </c>
      <c r="BL292" s="44">
        <v>4.5391567051410675E-2</v>
      </c>
      <c r="BM292" s="44">
        <v>4.5847624540328979E-2</v>
      </c>
      <c r="BN292" s="44">
        <v>4.7006871551275253E-2</v>
      </c>
      <c r="BO292" s="44">
        <v>4.6243160963058472E-2</v>
      </c>
      <c r="BP292" s="58">
        <f t="shared" si="142"/>
        <v>4.6247192348043122E-2</v>
      </c>
      <c r="BQ292" s="42">
        <v>1.1200000000000001</v>
      </c>
      <c r="BR292" s="42">
        <v>1.23</v>
      </c>
      <c r="BS292" s="42">
        <v>1.29</v>
      </c>
      <c r="BT292" s="42">
        <v>1.21</v>
      </c>
      <c r="BU292" s="42">
        <v>1.1399999999999999</v>
      </c>
      <c r="BV292" s="42">
        <v>1.23</v>
      </c>
      <c r="BW292" s="54">
        <v>1.2</v>
      </c>
      <c r="BX292" s="44">
        <v>5.2999999999999999E-2</v>
      </c>
      <c r="BY292" s="44">
        <v>0.05</v>
      </c>
      <c r="BZ292" s="44">
        <v>5.2999999999999999E-2</v>
      </c>
      <c r="CA292" s="44">
        <v>5.7000000000000002E-2</v>
      </c>
      <c r="CB292" s="44">
        <v>5.5E-2</v>
      </c>
      <c r="CC292" s="44">
        <v>5.2999999999999999E-2</v>
      </c>
      <c r="CD292" s="58">
        <v>5.2999999999999999E-2</v>
      </c>
      <c r="CE292" s="42">
        <v>8.17</v>
      </c>
      <c r="CF292" s="42">
        <v>8.16</v>
      </c>
      <c r="CG292" s="42">
        <v>8.1</v>
      </c>
      <c r="CH292" s="42">
        <v>8.08</v>
      </c>
      <c r="CI292" s="42">
        <v>8.0500000000000007</v>
      </c>
      <c r="CJ292" s="42">
        <v>8.09</v>
      </c>
      <c r="CK292" s="54">
        <v>8.11</v>
      </c>
      <c r="CL292" s="42">
        <v>136</v>
      </c>
      <c r="CM292" s="44">
        <v>0.217</v>
      </c>
      <c r="CN292" s="44">
        <v>1.8481074571609497</v>
      </c>
      <c r="CO292" s="44">
        <v>1.8549450635910034</v>
      </c>
      <c r="CP292" s="44">
        <v>1.9369963407516479</v>
      </c>
      <c r="CQ292" s="44">
        <v>1.9164835214614868</v>
      </c>
      <c r="CR292" s="44">
        <v>1.870573878288269</v>
      </c>
      <c r="CS292" s="44">
        <v>1.9018315076828003</v>
      </c>
      <c r="CT292" s="58">
        <f t="shared" si="143"/>
        <v>1.8881562948226929</v>
      </c>
      <c r="CU292" s="44" t="s">
        <v>233</v>
      </c>
      <c r="CV292" s="44" t="s">
        <v>233</v>
      </c>
      <c r="CW292" s="44" t="s">
        <v>233</v>
      </c>
      <c r="CX292" s="44" t="s">
        <v>233</v>
      </c>
      <c r="CY292" s="44" t="s">
        <v>233</v>
      </c>
      <c r="CZ292" s="44" t="s">
        <v>233</v>
      </c>
      <c r="DA292" s="54">
        <v>0.52</v>
      </c>
      <c r="DB292" s="65">
        <v>1224.786376953125</v>
      </c>
      <c r="DC292" s="65">
        <v>1299.755859375</v>
      </c>
      <c r="DD292" s="65">
        <v>1254.0904541015625</v>
      </c>
      <c r="DE292" s="65">
        <v>1356.2880859375</v>
      </c>
      <c r="DF292" s="65">
        <v>1269.3529052734375</v>
      </c>
      <c r="DG292" s="65">
        <v>1310.6226806640625</v>
      </c>
      <c r="DH292" s="58">
        <f t="shared" si="144"/>
        <v>1.8515751269531251</v>
      </c>
      <c r="DI292" s="65">
        <v>1313.162353515625</v>
      </c>
      <c r="DJ292" s="65">
        <v>1288.3760986328125</v>
      </c>
      <c r="DK292" s="65">
        <v>1332.796142578125</v>
      </c>
      <c r="DL292" s="65">
        <v>1323.6629638671875</v>
      </c>
      <c r="DM292" s="65">
        <v>1330.3541259765625</v>
      </c>
      <c r="DN292" s="65">
        <v>1326.862060546875</v>
      </c>
      <c r="DO292" s="58">
        <f t="shared" si="145"/>
        <v>1.8996512988281249</v>
      </c>
      <c r="DP292" s="65">
        <v>28</v>
      </c>
      <c r="DQ292" s="44"/>
      <c r="DR292" s="65">
        <v>694</v>
      </c>
      <c r="DS292" s="65">
        <v>763.75</v>
      </c>
      <c r="DT292" s="65">
        <v>724.625</v>
      </c>
      <c r="DU292" s="65">
        <v>0</v>
      </c>
      <c r="DV292" s="65">
        <v>695.6875</v>
      </c>
      <c r="DW292" s="65">
        <v>0</v>
      </c>
      <c r="DX292" s="58">
        <f t="shared" si="146"/>
        <v>0.69073499999999999</v>
      </c>
      <c r="DY292" s="43">
        <v>6.6754574775695801</v>
      </c>
      <c r="DZ292" s="43">
        <v>11.196155548095703</v>
      </c>
      <c r="EA292" s="43">
        <v>28.299629211425781</v>
      </c>
      <c r="EB292" s="44">
        <f t="shared" si="147"/>
        <v>1.9534021380615234</v>
      </c>
      <c r="EC292" s="43">
        <v>14</v>
      </c>
      <c r="ED292" s="43">
        <v>14</v>
      </c>
      <c r="EE292" s="43">
        <v>12</v>
      </c>
      <c r="EF292" s="43">
        <v>12</v>
      </c>
      <c r="EG292" s="43">
        <v>14</v>
      </c>
      <c r="EH292" s="43">
        <v>18</v>
      </c>
      <c r="EI292" s="56">
        <f t="shared" si="128"/>
        <v>14</v>
      </c>
      <c r="EJ292" s="65">
        <v>204.89</v>
      </c>
      <c r="EK292" s="42">
        <v>0</v>
      </c>
      <c r="EL292" s="42">
        <v>0</v>
      </c>
      <c r="EM292" s="42">
        <v>0</v>
      </c>
      <c r="EN292" s="42">
        <v>0</v>
      </c>
      <c r="EO292" s="42">
        <v>0</v>
      </c>
      <c r="EP292" s="42">
        <v>0</v>
      </c>
      <c r="EQ292" s="54" t="str">
        <f t="shared" si="129"/>
        <v>0</v>
      </c>
      <c r="ER292" s="65" t="s">
        <v>237</v>
      </c>
      <c r="ES292" s="42">
        <v>0</v>
      </c>
      <c r="ET292" s="42">
        <v>0</v>
      </c>
      <c r="EU292" s="42">
        <v>0</v>
      </c>
      <c r="EV292" s="42">
        <v>0</v>
      </c>
      <c r="EW292" s="42">
        <v>0</v>
      </c>
      <c r="EX292" s="42">
        <v>0</v>
      </c>
      <c r="EY292" s="54" t="str">
        <f t="shared" si="130"/>
        <v>0</v>
      </c>
      <c r="EZ292" s="42" t="s">
        <v>237</v>
      </c>
      <c r="FA292" s="42">
        <v>0.23999999463558197</v>
      </c>
      <c r="FB292" s="42">
        <v>0.23999999463558197</v>
      </c>
      <c r="FC292" s="42">
        <v>0.23000000417232513</v>
      </c>
      <c r="FD292" s="42">
        <v>0.23000000417232513</v>
      </c>
      <c r="FE292" s="42">
        <v>0.25</v>
      </c>
      <c r="FF292" s="42">
        <v>0.25</v>
      </c>
      <c r="FG292" s="54">
        <f t="shared" si="131"/>
        <v>0.23999999960263571</v>
      </c>
      <c r="FH292" s="42"/>
      <c r="FI292" s="42">
        <v>0.28999999165534973</v>
      </c>
      <c r="FJ292" s="42">
        <v>0.28999999165534973</v>
      </c>
      <c r="FK292" s="42">
        <v>0.27000001072883606</v>
      </c>
      <c r="FL292" s="42">
        <v>0.27000001072883606</v>
      </c>
      <c r="FM292" s="42">
        <v>0.28999999165534973</v>
      </c>
      <c r="FN292" s="42">
        <v>0.28999999165534973</v>
      </c>
      <c r="FO292" s="54">
        <f t="shared" si="132"/>
        <v>0.28333333134651184</v>
      </c>
      <c r="FP292" s="65">
        <v>38</v>
      </c>
      <c r="FQ292" s="42">
        <v>0.56999999284744263</v>
      </c>
      <c r="FR292" s="42">
        <v>0.56999999284744263</v>
      </c>
      <c r="FS292" s="42">
        <v>0.56999999284744263</v>
      </c>
      <c r="FT292" s="42">
        <v>0.56999999284744263</v>
      </c>
      <c r="FU292" s="42">
        <v>0.56999999284744263</v>
      </c>
      <c r="FV292" s="42">
        <v>0.56999999284744263</v>
      </c>
      <c r="FW292" s="54">
        <f t="shared" si="133"/>
        <v>0.56999999284744263</v>
      </c>
      <c r="FX292" s="65">
        <v>33</v>
      </c>
    </row>
    <row r="293" spans="1:180">
      <c r="A293" s="40">
        <v>38995</v>
      </c>
      <c r="B293" s="41"/>
      <c r="C293" s="41"/>
      <c r="D293" s="41"/>
      <c r="E293" s="42">
        <v>7.4666666984558105</v>
      </c>
      <c r="F293" s="42">
        <v>7.4666666984558105</v>
      </c>
      <c r="G293" s="42">
        <v>7.480341911315918</v>
      </c>
      <c r="H293" s="42">
        <v>7.6205129623413086</v>
      </c>
      <c r="I293" s="42">
        <v>8.4376068115234375</v>
      </c>
      <c r="J293" s="42">
        <v>8.2188034057617188</v>
      </c>
      <c r="K293" s="54">
        <f t="shared" si="134"/>
        <v>7.781766414642334</v>
      </c>
      <c r="L293" s="43">
        <v>13.528693199157715</v>
      </c>
      <c r="M293" s="43">
        <v>12.771673202514648</v>
      </c>
      <c r="N293" s="43">
        <v>12.136752128601074</v>
      </c>
      <c r="O293" s="43">
        <v>12.747252464294434</v>
      </c>
      <c r="P293" s="43">
        <v>13.699633598327637</v>
      </c>
      <c r="Q293" s="43">
        <v>12.820512771606445</v>
      </c>
      <c r="R293" s="54">
        <f t="shared" si="135"/>
        <v>12.950752894083658</v>
      </c>
      <c r="S293" s="43">
        <v>8.9133090972900391</v>
      </c>
      <c r="T293" s="43">
        <v>10.134309768676758</v>
      </c>
      <c r="U293" s="43">
        <v>10.989010810852051</v>
      </c>
      <c r="V293" s="43">
        <v>9.5238094329833984</v>
      </c>
      <c r="W293" s="43">
        <v>8.3028087615966797</v>
      </c>
      <c r="X293" s="43">
        <v>6.5934066772460938</v>
      </c>
      <c r="Y293" s="56">
        <f t="shared" si="136"/>
        <v>9.076109091440836</v>
      </c>
      <c r="Z293" s="42">
        <v>-0.34432235360145569</v>
      </c>
      <c r="AA293" s="42">
        <v>-0.34432235360145569</v>
      </c>
      <c r="AB293" s="42">
        <v>-0.38827839493751526</v>
      </c>
      <c r="AC293" s="42">
        <v>-0.4126984179019928</v>
      </c>
      <c r="AD293" s="42">
        <v>-0.46642246842384338</v>
      </c>
      <c r="AE293" s="42">
        <v>-0.39316239953041077</v>
      </c>
      <c r="AF293" s="54">
        <f t="shared" si="137"/>
        <v>-0.39153439799944562</v>
      </c>
      <c r="AG293" s="42">
        <v>7.6239314079284668</v>
      </c>
      <c r="AH293" s="42">
        <v>7.6170940399169922</v>
      </c>
      <c r="AI293" s="42">
        <v>7.6478633880615234</v>
      </c>
      <c r="AJ293" s="42">
        <v>7.8153843879699707</v>
      </c>
      <c r="AK293" s="42">
        <v>7.8393163681030273</v>
      </c>
      <c r="AL293" s="42">
        <v>7.6068377494812012</v>
      </c>
      <c r="AM293" s="54">
        <f t="shared" si="138"/>
        <v>7.6917378902435303</v>
      </c>
      <c r="AN293" s="44">
        <v>0.56654459238052368</v>
      </c>
      <c r="AO293" s="44">
        <v>0.5494505763053894</v>
      </c>
      <c r="AP293" s="44">
        <v>0.52747255563735962</v>
      </c>
      <c r="AQ293" s="44">
        <v>0.63003665208816528</v>
      </c>
      <c r="AR293" s="44">
        <v>0.91819292306900024</v>
      </c>
      <c r="AS293" s="44">
        <v>0.5763126015663147</v>
      </c>
      <c r="AT293" s="58">
        <f t="shared" si="139"/>
        <v>0.62800165017445886</v>
      </c>
      <c r="AU293" s="42">
        <v>0.83760684728622437</v>
      </c>
      <c r="AV293" s="42">
        <v>0.86446887254714966</v>
      </c>
      <c r="AW293" s="42">
        <v>0.8302808403968811</v>
      </c>
      <c r="AX293" s="42">
        <v>0.75946277379989624</v>
      </c>
      <c r="AY293" s="42">
        <v>0.77045178413391113</v>
      </c>
      <c r="AZ293" s="42">
        <v>0.84493285417556763</v>
      </c>
      <c r="BA293" s="54">
        <f t="shared" si="140"/>
        <v>0.81786732872327172</v>
      </c>
      <c r="BB293" s="44"/>
      <c r="BC293" s="42">
        <v>0.26251527667045593</v>
      </c>
      <c r="BD293" s="42">
        <v>0.25274726748466492</v>
      </c>
      <c r="BE293" s="42">
        <v>0.29670330882072449</v>
      </c>
      <c r="BF293" s="42">
        <v>0.22954823076725006</v>
      </c>
      <c r="BG293" s="42">
        <v>0.18559218943119049</v>
      </c>
      <c r="BH293" s="42">
        <v>0.19169719517230988</v>
      </c>
      <c r="BI293" s="54">
        <f t="shared" si="141"/>
        <v>0.23646724472443262</v>
      </c>
      <c r="BJ293" s="44">
        <v>4.5098200440406799E-2</v>
      </c>
      <c r="BK293" s="44">
        <v>4.4489327818155289E-2</v>
      </c>
      <c r="BL293" s="44">
        <v>4.6751692891120911E-2</v>
      </c>
      <c r="BM293" s="44">
        <v>5.05811907351017E-2</v>
      </c>
      <c r="BN293" s="44">
        <v>5.4113160818815231E-2</v>
      </c>
      <c r="BO293" s="44">
        <v>5.8784786611795425E-2</v>
      </c>
      <c r="BP293" s="58">
        <f t="shared" si="142"/>
        <v>4.9969726552565895E-2</v>
      </c>
      <c r="BQ293" s="42">
        <v>1.26</v>
      </c>
      <c r="BR293" s="42">
        <v>1.22</v>
      </c>
      <c r="BS293" s="42">
        <v>1.3</v>
      </c>
      <c r="BT293" s="42">
        <v>1.2</v>
      </c>
      <c r="BU293" s="42">
        <v>1.1000000000000001</v>
      </c>
      <c r="BV293" s="42">
        <v>1.08</v>
      </c>
      <c r="BW293" s="54">
        <v>1.19</v>
      </c>
      <c r="BX293" s="44">
        <v>4.8000000000000001E-2</v>
      </c>
      <c r="BY293" s="44">
        <v>4.8000000000000001E-2</v>
      </c>
      <c r="BZ293" s="44">
        <v>5.2999999999999999E-2</v>
      </c>
      <c r="CA293" s="44">
        <v>5.7000000000000002E-2</v>
      </c>
      <c r="CB293" s="44">
        <v>5.7000000000000002E-2</v>
      </c>
      <c r="CC293" s="44">
        <v>6.2E-2</v>
      </c>
      <c r="CD293" s="58">
        <v>5.3999999999999999E-2</v>
      </c>
      <c r="CE293" s="42">
        <v>8.09</v>
      </c>
      <c r="CF293" s="42">
        <v>8.09</v>
      </c>
      <c r="CG293" s="42">
        <v>7.99</v>
      </c>
      <c r="CH293" s="42">
        <v>7.96</v>
      </c>
      <c r="CI293" s="42">
        <v>7.78</v>
      </c>
      <c r="CJ293" s="42">
        <v>7.83</v>
      </c>
      <c r="CK293" s="54">
        <v>7.95</v>
      </c>
      <c r="CL293" s="42">
        <v>132</v>
      </c>
      <c r="CM293" s="44">
        <v>0.14799999999999999</v>
      </c>
      <c r="CN293" s="44">
        <v>1.8080586194992065</v>
      </c>
      <c r="CO293" s="44">
        <v>1.8168498277664185</v>
      </c>
      <c r="CP293" s="44">
        <v>2.0610501766204834</v>
      </c>
      <c r="CQ293" s="44">
        <v>2.0415141582489014</v>
      </c>
      <c r="CR293" s="44">
        <v>2.0024421215057373</v>
      </c>
      <c r="CS293" s="44">
        <v>2.095238208770752</v>
      </c>
      <c r="CT293" s="58">
        <f t="shared" si="143"/>
        <v>1.9708588520685832</v>
      </c>
      <c r="CU293" s="44" t="s">
        <v>233</v>
      </c>
      <c r="CV293" s="44" t="s">
        <v>233</v>
      </c>
      <c r="CW293" s="44" t="s">
        <v>233</v>
      </c>
      <c r="CX293" s="44" t="s">
        <v>233</v>
      </c>
      <c r="CY293" s="44" t="s">
        <v>233</v>
      </c>
      <c r="CZ293" s="44" t="s">
        <v>233</v>
      </c>
      <c r="DA293" s="54">
        <v>0.45200000000000001</v>
      </c>
      <c r="DB293" s="65">
        <v>1258.974365234375</v>
      </c>
      <c r="DC293" s="65">
        <v>1236.5079345703125</v>
      </c>
      <c r="DD293" s="65">
        <v>1400.4884033203125</v>
      </c>
      <c r="DE293" s="65">
        <v>1409.76806640625</v>
      </c>
      <c r="DF293" s="65">
        <v>1394.993896484375</v>
      </c>
      <c r="DG293" s="65">
        <v>1388.888916015625</v>
      </c>
      <c r="DH293" s="58">
        <f t="shared" si="144"/>
        <v>1.9415091796874999</v>
      </c>
      <c r="DI293" s="65">
        <v>1297.045166015625</v>
      </c>
      <c r="DJ293" s="65">
        <v>1267.6190185546875</v>
      </c>
      <c r="DK293" s="65">
        <v>1396.874267578125</v>
      </c>
      <c r="DL293" s="65">
        <v>1399.4627685546875</v>
      </c>
      <c r="DM293" s="65">
        <v>1394.5299072265625</v>
      </c>
      <c r="DN293" s="65">
        <v>1383.8095703125</v>
      </c>
      <c r="DO293" s="58">
        <f t="shared" si="145"/>
        <v>1.953441767578125</v>
      </c>
      <c r="DP293" s="65">
        <v>24</v>
      </c>
      <c r="DQ293" s="44"/>
      <c r="DR293" s="65">
        <v>718.1875</v>
      </c>
      <c r="DS293" s="65">
        <v>728.625</v>
      </c>
      <c r="DT293" s="65">
        <v>731.9375</v>
      </c>
      <c r="DU293" s="65">
        <v>700.5625</v>
      </c>
      <c r="DV293" s="65">
        <v>711.1875</v>
      </c>
      <c r="DW293" s="65">
        <v>0</v>
      </c>
      <c r="DX293" s="58">
        <f t="shared" si="146"/>
        <v>0.86172000000000004</v>
      </c>
      <c r="DY293" s="43">
        <v>6.8750667572021484</v>
      </c>
      <c r="DZ293" s="43">
        <v>12.596593856811523</v>
      </c>
      <c r="EA293" s="43">
        <v>28.768844604492188</v>
      </c>
      <c r="EB293" s="44">
        <f t="shared" si="147"/>
        <v>1.7489777745056152</v>
      </c>
      <c r="EC293" s="43">
        <v>18</v>
      </c>
      <c r="ED293" s="43">
        <v>18</v>
      </c>
      <c r="EE293" s="43">
        <v>16</v>
      </c>
      <c r="EF293" s="43">
        <v>16</v>
      </c>
      <c r="EG293" s="43">
        <v>16</v>
      </c>
      <c r="EH293" s="43">
        <v>18</v>
      </c>
      <c r="EI293" s="56">
        <f t="shared" si="128"/>
        <v>17</v>
      </c>
      <c r="EJ293" s="65">
        <v>254.96</v>
      </c>
      <c r="EK293" s="42">
        <v>0</v>
      </c>
      <c r="EL293" s="42">
        <v>0</v>
      </c>
      <c r="EM293" s="42">
        <v>0</v>
      </c>
      <c r="EN293" s="42">
        <v>0</v>
      </c>
      <c r="EO293" s="42">
        <v>0</v>
      </c>
      <c r="EP293" s="42">
        <v>0</v>
      </c>
      <c r="EQ293" s="54" t="str">
        <f t="shared" si="129"/>
        <v>0</v>
      </c>
      <c r="ER293" s="65" t="s">
        <v>237</v>
      </c>
      <c r="ES293" s="42">
        <v>0</v>
      </c>
      <c r="ET293" s="42">
        <v>0</v>
      </c>
      <c r="EU293" s="42">
        <v>0</v>
      </c>
      <c r="EV293" s="42">
        <v>0</v>
      </c>
      <c r="EW293" s="42">
        <v>0</v>
      </c>
      <c r="EX293" s="42">
        <v>0</v>
      </c>
      <c r="EY293" s="54" t="str">
        <f t="shared" si="130"/>
        <v>0</v>
      </c>
      <c r="EZ293" s="42" t="s">
        <v>237</v>
      </c>
      <c r="FA293" s="42">
        <v>0.25</v>
      </c>
      <c r="FB293" s="42">
        <v>0.25</v>
      </c>
      <c r="FC293" s="42">
        <v>0.25</v>
      </c>
      <c r="FD293" s="42">
        <v>0.25</v>
      </c>
      <c r="FE293" s="42">
        <v>0.25</v>
      </c>
      <c r="FF293" s="42">
        <v>0.25</v>
      </c>
      <c r="FG293" s="54">
        <f t="shared" si="131"/>
        <v>0.25</v>
      </c>
      <c r="FH293" s="42"/>
      <c r="FI293" s="42">
        <v>0.28999999165534973</v>
      </c>
      <c r="FJ293" s="42">
        <v>0.28999999165534973</v>
      </c>
      <c r="FK293" s="42">
        <v>0.28999999165534973</v>
      </c>
      <c r="FL293" s="42">
        <v>0.27000001072883606</v>
      </c>
      <c r="FM293" s="42">
        <v>0.27000001072883606</v>
      </c>
      <c r="FN293" s="42">
        <v>0.2800000011920929</v>
      </c>
      <c r="FO293" s="54">
        <f t="shared" si="132"/>
        <v>0.28166666626930237</v>
      </c>
      <c r="FP293" s="65">
        <v>40</v>
      </c>
      <c r="FQ293" s="42">
        <v>0.56999999284744263</v>
      </c>
      <c r="FR293" s="42">
        <v>0.56999999284744263</v>
      </c>
      <c r="FS293" s="42">
        <v>0.56999999284744263</v>
      </c>
      <c r="FT293" s="42">
        <v>0.56999999284744263</v>
      </c>
      <c r="FU293" s="42">
        <v>0.56999999284744263</v>
      </c>
      <c r="FV293" s="42">
        <v>0.56999999284744263</v>
      </c>
      <c r="FW293" s="54">
        <f t="shared" si="133"/>
        <v>0.56999999284744263</v>
      </c>
      <c r="FX293" s="65">
        <v>36</v>
      </c>
    </row>
    <row r="294" spans="1:180">
      <c r="A294" s="40">
        <v>38996</v>
      </c>
      <c r="B294" s="41"/>
      <c r="C294" s="41"/>
      <c r="D294" s="41"/>
      <c r="E294" s="42">
        <v>8.0239315032958984</v>
      </c>
      <c r="F294" s="42">
        <v>7.9760684967041016</v>
      </c>
      <c r="G294" s="42">
        <v>7.9726495742797852</v>
      </c>
      <c r="H294" s="42">
        <v>8.3384618759155273</v>
      </c>
      <c r="I294" s="42">
        <v>8.6188030242919922</v>
      </c>
      <c r="J294" s="42">
        <v>8.4376068115234375</v>
      </c>
      <c r="K294" s="54">
        <f t="shared" si="134"/>
        <v>8.2279202143351231</v>
      </c>
      <c r="L294" s="43">
        <v>11.721611976623535</v>
      </c>
      <c r="M294" s="43">
        <v>11.111110687255859</v>
      </c>
      <c r="N294" s="43">
        <v>10.256410598754883</v>
      </c>
      <c r="O294" s="43">
        <v>10.866910934448242</v>
      </c>
      <c r="P294" s="43">
        <v>12.332112312316895</v>
      </c>
      <c r="Q294" s="43">
        <v>11.721611976623535</v>
      </c>
      <c r="R294" s="54">
        <f t="shared" si="135"/>
        <v>11.334961414337158</v>
      </c>
      <c r="S294" s="43">
        <v>6.7155065536499023</v>
      </c>
      <c r="T294" s="43">
        <v>6.3492064476013184</v>
      </c>
      <c r="U294" s="43">
        <v>4.7619047164916992</v>
      </c>
      <c r="V294" s="43">
        <v>6.9597067832946777</v>
      </c>
      <c r="W294" s="43">
        <v>3.9072039127349854</v>
      </c>
      <c r="X294" s="43">
        <v>4.029304027557373</v>
      </c>
      <c r="Y294" s="56">
        <f t="shared" si="136"/>
        <v>5.4538054068883257</v>
      </c>
      <c r="Z294" s="42">
        <v>-0.39804640412330627</v>
      </c>
      <c r="AA294" s="42">
        <v>-0.40781441330909729</v>
      </c>
      <c r="AB294" s="42">
        <v>-0.44688645005226135</v>
      </c>
      <c r="AC294" s="42">
        <v>-0.46153846383094788</v>
      </c>
      <c r="AD294" s="42">
        <v>-0.46642246842384338</v>
      </c>
      <c r="AE294" s="42">
        <v>-0.46153846383094788</v>
      </c>
      <c r="AF294" s="54">
        <f t="shared" si="137"/>
        <v>-0.44037444392840069</v>
      </c>
      <c r="AG294" s="42">
        <v>7.4837608337402344</v>
      </c>
      <c r="AH294" s="42">
        <v>7.4495725631713867</v>
      </c>
      <c r="AI294" s="42">
        <v>7.4837608337402344</v>
      </c>
      <c r="AJ294" s="42">
        <v>7.7230768203735352</v>
      </c>
      <c r="AK294" s="42">
        <v>8.0444440841674805</v>
      </c>
      <c r="AL294" s="42">
        <v>7.8393163681030273</v>
      </c>
      <c r="AM294" s="54">
        <f t="shared" si="138"/>
        <v>7.6706552505493164</v>
      </c>
      <c r="AN294" s="44">
        <v>0.49084249138832092</v>
      </c>
      <c r="AO294" s="44">
        <v>0.40537241101264954</v>
      </c>
      <c r="AP294" s="44">
        <v>0.39072039723396301</v>
      </c>
      <c r="AQ294" s="44">
        <v>0.33455434441566467</v>
      </c>
      <c r="AR294" s="44">
        <v>0.44200244545936584</v>
      </c>
      <c r="AS294" s="44">
        <v>0.37851038575172424</v>
      </c>
      <c r="AT294" s="58">
        <f t="shared" si="139"/>
        <v>0.40700041254361469</v>
      </c>
      <c r="AU294" s="42">
        <v>0.79609280824661255</v>
      </c>
      <c r="AV294" s="42">
        <v>0.83882784843444824</v>
      </c>
      <c r="AW294" s="42">
        <v>0.74358975887298584</v>
      </c>
      <c r="AX294" s="42">
        <v>0.9841269850730896</v>
      </c>
      <c r="AY294" s="42">
        <v>1.0134310722351074</v>
      </c>
      <c r="AZ294" s="42">
        <v>0.99023199081420898</v>
      </c>
      <c r="BA294" s="54">
        <f t="shared" si="140"/>
        <v>0.89438341061274207</v>
      </c>
      <c r="BB294" s="44"/>
      <c r="BC294" s="42">
        <v>0.20757021009922028</v>
      </c>
      <c r="BD294" s="42">
        <v>0.17704518139362335</v>
      </c>
      <c r="BE294" s="42">
        <v>0.17094017565250397</v>
      </c>
      <c r="BF294" s="42">
        <v>0.24053724110126495</v>
      </c>
      <c r="BG294" s="42">
        <v>0.23199023306369781</v>
      </c>
      <c r="BH294" s="42">
        <v>0.21123321354389191</v>
      </c>
      <c r="BI294" s="54">
        <f t="shared" si="141"/>
        <v>0.20655270914236704</v>
      </c>
      <c r="BJ294" s="44">
        <v>5.8038659393787384E-2</v>
      </c>
      <c r="BK294" s="44">
        <v>5.4053895175457001E-2</v>
      </c>
      <c r="BL294" s="44">
        <v>5.4381962865591049E-2</v>
      </c>
      <c r="BM294" s="44">
        <v>5.1101084798574448E-2</v>
      </c>
      <c r="BN294" s="44">
        <v>5.0444498658180237E-2</v>
      </c>
      <c r="BO294" s="44">
        <v>5.1520340144634247E-2</v>
      </c>
      <c r="BP294" s="58">
        <f t="shared" si="142"/>
        <v>5.3256740172704063E-2</v>
      </c>
      <c r="BQ294" s="42">
        <v>1.1100000000000001</v>
      </c>
      <c r="BR294" s="42">
        <v>1.1299999999999999</v>
      </c>
      <c r="BS294" s="42">
        <v>1.17</v>
      </c>
      <c r="BT294" s="42">
        <v>1.24</v>
      </c>
      <c r="BU294" s="42">
        <v>1.25</v>
      </c>
      <c r="BV294" s="42">
        <v>1.21</v>
      </c>
      <c r="BW294" s="54">
        <v>1.19</v>
      </c>
      <c r="BX294" s="44">
        <v>0.06</v>
      </c>
      <c r="BY294" s="44">
        <v>5.5E-2</v>
      </c>
      <c r="BZ294" s="44">
        <v>5.2999999999999999E-2</v>
      </c>
      <c r="CA294" s="44">
        <v>5.3999999999999999E-2</v>
      </c>
      <c r="CB294" s="44">
        <v>5.2999999999999999E-2</v>
      </c>
      <c r="CC294" s="44">
        <v>5.5E-2</v>
      </c>
      <c r="CD294" s="58">
        <v>5.5E-2</v>
      </c>
      <c r="CE294" s="42">
        <v>7.86</v>
      </c>
      <c r="CF294" s="42">
        <v>7.85</v>
      </c>
      <c r="CG294" s="42">
        <v>7.81</v>
      </c>
      <c r="CH294" s="42">
        <v>7.77</v>
      </c>
      <c r="CI294" s="42">
        <v>7.76</v>
      </c>
      <c r="CJ294" s="42">
        <v>7.79</v>
      </c>
      <c r="CK294" s="54">
        <v>7.81</v>
      </c>
      <c r="CL294" s="42">
        <v>130</v>
      </c>
      <c r="CM294" s="44"/>
      <c r="CN294" s="44">
        <v>1.9926739931106567</v>
      </c>
      <c r="CO294" s="44">
        <v>1.889133095741272</v>
      </c>
      <c r="CP294" s="44">
        <v>1.6283272504806519</v>
      </c>
      <c r="CQ294" s="44">
        <v>1.6722832918167114</v>
      </c>
      <c r="CR294" s="44">
        <v>1.6732600927352905</v>
      </c>
      <c r="CS294" s="44">
        <v>1.6029304265975952</v>
      </c>
      <c r="CT294" s="58">
        <f t="shared" si="143"/>
        <v>1.7431013584136963</v>
      </c>
      <c r="CU294" s="44" t="s">
        <v>233</v>
      </c>
      <c r="CV294" s="44" t="s">
        <v>233</v>
      </c>
      <c r="CW294" s="44" t="s">
        <v>233</v>
      </c>
      <c r="CX294" s="44" t="s">
        <v>233</v>
      </c>
      <c r="CY294" s="44" t="s">
        <v>233</v>
      </c>
      <c r="CZ294" s="44" t="s">
        <v>233</v>
      </c>
      <c r="DA294" s="54">
        <v>0.64500000000000002</v>
      </c>
      <c r="DB294" s="65">
        <v>1439.194091796875</v>
      </c>
      <c r="DC294" s="65">
        <v>1270.818115234375</v>
      </c>
      <c r="DD294" s="65">
        <v>1145.1771240234375</v>
      </c>
      <c r="DE294" s="65">
        <v>1139.5604248046875</v>
      </c>
      <c r="DF294" s="65">
        <v>1158.974365234375</v>
      </c>
      <c r="DG294" s="65">
        <v>1118.803466796875</v>
      </c>
      <c r="DH294" s="58">
        <f t="shared" si="144"/>
        <v>1.74540662109375</v>
      </c>
      <c r="DI294" s="65">
        <v>1380.4639892578125</v>
      </c>
      <c r="DJ294" s="65">
        <v>1350.35400390625</v>
      </c>
      <c r="DK294" s="65">
        <v>1168.840087890625</v>
      </c>
      <c r="DL294" s="65">
        <v>1181.3919677734375</v>
      </c>
      <c r="DM294" s="65">
        <v>1164.6641845703125</v>
      </c>
      <c r="DN294" s="65">
        <v>1160.1708984375</v>
      </c>
      <c r="DO294" s="58">
        <f t="shared" si="145"/>
        <v>1.777412431640625</v>
      </c>
      <c r="DP294" s="65">
        <v>50</v>
      </c>
      <c r="DQ294" s="44"/>
      <c r="DR294" s="65">
        <v>709</v>
      </c>
      <c r="DS294" s="65">
        <v>755.9375</v>
      </c>
      <c r="DT294" s="65">
        <v>734.1875</v>
      </c>
      <c r="DU294" s="65">
        <v>714.25</v>
      </c>
      <c r="DV294" s="65">
        <v>706.25</v>
      </c>
      <c r="DW294" s="65">
        <v>751.375</v>
      </c>
      <c r="DX294" s="58">
        <f t="shared" si="146"/>
        <v>1.04904</v>
      </c>
      <c r="DY294" s="43">
        <v>6.4693036079406738</v>
      </c>
      <c r="DZ294" s="43">
        <v>13.379827499389648</v>
      </c>
      <c r="EA294" s="43">
        <v>29.057594299316406</v>
      </c>
      <c r="EB294" s="44">
        <f t="shared" si="147"/>
        <v>1.6630603198242189</v>
      </c>
      <c r="EC294" s="43">
        <v>18</v>
      </c>
      <c r="ED294" s="43">
        <v>18</v>
      </c>
      <c r="EE294" s="43">
        <v>16</v>
      </c>
      <c r="EF294" s="43">
        <v>16</v>
      </c>
      <c r="EG294" s="43">
        <v>16</v>
      </c>
      <c r="EH294" s="43">
        <v>16</v>
      </c>
      <c r="EI294" s="56">
        <f t="shared" si="128"/>
        <v>16.666666666666668</v>
      </c>
      <c r="EJ294" s="65">
        <v>220.52</v>
      </c>
      <c r="EK294" s="42">
        <v>0</v>
      </c>
      <c r="EL294" s="42">
        <v>0</v>
      </c>
      <c r="EM294" s="42">
        <v>0</v>
      </c>
      <c r="EN294" s="42">
        <v>0</v>
      </c>
      <c r="EO294" s="42">
        <v>0</v>
      </c>
      <c r="EP294" s="42">
        <v>0</v>
      </c>
      <c r="EQ294" s="54" t="str">
        <f t="shared" si="129"/>
        <v>0</v>
      </c>
      <c r="ER294" s="65" t="s">
        <v>237</v>
      </c>
      <c r="ES294" s="42">
        <v>0</v>
      </c>
      <c r="ET294" s="42">
        <v>0</v>
      </c>
      <c r="EU294" s="42">
        <v>0</v>
      </c>
      <c r="EV294" s="42">
        <v>0</v>
      </c>
      <c r="EW294" s="42">
        <v>0</v>
      </c>
      <c r="EX294" s="42">
        <v>0</v>
      </c>
      <c r="EY294" s="54" t="str">
        <f t="shared" si="130"/>
        <v>0</v>
      </c>
      <c r="EZ294" s="42" t="s">
        <v>237</v>
      </c>
      <c r="FA294" s="42">
        <v>0.25</v>
      </c>
      <c r="FB294" s="42">
        <v>0.25</v>
      </c>
      <c r="FC294" s="42">
        <v>0.25</v>
      </c>
      <c r="FD294" s="42">
        <v>0.28999999165534973</v>
      </c>
      <c r="FE294" s="42">
        <v>0.28999999165534973</v>
      </c>
      <c r="FF294" s="42">
        <v>0.28999999165534973</v>
      </c>
      <c r="FG294" s="54">
        <f t="shared" si="131"/>
        <v>0.26999999582767487</v>
      </c>
      <c r="FH294" s="42"/>
      <c r="FI294" s="42">
        <v>0.2800000011920929</v>
      </c>
      <c r="FJ294" s="42">
        <v>0.28999999165534973</v>
      </c>
      <c r="FK294" s="42">
        <v>0.28999999165534973</v>
      </c>
      <c r="FL294" s="42">
        <v>0.31000000238418579</v>
      </c>
      <c r="FM294" s="42">
        <v>0.31000000238418579</v>
      </c>
      <c r="FN294" s="42">
        <v>0.30000001192092896</v>
      </c>
      <c r="FO294" s="54">
        <f t="shared" si="132"/>
        <v>0.29666666686534882</v>
      </c>
      <c r="FP294" s="65">
        <v>52</v>
      </c>
      <c r="FQ294" s="42">
        <v>0.56999999284744263</v>
      </c>
      <c r="FR294" s="42">
        <v>0.56999999284744263</v>
      </c>
      <c r="FS294" s="42">
        <v>0.56999999284744263</v>
      </c>
      <c r="FT294" s="42">
        <v>0.56999999284744263</v>
      </c>
      <c r="FU294" s="42">
        <v>0.56999999284744263</v>
      </c>
      <c r="FV294" s="42">
        <v>0.56999999284744263</v>
      </c>
      <c r="FW294" s="54">
        <f t="shared" si="133"/>
        <v>0.56999999284744263</v>
      </c>
      <c r="FX294" s="65">
        <v>32</v>
      </c>
    </row>
    <row r="295" spans="1:180">
      <c r="A295" s="40">
        <v>38997</v>
      </c>
      <c r="B295" s="41"/>
      <c r="C295" s="41"/>
      <c r="D295" s="41"/>
      <c r="E295" s="42">
        <v>8.126495361328125</v>
      </c>
      <c r="F295" s="42">
        <v>7.9863247871398926</v>
      </c>
      <c r="G295" s="42">
        <v>7.9965810775756836</v>
      </c>
      <c r="H295" s="42">
        <v>8.3316240310668945</v>
      </c>
      <c r="I295" s="42">
        <v>8.5299148559570312</v>
      </c>
      <c r="J295" s="42">
        <v>8.3589744567871094</v>
      </c>
      <c r="K295" s="54">
        <f t="shared" si="134"/>
        <v>8.2216524283091221</v>
      </c>
      <c r="L295" s="43">
        <v>10.744811058044434</v>
      </c>
      <c r="M295" s="43">
        <v>9.5238094329833984</v>
      </c>
      <c r="N295" s="43">
        <v>8.5470085144042969</v>
      </c>
      <c r="O295" s="43">
        <v>9.7924299240112305</v>
      </c>
      <c r="P295" s="43">
        <v>11.941391944885254</v>
      </c>
      <c r="Q295" s="43">
        <v>11.330891609191895</v>
      </c>
      <c r="R295" s="54">
        <f t="shared" si="135"/>
        <v>10.313390413920084</v>
      </c>
      <c r="S295" s="43">
        <v>4.1514043807983398</v>
      </c>
      <c r="T295" s="43">
        <v>4.029304027557373</v>
      </c>
      <c r="U295" s="43">
        <v>3.4188034534454346</v>
      </c>
      <c r="V295" s="43">
        <v>3.1746032238006592</v>
      </c>
      <c r="W295" s="43">
        <v>3.2967033386230469</v>
      </c>
      <c r="X295" s="43">
        <v>3.2967033386230469</v>
      </c>
      <c r="Y295" s="56">
        <f t="shared" si="136"/>
        <v>3.5612536271413169</v>
      </c>
      <c r="Z295" s="42">
        <v>-0.4126984179019928</v>
      </c>
      <c r="AA295" s="42">
        <v>-0.42735043168067932</v>
      </c>
      <c r="AB295" s="42">
        <v>-0.46153846383094788</v>
      </c>
      <c r="AC295" s="42">
        <v>-0.48595848679542542</v>
      </c>
      <c r="AD295" s="42">
        <v>-0.48107448220252991</v>
      </c>
      <c r="AE295" s="42">
        <v>-0.45665445923805237</v>
      </c>
      <c r="AF295" s="54">
        <f t="shared" si="137"/>
        <v>-0.45421245694160461</v>
      </c>
      <c r="AG295" s="42">
        <v>7.5316238403320313</v>
      </c>
      <c r="AH295" s="42">
        <v>7.4666666984558105</v>
      </c>
      <c r="AI295" s="42">
        <v>7.5350427627563477</v>
      </c>
      <c r="AJ295" s="42">
        <v>7.8393163681030273</v>
      </c>
      <c r="AK295" s="42">
        <v>7.9726495742797852</v>
      </c>
      <c r="AL295" s="42">
        <v>7.7846155166625977</v>
      </c>
      <c r="AM295" s="54">
        <f t="shared" si="138"/>
        <v>7.6883191267649336</v>
      </c>
      <c r="AN295" s="44">
        <v>0.30769231915473938</v>
      </c>
      <c r="AO295" s="44">
        <v>0.26617828011512756</v>
      </c>
      <c r="AP295" s="44">
        <v>0.21489621698856354</v>
      </c>
      <c r="AQ295" s="44">
        <v>0.21733821928501129</v>
      </c>
      <c r="AR295" s="44">
        <v>0.31013432145118713</v>
      </c>
      <c r="AS295" s="44">
        <v>0.28815630078315735</v>
      </c>
      <c r="AT295" s="58">
        <f t="shared" si="139"/>
        <v>0.26739927629629773</v>
      </c>
      <c r="AU295" s="42">
        <v>0.98534798622131348</v>
      </c>
      <c r="AV295" s="42">
        <v>0.96092796325683594</v>
      </c>
      <c r="AW295" s="42">
        <v>1.33699631690979</v>
      </c>
      <c r="AX295" s="42">
        <v>0.94627594947814941</v>
      </c>
      <c r="AY295" s="42">
        <v>1.1562881469726563</v>
      </c>
      <c r="AZ295" s="42">
        <v>1.0268620252609253</v>
      </c>
      <c r="BA295" s="54">
        <f t="shared" si="140"/>
        <v>1.0687830646832783</v>
      </c>
      <c r="BB295" s="44"/>
      <c r="BC295" s="42">
        <v>0.22710622847080231</v>
      </c>
      <c r="BD295" s="42">
        <v>0.16727717220783234</v>
      </c>
      <c r="BE295" s="42">
        <v>6.4713068306446075E-2</v>
      </c>
      <c r="BF295" s="42">
        <v>0.14774115383625031</v>
      </c>
      <c r="BG295" s="42">
        <v>0.26373627781867981</v>
      </c>
      <c r="BH295" s="42">
        <v>0.22588522732257843</v>
      </c>
      <c r="BI295" s="54">
        <f t="shared" si="141"/>
        <v>0.18274318799376488</v>
      </c>
      <c r="BJ295" s="44">
        <v>5.1338467746973038E-2</v>
      </c>
      <c r="BK295" s="44">
        <v>4.9246933311223984E-2</v>
      </c>
      <c r="BL295" s="44">
        <v>4.8233184963464737E-2</v>
      </c>
      <c r="BM295" s="44">
        <v>4.6811681240797043E-2</v>
      </c>
      <c r="BN295" s="44">
        <v>4.9579128623008728E-2</v>
      </c>
      <c r="BO295" s="44">
        <v>4.915035143494606E-2</v>
      </c>
      <c r="BP295" s="58">
        <f t="shared" si="142"/>
        <v>4.9059957886735596E-2</v>
      </c>
      <c r="BQ295" s="42">
        <v>1.17</v>
      </c>
      <c r="BR295" s="42">
        <v>1.1399999999999999</v>
      </c>
      <c r="BS295" s="42">
        <v>1.05</v>
      </c>
      <c r="BT295" s="42">
        <v>1.1100000000000001</v>
      </c>
      <c r="BU295" s="42">
        <v>1.26</v>
      </c>
      <c r="BV295" s="42">
        <v>1.36</v>
      </c>
      <c r="BW295" s="54">
        <v>1.18</v>
      </c>
      <c r="BX295" s="44">
        <v>5.3999999999999999E-2</v>
      </c>
      <c r="BY295" s="44">
        <v>0.05</v>
      </c>
      <c r="BZ295" s="44">
        <v>4.8000000000000001E-2</v>
      </c>
      <c r="CA295" s="44">
        <v>4.9000000000000002E-2</v>
      </c>
      <c r="CB295" s="44">
        <v>5.3999999999999999E-2</v>
      </c>
      <c r="CC295" s="44">
        <v>5.2999999999999999E-2</v>
      </c>
      <c r="CD295" s="58">
        <v>5.0999999999999997E-2</v>
      </c>
      <c r="CE295" s="42">
        <v>7.85</v>
      </c>
      <c r="CF295" s="42">
        <v>7.89</v>
      </c>
      <c r="CG295" s="42">
        <v>7.89</v>
      </c>
      <c r="CH295" s="42">
        <v>7.89</v>
      </c>
      <c r="CI295" s="42">
        <v>7.89</v>
      </c>
      <c r="CJ295" s="42">
        <v>7.9</v>
      </c>
      <c r="CK295" s="54">
        <v>7.89</v>
      </c>
      <c r="CL295" s="42">
        <v>125</v>
      </c>
      <c r="CM295" s="44"/>
      <c r="CN295" s="44">
        <v>1.6341880559921265</v>
      </c>
      <c r="CO295" s="44">
        <v>1.1956044435501099</v>
      </c>
      <c r="CP295" s="44">
        <v>0.53724056482315063</v>
      </c>
      <c r="CQ295" s="44">
        <v>0.58803421258926392</v>
      </c>
      <c r="CR295" s="44">
        <v>0.98461538553237915</v>
      </c>
      <c r="CS295" s="44">
        <v>0.97875458002090454</v>
      </c>
      <c r="CT295" s="58">
        <f t="shared" si="143"/>
        <v>0.98640620708465576</v>
      </c>
      <c r="CU295" s="44" t="s">
        <v>233</v>
      </c>
      <c r="CV295" s="44" t="s">
        <v>233</v>
      </c>
      <c r="CW295" s="44" t="s">
        <v>233</v>
      </c>
      <c r="CX295" s="44" t="s">
        <v>233</v>
      </c>
      <c r="CY295" s="44" t="s">
        <v>233</v>
      </c>
      <c r="CZ295" s="44" t="s">
        <v>233</v>
      </c>
      <c r="DA295" s="54">
        <v>1.391</v>
      </c>
      <c r="DB295" s="65">
        <v>1107.2039794921875</v>
      </c>
      <c r="DC295" s="65">
        <v>829.4261474609375</v>
      </c>
      <c r="DD295" s="65">
        <v>339.19415283203125</v>
      </c>
      <c r="DE295" s="65">
        <v>414.77410888671875</v>
      </c>
      <c r="DF295" s="65">
        <v>679.24298095703125</v>
      </c>
      <c r="DG295" s="65">
        <v>660.927978515625</v>
      </c>
      <c r="DH295" s="58">
        <f t="shared" si="144"/>
        <v>0.96738464355468745</v>
      </c>
      <c r="DI295" s="65">
        <v>1141.78271484375</v>
      </c>
      <c r="DJ295" s="65">
        <v>871.111083984375</v>
      </c>
      <c r="DK295" s="65">
        <v>373.015869140625</v>
      </c>
      <c r="DL295" s="65">
        <v>374.84738159179687</v>
      </c>
      <c r="DM295" s="65">
        <v>653.84613037109375</v>
      </c>
      <c r="DN295" s="65">
        <v>653.84613037109375</v>
      </c>
      <c r="DO295" s="58">
        <f t="shared" si="145"/>
        <v>0.97642783447265624</v>
      </c>
      <c r="DP295" s="65">
        <v>0</v>
      </c>
      <c r="DQ295" s="44"/>
      <c r="DR295" s="65">
        <v>0</v>
      </c>
      <c r="DS295" s="65">
        <v>0</v>
      </c>
      <c r="DT295" s="65">
        <v>720.125</v>
      </c>
      <c r="DU295" s="65">
        <v>742.5625</v>
      </c>
      <c r="DV295" s="65">
        <v>0</v>
      </c>
      <c r="DW295" s="65">
        <v>0</v>
      </c>
      <c r="DX295" s="58">
        <f t="shared" si="146"/>
        <v>0.351045</v>
      </c>
      <c r="DY295" s="43">
        <v>6.740903377532959</v>
      </c>
      <c r="DZ295" s="43">
        <v>15.411906242370605</v>
      </c>
      <c r="EA295" s="43">
        <v>27.122970581054688</v>
      </c>
      <c r="EB295" s="44">
        <f t="shared" si="147"/>
        <v>0.67974433799743661</v>
      </c>
      <c r="EC295" s="43">
        <v>16</v>
      </c>
      <c r="ED295" s="43">
        <v>14</v>
      </c>
      <c r="EE295" s="43">
        <v>14</v>
      </c>
      <c r="EF295" s="43">
        <v>14</v>
      </c>
      <c r="EG295" s="43">
        <v>16</v>
      </c>
      <c r="EH295" s="43">
        <v>16</v>
      </c>
      <c r="EI295" s="56">
        <f t="shared" si="128"/>
        <v>15</v>
      </c>
      <c r="EJ295" s="65">
        <v>94.52</v>
      </c>
      <c r="EK295" s="42">
        <v>0</v>
      </c>
      <c r="EL295" s="42">
        <v>0</v>
      </c>
      <c r="EM295" s="42">
        <v>0</v>
      </c>
      <c r="EN295" s="42">
        <v>0</v>
      </c>
      <c r="EO295" s="42">
        <v>0</v>
      </c>
      <c r="EP295" s="42">
        <v>0</v>
      </c>
      <c r="EQ295" s="54" t="str">
        <f t="shared" si="129"/>
        <v>0</v>
      </c>
      <c r="ER295" s="65" t="s">
        <v>237</v>
      </c>
      <c r="ES295" s="42">
        <v>0</v>
      </c>
      <c r="ET295" s="42">
        <v>0</v>
      </c>
      <c r="EU295" s="42">
        <v>0</v>
      </c>
      <c r="EV295" s="42">
        <v>0</v>
      </c>
      <c r="EW295" s="42">
        <v>0</v>
      </c>
      <c r="EX295" s="42">
        <v>0</v>
      </c>
      <c r="EY295" s="54" t="str">
        <f t="shared" si="130"/>
        <v>0</v>
      </c>
      <c r="EZ295" s="42" t="s">
        <v>237</v>
      </c>
      <c r="FA295" s="42">
        <v>0.2800000011920929</v>
      </c>
      <c r="FB295" s="42">
        <v>0.28999999165534973</v>
      </c>
      <c r="FC295" s="42">
        <v>0.33000001311302185</v>
      </c>
      <c r="FD295" s="42">
        <v>0.33000001311302185</v>
      </c>
      <c r="FE295" s="42">
        <v>0.33000001311302185</v>
      </c>
      <c r="FF295" s="42">
        <v>0.30000001192092896</v>
      </c>
      <c r="FG295" s="54">
        <f t="shared" si="131"/>
        <v>0.3100000073512395</v>
      </c>
      <c r="FH295" s="42"/>
      <c r="FI295" s="42">
        <v>0.30000001192092896</v>
      </c>
      <c r="FJ295" s="42">
        <v>0.31000000238418579</v>
      </c>
      <c r="FK295" s="42">
        <v>0.37000000476837158</v>
      </c>
      <c r="FL295" s="42">
        <v>0.43999999761581421</v>
      </c>
      <c r="FM295" s="42">
        <v>0.43999999761581421</v>
      </c>
      <c r="FN295" s="42">
        <v>0.37999999523162842</v>
      </c>
      <c r="FO295" s="54">
        <f t="shared" si="132"/>
        <v>0.37333333492279053</v>
      </c>
      <c r="FP295" s="65">
        <v>30</v>
      </c>
      <c r="FQ295" s="42">
        <v>0.56999999284744263</v>
      </c>
      <c r="FR295" s="42">
        <v>0.56999999284744263</v>
      </c>
      <c r="FS295" s="42">
        <v>0.56999999284744263</v>
      </c>
      <c r="FT295" s="42">
        <v>0.56999999284744263</v>
      </c>
      <c r="FU295" s="42">
        <v>0.56999999284744263</v>
      </c>
      <c r="FV295" s="42">
        <v>0.56999999284744263</v>
      </c>
      <c r="FW295" s="54">
        <f t="shared" si="133"/>
        <v>0.56999999284744263</v>
      </c>
      <c r="FX295" s="65">
        <v>16</v>
      </c>
    </row>
    <row r="296" spans="1:180">
      <c r="A296" s="40">
        <v>38998</v>
      </c>
      <c r="B296" s="41"/>
      <c r="C296" s="41"/>
      <c r="D296" s="41"/>
      <c r="E296" s="42">
        <v>8.1367521286010742</v>
      </c>
      <c r="F296" s="42">
        <v>8</v>
      </c>
      <c r="G296" s="42">
        <v>8.0136756896972656</v>
      </c>
      <c r="H296" s="42">
        <v>8.3589744567871094</v>
      </c>
      <c r="I296" s="42">
        <v>8.5435895919799805</v>
      </c>
      <c r="J296" s="42">
        <v>8.3521366119384766</v>
      </c>
      <c r="K296" s="54">
        <f t="shared" si="134"/>
        <v>8.2341880798339844</v>
      </c>
      <c r="L296" s="43">
        <v>10.69597053527832</v>
      </c>
      <c r="M296" s="43">
        <v>9.6947498321533203</v>
      </c>
      <c r="N296" s="43">
        <v>8.8156290054321289</v>
      </c>
      <c r="O296" s="43">
        <v>10.280830383300781</v>
      </c>
      <c r="P296" s="43">
        <v>12.673993110656738</v>
      </c>
      <c r="Q296" s="43">
        <v>12.429792404174805</v>
      </c>
      <c r="R296" s="54">
        <f t="shared" si="135"/>
        <v>10.76516087849935</v>
      </c>
      <c r="S296" s="43">
        <v>3.2967033386230469</v>
      </c>
      <c r="T296" s="43">
        <v>4.029304027557373</v>
      </c>
      <c r="U296" s="43">
        <v>3.2967033386230469</v>
      </c>
      <c r="V296" s="43">
        <v>2.5641026496887207</v>
      </c>
      <c r="W296" s="43">
        <v>2.6862027645111084</v>
      </c>
      <c r="X296" s="43">
        <v>3.5409035682678223</v>
      </c>
      <c r="Y296" s="56">
        <f t="shared" si="136"/>
        <v>3.235653281211853</v>
      </c>
      <c r="Z296" s="42">
        <v>-0.43711844086647034</v>
      </c>
      <c r="AA296" s="42">
        <v>-0.40781441330909729</v>
      </c>
      <c r="AB296" s="42">
        <v>-0.4126984179019928</v>
      </c>
      <c r="AC296" s="42">
        <v>-0.43711844086647034</v>
      </c>
      <c r="AD296" s="42">
        <v>-0.45665445923805237</v>
      </c>
      <c r="AE296" s="42">
        <v>-0.44200244545936584</v>
      </c>
      <c r="AF296" s="54">
        <f t="shared" si="137"/>
        <v>-0.43223443627357483</v>
      </c>
      <c r="AG296" s="42">
        <v>7.5726494789123535</v>
      </c>
      <c r="AH296" s="42">
        <v>7.4837608337402344</v>
      </c>
      <c r="AI296" s="42">
        <v>7.5042734146118164</v>
      </c>
      <c r="AJ296" s="42">
        <v>7.7982907295227051</v>
      </c>
      <c r="AK296" s="42">
        <v>8.0307693481445312</v>
      </c>
      <c r="AL296" s="42">
        <v>7.7846155166625977</v>
      </c>
      <c r="AM296" s="54">
        <f t="shared" si="138"/>
        <v>7.69572655359904</v>
      </c>
      <c r="AN296" s="44">
        <v>0.26862028241157532</v>
      </c>
      <c r="AO296" s="44">
        <v>0.20757021009922028</v>
      </c>
      <c r="AP296" s="44">
        <v>0.190476194024086</v>
      </c>
      <c r="AQ296" s="44">
        <v>0.19536019861698151</v>
      </c>
      <c r="AR296" s="44">
        <v>0.24664224684238434</v>
      </c>
      <c r="AS296" s="44">
        <v>0.26617828011512756</v>
      </c>
      <c r="AT296" s="58">
        <f t="shared" si="139"/>
        <v>0.2291412353515625</v>
      </c>
      <c r="AU296" s="42">
        <v>1.0280830860137939</v>
      </c>
      <c r="AV296" s="42">
        <v>1.0354090929031372</v>
      </c>
      <c r="AW296" s="42">
        <v>1.0830280780792236</v>
      </c>
      <c r="AX296" s="42">
        <v>1.1001220941543579</v>
      </c>
      <c r="AY296" s="42">
        <v>1.0915751457214355</v>
      </c>
      <c r="AZ296" s="42">
        <v>1.0549451112747192</v>
      </c>
      <c r="BA296" s="54">
        <f t="shared" si="140"/>
        <v>1.0655271013577778</v>
      </c>
      <c r="BB296" s="44"/>
      <c r="BC296" s="42">
        <v>0.21367521584033966</v>
      </c>
      <c r="BD296" s="42">
        <v>0.23565323650836945</v>
      </c>
      <c r="BE296" s="42">
        <v>0.25518926978111267</v>
      </c>
      <c r="BF296" s="42">
        <v>0.27350428700447083</v>
      </c>
      <c r="BG296" s="42">
        <v>0.27960929274559021</v>
      </c>
      <c r="BH296" s="42">
        <v>0.25274726748466492</v>
      </c>
      <c r="BI296" s="54">
        <f t="shared" si="141"/>
        <v>0.25172976156075794</v>
      </c>
      <c r="BJ296" s="44">
        <v>4.8914268612861633E-2</v>
      </c>
      <c r="BK296" s="44">
        <v>4.8343338072299957E-2</v>
      </c>
      <c r="BL296" s="44">
        <v>4.7097537666559219E-2</v>
      </c>
      <c r="BM296" s="44">
        <v>4.5620739459991455E-2</v>
      </c>
      <c r="BN296" s="44">
        <v>4.5172251760959625E-2</v>
      </c>
      <c r="BO296" s="44">
        <v>4.4138062745332718E-2</v>
      </c>
      <c r="BP296" s="58">
        <f t="shared" si="142"/>
        <v>4.6547699719667435E-2</v>
      </c>
      <c r="BQ296" s="42">
        <v>1.34</v>
      </c>
      <c r="BR296" s="42">
        <v>1.26</v>
      </c>
      <c r="BS296" s="42">
        <v>1.19</v>
      </c>
      <c r="BT296" s="42">
        <v>1.21</v>
      </c>
      <c r="BU296" s="42">
        <v>1.23</v>
      </c>
      <c r="BV296" s="42">
        <v>1.22</v>
      </c>
      <c r="BW296" s="54">
        <v>1.24</v>
      </c>
      <c r="BX296" s="44">
        <v>0.05</v>
      </c>
      <c r="BY296" s="44">
        <v>4.8000000000000001E-2</v>
      </c>
      <c r="BZ296" s="44">
        <v>0.05</v>
      </c>
      <c r="CA296" s="44">
        <v>5.0999999999999997E-2</v>
      </c>
      <c r="CB296" s="44">
        <v>4.4999999999999998E-2</v>
      </c>
      <c r="CC296" s="44">
        <v>4.4999999999999998E-2</v>
      </c>
      <c r="CD296" s="58">
        <v>4.8000000000000001E-2</v>
      </c>
      <c r="CE296" s="42">
        <v>7.89</v>
      </c>
      <c r="CF296" s="42">
        <v>7.91</v>
      </c>
      <c r="CG296" s="42">
        <v>7.91</v>
      </c>
      <c r="CH296" s="42">
        <v>7.9</v>
      </c>
      <c r="CI296" s="42">
        <v>7.9</v>
      </c>
      <c r="CJ296" s="42">
        <v>7.89</v>
      </c>
      <c r="CK296" s="54">
        <v>7.9</v>
      </c>
      <c r="CL296" s="42">
        <v>128</v>
      </c>
      <c r="CM296" s="44"/>
      <c r="CN296" s="44">
        <v>0.86153846979141235</v>
      </c>
      <c r="CO296" s="44">
        <v>0.96214896440505981</v>
      </c>
      <c r="CP296" s="44">
        <v>1.0578755140304565</v>
      </c>
      <c r="CQ296" s="44">
        <v>0.97484737634658813</v>
      </c>
      <c r="CR296" s="44">
        <v>0.98461538553237915</v>
      </c>
      <c r="CS296" s="44">
        <v>0.97387057542800903</v>
      </c>
      <c r="CT296" s="58">
        <f t="shared" si="143"/>
        <v>0.9691493809223175</v>
      </c>
      <c r="CU296" s="44" t="s">
        <v>233</v>
      </c>
      <c r="CV296" s="44" t="s">
        <v>233</v>
      </c>
      <c r="CW296" s="44" t="s">
        <v>233</v>
      </c>
      <c r="CX296" s="44" t="s">
        <v>233</v>
      </c>
      <c r="CY296" s="44" t="s">
        <v>233</v>
      </c>
      <c r="CZ296" s="44" t="s">
        <v>233</v>
      </c>
      <c r="DA296" s="54">
        <v>1.3560000000000001</v>
      </c>
      <c r="DB296" s="65">
        <v>696.825439453125</v>
      </c>
      <c r="DC296" s="65">
        <v>674.60321044921875</v>
      </c>
      <c r="DD296" s="65">
        <v>614.4078369140625</v>
      </c>
      <c r="DE296" s="65">
        <v>667.27716064453125</v>
      </c>
      <c r="DF296" s="65">
        <v>684.0048828125</v>
      </c>
      <c r="DG296" s="65">
        <v>674.35888671875</v>
      </c>
      <c r="DH296" s="58">
        <f t="shared" si="144"/>
        <v>0.96275458007812498</v>
      </c>
      <c r="DI296" s="65">
        <v>655.067138671875</v>
      </c>
      <c r="DJ296" s="65">
        <v>651.4041748046875</v>
      </c>
      <c r="DK296" s="65">
        <v>650.18316650390625</v>
      </c>
      <c r="DL296" s="65">
        <v>661.85595703125</v>
      </c>
      <c r="DM296" s="65">
        <v>652.0146484375</v>
      </c>
      <c r="DN296" s="65">
        <v>657.5091552734375</v>
      </c>
      <c r="DO296" s="58">
        <f t="shared" si="145"/>
        <v>0.94272821777343752</v>
      </c>
      <c r="DP296" s="65">
        <v>23</v>
      </c>
      <c r="DQ296" s="44"/>
      <c r="DR296" s="65">
        <v>690.75</v>
      </c>
      <c r="DS296" s="65">
        <v>746.75</v>
      </c>
      <c r="DT296" s="65">
        <v>0</v>
      </c>
      <c r="DU296" s="65">
        <v>0</v>
      </c>
      <c r="DV296" s="65">
        <v>702.5625</v>
      </c>
      <c r="DW296" s="65">
        <v>713.6875</v>
      </c>
      <c r="DX296" s="58">
        <f t="shared" si="146"/>
        <v>0.68489999999999995</v>
      </c>
      <c r="DY296" s="43">
        <v>6.5740170478820801</v>
      </c>
      <c r="DZ296" s="43">
        <v>13.776859283447266</v>
      </c>
      <c r="EA296" s="43">
        <v>29.115341186523438</v>
      </c>
      <c r="EB296" s="44">
        <f t="shared" si="147"/>
        <v>1.1814450737762452</v>
      </c>
      <c r="EC296" s="43">
        <v>16</v>
      </c>
      <c r="ED296" s="43">
        <v>16</v>
      </c>
      <c r="EE296" s="43">
        <v>16</v>
      </c>
      <c r="EF296" s="43">
        <v>16</v>
      </c>
      <c r="EG296" s="43">
        <v>16</v>
      </c>
      <c r="EH296" s="43">
        <v>16</v>
      </c>
      <c r="EI296" s="56">
        <f t="shared" si="128"/>
        <v>16</v>
      </c>
      <c r="EJ296" s="65">
        <v>100.77</v>
      </c>
      <c r="EK296" s="42">
        <v>0</v>
      </c>
      <c r="EL296" s="42">
        <v>0</v>
      </c>
      <c r="EM296" s="42">
        <v>0</v>
      </c>
      <c r="EN296" s="42">
        <v>0</v>
      </c>
      <c r="EO296" s="42">
        <v>0</v>
      </c>
      <c r="EP296" s="42">
        <v>0</v>
      </c>
      <c r="EQ296" s="54" t="str">
        <f t="shared" si="129"/>
        <v>0</v>
      </c>
      <c r="ER296" s="65" t="s">
        <v>237</v>
      </c>
      <c r="ES296" s="42">
        <v>0</v>
      </c>
      <c r="ET296" s="42">
        <v>0</v>
      </c>
      <c r="EU296" s="42">
        <v>0</v>
      </c>
      <c r="EV296" s="42">
        <v>0</v>
      </c>
      <c r="EW296" s="42">
        <v>0</v>
      </c>
      <c r="EX296" s="42">
        <v>0</v>
      </c>
      <c r="EY296" s="54" t="str">
        <f t="shared" si="130"/>
        <v>0</v>
      </c>
      <c r="EZ296" s="42" t="s">
        <v>237</v>
      </c>
      <c r="FA296" s="42">
        <v>0.30000001192092896</v>
      </c>
      <c r="FB296" s="42">
        <v>0.30000001192092896</v>
      </c>
      <c r="FC296" s="42">
        <v>0.30000001192092896</v>
      </c>
      <c r="FD296" s="42">
        <v>0.30000001192092896</v>
      </c>
      <c r="FE296" s="42">
        <v>0.30000001192092896</v>
      </c>
      <c r="FF296" s="42">
        <v>0.30000001192092896</v>
      </c>
      <c r="FG296" s="54">
        <f t="shared" si="131"/>
        <v>0.30000001192092896</v>
      </c>
      <c r="FH296" s="42"/>
      <c r="FI296" s="42">
        <v>0.31999999284744263</v>
      </c>
      <c r="FJ296" s="42">
        <v>0.31999999284744263</v>
      </c>
      <c r="FK296" s="42">
        <v>0.31999999284744263</v>
      </c>
      <c r="FL296" s="42">
        <v>0.31999999284744263</v>
      </c>
      <c r="FM296" s="42">
        <v>0.31999999284744263</v>
      </c>
      <c r="FN296" s="42">
        <v>0.31999999284744263</v>
      </c>
      <c r="FO296" s="54">
        <f t="shared" si="132"/>
        <v>0.31999999284744263</v>
      </c>
      <c r="FP296" s="65">
        <v>25</v>
      </c>
      <c r="FQ296" s="42">
        <v>0.56999999284744263</v>
      </c>
      <c r="FR296" s="42">
        <v>0.56999999284744263</v>
      </c>
      <c r="FS296" s="42">
        <v>0.56999999284744263</v>
      </c>
      <c r="FT296" s="42">
        <v>0.56999999284744263</v>
      </c>
      <c r="FU296" s="42">
        <v>0.56999999284744263</v>
      </c>
      <c r="FV296" s="42">
        <v>0.56999999284744263</v>
      </c>
      <c r="FW296" s="54">
        <f t="shared" si="133"/>
        <v>0.56999999284744263</v>
      </c>
      <c r="FX296" s="65">
        <v>16</v>
      </c>
    </row>
    <row r="297" spans="1:180">
      <c r="A297" s="40">
        <v>38999</v>
      </c>
      <c r="B297" s="41"/>
      <c r="C297" s="41"/>
      <c r="D297" s="41"/>
      <c r="E297" s="42">
        <v>8.1299142837524414</v>
      </c>
      <c r="F297" s="42">
        <v>7.9760684967041016</v>
      </c>
      <c r="G297" s="42">
        <v>7.9794869422912598</v>
      </c>
      <c r="H297" s="42">
        <v>8.3623933792114258</v>
      </c>
      <c r="I297" s="42">
        <v>8.5470085144042969</v>
      </c>
      <c r="J297" s="42">
        <v>8.3247861862182617</v>
      </c>
      <c r="K297" s="54">
        <f t="shared" si="134"/>
        <v>8.2199429670969639</v>
      </c>
      <c r="L297" s="43">
        <v>12.185592651367188</v>
      </c>
      <c r="M297" s="43">
        <v>11.452991485595703</v>
      </c>
      <c r="N297" s="43">
        <v>10.573870658874512</v>
      </c>
      <c r="O297" s="43">
        <v>12.112332344055176</v>
      </c>
      <c r="P297" s="43">
        <v>14.212453842163086</v>
      </c>
      <c r="Q297" s="43">
        <v>13.479853630065918</v>
      </c>
      <c r="R297" s="54">
        <f t="shared" si="135"/>
        <v>12.336182435353598</v>
      </c>
      <c r="S297" s="43">
        <v>4.029304027557373</v>
      </c>
      <c r="T297" s="43">
        <v>3.2967033386230469</v>
      </c>
      <c r="U297" s="43">
        <v>3.2967033386230469</v>
      </c>
      <c r="V297" s="43">
        <v>3.2967033386230469</v>
      </c>
      <c r="W297" s="43">
        <v>2.442002534866333</v>
      </c>
      <c r="X297" s="43">
        <v>3.0525031089782715</v>
      </c>
      <c r="Y297" s="56">
        <f t="shared" si="136"/>
        <v>3.235653281211853</v>
      </c>
      <c r="Z297" s="42">
        <v>-0.40781441330909729</v>
      </c>
      <c r="AA297" s="42">
        <v>-0.39804640412330627</v>
      </c>
      <c r="AB297" s="42">
        <v>-0.39316239953041077</v>
      </c>
      <c r="AC297" s="42">
        <v>-0.43223443627357483</v>
      </c>
      <c r="AD297" s="42">
        <v>-0.43711844086647034</v>
      </c>
      <c r="AE297" s="42">
        <v>-0.43223443627357483</v>
      </c>
      <c r="AF297" s="54">
        <f t="shared" si="137"/>
        <v>-0.4167684217294057</v>
      </c>
      <c r="AG297" s="42">
        <v>7.5760684013366699</v>
      </c>
      <c r="AH297" s="42">
        <v>7.470085620880127</v>
      </c>
      <c r="AI297" s="42">
        <v>7.4837608337402344</v>
      </c>
      <c r="AJ297" s="42">
        <v>7.846153736114502</v>
      </c>
      <c r="AK297" s="42">
        <v>8.0683765411376953</v>
      </c>
      <c r="AL297" s="42">
        <v>7.8153843879699707</v>
      </c>
      <c r="AM297" s="54">
        <f t="shared" si="138"/>
        <v>7.7099715868632002</v>
      </c>
      <c r="AN297" s="44">
        <v>0.29304030537605286</v>
      </c>
      <c r="AO297" s="44">
        <v>0.23687423765659332</v>
      </c>
      <c r="AP297" s="44">
        <v>0.21733821928501129</v>
      </c>
      <c r="AQ297" s="44">
        <v>0.16849817335605621</v>
      </c>
      <c r="AR297" s="44">
        <v>0.30280831456184387</v>
      </c>
      <c r="AS297" s="44">
        <v>0.27838829159736633</v>
      </c>
      <c r="AT297" s="58">
        <f t="shared" si="139"/>
        <v>0.24949125697215399</v>
      </c>
      <c r="AU297" s="42">
        <v>1.0219780206680298</v>
      </c>
      <c r="AV297" s="42">
        <v>1.0842491388320923</v>
      </c>
      <c r="AW297" s="42">
        <v>1.1050060987472534</v>
      </c>
      <c r="AX297" s="42">
        <v>1.0402930974960327</v>
      </c>
      <c r="AY297" s="42">
        <v>0.98534798622131348</v>
      </c>
      <c r="AZ297" s="42">
        <v>0.96459096670150757</v>
      </c>
      <c r="BA297" s="54">
        <f t="shared" si="140"/>
        <v>1.0335775514443715</v>
      </c>
      <c r="BB297" s="44"/>
      <c r="BC297" s="42">
        <v>0.25396826863288879</v>
      </c>
      <c r="BD297" s="42">
        <v>0.26007327437400818</v>
      </c>
      <c r="BE297" s="42">
        <v>0.29426130652427673</v>
      </c>
      <c r="BF297" s="42">
        <v>0.29670330882072449</v>
      </c>
      <c r="BG297" s="42">
        <v>0.26862028241157532</v>
      </c>
      <c r="BH297" s="42">
        <v>0.22954823076725006</v>
      </c>
      <c r="BI297" s="54">
        <f t="shared" si="141"/>
        <v>0.26719577858845395</v>
      </c>
      <c r="BJ297" s="44">
        <v>4.3971866369247437E-2</v>
      </c>
      <c r="BK297" s="44">
        <v>4.4783502817153931E-2</v>
      </c>
      <c r="BL297" s="44">
        <v>4.4001072645187378E-2</v>
      </c>
      <c r="BM297" s="44">
        <v>4.2887475341558456E-2</v>
      </c>
      <c r="BN297" s="44">
        <v>4.2510591447353363E-2</v>
      </c>
      <c r="BO297" s="44">
        <v>4.328605905175209E-2</v>
      </c>
      <c r="BP297" s="58">
        <f t="shared" si="142"/>
        <v>4.3573427945375443E-2</v>
      </c>
      <c r="BQ297" s="42">
        <v>1.21</v>
      </c>
      <c r="BR297" s="42">
        <v>1.2</v>
      </c>
      <c r="BS297" s="42">
        <v>1.22</v>
      </c>
      <c r="BT297" s="42">
        <v>1.23</v>
      </c>
      <c r="BU297" s="42">
        <v>1.24</v>
      </c>
      <c r="BV297" s="42">
        <v>1.2</v>
      </c>
      <c r="BW297" s="54">
        <v>1.22</v>
      </c>
      <c r="BX297" s="44">
        <v>4.4999999999999998E-2</v>
      </c>
      <c r="BY297" s="44">
        <v>4.2000000000000003E-2</v>
      </c>
      <c r="BZ297" s="44">
        <v>4.4999999999999998E-2</v>
      </c>
      <c r="CA297" s="44">
        <v>4.3999999999999997E-2</v>
      </c>
      <c r="CB297" s="44">
        <v>4.4999999999999998E-2</v>
      </c>
      <c r="CC297" s="44">
        <v>4.3999999999999997E-2</v>
      </c>
      <c r="CD297" s="58">
        <v>4.3999999999999997E-2</v>
      </c>
      <c r="CE297" s="42">
        <v>7.89</v>
      </c>
      <c r="CF297" s="42">
        <v>7.9</v>
      </c>
      <c r="CG297" s="42">
        <v>7.91</v>
      </c>
      <c r="CH297" s="42">
        <v>7.94</v>
      </c>
      <c r="CI297" s="42">
        <v>7.92</v>
      </c>
      <c r="CJ297" s="42">
        <v>7.91</v>
      </c>
      <c r="CK297" s="54">
        <v>7.91</v>
      </c>
      <c r="CL297" s="42">
        <v>130</v>
      </c>
      <c r="CM297" s="44">
        <v>0.16300000000000001</v>
      </c>
      <c r="CN297" s="44">
        <v>0.86251527070999146</v>
      </c>
      <c r="CO297" s="44">
        <v>1.0539683103561401</v>
      </c>
      <c r="CP297" s="44">
        <v>0.94652014970779419</v>
      </c>
      <c r="CQ297" s="44">
        <v>0.96703296899795532</v>
      </c>
      <c r="CR297" s="44">
        <v>0.96410256624221802</v>
      </c>
      <c r="CS297" s="44">
        <v>0.95726495981216431</v>
      </c>
      <c r="CT297" s="58">
        <f t="shared" si="143"/>
        <v>0.95856737097104394</v>
      </c>
      <c r="CU297" s="44" t="s">
        <v>233</v>
      </c>
      <c r="CV297" s="44" t="s">
        <v>233</v>
      </c>
      <c r="CW297" s="44" t="s">
        <v>233</v>
      </c>
      <c r="CX297" s="44" t="s">
        <v>233</v>
      </c>
      <c r="CY297" s="44" t="s">
        <v>233</v>
      </c>
      <c r="CZ297" s="44" t="s">
        <v>233</v>
      </c>
      <c r="DA297" s="54">
        <v>1.371</v>
      </c>
      <c r="DB297" s="65">
        <v>688.4005126953125</v>
      </c>
      <c r="DC297" s="65">
        <v>675.3358154296875</v>
      </c>
      <c r="DD297" s="65">
        <v>644.81072998046875</v>
      </c>
      <c r="DE297" s="65">
        <v>642.6129150390625</v>
      </c>
      <c r="DF297" s="65">
        <v>667.76556396484375</v>
      </c>
      <c r="DG297" s="65">
        <v>673.99267578125</v>
      </c>
      <c r="DH297" s="58">
        <f t="shared" si="144"/>
        <v>0.95830037109374999</v>
      </c>
      <c r="DI297" s="65">
        <v>657.58245849609375</v>
      </c>
      <c r="DJ297" s="65">
        <v>658.11962890625</v>
      </c>
      <c r="DK297" s="65">
        <v>656.898681640625</v>
      </c>
      <c r="DL297" s="65">
        <v>658.11962890625</v>
      </c>
      <c r="DM297" s="65">
        <v>663.6141357421875</v>
      </c>
      <c r="DN297" s="65">
        <v>664.22467041015625</v>
      </c>
      <c r="DO297" s="58">
        <f t="shared" si="145"/>
        <v>0.95005420898437498</v>
      </c>
      <c r="DP297" s="65">
        <v>0</v>
      </c>
      <c r="DQ297" s="44"/>
      <c r="DR297" s="65">
        <v>0</v>
      </c>
      <c r="DS297" s="65">
        <v>0</v>
      </c>
      <c r="DT297" s="65">
        <v>687.375</v>
      </c>
      <c r="DU297" s="65">
        <v>714.8125</v>
      </c>
      <c r="DV297" s="65">
        <v>0</v>
      </c>
      <c r="DW297" s="65">
        <v>707.3125</v>
      </c>
      <c r="DX297" s="58">
        <f t="shared" si="146"/>
        <v>0.50627999999999995</v>
      </c>
      <c r="DY297" s="43">
        <v>6.5772891044616699</v>
      </c>
      <c r="DZ297" s="43">
        <v>13.202968597412109</v>
      </c>
      <c r="EA297" s="43">
        <v>26.516593933105469</v>
      </c>
      <c r="EB297" s="44">
        <f t="shared" si="147"/>
        <v>1.0338422491455077</v>
      </c>
      <c r="EC297" s="43">
        <v>16</v>
      </c>
      <c r="ED297" s="43">
        <v>16</v>
      </c>
      <c r="EE297" s="43">
        <v>16</v>
      </c>
      <c r="EF297" s="43">
        <v>14</v>
      </c>
      <c r="EG297" s="43">
        <v>14</v>
      </c>
      <c r="EH297" s="43">
        <v>14</v>
      </c>
      <c r="EI297" s="56">
        <f t="shared" si="128"/>
        <v>15</v>
      </c>
      <c r="EJ297" s="65">
        <v>97.68</v>
      </c>
      <c r="EK297" s="42">
        <v>0</v>
      </c>
      <c r="EL297" s="42">
        <v>0</v>
      </c>
      <c r="EM297" s="42">
        <v>0</v>
      </c>
      <c r="EN297" s="42">
        <v>0</v>
      </c>
      <c r="EO297" s="42">
        <v>0</v>
      </c>
      <c r="EP297" s="42">
        <v>0</v>
      </c>
      <c r="EQ297" s="54" t="str">
        <f t="shared" si="129"/>
        <v>0</v>
      </c>
      <c r="ER297" s="65" t="s">
        <v>237</v>
      </c>
      <c r="ES297" s="42">
        <v>0</v>
      </c>
      <c r="ET297" s="42">
        <v>0</v>
      </c>
      <c r="EU297" s="42">
        <v>0</v>
      </c>
      <c r="EV297" s="42">
        <v>0</v>
      </c>
      <c r="EW297" s="42">
        <v>0</v>
      </c>
      <c r="EX297" s="42">
        <v>0</v>
      </c>
      <c r="EY297" s="54" t="str">
        <f t="shared" si="130"/>
        <v>0</v>
      </c>
      <c r="EZ297" s="42" t="s">
        <v>237</v>
      </c>
      <c r="FA297" s="42">
        <v>0.30000001192092896</v>
      </c>
      <c r="FB297" s="42">
        <v>0.30000001192092896</v>
      </c>
      <c r="FC297" s="42">
        <v>0.30000001192092896</v>
      </c>
      <c r="FD297" s="42">
        <v>0.28999999165534973</v>
      </c>
      <c r="FE297" s="42">
        <v>0.2800000011920929</v>
      </c>
      <c r="FF297" s="42">
        <v>0.2800000011920929</v>
      </c>
      <c r="FG297" s="54">
        <f t="shared" si="131"/>
        <v>0.2916666716337204</v>
      </c>
      <c r="FH297" s="42"/>
      <c r="FI297" s="42">
        <v>0.31999999284744263</v>
      </c>
      <c r="FJ297" s="42">
        <v>0.31999999284744263</v>
      </c>
      <c r="FK297" s="42">
        <v>0.31999999284744263</v>
      </c>
      <c r="FL297" s="42">
        <v>0.31000000238418579</v>
      </c>
      <c r="FM297" s="42">
        <v>0.30000001192092896</v>
      </c>
      <c r="FN297" s="42">
        <v>0.30000001192092896</v>
      </c>
      <c r="FO297" s="54">
        <f t="shared" si="132"/>
        <v>0.31166666746139526</v>
      </c>
      <c r="FP297" s="65">
        <v>19</v>
      </c>
      <c r="FQ297" s="42">
        <v>0.56999999284744263</v>
      </c>
      <c r="FR297" s="42">
        <v>0.56999999284744263</v>
      </c>
      <c r="FS297" s="42">
        <v>0.56999999284744263</v>
      </c>
      <c r="FT297" s="42">
        <v>0.56999999284744263</v>
      </c>
      <c r="FU297" s="42">
        <v>0.56999999284744263</v>
      </c>
      <c r="FV297" s="42">
        <v>0.56999999284744263</v>
      </c>
      <c r="FW297" s="54">
        <f t="shared" si="133"/>
        <v>0.56999999284744263</v>
      </c>
      <c r="FX297" s="65">
        <v>17</v>
      </c>
    </row>
    <row r="298" spans="1:180">
      <c r="A298" s="40">
        <v>39000</v>
      </c>
      <c r="B298" s="41"/>
      <c r="C298" s="41"/>
      <c r="D298" s="41"/>
      <c r="E298" s="42">
        <v>8.105982780456543</v>
      </c>
      <c r="F298" s="42">
        <v>7.9658117294311523</v>
      </c>
      <c r="G298" s="42">
        <v>7.9658117294311523</v>
      </c>
      <c r="H298" s="42">
        <v>8.4136753082275391</v>
      </c>
      <c r="I298" s="42">
        <v>8.6358976364135742</v>
      </c>
      <c r="J298" s="42">
        <v>8.4410257339477539</v>
      </c>
      <c r="K298" s="54">
        <f t="shared" si="134"/>
        <v>8.2547008196512852</v>
      </c>
      <c r="L298" s="43">
        <v>12.991453170776367</v>
      </c>
      <c r="M298" s="43">
        <v>12.112332344055176</v>
      </c>
      <c r="N298" s="43">
        <v>11.233211517333984</v>
      </c>
      <c r="O298" s="43">
        <v>12.454212188720703</v>
      </c>
      <c r="P298" s="43">
        <v>14.310133934020996</v>
      </c>
      <c r="Q298" s="43">
        <v>13.699633598327637</v>
      </c>
      <c r="R298" s="54">
        <f t="shared" si="135"/>
        <v>12.800162792205811</v>
      </c>
      <c r="S298" s="43">
        <v>3.4188034534454346</v>
      </c>
      <c r="T298" s="43">
        <v>3.1746032238006592</v>
      </c>
      <c r="U298" s="43">
        <v>3.2967033386230469</v>
      </c>
      <c r="V298" s="43">
        <v>2.5641026496887207</v>
      </c>
      <c r="W298" s="43">
        <v>2.6862027645111084</v>
      </c>
      <c r="X298" s="43">
        <v>3.2967033386230469</v>
      </c>
      <c r="Y298" s="56">
        <f t="shared" si="136"/>
        <v>3.072853128115336</v>
      </c>
      <c r="Z298" s="42">
        <v>-0.41758242249488831</v>
      </c>
      <c r="AA298" s="42">
        <v>-0.38339439034461975</v>
      </c>
      <c r="AB298" s="42">
        <v>-0.32478633522987366</v>
      </c>
      <c r="AC298" s="42">
        <v>-0.32478633522987366</v>
      </c>
      <c r="AD298" s="42">
        <v>-0.3540903627872467</v>
      </c>
      <c r="AE298" s="42">
        <v>-0.3492063581943512</v>
      </c>
      <c r="AF298" s="54">
        <f t="shared" si="137"/>
        <v>-0.35897436738014221</v>
      </c>
      <c r="AG298" s="42">
        <v>7.5999999046325684</v>
      </c>
      <c r="AH298" s="42">
        <v>7.4940171241760254</v>
      </c>
      <c r="AI298" s="42">
        <v>7.470085620880127</v>
      </c>
      <c r="AJ298" s="42">
        <v>7.8871793746948242</v>
      </c>
      <c r="AK298" s="42">
        <v>8.1367521286010742</v>
      </c>
      <c r="AL298" s="42">
        <v>7.9008545875549316</v>
      </c>
      <c r="AM298" s="54">
        <f t="shared" si="138"/>
        <v>7.7481481234232588</v>
      </c>
      <c r="AN298" s="44">
        <v>0.29304030537605286</v>
      </c>
      <c r="AO298" s="44">
        <v>0.22466422617435455</v>
      </c>
      <c r="AP298" s="44">
        <v>0.20268620550632477</v>
      </c>
      <c r="AQ298" s="44">
        <v>0.2222222238779068</v>
      </c>
      <c r="AR298" s="44">
        <v>0.36874237656593323</v>
      </c>
      <c r="AS298" s="44">
        <v>0.30280831456184387</v>
      </c>
      <c r="AT298" s="58">
        <f t="shared" si="139"/>
        <v>0.26902727534373599</v>
      </c>
      <c r="AU298" s="42">
        <v>1.0622711181640625</v>
      </c>
      <c r="AV298" s="42">
        <v>1.0427350997924805</v>
      </c>
      <c r="AW298" s="42">
        <v>1.3064713478088379</v>
      </c>
      <c r="AX298" s="42">
        <v>0.84493285417556763</v>
      </c>
      <c r="AY298" s="42">
        <v>0.9047619104385376</v>
      </c>
      <c r="AZ298" s="42">
        <v>0.73870575428009033</v>
      </c>
      <c r="BA298" s="54">
        <f t="shared" si="140"/>
        <v>0.98331301410992944</v>
      </c>
      <c r="BB298" s="44"/>
      <c r="BC298" s="42">
        <v>0.21978022158145905</v>
      </c>
      <c r="BD298" s="42">
        <v>0.24053724110126495</v>
      </c>
      <c r="BE298" s="42">
        <v>0.23443223536014557</v>
      </c>
      <c r="BF298" s="42">
        <v>0.28327229619026184</v>
      </c>
      <c r="BG298" s="42">
        <v>0.3650793731212616</v>
      </c>
      <c r="BH298" s="42">
        <v>0.21855922043323517</v>
      </c>
      <c r="BI298" s="54">
        <f t="shared" si="141"/>
        <v>0.26027676463127136</v>
      </c>
      <c r="BJ298" s="44">
        <v>4.3963484466075897E-2</v>
      </c>
      <c r="BK298" s="44">
        <v>4.3678730726242065E-2</v>
      </c>
      <c r="BL298" s="44">
        <v>4.3950311839580536E-2</v>
      </c>
      <c r="BM298" s="44">
        <v>5.2899133414030075E-2</v>
      </c>
      <c r="BN298" s="44">
        <v>5.1221795380115509E-2</v>
      </c>
      <c r="BO298" s="44">
        <v>5.0333816558122635E-2</v>
      </c>
      <c r="BP298" s="58">
        <f t="shared" si="142"/>
        <v>4.7674545397361122E-2</v>
      </c>
      <c r="BQ298" s="42">
        <v>1.1499999999999999</v>
      </c>
      <c r="BR298" s="42">
        <v>1.1200000000000001</v>
      </c>
      <c r="BS298" s="42">
        <v>1.26</v>
      </c>
      <c r="BT298" s="42">
        <v>1.4</v>
      </c>
      <c r="BU298" s="42">
        <v>1.1499999999999999</v>
      </c>
      <c r="BV298" s="42">
        <v>1.06</v>
      </c>
      <c r="BW298" s="54">
        <v>1.19</v>
      </c>
      <c r="BX298" s="44">
        <v>4.4999999999999998E-2</v>
      </c>
      <c r="BY298" s="44">
        <v>4.4999999999999998E-2</v>
      </c>
      <c r="BZ298" s="44">
        <v>4.3999999999999997E-2</v>
      </c>
      <c r="CA298" s="44">
        <v>4.9000000000000002E-2</v>
      </c>
      <c r="CB298" s="44">
        <v>5.7000000000000002E-2</v>
      </c>
      <c r="CC298" s="44">
        <v>5.5E-2</v>
      </c>
      <c r="CD298" s="58">
        <v>4.9000000000000002E-2</v>
      </c>
      <c r="CE298" s="42">
        <v>7.91</v>
      </c>
      <c r="CF298" s="42">
        <v>7.91</v>
      </c>
      <c r="CG298" s="42">
        <v>7.94</v>
      </c>
      <c r="CH298" s="42">
        <v>7.91</v>
      </c>
      <c r="CI298" s="42">
        <v>7.9</v>
      </c>
      <c r="CJ298" s="42">
        <v>7.98</v>
      </c>
      <c r="CK298" s="54">
        <v>7.93</v>
      </c>
      <c r="CL298" s="42">
        <v>132</v>
      </c>
      <c r="CM298" s="44">
        <v>0.16200000000000001</v>
      </c>
      <c r="CN298" s="44">
        <v>0.84395605325698853</v>
      </c>
      <c r="CO298" s="44">
        <v>0.96800976991653442</v>
      </c>
      <c r="CP298" s="44">
        <v>2.1069598197937012</v>
      </c>
      <c r="CQ298" s="44">
        <v>2.3277168273925781</v>
      </c>
      <c r="CR298" s="44">
        <v>2.1567766666412354</v>
      </c>
      <c r="CS298" s="44">
        <v>1.9536019563674927</v>
      </c>
      <c r="CT298" s="58">
        <f t="shared" si="143"/>
        <v>1.7261701822280884</v>
      </c>
      <c r="CU298" s="44" t="s">
        <v>233</v>
      </c>
      <c r="CV298" s="44" t="s">
        <v>233</v>
      </c>
      <c r="CW298" s="44" t="s">
        <v>233</v>
      </c>
      <c r="CX298" s="44" t="s">
        <v>233</v>
      </c>
      <c r="CY298" s="44" t="s">
        <v>233</v>
      </c>
      <c r="CZ298" s="44" t="s">
        <v>233</v>
      </c>
      <c r="DA298" s="54">
        <v>0.64</v>
      </c>
      <c r="DB298" s="65">
        <v>659.21856689453125</v>
      </c>
      <c r="DC298" s="65">
        <v>656.776611328125</v>
      </c>
      <c r="DD298" s="65">
        <v>1273.87060546875</v>
      </c>
      <c r="DE298" s="65">
        <v>1624.4200439453125</v>
      </c>
      <c r="DF298" s="65">
        <v>1392.4296875</v>
      </c>
      <c r="DG298" s="65">
        <v>1467.5213623046875</v>
      </c>
      <c r="DH298" s="58">
        <f t="shared" si="144"/>
        <v>1.6978168505859375</v>
      </c>
      <c r="DI298" s="65">
        <v>659.4139404296875</v>
      </c>
      <c r="DJ298" s="65">
        <v>660.7081298828125</v>
      </c>
      <c r="DK298" s="65">
        <v>1381.5872802734375</v>
      </c>
      <c r="DL298" s="65">
        <v>1389.352783203125</v>
      </c>
      <c r="DM298" s="65">
        <v>1391.4774169921875</v>
      </c>
      <c r="DN298" s="65">
        <v>1431.404052734375</v>
      </c>
      <c r="DO298" s="58">
        <f t="shared" si="145"/>
        <v>1.6593464648437499</v>
      </c>
      <c r="DP298" s="65">
        <v>0</v>
      </c>
      <c r="DQ298" s="44"/>
      <c r="DR298" s="65">
        <v>717.4375</v>
      </c>
      <c r="DS298" s="65">
        <v>0</v>
      </c>
      <c r="DT298" s="65">
        <v>673.625</v>
      </c>
      <c r="DU298" s="65">
        <v>686.625</v>
      </c>
      <c r="DV298" s="65">
        <v>0</v>
      </c>
      <c r="DW298" s="65">
        <v>716.125</v>
      </c>
      <c r="DX298" s="58">
        <f t="shared" si="146"/>
        <v>0.67051499999999997</v>
      </c>
      <c r="DY298" s="43">
        <v>6.5936508178710937</v>
      </c>
      <c r="DZ298" s="43">
        <v>11.394671440124512</v>
      </c>
      <c r="EA298" s="43">
        <v>25.996841430664062</v>
      </c>
      <c r="EB298" s="44">
        <f t="shared" si="147"/>
        <v>1.9233578498077391</v>
      </c>
      <c r="EC298" s="43">
        <v>14</v>
      </c>
      <c r="ED298" s="43">
        <v>14</v>
      </c>
      <c r="EE298" s="43">
        <v>14</v>
      </c>
      <c r="EF298" s="43">
        <v>14</v>
      </c>
      <c r="EG298" s="43">
        <v>14</v>
      </c>
      <c r="EH298" s="43">
        <v>14</v>
      </c>
      <c r="EI298" s="56">
        <f t="shared" si="128"/>
        <v>14</v>
      </c>
      <c r="EJ298" s="65">
        <v>170.22</v>
      </c>
      <c r="EK298" s="42">
        <v>0</v>
      </c>
      <c r="EL298" s="42">
        <v>0</v>
      </c>
      <c r="EM298" s="42">
        <v>0</v>
      </c>
      <c r="EN298" s="42">
        <v>0</v>
      </c>
      <c r="EO298" s="42">
        <v>0</v>
      </c>
      <c r="EP298" s="42">
        <v>0</v>
      </c>
      <c r="EQ298" s="54" t="str">
        <f t="shared" si="129"/>
        <v>0</v>
      </c>
      <c r="ER298" s="65" t="s">
        <v>237</v>
      </c>
      <c r="ES298" s="42">
        <v>0</v>
      </c>
      <c r="ET298" s="42">
        <v>0</v>
      </c>
      <c r="EU298" s="42">
        <v>0</v>
      </c>
      <c r="EV298" s="42">
        <v>0</v>
      </c>
      <c r="EW298" s="42">
        <v>0</v>
      </c>
      <c r="EX298" s="42">
        <v>0</v>
      </c>
      <c r="EY298" s="54" t="str">
        <f t="shared" si="130"/>
        <v>0</v>
      </c>
      <c r="EZ298" s="42" t="s">
        <v>237</v>
      </c>
      <c r="FA298" s="42">
        <v>0.2800000011920929</v>
      </c>
      <c r="FB298" s="42">
        <v>0.2800000011920929</v>
      </c>
      <c r="FC298" s="42">
        <v>0.2800000011920929</v>
      </c>
      <c r="FD298" s="42">
        <v>0.23000000417232513</v>
      </c>
      <c r="FE298" s="42">
        <v>0.23000000417232513</v>
      </c>
      <c r="FF298" s="42">
        <v>0.23000000417232513</v>
      </c>
      <c r="FG298" s="54">
        <f t="shared" si="131"/>
        <v>0.25500000268220901</v>
      </c>
      <c r="FH298" s="42"/>
      <c r="FI298" s="42">
        <v>0.30000001192092896</v>
      </c>
      <c r="FJ298" s="42">
        <v>0.30000001192092896</v>
      </c>
      <c r="FK298" s="42">
        <v>0.30000001192092896</v>
      </c>
      <c r="FL298" s="42">
        <v>0.23999999463558197</v>
      </c>
      <c r="FM298" s="42">
        <v>0.23999999463558197</v>
      </c>
      <c r="FN298" s="42">
        <v>0.23999999463558197</v>
      </c>
      <c r="FO298" s="54">
        <f t="shared" si="132"/>
        <v>0.27000000327825546</v>
      </c>
      <c r="FP298" s="65">
        <v>34</v>
      </c>
      <c r="FQ298" s="42">
        <v>0.56999999284744263</v>
      </c>
      <c r="FR298" s="42">
        <v>0.56999999284744263</v>
      </c>
      <c r="FS298" s="42">
        <v>0.56999999284744263</v>
      </c>
      <c r="FT298" s="42">
        <v>0.56999999284744263</v>
      </c>
      <c r="FU298" s="42">
        <v>0.56999999284744263</v>
      </c>
      <c r="FV298" s="42">
        <v>0.56999999284744263</v>
      </c>
      <c r="FW298" s="54">
        <f t="shared" si="133"/>
        <v>0.56999999284744263</v>
      </c>
      <c r="FX298" s="65">
        <v>30</v>
      </c>
    </row>
    <row r="299" spans="1:180">
      <c r="A299" s="40">
        <v>39001</v>
      </c>
      <c r="B299" s="41"/>
      <c r="C299" s="41"/>
      <c r="D299" s="41"/>
      <c r="E299" s="42">
        <v>8.1641025543212891</v>
      </c>
      <c r="F299" s="42">
        <v>7.9794869422912598</v>
      </c>
      <c r="G299" s="42">
        <v>7.9145298004150391</v>
      </c>
      <c r="H299" s="42">
        <v>8.2940168380737305</v>
      </c>
      <c r="I299" s="42">
        <v>8.478632926940918</v>
      </c>
      <c r="J299" s="42">
        <v>8.3008546829223633</v>
      </c>
      <c r="K299" s="54">
        <f t="shared" si="134"/>
        <v>8.1886039574941005</v>
      </c>
      <c r="L299" s="43">
        <v>13.333333015441895</v>
      </c>
      <c r="M299" s="43">
        <v>12.967033386230469</v>
      </c>
      <c r="N299" s="43">
        <v>12.722832679748535</v>
      </c>
      <c r="O299" s="43">
        <v>13.333333015441895</v>
      </c>
      <c r="P299" s="43">
        <v>13.821733474731445</v>
      </c>
      <c r="Q299" s="43">
        <v>13.699633598327637</v>
      </c>
      <c r="R299" s="54">
        <f t="shared" si="135"/>
        <v>13.312983194986979</v>
      </c>
      <c r="S299" s="43">
        <v>3.2967033386230469</v>
      </c>
      <c r="T299" s="43">
        <v>3.1746032238006592</v>
      </c>
      <c r="U299" s="43">
        <v>1.831501841545105</v>
      </c>
      <c r="V299" s="43">
        <v>1.831501841545105</v>
      </c>
      <c r="W299" s="43">
        <v>2.3199024200439453</v>
      </c>
      <c r="X299" s="43">
        <v>2.5641026496887207</v>
      </c>
      <c r="Y299" s="56">
        <f t="shared" si="136"/>
        <v>2.5030525525410972</v>
      </c>
      <c r="Z299" s="42">
        <v>-0.33943834900856018</v>
      </c>
      <c r="AA299" s="42">
        <v>-0.33943834900856018</v>
      </c>
      <c r="AB299" s="42">
        <v>-0.31990233063697815</v>
      </c>
      <c r="AC299" s="42">
        <v>-0.36385837197303772</v>
      </c>
      <c r="AD299" s="42">
        <v>-0.3492063581943512</v>
      </c>
      <c r="AE299" s="42">
        <v>-0.32967033982276917</v>
      </c>
      <c r="AF299" s="54">
        <f t="shared" si="137"/>
        <v>-0.34025234977404278</v>
      </c>
      <c r="AG299" s="42">
        <v>7.6102561950683594</v>
      </c>
      <c r="AH299" s="42">
        <v>7.480341911315918</v>
      </c>
      <c r="AI299" s="42">
        <v>7.470085620880127</v>
      </c>
      <c r="AJ299" s="42">
        <v>7.7948718070983887</v>
      </c>
      <c r="AK299" s="42">
        <v>8.0068378448486328</v>
      </c>
      <c r="AL299" s="42">
        <v>7.7811965942382812</v>
      </c>
      <c r="AM299" s="54">
        <f t="shared" si="138"/>
        <v>7.6905983289082842</v>
      </c>
      <c r="AN299" s="44">
        <v>0.23199023306369781</v>
      </c>
      <c r="AO299" s="44">
        <v>0.21001221239566803</v>
      </c>
      <c r="AP299" s="44">
        <v>0.24664224684238434</v>
      </c>
      <c r="AQ299" s="44">
        <v>0.19536019861698151</v>
      </c>
      <c r="AR299" s="44">
        <v>0.3174603283405304</v>
      </c>
      <c r="AS299" s="44">
        <v>0.27350428700447083</v>
      </c>
      <c r="AT299" s="58">
        <f t="shared" si="139"/>
        <v>0.24582825104395548</v>
      </c>
      <c r="AU299" s="42">
        <v>0.91208791732788086</v>
      </c>
      <c r="AV299" s="42">
        <v>0.77533578872680664</v>
      </c>
      <c r="AW299" s="42">
        <v>0.43101343512535095</v>
      </c>
      <c r="AX299" s="42">
        <v>0.85836386680603027</v>
      </c>
      <c r="AY299" s="42">
        <v>0.85958486795425415</v>
      </c>
      <c r="AZ299" s="42">
        <v>0.8730158805847168</v>
      </c>
      <c r="BA299" s="54">
        <f t="shared" si="140"/>
        <v>0.78490029275417328</v>
      </c>
      <c r="BB299" s="44"/>
      <c r="BC299" s="42">
        <v>0.29304030537605286</v>
      </c>
      <c r="BD299" s="42">
        <v>0.23199023306369781</v>
      </c>
      <c r="BE299" s="42">
        <v>0.25518926978111267</v>
      </c>
      <c r="BF299" s="42">
        <v>0.36385837197303772</v>
      </c>
      <c r="BG299" s="42">
        <v>0.29670330882072449</v>
      </c>
      <c r="BH299" s="42">
        <v>0.25641027092933655</v>
      </c>
      <c r="BI299" s="54">
        <f t="shared" si="141"/>
        <v>0.28286529332399368</v>
      </c>
      <c r="BJ299" s="44">
        <v>4.7857459634542465E-2</v>
      </c>
      <c r="BK299" s="44">
        <v>4.6877007931470871E-2</v>
      </c>
      <c r="BL299" s="44">
        <v>4.6276994049549103E-2</v>
      </c>
      <c r="BM299" s="44">
        <v>4.9035601317882538E-2</v>
      </c>
      <c r="BN299" s="44">
        <v>4.940703883767128E-2</v>
      </c>
      <c r="BO299" s="44">
        <v>5.4339855909347534E-2</v>
      </c>
      <c r="BP299" s="58">
        <f t="shared" si="142"/>
        <v>4.896565961341063E-2</v>
      </c>
      <c r="BQ299" s="42">
        <v>1.04</v>
      </c>
      <c r="BR299" s="42">
        <v>1.2</v>
      </c>
      <c r="BS299" s="42">
        <v>1.21</v>
      </c>
      <c r="BT299" s="42">
        <v>1.32</v>
      </c>
      <c r="BU299" s="42">
        <v>1.28</v>
      </c>
      <c r="BV299" s="42">
        <v>1.22</v>
      </c>
      <c r="BW299" s="54">
        <v>1.21</v>
      </c>
      <c r="BX299" s="44">
        <v>5.2999999999999999E-2</v>
      </c>
      <c r="BY299" s="44">
        <v>5.2999999999999999E-2</v>
      </c>
      <c r="BZ299" s="44">
        <v>5.5E-2</v>
      </c>
      <c r="CA299" s="44">
        <v>5.7000000000000002E-2</v>
      </c>
      <c r="CB299" s="44">
        <v>5.5E-2</v>
      </c>
      <c r="CC299" s="44">
        <v>5.6000000000000001E-2</v>
      </c>
      <c r="CD299" s="58">
        <v>5.5E-2</v>
      </c>
      <c r="CE299" s="42">
        <v>8.06</v>
      </c>
      <c r="CF299" s="42">
        <v>8.07</v>
      </c>
      <c r="CG299" s="42">
        <v>8.01</v>
      </c>
      <c r="CH299" s="42">
        <v>7.94</v>
      </c>
      <c r="CI299" s="42">
        <v>7.91</v>
      </c>
      <c r="CJ299" s="42">
        <v>7.95</v>
      </c>
      <c r="CK299" s="54">
        <v>7.99</v>
      </c>
      <c r="CL299" s="42">
        <v>135</v>
      </c>
      <c r="CM299" s="44">
        <v>0.13400000000000001</v>
      </c>
      <c r="CN299" s="44">
        <v>1.966300368309021</v>
      </c>
      <c r="CO299" s="44">
        <v>1.8852258920669556</v>
      </c>
      <c r="CP299" s="44">
        <v>2.0493285655975342</v>
      </c>
      <c r="CQ299" s="44">
        <v>2.0268621444702148</v>
      </c>
      <c r="CR299" s="44">
        <v>2.0434677600860596</v>
      </c>
      <c r="CS299" s="44">
        <v>2.0161173343658447</v>
      </c>
      <c r="CT299" s="58">
        <f t="shared" si="143"/>
        <v>1.997883677482605</v>
      </c>
      <c r="CU299" s="44" t="s">
        <v>233</v>
      </c>
      <c r="CV299" s="44" t="s">
        <v>233</v>
      </c>
      <c r="CW299" s="44" t="s">
        <v>233</v>
      </c>
      <c r="CX299" s="44" t="s">
        <v>233</v>
      </c>
      <c r="CY299" s="44" t="s">
        <v>233</v>
      </c>
      <c r="CZ299" s="44" t="s">
        <v>233</v>
      </c>
      <c r="DA299" s="54">
        <v>0.36599999999999999</v>
      </c>
      <c r="DB299" s="65">
        <v>1270.32958984375</v>
      </c>
      <c r="DC299" s="65">
        <v>1356.5323486328125</v>
      </c>
      <c r="DD299" s="65">
        <v>1349.084228515625</v>
      </c>
      <c r="DE299" s="65">
        <v>1339.6824951171875</v>
      </c>
      <c r="DF299" s="65">
        <v>1405.86083984375</v>
      </c>
      <c r="DG299" s="65">
        <v>1318.437255859375</v>
      </c>
      <c r="DH299" s="58">
        <f t="shared" si="144"/>
        <v>1.929582421875</v>
      </c>
      <c r="DI299" s="65">
        <v>1368.4493408203125</v>
      </c>
      <c r="DJ299" s="65">
        <v>1379.853515625</v>
      </c>
      <c r="DK299" s="65">
        <v>1374.749755859375</v>
      </c>
      <c r="DL299" s="65">
        <v>1364.4200439453125</v>
      </c>
      <c r="DM299" s="65">
        <v>1381.97802734375</v>
      </c>
      <c r="DN299" s="65">
        <v>1376.6544189453125</v>
      </c>
      <c r="DO299" s="58">
        <f t="shared" si="145"/>
        <v>1.979065224609375</v>
      </c>
      <c r="DP299" s="65">
        <v>75</v>
      </c>
      <c r="DQ299" s="44"/>
      <c r="DR299" s="65">
        <v>709.3125</v>
      </c>
      <c r="DS299" s="65">
        <v>0</v>
      </c>
      <c r="DT299" s="65">
        <v>703.0625</v>
      </c>
      <c r="DU299" s="65">
        <v>0</v>
      </c>
      <c r="DV299" s="65">
        <v>761.1875</v>
      </c>
      <c r="DW299" s="65">
        <v>0</v>
      </c>
      <c r="DX299" s="58">
        <f t="shared" si="146"/>
        <v>0.52165499999999998</v>
      </c>
      <c r="DY299" s="43">
        <v>6.4889373779296875</v>
      </c>
      <c r="DZ299" s="43">
        <v>12.759015083312988</v>
      </c>
      <c r="EA299" s="43">
        <v>28.090278625488281</v>
      </c>
      <c r="EB299" s="44">
        <f t="shared" si="147"/>
        <v>1.7798710527038575</v>
      </c>
      <c r="EC299" s="43">
        <v>14</v>
      </c>
      <c r="ED299" s="43">
        <v>14</v>
      </c>
      <c r="EE299" s="43">
        <v>14</v>
      </c>
      <c r="EF299" s="43">
        <v>14</v>
      </c>
      <c r="EG299" s="43">
        <v>14</v>
      </c>
      <c r="EH299" s="43">
        <v>14</v>
      </c>
      <c r="EI299" s="56">
        <f t="shared" si="128"/>
        <v>14</v>
      </c>
      <c r="EJ299" s="65">
        <v>214.2</v>
      </c>
      <c r="EK299" s="42">
        <v>0</v>
      </c>
      <c r="EL299" s="42">
        <v>0</v>
      </c>
      <c r="EM299" s="42">
        <v>0</v>
      </c>
      <c r="EN299" s="42">
        <v>0</v>
      </c>
      <c r="EO299" s="42">
        <v>0</v>
      </c>
      <c r="EP299" s="42">
        <v>0</v>
      </c>
      <c r="EQ299" s="54" t="str">
        <f t="shared" si="129"/>
        <v>0</v>
      </c>
      <c r="ER299" s="65" t="s">
        <v>237</v>
      </c>
      <c r="ES299" s="42">
        <v>0</v>
      </c>
      <c r="ET299" s="42">
        <v>0</v>
      </c>
      <c r="EU299" s="42">
        <v>0</v>
      </c>
      <c r="EV299" s="42">
        <v>0</v>
      </c>
      <c r="EW299" s="42">
        <v>0</v>
      </c>
      <c r="EX299" s="42">
        <v>0</v>
      </c>
      <c r="EY299" s="54" t="str">
        <f t="shared" si="130"/>
        <v>0</v>
      </c>
      <c r="EZ299" s="42" t="s">
        <v>237</v>
      </c>
      <c r="FA299" s="42">
        <v>0.23000000417232513</v>
      </c>
      <c r="FB299" s="42">
        <v>0.23000000417232513</v>
      </c>
      <c r="FC299" s="42">
        <v>0.23000000417232513</v>
      </c>
      <c r="FD299" s="42">
        <v>0.23000000417232513</v>
      </c>
      <c r="FE299" s="42">
        <v>0.23000000417232513</v>
      </c>
      <c r="FF299" s="42">
        <v>0.23000000417232513</v>
      </c>
      <c r="FG299" s="54">
        <f t="shared" si="131"/>
        <v>0.23000000417232513</v>
      </c>
      <c r="FH299" s="42"/>
      <c r="FI299" s="42">
        <v>0.2800000011920929</v>
      </c>
      <c r="FJ299" s="42">
        <v>0.2800000011920929</v>
      </c>
      <c r="FK299" s="42">
        <v>0.2800000011920929</v>
      </c>
      <c r="FL299" s="42">
        <v>0.2800000011920929</v>
      </c>
      <c r="FM299" s="42">
        <v>0.2800000011920929</v>
      </c>
      <c r="FN299" s="42">
        <v>0.2800000011920929</v>
      </c>
      <c r="FO299" s="54">
        <f t="shared" si="132"/>
        <v>0.2800000011920929</v>
      </c>
      <c r="FP299" s="65">
        <v>37</v>
      </c>
      <c r="FQ299" s="42">
        <v>0.56999999284744263</v>
      </c>
      <c r="FR299" s="42">
        <v>0.56999999284744263</v>
      </c>
      <c r="FS299" s="42">
        <v>0.56999999284744263</v>
      </c>
      <c r="FT299" s="42">
        <v>0.56999999284744263</v>
      </c>
      <c r="FU299" s="42">
        <v>0.56999999284744263</v>
      </c>
      <c r="FV299" s="42">
        <v>0.56999999284744263</v>
      </c>
      <c r="FW299" s="54">
        <f t="shared" si="133"/>
        <v>0.56999999284744263</v>
      </c>
      <c r="FX299" s="65">
        <v>35</v>
      </c>
    </row>
    <row r="300" spans="1:180">
      <c r="A300" s="40">
        <v>39002</v>
      </c>
      <c r="B300" s="41"/>
      <c r="C300" s="41"/>
      <c r="D300" s="41"/>
      <c r="E300" s="42">
        <v>8.0888891220092773</v>
      </c>
      <c r="F300" s="42">
        <v>7.9589743614196777</v>
      </c>
      <c r="G300" s="42">
        <v>7.9247860908508301</v>
      </c>
      <c r="H300" s="42">
        <v>8.2735042572021484</v>
      </c>
      <c r="I300" s="42">
        <v>8.3863248825073242</v>
      </c>
      <c r="J300" s="42">
        <v>8.2598295211791992</v>
      </c>
      <c r="K300" s="54">
        <f t="shared" si="134"/>
        <v>8.1487180391947422</v>
      </c>
      <c r="L300" s="43">
        <v>13.577533721923828</v>
      </c>
      <c r="M300" s="43">
        <v>13.45543384552002</v>
      </c>
      <c r="N300" s="43">
        <v>13.211233139038086</v>
      </c>
      <c r="O300" s="43">
        <v>13.528693199157715</v>
      </c>
      <c r="P300" s="43">
        <v>13.406593322753906</v>
      </c>
      <c r="Q300" s="43">
        <v>12.039072036743164</v>
      </c>
      <c r="R300" s="54">
        <f t="shared" si="135"/>
        <v>13.203093210856119</v>
      </c>
      <c r="S300" s="43">
        <v>2.5641026496887207</v>
      </c>
      <c r="T300" s="43">
        <v>3.9072039127349854</v>
      </c>
      <c r="U300" s="43">
        <v>4.6398048400878906</v>
      </c>
      <c r="V300" s="43">
        <v>5.3724055290222168</v>
      </c>
      <c r="W300" s="43">
        <v>3.2967033386230469</v>
      </c>
      <c r="X300" s="43">
        <v>6.2271060943603516</v>
      </c>
      <c r="Y300" s="56">
        <f t="shared" si="136"/>
        <v>4.3345543940862017</v>
      </c>
      <c r="Z300" s="42">
        <v>-0.30036631226539612</v>
      </c>
      <c r="AA300" s="42">
        <v>-0.28571429848670959</v>
      </c>
      <c r="AB300" s="42">
        <v>-0.21245421469211578</v>
      </c>
      <c r="AC300" s="42">
        <v>-0.44200244545936584</v>
      </c>
      <c r="AD300" s="42">
        <v>-0.41758242249488831</v>
      </c>
      <c r="AE300" s="42">
        <v>-0.38339439034461975</v>
      </c>
      <c r="AF300" s="54">
        <f t="shared" si="137"/>
        <v>-0.3402523472905159</v>
      </c>
      <c r="AG300" s="42">
        <v>7.5692305564880371</v>
      </c>
      <c r="AH300" s="42">
        <v>7.5008544921875</v>
      </c>
      <c r="AI300" s="42">
        <v>7.5213675498962402</v>
      </c>
      <c r="AJ300" s="42">
        <v>7.8256411552429199</v>
      </c>
      <c r="AK300" s="42">
        <v>7.9179487228393555</v>
      </c>
      <c r="AL300" s="42">
        <v>7.7811965942382812</v>
      </c>
      <c r="AM300" s="54">
        <f t="shared" si="138"/>
        <v>7.6860398451487226</v>
      </c>
      <c r="AN300" s="44">
        <v>0.27350428700447083</v>
      </c>
      <c r="AO300" s="44">
        <v>0.22710622847080231</v>
      </c>
      <c r="AP300" s="44">
        <v>0.27350428700447083</v>
      </c>
      <c r="AQ300" s="44">
        <v>0.27594628930091858</v>
      </c>
      <c r="AR300" s="44">
        <v>0.36141636967658997</v>
      </c>
      <c r="AS300" s="44">
        <v>0.28327229619026184</v>
      </c>
      <c r="AT300" s="58">
        <f t="shared" si="139"/>
        <v>0.28245829294125241</v>
      </c>
      <c r="AU300" s="42">
        <v>0.77167278528213501</v>
      </c>
      <c r="AV300" s="42">
        <v>0.81684982776641846</v>
      </c>
      <c r="AW300" s="42">
        <v>0.83272284269332886</v>
      </c>
      <c r="AX300" s="42">
        <v>0.92796093225479126</v>
      </c>
      <c r="AY300" s="42">
        <v>0.79487180709838867</v>
      </c>
      <c r="AZ300" s="42">
        <v>0.88522589206695557</v>
      </c>
      <c r="BA300" s="54">
        <f t="shared" si="140"/>
        <v>0.8382173478603363</v>
      </c>
      <c r="BB300" s="44"/>
      <c r="BC300" s="42">
        <v>0.22832722961902618</v>
      </c>
      <c r="BD300" s="42">
        <v>0.16483516991138458</v>
      </c>
      <c r="BE300" s="42">
        <v>0.19169719517230988</v>
      </c>
      <c r="BF300" s="42">
        <v>0.24175824224948883</v>
      </c>
      <c r="BG300" s="42">
        <v>0.20146520435810089</v>
      </c>
      <c r="BH300" s="42">
        <v>0.18803419172763824</v>
      </c>
      <c r="BI300" s="54">
        <f t="shared" si="141"/>
        <v>0.20268620550632477</v>
      </c>
      <c r="BJ300" s="44">
        <v>5.4737996309995651E-2</v>
      </c>
      <c r="BK300" s="44">
        <v>5.191991850733757E-2</v>
      </c>
      <c r="BL300" s="44">
        <v>4.7726690769195557E-2</v>
      </c>
      <c r="BM300" s="44">
        <v>5.0940606743097305E-2</v>
      </c>
      <c r="BN300" s="44">
        <v>5.384918674826622E-2</v>
      </c>
      <c r="BO300" s="44">
        <v>5.598512664437294E-2</v>
      </c>
      <c r="BP300" s="58">
        <f t="shared" si="142"/>
        <v>5.2526587620377541E-2</v>
      </c>
      <c r="BQ300" s="42">
        <v>1.21</v>
      </c>
      <c r="BR300" s="42">
        <v>1.1100000000000001</v>
      </c>
      <c r="BS300" s="42">
        <v>1.08</v>
      </c>
      <c r="BT300" s="42">
        <v>1.1200000000000001</v>
      </c>
      <c r="BU300" s="42">
        <v>1.1399999999999999</v>
      </c>
      <c r="BV300" s="42">
        <v>1.1599999999999999</v>
      </c>
      <c r="BW300" s="54">
        <v>1.1399999999999999</v>
      </c>
      <c r="BX300" s="44">
        <v>5.8999999999999997E-2</v>
      </c>
      <c r="BY300" s="44">
        <v>5.3999999999999999E-2</v>
      </c>
      <c r="BZ300" s="44">
        <v>5.6000000000000001E-2</v>
      </c>
      <c r="CA300" s="44">
        <v>5.3999999999999999E-2</v>
      </c>
      <c r="CB300" s="44">
        <v>6.2E-2</v>
      </c>
      <c r="CC300" s="44">
        <v>6.5000000000000002E-2</v>
      </c>
      <c r="CD300" s="58">
        <v>5.8000000000000003E-2</v>
      </c>
      <c r="CE300" s="42">
        <v>8</v>
      </c>
      <c r="CF300" s="42">
        <v>8.0299999999999994</v>
      </c>
      <c r="CG300" s="42">
        <v>8.0299999999999994</v>
      </c>
      <c r="CH300" s="42">
        <v>7.98</v>
      </c>
      <c r="CI300" s="42">
        <v>8.1</v>
      </c>
      <c r="CJ300" s="42">
        <v>8.2799999999999994</v>
      </c>
      <c r="CK300" s="54">
        <v>8.07</v>
      </c>
      <c r="CL300" s="42">
        <v>134</v>
      </c>
      <c r="CM300" s="44"/>
      <c r="CN300" s="44">
        <v>1.9291819334030151</v>
      </c>
      <c r="CO300" s="44">
        <v>1.20634925365448</v>
      </c>
      <c r="CP300" s="44">
        <v>1.2444444894790649</v>
      </c>
      <c r="CQ300" s="44">
        <v>1.2825397253036499</v>
      </c>
      <c r="CR300" s="44">
        <v>1.3050061464309692</v>
      </c>
      <c r="CS300" s="44">
        <v>1.2600733041763306</v>
      </c>
      <c r="CT300" s="58">
        <f t="shared" si="143"/>
        <v>1.3712658087412517</v>
      </c>
      <c r="CU300" s="44" t="s">
        <v>233</v>
      </c>
      <c r="CV300" s="44" t="s">
        <v>233</v>
      </c>
      <c r="CW300" s="44" t="s">
        <v>233</v>
      </c>
      <c r="CX300" s="44" t="s">
        <v>233</v>
      </c>
      <c r="CY300" s="44" t="s">
        <v>233</v>
      </c>
      <c r="CZ300" s="44" t="s">
        <v>233</v>
      </c>
      <c r="DA300" s="54">
        <v>0.85199999999999998</v>
      </c>
      <c r="DB300" s="65">
        <v>1383.028076171875</v>
      </c>
      <c r="DC300" s="65">
        <v>760.439453125</v>
      </c>
      <c r="DD300" s="65">
        <v>894.13916015625</v>
      </c>
      <c r="DE300" s="65">
        <v>824.5421142578125</v>
      </c>
      <c r="DF300" s="65">
        <v>941.88037109375</v>
      </c>
      <c r="DG300" s="65">
        <v>831.2576904296875</v>
      </c>
      <c r="DH300" s="58">
        <f t="shared" si="144"/>
        <v>1.3524688476562501</v>
      </c>
      <c r="DI300" s="65">
        <v>1377.118408203125</v>
      </c>
      <c r="DJ300" s="65">
        <v>864.957275390625</v>
      </c>
      <c r="DK300" s="65">
        <v>864.27349853515625</v>
      </c>
      <c r="DL300" s="65">
        <v>871.79486083984375</v>
      </c>
      <c r="DM300" s="65">
        <v>937.4359130859375</v>
      </c>
      <c r="DN300" s="65">
        <v>905.98291015625</v>
      </c>
      <c r="DO300" s="58">
        <f t="shared" si="145"/>
        <v>1.3971750878906251</v>
      </c>
      <c r="DP300" s="65">
        <v>74</v>
      </c>
      <c r="DQ300" s="44"/>
      <c r="DR300" s="65">
        <v>0</v>
      </c>
      <c r="DS300" s="65">
        <v>728.125</v>
      </c>
      <c r="DT300" s="65">
        <v>762.875</v>
      </c>
      <c r="DU300" s="65">
        <v>730.875</v>
      </c>
      <c r="DV300" s="65">
        <v>732.6875</v>
      </c>
      <c r="DW300" s="65">
        <v>702.8125</v>
      </c>
      <c r="DX300" s="58">
        <f t="shared" si="146"/>
        <v>0.87777000000000005</v>
      </c>
      <c r="DY300" s="43">
        <v>6.7572646141052246</v>
      </c>
      <c r="DZ300" s="43">
        <v>14.690031051635742</v>
      </c>
      <c r="EA300" s="43">
        <v>28.949310302734375</v>
      </c>
      <c r="EB300" s="44">
        <f t="shared" si="147"/>
        <v>1.1152467565155031</v>
      </c>
      <c r="EC300" s="43">
        <v>14</v>
      </c>
      <c r="ED300" s="43">
        <v>14</v>
      </c>
      <c r="EE300" s="43">
        <v>12</v>
      </c>
      <c r="EF300" s="43">
        <v>12</v>
      </c>
      <c r="EG300" s="43">
        <v>14</v>
      </c>
      <c r="EH300" s="43">
        <v>14</v>
      </c>
      <c r="EI300" s="56">
        <f t="shared" si="128"/>
        <v>13.333333333333334</v>
      </c>
      <c r="EJ300" s="65">
        <v>133.38999999999999</v>
      </c>
      <c r="EK300" s="42">
        <v>0</v>
      </c>
      <c r="EL300" s="42">
        <v>0</v>
      </c>
      <c r="EM300" s="42">
        <v>0</v>
      </c>
      <c r="EN300" s="42">
        <v>0</v>
      </c>
      <c r="EO300" s="42">
        <v>0</v>
      </c>
      <c r="EP300" s="42">
        <v>0</v>
      </c>
      <c r="EQ300" s="54" t="str">
        <f t="shared" si="129"/>
        <v>0</v>
      </c>
      <c r="ER300" s="65" t="s">
        <v>237</v>
      </c>
      <c r="ES300" s="42">
        <v>0</v>
      </c>
      <c r="ET300" s="42">
        <v>0</v>
      </c>
      <c r="EU300" s="42">
        <v>0</v>
      </c>
      <c r="EV300" s="42">
        <v>0</v>
      </c>
      <c r="EW300" s="42">
        <v>0</v>
      </c>
      <c r="EX300" s="42">
        <v>0</v>
      </c>
      <c r="EY300" s="54" t="str">
        <f t="shared" si="130"/>
        <v>0</v>
      </c>
      <c r="EZ300" s="42" t="s">
        <v>237</v>
      </c>
      <c r="FA300" s="42">
        <v>0.23000000417232513</v>
      </c>
      <c r="FB300" s="42">
        <v>0.23000000417232513</v>
      </c>
      <c r="FC300" s="42">
        <v>0.25</v>
      </c>
      <c r="FD300" s="42">
        <v>0.25</v>
      </c>
      <c r="FE300" s="42">
        <v>0.25</v>
      </c>
      <c r="FF300" s="42">
        <v>0.25</v>
      </c>
      <c r="FG300" s="54">
        <f t="shared" si="131"/>
        <v>0.24333333472410837</v>
      </c>
      <c r="FH300" s="42"/>
      <c r="FI300" s="42">
        <v>0.2800000011920929</v>
      </c>
      <c r="FJ300" s="42">
        <v>0.2800000011920929</v>
      </c>
      <c r="FK300" s="42">
        <v>0.30000001192092896</v>
      </c>
      <c r="FL300" s="42">
        <v>0.30000001192092896</v>
      </c>
      <c r="FM300" s="42">
        <v>0.30000001192092896</v>
      </c>
      <c r="FN300" s="42">
        <v>0.30000001192092896</v>
      </c>
      <c r="FO300" s="54">
        <f t="shared" si="132"/>
        <v>0.29333334167798358</v>
      </c>
      <c r="FP300" s="65">
        <v>27</v>
      </c>
      <c r="FQ300" s="42">
        <v>0.56999999284744263</v>
      </c>
      <c r="FR300" s="42">
        <v>0.56999999284744263</v>
      </c>
      <c r="FS300" s="42">
        <v>0.56999999284744263</v>
      </c>
      <c r="FT300" s="42">
        <v>0.56999999284744263</v>
      </c>
      <c r="FU300" s="42">
        <v>0.56999999284744263</v>
      </c>
      <c r="FV300" s="42">
        <v>0.56999999284744263</v>
      </c>
      <c r="FW300" s="54">
        <f t="shared" si="133"/>
        <v>0.56999999284744263</v>
      </c>
      <c r="FX300" s="65">
        <v>24</v>
      </c>
    </row>
    <row r="301" spans="1:180">
      <c r="A301" s="40">
        <v>39003</v>
      </c>
      <c r="B301" s="41"/>
      <c r="C301" s="41"/>
      <c r="D301" s="41"/>
      <c r="E301" s="42">
        <v>8.0854701995849609</v>
      </c>
      <c r="F301" s="42">
        <v>7.9931621551513672</v>
      </c>
      <c r="G301" s="42">
        <v>7.989743709564209</v>
      </c>
      <c r="H301" s="42">
        <v>8.3145303726196289</v>
      </c>
      <c r="I301" s="42">
        <v>8.4683761596679687</v>
      </c>
      <c r="J301" s="42">
        <v>8.3213672637939453</v>
      </c>
      <c r="K301" s="54">
        <f t="shared" si="134"/>
        <v>8.1954416433970128</v>
      </c>
      <c r="L301" s="43">
        <v>10.622710227966309</v>
      </c>
      <c r="M301" s="43">
        <v>9.2796096801757812</v>
      </c>
      <c r="N301" s="43">
        <v>8.2783880233764648</v>
      </c>
      <c r="O301" s="43">
        <v>9.0842494964599609</v>
      </c>
      <c r="P301" s="43">
        <v>10.476190567016602</v>
      </c>
      <c r="Q301" s="43">
        <v>9.3528690338134766</v>
      </c>
      <c r="R301" s="54">
        <f t="shared" si="135"/>
        <v>9.5156695048014317</v>
      </c>
      <c r="S301" s="43">
        <v>3.1746032238006592</v>
      </c>
      <c r="T301" s="43">
        <v>3.2967033386230469</v>
      </c>
      <c r="U301" s="43">
        <v>3.2967033386230469</v>
      </c>
      <c r="V301" s="43">
        <v>2.8083028793334961</v>
      </c>
      <c r="W301" s="43">
        <v>2.6862027645111084</v>
      </c>
      <c r="X301" s="43">
        <v>3.2967033386230469</v>
      </c>
      <c r="Y301" s="56">
        <f t="shared" si="136"/>
        <v>3.0932031472524009</v>
      </c>
      <c r="Z301" s="42">
        <v>-0.38339439034461975</v>
      </c>
      <c r="AA301" s="42">
        <v>-0.36385837197303772</v>
      </c>
      <c r="AB301" s="42">
        <v>-0.33943834900856018</v>
      </c>
      <c r="AC301" s="42">
        <v>-0.32478633522987366</v>
      </c>
      <c r="AD301" s="42">
        <v>-0.28571429848670959</v>
      </c>
      <c r="AE301" s="42">
        <v>-0.21733821928501129</v>
      </c>
      <c r="AF301" s="54">
        <f t="shared" si="137"/>
        <v>-0.31908832738796872</v>
      </c>
      <c r="AG301" s="42">
        <v>7.6205129623413086</v>
      </c>
      <c r="AH301" s="42">
        <v>7.5555553436279297</v>
      </c>
      <c r="AI301" s="42">
        <v>7.5658121109008789</v>
      </c>
      <c r="AJ301" s="42">
        <v>7.8393163681030273</v>
      </c>
      <c r="AK301" s="42">
        <v>8.0068378448486328</v>
      </c>
      <c r="AL301" s="42">
        <v>7.8222222328186035</v>
      </c>
      <c r="AM301" s="54">
        <f t="shared" si="138"/>
        <v>7.7350428104400635</v>
      </c>
      <c r="AN301" s="44">
        <v>0.27106228470802307</v>
      </c>
      <c r="AO301" s="44">
        <v>0.24420024454593658</v>
      </c>
      <c r="AP301" s="44">
        <v>0.23199023306369781</v>
      </c>
      <c r="AQ301" s="44">
        <v>0.24908424913883209</v>
      </c>
      <c r="AR301" s="44">
        <v>0.37606838345527649</v>
      </c>
      <c r="AS301" s="44">
        <v>0.30036631226539612</v>
      </c>
      <c r="AT301" s="58">
        <f t="shared" si="139"/>
        <v>0.27879528452952701</v>
      </c>
      <c r="AU301" s="42">
        <v>0.83882784843444824</v>
      </c>
      <c r="AV301" s="42">
        <v>0.83760684728622437</v>
      </c>
      <c r="AW301" s="42">
        <v>0.88034188747406006</v>
      </c>
      <c r="AX301" s="42">
        <v>0.89499390125274658</v>
      </c>
      <c r="AY301" s="42">
        <v>0.82295483350753784</v>
      </c>
      <c r="AZ301" s="42">
        <v>0.82661783695220947</v>
      </c>
      <c r="BA301" s="54">
        <f t="shared" si="140"/>
        <v>0.85022385915120446</v>
      </c>
      <c r="BB301" s="44"/>
      <c r="BC301" s="42">
        <v>0.21978022158145905</v>
      </c>
      <c r="BD301" s="42">
        <v>0.20757021009922028</v>
      </c>
      <c r="BE301" s="42">
        <v>0.24786324799060822</v>
      </c>
      <c r="BF301" s="42">
        <v>0.26862028241157532</v>
      </c>
      <c r="BG301" s="42">
        <v>0.24786324799060822</v>
      </c>
      <c r="BH301" s="42">
        <v>0.28083029389381409</v>
      </c>
      <c r="BI301" s="54">
        <f t="shared" si="141"/>
        <v>0.2454212506612142</v>
      </c>
      <c r="BJ301" s="44">
        <v>5.6328728795051575E-2</v>
      </c>
      <c r="BK301" s="44">
        <v>5.58580681681633E-2</v>
      </c>
      <c r="BL301" s="44">
        <v>5.4391071200370789E-2</v>
      </c>
      <c r="BM301" s="44">
        <v>5.1350120455026627E-2</v>
      </c>
      <c r="BN301" s="44">
        <v>5.4573826491832733E-2</v>
      </c>
      <c r="BO301" s="44">
        <v>5.2217476069927216E-2</v>
      </c>
      <c r="BP301" s="58">
        <f t="shared" si="142"/>
        <v>5.4119881863395371E-2</v>
      </c>
      <c r="BQ301" s="42">
        <v>1.1599999999999999</v>
      </c>
      <c r="BR301" s="42">
        <v>1.1499999999999999</v>
      </c>
      <c r="BS301" s="42">
        <v>1.1599999999999999</v>
      </c>
      <c r="BT301" s="42">
        <v>1.21</v>
      </c>
      <c r="BU301" s="42">
        <v>1.24</v>
      </c>
      <c r="BV301" s="42">
        <v>1.2</v>
      </c>
      <c r="BW301" s="54">
        <v>1.19</v>
      </c>
      <c r="BX301" s="44">
        <v>6.3E-2</v>
      </c>
      <c r="BY301" s="44">
        <v>5.8999999999999997E-2</v>
      </c>
      <c r="BZ301" s="44">
        <v>5.8999999999999997E-2</v>
      </c>
      <c r="CA301" s="44">
        <v>5.5E-2</v>
      </c>
      <c r="CB301" s="44">
        <v>6.6000000000000003E-2</v>
      </c>
      <c r="CC301" s="44">
        <v>0.06</v>
      </c>
      <c r="CD301" s="58">
        <v>0.06</v>
      </c>
      <c r="CE301" s="42">
        <v>8.5</v>
      </c>
      <c r="CF301" s="42">
        <v>8.73</v>
      </c>
      <c r="CG301" s="42">
        <v>8.42</v>
      </c>
      <c r="CH301" s="42">
        <v>8.4499999999999993</v>
      </c>
      <c r="CI301" s="42">
        <v>8.67</v>
      </c>
      <c r="CJ301" s="42">
        <v>8.5299999999999994</v>
      </c>
      <c r="CK301" s="54">
        <v>8.5500000000000007</v>
      </c>
      <c r="CL301" s="42">
        <v>146</v>
      </c>
      <c r="CM301" s="44"/>
      <c r="CN301" s="44">
        <v>1.2971917390823364</v>
      </c>
      <c r="CO301" s="44">
        <v>1.2424908876419067</v>
      </c>
      <c r="CP301" s="44">
        <v>1.2942613363265991</v>
      </c>
      <c r="CQ301" s="44">
        <v>1.3059829473495483</v>
      </c>
      <c r="CR301" s="44">
        <v>2.0620269775390625</v>
      </c>
      <c r="CS301" s="44">
        <v>2.0122101306915283</v>
      </c>
      <c r="CT301" s="58">
        <f t="shared" si="143"/>
        <v>1.5356940031051636</v>
      </c>
      <c r="CU301" s="44" t="s">
        <v>233</v>
      </c>
      <c r="CV301" s="44" t="s">
        <v>233</v>
      </c>
      <c r="CW301" s="44" t="s">
        <v>233</v>
      </c>
      <c r="CX301" s="44" t="s">
        <v>233</v>
      </c>
      <c r="CY301" s="44" t="s">
        <v>233</v>
      </c>
      <c r="CZ301" s="44" t="s">
        <v>233</v>
      </c>
      <c r="DA301" s="54">
        <v>0.65</v>
      </c>
      <c r="DB301" s="65">
        <v>896.0927734375</v>
      </c>
      <c r="DC301" s="65">
        <v>867.5213623046875</v>
      </c>
      <c r="DD301" s="65">
        <v>870.08544921875</v>
      </c>
      <c r="DE301" s="65">
        <v>877.2894287109375</v>
      </c>
      <c r="DF301" s="65">
        <v>1409.6458740234375</v>
      </c>
      <c r="DG301" s="65">
        <v>1387.4237060546875</v>
      </c>
      <c r="DH301" s="58">
        <f t="shared" si="144"/>
        <v>1.5139340625</v>
      </c>
      <c r="DI301" s="65">
        <v>909.4017333984375</v>
      </c>
      <c r="DJ301" s="65">
        <v>918.29058837890625</v>
      </c>
      <c r="DK301" s="65">
        <v>922.3931884765625</v>
      </c>
      <c r="DL301" s="65">
        <v>936.068359375</v>
      </c>
      <c r="DM301" s="65">
        <v>1419.389404296875</v>
      </c>
      <c r="DN301" s="65">
        <v>1439.389404296875</v>
      </c>
      <c r="DO301" s="58">
        <f t="shared" si="145"/>
        <v>1.5707838427734375</v>
      </c>
      <c r="DP301" s="65">
        <v>25</v>
      </c>
      <c r="DQ301" s="44"/>
      <c r="DR301" s="65">
        <v>0</v>
      </c>
      <c r="DS301" s="65">
        <v>0</v>
      </c>
      <c r="DT301" s="65">
        <v>738.3125</v>
      </c>
      <c r="DU301" s="65">
        <v>707.125</v>
      </c>
      <c r="DV301" s="65">
        <v>691.9375</v>
      </c>
      <c r="DW301" s="65">
        <v>687.8125</v>
      </c>
      <c r="DX301" s="58">
        <f t="shared" si="146"/>
        <v>0.67804500000000001</v>
      </c>
      <c r="DY301" s="43">
        <v>6.7998042106628418</v>
      </c>
      <c r="DZ301" s="43">
        <v>12.405296325683594</v>
      </c>
      <c r="EA301" s="43">
        <v>27.418937683105469</v>
      </c>
      <c r="EB301" s="44">
        <f t="shared" si="147"/>
        <v>1.9043551127624512</v>
      </c>
      <c r="EC301" s="43">
        <v>14</v>
      </c>
      <c r="ED301" s="43">
        <v>14</v>
      </c>
      <c r="EE301" s="43">
        <v>14</v>
      </c>
      <c r="EF301" s="43">
        <v>14</v>
      </c>
      <c r="EG301" s="43">
        <v>14</v>
      </c>
      <c r="EH301" s="43">
        <v>14</v>
      </c>
      <c r="EI301" s="56">
        <f t="shared" si="128"/>
        <v>14</v>
      </c>
      <c r="EJ301" s="65">
        <v>157.5</v>
      </c>
      <c r="EK301" s="42">
        <v>0</v>
      </c>
      <c r="EL301" s="42">
        <v>0</v>
      </c>
      <c r="EM301" s="42">
        <v>0</v>
      </c>
      <c r="EN301" s="42">
        <v>0</v>
      </c>
      <c r="EO301" s="42">
        <v>0</v>
      </c>
      <c r="EP301" s="42">
        <v>0</v>
      </c>
      <c r="EQ301" s="54" t="str">
        <f t="shared" si="129"/>
        <v>0</v>
      </c>
      <c r="ER301" s="65" t="s">
        <v>237</v>
      </c>
      <c r="ES301" s="42">
        <v>0</v>
      </c>
      <c r="ET301" s="42">
        <v>0</v>
      </c>
      <c r="EU301" s="42">
        <v>0</v>
      </c>
      <c r="EV301" s="42">
        <v>0</v>
      </c>
      <c r="EW301" s="42">
        <v>0</v>
      </c>
      <c r="EX301" s="42">
        <v>0</v>
      </c>
      <c r="EY301" s="54" t="str">
        <f t="shared" si="130"/>
        <v>0</v>
      </c>
      <c r="EZ301" s="42" t="s">
        <v>237</v>
      </c>
      <c r="FA301" s="42">
        <v>0.25</v>
      </c>
      <c r="FB301" s="42">
        <v>0.25</v>
      </c>
      <c r="FC301" s="42">
        <v>0.25</v>
      </c>
      <c r="FD301" s="42">
        <v>0.25</v>
      </c>
      <c r="FE301" s="42">
        <v>0.23000000417232513</v>
      </c>
      <c r="FF301" s="42">
        <v>0.23000000417232513</v>
      </c>
      <c r="FG301" s="54">
        <f t="shared" si="131"/>
        <v>0.24333333472410837</v>
      </c>
      <c r="FH301" s="42"/>
      <c r="FI301" s="42">
        <v>0.30000001192092896</v>
      </c>
      <c r="FJ301" s="42">
        <v>0.30000001192092896</v>
      </c>
      <c r="FK301" s="42">
        <v>0.30000001192092896</v>
      </c>
      <c r="FL301" s="42">
        <v>0.30000001192092896</v>
      </c>
      <c r="FM301" s="42">
        <v>0.25999999046325684</v>
      </c>
      <c r="FN301" s="42">
        <v>0.25999999046325684</v>
      </c>
      <c r="FO301" s="54">
        <f t="shared" si="132"/>
        <v>0.28666667143503827</v>
      </c>
      <c r="FP301" s="65">
        <v>32</v>
      </c>
      <c r="FQ301" s="42">
        <v>0.56999999284744263</v>
      </c>
      <c r="FR301" s="42">
        <v>0.56999999284744263</v>
      </c>
      <c r="FS301" s="42">
        <v>0.56999999284744263</v>
      </c>
      <c r="FT301" s="42">
        <v>0.56999999284744263</v>
      </c>
      <c r="FU301" s="42">
        <v>0.56999999284744263</v>
      </c>
      <c r="FV301" s="42">
        <v>0.56999999284744263</v>
      </c>
      <c r="FW301" s="54">
        <f t="shared" si="133"/>
        <v>0.56999999284744263</v>
      </c>
      <c r="FX301" s="65">
        <v>28</v>
      </c>
    </row>
    <row r="302" spans="1:180">
      <c r="A302" s="40">
        <v>39004</v>
      </c>
      <c r="B302" s="41"/>
      <c r="C302" s="41"/>
      <c r="D302" s="41"/>
      <c r="E302" s="42">
        <v>8.1675214767456055</v>
      </c>
      <c r="F302" s="42">
        <v>8.0307693481445312</v>
      </c>
      <c r="G302" s="42">
        <v>8.0170936584472656</v>
      </c>
      <c r="H302" s="42">
        <v>8.2974357604980469</v>
      </c>
      <c r="I302" s="42">
        <v>8.4649572372436523</v>
      </c>
      <c r="J302" s="42">
        <v>8.3418807983398437</v>
      </c>
      <c r="K302" s="54">
        <f t="shared" si="134"/>
        <v>8.2199430465698242</v>
      </c>
      <c r="L302" s="43">
        <v>8.8400487899780273</v>
      </c>
      <c r="M302" s="43">
        <v>7.9853477478027344</v>
      </c>
      <c r="N302" s="43">
        <v>7.106226921081543</v>
      </c>
      <c r="O302" s="43">
        <v>8.0097684860229492</v>
      </c>
      <c r="P302" s="43">
        <v>8.376068115234375</v>
      </c>
      <c r="Q302" s="43">
        <v>7.741147518157959</v>
      </c>
      <c r="R302" s="54">
        <f t="shared" si="135"/>
        <v>8.0097679297129307</v>
      </c>
      <c r="S302" s="43">
        <v>3.2967033386230469</v>
      </c>
      <c r="T302" s="43">
        <v>4.1514043807983398</v>
      </c>
      <c r="U302" s="43">
        <v>3.2967033386230469</v>
      </c>
      <c r="V302" s="43">
        <v>1.9536019563674927</v>
      </c>
      <c r="W302" s="43">
        <v>2.0757021903991699</v>
      </c>
      <c r="X302" s="43">
        <v>2.5641026496887207</v>
      </c>
      <c r="Y302" s="56">
        <f t="shared" si="136"/>
        <v>2.8897029757499695</v>
      </c>
      <c r="Z302" s="42">
        <v>-0.20268620550632477</v>
      </c>
      <c r="AA302" s="42">
        <v>-0.3492063581943512</v>
      </c>
      <c r="AB302" s="42">
        <v>-0.3492063581943512</v>
      </c>
      <c r="AC302" s="42">
        <v>-0.36874237656593323</v>
      </c>
      <c r="AD302" s="42">
        <v>-0.38827839493751526</v>
      </c>
      <c r="AE302" s="42">
        <v>-0.37362638115882874</v>
      </c>
      <c r="AF302" s="54">
        <f t="shared" si="137"/>
        <v>-0.33862434575955075</v>
      </c>
      <c r="AG302" s="42">
        <v>7.7025642395019531</v>
      </c>
      <c r="AH302" s="42">
        <v>7.5863246917724609</v>
      </c>
      <c r="AI302" s="42">
        <v>7.5999999046325684</v>
      </c>
      <c r="AJ302" s="42">
        <v>7.8666667938232422</v>
      </c>
      <c r="AK302" s="42">
        <v>8.0376071929931641</v>
      </c>
      <c r="AL302" s="42">
        <v>7.9213676452636719</v>
      </c>
      <c r="AM302" s="54">
        <f t="shared" si="138"/>
        <v>7.7857550779978437</v>
      </c>
      <c r="AN302" s="44">
        <v>0.31013432145118713</v>
      </c>
      <c r="AO302" s="44">
        <v>0.42979243397712708</v>
      </c>
      <c r="AP302" s="44">
        <v>0.36630037426948547</v>
      </c>
      <c r="AQ302" s="44">
        <v>0.2905983030796051</v>
      </c>
      <c r="AR302" s="44">
        <v>0.28815630078315735</v>
      </c>
      <c r="AS302" s="44">
        <v>0.27594628930091858</v>
      </c>
      <c r="AT302" s="58">
        <f t="shared" si="139"/>
        <v>0.32682133714358014</v>
      </c>
      <c r="AU302" s="42">
        <v>0.82661783695220947</v>
      </c>
      <c r="AV302" s="42">
        <v>0.81074482202529907</v>
      </c>
      <c r="AW302" s="42">
        <v>0.81684982776641846</v>
      </c>
      <c r="AX302" s="42">
        <v>0.81562882661819458</v>
      </c>
      <c r="AY302" s="42">
        <v>0.8144078254699707</v>
      </c>
      <c r="AZ302" s="42">
        <v>0.80830281972885132</v>
      </c>
      <c r="BA302" s="54">
        <f t="shared" si="140"/>
        <v>0.81542532642682397</v>
      </c>
      <c r="BB302" s="44"/>
      <c r="BC302" s="42">
        <v>0.28815630078315735</v>
      </c>
      <c r="BD302" s="42">
        <v>0.26739928126335144</v>
      </c>
      <c r="BE302" s="42">
        <v>0.26251527667045593</v>
      </c>
      <c r="BF302" s="42">
        <v>0.27350428700447083</v>
      </c>
      <c r="BG302" s="42">
        <v>0.27350428700447083</v>
      </c>
      <c r="BH302" s="42">
        <v>0.25641027092933655</v>
      </c>
      <c r="BI302" s="54">
        <f t="shared" si="141"/>
        <v>0.27024828394254047</v>
      </c>
      <c r="BJ302" s="44">
        <v>4.9885712563991547E-2</v>
      </c>
      <c r="BK302" s="44">
        <v>4.8116859048604965E-2</v>
      </c>
      <c r="BL302" s="44">
        <v>4.6614743769168854E-2</v>
      </c>
      <c r="BM302" s="44">
        <v>4.5448616147041321E-2</v>
      </c>
      <c r="BN302" s="44">
        <v>4.5037459582090378E-2</v>
      </c>
      <c r="BO302" s="44">
        <v>4.5949440449476242E-2</v>
      </c>
      <c r="BP302" s="58">
        <f t="shared" si="142"/>
        <v>4.6842138593395553E-2</v>
      </c>
      <c r="BQ302" s="42">
        <v>1.2</v>
      </c>
      <c r="BR302" s="42">
        <v>1.21</v>
      </c>
      <c r="BS302" s="42">
        <v>1.2</v>
      </c>
      <c r="BT302" s="42">
        <v>1.21</v>
      </c>
      <c r="BU302" s="42">
        <v>1.21</v>
      </c>
      <c r="BV302" s="42">
        <v>1.2</v>
      </c>
      <c r="BW302" s="54">
        <v>1.21</v>
      </c>
      <c r="BX302" s="44">
        <v>5.3999999999999999E-2</v>
      </c>
      <c r="BY302" s="44">
        <v>5.2999999999999999E-2</v>
      </c>
      <c r="BZ302" s="44">
        <v>0.05</v>
      </c>
      <c r="CA302" s="44">
        <v>0.05</v>
      </c>
      <c r="CB302" s="44">
        <v>4.8000000000000001E-2</v>
      </c>
      <c r="CC302" s="44">
        <v>5.2999999999999999E-2</v>
      </c>
      <c r="CD302" s="58">
        <v>5.0999999999999997E-2</v>
      </c>
      <c r="CE302" s="42">
        <v>8.5399999999999991</v>
      </c>
      <c r="CF302" s="42">
        <v>8.64</v>
      </c>
      <c r="CG302" s="42">
        <v>8.64</v>
      </c>
      <c r="CH302" s="42">
        <v>8.66</v>
      </c>
      <c r="CI302" s="42">
        <v>8.69</v>
      </c>
      <c r="CJ302" s="42">
        <v>8.25</v>
      </c>
      <c r="CK302" s="54">
        <v>8.57</v>
      </c>
      <c r="CL302" s="42">
        <v>140</v>
      </c>
      <c r="CM302" s="44"/>
      <c r="CN302" s="44">
        <v>1.9604395627975464</v>
      </c>
      <c r="CO302" s="44">
        <v>1.95653235912323</v>
      </c>
      <c r="CP302" s="44">
        <v>1.8676434755325317</v>
      </c>
      <c r="CQ302" s="44">
        <v>1.9750915765762329</v>
      </c>
      <c r="CR302" s="44">
        <v>2.009279727935791</v>
      </c>
      <c r="CS302" s="44">
        <v>1.9379731416702271</v>
      </c>
      <c r="CT302" s="58">
        <f t="shared" si="143"/>
        <v>1.9511599739392598</v>
      </c>
      <c r="CU302" s="44" t="s">
        <v>233</v>
      </c>
      <c r="CV302" s="44" t="s">
        <v>233</v>
      </c>
      <c r="CW302" s="44" t="s">
        <v>233</v>
      </c>
      <c r="CX302" s="44" t="s">
        <v>233</v>
      </c>
      <c r="CY302" s="44" t="s">
        <v>233</v>
      </c>
      <c r="CZ302" s="44" t="s">
        <v>233</v>
      </c>
      <c r="DA302" s="54">
        <v>0.21</v>
      </c>
      <c r="DB302" s="65">
        <v>1330.15869140625</v>
      </c>
      <c r="DC302" s="65">
        <v>1336.7520751953125</v>
      </c>
      <c r="DD302" s="65">
        <v>1310.6226806640625</v>
      </c>
      <c r="DE302" s="65">
        <v>1332.967041015625</v>
      </c>
      <c r="DF302" s="65">
        <v>1385.3480224609375</v>
      </c>
      <c r="DG302" s="65">
        <v>1341.1478271484375</v>
      </c>
      <c r="DH302" s="58">
        <f t="shared" si="144"/>
        <v>1.9288791210937499</v>
      </c>
      <c r="DI302" s="65">
        <v>1383.198974609375</v>
      </c>
      <c r="DJ302" s="65">
        <v>1367.8388671875</v>
      </c>
      <c r="DK302" s="65">
        <v>1376.581298828125</v>
      </c>
      <c r="DL302" s="65">
        <v>1386.39794921875</v>
      </c>
      <c r="DM302" s="65">
        <v>1397.94873046875</v>
      </c>
      <c r="DN302" s="65">
        <v>1372.4053955078125</v>
      </c>
      <c r="DO302" s="58">
        <f t="shared" si="145"/>
        <v>1.9882490917968749</v>
      </c>
      <c r="DP302" s="65">
        <v>0</v>
      </c>
      <c r="DQ302" s="44"/>
      <c r="DR302" s="65">
        <v>0</v>
      </c>
      <c r="DS302" s="65">
        <v>0</v>
      </c>
      <c r="DT302" s="65">
        <v>743.6875</v>
      </c>
      <c r="DU302" s="65">
        <v>729.25</v>
      </c>
      <c r="DV302" s="65">
        <v>700.0625</v>
      </c>
      <c r="DW302" s="65">
        <v>725.1875</v>
      </c>
      <c r="DX302" s="58">
        <f t="shared" si="146"/>
        <v>0.69556499999999999</v>
      </c>
      <c r="DY302" s="43">
        <v>6.7867155075073242</v>
      </c>
      <c r="DZ302" s="43">
        <v>12.141812324523926</v>
      </c>
      <c r="EA302" s="43">
        <v>27.202377319335937</v>
      </c>
      <c r="EB302" s="44">
        <f t="shared" si="147"/>
        <v>2.0267177559661866</v>
      </c>
      <c r="EC302" s="43">
        <v>12</v>
      </c>
      <c r="ED302" s="43">
        <v>12</v>
      </c>
      <c r="EE302" s="43">
        <v>12</v>
      </c>
      <c r="EF302" s="43">
        <v>12</v>
      </c>
      <c r="EG302" s="43">
        <v>12</v>
      </c>
      <c r="EH302" s="43">
        <v>12</v>
      </c>
      <c r="EI302" s="56">
        <f t="shared" si="128"/>
        <v>12</v>
      </c>
      <c r="EJ302" s="65">
        <v>170.2</v>
      </c>
      <c r="EK302" s="42">
        <v>0</v>
      </c>
      <c r="EL302" s="42">
        <v>0</v>
      </c>
      <c r="EM302" s="42">
        <v>0</v>
      </c>
      <c r="EN302" s="42">
        <v>0</v>
      </c>
      <c r="EO302" s="42">
        <v>0</v>
      </c>
      <c r="EP302" s="42">
        <v>0</v>
      </c>
      <c r="EQ302" s="54" t="str">
        <f t="shared" si="129"/>
        <v>0</v>
      </c>
      <c r="ER302" s="65" t="s">
        <v>237</v>
      </c>
      <c r="ES302" s="42">
        <v>0</v>
      </c>
      <c r="ET302" s="42">
        <v>0</v>
      </c>
      <c r="EU302" s="42">
        <v>0</v>
      </c>
      <c r="EV302" s="42">
        <v>0</v>
      </c>
      <c r="EW302" s="42">
        <v>0</v>
      </c>
      <c r="EX302" s="42">
        <v>0</v>
      </c>
      <c r="EY302" s="54" t="str">
        <f t="shared" si="130"/>
        <v>0</v>
      </c>
      <c r="EZ302" s="42" t="s">
        <v>237</v>
      </c>
      <c r="FA302" s="42">
        <v>0.23000000417232513</v>
      </c>
      <c r="FB302" s="42">
        <v>0.23000000417232513</v>
      </c>
      <c r="FC302" s="42">
        <v>0.23000000417232513</v>
      </c>
      <c r="FD302" s="42">
        <v>0.23000000417232513</v>
      </c>
      <c r="FE302" s="42">
        <v>0.23000000417232513</v>
      </c>
      <c r="FF302" s="42">
        <v>0.23000000417232513</v>
      </c>
      <c r="FG302" s="54">
        <f t="shared" si="131"/>
        <v>0.23000000417232513</v>
      </c>
      <c r="FH302" s="42"/>
      <c r="FI302" s="42">
        <v>0.25999999046325684</v>
      </c>
      <c r="FJ302" s="42">
        <v>0.25999999046325684</v>
      </c>
      <c r="FK302" s="42">
        <v>0.25999999046325684</v>
      </c>
      <c r="FL302" s="42">
        <v>0.25999999046325684</v>
      </c>
      <c r="FM302" s="42">
        <v>0.25999999046325684</v>
      </c>
      <c r="FN302" s="42">
        <v>0.25999999046325684</v>
      </c>
      <c r="FO302" s="54">
        <f t="shared" si="132"/>
        <v>0.25999999046325684</v>
      </c>
      <c r="FP302" s="65">
        <v>31</v>
      </c>
      <c r="FQ302" s="42">
        <v>0.56999999284744263</v>
      </c>
      <c r="FR302" s="42">
        <v>0.56999999284744263</v>
      </c>
      <c r="FS302" s="42">
        <v>0.56999999284744263</v>
      </c>
      <c r="FT302" s="42">
        <v>0.56999999284744263</v>
      </c>
      <c r="FU302" s="42">
        <v>0.56999999284744263</v>
      </c>
      <c r="FV302" s="42">
        <v>0.56999999284744263</v>
      </c>
      <c r="FW302" s="54">
        <f t="shared" si="133"/>
        <v>0.56999999284744263</v>
      </c>
      <c r="FX302" s="65">
        <v>33</v>
      </c>
    </row>
    <row r="303" spans="1:180">
      <c r="A303" s="40">
        <v>39005</v>
      </c>
      <c r="B303" s="41"/>
      <c r="C303" s="41"/>
      <c r="D303" s="41"/>
      <c r="E303" s="42">
        <v>8.1538457870483398</v>
      </c>
      <c r="F303" s="42">
        <v>8.0273504257202148</v>
      </c>
      <c r="G303" s="42">
        <v>8.0068378448486328</v>
      </c>
      <c r="H303" s="42">
        <v>8.3076925277709961</v>
      </c>
      <c r="I303" s="42">
        <v>8.519658088684082</v>
      </c>
      <c r="J303" s="42">
        <v>8.4034185409545898</v>
      </c>
      <c r="K303" s="54">
        <f t="shared" si="134"/>
        <v>8.2364672025044765</v>
      </c>
      <c r="L303" s="43">
        <v>7.374847412109375</v>
      </c>
      <c r="M303" s="43">
        <v>6.9841270446777344</v>
      </c>
      <c r="N303" s="43">
        <v>6.739926815032959</v>
      </c>
      <c r="O303" s="43">
        <v>7.2527470588684082</v>
      </c>
      <c r="P303" s="43">
        <v>8.1074485778808594</v>
      </c>
      <c r="Q303" s="43">
        <v>7.741147518157959</v>
      </c>
      <c r="R303" s="54">
        <f t="shared" si="135"/>
        <v>7.3667074044545489</v>
      </c>
      <c r="S303" s="43">
        <v>2.5641026496887207</v>
      </c>
      <c r="T303" s="43">
        <v>2.5641026496887207</v>
      </c>
      <c r="U303" s="43">
        <v>2.5641026496887207</v>
      </c>
      <c r="V303" s="43">
        <v>2.6862027645111084</v>
      </c>
      <c r="W303" s="43">
        <v>2.6862027645111084</v>
      </c>
      <c r="X303" s="43">
        <v>2.442002534866333</v>
      </c>
      <c r="Y303" s="56">
        <f t="shared" si="136"/>
        <v>2.5844526688257852</v>
      </c>
      <c r="Z303" s="42">
        <v>-0.34432235360145569</v>
      </c>
      <c r="AA303" s="42">
        <v>-0.37362638115882874</v>
      </c>
      <c r="AB303" s="42">
        <v>-0.43711844086647034</v>
      </c>
      <c r="AC303" s="42">
        <v>-0.36874237656593323</v>
      </c>
      <c r="AD303" s="42">
        <v>-0.37851038575172424</v>
      </c>
      <c r="AE303" s="42">
        <v>-0.32967033982276917</v>
      </c>
      <c r="AF303" s="54">
        <f t="shared" si="137"/>
        <v>-0.37199837962786358</v>
      </c>
      <c r="AG303" s="42">
        <v>7.6991453170776367</v>
      </c>
      <c r="AH303" s="42">
        <v>7.634188175201416</v>
      </c>
      <c r="AI303" s="42">
        <v>7.6615386009216309</v>
      </c>
      <c r="AJ303" s="42">
        <v>7.9008545875549316</v>
      </c>
      <c r="AK303" s="42">
        <v>8.1367521286010742</v>
      </c>
      <c r="AL303" s="42">
        <v>8.0034189224243164</v>
      </c>
      <c r="AM303" s="54">
        <f t="shared" si="138"/>
        <v>7.8393162886301679</v>
      </c>
      <c r="AN303" s="44">
        <v>0.29792430996894836</v>
      </c>
      <c r="AO303" s="44">
        <v>0.26129427552223206</v>
      </c>
      <c r="AP303" s="44">
        <v>0.19291819632053375</v>
      </c>
      <c r="AQ303" s="44">
        <v>0.22954823076725006</v>
      </c>
      <c r="AR303" s="44">
        <v>0.21733821928501129</v>
      </c>
      <c r="AS303" s="44">
        <v>0.24175824224948883</v>
      </c>
      <c r="AT303" s="58">
        <f t="shared" si="139"/>
        <v>0.24013024568557739</v>
      </c>
      <c r="AU303" s="42">
        <v>0.77167278528213501</v>
      </c>
      <c r="AV303" s="42">
        <v>1.0341880321502686</v>
      </c>
      <c r="AW303" s="42">
        <v>0.8144078254699707</v>
      </c>
      <c r="AX303" s="42">
        <v>1.0964591503143311</v>
      </c>
      <c r="AY303" s="42">
        <v>0.94139194488525391</v>
      </c>
      <c r="AZ303" s="42">
        <v>1.1282051801681519</v>
      </c>
      <c r="BA303" s="54">
        <f t="shared" si="140"/>
        <v>0.96438748637835181</v>
      </c>
      <c r="BB303" s="44"/>
      <c r="BC303" s="42">
        <v>0.26129427552223206</v>
      </c>
      <c r="BD303" s="42">
        <v>0.18681319057941437</v>
      </c>
      <c r="BE303" s="42">
        <v>7.8144080936908722E-2</v>
      </c>
      <c r="BF303" s="42">
        <v>0.26373627781867981</v>
      </c>
      <c r="BG303" s="42">
        <v>0.30769231915473938</v>
      </c>
      <c r="BH303" s="42">
        <v>0.34188035130500793</v>
      </c>
      <c r="BI303" s="54">
        <f t="shared" si="141"/>
        <v>0.23992674921949705</v>
      </c>
      <c r="BJ303" s="44">
        <v>4.8178732395172119E-2</v>
      </c>
      <c r="BK303" s="44">
        <v>4.5612242072820663E-2</v>
      </c>
      <c r="BL303" s="44">
        <v>4.2981185019016266E-2</v>
      </c>
      <c r="BM303" s="44">
        <v>4.303828626871109E-2</v>
      </c>
      <c r="BN303" s="44">
        <v>4.470762237906456E-2</v>
      </c>
      <c r="BO303" s="44">
        <v>4.5702632516622543E-2</v>
      </c>
      <c r="BP303" s="58">
        <f t="shared" si="142"/>
        <v>4.5036783441901207E-2</v>
      </c>
      <c r="BQ303" s="42">
        <v>1.18</v>
      </c>
      <c r="BR303" s="42">
        <v>1.17</v>
      </c>
      <c r="BS303" s="42">
        <v>1.1499999999999999</v>
      </c>
      <c r="BT303" s="42">
        <v>1.1499999999999999</v>
      </c>
      <c r="BU303" s="42">
        <v>1.19</v>
      </c>
      <c r="BV303" s="42">
        <v>1.25</v>
      </c>
      <c r="BW303" s="54">
        <v>1.18</v>
      </c>
      <c r="BX303" s="44">
        <v>0.05</v>
      </c>
      <c r="BY303" s="44">
        <v>4.2999999999999997E-2</v>
      </c>
      <c r="BZ303" s="44">
        <v>4.2000000000000003E-2</v>
      </c>
      <c r="CA303" s="44">
        <v>3.9E-2</v>
      </c>
      <c r="CB303" s="44">
        <v>4.2999999999999997E-2</v>
      </c>
      <c r="CC303" s="44">
        <v>4.2000000000000003E-2</v>
      </c>
      <c r="CD303" s="58">
        <v>4.2999999999999997E-2</v>
      </c>
      <c r="CE303" s="42">
        <v>8.58</v>
      </c>
      <c r="CF303" s="42">
        <v>8.59</v>
      </c>
      <c r="CG303" s="42">
        <v>8.56</v>
      </c>
      <c r="CH303" s="42">
        <v>8.49</v>
      </c>
      <c r="CI303" s="42">
        <v>8.52</v>
      </c>
      <c r="CJ303" s="42">
        <v>8.2799999999999994</v>
      </c>
      <c r="CK303" s="54">
        <v>8.5</v>
      </c>
      <c r="CL303" s="42">
        <v>140</v>
      </c>
      <c r="CM303" s="44"/>
      <c r="CN303" s="44">
        <v>2.0170941352844238</v>
      </c>
      <c r="CO303" s="44">
        <v>1.2483516931533813</v>
      </c>
      <c r="CP303" s="44">
        <v>0.55482298135757446</v>
      </c>
      <c r="CQ303" s="44">
        <v>1.0080586671829224</v>
      </c>
      <c r="CR303" s="44">
        <v>1.0549451112747192</v>
      </c>
      <c r="CS303" s="44">
        <v>1.0481075048446655</v>
      </c>
      <c r="CT303" s="58">
        <f t="shared" si="143"/>
        <v>1.1552300155162811</v>
      </c>
      <c r="CU303" s="44" t="s">
        <v>233</v>
      </c>
      <c r="CV303" s="44" t="s">
        <v>233</v>
      </c>
      <c r="CW303" s="44" t="s">
        <v>233</v>
      </c>
      <c r="CX303" s="44" t="s">
        <v>233</v>
      </c>
      <c r="CY303" s="44" t="s">
        <v>233</v>
      </c>
      <c r="CZ303" s="44" t="s">
        <v>233</v>
      </c>
      <c r="DA303" s="54">
        <v>0.97399999999999998</v>
      </c>
      <c r="DB303" s="65">
        <v>1378.2662353515625</v>
      </c>
      <c r="DC303" s="65">
        <v>797.06964111328125</v>
      </c>
      <c r="DD303" s="65">
        <v>422.34429931640625</v>
      </c>
      <c r="DE303" s="65">
        <v>666.17828369140625</v>
      </c>
      <c r="DF303" s="65">
        <v>730.89129638671875</v>
      </c>
      <c r="DG303" s="65">
        <v>685.3480224609375</v>
      </c>
      <c r="DH303" s="58">
        <f t="shared" si="144"/>
        <v>1.123223466796875</v>
      </c>
      <c r="DI303" s="65">
        <v>1371.4041748046875</v>
      </c>
      <c r="DJ303" s="65">
        <v>859.4871826171875</v>
      </c>
      <c r="DK303" s="65">
        <v>373.015869140625</v>
      </c>
      <c r="DL303" s="65">
        <v>711.111083984375</v>
      </c>
      <c r="DM303" s="65">
        <v>717.26495361328125</v>
      </c>
      <c r="DN303" s="65">
        <v>722.05126953125</v>
      </c>
      <c r="DO303" s="58">
        <f t="shared" si="145"/>
        <v>1.1410402880859376</v>
      </c>
      <c r="DP303" s="65">
        <v>9</v>
      </c>
      <c r="DQ303" s="44"/>
      <c r="DR303" s="65">
        <v>0</v>
      </c>
      <c r="DS303" s="65">
        <v>0</v>
      </c>
      <c r="DT303" s="65">
        <v>730.8125</v>
      </c>
      <c r="DU303" s="65">
        <v>689.875</v>
      </c>
      <c r="DV303" s="65">
        <v>717.5625</v>
      </c>
      <c r="DW303" s="65">
        <v>0</v>
      </c>
      <c r="DX303" s="58">
        <f t="shared" si="146"/>
        <v>0.51317999999999997</v>
      </c>
      <c r="DY303" s="43">
        <v>6.2042489051818848</v>
      </c>
      <c r="DZ303" s="43">
        <v>15.296405792236328</v>
      </c>
      <c r="EA303" s="43">
        <v>26.552688598632812</v>
      </c>
      <c r="EB303" s="44">
        <f t="shared" si="147"/>
        <v>0.68046964179992697</v>
      </c>
      <c r="EC303" s="43">
        <v>12</v>
      </c>
      <c r="ED303" s="43">
        <v>12</v>
      </c>
      <c r="EE303" s="43">
        <v>12</v>
      </c>
      <c r="EF303" s="43">
        <v>12</v>
      </c>
      <c r="EG303" s="43">
        <v>12</v>
      </c>
      <c r="EH303" s="43">
        <v>12</v>
      </c>
      <c r="EI303" s="56">
        <f t="shared" si="128"/>
        <v>12</v>
      </c>
      <c r="EJ303" s="65">
        <v>91.32</v>
      </c>
      <c r="EK303" s="42">
        <v>0</v>
      </c>
      <c r="EL303" s="42">
        <v>0</v>
      </c>
      <c r="EM303" s="42">
        <v>0</v>
      </c>
      <c r="EN303" s="42">
        <v>0</v>
      </c>
      <c r="EO303" s="42">
        <v>0</v>
      </c>
      <c r="EP303" s="42">
        <v>0</v>
      </c>
      <c r="EQ303" s="54" t="str">
        <f t="shared" si="129"/>
        <v>0</v>
      </c>
      <c r="ER303" s="65" t="s">
        <v>237</v>
      </c>
      <c r="ES303" s="42">
        <v>0</v>
      </c>
      <c r="ET303" s="42">
        <v>0</v>
      </c>
      <c r="EU303" s="42">
        <v>0</v>
      </c>
      <c r="EV303" s="42">
        <v>0</v>
      </c>
      <c r="EW303" s="42">
        <v>0</v>
      </c>
      <c r="EX303" s="42">
        <v>0</v>
      </c>
      <c r="EY303" s="54" t="str">
        <f t="shared" si="130"/>
        <v>0</v>
      </c>
      <c r="EZ303" s="42" t="s">
        <v>237</v>
      </c>
      <c r="FA303" s="42">
        <v>0.23000000417232513</v>
      </c>
      <c r="FB303" s="42">
        <v>0.27000001072883606</v>
      </c>
      <c r="FC303" s="42">
        <v>0.28999999165534973</v>
      </c>
      <c r="FD303" s="42">
        <v>0.28999999165534973</v>
      </c>
      <c r="FE303" s="42">
        <v>0.28999999165534973</v>
      </c>
      <c r="FF303" s="42">
        <v>0.28999999165534973</v>
      </c>
      <c r="FG303" s="54">
        <f t="shared" si="131"/>
        <v>0.27666666358709335</v>
      </c>
      <c r="FH303" s="42"/>
      <c r="FI303" s="42">
        <v>0.25999999046325684</v>
      </c>
      <c r="FJ303" s="42">
        <v>0.30000001192092896</v>
      </c>
      <c r="FK303" s="42">
        <v>0.30000001192092896</v>
      </c>
      <c r="FL303" s="42">
        <v>0.30000001192092896</v>
      </c>
      <c r="FM303" s="42">
        <v>0.30000001192092896</v>
      </c>
      <c r="FN303" s="42">
        <v>0.30000001192092896</v>
      </c>
      <c r="FO303" s="54">
        <f t="shared" si="132"/>
        <v>0.29333334167798358</v>
      </c>
      <c r="FP303" s="65">
        <v>23</v>
      </c>
      <c r="FQ303" s="42">
        <v>0.56999999284744263</v>
      </c>
      <c r="FR303" s="42">
        <v>0.56999999284744263</v>
      </c>
      <c r="FS303" s="42">
        <v>0.56999999284744263</v>
      </c>
      <c r="FT303" s="42">
        <v>0.56999999284744263</v>
      </c>
      <c r="FU303" s="42">
        <v>0.56999999284744263</v>
      </c>
      <c r="FV303" s="42">
        <v>0.56999999284744263</v>
      </c>
      <c r="FW303" s="54">
        <f t="shared" si="133"/>
        <v>0.56999999284744263</v>
      </c>
      <c r="FX303" s="65">
        <v>21</v>
      </c>
    </row>
    <row r="304" spans="1:180">
      <c r="A304" s="40">
        <v>39006</v>
      </c>
      <c r="B304" s="41"/>
      <c r="C304" s="41"/>
      <c r="D304" s="41"/>
      <c r="E304" s="42">
        <v>8.2222223281860352</v>
      </c>
      <c r="F304" s="42">
        <v>8.0581197738647461</v>
      </c>
      <c r="G304" s="42">
        <v>7.9965810775756836</v>
      </c>
      <c r="H304" s="42">
        <v>8.2940168380737305</v>
      </c>
      <c r="I304" s="42">
        <v>8.4923076629638672</v>
      </c>
      <c r="J304" s="42">
        <v>8.3282051086425781</v>
      </c>
      <c r="K304" s="54">
        <f t="shared" si="134"/>
        <v>8.2319087982177734</v>
      </c>
      <c r="L304" s="43">
        <v>6.9597067832946777</v>
      </c>
      <c r="M304" s="43">
        <v>6.105006217956543</v>
      </c>
      <c r="N304" s="43">
        <v>5.3235654830932617</v>
      </c>
      <c r="O304" s="43">
        <v>6.6422467231750488</v>
      </c>
      <c r="P304" s="43">
        <v>8.7423686981201172</v>
      </c>
      <c r="Q304" s="43">
        <v>8.1562881469726563</v>
      </c>
      <c r="R304" s="54">
        <f t="shared" si="135"/>
        <v>6.9881970087687177</v>
      </c>
      <c r="S304" s="43">
        <v>3.2967033386230469</v>
      </c>
      <c r="T304" s="43">
        <v>2.6862027645111084</v>
      </c>
      <c r="U304" s="43">
        <v>2.5641026496887207</v>
      </c>
      <c r="V304" s="43">
        <v>1.9536019563674927</v>
      </c>
      <c r="W304" s="43">
        <v>2.0757021903991699</v>
      </c>
      <c r="X304" s="43">
        <v>1.9536019563674927</v>
      </c>
      <c r="Y304" s="56">
        <f t="shared" si="136"/>
        <v>2.4216524759928384</v>
      </c>
      <c r="Z304" s="42">
        <v>-0.21245421469211578</v>
      </c>
      <c r="AA304" s="42">
        <v>-0.19291819632053375</v>
      </c>
      <c r="AB304" s="42">
        <v>-0.32478633522987366</v>
      </c>
      <c r="AC304" s="42">
        <v>-0.12942613661289215</v>
      </c>
      <c r="AD304" s="42">
        <v>-0.33455434441566467</v>
      </c>
      <c r="AE304" s="42">
        <v>-0.31990233063697815</v>
      </c>
      <c r="AF304" s="54">
        <f t="shared" si="137"/>
        <v>-0.25234025965134305</v>
      </c>
      <c r="AG304" s="42">
        <v>7.8017091751098633</v>
      </c>
      <c r="AH304" s="42">
        <v>7.6615386009216309</v>
      </c>
      <c r="AI304" s="42">
        <v>7.6376066207885742</v>
      </c>
      <c r="AJ304" s="42">
        <v>7.8837604522705078</v>
      </c>
      <c r="AK304" s="42">
        <v>8.0991449356079102</v>
      </c>
      <c r="AL304" s="42">
        <v>7.9247860908508301</v>
      </c>
      <c r="AM304" s="54">
        <f t="shared" si="138"/>
        <v>7.8347576459248858</v>
      </c>
      <c r="AN304" s="44">
        <v>0.21489621698856354</v>
      </c>
      <c r="AO304" s="44">
        <v>0.21245421469211578</v>
      </c>
      <c r="AP304" s="44">
        <v>0.21978022158145905</v>
      </c>
      <c r="AQ304" s="44">
        <v>0.2588522732257843</v>
      </c>
      <c r="AR304" s="44">
        <v>0.29792430996894836</v>
      </c>
      <c r="AS304" s="44">
        <v>0.2905983030796051</v>
      </c>
      <c r="AT304" s="58">
        <f t="shared" si="139"/>
        <v>0.24908425658941269</v>
      </c>
      <c r="AU304" s="42">
        <v>0.99145299196243286</v>
      </c>
      <c r="AV304" s="42">
        <v>1.1050060987472534</v>
      </c>
      <c r="AW304" s="42">
        <v>0.94017094373703003</v>
      </c>
      <c r="AX304" s="42">
        <v>0.89255189895629883</v>
      </c>
      <c r="AY304" s="42">
        <v>0.94139194488525391</v>
      </c>
      <c r="AZ304" s="42">
        <v>0.73748475313186646</v>
      </c>
      <c r="BA304" s="54">
        <f t="shared" si="140"/>
        <v>0.93467643857002258</v>
      </c>
      <c r="BB304" s="44"/>
      <c r="BC304" s="42">
        <v>0.32112333178520203</v>
      </c>
      <c r="BD304" s="42">
        <v>0.35286936163902283</v>
      </c>
      <c r="BE304" s="42">
        <v>0.32844933867454529</v>
      </c>
      <c r="BF304" s="42">
        <v>0.33699634671211243</v>
      </c>
      <c r="BG304" s="42">
        <v>0.39194139838218689</v>
      </c>
      <c r="BH304" s="42">
        <v>0.34432235360145569</v>
      </c>
      <c r="BI304" s="54">
        <f t="shared" si="141"/>
        <v>0.34595035513242084</v>
      </c>
      <c r="BJ304" s="44">
        <v>4.618421196937561E-2</v>
      </c>
      <c r="BK304" s="44">
        <v>4.579094797372818E-2</v>
      </c>
      <c r="BL304" s="44">
        <v>4.5744039118289948E-2</v>
      </c>
      <c r="BM304" s="44">
        <v>5.2534781396389008E-2</v>
      </c>
      <c r="BN304" s="44">
        <v>4.7624304890632629E-2</v>
      </c>
      <c r="BO304" s="44">
        <v>4.5610766857862473E-2</v>
      </c>
      <c r="BP304" s="58">
        <f t="shared" si="142"/>
        <v>4.7248175367712975E-2</v>
      </c>
      <c r="BQ304" s="42">
        <v>1.32</v>
      </c>
      <c r="BR304" s="42">
        <v>1.36</v>
      </c>
      <c r="BS304" s="42">
        <v>1.35</v>
      </c>
      <c r="BT304" s="42">
        <v>1.41</v>
      </c>
      <c r="BU304" s="42">
        <v>1.0900000000000001</v>
      </c>
      <c r="BV304" s="42">
        <v>1.1299999999999999</v>
      </c>
      <c r="BW304" s="54">
        <v>1.28</v>
      </c>
      <c r="BX304" s="44">
        <v>3.9E-2</v>
      </c>
      <c r="BY304" s="44">
        <v>4.2000000000000003E-2</v>
      </c>
      <c r="BZ304" s="44">
        <v>5.5E-2</v>
      </c>
      <c r="CA304" s="44">
        <v>5.2999999999999999E-2</v>
      </c>
      <c r="CB304" s="44">
        <v>5.0999999999999997E-2</v>
      </c>
      <c r="CC304" s="44">
        <v>5.2999999999999999E-2</v>
      </c>
      <c r="CD304" s="58">
        <v>4.9000000000000002E-2</v>
      </c>
      <c r="CE304" s="42">
        <v>8.24</v>
      </c>
      <c r="CF304" s="42">
        <v>8.31</v>
      </c>
      <c r="CG304" s="42">
        <v>8.34</v>
      </c>
      <c r="CH304" s="42">
        <v>8.35</v>
      </c>
      <c r="CI304" s="42">
        <v>8.16</v>
      </c>
      <c r="CJ304" s="42">
        <v>8.31</v>
      </c>
      <c r="CK304" s="54">
        <v>8.2799999999999994</v>
      </c>
      <c r="CL304" s="42">
        <v>146</v>
      </c>
      <c r="CM304" s="44"/>
      <c r="CN304" s="44">
        <v>1.0363858938217163</v>
      </c>
      <c r="CO304" s="44">
        <v>1.0256410837173462</v>
      </c>
      <c r="CP304" s="44">
        <v>1.0295482873916626</v>
      </c>
      <c r="CQ304" s="44">
        <v>1.9721611738204956</v>
      </c>
      <c r="CR304" s="44">
        <v>1.9770451784133911</v>
      </c>
      <c r="CS304" s="44">
        <v>1.918437123298645</v>
      </c>
      <c r="CT304" s="58">
        <f t="shared" si="143"/>
        <v>1.4932031234105427</v>
      </c>
      <c r="CU304" s="44" t="s">
        <v>233</v>
      </c>
      <c r="CV304" s="44" t="s">
        <v>233</v>
      </c>
      <c r="CW304" s="44" t="s">
        <v>233</v>
      </c>
      <c r="CX304" s="44" t="s">
        <v>233</v>
      </c>
      <c r="CY304" s="44" t="s">
        <v>233</v>
      </c>
      <c r="CZ304" s="44" t="s">
        <v>233</v>
      </c>
      <c r="DA304" s="54">
        <v>0.88400000000000001</v>
      </c>
      <c r="DB304" s="65">
        <v>745.5433349609375</v>
      </c>
      <c r="DC304" s="65">
        <v>682.29547119140625</v>
      </c>
      <c r="DD304" s="65">
        <v>720.5128173828125</v>
      </c>
      <c r="DE304" s="65">
        <v>1373.382080078125</v>
      </c>
      <c r="DF304" s="65">
        <v>1284.6153564453125</v>
      </c>
      <c r="DG304" s="65">
        <v>1365.5677490234375</v>
      </c>
      <c r="DH304" s="58">
        <f t="shared" si="144"/>
        <v>1.4812600341796875</v>
      </c>
      <c r="DI304" s="65">
        <v>724.1025390625</v>
      </c>
      <c r="DJ304" s="65">
        <v>719.31622314453125</v>
      </c>
      <c r="DK304" s="65">
        <v>732.30767822265625</v>
      </c>
      <c r="DL304" s="65">
        <v>1313.137939453125</v>
      </c>
      <c r="DM304" s="65">
        <v>1307.5213623046875</v>
      </c>
      <c r="DN304" s="65">
        <v>1321.58740234375</v>
      </c>
      <c r="DO304" s="58">
        <f t="shared" si="145"/>
        <v>1.4683135546874999</v>
      </c>
      <c r="DP304" s="65">
        <v>38</v>
      </c>
      <c r="DQ304" s="44"/>
      <c r="DR304" s="65">
        <v>0</v>
      </c>
      <c r="DS304" s="65">
        <v>689.6875</v>
      </c>
      <c r="DT304" s="65">
        <v>692.875</v>
      </c>
      <c r="DU304" s="65">
        <v>706.4375</v>
      </c>
      <c r="DV304" s="65">
        <v>718.1875</v>
      </c>
      <c r="DW304" s="65">
        <v>721</v>
      </c>
      <c r="DX304" s="58">
        <f t="shared" si="146"/>
        <v>0.84676499999999999</v>
      </c>
      <c r="DY304" s="43">
        <v>6.8161659240722656</v>
      </c>
      <c r="DZ304" s="43">
        <v>12.286187171936035</v>
      </c>
      <c r="EA304" s="43">
        <v>28.949310302734375</v>
      </c>
      <c r="EB304" s="44">
        <f t="shared" si="147"/>
        <v>1.9078054732513428</v>
      </c>
      <c r="EC304" s="43">
        <v>12</v>
      </c>
      <c r="ED304" s="43">
        <v>12</v>
      </c>
      <c r="EE304" s="43">
        <v>12</v>
      </c>
      <c r="EF304" s="43">
        <v>12</v>
      </c>
      <c r="EG304" s="43">
        <v>12</v>
      </c>
      <c r="EH304" s="43">
        <v>12</v>
      </c>
      <c r="EI304" s="56">
        <f t="shared" si="128"/>
        <v>12</v>
      </c>
      <c r="EJ304" s="65">
        <v>160.78</v>
      </c>
      <c r="EK304" s="42">
        <v>0</v>
      </c>
      <c r="EL304" s="42">
        <v>0</v>
      </c>
      <c r="EM304" s="42">
        <v>0</v>
      </c>
      <c r="EN304" s="42">
        <v>0</v>
      </c>
      <c r="EO304" s="42">
        <v>0</v>
      </c>
      <c r="EP304" s="42">
        <v>0</v>
      </c>
      <c r="EQ304" s="54" t="str">
        <f t="shared" si="129"/>
        <v>0</v>
      </c>
      <c r="ER304" s="65" t="s">
        <v>237</v>
      </c>
      <c r="ES304" s="42">
        <v>0</v>
      </c>
      <c r="ET304" s="42">
        <v>0</v>
      </c>
      <c r="EU304" s="42">
        <v>0</v>
      </c>
      <c r="EV304" s="42">
        <v>0.56999999284744263</v>
      </c>
      <c r="EW304" s="42">
        <v>0</v>
      </c>
      <c r="EX304" s="42">
        <v>0</v>
      </c>
      <c r="EY304" s="54">
        <f t="shared" si="130"/>
        <v>9.4999998807907104E-2</v>
      </c>
      <c r="EZ304" s="42" t="s">
        <v>237</v>
      </c>
      <c r="FA304" s="42">
        <v>0.28999999165534973</v>
      </c>
      <c r="FB304" s="42">
        <v>0.28999999165534973</v>
      </c>
      <c r="FC304" s="42">
        <v>0.27000001072883606</v>
      </c>
      <c r="FD304" s="42">
        <v>0.2199999988079071</v>
      </c>
      <c r="FE304" s="42">
        <v>0.23999999463558197</v>
      </c>
      <c r="FF304" s="42">
        <v>0.2199999988079071</v>
      </c>
      <c r="FG304" s="54">
        <f t="shared" si="131"/>
        <v>0.2549999977151553</v>
      </c>
      <c r="FH304" s="42"/>
      <c r="FI304" s="42">
        <v>0.30000001192092896</v>
      </c>
      <c r="FJ304" s="42">
        <v>0.30000001192092896</v>
      </c>
      <c r="FK304" s="42">
        <v>0.30000001192092896</v>
      </c>
      <c r="FL304" s="42">
        <v>0.18000000715255737</v>
      </c>
      <c r="FM304" s="42">
        <v>0.2199999988079071</v>
      </c>
      <c r="FN304" s="42">
        <v>0.2199999988079071</v>
      </c>
      <c r="FO304" s="54">
        <f t="shared" si="132"/>
        <v>0.25333334008852643</v>
      </c>
      <c r="FP304" s="65">
        <v>25</v>
      </c>
      <c r="FQ304" s="42">
        <v>0.56999999284744263</v>
      </c>
      <c r="FR304" s="42">
        <v>0.56999999284744263</v>
      </c>
      <c r="FS304" s="42">
        <v>0.56999999284744263</v>
      </c>
      <c r="FT304" s="42">
        <v>0.56999999284744263</v>
      </c>
      <c r="FU304" s="42">
        <v>0.56999999284744263</v>
      </c>
      <c r="FV304" s="42">
        <v>0.56999999284744263</v>
      </c>
      <c r="FW304" s="54">
        <f t="shared" si="133"/>
        <v>0.56999999284744263</v>
      </c>
      <c r="FX304" s="65">
        <v>26</v>
      </c>
    </row>
    <row r="305" spans="1:180">
      <c r="A305" s="40">
        <v>39007</v>
      </c>
      <c r="B305" s="41"/>
      <c r="C305" s="41"/>
      <c r="D305" s="41"/>
      <c r="E305" s="42">
        <v>8.1743593215942383</v>
      </c>
      <c r="F305" s="42">
        <v>8.0341882705688477</v>
      </c>
      <c r="G305" s="42">
        <v>7.9726495742797852</v>
      </c>
      <c r="H305" s="42">
        <v>8.143589973449707</v>
      </c>
      <c r="I305" s="42">
        <v>8.3350429534912109</v>
      </c>
      <c r="J305" s="42">
        <v>8.1914529800415039</v>
      </c>
      <c r="K305" s="54">
        <f t="shared" si="134"/>
        <v>8.1418805122375488</v>
      </c>
      <c r="L305" s="43">
        <v>8.0097684860229492</v>
      </c>
      <c r="M305" s="43">
        <v>8.1318683624267578</v>
      </c>
      <c r="N305" s="43">
        <v>8.0097684860229492</v>
      </c>
      <c r="O305" s="43">
        <v>8.1074485778808594</v>
      </c>
      <c r="P305" s="43">
        <v>8.7179489135742187</v>
      </c>
      <c r="Q305" s="43">
        <v>9.2063493728637695</v>
      </c>
      <c r="R305" s="54">
        <f t="shared" si="135"/>
        <v>8.363858699798584</v>
      </c>
      <c r="S305" s="43">
        <v>2.6862027645111084</v>
      </c>
      <c r="T305" s="43">
        <v>2.6862027645111084</v>
      </c>
      <c r="U305" s="43">
        <v>2.5641026496887207</v>
      </c>
      <c r="V305" s="43">
        <v>2.8083028793334961</v>
      </c>
      <c r="W305" s="43">
        <v>2.5641026496887207</v>
      </c>
      <c r="X305" s="43">
        <v>2.6862027645111084</v>
      </c>
      <c r="Y305" s="56">
        <f t="shared" si="136"/>
        <v>2.6658527453740439</v>
      </c>
      <c r="Z305" s="42">
        <v>-0.31013432145118713</v>
      </c>
      <c r="AA305" s="42">
        <v>-0.31013432145118713</v>
      </c>
      <c r="AB305" s="42">
        <v>-0.30525031685829163</v>
      </c>
      <c r="AC305" s="42">
        <v>-0.31501832604408264</v>
      </c>
      <c r="AD305" s="42">
        <v>-0.3540903627872467</v>
      </c>
      <c r="AE305" s="42">
        <v>-0.32967033982276917</v>
      </c>
      <c r="AF305" s="54">
        <f t="shared" si="137"/>
        <v>-0.32071633140246075</v>
      </c>
      <c r="AG305" s="42">
        <v>7.7641024589538574</v>
      </c>
      <c r="AH305" s="42">
        <v>7.6307692527770996</v>
      </c>
      <c r="AI305" s="42">
        <v>7.5863246917724609</v>
      </c>
      <c r="AJ305" s="42">
        <v>7.7367520332336426</v>
      </c>
      <c r="AK305" s="42">
        <v>7.9316239356994629</v>
      </c>
      <c r="AL305" s="42">
        <v>7.7914528846740723</v>
      </c>
      <c r="AM305" s="54">
        <f t="shared" si="138"/>
        <v>7.7401708761850996</v>
      </c>
      <c r="AN305" s="44">
        <v>0.25152626633644104</v>
      </c>
      <c r="AO305" s="44">
        <v>0.23931623995304108</v>
      </c>
      <c r="AP305" s="44">
        <v>0.31501832604408264</v>
      </c>
      <c r="AQ305" s="44">
        <v>0.2905983030796051</v>
      </c>
      <c r="AR305" s="44">
        <v>0.30525031685829163</v>
      </c>
      <c r="AS305" s="44">
        <v>0.35653236508369446</v>
      </c>
      <c r="AT305" s="58">
        <f t="shared" si="139"/>
        <v>0.29304030289252597</v>
      </c>
      <c r="AU305" s="42">
        <v>0.77167278528213501</v>
      </c>
      <c r="AV305" s="42">
        <v>0.80830281972885132</v>
      </c>
      <c r="AW305" s="42">
        <v>0.74358975887298584</v>
      </c>
      <c r="AX305" s="42">
        <v>0.8302808403968811</v>
      </c>
      <c r="AY305" s="42">
        <v>0.76556777954101563</v>
      </c>
      <c r="AZ305" s="42">
        <v>0.78388279676437378</v>
      </c>
      <c r="BA305" s="54">
        <f t="shared" si="140"/>
        <v>0.78388279676437378</v>
      </c>
      <c r="BB305" s="44"/>
      <c r="BC305" s="42">
        <v>0.29792430996894836</v>
      </c>
      <c r="BD305" s="42">
        <v>0.33089134097099304</v>
      </c>
      <c r="BE305" s="42">
        <v>0.2905983030796051</v>
      </c>
      <c r="BF305" s="42">
        <v>0.33211234211921692</v>
      </c>
      <c r="BG305" s="42">
        <v>0.29670330882072449</v>
      </c>
      <c r="BH305" s="42">
        <v>0.25518926978111267</v>
      </c>
      <c r="BI305" s="54">
        <f t="shared" si="141"/>
        <v>0.30056981245676678</v>
      </c>
      <c r="BJ305" s="44">
        <v>4.5013949275016785E-2</v>
      </c>
      <c r="BK305" s="44">
        <v>4.3439328670501709E-2</v>
      </c>
      <c r="BL305" s="44">
        <v>4.347427561879158E-2</v>
      </c>
      <c r="BM305" s="44">
        <v>4.384198784828186E-2</v>
      </c>
      <c r="BN305" s="44">
        <v>4.2972687631845474E-2</v>
      </c>
      <c r="BO305" s="44">
        <v>4.452100396156311E-2</v>
      </c>
      <c r="BP305" s="58">
        <f t="shared" si="142"/>
        <v>4.3877205501000084E-2</v>
      </c>
      <c r="BQ305" s="42">
        <v>1.06</v>
      </c>
      <c r="BR305" s="42">
        <v>1.04</v>
      </c>
      <c r="BS305" s="42">
        <v>1.05</v>
      </c>
      <c r="BT305" s="42">
        <v>1.1100000000000001</v>
      </c>
      <c r="BU305" s="42">
        <v>1.19</v>
      </c>
      <c r="BV305" s="42">
        <v>1.1399999999999999</v>
      </c>
      <c r="BW305" s="54">
        <v>1.1000000000000001</v>
      </c>
      <c r="BX305" s="44">
        <v>4.5999999999999999E-2</v>
      </c>
      <c r="BY305" s="44">
        <v>4.3999999999999997E-2</v>
      </c>
      <c r="BZ305" s="44">
        <v>4.8000000000000001E-2</v>
      </c>
      <c r="CA305" s="44">
        <v>4.5999999999999999E-2</v>
      </c>
      <c r="CB305" s="44">
        <v>4.5999999999999999E-2</v>
      </c>
      <c r="CC305" s="44">
        <v>4.5999999999999999E-2</v>
      </c>
      <c r="CD305" s="58">
        <v>4.5999999999999999E-2</v>
      </c>
      <c r="CE305" s="42">
        <v>8.2200000000000006</v>
      </c>
      <c r="CF305" s="42">
        <v>8.4600000000000009</v>
      </c>
      <c r="CG305" s="42">
        <v>8.41</v>
      </c>
      <c r="CH305" s="42">
        <v>8.6999999999999993</v>
      </c>
      <c r="CI305" s="42">
        <v>8.1999999999999993</v>
      </c>
      <c r="CJ305" s="42">
        <v>8.0399999999999991</v>
      </c>
      <c r="CK305" s="54">
        <v>8.34</v>
      </c>
      <c r="CL305" s="42">
        <v>153</v>
      </c>
      <c r="CM305" s="44"/>
      <c r="CN305" s="44">
        <v>1.8393162488937378</v>
      </c>
      <c r="CO305" s="44">
        <v>1.8471306562423706</v>
      </c>
      <c r="CP305" s="44">
        <v>1.8266178369522095</v>
      </c>
      <c r="CQ305" s="44">
        <v>1.9194139242172241</v>
      </c>
      <c r="CR305" s="44">
        <v>1.7533577680587769</v>
      </c>
      <c r="CS305" s="44">
        <v>1.7181929349899292</v>
      </c>
      <c r="CT305" s="58">
        <f t="shared" si="143"/>
        <v>1.817338228225708</v>
      </c>
      <c r="CU305" s="44" t="s">
        <v>233</v>
      </c>
      <c r="CV305" s="44" t="s">
        <v>233</v>
      </c>
      <c r="CW305" s="44" t="s">
        <v>233</v>
      </c>
      <c r="CX305" s="44" t="s">
        <v>233</v>
      </c>
      <c r="CY305" s="44" t="s">
        <v>233</v>
      </c>
      <c r="CZ305" s="44" t="s">
        <v>233</v>
      </c>
      <c r="DA305" s="54">
        <v>0.58699999999999997</v>
      </c>
      <c r="DB305" s="65">
        <v>1268.1318359375</v>
      </c>
      <c r="DC305" s="65">
        <v>1223.8095703125</v>
      </c>
      <c r="DD305" s="65">
        <v>1275.9462890625</v>
      </c>
      <c r="DE305" s="65">
        <v>1259.096435546875</v>
      </c>
      <c r="DF305" s="65">
        <v>1224.5421142578125</v>
      </c>
      <c r="DG305" s="65">
        <v>1169.84130859375</v>
      </c>
      <c r="DH305" s="58">
        <f t="shared" si="144"/>
        <v>1.781128212890625</v>
      </c>
      <c r="DI305" s="65">
        <v>1326.00732421875</v>
      </c>
      <c r="DJ305" s="65">
        <v>1289.86572265625</v>
      </c>
      <c r="DK305" s="65">
        <v>1318.779052734375</v>
      </c>
      <c r="DL305" s="65">
        <v>1320.146484375</v>
      </c>
      <c r="DM305" s="65">
        <v>1217.3870849609375</v>
      </c>
      <c r="DN305" s="65">
        <v>1218.07080078125</v>
      </c>
      <c r="DO305" s="58">
        <f t="shared" si="145"/>
        <v>1.8456615527343749</v>
      </c>
      <c r="DP305" s="65">
        <v>23</v>
      </c>
      <c r="DQ305" s="44"/>
      <c r="DR305" s="65">
        <v>0</v>
      </c>
      <c r="DS305" s="65">
        <v>0</v>
      </c>
      <c r="DT305" s="65">
        <v>704</v>
      </c>
      <c r="DU305" s="65">
        <v>711.5625</v>
      </c>
      <c r="DV305" s="65">
        <v>675.5625</v>
      </c>
      <c r="DW305" s="65">
        <v>717.375</v>
      </c>
      <c r="DX305" s="58">
        <f t="shared" si="146"/>
        <v>0.67403999999999997</v>
      </c>
      <c r="DY305" s="43">
        <v>6.9765076637268066</v>
      </c>
      <c r="DZ305" s="43">
        <v>11.257514953613281</v>
      </c>
      <c r="EA305" s="43">
        <v>27.469467163085938</v>
      </c>
      <c r="EB305" s="44">
        <f t="shared" si="147"/>
        <v>1.9958476966094969</v>
      </c>
      <c r="EC305" s="43">
        <v>12</v>
      </c>
      <c r="ED305" s="43">
        <v>12</v>
      </c>
      <c r="EE305" s="43">
        <v>12</v>
      </c>
      <c r="EF305" s="43">
        <v>12</v>
      </c>
      <c r="EG305" s="43">
        <v>12</v>
      </c>
      <c r="EH305" s="43">
        <v>12</v>
      </c>
      <c r="EI305" s="56">
        <f t="shared" si="128"/>
        <v>12</v>
      </c>
      <c r="EJ305" s="65">
        <v>192.43</v>
      </c>
      <c r="EK305" s="42">
        <v>0</v>
      </c>
      <c r="EL305" s="42">
        <v>0</v>
      </c>
      <c r="EM305" s="42">
        <v>0</v>
      </c>
      <c r="EN305" s="42">
        <v>0</v>
      </c>
      <c r="EO305" s="42">
        <v>0</v>
      </c>
      <c r="EP305" s="42">
        <v>0</v>
      </c>
      <c r="EQ305" s="54" t="str">
        <f t="shared" si="129"/>
        <v>0</v>
      </c>
      <c r="ER305" s="65" t="s">
        <v>237</v>
      </c>
      <c r="ES305" s="42">
        <v>0</v>
      </c>
      <c r="ET305" s="42">
        <v>0</v>
      </c>
      <c r="EU305" s="42">
        <v>0</v>
      </c>
      <c r="EV305" s="42">
        <v>0</v>
      </c>
      <c r="EW305" s="42">
        <v>0</v>
      </c>
      <c r="EX305" s="42">
        <v>0</v>
      </c>
      <c r="EY305" s="54" t="str">
        <f t="shared" si="130"/>
        <v>0</v>
      </c>
      <c r="EZ305" s="42" t="s">
        <v>237</v>
      </c>
      <c r="FA305" s="42">
        <v>0.2199999988079071</v>
      </c>
      <c r="FB305" s="42">
        <v>0.2199999988079071</v>
      </c>
      <c r="FC305" s="42">
        <v>0.2199999988079071</v>
      </c>
      <c r="FD305" s="42">
        <v>0.2199999988079071</v>
      </c>
      <c r="FE305" s="42">
        <v>0.2199999988079071</v>
      </c>
      <c r="FF305" s="42">
        <v>0.2199999988079071</v>
      </c>
      <c r="FG305" s="54">
        <f t="shared" si="131"/>
        <v>0.2199999988079071</v>
      </c>
      <c r="FH305" s="42"/>
      <c r="FI305" s="42">
        <v>0.2199999988079071</v>
      </c>
      <c r="FJ305" s="42">
        <v>0.2199999988079071</v>
      </c>
      <c r="FK305" s="42">
        <v>0.23999999463558197</v>
      </c>
      <c r="FL305" s="42">
        <v>0.23999999463558197</v>
      </c>
      <c r="FM305" s="42">
        <v>0.23999999463558197</v>
      </c>
      <c r="FN305" s="42">
        <v>0.25</v>
      </c>
      <c r="FO305" s="54">
        <f t="shared" si="132"/>
        <v>0.2349999969204267</v>
      </c>
      <c r="FP305" s="65">
        <v>30</v>
      </c>
      <c r="FQ305" s="42">
        <v>0.56999999284744263</v>
      </c>
      <c r="FR305" s="42">
        <v>0.56999999284744263</v>
      </c>
      <c r="FS305" s="42">
        <v>0.56999999284744263</v>
      </c>
      <c r="FT305" s="42">
        <v>0.56999999284744263</v>
      </c>
      <c r="FU305" s="42">
        <v>0.56999999284744263</v>
      </c>
      <c r="FV305" s="42">
        <v>0.56999999284744263</v>
      </c>
      <c r="FW305" s="54">
        <f t="shared" si="133"/>
        <v>0.56999999284744263</v>
      </c>
      <c r="FX305" s="65">
        <v>33</v>
      </c>
    </row>
    <row r="306" spans="1:180">
      <c r="A306" s="40">
        <v>39008</v>
      </c>
      <c r="B306" s="41"/>
      <c r="C306" s="41"/>
      <c r="D306" s="41"/>
      <c r="E306" s="42">
        <v>8.0615386962890625</v>
      </c>
      <c r="F306" s="42">
        <v>7.9418802261352539</v>
      </c>
      <c r="G306" s="42">
        <v>7.9145298004150391</v>
      </c>
      <c r="H306" s="42">
        <v>8.1162395477294922</v>
      </c>
      <c r="I306" s="42">
        <v>8.1982908248901367</v>
      </c>
      <c r="J306" s="42">
        <v>8.0341882705688477</v>
      </c>
      <c r="K306" s="54">
        <f t="shared" si="134"/>
        <v>8.0444445610046387</v>
      </c>
      <c r="L306" s="43">
        <v>9.7191696166992187</v>
      </c>
      <c r="M306" s="43">
        <v>10.085470199584961</v>
      </c>
      <c r="N306" s="43">
        <v>10.012209892272949</v>
      </c>
      <c r="O306" s="43">
        <v>10.256410598754883</v>
      </c>
      <c r="P306" s="43">
        <v>10.671550750732422</v>
      </c>
      <c r="Q306" s="43">
        <v>10.671550750732422</v>
      </c>
      <c r="R306" s="54">
        <f t="shared" si="135"/>
        <v>10.236060301462809</v>
      </c>
      <c r="S306" s="43">
        <v>3.2967033386230469</v>
      </c>
      <c r="T306" s="43">
        <v>4.884005069732666</v>
      </c>
      <c r="U306" s="43">
        <v>4.029304027557373</v>
      </c>
      <c r="V306" s="43">
        <v>4.7619047164916992</v>
      </c>
      <c r="W306" s="43">
        <v>4.7619047164916992</v>
      </c>
      <c r="X306" s="43">
        <v>5.3724055290222168</v>
      </c>
      <c r="Y306" s="56">
        <f t="shared" si="136"/>
        <v>4.5177045663197832</v>
      </c>
      <c r="Z306" s="42">
        <v>-0.5445665717124939</v>
      </c>
      <c r="AA306" s="42">
        <v>-0.26129427552223206</v>
      </c>
      <c r="AB306" s="42">
        <v>-0.3492063581943512</v>
      </c>
      <c r="AC306" s="42">
        <v>-0.37362638115882874</v>
      </c>
      <c r="AD306" s="42">
        <v>-0.40781441330909729</v>
      </c>
      <c r="AE306" s="42">
        <v>-0.38827839493751526</v>
      </c>
      <c r="AF306" s="54">
        <f t="shared" si="137"/>
        <v>-0.38746439913908642</v>
      </c>
      <c r="AG306" s="42">
        <v>7.894017219543457</v>
      </c>
      <c r="AH306" s="42">
        <v>7.5042734146118164</v>
      </c>
      <c r="AI306" s="42">
        <v>7.5350427627563477</v>
      </c>
      <c r="AJ306" s="42">
        <v>7.7128205299377441</v>
      </c>
      <c r="AK306" s="42">
        <v>7.8358974456787109</v>
      </c>
      <c r="AL306" s="42">
        <v>7.6512818336486816</v>
      </c>
      <c r="AM306" s="54">
        <f t="shared" si="138"/>
        <v>7.688888867696126</v>
      </c>
      <c r="AN306" s="44">
        <v>0.42490842938423157</v>
      </c>
      <c r="AO306" s="44">
        <v>0.74481076002120972</v>
      </c>
      <c r="AP306" s="44">
        <v>0.46398046612739563</v>
      </c>
      <c r="AQ306" s="44">
        <v>0.5445665717124939</v>
      </c>
      <c r="AR306" s="44">
        <v>0.70818072557449341</v>
      </c>
      <c r="AS306" s="44">
        <v>0.76434677839279175</v>
      </c>
      <c r="AT306" s="58">
        <f t="shared" si="139"/>
        <v>0.60846562186876929</v>
      </c>
      <c r="AU306" s="42">
        <v>0.77655678987503052</v>
      </c>
      <c r="AV306" s="42">
        <v>0.72405374050140381</v>
      </c>
      <c r="AW306" s="42">
        <v>0.7667887806892395</v>
      </c>
      <c r="AX306" s="42">
        <v>0.71550673246383667</v>
      </c>
      <c r="AY306" s="42">
        <v>0.7667887806892395</v>
      </c>
      <c r="AZ306" s="42">
        <v>0.65689867734909058</v>
      </c>
      <c r="BA306" s="54">
        <f t="shared" si="140"/>
        <v>0.73443225026130676</v>
      </c>
      <c r="BB306" s="44"/>
      <c r="BC306" s="42">
        <v>0.22832722961902618</v>
      </c>
      <c r="BD306" s="42">
        <v>0.24908424913883209</v>
      </c>
      <c r="BE306" s="42">
        <v>0.24786324799060822</v>
      </c>
      <c r="BF306" s="42">
        <v>0.22100122272968292</v>
      </c>
      <c r="BG306" s="42">
        <v>0.24297924339771271</v>
      </c>
      <c r="BH306" s="42">
        <v>0.19291819632053375</v>
      </c>
      <c r="BI306" s="54">
        <f t="shared" si="141"/>
        <v>0.23036223153273264</v>
      </c>
      <c r="BJ306" s="44">
        <v>4.5687537640333176E-2</v>
      </c>
      <c r="BK306" s="44">
        <v>8.5054323077201843E-2</v>
      </c>
      <c r="BL306" s="44">
        <v>5.685758963227272E-2</v>
      </c>
      <c r="BM306" s="44">
        <v>4.9329459667205811E-2</v>
      </c>
      <c r="BN306" s="44">
        <v>4.8729430884122849E-2</v>
      </c>
      <c r="BO306" s="44">
        <v>5.1511310040950775E-2</v>
      </c>
      <c r="BP306" s="58">
        <f t="shared" si="142"/>
        <v>5.6194941823681198E-2</v>
      </c>
      <c r="BQ306" s="42">
        <v>1.1399999999999999</v>
      </c>
      <c r="BR306" s="42">
        <v>1.1100000000000001</v>
      </c>
      <c r="BS306" s="42">
        <v>1.08</v>
      </c>
      <c r="BT306" s="42">
        <v>1.1299999999999999</v>
      </c>
      <c r="BU306" s="42">
        <v>1.1299999999999999</v>
      </c>
      <c r="BV306" s="42">
        <v>1.1499999999999999</v>
      </c>
      <c r="BW306" s="54">
        <v>1.1200000000000001</v>
      </c>
      <c r="BX306" s="44">
        <v>5.5E-2</v>
      </c>
      <c r="BY306" s="44">
        <v>6.3E-2</v>
      </c>
      <c r="BZ306" s="44">
        <v>6.3E-2</v>
      </c>
      <c r="CA306" s="44">
        <v>5.3999999999999999E-2</v>
      </c>
      <c r="CB306" s="44">
        <v>5.3999999999999999E-2</v>
      </c>
      <c r="CC306" s="44">
        <v>5.8999999999999997E-2</v>
      </c>
      <c r="CD306" s="58">
        <v>5.8000000000000003E-2</v>
      </c>
      <c r="CE306" s="42">
        <v>8.52</v>
      </c>
      <c r="CF306" s="42">
        <v>8.44</v>
      </c>
      <c r="CG306" s="42">
        <v>8.15</v>
      </c>
      <c r="CH306" s="42">
        <v>8.5399999999999991</v>
      </c>
      <c r="CI306" s="42">
        <v>8.11</v>
      </c>
      <c r="CJ306" s="42">
        <v>8.18</v>
      </c>
      <c r="CK306" s="54">
        <v>8.32</v>
      </c>
      <c r="CL306" s="42">
        <v>148</v>
      </c>
      <c r="CM306" s="44">
        <v>0.17899999999999999</v>
      </c>
      <c r="CN306" s="44">
        <v>1.8158730268478394</v>
      </c>
      <c r="CO306" s="44">
        <v>1.7142857313156128</v>
      </c>
      <c r="CP306" s="44">
        <v>1.7191697359085083</v>
      </c>
      <c r="CQ306" s="44">
        <v>1.7074481248855591</v>
      </c>
      <c r="CR306" s="44">
        <v>1.7611721754074097</v>
      </c>
      <c r="CS306" s="44">
        <v>1.735775351524353</v>
      </c>
      <c r="CT306" s="58">
        <f t="shared" si="143"/>
        <v>1.7422873576482136</v>
      </c>
      <c r="CU306" s="44" t="s">
        <v>233</v>
      </c>
      <c r="CV306" s="44" t="s">
        <v>233</v>
      </c>
      <c r="CW306" s="44" t="s">
        <v>233</v>
      </c>
      <c r="CX306" s="44" t="s">
        <v>233</v>
      </c>
      <c r="CY306" s="44" t="s">
        <v>233</v>
      </c>
      <c r="CZ306" s="44" t="s">
        <v>233</v>
      </c>
      <c r="DA306" s="54">
        <v>0.63</v>
      </c>
      <c r="DB306" s="65">
        <v>1221.97802734375</v>
      </c>
      <c r="DC306" s="65">
        <v>1178.14404296875</v>
      </c>
      <c r="DD306" s="65">
        <v>1166.4224853515625</v>
      </c>
      <c r="DE306" s="65">
        <v>1178.1441650390625</v>
      </c>
      <c r="DF306" s="65">
        <v>1142.3687744140625</v>
      </c>
      <c r="DG306" s="65">
        <v>1246.39794921875</v>
      </c>
      <c r="DH306" s="58">
        <f t="shared" si="144"/>
        <v>1.7120293066406249</v>
      </c>
      <c r="DI306" s="65">
        <v>1181.83154296875</v>
      </c>
      <c r="DJ306" s="65">
        <v>1195.384521484375</v>
      </c>
      <c r="DK306" s="65">
        <v>1201.92919921875</v>
      </c>
      <c r="DL306" s="65">
        <v>1212.283203125</v>
      </c>
      <c r="DM306" s="65">
        <v>1211.8193359375</v>
      </c>
      <c r="DN306" s="65">
        <v>1213.357666015625</v>
      </c>
      <c r="DO306" s="58">
        <f t="shared" si="145"/>
        <v>1.7319853125</v>
      </c>
      <c r="DP306" s="65">
        <v>25</v>
      </c>
      <c r="DQ306" s="44"/>
      <c r="DR306" s="65">
        <v>0</v>
      </c>
      <c r="DS306" s="65">
        <v>0</v>
      </c>
      <c r="DT306" s="65">
        <v>719</v>
      </c>
      <c r="DU306" s="65">
        <v>706.625</v>
      </c>
      <c r="DV306" s="65">
        <v>688.75</v>
      </c>
      <c r="DW306" s="65">
        <v>720.8125</v>
      </c>
      <c r="DX306" s="58">
        <f t="shared" si="146"/>
        <v>0.68044499999999997</v>
      </c>
      <c r="DY306" s="43">
        <v>6.030817985534668</v>
      </c>
      <c r="DZ306" s="43">
        <v>11.889156341552734</v>
      </c>
      <c r="EA306" s="43">
        <v>28.58837890625</v>
      </c>
      <c r="EB306" s="44">
        <f t="shared" si="147"/>
        <v>1.6397656698608398</v>
      </c>
      <c r="EC306" s="43">
        <v>12</v>
      </c>
      <c r="ED306" s="43">
        <v>16</v>
      </c>
      <c r="EE306" s="43">
        <v>12</v>
      </c>
      <c r="EF306" s="43">
        <v>12</v>
      </c>
      <c r="EG306" s="43">
        <v>10</v>
      </c>
      <c r="EH306" s="43">
        <v>12</v>
      </c>
      <c r="EI306" s="56">
        <f t="shared" si="128"/>
        <v>12.333333333333334</v>
      </c>
      <c r="EJ306" s="65">
        <v>148.18</v>
      </c>
      <c r="EK306" s="42">
        <v>0</v>
      </c>
      <c r="EL306" s="42">
        <v>0</v>
      </c>
      <c r="EM306" s="42">
        <v>0</v>
      </c>
      <c r="EN306" s="42">
        <v>0</v>
      </c>
      <c r="EO306" s="42">
        <v>0</v>
      </c>
      <c r="EP306" s="42">
        <v>0</v>
      </c>
      <c r="EQ306" s="54" t="str">
        <f t="shared" si="129"/>
        <v>0</v>
      </c>
      <c r="ER306" s="65" t="s">
        <v>237</v>
      </c>
      <c r="ES306" s="42">
        <v>0</v>
      </c>
      <c r="ET306" s="42">
        <v>0</v>
      </c>
      <c r="EU306" s="42">
        <v>0</v>
      </c>
      <c r="EV306" s="42">
        <v>0</v>
      </c>
      <c r="EW306" s="42">
        <v>0</v>
      </c>
      <c r="EX306" s="42">
        <v>0</v>
      </c>
      <c r="EY306" s="54" t="str">
        <f t="shared" si="130"/>
        <v>0</v>
      </c>
      <c r="EZ306" s="42" t="s">
        <v>237</v>
      </c>
      <c r="FA306" s="42">
        <v>0.2199999988079071</v>
      </c>
      <c r="FB306" s="42">
        <v>0.2199999988079071</v>
      </c>
      <c r="FC306" s="42">
        <v>0.2199999988079071</v>
      </c>
      <c r="FD306" s="42">
        <v>0.2199999988079071</v>
      </c>
      <c r="FE306" s="42">
        <v>0.2199999988079071</v>
      </c>
      <c r="FF306" s="42">
        <v>0.2199999988079071</v>
      </c>
      <c r="FG306" s="54">
        <f t="shared" si="131"/>
        <v>0.2199999988079071</v>
      </c>
      <c r="FH306" s="42"/>
      <c r="FI306" s="42">
        <v>0.25</v>
      </c>
      <c r="FJ306" s="42">
        <v>0.25</v>
      </c>
      <c r="FK306" s="42">
        <v>0.25999999046325684</v>
      </c>
      <c r="FL306" s="42">
        <v>0.25999999046325684</v>
      </c>
      <c r="FM306" s="42">
        <v>0.27000001072883606</v>
      </c>
      <c r="FN306" s="42">
        <v>0.27000001072883606</v>
      </c>
      <c r="FO306" s="54">
        <f t="shared" si="132"/>
        <v>0.26000000039736432</v>
      </c>
      <c r="FP306" s="65">
        <v>31</v>
      </c>
      <c r="FQ306" s="42">
        <v>0.56999999284744263</v>
      </c>
      <c r="FR306" s="42">
        <v>0.56999999284744263</v>
      </c>
      <c r="FS306" s="42">
        <v>0.56999999284744263</v>
      </c>
      <c r="FT306" s="42">
        <v>0.56999999284744263</v>
      </c>
      <c r="FU306" s="42">
        <v>0.56999999284744263</v>
      </c>
      <c r="FV306" s="42">
        <v>0.56999999284744263</v>
      </c>
      <c r="FW306" s="54">
        <f t="shared" si="133"/>
        <v>0.56999999284744263</v>
      </c>
      <c r="FX306" s="65">
        <v>31</v>
      </c>
    </row>
    <row r="307" spans="1:180">
      <c r="A307" s="40">
        <v>39009</v>
      </c>
      <c r="B307" s="41"/>
      <c r="C307" s="41"/>
      <c r="D307" s="41"/>
      <c r="E307" s="42">
        <v>7.904273509979248</v>
      </c>
      <c r="F307" s="42">
        <v>7.8529915809631348</v>
      </c>
      <c r="G307" s="42">
        <v>7.8769230842590332</v>
      </c>
      <c r="H307" s="42">
        <v>8.2769231796264648</v>
      </c>
      <c r="I307" s="42">
        <v>8.4444446563720703</v>
      </c>
      <c r="J307" s="42">
        <v>8.126495361328125</v>
      </c>
      <c r="K307" s="54">
        <f t="shared" si="134"/>
        <v>8.0803418954213466</v>
      </c>
      <c r="L307" s="43">
        <v>10.549450874328613</v>
      </c>
      <c r="M307" s="43">
        <v>10.427350044250488</v>
      </c>
      <c r="N307" s="43">
        <v>10.427350044250488</v>
      </c>
      <c r="O307" s="43">
        <v>11.648351669311523</v>
      </c>
      <c r="P307" s="43">
        <v>13.015872955322266</v>
      </c>
      <c r="Q307" s="43">
        <v>13.162393569946289</v>
      </c>
      <c r="R307" s="54">
        <f t="shared" si="135"/>
        <v>11.538461526234945</v>
      </c>
      <c r="S307" s="43">
        <v>4.6398048400878906</v>
      </c>
      <c r="T307" s="43">
        <v>5.6166057586669922</v>
      </c>
      <c r="U307" s="43">
        <v>3.9072039127349854</v>
      </c>
      <c r="V307" s="43">
        <v>3.9072039127349854</v>
      </c>
      <c r="W307" s="43">
        <v>3.2967033386230469</v>
      </c>
      <c r="X307" s="43">
        <v>13.919413566589355</v>
      </c>
      <c r="Y307" s="56">
        <f t="shared" si="136"/>
        <v>5.8811558882395429</v>
      </c>
      <c r="Z307" s="42">
        <v>-0.40781441330909729</v>
      </c>
      <c r="AA307" s="42">
        <v>-0.44688645005226135</v>
      </c>
      <c r="AB307" s="42">
        <v>-0.4761904776096344</v>
      </c>
      <c r="AC307" s="42">
        <v>-0.46642246842384338</v>
      </c>
      <c r="AD307" s="42">
        <v>-0.46642246842384338</v>
      </c>
      <c r="AE307" s="42">
        <v>-0.38827839493751526</v>
      </c>
      <c r="AF307" s="54">
        <f t="shared" si="137"/>
        <v>-0.44200244545936584</v>
      </c>
      <c r="AG307" s="42">
        <v>7.5521368980407715</v>
      </c>
      <c r="AH307" s="42">
        <v>7.5247864723205566</v>
      </c>
      <c r="AI307" s="42">
        <v>7.5384616851806641</v>
      </c>
      <c r="AJ307" s="42">
        <v>7.8735041618347168</v>
      </c>
      <c r="AK307" s="42">
        <v>8.0410261154174805</v>
      </c>
      <c r="AL307" s="42">
        <v>7.5829057693481445</v>
      </c>
      <c r="AM307" s="54">
        <f t="shared" si="138"/>
        <v>7.6854701836903887</v>
      </c>
      <c r="AN307" s="44">
        <v>0.57142859697341919</v>
      </c>
      <c r="AO307" s="44">
        <v>0.55189257860183716</v>
      </c>
      <c r="AP307" s="44">
        <v>0.55677658319473267</v>
      </c>
      <c r="AQ307" s="44">
        <v>0.64468866586685181</v>
      </c>
      <c r="AR307" s="44">
        <v>0.6398046612739563</v>
      </c>
      <c r="AS307" s="44">
        <v>1.1477411985397339</v>
      </c>
      <c r="AT307" s="58">
        <f t="shared" si="139"/>
        <v>0.6853887140750885</v>
      </c>
      <c r="AU307" s="42">
        <v>0.69230771064758301</v>
      </c>
      <c r="AV307" s="42">
        <v>0.66910868883132935</v>
      </c>
      <c r="AW307" s="42">
        <v>0.66910868883132935</v>
      </c>
      <c r="AX307" s="42">
        <v>0.75946277379989624</v>
      </c>
      <c r="AY307" s="42">
        <v>0.73015874624252319</v>
      </c>
      <c r="AZ307" s="42">
        <v>0.84493285417556763</v>
      </c>
      <c r="BA307" s="54">
        <f t="shared" si="140"/>
        <v>0.72751324375470483</v>
      </c>
      <c r="BB307" s="44"/>
      <c r="BC307" s="42">
        <v>0.16361416876316071</v>
      </c>
      <c r="BD307" s="42">
        <v>0.1587301641702652</v>
      </c>
      <c r="BE307" s="42">
        <v>0.14163614809513092</v>
      </c>
      <c r="BF307" s="42">
        <v>0.15628816187381744</v>
      </c>
      <c r="BG307" s="42">
        <v>0.10989011079072952</v>
      </c>
      <c r="BH307" s="42">
        <v>0.1318681389093399</v>
      </c>
      <c r="BI307" s="54">
        <f t="shared" si="141"/>
        <v>0.14367114876707396</v>
      </c>
      <c r="BJ307" s="44">
        <v>5.1864154636859894E-2</v>
      </c>
      <c r="BK307" s="44">
        <v>5.1520302891731262E-2</v>
      </c>
      <c r="BL307" s="44">
        <v>5.5754475295543671E-2</v>
      </c>
      <c r="BM307" s="44">
        <v>5.6785501539707184E-2</v>
      </c>
      <c r="BN307" s="44">
        <v>5.7851564139127731E-2</v>
      </c>
      <c r="BO307" s="44">
        <v>5.7666666805744171E-2</v>
      </c>
      <c r="BP307" s="58">
        <f t="shared" si="142"/>
        <v>5.5240444218118988E-2</v>
      </c>
      <c r="BQ307" s="42">
        <v>1.08</v>
      </c>
      <c r="BR307" s="42">
        <v>1.06</v>
      </c>
      <c r="BS307" s="42">
        <v>1.03</v>
      </c>
      <c r="BT307" s="42">
        <v>1.04</v>
      </c>
      <c r="BU307" s="42">
        <v>1.05</v>
      </c>
      <c r="BV307" s="42">
        <v>1</v>
      </c>
      <c r="BW307" s="54">
        <v>1.04</v>
      </c>
      <c r="BX307" s="44">
        <v>5.8999999999999997E-2</v>
      </c>
      <c r="BY307" s="44">
        <v>5.7000000000000002E-2</v>
      </c>
      <c r="BZ307" s="44">
        <v>6.3E-2</v>
      </c>
      <c r="CA307" s="44">
        <v>6.3E-2</v>
      </c>
      <c r="CB307" s="44">
        <v>6.3E-2</v>
      </c>
      <c r="CC307" s="44">
        <v>5.8999999999999997E-2</v>
      </c>
      <c r="CD307" s="58">
        <v>6.0999999999999999E-2</v>
      </c>
      <c r="CE307" s="42">
        <v>8.4600000000000009</v>
      </c>
      <c r="CF307" s="42">
        <v>8.26</v>
      </c>
      <c r="CG307" s="42">
        <v>8.01</v>
      </c>
      <c r="CH307" s="42">
        <v>8.6</v>
      </c>
      <c r="CI307" s="42">
        <v>8.61</v>
      </c>
      <c r="CJ307" s="42">
        <v>8.68</v>
      </c>
      <c r="CK307" s="54">
        <v>8.44</v>
      </c>
      <c r="CL307" s="42">
        <v>147</v>
      </c>
      <c r="CM307" s="44">
        <v>0.249</v>
      </c>
      <c r="CN307" s="44">
        <v>1.6605616807937622</v>
      </c>
      <c r="CO307" s="44">
        <v>1.6840049028396606</v>
      </c>
      <c r="CP307" s="44">
        <v>1.6996337175369263</v>
      </c>
      <c r="CQ307" s="44">
        <v>1.6810745000839233</v>
      </c>
      <c r="CR307" s="44">
        <v>1.70647132396698</v>
      </c>
      <c r="CS307" s="44">
        <v>1.6800976991653442</v>
      </c>
      <c r="CT307" s="58">
        <f t="shared" si="143"/>
        <v>1.6853073040644329</v>
      </c>
      <c r="CU307" s="44" t="s">
        <v>233</v>
      </c>
      <c r="CV307" s="44" t="s">
        <v>233</v>
      </c>
      <c r="CW307" s="44" t="s">
        <v>233</v>
      </c>
      <c r="CX307" s="44" t="s">
        <v>233</v>
      </c>
      <c r="CY307" s="44" t="s">
        <v>233</v>
      </c>
      <c r="CZ307" s="44" t="s">
        <v>233</v>
      </c>
      <c r="DA307" s="54">
        <v>0.63</v>
      </c>
      <c r="DB307" s="65">
        <v>1103.7850341796875</v>
      </c>
      <c r="DC307" s="65">
        <v>1156.4102783203125</v>
      </c>
      <c r="DD307" s="65">
        <v>1165.4456787109375</v>
      </c>
      <c r="DE307" s="65">
        <v>1135.042724609375</v>
      </c>
      <c r="DF307" s="65">
        <v>1193.89501953125</v>
      </c>
      <c r="DG307" s="65">
        <v>1146.7642822265625</v>
      </c>
      <c r="DH307" s="58">
        <f t="shared" si="144"/>
        <v>1.6563223242187499</v>
      </c>
      <c r="DI307" s="65">
        <v>1191.5018310546875</v>
      </c>
      <c r="DJ307" s="65">
        <v>1177.118408203125</v>
      </c>
      <c r="DK307" s="65">
        <v>1192.796142578125</v>
      </c>
      <c r="DL307" s="65">
        <v>1195.384521484375</v>
      </c>
      <c r="DM307" s="65">
        <v>1200.708251953125</v>
      </c>
      <c r="DN307" s="65">
        <v>1198.6568603515625</v>
      </c>
      <c r="DO307" s="58">
        <f t="shared" si="145"/>
        <v>1.7174798437500001</v>
      </c>
      <c r="DP307" s="65">
        <v>47</v>
      </c>
      <c r="DQ307" s="44"/>
      <c r="DR307" s="65">
        <v>0</v>
      </c>
      <c r="DS307" s="65">
        <v>0</v>
      </c>
      <c r="DT307" s="65">
        <v>707.4375</v>
      </c>
      <c r="DU307" s="65">
        <v>681.3125</v>
      </c>
      <c r="DV307" s="65">
        <v>691.4375</v>
      </c>
      <c r="DW307" s="65">
        <v>0</v>
      </c>
      <c r="DX307" s="58">
        <f t="shared" si="146"/>
        <v>0.49924499999999999</v>
      </c>
      <c r="DY307" s="43">
        <v>6.8325271606445313</v>
      </c>
      <c r="DZ307" s="43">
        <v>12.401687622070313</v>
      </c>
      <c r="EA307" s="43">
        <v>28.249092102050781</v>
      </c>
      <c r="EB307" s="44">
        <f t="shared" si="147"/>
        <v>1.6426502767944338</v>
      </c>
      <c r="EC307" s="43">
        <v>11</v>
      </c>
      <c r="ED307" s="43">
        <v>11</v>
      </c>
      <c r="EE307" s="43">
        <v>10</v>
      </c>
      <c r="EF307" s="43">
        <v>11</v>
      </c>
      <c r="EG307" s="43">
        <v>12</v>
      </c>
      <c r="EH307" s="43">
        <v>16</v>
      </c>
      <c r="EI307" s="56">
        <f t="shared" si="128"/>
        <v>11.833333333333334</v>
      </c>
      <c r="EJ307" s="65">
        <v>144.88</v>
      </c>
      <c r="EK307" s="42">
        <v>0</v>
      </c>
      <c r="EL307" s="42">
        <v>0</v>
      </c>
      <c r="EM307" s="42">
        <v>0</v>
      </c>
      <c r="EN307" s="42">
        <v>0</v>
      </c>
      <c r="EO307" s="42">
        <v>0</v>
      </c>
      <c r="EP307" s="42">
        <v>0</v>
      </c>
      <c r="EQ307" s="54" t="str">
        <f t="shared" si="129"/>
        <v>0</v>
      </c>
      <c r="ER307" s="65" t="s">
        <v>237</v>
      </c>
      <c r="ES307" s="42">
        <v>0</v>
      </c>
      <c r="ET307" s="42">
        <v>0</v>
      </c>
      <c r="EU307" s="42">
        <v>0</v>
      </c>
      <c r="EV307" s="42">
        <v>0</v>
      </c>
      <c r="EW307" s="42">
        <v>0</v>
      </c>
      <c r="EX307" s="42">
        <v>0</v>
      </c>
      <c r="EY307" s="54" t="str">
        <f t="shared" si="130"/>
        <v>0</v>
      </c>
      <c r="EZ307" s="42" t="s">
        <v>237</v>
      </c>
      <c r="FA307" s="42">
        <v>0.2199999988079071</v>
      </c>
      <c r="FB307" s="42">
        <v>0.2199999988079071</v>
      </c>
      <c r="FC307" s="42">
        <v>0.23000000417232513</v>
      </c>
      <c r="FD307" s="42">
        <v>0.25</v>
      </c>
      <c r="FE307" s="42">
        <v>0.25</v>
      </c>
      <c r="FF307" s="42">
        <v>0.27000001072883606</v>
      </c>
      <c r="FG307" s="54">
        <f t="shared" si="131"/>
        <v>0.24000000208616257</v>
      </c>
      <c r="FH307" s="42"/>
      <c r="FI307" s="42">
        <v>0.27000001072883606</v>
      </c>
      <c r="FJ307" s="42">
        <v>0.27000001072883606</v>
      </c>
      <c r="FK307" s="42">
        <v>0.2800000011920929</v>
      </c>
      <c r="FL307" s="42">
        <v>0.28999999165534973</v>
      </c>
      <c r="FM307" s="42">
        <v>0.28999999165534973</v>
      </c>
      <c r="FN307" s="42">
        <v>0.31000000238418579</v>
      </c>
      <c r="FO307" s="54">
        <f t="shared" si="132"/>
        <v>0.28500000139077503</v>
      </c>
      <c r="FP307" s="65">
        <v>31</v>
      </c>
      <c r="FQ307" s="42">
        <v>0.56999999284744263</v>
      </c>
      <c r="FR307" s="42">
        <v>0.56999999284744263</v>
      </c>
      <c r="FS307" s="42">
        <v>0.56999999284744263</v>
      </c>
      <c r="FT307" s="42">
        <v>0.56999999284744263</v>
      </c>
      <c r="FU307" s="42">
        <v>0.56999999284744263</v>
      </c>
      <c r="FV307" s="42">
        <v>0.56999999284744263</v>
      </c>
      <c r="FW307" s="54">
        <f t="shared" si="133"/>
        <v>0.56999999284744263</v>
      </c>
      <c r="FX307" s="65">
        <v>29</v>
      </c>
    </row>
    <row r="308" spans="1:180">
      <c r="A308" s="40">
        <v>39010</v>
      </c>
      <c r="B308" s="41"/>
      <c r="C308" s="41"/>
      <c r="D308" s="41"/>
      <c r="E308" s="42">
        <v>7.8119659423828125</v>
      </c>
      <c r="F308" s="42">
        <v>7.7367520332336426</v>
      </c>
      <c r="G308" s="42">
        <v>7.6752138137817383</v>
      </c>
      <c r="H308" s="42">
        <v>7.6410255432128906</v>
      </c>
      <c r="I308" s="42">
        <v>7.5794873237609863</v>
      </c>
      <c r="J308" s="42">
        <v>7.5452990531921387</v>
      </c>
      <c r="K308" s="54">
        <f t="shared" si="134"/>
        <v>7.6649572849273682</v>
      </c>
      <c r="L308" s="43">
        <v>12.405372619628906</v>
      </c>
      <c r="M308" s="43">
        <v>11.79487133026123</v>
      </c>
      <c r="N308" s="43">
        <v>11.819292068481445</v>
      </c>
      <c r="O308" s="43">
        <v>11.30647087097168</v>
      </c>
      <c r="P308" s="43">
        <v>16.703296661376953</v>
      </c>
      <c r="Q308" s="43">
        <v>14.285714149475098</v>
      </c>
      <c r="R308" s="54">
        <f t="shared" si="135"/>
        <v>13.052502950032553</v>
      </c>
      <c r="S308" s="43">
        <v>32.112331390380859</v>
      </c>
      <c r="T308" s="43">
        <v>47.374847412109375</v>
      </c>
      <c r="U308" s="43">
        <v>89.25518798828125</v>
      </c>
      <c r="V308" s="43">
        <v>118.92552185058594</v>
      </c>
      <c r="W308" s="43">
        <v>102.56410217285156</v>
      </c>
      <c r="X308" s="43">
        <v>99.877899169921875</v>
      </c>
      <c r="Y308" s="56">
        <f t="shared" si="136"/>
        <v>81.684981664021805</v>
      </c>
      <c r="Z308" s="42">
        <v>-0.31013432145118713</v>
      </c>
      <c r="AA308" s="42">
        <v>-0.24664224684238434</v>
      </c>
      <c r="AB308" s="42">
        <v>-0.43711844086647034</v>
      </c>
      <c r="AC308" s="42">
        <v>-0.13431014120578766</v>
      </c>
      <c r="AD308" s="42">
        <v>-0.27594628930091858</v>
      </c>
      <c r="AE308" s="42">
        <v>-0.2905983030796051</v>
      </c>
      <c r="AF308" s="54">
        <f t="shared" si="137"/>
        <v>-0.28245829045772552</v>
      </c>
      <c r="AG308" s="42">
        <v>7.3606839179992676</v>
      </c>
      <c r="AH308" s="42">
        <v>7.3025641441345215</v>
      </c>
      <c r="AI308" s="42">
        <v>7.2034187316894531</v>
      </c>
      <c r="AJ308" s="42">
        <v>6.9641027450561523</v>
      </c>
      <c r="AK308" s="42">
        <v>6.9094018936157227</v>
      </c>
      <c r="AL308" s="42">
        <v>6.8376069068908691</v>
      </c>
      <c r="AM308" s="54">
        <f t="shared" si="138"/>
        <v>7.0962963898976641</v>
      </c>
      <c r="AN308" s="44">
        <v>1.0964591503143311</v>
      </c>
      <c r="AO308" s="44">
        <v>1.0915751457214355</v>
      </c>
      <c r="AP308" s="44">
        <v>0.98656898736953735</v>
      </c>
      <c r="AQ308" s="44">
        <v>0.7667887806892395</v>
      </c>
      <c r="AR308" s="44">
        <v>0.64713066816329956</v>
      </c>
      <c r="AS308" s="44">
        <v>0.53968256711959839</v>
      </c>
      <c r="AT308" s="58">
        <f t="shared" si="139"/>
        <v>0.8547008832295736</v>
      </c>
      <c r="AU308" s="42">
        <v>0.8730158805847168</v>
      </c>
      <c r="AV308" s="42">
        <v>0.7667887806892395</v>
      </c>
      <c r="AW308" s="42">
        <v>0.8778998851776123</v>
      </c>
      <c r="AX308" s="42">
        <v>1.0207570791244507</v>
      </c>
      <c r="AY308" s="42">
        <v>1.0695971250534058</v>
      </c>
      <c r="AZ308" s="42">
        <v>1.0341880321502686</v>
      </c>
      <c r="BA308" s="54">
        <f t="shared" si="140"/>
        <v>0.9403744637966156</v>
      </c>
      <c r="BB308" s="44"/>
      <c r="BC308" s="42">
        <v>0.17582418024539948</v>
      </c>
      <c r="BD308" s="42">
        <v>0.11599511653184891</v>
      </c>
      <c r="BE308" s="42">
        <v>0.1587301641702652</v>
      </c>
      <c r="BF308" s="42">
        <v>0.14896215498447418</v>
      </c>
      <c r="BG308" s="42">
        <v>0.20757021009922028</v>
      </c>
      <c r="BH308" s="42">
        <v>0.22832722961902618</v>
      </c>
      <c r="BI308" s="54">
        <f t="shared" si="141"/>
        <v>0.1725681759417057</v>
      </c>
      <c r="BJ308" s="44">
        <v>5.6679315865039825E-2</v>
      </c>
      <c r="BK308" s="44">
        <v>5.7332850992679596E-2</v>
      </c>
      <c r="BL308" s="44">
        <v>6.7402899265289307E-2</v>
      </c>
      <c r="BM308" s="44">
        <v>7.3347598314285278E-2</v>
      </c>
      <c r="BN308" s="44">
        <v>6.0734543949365616E-2</v>
      </c>
      <c r="BO308" s="44">
        <v>5.1856160163879395E-2</v>
      </c>
      <c r="BP308" s="58">
        <f t="shared" si="142"/>
        <v>6.1225561425089836E-2</v>
      </c>
      <c r="BQ308" s="42">
        <v>1.1499999999999999</v>
      </c>
      <c r="BR308" s="42">
        <v>1.17</v>
      </c>
      <c r="BS308" s="42">
        <v>1.1499999999999999</v>
      </c>
      <c r="BT308" s="42">
        <v>1.2</v>
      </c>
      <c r="BU308" s="42">
        <v>1.21</v>
      </c>
      <c r="BV308" s="42">
        <v>1.28</v>
      </c>
      <c r="BW308" s="54">
        <v>1.19</v>
      </c>
      <c r="BX308" s="44">
        <v>5.6000000000000001E-2</v>
      </c>
      <c r="BY308" s="44">
        <v>0.06</v>
      </c>
      <c r="BZ308" s="44">
        <v>8.3000000000000004E-2</v>
      </c>
      <c r="CA308" s="44">
        <v>8.2000000000000003E-2</v>
      </c>
      <c r="CB308" s="44">
        <v>6.3E-2</v>
      </c>
      <c r="CC308" s="44">
        <v>5.5E-2</v>
      </c>
      <c r="CD308" s="58">
        <v>6.7000000000000004E-2</v>
      </c>
      <c r="CE308" s="42">
        <v>8.09</v>
      </c>
      <c r="CF308" s="42">
        <v>8.24</v>
      </c>
      <c r="CG308" s="42">
        <v>7.96</v>
      </c>
      <c r="CH308" s="42">
        <v>8.1199999999999992</v>
      </c>
      <c r="CI308" s="42">
        <v>8.06</v>
      </c>
      <c r="CJ308" s="42">
        <v>8.35</v>
      </c>
      <c r="CK308" s="54">
        <v>8.1300000000000008</v>
      </c>
      <c r="CL308" s="42">
        <v>134</v>
      </c>
      <c r="CM308" s="44"/>
      <c r="CN308" s="44">
        <v>1.6840049028396606</v>
      </c>
      <c r="CO308" s="44">
        <v>1.4573870897293091</v>
      </c>
      <c r="CP308" s="44">
        <v>1.5072039365768433</v>
      </c>
      <c r="CQ308" s="44">
        <v>1.4720391035079956</v>
      </c>
      <c r="CR308" s="44">
        <v>1.4593406915664673</v>
      </c>
      <c r="CS308" s="44">
        <v>1.4896215200424194</v>
      </c>
      <c r="CT308" s="58">
        <f t="shared" si="143"/>
        <v>1.5115995407104492</v>
      </c>
      <c r="CU308" s="44" t="s">
        <v>233</v>
      </c>
      <c r="CV308" s="44" t="s">
        <v>233</v>
      </c>
      <c r="CW308" s="44" t="s">
        <v>233</v>
      </c>
      <c r="CX308" s="44" t="s">
        <v>233</v>
      </c>
      <c r="CY308" s="44" t="s">
        <v>233</v>
      </c>
      <c r="CZ308" s="44" t="s">
        <v>233</v>
      </c>
      <c r="DA308" s="54">
        <v>0.72299999999999998</v>
      </c>
      <c r="DB308" s="65">
        <v>1149.206298828125</v>
      </c>
      <c r="DC308" s="65">
        <v>1023.4432373046875</v>
      </c>
      <c r="DD308" s="65">
        <v>1017.94873046875</v>
      </c>
      <c r="DE308" s="65">
        <v>1016.971923828125</v>
      </c>
      <c r="DF308" s="65">
        <v>1024.0537109375</v>
      </c>
      <c r="DG308" s="65">
        <v>1027.106201171875</v>
      </c>
      <c r="DH308" s="58">
        <f t="shared" si="144"/>
        <v>1.5020952246093751</v>
      </c>
      <c r="DI308" s="65">
        <v>1197.89990234375</v>
      </c>
      <c r="DJ308" s="65">
        <v>1043.6629638671875</v>
      </c>
      <c r="DK308" s="65">
        <v>1055.213623046875</v>
      </c>
      <c r="DL308" s="65">
        <v>1064.2001953125</v>
      </c>
      <c r="DM308" s="65">
        <v>1072.2589111328125</v>
      </c>
      <c r="DN308" s="65">
        <v>1069.4505615234375</v>
      </c>
      <c r="DO308" s="58">
        <f t="shared" si="145"/>
        <v>1.560644677734375</v>
      </c>
      <c r="DP308" s="65">
        <v>0</v>
      </c>
      <c r="DQ308" s="44"/>
      <c r="DR308" s="65">
        <v>700.125</v>
      </c>
      <c r="DS308" s="65">
        <v>723.625</v>
      </c>
      <c r="DT308" s="65">
        <v>706.6875</v>
      </c>
      <c r="DU308" s="65">
        <v>701.75</v>
      </c>
      <c r="DV308" s="65">
        <v>692.5625</v>
      </c>
      <c r="DW308" s="65">
        <v>710.8125</v>
      </c>
      <c r="DX308" s="58">
        <f t="shared" si="146"/>
        <v>1.016535</v>
      </c>
      <c r="DY308" s="43">
        <v>6.8227105140686035</v>
      </c>
      <c r="DZ308" s="43">
        <v>12.546062469482422</v>
      </c>
      <c r="EA308" s="43">
        <v>29.346343994140625</v>
      </c>
      <c r="EB308" s="44">
        <f t="shared" si="147"/>
        <v>1.539565950012207</v>
      </c>
      <c r="EC308" s="43">
        <v>16</v>
      </c>
      <c r="ED308" s="43">
        <v>16</v>
      </c>
      <c r="EE308" s="43">
        <v>24</v>
      </c>
      <c r="EF308" s="43">
        <v>45</v>
      </c>
      <c r="EG308" s="43">
        <v>50</v>
      </c>
      <c r="EH308" s="43">
        <v>45</v>
      </c>
      <c r="EI308" s="56">
        <f t="shared" si="128"/>
        <v>32.666666666666664</v>
      </c>
      <c r="EJ308" s="65">
        <v>390.6</v>
      </c>
      <c r="EK308" s="42">
        <v>0</v>
      </c>
      <c r="EL308" s="42">
        <v>0</v>
      </c>
      <c r="EM308" s="42">
        <v>0</v>
      </c>
      <c r="EN308" s="42">
        <v>0</v>
      </c>
      <c r="EO308" s="42">
        <v>0</v>
      </c>
      <c r="EP308" s="42">
        <v>0</v>
      </c>
      <c r="EQ308" s="54" t="str">
        <f t="shared" si="129"/>
        <v>0</v>
      </c>
      <c r="ER308" s="65" t="s">
        <v>237</v>
      </c>
      <c r="ES308" s="42">
        <v>0</v>
      </c>
      <c r="ET308" s="42">
        <v>0</v>
      </c>
      <c r="EU308" s="42">
        <v>0</v>
      </c>
      <c r="EV308" s="42">
        <v>0</v>
      </c>
      <c r="EW308" s="42">
        <v>0</v>
      </c>
      <c r="EX308" s="42">
        <v>0</v>
      </c>
      <c r="EY308" s="54" t="str">
        <f t="shared" si="130"/>
        <v>0</v>
      </c>
      <c r="EZ308" s="42" t="s">
        <v>237</v>
      </c>
      <c r="FA308" s="42">
        <v>0.27000001072883606</v>
      </c>
      <c r="FB308" s="42">
        <v>0.27000001072883606</v>
      </c>
      <c r="FC308" s="42">
        <v>0.31999999284744263</v>
      </c>
      <c r="FD308" s="42">
        <v>0.31999999284744263</v>
      </c>
      <c r="FE308" s="42">
        <v>0.31999999284744263</v>
      </c>
      <c r="FF308" s="42">
        <v>0.31999999284744263</v>
      </c>
      <c r="FG308" s="54">
        <f t="shared" si="131"/>
        <v>0.30333333214124042</v>
      </c>
      <c r="FH308" s="42"/>
      <c r="FI308" s="42">
        <v>0.33000001311302185</v>
      </c>
      <c r="FJ308" s="42">
        <v>0.33000001311302185</v>
      </c>
      <c r="FK308" s="42">
        <v>0.34999999403953552</v>
      </c>
      <c r="FL308" s="42">
        <v>0.34000000357627869</v>
      </c>
      <c r="FM308" s="42">
        <v>0.34000000357627869</v>
      </c>
      <c r="FN308" s="42">
        <v>0.34000000357627869</v>
      </c>
      <c r="FO308" s="54">
        <f t="shared" si="132"/>
        <v>0.33833333849906921</v>
      </c>
      <c r="FP308" s="65">
        <v>35</v>
      </c>
      <c r="FQ308" s="42">
        <v>0.56999999284744263</v>
      </c>
      <c r="FR308" s="42">
        <v>0.56999999284744263</v>
      </c>
      <c r="FS308" s="42">
        <v>0.56999999284744263</v>
      </c>
      <c r="FT308" s="42">
        <v>0.56999999284744263</v>
      </c>
      <c r="FU308" s="42">
        <v>0.56999999284744263</v>
      </c>
      <c r="FV308" s="42">
        <v>0.56999999284744263</v>
      </c>
      <c r="FW308" s="54">
        <f t="shared" si="133"/>
        <v>0.56999999284744263</v>
      </c>
      <c r="FX308" s="65">
        <v>26</v>
      </c>
    </row>
    <row r="309" spans="1:180">
      <c r="A309" s="40">
        <v>39011</v>
      </c>
      <c r="B309" s="41"/>
      <c r="C309" s="41"/>
      <c r="D309" s="41"/>
      <c r="E309" s="42">
        <v>7.5213675498962402</v>
      </c>
      <c r="F309" s="42">
        <v>7.5111112594604492</v>
      </c>
      <c r="G309" s="42">
        <v>7.5658121109008789</v>
      </c>
      <c r="H309" s="42">
        <v>7.6205129623413086</v>
      </c>
      <c r="I309" s="42">
        <v>7.6717948913574219</v>
      </c>
      <c r="J309" s="42">
        <v>7.6512818336486816</v>
      </c>
      <c r="K309" s="54">
        <f t="shared" si="134"/>
        <v>7.5903134346008301</v>
      </c>
      <c r="L309" s="43">
        <v>11.428571701049805</v>
      </c>
      <c r="M309" s="43">
        <v>14.55433464050293</v>
      </c>
      <c r="N309" s="43">
        <v>8.0830278396606445</v>
      </c>
      <c r="O309" s="43">
        <v>8.229548454284668</v>
      </c>
      <c r="P309" s="43">
        <v>8.7179489135742187</v>
      </c>
      <c r="Q309" s="43">
        <v>8.7179489135742187</v>
      </c>
      <c r="R309" s="54">
        <f t="shared" si="135"/>
        <v>9.955230077107748</v>
      </c>
      <c r="S309" s="43">
        <v>67.76556396484375</v>
      </c>
      <c r="T309" s="43">
        <v>42.490840911865234</v>
      </c>
      <c r="U309" s="43">
        <v>32.722831726074219</v>
      </c>
      <c r="V309" s="43">
        <v>24.175825119018555</v>
      </c>
      <c r="W309" s="43">
        <v>20.757020950317383</v>
      </c>
      <c r="X309" s="43">
        <v>17.826618194580078</v>
      </c>
      <c r="Y309" s="56">
        <f t="shared" si="136"/>
        <v>34.289783477783203</v>
      </c>
      <c r="Z309" s="42">
        <v>-0.24664224684238434</v>
      </c>
      <c r="AA309" s="42">
        <v>-0.21245421469211578</v>
      </c>
      <c r="AB309" s="42">
        <v>-0.19291819632053375</v>
      </c>
      <c r="AC309" s="42">
        <v>-0.60317462682723999</v>
      </c>
      <c r="AD309" s="42">
        <v>-3.1746033579111099E-2</v>
      </c>
      <c r="AE309" s="42">
        <v>3.6630038172006607E-2</v>
      </c>
      <c r="AF309" s="54">
        <f t="shared" si="137"/>
        <v>-0.20838421334822974</v>
      </c>
      <c r="AG309" s="42">
        <v>6.864957332611084</v>
      </c>
      <c r="AH309" s="42">
        <v>6.8581194877624512</v>
      </c>
      <c r="AI309" s="42">
        <v>6.8888888359069824</v>
      </c>
      <c r="AJ309" s="42">
        <v>7.490598201751709</v>
      </c>
      <c r="AK309" s="42">
        <v>6.8581194877624512</v>
      </c>
      <c r="AL309" s="42">
        <v>6.8581194877624512</v>
      </c>
      <c r="AM309" s="54">
        <f t="shared" si="138"/>
        <v>6.9698004722595215</v>
      </c>
      <c r="AN309" s="44">
        <v>0.90842491388320923</v>
      </c>
      <c r="AO309" s="44">
        <v>0.97924298048019409</v>
      </c>
      <c r="AP309" s="44">
        <v>0.75457876920700073</v>
      </c>
      <c r="AQ309" s="44">
        <v>0.74481076002120972</v>
      </c>
      <c r="AR309" s="44">
        <v>2.6227107048034668</v>
      </c>
      <c r="AS309" s="44">
        <v>1.2771673202514648</v>
      </c>
      <c r="AT309" s="58">
        <f t="shared" si="139"/>
        <v>1.2144892414410908</v>
      </c>
      <c r="AU309" s="42">
        <v>1.076923131942749</v>
      </c>
      <c r="AV309" s="42">
        <v>0.94749695062637329</v>
      </c>
      <c r="AW309" s="42">
        <v>0.97069597244262695</v>
      </c>
      <c r="AX309" s="42">
        <v>0.97435897588729858</v>
      </c>
      <c r="AY309" s="42">
        <v>0.80708181858062744</v>
      </c>
      <c r="AZ309" s="42">
        <v>0.94261294603347778</v>
      </c>
      <c r="BA309" s="54">
        <f t="shared" si="140"/>
        <v>0.95319496591885888</v>
      </c>
      <c r="BB309" s="44"/>
      <c r="BC309" s="42">
        <v>0.2063492089509964</v>
      </c>
      <c r="BD309" s="42">
        <v>0.2222222238779068</v>
      </c>
      <c r="BE309" s="42">
        <v>0.2063492089509964</v>
      </c>
      <c r="BF309" s="42">
        <v>0.23199023306369781</v>
      </c>
      <c r="BG309" s="42">
        <v>7.2039075195789337E-2</v>
      </c>
      <c r="BH309" s="42">
        <v>0.12454212456941605</v>
      </c>
      <c r="BI309" s="54">
        <f t="shared" si="141"/>
        <v>0.17724867910146713</v>
      </c>
      <c r="BJ309" s="44">
        <v>5.7214703410863876E-2</v>
      </c>
      <c r="BK309" s="44">
        <v>4.88261878490448E-2</v>
      </c>
      <c r="BL309" s="44">
        <v>4.5619238168001175E-2</v>
      </c>
      <c r="BM309" s="44">
        <v>4.5065917074680328E-2</v>
      </c>
      <c r="BN309" s="44">
        <v>0.16833020746707916</v>
      </c>
      <c r="BO309" s="44">
        <v>0.17686301469802856</v>
      </c>
      <c r="BP309" s="58">
        <f t="shared" si="142"/>
        <v>9.0319878111282989E-2</v>
      </c>
      <c r="BQ309" s="42">
        <v>1.35</v>
      </c>
      <c r="BR309" s="42">
        <v>1.38</v>
      </c>
      <c r="BS309" s="42">
        <v>1.3</v>
      </c>
      <c r="BT309" s="42">
        <v>1.3</v>
      </c>
      <c r="BU309" s="42">
        <v>1.25</v>
      </c>
      <c r="BV309" s="42">
        <v>1.1200000000000001</v>
      </c>
      <c r="BW309" s="54">
        <v>1.28</v>
      </c>
      <c r="BX309" s="44">
        <v>0.05</v>
      </c>
      <c r="BY309" s="44">
        <v>4.5999999999999999E-2</v>
      </c>
      <c r="BZ309" s="44">
        <v>4.4999999999999998E-2</v>
      </c>
      <c r="CA309" s="44">
        <v>4.3999999999999997E-2</v>
      </c>
      <c r="CB309" s="44">
        <v>0.19400000000000001</v>
      </c>
      <c r="CC309" s="44">
        <v>0.16200000000000001</v>
      </c>
      <c r="CD309" s="58">
        <v>0.09</v>
      </c>
      <c r="CE309" s="42">
        <v>8.3000000000000007</v>
      </c>
      <c r="CF309" s="42">
        <v>7.99</v>
      </c>
      <c r="CG309" s="42">
        <v>7.43</v>
      </c>
      <c r="CH309" s="42">
        <v>8.65</v>
      </c>
      <c r="CI309" s="42">
        <v>7.96</v>
      </c>
      <c r="CJ309" s="42">
        <v>8.06</v>
      </c>
      <c r="CK309" s="54">
        <v>8.07</v>
      </c>
      <c r="CL309" s="42">
        <v>79</v>
      </c>
      <c r="CM309" s="44"/>
      <c r="CN309" s="44">
        <v>1.5941392183303833</v>
      </c>
      <c r="CO309" s="44">
        <v>1.5101343393325806</v>
      </c>
      <c r="CP309" s="44">
        <v>1.4720391035079956</v>
      </c>
      <c r="CQ309" s="44">
        <v>1.4827839136123657</v>
      </c>
      <c r="CR309" s="44">
        <v>0.98461538553237915</v>
      </c>
      <c r="CS309" s="44">
        <v>0.98852258920669556</v>
      </c>
      <c r="CT309" s="58">
        <f t="shared" si="143"/>
        <v>1.3387057582537334</v>
      </c>
      <c r="CU309" s="44" t="s">
        <v>233</v>
      </c>
      <c r="CV309" s="44" t="s">
        <v>233</v>
      </c>
      <c r="CW309" s="44" t="s">
        <v>233</v>
      </c>
      <c r="CX309" s="44" t="s">
        <v>233</v>
      </c>
      <c r="CY309" s="44" t="s">
        <v>233</v>
      </c>
      <c r="CZ309" s="44" t="s">
        <v>233</v>
      </c>
      <c r="DA309" s="54">
        <v>1.0449999999999999</v>
      </c>
      <c r="DB309" s="65">
        <v>1039.072021484375</v>
      </c>
      <c r="DC309" s="65">
        <v>1078.8765869140625</v>
      </c>
      <c r="DD309" s="65">
        <v>995.970703125</v>
      </c>
      <c r="DE309" s="65">
        <v>1018.07080078125</v>
      </c>
      <c r="DF309" s="65">
        <v>671.4285888671875</v>
      </c>
      <c r="DG309" s="65">
        <v>702.80828857421875</v>
      </c>
      <c r="DH309" s="58">
        <f t="shared" si="144"/>
        <v>1.3214944775390625</v>
      </c>
      <c r="DI309" s="65">
        <v>1052.33203125</v>
      </c>
      <c r="DJ309" s="65">
        <v>1056.5079345703125</v>
      </c>
      <c r="DK309" s="65">
        <v>1057.5091552734375</v>
      </c>
      <c r="DL309" s="65">
        <v>1064.126953125</v>
      </c>
      <c r="DM309" s="65">
        <v>722.05126953125</v>
      </c>
      <c r="DN309" s="65">
        <v>724.1025390625</v>
      </c>
      <c r="DO309" s="58">
        <f t="shared" si="145"/>
        <v>1.3623911718749999</v>
      </c>
      <c r="DP309" s="65">
        <v>25</v>
      </c>
      <c r="DQ309" s="44"/>
      <c r="DR309" s="65">
        <v>0</v>
      </c>
      <c r="DS309" s="65">
        <v>0</v>
      </c>
      <c r="DT309" s="65">
        <v>704.5625</v>
      </c>
      <c r="DU309" s="65">
        <v>0</v>
      </c>
      <c r="DV309" s="65">
        <v>718.5</v>
      </c>
      <c r="DW309" s="65">
        <v>734.5</v>
      </c>
      <c r="DX309" s="58">
        <f t="shared" si="146"/>
        <v>0.51781500000000003</v>
      </c>
      <c r="DY309" s="43">
        <v>6.2336993217468262</v>
      </c>
      <c r="DZ309" s="43">
        <v>12.582156181335449</v>
      </c>
      <c r="EA309" s="43">
        <v>27.065216064453125</v>
      </c>
      <c r="EB309" s="44">
        <f t="shared" si="147"/>
        <v>1.3571214899444579</v>
      </c>
      <c r="EC309" s="43">
        <v>45</v>
      </c>
      <c r="ED309" s="43">
        <v>45</v>
      </c>
      <c r="EE309" s="43">
        <v>40</v>
      </c>
      <c r="EF309" s="43">
        <v>35</v>
      </c>
      <c r="EG309" s="43">
        <v>50</v>
      </c>
      <c r="EH309" s="43">
        <v>50</v>
      </c>
      <c r="EI309" s="56">
        <f t="shared" si="128"/>
        <v>44.166666666666664</v>
      </c>
      <c r="EJ309" s="65">
        <v>415.8</v>
      </c>
      <c r="EK309" s="42">
        <v>0</v>
      </c>
      <c r="EL309" s="42">
        <v>0</v>
      </c>
      <c r="EM309" s="42">
        <v>0</v>
      </c>
      <c r="EN309" s="42">
        <v>0</v>
      </c>
      <c r="EO309" s="42">
        <v>0</v>
      </c>
      <c r="EP309" s="42">
        <v>0</v>
      </c>
      <c r="EQ309" s="54" t="str">
        <f t="shared" si="129"/>
        <v>0</v>
      </c>
      <c r="ER309" s="65" t="s">
        <v>237</v>
      </c>
      <c r="ES309" s="42">
        <v>0</v>
      </c>
      <c r="ET309" s="42">
        <v>0</v>
      </c>
      <c r="EU309" s="42">
        <v>0</v>
      </c>
      <c r="EV309" s="42">
        <v>0</v>
      </c>
      <c r="EW309" s="42">
        <v>0</v>
      </c>
      <c r="EX309" s="42">
        <v>0</v>
      </c>
      <c r="EY309" s="54" t="str">
        <f t="shared" si="130"/>
        <v>0</v>
      </c>
      <c r="EZ309" s="42" t="s">
        <v>237</v>
      </c>
      <c r="FA309" s="42">
        <v>0.31999999284744263</v>
      </c>
      <c r="FB309" s="42">
        <v>0.31999999284744263</v>
      </c>
      <c r="FC309" s="42">
        <v>0.31999999284744263</v>
      </c>
      <c r="FD309" s="42">
        <v>0.31999999284744263</v>
      </c>
      <c r="FE309" s="42">
        <v>0.34000000357627869</v>
      </c>
      <c r="FF309" s="42">
        <v>0.34000000357627869</v>
      </c>
      <c r="FG309" s="54">
        <f t="shared" si="131"/>
        <v>0.326666663090388</v>
      </c>
      <c r="FH309" s="42"/>
      <c r="FI309" s="42">
        <v>0.34000000357627869</v>
      </c>
      <c r="FJ309" s="42">
        <v>0.34000000357627869</v>
      </c>
      <c r="FK309" s="42">
        <v>0.31999999284744263</v>
      </c>
      <c r="FL309" s="42">
        <v>0.31999999284744263</v>
      </c>
      <c r="FM309" s="42">
        <v>0.31999999284744263</v>
      </c>
      <c r="FN309" s="42">
        <v>0.34000000357627869</v>
      </c>
      <c r="FO309" s="54">
        <f t="shared" si="132"/>
        <v>0.32999999821186066</v>
      </c>
      <c r="FP309" s="65">
        <v>31</v>
      </c>
      <c r="FQ309" s="42">
        <v>0.56999999284744263</v>
      </c>
      <c r="FR309" s="42">
        <v>0.56999999284744263</v>
      </c>
      <c r="FS309" s="42">
        <v>0.56999999284744263</v>
      </c>
      <c r="FT309" s="42">
        <v>0.56999999284744263</v>
      </c>
      <c r="FU309" s="42">
        <v>0.56999999284744263</v>
      </c>
      <c r="FV309" s="42">
        <v>0.56999999284744263</v>
      </c>
      <c r="FW309" s="54">
        <f t="shared" si="133"/>
        <v>0.56999999284744263</v>
      </c>
      <c r="FX309" s="65">
        <v>22</v>
      </c>
    </row>
    <row r="310" spans="1:180">
      <c r="A310" s="40">
        <v>39012</v>
      </c>
      <c r="B310" s="41"/>
      <c r="C310" s="41"/>
      <c r="D310" s="41"/>
      <c r="E310" s="42">
        <v>7.6478633880615234</v>
      </c>
      <c r="F310" s="42">
        <v>7.654700756072998</v>
      </c>
      <c r="G310" s="42">
        <v>7.6717948913574219</v>
      </c>
      <c r="H310" s="42">
        <v>7.8153843879699707</v>
      </c>
      <c r="I310" s="42">
        <v>7.8632478713989258</v>
      </c>
      <c r="J310" s="42">
        <v>7.7846155166625977</v>
      </c>
      <c r="K310" s="54">
        <f t="shared" si="134"/>
        <v>7.7396011352539063</v>
      </c>
      <c r="L310" s="43">
        <v>8.6935291290283203</v>
      </c>
      <c r="M310" s="43">
        <v>8.4737482070922852</v>
      </c>
      <c r="N310" s="43">
        <v>8.1562881469726563</v>
      </c>
      <c r="O310" s="43">
        <v>8.644688606262207</v>
      </c>
      <c r="P310" s="43">
        <v>8.7667884826660156</v>
      </c>
      <c r="Q310" s="43">
        <v>8.7667884826660156</v>
      </c>
      <c r="R310" s="54">
        <f t="shared" si="135"/>
        <v>8.5836385091145839</v>
      </c>
      <c r="S310" s="43">
        <v>15.873015403747559</v>
      </c>
      <c r="T310" s="43">
        <v>14.529914855957031</v>
      </c>
      <c r="U310" s="43">
        <v>13.064713478088379</v>
      </c>
      <c r="V310" s="43">
        <v>7.5702075958251953</v>
      </c>
      <c r="W310" s="43">
        <v>6.9597067832946777</v>
      </c>
      <c r="X310" s="43">
        <v>7.5702075958251953</v>
      </c>
      <c r="Y310" s="56">
        <f t="shared" si="136"/>
        <v>10.927960952123007</v>
      </c>
      <c r="Z310" s="42">
        <v>3.1746033579111099E-2</v>
      </c>
      <c r="AA310" s="42">
        <v>3.1746033579111099E-2</v>
      </c>
      <c r="AB310" s="42">
        <v>4.1514042764902115E-2</v>
      </c>
      <c r="AC310" s="42">
        <v>7.5702078640460968E-2</v>
      </c>
      <c r="AD310" s="42">
        <v>-2.1978022530674934E-2</v>
      </c>
      <c r="AE310" s="42">
        <v>-5.6166056543588638E-2</v>
      </c>
      <c r="AF310" s="54">
        <f t="shared" si="137"/>
        <v>1.7094018248220284E-2</v>
      </c>
      <c r="AG310" s="42">
        <v>6.8615384101867676</v>
      </c>
      <c r="AH310" s="42">
        <v>6.8717947006225586</v>
      </c>
      <c r="AI310" s="42">
        <v>6.8923077583312988</v>
      </c>
      <c r="AJ310" s="42">
        <v>6.9230771064758301</v>
      </c>
      <c r="AK310" s="42">
        <v>7.0256409645080566</v>
      </c>
      <c r="AL310" s="42">
        <v>7.0564103126525879</v>
      </c>
      <c r="AM310" s="54">
        <f t="shared" si="138"/>
        <v>6.9384615421295166</v>
      </c>
      <c r="AN310" s="44">
        <v>0.72283273935317993</v>
      </c>
      <c r="AO310" s="44">
        <v>0.47374847531318665</v>
      </c>
      <c r="AP310" s="44">
        <v>0.44932845234870911</v>
      </c>
      <c r="AQ310" s="44">
        <v>0.43467643857002258</v>
      </c>
      <c r="AR310" s="44">
        <v>0.31501832604408264</v>
      </c>
      <c r="AS310" s="44">
        <v>0.30280831456184387</v>
      </c>
      <c r="AT310" s="58">
        <f t="shared" si="139"/>
        <v>0.44973545769850415</v>
      </c>
      <c r="AU310" s="42">
        <v>1.0744811296463013</v>
      </c>
      <c r="AV310" s="42">
        <v>1.1196581125259399</v>
      </c>
      <c r="AW310" s="42">
        <v>0.83272284269332886</v>
      </c>
      <c r="AX310" s="42">
        <v>0.7509157657623291</v>
      </c>
      <c r="AY310" s="42">
        <v>0.8144078254699707</v>
      </c>
      <c r="AZ310" s="42">
        <v>0.83760684728622437</v>
      </c>
      <c r="BA310" s="54">
        <f t="shared" si="140"/>
        <v>0.90496542056401574</v>
      </c>
      <c r="BB310" s="44"/>
      <c r="BC310" s="42">
        <v>0.16483516991138458</v>
      </c>
      <c r="BD310" s="42">
        <v>0.23565323650836945</v>
      </c>
      <c r="BE310" s="42">
        <v>0.26129427552223206</v>
      </c>
      <c r="BF310" s="42">
        <v>0.30402931571006775</v>
      </c>
      <c r="BG310" s="42">
        <v>0.27228328585624695</v>
      </c>
      <c r="BH310" s="42">
        <v>0.32722833752632141</v>
      </c>
      <c r="BI310" s="54">
        <f t="shared" si="141"/>
        <v>0.26088727017243701</v>
      </c>
      <c r="BJ310" s="44">
        <v>0.10244029760360718</v>
      </c>
      <c r="BK310" s="44">
        <v>5.6153569370508194E-2</v>
      </c>
      <c r="BL310" s="44">
        <v>4.7489061951637268E-2</v>
      </c>
      <c r="BM310" s="44">
        <v>4.3351054191589355E-2</v>
      </c>
      <c r="BN310" s="44">
        <v>3.9993401616811752E-2</v>
      </c>
      <c r="BO310" s="44">
        <v>3.8764610886573792E-2</v>
      </c>
      <c r="BP310" s="58">
        <f t="shared" si="142"/>
        <v>5.4698665936787925E-2</v>
      </c>
      <c r="BQ310" s="42">
        <v>1.1499999999999999</v>
      </c>
      <c r="BR310" s="42">
        <v>1.2</v>
      </c>
      <c r="BS310" s="42">
        <v>1.27</v>
      </c>
      <c r="BT310" s="42">
        <v>1.26</v>
      </c>
      <c r="BU310" s="42">
        <v>1.1499999999999999</v>
      </c>
      <c r="BV310" s="42">
        <v>1.21</v>
      </c>
      <c r="BW310" s="54">
        <v>1.21</v>
      </c>
      <c r="BX310" s="44">
        <v>8.3000000000000004E-2</v>
      </c>
      <c r="BY310" s="44">
        <v>5.3999999999999999E-2</v>
      </c>
      <c r="BZ310" s="44">
        <v>0.04</v>
      </c>
      <c r="CA310" s="44">
        <v>4.8000000000000001E-2</v>
      </c>
      <c r="CB310" s="44">
        <v>4.2000000000000003E-2</v>
      </c>
      <c r="CC310" s="44">
        <v>3.7999999999999999E-2</v>
      </c>
      <c r="CD310" s="58">
        <v>5.0999999999999997E-2</v>
      </c>
      <c r="CE310" s="42">
        <v>7.75</v>
      </c>
      <c r="CF310" s="42">
        <v>7.43</v>
      </c>
      <c r="CG310" s="42">
        <v>8.06</v>
      </c>
      <c r="CH310" s="42">
        <v>7.79</v>
      </c>
      <c r="CI310" s="42">
        <v>7.73</v>
      </c>
      <c r="CJ310" s="42">
        <v>8.08</v>
      </c>
      <c r="CK310" s="54">
        <v>7.81</v>
      </c>
      <c r="CL310" s="42">
        <v>79</v>
      </c>
      <c r="CM310" s="44"/>
      <c r="CN310" s="44">
        <v>0.99145299196243286</v>
      </c>
      <c r="CO310" s="44">
        <v>1.0295482873916626</v>
      </c>
      <c r="CP310" s="44">
        <v>1.3050061464309692</v>
      </c>
      <c r="CQ310" s="44">
        <v>1.95653235912323</v>
      </c>
      <c r="CR310" s="44">
        <v>1.8295482397079468</v>
      </c>
      <c r="CS310" s="44">
        <v>1.8735042810440063</v>
      </c>
      <c r="CT310" s="58">
        <f t="shared" si="143"/>
        <v>1.4975987176100414</v>
      </c>
      <c r="CU310" s="44" t="s">
        <v>233</v>
      </c>
      <c r="CV310" s="44" t="s">
        <v>233</v>
      </c>
      <c r="CW310" s="44" t="s">
        <v>233</v>
      </c>
      <c r="CX310" s="44" t="s">
        <v>233</v>
      </c>
      <c r="CY310" s="44" t="s">
        <v>233</v>
      </c>
      <c r="CZ310" s="44" t="s">
        <v>233</v>
      </c>
      <c r="DA310" s="54">
        <v>1.036</v>
      </c>
      <c r="DB310" s="65">
        <v>644.81072998046875</v>
      </c>
      <c r="DC310" s="65">
        <v>687.7900390625</v>
      </c>
      <c r="DD310" s="65">
        <v>863.24786376953125</v>
      </c>
      <c r="DE310" s="65">
        <v>1349.450439453125</v>
      </c>
      <c r="DF310" s="65">
        <v>1258.36376953125</v>
      </c>
      <c r="DG310" s="65">
        <v>1263.98046875</v>
      </c>
      <c r="DH310" s="58">
        <f t="shared" si="144"/>
        <v>1.4562343945312499</v>
      </c>
      <c r="DI310" s="65">
        <v>723.4188232421875</v>
      </c>
      <c r="DJ310" s="65">
        <v>726.15386962890625</v>
      </c>
      <c r="DK310" s="65">
        <v>895.042724609375</v>
      </c>
      <c r="DL310" s="65">
        <v>1289.74365234375</v>
      </c>
      <c r="DM310" s="65">
        <v>1287.081787109375</v>
      </c>
      <c r="DN310" s="65">
        <v>1293.015869140625</v>
      </c>
      <c r="DO310" s="58">
        <f t="shared" si="145"/>
        <v>1.4914696142578125</v>
      </c>
      <c r="DP310" s="65">
        <v>0</v>
      </c>
      <c r="DQ310" s="44"/>
      <c r="DR310" s="65">
        <v>0</v>
      </c>
      <c r="DS310" s="65">
        <v>0</v>
      </c>
      <c r="DT310" s="65">
        <v>716.8125</v>
      </c>
      <c r="DU310" s="65">
        <v>0</v>
      </c>
      <c r="DV310" s="65">
        <v>698.8125</v>
      </c>
      <c r="DW310" s="65">
        <v>712.75</v>
      </c>
      <c r="DX310" s="58">
        <f t="shared" si="146"/>
        <v>0.51080999999999999</v>
      </c>
      <c r="DY310" s="43">
        <v>7.0484981536865234</v>
      </c>
      <c r="DZ310" s="43">
        <v>12.286187171936035</v>
      </c>
      <c r="EA310" s="43">
        <v>27.202377319335937</v>
      </c>
      <c r="EB310" s="44">
        <f t="shared" si="147"/>
        <v>1.5346810896301271</v>
      </c>
      <c r="EC310" s="43">
        <v>50</v>
      </c>
      <c r="ED310" s="43">
        <v>50</v>
      </c>
      <c r="EE310" s="43">
        <v>47</v>
      </c>
      <c r="EF310" s="43">
        <v>45</v>
      </c>
      <c r="EG310" s="43">
        <v>40</v>
      </c>
      <c r="EH310" s="43">
        <v>35</v>
      </c>
      <c r="EI310" s="56">
        <f t="shared" si="128"/>
        <v>44.5</v>
      </c>
      <c r="EJ310" s="65">
        <v>507.16</v>
      </c>
      <c r="EK310" s="42">
        <v>0</v>
      </c>
      <c r="EL310" s="42">
        <v>0</v>
      </c>
      <c r="EM310" s="42">
        <v>0</v>
      </c>
      <c r="EN310" s="42">
        <v>0</v>
      </c>
      <c r="EO310" s="42">
        <v>0</v>
      </c>
      <c r="EP310" s="42">
        <v>0</v>
      </c>
      <c r="EQ310" s="54" t="str">
        <f t="shared" si="129"/>
        <v>0</v>
      </c>
      <c r="ER310" s="65" t="s">
        <v>237</v>
      </c>
      <c r="ES310" s="42">
        <v>0</v>
      </c>
      <c r="ET310" s="42">
        <v>0</v>
      </c>
      <c r="EU310" s="42">
        <v>0</v>
      </c>
      <c r="EV310" s="42">
        <v>0</v>
      </c>
      <c r="EW310" s="42">
        <v>0</v>
      </c>
      <c r="EX310" s="42">
        <v>0</v>
      </c>
      <c r="EY310" s="54" t="str">
        <f t="shared" si="130"/>
        <v>0</v>
      </c>
      <c r="EZ310" s="42" t="s">
        <v>237</v>
      </c>
      <c r="FA310" s="42">
        <v>0.34000000357627869</v>
      </c>
      <c r="FB310" s="42">
        <v>0.34000000357627869</v>
      </c>
      <c r="FC310" s="42">
        <v>0.28999999165534973</v>
      </c>
      <c r="FD310" s="42">
        <v>0.25</v>
      </c>
      <c r="FE310" s="42">
        <v>0.25</v>
      </c>
      <c r="FF310" s="42">
        <v>0.25</v>
      </c>
      <c r="FG310" s="54">
        <f t="shared" si="131"/>
        <v>0.2866666664679845</v>
      </c>
      <c r="FH310" s="42"/>
      <c r="FI310" s="42">
        <v>0.34000000357627869</v>
      </c>
      <c r="FJ310" s="42">
        <v>0.34000000357627869</v>
      </c>
      <c r="FK310" s="42">
        <v>0.30000001192092896</v>
      </c>
      <c r="FL310" s="42">
        <v>0.25</v>
      </c>
      <c r="FM310" s="42">
        <v>0.25</v>
      </c>
      <c r="FN310" s="42">
        <v>0.27000001072883606</v>
      </c>
      <c r="FO310" s="54">
        <f t="shared" si="132"/>
        <v>0.2916666716337204</v>
      </c>
      <c r="FP310" s="65">
        <v>31</v>
      </c>
      <c r="FQ310" s="42">
        <v>0.56999999284744263</v>
      </c>
      <c r="FR310" s="42">
        <v>0.56999999284744263</v>
      </c>
      <c r="FS310" s="42">
        <v>0.56999999284744263</v>
      </c>
      <c r="FT310" s="42">
        <v>0.56999999284744263</v>
      </c>
      <c r="FU310" s="42">
        <v>0.56999999284744263</v>
      </c>
      <c r="FV310" s="42">
        <v>0.56999999284744263</v>
      </c>
      <c r="FW310" s="54">
        <f t="shared" si="133"/>
        <v>0.56999999284744263</v>
      </c>
      <c r="FX310" s="65">
        <v>27</v>
      </c>
    </row>
    <row r="311" spans="1:180">
      <c r="A311" s="40">
        <v>39013</v>
      </c>
      <c r="B311" s="41"/>
      <c r="C311" s="41"/>
      <c r="D311" s="41"/>
      <c r="E311" s="42">
        <v>7.7675213813781738</v>
      </c>
      <c r="F311" s="42">
        <v>7.7743587493896484</v>
      </c>
      <c r="G311" s="42">
        <v>7.7948718070983887</v>
      </c>
      <c r="H311" s="42">
        <v>7.9487180709838867</v>
      </c>
      <c r="I311" s="42">
        <v>8.0170936584472656</v>
      </c>
      <c r="J311" s="42">
        <v>7.8871793746948242</v>
      </c>
      <c r="K311" s="54">
        <f t="shared" si="134"/>
        <v>7.8649571736653643</v>
      </c>
      <c r="L311" s="43">
        <v>8.6202688217163086</v>
      </c>
      <c r="M311" s="43">
        <v>8.4981689453125</v>
      </c>
      <c r="N311" s="43">
        <v>8.1318683624267578</v>
      </c>
      <c r="O311" s="43">
        <v>8.4981689453125</v>
      </c>
      <c r="P311" s="43">
        <v>8.376068115234375</v>
      </c>
      <c r="Q311" s="43">
        <v>7.8876676559448242</v>
      </c>
      <c r="R311" s="54">
        <f t="shared" si="135"/>
        <v>8.3353684743245449</v>
      </c>
      <c r="S311" s="43">
        <v>7.6923074722290039</v>
      </c>
      <c r="T311" s="43">
        <v>8.1807079315185547</v>
      </c>
      <c r="U311" s="43">
        <v>5.8608059883117676</v>
      </c>
      <c r="V311" s="43">
        <v>5.6166057586669922</v>
      </c>
      <c r="W311" s="43">
        <v>5.3724055290222168</v>
      </c>
      <c r="X311" s="43">
        <v>5.3724055290222168</v>
      </c>
      <c r="Y311" s="56">
        <f t="shared" si="136"/>
        <v>6.349206368128459</v>
      </c>
      <c r="Z311" s="42">
        <v>-0.13919414579868317</v>
      </c>
      <c r="AA311" s="42">
        <v>-0.10989011079072952</v>
      </c>
      <c r="AB311" s="42">
        <v>-0.18803419172763824</v>
      </c>
      <c r="AC311" s="42">
        <v>-0.20757021009922028</v>
      </c>
      <c r="AD311" s="42">
        <v>-0.23199023306369781</v>
      </c>
      <c r="AE311" s="42">
        <v>-0.19780220091342926</v>
      </c>
      <c r="AF311" s="54">
        <f t="shared" si="137"/>
        <v>-0.17908018206556639</v>
      </c>
      <c r="AG311" s="42">
        <v>7.1076922416687012</v>
      </c>
      <c r="AH311" s="42">
        <v>7.114530086517334</v>
      </c>
      <c r="AI311" s="42">
        <v>7.1897435188293457</v>
      </c>
      <c r="AJ311" s="42">
        <v>7.3059830665588379</v>
      </c>
      <c r="AK311" s="42">
        <v>7.3777775764465332</v>
      </c>
      <c r="AL311" s="42">
        <v>7.3128204345703125</v>
      </c>
      <c r="AM311" s="54">
        <f t="shared" si="138"/>
        <v>7.2347578207651777</v>
      </c>
      <c r="AN311" s="44">
        <v>0.36874237656593323</v>
      </c>
      <c r="AO311" s="44">
        <v>0.41025641560554504</v>
      </c>
      <c r="AP311" s="44">
        <v>0.43467643857002258</v>
      </c>
      <c r="AQ311" s="44">
        <v>0.46153846383094788</v>
      </c>
      <c r="AR311" s="44">
        <v>0.51037853956222534</v>
      </c>
      <c r="AS311" s="44">
        <v>0.5128205418586731</v>
      </c>
      <c r="AT311" s="58">
        <f t="shared" si="139"/>
        <v>0.44973546266555786</v>
      </c>
      <c r="AU311" s="42">
        <v>0.86080586910247803</v>
      </c>
      <c r="AV311" s="42">
        <v>0.80463981628417969</v>
      </c>
      <c r="AW311" s="42">
        <v>0.62881565093994141</v>
      </c>
      <c r="AX311" s="42">
        <v>0.80219781398773193</v>
      </c>
      <c r="AY311" s="42">
        <v>0.78876680135726929</v>
      </c>
      <c r="AZ311" s="42">
        <v>0.81074482202529907</v>
      </c>
      <c r="BA311" s="54">
        <f t="shared" si="140"/>
        <v>0.7826617956161499</v>
      </c>
      <c r="BB311" s="44"/>
      <c r="BC311" s="42">
        <v>0.32967033982276917</v>
      </c>
      <c r="BD311" s="42">
        <v>0.30158731341362</v>
      </c>
      <c r="BE311" s="42">
        <v>0.24786324799060822</v>
      </c>
      <c r="BF311" s="42">
        <v>0.26739928126335144</v>
      </c>
      <c r="BG311" s="42">
        <v>0.24908424913883209</v>
      </c>
      <c r="BH311" s="42">
        <v>0.24786324799060822</v>
      </c>
      <c r="BI311" s="54">
        <f t="shared" si="141"/>
        <v>0.2739112799366315</v>
      </c>
      <c r="BJ311" s="44">
        <v>3.9927206933498383E-2</v>
      </c>
      <c r="BK311" s="44">
        <v>3.9706774055957794E-2</v>
      </c>
      <c r="BL311" s="44">
        <v>3.9566725492477417E-2</v>
      </c>
      <c r="BM311" s="44">
        <v>3.9827797561883926E-2</v>
      </c>
      <c r="BN311" s="44">
        <v>4.113263264298439E-2</v>
      </c>
      <c r="BO311" s="44">
        <v>4.2279649525880814E-2</v>
      </c>
      <c r="BP311" s="58">
        <f t="shared" si="142"/>
        <v>4.0406797702113785E-2</v>
      </c>
      <c r="BQ311" s="42">
        <v>1.28</v>
      </c>
      <c r="BR311" s="42">
        <v>1.29</v>
      </c>
      <c r="BS311" s="42">
        <v>1.19</v>
      </c>
      <c r="BT311" s="42">
        <v>1.17</v>
      </c>
      <c r="BU311" s="42">
        <v>1.1499999999999999</v>
      </c>
      <c r="BV311" s="42">
        <v>1.1399999999999999</v>
      </c>
      <c r="BW311" s="54">
        <v>1.2</v>
      </c>
      <c r="BX311" s="44">
        <v>4.2000000000000003E-2</v>
      </c>
      <c r="BY311" s="44">
        <v>3.9E-2</v>
      </c>
      <c r="BZ311" s="44">
        <v>4.2999999999999997E-2</v>
      </c>
      <c r="CA311" s="44">
        <v>3.7999999999999999E-2</v>
      </c>
      <c r="CB311" s="44">
        <v>4.2999999999999997E-2</v>
      </c>
      <c r="CC311" s="44">
        <v>4.3999999999999997E-2</v>
      </c>
      <c r="CD311" s="58">
        <v>4.1000000000000002E-2</v>
      </c>
      <c r="CE311" s="42">
        <v>8.02</v>
      </c>
      <c r="CF311" s="42">
        <v>8.18</v>
      </c>
      <c r="CG311" s="42">
        <v>7.72</v>
      </c>
      <c r="CH311" s="42">
        <v>8.0399999999999991</v>
      </c>
      <c r="CI311" s="42">
        <v>8.4600000000000009</v>
      </c>
      <c r="CJ311" s="42">
        <v>8.68</v>
      </c>
      <c r="CK311" s="54">
        <v>8.18</v>
      </c>
      <c r="CL311" s="42">
        <v>75</v>
      </c>
      <c r="CM311" s="44">
        <v>4.4999999999999998E-2</v>
      </c>
      <c r="CN311" s="44">
        <v>2.037606954574585</v>
      </c>
      <c r="CO311" s="44">
        <v>1.9106227159500122</v>
      </c>
      <c r="CP311" s="44">
        <v>1.7611721754074097</v>
      </c>
      <c r="CQ311" s="44">
        <v>1.8783882856369019</v>
      </c>
      <c r="CR311" s="44">
        <v>1.7973138093948364</v>
      </c>
      <c r="CS311" s="44">
        <v>1.7504273653030396</v>
      </c>
      <c r="CT311" s="58">
        <f t="shared" si="143"/>
        <v>1.8559218843777974</v>
      </c>
      <c r="CU311" s="44" t="s">
        <v>233</v>
      </c>
      <c r="CV311" s="44" t="s">
        <v>233</v>
      </c>
      <c r="CW311" s="44" t="s">
        <v>233</v>
      </c>
      <c r="CX311" s="44" t="s">
        <v>233</v>
      </c>
      <c r="CY311" s="44" t="s">
        <v>233</v>
      </c>
      <c r="CZ311" s="44" t="s">
        <v>233</v>
      </c>
      <c r="DA311" s="54">
        <v>0.71</v>
      </c>
      <c r="DB311" s="65">
        <v>1352.0146484375</v>
      </c>
      <c r="DC311" s="65">
        <v>1339.6824951171875</v>
      </c>
      <c r="DD311" s="65">
        <v>1224.6641845703125</v>
      </c>
      <c r="DE311" s="65">
        <v>1260.927978515625</v>
      </c>
      <c r="DF311" s="65">
        <v>1266.4224853515625</v>
      </c>
      <c r="DG311" s="65">
        <v>1177.1673583984375</v>
      </c>
      <c r="DH311" s="58">
        <f t="shared" si="144"/>
        <v>1.82901099609375</v>
      </c>
      <c r="DI311" s="65">
        <v>1358.705810546875</v>
      </c>
      <c r="DJ311" s="65">
        <v>1324.4932861328125</v>
      </c>
      <c r="DK311" s="65">
        <v>1299.4139404296875</v>
      </c>
      <c r="DL311" s="65">
        <v>1292.7227783203125</v>
      </c>
      <c r="DM311" s="65">
        <v>1271.5750732421875</v>
      </c>
      <c r="DN311" s="65">
        <v>1257.4114990234375</v>
      </c>
      <c r="DO311" s="58">
        <f t="shared" si="145"/>
        <v>1.873037373046875</v>
      </c>
      <c r="DP311" s="65">
        <v>47</v>
      </c>
      <c r="DQ311" s="44"/>
      <c r="DR311" s="65">
        <v>0</v>
      </c>
      <c r="DS311" s="65">
        <v>0</v>
      </c>
      <c r="DT311" s="65">
        <v>733.75</v>
      </c>
      <c r="DU311" s="65">
        <v>740.9375</v>
      </c>
      <c r="DV311" s="65">
        <v>0</v>
      </c>
      <c r="DW311" s="65">
        <v>681.1875</v>
      </c>
      <c r="DX311" s="58">
        <f t="shared" si="146"/>
        <v>0.51741000000000004</v>
      </c>
      <c r="DY311" s="43">
        <v>6.305689811706543</v>
      </c>
      <c r="DZ311" s="43">
        <v>13.71189022064209</v>
      </c>
      <c r="EA311" s="43">
        <v>27.043563842773438</v>
      </c>
      <c r="EB311" s="44">
        <f t="shared" si="147"/>
        <v>1.664884727935791</v>
      </c>
      <c r="EC311" s="43">
        <v>30</v>
      </c>
      <c r="ED311" s="43">
        <v>30</v>
      </c>
      <c r="EE311" s="43">
        <v>25</v>
      </c>
      <c r="EF311" s="43">
        <v>22</v>
      </c>
      <c r="EG311" s="43">
        <v>19</v>
      </c>
      <c r="EH311" s="43">
        <v>19</v>
      </c>
      <c r="EI311" s="56">
        <f t="shared" si="128"/>
        <v>24.166666666666668</v>
      </c>
      <c r="EJ311" s="65">
        <v>340.17</v>
      </c>
      <c r="EK311" s="42">
        <v>0</v>
      </c>
      <c r="EL311" s="42">
        <v>0</v>
      </c>
      <c r="EM311" s="42">
        <v>0</v>
      </c>
      <c r="EN311" s="42">
        <v>0</v>
      </c>
      <c r="EO311" s="42">
        <v>0</v>
      </c>
      <c r="EP311" s="42">
        <v>0</v>
      </c>
      <c r="EQ311" s="54" t="str">
        <f t="shared" si="129"/>
        <v>0</v>
      </c>
      <c r="ER311" s="65" t="s">
        <v>237</v>
      </c>
      <c r="ES311" s="42">
        <v>0</v>
      </c>
      <c r="ET311" s="42">
        <v>0</v>
      </c>
      <c r="EU311" s="42">
        <v>0</v>
      </c>
      <c r="EV311" s="42">
        <v>0</v>
      </c>
      <c r="EW311" s="42">
        <v>0</v>
      </c>
      <c r="EX311" s="42">
        <v>0</v>
      </c>
      <c r="EY311" s="54" t="str">
        <f t="shared" si="130"/>
        <v>0</v>
      </c>
      <c r="EZ311" s="42" t="s">
        <v>237</v>
      </c>
      <c r="FA311" s="42">
        <v>0.25</v>
      </c>
      <c r="FB311" s="42">
        <v>0.25</v>
      </c>
      <c r="FC311" s="42">
        <v>0.25</v>
      </c>
      <c r="FD311" s="42">
        <v>0.25</v>
      </c>
      <c r="FE311" s="42">
        <v>0.25</v>
      </c>
      <c r="FF311" s="42">
        <v>0.25</v>
      </c>
      <c r="FG311" s="54">
        <f t="shared" si="131"/>
        <v>0.25</v>
      </c>
      <c r="FH311" s="42"/>
      <c r="FI311" s="42">
        <v>0.27000001072883606</v>
      </c>
      <c r="FJ311" s="42">
        <v>0.27000001072883606</v>
      </c>
      <c r="FK311" s="42">
        <v>0.25</v>
      </c>
      <c r="FL311" s="42">
        <v>0.25</v>
      </c>
      <c r="FM311" s="42">
        <v>0.25</v>
      </c>
      <c r="FN311" s="42">
        <v>0.25999999046325684</v>
      </c>
      <c r="FO311" s="54">
        <f t="shared" si="132"/>
        <v>0.25833333532015484</v>
      </c>
      <c r="FP311" s="65">
        <v>30</v>
      </c>
      <c r="FQ311" s="42">
        <v>0.56999999284744263</v>
      </c>
      <c r="FR311" s="42">
        <v>0.56999999284744263</v>
      </c>
      <c r="FS311" s="42">
        <v>0.56999999284744263</v>
      </c>
      <c r="FT311" s="42">
        <v>0.56999999284744263</v>
      </c>
      <c r="FU311" s="42">
        <v>0.56999999284744263</v>
      </c>
      <c r="FV311" s="42">
        <v>0.56999999284744263</v>
      </c>
      <c r="FW311" s="54">
        <f t="shared" si="133"/>
        <v>0.56999999284744263</v>
      </c>
      <c r="FX311" s="65">
        <v>32</v>
      </c>
    </row>
    <row r="312" spans="1:180">
      <c r="A312" s="40">
        <v>39014</v>
      </c>
      <c r="B312" s="41"/>
      <c r="C312" s="41"/>
      <c r="D312" s="41"/>
      <c r="E312" s="42">
        <v>7.8427348136901855</v>
      </c>
      <c r="F312" s="42">
        <v>7.8495726585388184</v>
      </c>
      <c r="G312" s="42">
        <v>7.846153736114502</v>
      </c>
      <c r="H312" s="42">
        <v>7.9487180709838867</v>
      </c>
      <c r="I312" s="42">
        <v>8</v>
      </c>
      <c r="J312" s="42">
        <v>7.9008545875549316</v>
      </c>
      <c r="K312" s="54">
        <f t="shared" si="134"/>
        <v>7.8980056444803877</v>
      </c>
      <c r="L312" s="43">
        <v>7.3992671966552734</v>
      </c>
      <c r="M312" s="43">
        <v>6.9108667373657227</v>
      </c>
      <c r="N312" s="43">
        <v>6.5445666313171387</v>
      </c>
      <c r="O312" s="43">
        <v>6.6666665077209473</v>
      </c>
      <c r="P312" s="43">
        <v>6.6666665077209473</v>
      </c>
      <c r="Q312" s="43">
        <v>6.4224662780761719</v>
      </c>
      <c r="R312" s="54">
        <f t="shared" si="135"/>
        <v>6.7684166431427002</v>
      </c>
      <c r="S312" s="43">
        <v>5.25030517578125</v>
      </c>
      <c r="T312" s="43">
        <v>5.7387056350708008</v>
      </c>
      <c r="U312" s="43">
        <v>5.6166057586669922</v>
      </c>
      <c r="V312" s="43">
        <v>5.3724055290222168</v>
      </c>
      <c r="W312" s="43">
        <v>5.4945054054260254</v>
      </c>
      <c r="X312" s="43">
        <v>6.7155065536499023</v>
      </c>
      <c r="Y312" s="56">
        <f t="shared" si="136"/>
        <v>5.6980056762695312</v>
      </c>
      <c r="Z312" s="42">
        <v>-0.19780220091342926</v>
      </c>
      <c r="AA312" s="42">
        <v>-0.23687423765659332</v>
      </c>
      <c r="AB312" s="42">
        <v>-0.37851038575172424</v>
      </c>
      <c r="AC312" s="42">
        <v>-0.36874237656593323</v>
      </c>
      <c r="AD312" s="42">
        <v>-0.43711844086647034</v>
      </c>
      <c r="AE312" s="42">
        <v>-0.36385837197303772</v>
      </c>
      <c r="AF312" s="54">
        <f t="shared" si="137"/>
        <v>-0.330484335621198</v>
      </c>
      <c r="AG312" s="42">
        <v>7.3196582794189453</v>
      </c>
      <c r="AH312" s="42">
        <v>7.3538460731506348</v>
      </c>
      <c r="AI312" s="42">
        <v>7.394871711730957</v>
      </c>
      <c r="AJ312" s="42">
        <v>7.4769229888916016</v>
      </c>
      <c r="AK312" s="42">
        <v>7.5931625366210938</v>
      </c>
      <c r="AL312" s="42">
        <v>7.4564104080200195</v>
      </c>
      <c r="AM312" s="54">
        <f t="shared" si="138"/>
        <v>7.432478666305542</v>
      </c>
      <c r="AN312" s="44">
        <v>0.50305253267288208</v>
      </c>
      <c r="AO312" s="44">
        <v>0.33211234211921692</v>
      </c>
      <c r="AP312" s="44">
        <v>0.29304030537605286</v>
      </c>
      <c r="AQ312" s="44">
        <v>0.34188035130500793</v>
      </c>
      <c r="AR312" s="44">
        <v>0.34188035130500793</v>
      </c>
      <c r="AS312" s="44">
        <v>0.60073262453079224</v>
      </c>
      <c r="AT312" s="58">
        <f t="shared" si="139"/>
        <v>0.40211641788482666</v>
      </c>
      <c r="AU312" s="42">
        <v>0.79609280824661255</v>
      </c>
      <c r="AV312" s="42">
        <v>0.69963371753692627</v>
      </c>
      <c r="AW312" s="42">
        <v>0.94383394718170166</v>
      </c>
      <c r="AX312" s="42">
        <v>0.89987790584564209</v>
      </c>
      <c r="AY312" s="42">
        <v>0.91941392421722412</v>
      </c>
      <c r="AZ312" s="42">
        <v>0.85958486795425415</v>
      </c>
      <c r="BA312" s="54">
        <f t="shared" si="140"/>
        <v>0.85307286183039344</v>
      </c>
      <c r="BB312" s="44"/>
      <c r="BC312" s="42">
        <v>0.24664224684238434</v>
      </c>
      <c r="BD312" s="42">
        <v>0.14407815039157867</v>
      </c>
      <c r="BE312" s="42">
        <v>0.18681319057941437</v>
      </c>
      <c r="BF312" s="42">
        <v>0.19291819632053375</v>
      </c>
      <c r="BG312" s="42">
        <v>0.20024420320987701</v>
      </c>
      <c r="BH312" s="42">
        <v>0.29792430996894836</v>
      </c>
      <c r="BI312" s="54">
        <f t="shared" si="141"/>
        <v>0.21143671621878943</v>
      </c>
      <c r="BJ312" s="44">
        <v>4.2972564697265625E-2</v>
      </c>
      <c r="BK312" s="44">
        <v>4.2132250964641571E-2</v>
      </c>
      <c r="BL312" s="44">
        <v>4.0413003414869308E-2</v>
      </c>
      <c r="BM312" s="44">
        <v>4.0731638669967651E-2</v>
      </c>
      <c r="BN312" s="44">
        <v>4.1282732039690018E-2</v>
      </c>
      <c r="BO312" s="44">
        <v>4.304954782128334E-2</v>
      </c>
      <c r="BP312" s="58">
        <f t="shared" si="142"/>
        <v>4.1763622934619583E-2</v>
      </c>
      <c r="BQ312" s="42">
        <v>1.1599999999999999</v>
      </c>
      <c r="BR312" s="42">
        <v>1.1200000000000001</v>
      </c>
      <c r="BS312" s="42">
        <v>1</v>
      </c>
      <c r="BT312" s="42">
        <v>1.01</v>
      </c>
      <c r="BU312" s="42">
        <v>1.05</v>
      </c>
      <c r="BV312" s="42">
        <v>1.19</v>
      </c>
      <c r="BW312" s="54">
        <v>1.0900000000000001</v>
      </c>
      <c r="BX312" s="44">
        <v>4.3999999999999997E-2</v>
      </c>
      <c r="BY312" s="44">
        <v>0.04</v>
      </c>
      <c r="BZ312" s="44">
        <v>4.2999999999999997E-2</v>
      </c>
      <c r="CA312" s="44">
        <v>0.04</v>
      </c>
      <c r="CB312" s="44">
        <v>4.2999999999999997E-2</v>
      </c>
      <c r="CC312" s="44">
        <v>4.2000000000000003E-2</v>
      </c>
      <c r="CD312" s="58">
        <v>4.2000000000000003E-2</v>
      </c>
      <c r="CE312" s="42">
        <v>8</v>
      </c>
      <c r="CF312" s="42">
        <v>8.48</v>
      </c>
      <c r="CG312" s="42">
        <v>8.1199999999999992</v>
      </c>
      <c r="CH312" s="42">
        <v>8.23</v>
      </c>
      <c r="CI312" s="42">
        <v>8.64</v>
      </c>
      <c r="CJ312" s="42">
        <v>8.27</v>
      </c>
      <c r="CK312" s="54">
        <v>8.2899999999999991</v>
      </c>
      <c r="CL312" s="42">
        <v>100</v>
      </c>
      <c r="CM312" s="44">
        <v>5.5E-2</v>
      </c>
      <c r="CN312" s="44">
        <v>1.8070818185806274</v>
      </c>
      <c r="CO312" s="44">
        <v>0.75311356782913208</v>
      </c>
      <c r="CP312" s="44">
        <v>0.69548231363296509</v>
      </c>
      <c r="CQ312" s="44">
        <v>0.74822956323623657</v>
      </c>
      <c r="CR312" s="44">
        <v>0.79609280824661255</v>
      </c>
      <c r="CS312" s="44">
        <v>1.3020757436752319</v>
      </c>
      <c r="CT312" s="58">
        <f t="shared" si="143"/>
        <v>1.017012635866801</v>
      </c>
      <c r="CU312" s="44" t="s">
        <v>233</v>
      </c>
      <c r="CV312" s="44" t="s">
        <v>233</v>
      </c>
      <c r="CW312" s="44" t="s">
        <v>233</v>
      </c>
      <c r="CX312" s="44" t="s">
        <v>233</v>
      </c>
      <c r="CY312" s="44" t="s">
        <v>233</v>
      </c>
      <c r="CZ312" s="44" t="s">
        <v>233</v>
      </c>
      <c r="DA312" s="54">
        <v>1.4450000000000001</v>
      </c>
      <c r="DB312" s="65">
        <v>1221.123291015625</v>
      </c>
      <c r="DC312" s="65">
        <v>514.5299072265625</v>
      </c>
      <c r="DD312" s="65">
        <v>549.81683349609375</v>
      </c>
      <c r="DE312" s="65">
        <v>490.84246826171875</v>
      </c>
      <c r="DF312" s="65">
        <v>545.6654052734375</v>
      </c>
      <c r="DG312" s="65">
        <v>894.3834228515625</v>
      </c>
      <c r="DH312" s="58">
        <f t="shared" si="144"/>
        <v>1.0119267187500001</v>
      </c>
      <c r="DI312" s="65">
        <v>1254.31005859375</v>
      </c>
      <c r="DJ312" s="65">
        <v>535.4090576171875</v>
      </c>
      <c r="DK312" s="65">
        <v>540.29302978515625</v>
      </c>
      <c r="DL312" s="65">
        <v>547.69232177734375</v>
      </c>
      <c r="DM312" s="65">
        <v>561.050048828125</v>
      </c>
      <c r="DN312" s="65">
        <v>925.12823486328125</v>
      </c>
      <c r="DO312" s="58">
        <f t="shared" si="145"/>
        <v>1.0473318603515624</v>
      </c>
      <c r="DP312" s="65">
        <v>0</v>
      </c>
      <c r="DQ312" s="44"/>
      <c r="DR312" s="65">
        <v>725.875</v>
      </c>
      <c r="DS312" s="65">
        <v>743.3125</v>
      </c>
      <c r="DT312" s="65">
        <v>733.375</v>
      </c>
      <c r="DU312" s="65">
        <v>723.25</v>
      </c>
      <c r="DV312" s="65">
        <v>0</v>
      </c>
      <c r="DW312" s="65">
        <v>672.5625</v>
      </c>
      <c r="DX312" s="58">
        <f t="shared" si="146"/>
        <v>0.86360999999999999</v>
      </c>
      <c r="DY312" s="43">
        <v>6.7474479675292969</v>
      </c>
      <c r="DZ312" s="43">
        <v>15.191734313964844</v>
      </c>
      <c r="EA312" s="43">
        <v>28.025314331054688</v>
      </c>
      <c r="EB312" s="44">
        <f t="shared" si="147"/>
        <v>0.83127462272644037</v>
      </c>
      <c r="EC312" s="43">
        <v>19</v>
      </c>
      <c r="ED312" s="43">
        <v>19</v>
      </c>
      <c r="EE312" s="43">
        <v>16</v>
      </c>
      <c r="EF312" s="43">
        <v>16</v>
      </c>
      <c r="EG312" s="43">
        <v>12</v>
      </c>
      <c r="EH312" s="43">
        <v>14</v>
      </c>
      <c r="EI312" s="56">
        <f t="shared" si="128"/>
        <v>16</v>
      </c>
      <c r="EJ312" s="65">
        <v>120.05</v>
      </c>
      <c r="EK312" s="42">
        <v>0</v>
      </c>
      <c r="EL312" s="42">
        <v>0</v>
      </c>
      <c r="EM312" s="42">
        <v>0</v>
      </c>
      <c r="EN312" s="42">
        <v>0</v>
      </c>
      <c r="EO312" s="42">
        <v>0</v>
      </c>
      <c r="EP312" s="42">
        <v>0</v>
      </c>
      <c r="EQ312" s="54" t="str">
        <f t="shared" si="129"/>
        <v>0</v>
      </c>
      <c r="ER312" s="65" t="s">
        <v>237</v>
      </c>
      <c r="ES312" s="42">
        <v>0</v>
      </c>
      <c r="ET312" s="42">
        <v>0</v>
      </c>
      <c r="EU312" s="42">
        <v>0</v>
      </c>
      <c r="EV312" s="42">
        <v>0</v>
      </c>
      <c r="EW312" s="42">
        <v>0</v>
      </c>
      <c r="EX312" s="42">
        <v>0</v>
      </c>
      <c r="EY312" s="54" t="str">
        <f t="shared" si="130"/>
        <v>0</v>
      </c>
      <c r="EZ312" s="42" t="s">
        <v>237</v>
      </c>
      <c r="FA312" s="42">
        <v>0.25</v>
      </c>
      <c r="FB312" s="42">
        <v>0.25999999046325684</v>
      </c>
      <c r="FC312" s="42">
        <v>0.30000001192092896</v>
      </c>
      <c r="FD312" s="42">
        <v>0.30000001192092896</v>
      </c>
      <c r="FE312" s="42">
        <v>0.30000001192092896</v>
      </c>
      <c r="FF312" s="42">
        <v>0.2800000011920929</v>
      </c>
      <c r="FG312" s="54">
        <f t="shared" si="131"/>
        <v>0.28166667123635608</v>
      </c>
      <c r="FH312" s="42"/>
      <c r="FI312" s="42">
        <v>0.25999999046325684</v>
      </c>
      <c r="FJ312" s="42">
        <v>0.27000001072883606</v>
      </c>
      <c r="FK312" s="42">
        <v>0.30000001192092896</v>
      </c>
      <c r="FL312" s="42">
        <v>0.30000001192092896</v>
      </c>
      <c r="FM312" s="42">
        <v>0.30000001192092896</v>
      </c>
      <c r="FN312" s="42">
        <v>0.2800000011920929</v>
      </c>
      <c r="FO312" s="54">
        <f t="shared" si="132"/>
        <v>0.28500000635782879</v>
      </c>
      <c r="FP312" s="65">
        <v>22</v>
      </c>
      <c r="FQ312" s="42">
        <v>0.56999999284744263</v>
      </c>
      <c r="FR312" s="42">
        <v>0.56999999284744263</v>
      </c>
      <c r="FS312" s="42">
        <v>0.56999999284744263</v>
      </c>
      <c r="FT312" s="42">
        <v>0.56999999284744263</v>
      </c>
      <c r="FU312" s="42">
        <v>0.56999999284744263</v>
      </c>
      <c r="FV312" s="42">
        <v>0.56999999284744263</v>
      </c>
      <c r="FW312" s="54">
        <f t="shared" si="133"/>
        <v>0.56999999284744263</v>
      </c>
      <c r="FX312" s="65">
        <v>19</v>
      </c>
    </row>
    <row r="313" spans="1:180">
      <c r="A313" s="40">
        <v>39015</v>
      </c>
      <c r="B313" s="41"/>
      <c r="C313" s="41"/>
      <c r="D313" s="41"/>
      <c r="E313" s="42">
        <v>7.8735041618347168</v>
      </c>
      <c r="F313" s="42">
        <v>7.8735041618347168</v>
      </c>
      <c r="G313" s="42">
        <v>7.8529915809631348</v>
      </c>
      <c r="H313" s="42">
        <v>7.9726495742797852</v>
      </c>
      <c r="I313" s="42">
        <v>8.0683765411376953</v>
      </c>
      <c r="J313" s="42">
        <v>7.9487180709838867</v>
      </c>
      <c r="K313" s="54">
        <f t="shared" si="134"/>
        <v>7.9316240151723223</v>
      </c>
      <c r="L313" s="43">
        <v>6.3003664016723633</v>
      </c>
      <c r="M313" s="43">
        <v>6.1782660484313965</v>
      </c>
      <c r="N313" s="43">
        <v>6.0561661720275879</v>
      </c>
      <c r="O313" s="43">
        <v>6.3003664016723633</v>
      </c>
      <c r="P313" s="43">
        <v>6.8131866455078125</v>
      </c>
      <c r="Q313" s="43">
        <v>6.4468865394592285</v>
      </c>
      <c r="R313" s="54">
        <f t="shared" si="135"/>
        <v>6.349206368128459</v>
      </c>
      <c r="S313" s="43">
        <v>5.4945054054260254</v>
      </c>
      <c r="T313" s="43">
        <v>5.3724055290222168</v>
      </c>
      <c r="U313" s="43">
        <v>6.2271060943603516</v>
      </c>
      <c r="V313" s="43">
        <v>5.3724055290222168</v>
      </c>
      <c r="W313" s="43">
        <v>6.8376069068908691</v>
      </c>
      <c r="X313" s="43">
        <v>6.8376069068908691</v>
      </c>
      <c r="Y313" s="56">
        <f t="shared" si="136"/>
        <v>6.0236060619354248</v>
      </c>
      <c r="Z313" s="42">
        <v>-0.36385837197303772</v>
      </c>
      <c r="AA313" s="42">
        <v>-0.35897436738014221</v>
      </c>
      <c r="AB313" s="42">
        <v>-0.33455434441566467</v>
      </c>
      <c r="AC313" s="42">
        <v>-0.33455434441566467</v>
      </c>
      <c r="AD313" s="42">
        <v>-0.31990233063697815</v>
      </c>
      <c r="AE313" s="42">
        <v>-0.32967033982276917</v>
      </c>
      <c r="AF313" s="54">
        <f t="shared" si="137"/>
        <v>-0.34025234977404278</v>
      </c>
      <c r="AG313" s="42">
        <v>7.4358973503112793</v>
      </c>
      <c r="AH313" s="42">
        <v>7.4427351951599121</v>
      </c>
      <c r="AI313" s="42">
        <v>7.4393162727355957</v>
      </c>
      <c r="AJ313" s="42">
        <v>7.4837608337402344</v>
      </c>
      <c r="AK313" s="42">
        <v>7.5658121109008789</v>
      </c>
      <c r="AL313" s="42">
        <v>7.4769229888916016</v>
      </c>
      <c r="AM313" s="54">
        <f t="shared" si="138"/>
        <v>7.474074125289917</v>
      </c>
      <c r="AN313" s="44">
        <v>0.53235656023025513</v>
      </c>
      <c r="AO313" s="44">
        <v>0.49572649598121643</v>
      </c>
      <c r="AP313" s="44">
        <v>0.55189257860183716</v>
      </c>
      <c r="AQ313" s="44">
        <v>0.65201467275619507</v>
      </c>
      <c r="AR313" s="44">
        <v>0.61538463830947876</v>
      </c>
      <c r="AS313" s="44">
        <v>0.68864470720291138</v>
      </c>
      <c r="AT313" s="58">
        <f t="shared" si="139"/>
        <v>0.58933660884698236</v>
      </c>
      <c r="AU313" s="42">
        <v>0.83882784843444824</v>
      </c>
      <c r="AV313" s="42">
        <v>0.84493285417556763</v>
      </c>
      <c r="AW313" s="42">
        <v>0.90842491388320923</v>
      </c>
      <c r="AX313" s="42">
        <v>0.73748475313186646</v>
      </c>
      <c r="AY313" s="42">
        <v>0.94261294603347778</v>
      </c>
      <c r="AZ313" s="42">
        <v>0.71062272787094116</v>
      </c>
      <c r="BA313" s="54">
        <f t="shared" si="140"/>
        <v>0.83048434058825171</v>
      </c>
      <c r="BB313" s="44"/>
      <c r="BC313" s="42">
        <v>0.26984128355979919</v>
      </c>
      <c r="BD313" s="42">
        <v>0.26129427552223206</v>
      </c>
      <c r="BE313" s="42">
        <v>0.27960929274559021</v>
      </c>
      <c r="BF313" s="42">
        <v>0.3223443329334259</v>
      </c>
      <c r="BG313" s="42">
        <v>0.36385837197303772</v>
      </c>
      <c r="BH313" s="42">
        <v>0.30280831456184387</v>
      </c>
      <c r="BI313" s="54">
        <f t="shared" si="141"/>
        <v>0.29995931188265484</v>
      </c>
      <c r="BJ313" s="44">
        <v>4.4065717607736588E-2</v>
      </c>
      <c r="BK313" s="44">
        <v>4.3920468538999557E-2</v>
      </c>
      <c r="BL313" s="44">
        <v>4.4631548225879669E-2</v>
      </c>
      <c r="BM313" s="44">
        <v>4.7259382903575897E-2</v>
      </c>
      <c r="BN313" s="44">
        <v>4.6383138746023178E-2</v>
      </c>
      <c r="BO313" s="44">
        <v>4.4659245759248734E-2</v>
      </c>
      <c r="BP313" s="58">
        <f t="shared" si="142"/>
        <v>4.5153250296910606E-2</v>
      </c>
      <c r="BQ313" s="42">
        <v>1.18</v>
      </c>
      <c r="BR313" s="42">
        <v>1.18</v>
      </c>
      <c r="BS313" s="42">
        <v>1.19</v>
      </c>
      <c r="BT313" s="42">
        <v>1.28</v>
      </c>
      <c r="BU313" s="42">
        <v>1.32</v>
      </c>
      <c r="BV313" s="42">
        <v>1.34</v>
      </c>
      <c r="BW313" s="54">
        <v>1.25</v>
      </c>
      <c r="BX313" s="44">
        <v>4.4999999999999998E-2</v>
      </c>
      <c r="BY313" s="44">
        <v>4.4999999999999998E-2</v>
      </c>
      <c r="BZ313" s="44">
        <v>4.2999999999999997E-2</v>
      </c>
      <c r="CA313" s="44">
        <v>5.0999999999999997E-2</v>
      </c>
      <c r="CB313" s="44">
        <v>4.8000000000000001E-2</v>
      </c>
      <c r="CC313" s="44">
        <v>4.4999999999999998E-2</v>
      </c>
      <c r="CD313" s="58">
        <v>4.5999999999999999E-2</v>
      </c>
      <c r="CE313" s="42">
        <v>7.87</v>
      </c>
      <c r="CF313" s="42">
        <v>8.5</v>
      </c>
      <c r="CG313" s="42">
        <v>8.18</v>
      </c>
      <c r="CH313" s="42">
        <v>7.88</v>
      </c>
      <c r="CI313" s="42">
        <v>7.91</v>
      </c>
      <c r="CJ313" s="42">
        <v>7.93</v>
      </c>
      <c r="CK313" s="54">
        <v>8.0500000000000007</v>
      </c>
      <c r="CL313" s="42">
        <v>100</v>
      </c>
      <c r="CM313" s="44">
        <v>8.6999999999999994E-2</v>
      </c>
      <c r="CN313" s="44">
        <v>1.3010989427566528</v>
      </c>
      <c r="CO313" s="44">
        <v>1.2678877115249634</v>
      </c>
      <c r="CP313" s="44">
        <v>1.3616605997085571</v>
      </c>
      <c r="CQ313" s="44">
        <v>1.7748473882675171</v>
      </c>
      <c r="CR313" s="44">
        <v>1.8158730268478394</v>
      </c>
      <c r="CS313" s="44">
        <v>1.803174614906311</v>
      </c>
      <c r="CT313" s="58">
        <f t="shared" si="143"/>
        <v>1.5540903806686401</v>
      </c>
      <c r="CU313" s="44" t="s">
        <v>233</v>
      </c>
      <c r="CV313" s="44" t="s">
        <v>233</v>
      </c>
      <c r="CW313" s="44" t="s">
        <v>233</v>
      </c>
      <c r="CX313" s="44" t="s">
        <v>233</v>
      </c>
      <c r="CY313" s="44" t="s">
        <v>233</v>
      </c>
      <c r="CZ313" s="44" t="s">
        <v>233</v>
      </c>
      <c r="DA313" s="54">
        <v>0.997</v>
      </c>
      <c r="DB313" s="65">
        <v>895.6043701171875</v>
      </c>
      <c r="DC313" s="65">
        <v>857.02069091796875</v>
      </c>
      <c r="DD313" s="65">
        <v>877.77783203125</v>
      </c>
      <c r="DE313" s="65">
        <v>1283.394287109375</v>
      </c>
      <c r="DF313" s="65">
        <v>1142.4908447265625</v>
      </c>
      <c r="DG313" s="65">
        <v>1291.4530029296875</v>
      </c>
      <c r="DH313" s="58">
        <f t="shared" si="144"/>
        <v>1.5234578466796875</v>
      </c>
      <c r="DI313" s="65">
        <v>918.29058837890625</v>
      </c>
      <c r="DJ313" s="65">
        <v>913.43096923828125</v>
      </c>
      <c r="DK313" s="65">
        <v>918.29058837890625</v>
      </c>
      <c r="DL313" s="65">
        <v>1225.93408203125</v>
      </c>
      <c r="DM313" s="65">
        <v>1225.6165771484375</v>
      </c>
      <c r="DN313" s="65">
        <v>1219.023193359375</v>
      </c>
      <c r="DO313" s="58">
        <f t="shared" si="145"/>
        <v>1.5409406396484375</v>
      </c>
      <c r="DP313" s="65">
        <v>0</v>
      </c>
      <c r="DQ313" s="44"/>
      <c r="DR313" s="65">
        <v>0</v>
      </c>
      <c r="DS313" s="65">
        <v>0</v>
      </c>
      <c r="DT313" s="65">
        <v>713.4375</v>
      </c>
      <c r="DU313" s="65">
        <v>694.875</v>
      </c>
      <c r="DV313" s="65">
        <v>702.75</v>
      </c>
      <c r="DW313" s="65">
        <v>676.8125</v>
      </c>
      <c r="DX313" s="58">
        <f t="shared" si="146"/>
        <v>0.66908999999999996</v>
      </c>
      <c r="DY313" s="43">
        <v>6.8652501106262207</v>
      </c>
      <c r="DZ313" s="43">
        <v>11.506562232971191</v>
      </c>
      <c r="EA313" s="43">
        <v>26.242279052734375</v>
      </c>
      <c r="EB313" s="44">
        <f t="shared" si="147"/>
        <v>2.0789757634735109</v>
      </c>
      <c r="EC313" s="43">
        <v>14</v>
      </c>
      <c r="ED313" s="43">
        <v>14</v>
      </c>
      <c r="EE313" s="43">
        <v>14</v>
      </c>
      <c r="EF313" s="43">
        <v>14</v>
      </c>
      <c r="EG313" s="43">
        <v>14</v>
      </c>
      <c r="EH313" s="43">
        <v>14</v>
      </c>
      <c r="EI313" s="56">
        <f t="shared" si="128"/>
        <v>14</v>
      </c>
      <c r="EJ313" s="65">
        <v>157.47999999999999</v>
      </c>
      <c r="EK313" s="42">
        <v>0</v>
      </c>
      <c r="EL313" s="42">
        <v>0</v>
      </c>
      <c r="EM313" s="42">
        <v>0</v>
      </c>
      <c r="EN313" s="42">
        <v>0</v>
      </c>
      <c r="EO313" s="42">
        <v>0</v>
      </c>
      <c r="EP313" s="42">
        <v>0</v>
      </c>
      <c r="EQ313" s="54" t="str">
        <f t="shared" si="129"/>
        <v>0</v>
      </c>
      <c r="ER313" s="65" t="s">
        <v>237</v>
      </c>
      <c r="ES313" s="42">
        <v>0</v>
      </c>
      <c r="ET313" s="42">
        <v>0</v>
      </c>
      <c r="EU313" s="42">
        <v>0</v>
      </c>
      <c r="EV313" s="42">
        <v>0</v>
      </c>
      <c r="EW313" s="42">
        <v>0</v>
      </c>
      <c r="EX313" s="42">
        <v>0</v>
      </c>
      <c r="EY313" s="54" t="str">
        <f t="shared" si="130"/>
        <v>0</v>
      </c>
      <c r="EZ313" s="42" t="s">
        <v>237</v>
      </c>
      <c r="FA313" s="42">
        <v>0.2800000011920929</v>
      </c>
      <c r="FB313" s="42">
        <v>0.2800000011920929</v>
      </c>
      <c r="FC313" s="42">
        <v>0.2800000011920929</v>
      </c>
      <c r="FD313" s="42">
        <v>0.27000001072883606</v>
      </c>
      <c r="FE313" s="42">
        <v>0.27000001072883606</v>
      </c>
      <c r="FF313" s="42">
        <v>0.25</v>
      </c>
      <c r="FG313" s="54">
        <f t="shared" si="131"/>
        <v>0.27166667083899182</v>
      </c>
      <c r="FH313" s="42"/>
      <c r="FI313" s="42">
        <v>0.2800000011920929</v>
      </c>
      <c r="FJ313" s="42">
        <v>0.2800000011920929</v>
      </c>
      <c r="FK313" s="42">
        <v>0.2800000011920929</v>
      </c>
      <c r="FL313" s="42">
        <v>0.2800000011920929</v>
      </c>
      <c r="FM313" s="42">
        <v>0.2800000011920929</v>
      </c>
      <c r="FN313" s="42">
        <v>0.25999999046325684</v>
      </c>
      <c r="FO313" s="54">
        <f t="shared" si="132"/>
        <v>0.27666666607062024</v>
      </c>
      <c r="FP313" s="65">
        <v>28</v>
      </c>
      <c r="FQ313" s="42">
        <v>0.56999999284744263</v>
      </c>
      <c r="FR313" s="42">
        <v>0.56999999284744263</v>
      </c>
      <c r="FS313" s="42">
        <v>0.56999999284744263</v>
      </c>
      <c r="FT313" s="42">
        <v>0.56999999284744263</v>
      </c>
      <c r="FU313" s="42">
        <v>0.56999999284744263</v>
      </c>
      <c r="FV313" s="42">
        <v>0.56999999284744263</v>
      </c>
      <c r="FW313" s="54">
        <f t="shared" si="133"/>
        <v>0.56999999284744263</v>
      </c>
      <c r="FX313" s="65">
        <v>27</v>
      </c>
    </row>
    <row r="314" spans="1:180">
      <c r="A314" s="40">
        <v>39016</v>
      </c>
      <c r="B314" s="41"/>
      <c r="C314" s="41"/>
      <c r="D314" s="41"/>
      <c r="E314" s="42">
        <v>7.8803420066833496</v>
      </c>
      <c r="F314" s="42">
        <v>7.8598289489746094</v>
      </c>
      <c r="G314" s="42">
        <v>7.8495726585388184</v>
      </c>
      <c r="H314" s="42">
        <v>7.9623932838439941</v>
      </c>
      <c r="I314" s="42">
        <v>8.0683765411376953</v>
      </c>
      <c r="J314" s="42">
        <v>7.9282050132751465</v>
      </c>
      <c r="K314" s="54">
        <f t="shared" si="134"/>
        <v>7.9247864087422686</v>
      </c>
      <c r="L314" s="43">
        <v>6.3247861862182617</v>
      </c>
      <c r="M314" s="43">
        <v>6.2026863098144531</v>
      </c>
      <c r="N314" s="43">
        <v>7.6678876876831055</v>
      </c>
      <c r="O314" s="43">
        <v>6.0073261260986328</v>
      </c>
      <c r="P314" s="43">
        <v>6.4957265853881836</v>
      </c>
      <c r="Q314" s="43">
        <v>6.2515263557434082</v>
      </c>
      <c r="R314" s="54">
        <f t="shared" si="135"/>
        <v>6.4916565418243408</v>
      </c>
      <c r="S314" s="43">
        <v>7.4481072425842285</v>
      </c>
      <c r="T314" s="43">
        <v>7.5702075958251953</v>
      </c>
      <c r="U314" s="43">
        <v>6.8376069068908691</v>
      </c>
      <c r="V314" s="43">
        <v>6.2271060943603516</v>
      </c>
      <c r="W314" s="43">
        <v>5.3724055290222168</v>
      </c>
      <c r="X314" s="43">
        <v>5.3724055290222168</v>
      </c>
      <c r="Y314" s="56">
        <f t="shared" si="136"/>
        <v>6.4713064829508467</v>
      </c>
      <c r="Z314" s="42">
        <v>-0.31990233063697815</v>
      </c>
      <c r="AA314" s="42">
        <v>-0.3492063581943512</v>
      </c>
      <c r="AB314" s="42">
        <v>-0.32967033982276917</v>
      </c>
      <c r="AC314" s="42">
        <v>-0.33455434441566467</v>
      </c>
      <c r="AD314" s="42">
        <v>-0.30036631226539612</v>
      </c>
      <c r="AE314" s="42">
        <v>-0.26617828011512756</v>
      </c>
      <c r="AF314" s="54">
        <f t="shared" si="137"/>
        <v>-0.31664632757504779</v>
      </c>
      <c r="AG314" s="42">
        <v>7.4427351951599121</v>
      </c>
      <c r="AH314" s="42">
        <v>7.4188032150268555</v>
      </c>
      <c r="AI314" s="42">
        <v>6.4170942306518555</v>
      </c>
      <c r="AJ314" s="42">
        <v>7.405128002166748</v>
      </c>
      <c r="AK314" s="42">
        <v>7.4974360466003418</v>
      </c>
      <c r="AL314" s="42">
        <v>7.394871711730957</v>
      </c>
      <c r="AM314" s="54">
        <f t="shared" si="138"/>
        <v>7.2626780668894453</v>
      </c>
      <c r="AN314" s="44">
        <v>0.61294263601303101</v>
      </c>
      <c r="AO314" s="44">
        <v>0.64713066816329956</v>
      </c>
      <c r="AP314" s="44">
        <v>0.69597071409225464</v>
      </c>
      <c r="AQ314" s="44">
        <v>0.73260074853897095</v>
      </c>
      <c r="AR314" s="44">
        <v>0.61294263601303101</v>
      </c>
      <c r="AS314" s="44">
        <v>0.6080586314201355</v>
      </c>
      <c r="AT314" s="58">
        <f t="shared" si="139"/>
        <v>0.65160767237345374</v>
      </c>
      <c r="AU314" s="42">
        <v>0.81318682432174683</v>
      </c>
      <c r="AV314" s="42">
        <v>0.71794873476028442</v>
      </c>
      <c r="AW314" s="42">
        <v>0.80463981628417969</v>
      </c>
      <c r="AX314" s="42">
        <v>0.70940172672271729</v>
      </c>
      <c r="AY314" s="42">
        <v>0.76556777954101563</v>
      </c>
      <c r="AZ314" s="42">
        <v>0.78754580020904541</v>
      </c>
      <c r="BA314" s="54">
        <f t="shared" si="140"/>
        <v>0.76638178030649817</v>
      </c>
      <c r="BB314" s="44"/>
      <c r="BC314" s="42">
        <v>0.28327229619026184</v>
      </c>
      <c r="BD314" s="42">
        <v>0.27960929274559021</v>
      </c>
      <c r="BE314" s="42">
        <v>0.23199023306369781</v>
      </c>
      <c r="BF314" s="42">
        <v>0.29670330882072449</v>
      </c>
      <c r="BG314" s="42">
        <v>0.24053724110126495</v>
      </c>
      <c r="BH314" s="42">
        <v>0.2905983030796051</v>
      </c>
      <c r="BI314" s="54">
        <f t="shared" si="141"/>
        <v>0.27045177916685742</v>
      </c>
      <c r="BJ314" s="44">
        <v>4.478801041841507E-2</v>
      </c>
      <c r="BK314" s="44">
        <v>4.4772665947675705E-2</v>
      </c>
      <c r="BL314" s="44">
        <v>4.2422950267791748E-2</v>
      </c>
      <c r="BM314" s="44">
        <v>4.4063087552785873E-2</v>
      </c>
      <c r="BN314" s="44">
        <v>4.3728765100240707E-2</v>
      </c>
      <c r="BO314" s="44">
        <v>4.3611135333776474E-2</v>
      </c>
      <c r="BP314" s="58">
        <f t="shared" si="142"/>
        <v>4.3897769103447594E-2</v>
      </c>
      <c r="BQ314" s="42">
        <v>1.2</v>
      </c>
      <c r="BR314" s="42">
        <v>1.18</v>
      </c>
      <c r="BS314" s="42">
        <v>1.1599999999999999</v>
      </c>
      <c r="BT314" s="42">
        <v>1.19</v>
      </c>
      <c r="BU314" s="42">
        <v>1.17</v>
      </c>
      <c r="BV314" s="42">
        <v>1.1599999999999999</v>
      </c>
      <c r="BW314" s="54">
        <v>1.18</v>
      </c>
      <c r="BX314" s="44">
        <v>4.3999999999999997E-2</v>
      </c>
      <c r="BY314" s="44">
        <v>0.04</v>
      </c>
      <c r="BZ314" s="44">
        <v>4.4999999999999998E-2</v>
      </c>
      <c r="CA314" s="44">
        <v>4.3999999999999997E-2</v>
      </c>
      <c r="CB314" s="44">
        <v>4.2999999999999997E-2</v>
      </c>
      <c r="CC314" s="44">
        <v>4.3999999999999997E-2</v>
      </c>
      <c r="CD314" s="58">
        <v>4.2999999999999997E-2</v>
      </c>
      <c r="CE314" s="42">
        <v>7.95</v>
      </c>
      <c r="CF314" s="42">
        <v>7.94</v>
      </c>
      <c r="CG314" s="42">
        <v>7.94</v>
      </c>
      <c r="CH314" s="42">
        <v>7.94</v>
      </c>
      <c r="CI314" s="42">
        <v>7.94</v>
      </c>
      <c r="CJ314" s="42">
        <v>7.94</v>
      </c>
      <c r="CK314" s="54">
        <v>7.94</v>
      </c>
      <c r="CL314" s="42">
        <v>117</v>
      </c>
      <c r="CM314" s="44">
        <v>5.5E-2</v>
      </c>
      <c r="CN314" s="44">
        <v>1.7133089303970337</v>
      </c>
      <c r="CO314" s="44">
        <v>1.7201465368270874</v>
      </c>
      <c r="CP314" s="44">
        <v>1.8061050176620483</v>
      </c>
      <c r="CQ314" s="44">
        <v>1.79340660572052</v>
      </c>
      <c r="CR314" s="44">
        <v>1.6918193101882935</v>
      </c>
      <c r="CS314" s="44">
        <v>1.7699633836746216</v>
      </c>
      <c r="CT314" s="58">
        <f t="shared" si="143"/>
        <v>1.7491249640782673</v>
      </c>
      <c r="CU314" s="44" t="s">
        <v>233</v>
      </c>
      <c r="CV314" s="44" t="s">
        <v>233</v>
      </c>
      <c r="CW314" s="44" t="s">
        <v>233</v>
      </c>
      <c r="CX314" s="44" t="s">
        <v>233</v>
      </c>
      <c r="CY314" s="44" t="s">
        <v>233</v>
      </c>
      <c r="CZ314" s="44" t="s">
        <v>233</v>
      </c>
      <c r="DA314" s="54">
        <v>0.81399999999999995</v>
      </c>
      <c r="DB314" s="65">
        <v>1108.4249267578125</v>
      </c>
      <c r="DC314" s="65">
        <v>1211.355224609375</v>
      </c>
      <c r="DD314" s="65">
        <v>1166.05615234375</v>
      </c>
      <c r="DE314" s="65">
        <v>1287.301513671875</v>
      </c>
      <c r="DF314" s="65">
        <v>1152.747314453125</v>
      </c>
      <c r="DG314" s="65">
        <v>1221.7337646484375</v>
      </c>
      <c r="DH314" s="58">
        <f t="shared" si="144"/>
        <v>1.7154285351562499</v>
      </c>
      <c r="DI314" s="65">
        <v>1202.14892578125</v>
      </c>
      <c r="DJ314" s="65">
        <v>1185.177001953125</v>
      </c>
      <c r="DK314" s="65">
        <v>1218.7056884765625</v>
      </c>
      <c r="DL314" s="65">
        <v>1235.82421875</v>
      </c>
      <c r="DM314" s="65">
        <v>1225.3968505859375</v>
      </c>
      <c r="DN314" s="65">
        <v>1227.155029296875</v>
      </c>
      <c r="DO314" s="58">
        <f t="shared" si="145"/>
        <v>1.7506578515625</v>
      </c>
      <c r="DP314" s="65">
        <v>47</v>
      </c>
      <c r="DQ314" s="44"/>
      <c r="DR314" s="65">
        <v>0</v>
      </c>
      <c r="DS314" s="65">
        <v>0</v>
      </c>
      <c r="DT314" s="65">
        <v>726.875</v>
      </c>
      <c r="DU314" s="65">
        <v>711.1875</v>
      </c>
      <c r="DV314" s="65">
        <v>0</v>
      </c>
      <c r="DW314" s="65">
        <v>680.5625</v>
      </c>
      <c r="DX314" s="58">
        <f t="shared" si="146"/>
        <v>0.50846999999999998</v>
      </c>
      <c r="DY314" s="43">
        <v>6.7539925575256348</v>
      </c>
      <c r="DZ314" s="43">
        <v>11.282780647277832</v>
      </c>
      <c r="EA314" s="43">
        <v>26.206184387207031</v>
      </c>
      <c r="EB314" s="44">
        <f t="shared" si="147"/>
        <v>1.7833299630737305</v>
      </c>
      <c r="EC314" s="43">
        <v>14</v>
      </c>
      <c r="ED314" s="43">
        <v>14</v>
      </c>
      <c r="EE314" s="43">
        <v>14</v>
      </c>
      <c r="EF314" s="43">
        <v>14</v>
      </c>
      <c r="EG314" s="43">
        <v>14</v>
      </c>
      <c r="EH314" s="43">
        <v>14</v>
      </c>
      <c r="EI314" s="56">
        <f t="shared" si="128"/>
        <v>14</v>
      </c>
      <c r="EJ314" s="65">
        <v>150.69999999999999</v>
      </c>
      <c r="EK314" s="42">
        <v>0</v>
      </c>
      <c r="EL314" s="42">
        <v>0</v>
      </c>
      <c r="EM314" s="42">
        <v>0</v>
      </c>
      <c r="EN314" s="42">
        <v>0</v>
      </c>
      <c r="EO314" s="42">
        <v>0</v>
      </c>
      <c r="EP314" s="42">
        <v>0</v>
      </c>
      <c r="EQ314" s="54" t="str">
        <f t="shared" si="129"/>
        <v>0</v>
      </c>
      <c r="ER314" s="65" t="s">
        <v>237</v>
      </c>
      <c r="ES314" s="42">
        <v>0</v>
      </c>
      <c r="ET314" s="42">
        <v>0</v>
      </c>
      <c r="EU314" s="42">
        <v>0</v>
      </c>
      <c r="EV314" s="42">
        <v>0</v>
      </c>
      <c r="EW314" s="42">
        <v>0</v>
      </c>
      <c r="EX314" s="42">
        <v>0</v>
      </c>
      <c r="EY314" s="54" t="str">
        <f t="shared" si="130"/>
        <v>0</v>
      </c>
      <c r="EZ314" s="42" t="s">
        <v>237</v>
      </c>
      <c r="FA314" s="42">
        <v>0.25</v>
      </c>
      <c r="FB314" s="42">
        <v>0.25</v>
      </c>
      <c r="FC314" s="42">
        <v>0.25</v>
      </c>
      <c r="FD314" s="42">
        <v>0.25</v>
      </c>
      <c r="FE314" s="42">
        <v>0.25</v>
      </c>
      <c r="FF314" s="42">
        <v>0.25</v>
      </c>
      <c r="FG314" s="54">
        <f t="shared" si="131"/>
        <v>0.25</v>
      </c>
      <c r="FH314" s="42"/>
      <c r="FI314" s="42">
        <v>0.25999999046325684</v>
      </c>
      <c r="FJ314" s="42">
        <v>0.25999999046325684</v>
      </c>
      <c r="FK314" s="42">
        <v>0.25999999046325684</v>
      </c>
      <c r="FL314" s="42">
        <v>0.25999999046325684</v>
      </c>
      <c r="FM314" s="42">
        <v>0.25999999046325684</v>
      </c>
      <c r="FN314" s="42">
        <v>0.25999999046325684</v>
      </c>
      <c r="FO314" s="54">
        <f t="shared" si="132"/>
        <v>0.25999999046325684</v>
      </c>
      <c r="FP314" s="65">
        <v>33</v>
      </c>
      <c r="FQ314" s="42">
        <v>0.56999999284744263</v>
      </c>
      <c r="FR314" s="42">
        <v>0.56999999284744263</v>
      </c>
      <c r="FS314" s="42">
        <v>0.56999999284744263</v>
      </c>
      <c r="FT314" s="42">
        <v>0.56999999284744263</v>
      </c>
      <c r="FU314" s="42">
        <v>0.56999999284744263</v>
      </c>
      <c r="FV314" s="42">
        <v>0.56999999284744263</v>
      </c>
      <c r="FW314" s="54">
        <f t="shared" si="133"/>
        <v>0.56999999284744263</v>
      </c>
      <c r="FX314" s="65">
        <v>30</v>
      </c>
    </row>
    <row r="315" spans="1:180">
      <c r="A315" s="40">
        <v>39017</v>
      </c>
      <c r="B315" s="41"/>
      <c r="C315" s="41"/>
      <c r="D315" s="41"/>
      <c r="E315" s="42">
        <v>7.8529915809631348</v>
      </c>
      <c r="F315" s="42">
        <v>7.8529915809631348</v>
      </c>
      <c r="G315" s="42">
        <v>7.8427348136901855</v>
      </c>
      <c r="H315" s="42">
        <v>8</v>
      </c>
      <c r="I315" s="42">
        <v>8.0888891220092773</v>
      </c>
      <c r="J315" s="42">
        <v>7.9247860908508301</v>
      </c>
      <c r="K315" s="54">
        <f t="shared" si="134"/>
        <v>7.9270655314127607</v>
      </c>
      <c r="L315" s="43">
        <v>5.5921854972839355</v>
      </c>
      <c r="M315" s="43">
        <v>5.2258853912353516</v>
      </c>
      <c r="N315" s="43">
        <v>4.7863249778747559</v>
      </c>
      <c r="O315" s="43">
        <v>5.5433454513549805</v>
      </c>
      <c r="P315" s="43">
        <v>6.2026863098144531</v>
      </c>
      <c r="Q315" s="43">
        <v>5.9340658187866211</v>
      </c>
      <c r="R315" s="54">
        <f t="shared" si="135"/>
        <v>5.5474155743916826</v>
      </c>
      <c r="S315" s="43">
        <v>5.1282052993774414</v>
      </c>
      <c r="T315" s="43">
        <v>5.25030517578125</v>
      </c>
      <c r="U315" s="43">
        <v>5.9829058647155762</v>
      </c>
      <c r="V315" s="43">
        <v>3.7851037979125977</v>
      </c>
      <c r="W315" s="43">
        <v>3.9072039127349854</v>
      </c>
      <c r="X315" s="43">
        <v>4.2735042572021484</v>
      </c>
      <c r="Y315" s="56">
        <f t="shared" si="136"/>
        <v>4.7212047179539995</v>
      </c>
      <c r="Z315" s="42">
        <v>-0.25152626633644104</v>
      </c>
      <c r="AA315" s="42">
        <v>-0.3540903627872467</v>
      </c>
      <c r="AB315" s="42">
        <v>-0.33455434441566467</v>
      </c>
      <c r="AC315" s="42">
        <v>-0.27106228470802307</v>
      </c>
      <c r="AD315" s="42">
        <v>-0.25152626633644104</v>
      </c>
      <c r="AE315" s="42">
        <v>-0.32478633522987366</v>
      </c>
      <c r="AF315" s="54">
        <f t="shared" si="137"/>
        <v>-0.29792430996894836</v>
      </c>
      <c r="AG315" s="42">
        <v>7.3709402084350586</v>
      </c>
      <c r="AH315" s="42">
        <v>7.3811964988708496</v>
      </c>
      <c r="AI315" s="42">
        <v>7.3504271507263184</v>
      </c>
      <c r="AJ315" s="42">
        <v>7.480341911315918</v>
      </c>
      <c r="AK315" s="42">
        <v>7.5658121109008789</v>
      </c>
      <c r="AL315" s="42">
        <v>7.4564104080200195</v>
      </c>
      <c r="AM315" s="54">
        <f t="shared" si="138"/>
        <v>7.4341880480448408</v>
      </c>
      <c r="AN315" s="44">
        <v>0.55677658319473267</v>
      </c>
      <c r="AO315" s="44">
        <v>0.58852261304855347</v>
      </c>
      <c r="AP315" s="44">
        <v>0.66422468423843384</v>
      </c>
      <c r="AQ315" s="44">
        <v>0.61538463830947876</v>
      </c>
      <c r="AR315" s="44">
        <v>0.70818072557449341</v>
      </c>
      <c r="AS315" s="44">
        <v>0.59096461534500122</v>
      </c>
      <c r="AT315" s="58">
        <f t="shared" si="139"/>
        <v>0.6206756432851156</v>
      </c>
      <c r="AU315" s="42">
        <v>0.73870575428009033</v>
      </c>
      <c r="AV315" s="42">
        <v>0.75946277379989624</v>
      </c>
      <c r="AW315" s="42">
        <v>0.71428573131561279</v>
      </c>
      <c r="AX315" s="42">
        <v>0.73870575428009033</v>
      </c>
      <c r="AY315" s="42">
        <v>0.72405374050140381</v>
      </c>
      <c r="AZ315" s="42">
        <v>0.81807082891464233</v>
      </c>
      <c r="BA315" s="54">
        <f t="shared" si="140"/>
        <v>0.74888076384862268</v>
      </c>
      <c r="BB315" s="44"/>
      <c r="BC315" s="42">
        <v>0.24175824224948883</v>
      </c>
      <c r="BD315" s="42">
        <v>0.25641027092933655</v>
      </c>
      <c r="BE315" s="42">
        <v>0.29426130652427673</v>
      </c>
      <c r="BF315" s="42">
        <v>0.2747252881526947</v>
      </c>
      <c r="BG315" s="42">
        <v>0.30280831456184387</v>
      </c>
      <c r="BH315" s="42">
        <v>0.35042735934257507</v>
      </c>
      <c r="BI315" s="54">
        <f t="shared" si="141"/>
        <v>0.28673179696003598</v>
      </c>
      <c r="BJ315" s="44">
        <v>4.5872185379266739E-2</v>
      </c>
      <c r="BK315" s="44">
        <v>4.7927610576152802E-2</v>
      </c>
      <c r="BL315" s="44">
        <v>4.5408237725496292E-2</v>
      </c>
      <c r="BM315" s="44">
        <v>4.731312021613121E-2</v>
      </c>
      <c r="BN315" s="44">
        <v>5.0105635076761246E-2</v>
      </c>
      <c r="BO315" s="44">
        <v>4.6814888715744019E-2</v>
      </c>
      <c r="BP315" s="58">
        <f t="shared" si="142"/>
        <v>4.7240279614925385E-2</v>
      </c>
      <c r="BQ315" s="42">
        <v>1.1499999999999999</v>
      </c>
      <c r="BR315" s="42">
        <v>1.1599999999999999</v>
      </c>
      <c r="BS315" s="42">
        <v>1.18</v>
      </c>
      <c r="BT315" s="42">
        <v>1.18</v>
      </c>
      <c r="BU315" s="42">
        <v>1.18</v>
      </c>
      <c r="BV315" s="42">
        <v>1.17</v>
      </c>
      <c r="BW315" s="54">
        <v>1.17</v>
      </c>
      <c r="BX315" s="44">
        <v>4.2000000000000003E-2</v>
      </c>
      <c r="BY315" s="44">
        <v>0.04</v>
      </c>
      <c r="BZ315" s="44">
        <v>4.4999999999999998E-2</v>
      </c>
      <c r="CA315" s="44">
        <v>4.2999999999999997E-2</v>
      </c>
      <c r="CB315" s="44">
        <v>4.3999999999999997E-2</v>
      </c>
      <c r="CC315" s="44">
        <v>4.8000000000000001E-2</v>
      </c>
      <c r="CD315" s="58">
        <v>4.3999999999999997E-2</v>
      </c>
      <c r="CE315" s="42">
        <v>7.96</v>
      </c>
      <c r="CF315" s="42">
        <v>7.97</v>
      </c>
      <c r="CG315" s="42">
        <v>7.96</v>
      </c>
      <c r="CH315" s="42">
        <v>7.94</v>
      </c>
      <c r="CI315" s="42">
        <v>7.95</v>
      </c>
      <c r="CJ315" s="42">
        <v>7.98</v>
      </c>
      <c r="CK315" s="54">
        <v>7.96</v>
      </c>
      <c r="CL315" s="42">
        <v>115</v>
      </c>
      <c r="CM315" s="44"/>
      <c r="CN315" s="44">
        <v>1.7074481248855591</v>
      </c>
      <c r="CO315" s="44">
        <v>1.6605616807937622</v>
      </c>
      <c r="CP315" s="44">
        <v>1.6918193101882935</v>
      </c>
      <c r="CQ315" s="44">
        <v>1.7387057542800903</v>
      </c>
      <c r="CR315" s="44">
        <v>1.8442002534866333</v>
      </c>
      <c r="CS315" s="44">
        <v>1.7660561800003052</v>
      </c>
      <c r="CT315" s="58">
        <f t="shared" si="143"/>
        <v>1.7347985506057739</v>
      </c>
      <c r="CU315" s="44" t="s">
        <v>233</v>
      </c>
      <c r="CV315" s="44" t="s">
        <v>233</v>
      </c>
      <c r="CW315" s="44" t="s">
        <v>233</v>
      </c>
      <c r="CX315" s="44" t="s">
        <v>233</v>
      </c>
      <c r="CY315" s="44" t="s">
        <v>233</v>
      </c>
      <c r="CZ315" s="44" t="s">
        <v>233</v>
      </c>
      <c r="DA315" s="54">
        <v>0.81100000000000005</v>
      </c>
      <c r="DB315" s="65">
        <v>1170.32958984375</v>
      </c>
      <c r="DC315" s="65">
        <v>1124.17578125</v>
      </c>
      <c r="DD315" s="65">
        <v>1166.1783447265625</v>
      </c>
      <c r="DE315" s="65">
        <v>1169.3529052734375</v>
      </c>
      <c r="DF315" s="65">
        <v>1257.9976806640625</v>
      </c>
      <c r="DG315" s="65">
        <v>1170.818115234375</v>
      </c>
      <c r="DH315" s="58">
        <f t="shared" si="144"/>
        <v>1.6941245800781251</v>
      </c>
      <c r="DI315" s="65">
        <v>1208.3760986328125</v>
      </c>
      <c r="DJ315" s="65">
        <v>1173.089111328125</v>
      </c>
      <c r="DK315" s="65">
        <v>1208.3760986328125</v>
      </c>
      <c r="DL315" s="65">
        <v>1225.4700927734375</v>
      </c>
      <c r="DM315" s="65">
        <v>1204.5665283203125</v>
      </c>
      <c r="DN315" s="65">
        <v>1207.6923828125</v>
      </c>
      <c r="DO315" s="58">
        <f t="shared" si="145"/>
        <v>1.7346168749999999</v>
      </c>
      <c r="DP315" s="65">
        <v>24</v>
      </c>
      <c r="DQ315" s="44"/>
      <c r="DR315" s="65">
        <v>698</v>
      </c>
      <c r="DS315" s="65">
        <v>0</v>
      </c>
      <c r="DT315" s="65">
        <v>706.625</v>
      </c>
      <c r="DU315" s="65">
        <v>699.4375</v>
      </c>
      <c r="DV315" s="65">
        <v>711.5625</v>
      </c>
      <c r="DW315" s="65">
        <v>0</v>
      </c>
      <c r="DX315" s="58">
        <f t="shared" si="146"/>
        <v>0.67574999999999996</v>
      </c>
      <c r="DY315" s="43">
        <v>6.8979730606079102</v>
      </c>
      <c r="DZ315" s="43">
        <v>11.997437477111816</v>
      </c>
      <c r="EA315" s="43">
        <v>26.516593933105469</v>
      </c>
      <c r="EB315" s="44">
        <f t="shared" si="147"/>
        <v>1.6302769778442383</v>
      </c>
      <c r="EC315" s="43">
        <v>13</v>
      </c>
      <c r="ED315" s="43">
        <v>13</v>
      </c>
      <c r="EE315" s="43">
        <v>13</v>
      </c>
      <c r="EF315" s="43">
        <v>13</v>
      </c>
      <c r="EG315" s="43">
        <v>13</v>
      </c>
      <c r="EH315" s="43">
        <v>13</v>
      </c>
      <c r="EI315" s="56">
        <f t="shared" si="128"/>
        <v>13</v>
      </c>
      <c r="EJ315" s="65">
        <v>185.71</v>
      </c>
      <c r="EK315" s="42">
        <v>0</v>
      </c>
      <c r="EL315" s="42">
        <v>0</v>
      </c>
      <c r="EM315" s="42">
        <v>0</v>
      </c>
      <c r="EN315" s="42">
        <v>0</v>
      </c>
      <c r="EO315" s="42">
        <v>0</v>
      </c>
      <c r="EP315" s="42">
        <v>0</v>
      </c>
      <c r="EQ315" s="54" t="str">
        <f t="shared" si="129"/>
        <v>0</v>
      </c>
      <c r="ER315" s="65" t="s">
        <v>237</v>
      </c>
      <c r="ES315" s="42">
        <v>0</v>
      </c>
      <c r="ET315" s="42">
        <v>0</v>
      </c>
      <c r="EU315" s="42">
        <v>0</v>
      </c>
      <c r="EV315" s="42">
        <v>0</v>
      </c>
      <c r="EW315" s="42">
        <v>0</v>
      </c>
      <c r="EX315" s="42">
        <v>0</v>
      </c>
      <c r="EY315" s="54" t="str">
        <f t="shared" si="130"/>
        <v>0</v>
      </c>
      <c r="EZ315" s="42" t="s">
        <v>237</v>
      </c>
      <c r="FA315" s="42">
        <v>0.25</v>
      </c>
      <c r="FB315" s="42">
        <v>0.25</v>
      </c>
      <c r="FC315" s="42">
        <v>0.25</v>
      </c>
      <c r="FD315" s="42">
        <v>0.25</v>
      </c>
      <c r="FE315" s="42">
        <v>0.25</v>
      </c>
      <c r="FF315" s="42">
        <v>0.25</v>
      </c>
      <c r="FG315" s="54">
        <f t="shared" si="131"/>
        <v>0.25</v>
      </c>
      <c r="FH315" s="42"/>
      <c r="FI315" s="42">
        <v>0.25999999046325684</v>
      </c>
      <c r="FJ315" s="42">
        <v>0.25999999046325684</v>
      </c>
      <c r="FK315" s="42">
        <v>0.25999999046325684</v>
      </c>
      <c r="FL315" s="42">
        <v>0.25999999046325684</v>
      </c>
      <c r="FM315" s="42">
        <v>0.25999999046325684</v>
      </c>
      <c r="FN315" s="42">
        <v>0.25999999046325684</v>
      </c>
      <c r="FO315" s="54">
        <f t="shared" si="132"/>
        <v>0.25999999046325684</v>
      </c>
      <c r="FP315" s="65">
        <v>33</v>
      </c>
      <c r="FQ315" s="42">
        <v>0.56999999284744263</v>
      </c>
      <c r="FR315" s="42">
        <v>0.56999999284744263</v>
      </c>
      <c r="FS315" s="42">
        <v>0.56999999284744263</v>
      </c>
      <c r="FT315" s="42">
        <v>0.56999999284744263</v>
      </c>
      <c r="FU315" s="42">
        <v>0.56999999284744263</v>
      </c>
      <c r="FV315" s="42">
        <v>0.56999999284744263</v>
      </c>
      <c r="FW315" s="54">
        <f t="shared" si="133"/>
        <v>0.56999999284744263</v>
      </c>
      <c r="FX315" s="65">
        <v>30</v>
      </c>
    </row>
    <row r="316" spans="1:180">
      <c r="A316" s="40">
        <v>39018</v>
      </c>
      <c r="B316" s="41"/>
      <c r="C316" s="41"/>
      <c r="D316" s="41"/>
      <c r="E316" s="42">
        <v>7.8700852394104004</v>
      </c>
      <c r="F316" s="42">
        <v>7.8632478713989258</v>
      </c>
      <c r="G316" s="42">
        <v>7.8393163681030273</v>
      </c>
      <c r="H316" s="42">
        <v>7.8495726585388184</v>
      </c>
      <c r="I316" s="42">
        <v>7.7982907295227051</v>
      </c>
      <c r="J316" s="42">
        <v>7.7162394523620605</v>
      </c>
      <c r="K316" s="54">
        <f t="shared" si="134"/>
        <v>7.8227920532226562</v>
      </c>
      <c r="L316" s="43">
        <v>5.7875456809997559</v>
      </c>
      <c r="M316" s="43">
        <v>5.9340658187866211</v>
      </c>
      <c r="N316" s="43">
        <v>6.3003664016723633</v>
      </c>
      <c r="O316" s="43">
        <v>6.9108667373657227</v>
      </c>
      <c r="P316" s="43">
        <v>7.0329670906066895</v>
      </c>
      <c r="Q316" s="43">
        <v>8.5714282989501953</v>
      </c>
      <c r="R316" s="54">
        <f t="shared" si="135"/>
        <v>6.7562066713968916</v>
      </c>
      <c r="S316" s="43">
        <v>5.3724055290222168</v>
      </c>
      <c r="T316" s="43">
        <v>5.9829058647155762</v>
      </c>
      <c r="U316" s="43">
        <v>9.645909309387207</v>
      </c>
      <c r="V316" s="43">
        <v>23.076923370361328</v>
      </c>
      <c r="W316" s="43">
        <v>38.339439392089844</v>
      </c>
      <c r="X316" s="43">
        <v>48.840049743652344</v>
      </c>
      <c r="Y316" s="56">
        <f t="shared" si="136"/>
        <v>21.876272201538086</v>
      </c>
      <c r="Z316" s="42">
        <v>-0.32478633522987366</v>
      </c>
      <c r="AA316" s="42">
        <v>-0.31990233063697815</v>
      </c>
      <c r="AB316" s="42">
        <v>-0.3492063581943512</v>
      </c>
      <c r="AC316" s="42">
        <v>-0.34432235360145569</v>
      </c>
      <c r="AD316" s="42">
        <v>-0.10012210160493851</v>
      </c>
      <c r="AE316" s="42">
        <v>-0.2222222238779068</v>
      </c>
      <c r="AF316" s="54">
        <f t="shared" si="137"/>
        <v>-0.276760283857584</v>
      </c>
      <c r="AG316" s="42">
        <v>7.4188032150268555</v>
      </c>
      <c r="AH316" s="42">
        <v>7.405128002166748</v>
      </c>
      <c r="AI316" s="42">
        <v>7.4017095565795898</v>
      </c>
      <c r="AJ316" s="42">
        <v>7.3470087051391602</v>
      </c>
      <c r="AK316" s="42">
        <v>7.1111111640930176</v>
      </c>
      <c r="AL316" s="42">
        <v>7.0461540222167969</v>
      </c>
      <c r="AM316" s="54">
        <f t="shared" si="138"/>
        <v>7.2883191108703613</v>
      </c>
      <c r="AN316" s="44">
        <v>0.62515264749526978</v>
      </c>
      <c r="AO316" s="44">
        <v>0.69352871179580688</v>
      </c>
      <c r="AP316" s="44">
        <v>0.73748475313186646</v>
      </c>
      <c r="AQ316" s="44">
        <v>1.2527472972869873</v>
      </c>
      <c r="AR316" s="44">
        <v>0.83516484498977661</v>
      </c>
      <c r="AS316" s="44">
        <v>0.73992675542831421</v>
      </c>
      <c r="AT316" s="58">
        <f t="shared" si="139"/>
        <v>0.81400083502133691</v>
      </c>
      <c r="AU316" s="42">
        <v>0.73748475313186646</v>
      </c>
      <c r="AV316" s="42">
        <v>0.82051283121109009</v>
      </c>
      <c r="AW316" s="42">
        <v>0.81684982776641846</v>
      </c>
      <c r="AX316" s="42">
        <v>0.74481076002120972</v>
      </c>
      <c r="AY316" s="42">
        <v>0.74969476461410522</v>
      </c>
      <c r="AZ316" s="42">
        <v>0.58852261304855347</v>
      </c>
      <c r="BA316" s="54">
        <f t="shared" si="140"/>
        <v>0.7429792582988739</v>
      </c>
      <c r="BB316" s="44"/>
      <c r="BC316" s="42">
        <v>0.2905983030796051</v>
      </c>
      <c r="BD316" s="42">
        <v>0.31623932719230652</v>
      </c>
      <c r="BE316" s="42">
        <v>0.37240538001060486</v>
      </c>
      <c r="BF316" s="42">
        <v>0.31990233063697815</v>
      </c>
      <c r="BG316" s="42">
        <v>0.29426130652427673</v>
      </c>
      <c r="BH316" s="42">
        <v>0.16239316761493683</v>
      </c>
      <c r="BI316" s="54">
        <f t="shared" si="141"/>
        <v>0.2926333025097847</v>
      </c>
      <c r="BJ316" s="44">
        <v>4.6879619359970093E-2</v>
      </c>
      <c r="BK316" s="44">
        <v>4.6938497573137283E-2</v>
      </c>
      <c r="BL316" s="44">
        <v>4.425373300909996E-2</v>
      </c>
      <c r="BM316" s="44">
        <v>4.6465259045362473E-2</v>
      </c>
      <c r="BN316" s="44">
        <v>4.7352246940135956E-2</v>
      </c>
      <c r="BO316" s="44">
        <v>4.4105757027864456E-2</v>
      </c>
      <c r="BP316" s="58">
        <f t="shared" si="142"/>
        <v>4.5999185492595039E-2</v>
      </c>
      <c r="BQ316" s="42">
        <v>1.19</v>
      </c>
      <c r="BR316" s="42">
        <v>1.18</v>
      </c>
      <c r="BS316" s="42">
        <v>1.24</v>
      </c>
      <c r="BT316" s="42">
        <v>1.2</v>
      </c>
      <c r="BU316" s="42">
        <v>1.1399999999999999</v>
      </c>
      <c r="BV316" s="42">
        <v>1.05</v>
      </c>
      <c r="BW316" s="54">
        <v>1.17</v>
      </c>
      <c r="BX316" s="44">
        <v>4.5999999999999999E-2</v>
      </c>
      <c r="BY316" s="44">
        <v>4.4999999999999998E-2</v>
      </c>
      <c r="BZ316" s="44">
        <v>4.2999999999999997E-2</v>
      </c>
      <c r="CA316" s="44">
        <v>4.3999999999999997E-2</v>
      </c>
      <c r="CB316" s="44">
        <v>4.5999999999999999E-2</v>
      </c>
      <c r="CC316" s="44">
        <v>4.2000000000000003E-2</v>
      </c>
      <c r="CD316" s="58">
        <v>4.3999999999999997E-2</v>
      </c>
      <c r="CE316" s="42">
        <v>7.98</v>
      </c>
      <c r="CF316" s="42">
        <v>7.99</v>
      </c>
      <c r="CG316" s="42">
        <v>7.99</v>
      </c>
      <c r="CH316" s="42">
        <v>7.98</v>
      </c>
      <c r="CI316" s="42">
        <v>7.96</v>
      </c>
      <c r="CJ316" s="42">
        <v>7.92</v>
      </c>
      <c r="CK316" s="54">
        <v>7.97</v>
      </c>
      <c r="CL316" s="42">
        <v>118</v>
      </c>
      <c r="CM316" s="44"/>
      <c r="CN316" s="44">
        <v>1.6918193101882935</v>
      </c>
      <c r="CO316" s="44">
        <v>1.6879121065139771</v>
      </c>
      <c r="CP316" s="44">
        <v>1.7250305414199829</v>
      </c>
      <c r="CQ316" s="44">
        <v>1.6820513010025024</v>
      </c>
      <c r="CR316" s="44">
        <v>1.6332112550735474</v>
      </c>
      <c r="CS316" s="44">
        <v>1.6400488615036011</v>
      </c>
      <c r="CT316" s="58">
        <f t="shared" si="143"/>
        <v>1.6766788959503174</v>
      </c>
      <c r="CU316" s="44" t="s">
        <v>233</v>
      </c>
      <c r="CV316" s="44" t="s">
        <v>233</v>
      </c>
      <c r="CW316" s="44" t="s">
        <v>233</v>
      </c>
      <c r="CX316" s="44" t="s">
        <v>233</v>
      </c>
      <c r="CY316" s="44" t="s">
        <v>233</v>
      </c>
      <c r="CZ316" s="44" t="s">
        <v>233</v>
      </c>
      <c r="DA316" s="54">
        <v>0.72299999999999998</v>
      </c>
      <c r="DB316" s="65">
        <v>1182.05126953125</v>
      </c>
      <c r="DC316" s="65">
        <v>1120.5128173828125</v>
      </c>
      <c r="DD316" s="65">
        <v>1167.6434326171875</v>
      </c>
      <c r="DE316" s="65">
        <v>1171.9169921875</v>
      </c>
      <c r="DF316" s="65">
        <v>1157.99755859375</v>
      </c>
      <c r="DG316" s="65">
        <v>1088.0341796875</v>
      </c>
      <c r="DH316" s="58">
        <f t="shared" si="144"/>
        <v>1.6531575000000001</v>
      </c>
      <c r="DI316" s="65">
        <v>1193.5531005859375</v>
      </c>
      <c r="DJ316" s="65">
        <v>1164.5909423828125</v>
      </c>
      <c r="DK316" s="65">
        <v>1154.6275634765625</v>
      </c>
      <c r="DL316" s="65">
        <v>1178.5103759765625</v>
      </c>
      <c r="DM316" s="65">
        <v>1171.281982421875</v>
      </c>
      <c r="DN316" s="65">
        <v>1174.23681640625</v>
      </c>
      <c r="DO316" s="58">
        <f t="shared" si="145"/>
        <v>1.6888321875000001</v>
      </c>
      <c r="DP316" s="65">
        <v>24</v>
      </c>
      <c r="DQ316" s="44"/>
      <c r="DR316" s="65">
        <v>685.5625</v>
      </c>
      <c r="DS316" s="65">
        <v>723.5</v>
      </c>
      <c r="DT316" s="65">
        <v>0</v>
      </c>
      <c r="DU316" s="65">
        <v>705.875</v>
      </c>
      <c r="DV316" s="65">
        <v>729.5625</v>
      </c>
      <c r="DW316" s="65">
        <v>0</v>
      </c>
      <c r="DX316" s="58">
        <f t="shared" si="146"/>
        <v>0.68267999999999995</v>
      </c>
      <c r="DY316" s="43">
        <v>6.7703537940979004</v>
      </c>
      <c r="DZ316" s="43">
        <v>12.611030578613281</v>
      </c>
      <c r="EA316" s="43">
        <v>28.804939270019531</v>
      </c>
      <c r="EB316" s="44">
        <f t="shared" si="147"/>
        <v>1.5992475946807863</v>
      </c>
      <c r="EC316" s="43">
        <v>13</v>
      </c>
      <c r="ED316" s="43">
        <v>13</v>
      </c>
      <c r="EE316" s="43">
        <v>13</v>
      </c>
      <c r="EF316" s="43">
        <v>16</v>
      </c>
      <c r="EG316" s="43">
        <v>30</v>
      </c>
      <c r="EH316" s="43">
        <v>35</v>
      </c>
      <c r="EI316" s="56">
        <f t="shared" si="128"/>
        <v>20</v>
      </c>
      <c r="EJ316" s="65">
        <v>274.08</v>
      </c>
      <c r="EK316" s="42">
        <v>0</v>
      </c>
      <c r="EL316" s="42">
        <v>0</v>
      </c>
      <c r="EM316" s="42">
        <v>0</v>
      </c>
      <c r="EN316" s="42">
        <v>0</v>
      </c>
      <c r="EO316" s="42">
        <v>0</v>
      </c>
      <c r="EP316" s="42">
        <v>0</v>
      </c>
      <c r="EQ316" s="54" t="str">
        <f t="shared" si="129"/>
        <v>0</v>
      </c>
      <c r="ER316" s="65" t="s">
        <v>237</v>
      </c>
      <c r="ES316" s="42">
        <v>0</v>
      </c>
      <c r="ET316" s="42">
        <v>0</v>
      </c>
      <c r="EU316" s="42">
        <v>0</v>
      </c>
      <c r="EV316" s="42">
        <v>0</v>
      </c>
      <c r="EW316" s="42">
        <v>0</v>
      </c>
      <c r="EX316" s="42">
        <v>0</v>
      </c>
      <c r="EY316" s="54" t="str">
        <f t="shared" si="130"/>
        <v>0</v>
      </c>
      <c r="EZ316" s="42" t="s">
        <v>237</v>
      </c>
      <c r="FA316" s="42">
        <v>0.25</v>
      </c>
      <c r="FB316" s="42">
        <v>0.25</v>
      </c>
      <c r="FC316" s="42">
        <v>0.25</v>
      </c>
      <c r="FD316" s="42">
        <v>0.25</v>
      </c>
      <c r="FE316" s="42">
        <v>0.25</v>
      </c>
      <c r="FF316" s="42">
        <v>0.25</v>
      </c>
      <c r="FG316" s="54">
        <f t="shared" si="131"/>
        <v>0.25</v>
      </c>
      <c r="FH316" s="42"/>
      <c r="FI316" s="42">
        <v>0.25999999046325684</v>
      </c>
      <c r="FJ316" s="42">
        <v>0.25999999046325684</v>
      </c>
      <c r="FK316" s="42">
        <v>0.25999999046325684</v>
      </c>
      <c r="FL316" s="42">
        <v>0.25</v>
      </c>
      <c r="FM316" s="42">
        <v>0.25</v>
      </c>
      <c r="FN316" s="42">
        <v>0.25</v>
      </c>
      <c r="FO316" s="54">
        <f t="shared" si="132"/>
        <v>0.25499999523162842</v>
      </c>
      <c r="FP316" s="65">
        <v>31</v>
      </c>
      <c r="FQ316" s="42">
        <v>0.56999999284744263</v>
      </c>
      <c r="FR316" s="42">
        <v>0.56999999284744263</v>
      </c>
      <c r="FS316" s="42">
        <v>0.56999999284744263</v>
      </c>
      <c r="FT316" s="42">
        <v>0.56999999284744263</v>
      </c>
      <c r="FU316" s="42">
        <v>0.56999999284744263</v>
      </c>
      <c r="FV316" s="42">
        <v>0.56999999284744263</v>
      </c>
      <c r="FW316" s="54">
        <f t="shared" si="133"/>
        <v>0.56999999284744263</v>
      </c>
      <c r="FX316" s="65">
        <v>30</v>
      </c>
    </row>
    <row r="317" spans="1:180">
      <c r="A317" s="40">
        <v>39019</v>
      </c>
      <c r="B317" s="41"/>
      <c r="C317" s="41"/>
      <c r="D317" s="41"/>
      <c r="E317" s="42">
        <v>7.6717948913574219</v>
      </c>
      <c r="F317" s="42">
        <v>7.6581196784973145</v>
      </c>
      <c r="G317" s="42">
        <v>7.6512818336486816</v>
      </c>
      <c r="H317" s="42">
        <v>7.7025642395019531</v>
      </c>
      <c r="I317" s="42">
        <v>7.7675213813781738</v>
      </c>
      <c r="J317" s="42">
        <v>7.7196578979492188</v>
      </c>
      <c r="K317" s="54">
        <f t="shared" si="134"/>
        <v>7.695156653722127</v>
      </c>
      <c r="L317" s="43">
        <v>6.8864469528198242</v>
      </c>
      <c r="M317" s="43">
        <v>6.7643465995788574</v>
      </c>
      <c r="N317" s="43">
        <v>6.0805859565734863</v>
      </c>
      <c r="O317" s="43">
        <v>5.9584860801696777</v>
      </c>
      <c r="P317" s="43">
        <v>6.0805859565734863</v>
      </c>
      <c r="Q317" s="43">
        <v>5.8119659423828125</v>
      </c>
      <c r="R317" s="54">
        <f t="shared" si="135"/>
        <v>6.2637362480163574</v>
      </c>
      <c r="S317" s="43">
        <v>34.920635223388672</v>
      </c>
      <c r="T317" s="43">
        <v>25.030525207519531</v>
      </c>
      <c r="U317" s="43">
        <v>22.954822540283203</v>
      </c>
      <c r="V317" s="43">
        <v>18.559219360351562</v>
      </c>
      <c r="W317" s="43">
        <v>15.384614944458008</v>
      </c>
      <c r="X317" s="43">
        <v>13.797313690185547</v>
      </c>
      <c r="Y317" s="56">
        <f t="shared" si="136"/>
        <v>21.774521827697754</v>
      </c>
      <c r="Z317" s="42">
        <v>0.17826618254184723</v>
      </c>
      <c r="AA317" s="42">
        <v>7.081807404756546E-2</v>
      </c>
      <c r="AB317" s="42">
        <v>-0.17338217794895172</v>
      </c>
      <c r="AC317" s="42">
        <v>-0.28571429848670959</v>
      </c>
      <c r="AD317" s="42">
        <v>-0.39316239953041077</v>
      </c>
      <c r="AE317" s="42">
        <v>-0.27594628930091858</v>
      </c>
      <c r="AF317" s="54">
        <f t="shared" si="137"/>
        <v>-0.14652015144626299</v>
      </c>
      <c r="AG317" s="42">
        <v>6.8410258293151855</v>
      </c>
      <c r="AH317" s="42">
        <v>6.8923077583312988</v>
      </c>
      <c r="AI317" s="42">
        <v>7.018803596496582</v>
      </c>
      <c r="AJ317" s="42">
        <v>7.1008548736572266</v>
      </c>
      <c r="AK317" s="42">
        <v>7.2102565765380859</v>
      </c>
      <c r="AL317" s="42">
        <v>7.1384615898132324</v>
      </c>
      <c r="AM317" s="54">
        <f t="shared" si="138"/>
        <v>7.0336183706919355</v>
      </c>
      <c r="AN317" s="44">
        <v>0.61294263601303101</v>
      </c>
      <c r="AO317" s="44">
        <v>0.57875460386276245</v>
      </c>
      <c r="AP317" s="44">
        <v>0.44932845234870911</v>
      </c>
      <c r="AQ317" s="44">
        <v>0.56410259008407593</v>
      </c>
      <c r="AR317" s="44">
        <v>0.48107448220252991</v>
      </c>
      <c r="AS317" s="44">
        <v>0.53235656023025513</v>
      </c>
      <c r="AT317" s="58">
        <f t="shared" si="139"/>
        <v>0.53642655412356055</v>
      </c>
      <c r="AU317" s="42">
        <v>0.83882784843444824</v>
      </c>
      <c r="AV317" s="42">
        <v>0.86080586910247803</v>
      </c>
      <c r="AW317" s="42">
        <v>0.91330891847610474</v>
      </c>
      <c r="AX317" s="42">
        <v>0.67277169227600098</v>
      </c>
      <c r="AY317" s="42">
        <v>0.84737485647201538</v>
      </c>
      <c r="AZ317" s="42">
        <v>0.8888888955116272</v>
      </c>
      <c r="BA317" s="54">
        <f t="shared" si="140"/>
        <v>0.83699634671211243</v>
      </c>
      <c r="BB317" s="44"/>
      <c r="BC317" s="42">
        <v>0.34188035130500793</v>
      </c>
      <c r="BD317" s="42">
        <v>0.28327229619026184</v>
      </c>
      <c r="BE317" s="42">
        <v>0.32722833752632141</v>
      </c>
      <c r="BF317" s="42">
        <v>0.26617828011512756</v>
      </c>
      <c r="BG317" s="42">
        <v>0.29304030537605286</v>
      </c>
      <c r="BH317" s="42">
        <v>0.36385837197303772</v>
      </c>
      <c r="BI317" s="54">
        <f t="shared" si="141"/>
        <v>0.31257632374763489</v>
      </c>
      <c r="BJ317" s="44">
        <v>4.2094197124242783E-2</v>
      </c>
      <c r="BK317" s="44">
        <v>3.9433419704437256E-2</v>
      </c>
      <c r="BL317" s="44">
        <v>3.8558021187782288E-2</v>
      </c>
      <c r="BM317" s="44">
        <v>3.9791319519281387E-2</v>
      </c>
      <c r="BN317" s="44">
        <v>4.0411341935396194E-2</v>
      </c>
      <c r="BO317" s="44">
        <v>4.2201444506645203E-2</v>
      </c>
      <c r="BP317" s="58">
        <f t="shared" si="142"/>
        <v>4.0414957329630852E-2</v>
      </c>
      <c r="BQ317" s="42">
        <v>1.1299999999999999</v>
      </c>
      <c r="BR317" s="42">
        <v>1.26</v>
      </c>
      <c r="BS317" s="42">
        <v>1.22</v>
      </c>
      <c r="BT317" s="42">
        <v>1.1399999999999999</v>
      </c>
      <c r="BU317" s="42">
        <v>1.1200000000000001</v>
      </c>
      <c r="BV317" s="42">
        <v>1.1399999999999999</v>
      </c>
      <c r="BW317" s="54">
        <v>1.17</v>
      </c>
      <c r="BX317" s="44">
        <v>3.7999999999999999E-2</v>
      </c>
      <c r="BY317" s="44">
        <v>3.5000000000000003E-2</v>
      </c>
      <c r="BZ317" s="44">
        <v>3.6999999999999998E-2</v>
      </c>
      <c r="CA317" s="44">
        <v>3.9E-2</v>
      </c>
      <c r="CB317" s="44">
        <v>3.9E-2</v>
      </c>
      <c r="CC317" s="44">
        <v>3.9E-2</v>
      </c>
      <c r="CD317" s="58">
        <v>3.7999999999999999E-2</v>
      </c>
      <c r="CE317" s="42">
        <v>7.85</v>
      </c>
      <c r="CF317" s="42">
        <v>7.74</v>
      </c>
      <c r="CG317" s="42">
        <v>7.69</v>
      </c>
      <c r="CH317" s="42">
        <v>7.65</v>
      </c>
      <c r="CI317" s="42">
        <v>7.62</v>
      </c>
      <c r="CJ317" s="42">
        <v>7.62</v>
      </c>
      <c r="CK317" s="54">
        <v>7.7</v>
      </c>
      <c r="CL317" s="42">
        <v>86</v>
      </c>
      <c r="CM317" s="44"/>
      <c r="CN317" s="44">
        <v>1.639072060585022</v>
      </c>
      <c r="CO317" s="44">
        <v>1.5775336027145386</v>
      </c>
      <c r="CP317" s="44">
        <v>1.0402930974960327</v>
      </c>
      <c r="CQ317" s="44">
        <v>1.0305250883102417</v>
      </c>
      <c r="CR317" s="44">
        <v>0.98266178369522095</v>
      </c>
      <c r="CS317" s="44">
        <v>1.0197802782058716</v>
      </c>
      <c r="CT317" s="58">
        <f t="shared" si="143"/>
        <v>1.2149776518344879</v>
      </c>
      <c r="CU317" s="44" t="s">
        <v>233</v>
      </c>
      <c r="CV317" s="44" t="s">
        <v>233</v>
      </c>
      <c r="CW317" s="44" t="s">
        <v>233</v>
      </c>
      <c r="CX317" s="44" t="s">
        <v>233</v>
      </c>
      <c r="CY317" s="44" t="s">
        <v>233</v>
      </c>
      <c r="CZ317" s="44" t="s">
        <v>233</v>
      </c>
      <c r="DA317" s="54">
        <v>1.306</v>
      </c>
      <c r="DB317" s="65">
        <v>1130.5250244140625</v>
      </c>
      <c r="DC317" s="65">
        <v>1099.3895263671875</v>
      </c>
      <c r="DD317" s="65">
        <v>640.65936279296875</v>
      </c>
      <c r="DE317" s="65">
        <v>761.4163818359375</v>
      </c>
      <c r="DF317" s="65">
        <v>658.852294921875</v>
      </c>
      <c r="DG317" s="65">
        <v>655.31134033203125</v>
      </c>
      <c r="DH317" s="58">
        <f t="shared" si="144"/>
        <v>1.1870769433593751</v>
      </c>
      <c r="DI317" s="65">
        <v>1155.238037109375</v>
      </c>
      <c r="DJ317" s="65">
        <v>1139.8779296875</v>
      </c>
      <c r="DK317" s="65">
        <v>695.3846435546875</v>
      </c>
      <c r="DL317" s="65">
        <v>709.74359130859375</v>
      </c>
      <c r="DM317" s="65">
        <v>722.73504638671875</v>
      </c>
      <c r="DN317" s="65">
        <v>730.25640869140625</v>
      </c>
      <c r="DO317" s="58">
        <f t="shared" si="145"/>
        <v>1.2367765576171874</v>
      </c>
      <c r="DP317" s="65">
        <v>24</v>
      </c>
      <c r="DQ317" s="44"/>
      <c r="DR317" s="65">
        <v>0</v>
      </c>
      <c r="DS317" s="65">
        <v>713.4375</v>
      </c>
      <c r="DT317" s="65">
        <v>745.25</v>
      </c>
      <c r="DU317" s="65">
        <v>0</v>
      </c>
      <c r="DV317" s="65">
        <v>736.0625</v>
      </c>
      <c r="DW317" s="65">
        <v>706.1875</v>
      </c>
      <c r="DX317" s="58">
        <f t="shared" si="146"/>
        <v>0.69622499999999998</v>
      </c>
      <c r="DY317" s="43">
        <v>7.0484981536865234</v>
      </c>
      <c r="DZ317" s="43">
        <v>12.968358993530273</v>
      </c>
      <c r="EA317" s="43">
        <v>27.974784851074219</v>
      </c>
      <c r="EB317" s="44">
        <f t="shared" si="147"/>
        <v>1.1846066090393066</v>
      </c>
      <c r="EC317" s="43">
        <v>45</v>
      </c>
      <c r="ED317" s="43">
        <v>40</v>
      </c>
      <c r="EE317" s="43">
        <v>30</v>
      </c>
      <c r="EF317" s="43">
        <v>25</v>
      </c>
      <c r="EG317" s="43">
        <v>20</v>
      </c>
      <c r="EH317" s="43">
        <v>25</v>
      </c>
      <c r="EI317" s="56">
        <f t="shared" si="128"/>
        <v>30.833333333333332</v>
      </c>
      <c r="EJ317" s="65">
        <v>294.39999999999998</v>
      </c>
      <c r="EK317" s="42">
        <v>0</v>
      </c>
      <c r="EL317" s="42">
        <v>0</v>
      </c>
      <c r="EM317" s="42">
        <v>0</v>
      </c>
      <c r="EN317" s="42">
        <v>0</v>
      </c>
      <c r="EO317" s="42">
        <v>0</v>
      </c>
      <c r="EP317" s="42">
        <v>0</v>
      </c>
      <c r="EQ317" s="54" t="str">
        <f t="shared" si="129"/>
        <v>0</v>
      </c>
      <c r="ER317" s="65" t="s">
        <v>237</v>
      </c>
      <c r="ES317" s="42">
        <v>0</v>
      </c>
      <c r="ET317" s="42">
        <v>0</v>
      </c>
      <c r="EU317" s="42">
        <v>0</v>
      </c>
      <c r="EV317" s="42">
        <v>0</v>
      </c>
      <c r="EW317" s="42">
        <v>0</v>
      </c>
      <c r="EX317" s="42">
        <v>0</v>
      </c>
      <c r="EY317" s="54" t="str">
        <f t="shared" si="130"/>
        <v>0</v>
      </c>
      <c r="EZ317" s="42" t="s">
        <v>237</v>
      </c>
      <c r="FA317" s="42">
        <v>0.33000001311302185</v>
      </c>
      <c r="FB317" s="42">
        <v>0.33000001311302185</v>
      </c>
      <c r="FC317" s="42">
        <v>0.31999999284744263</v>
      </c>
      <c r="FD317" s="42">
        <v>0.30000001192092896</v>
      </c>
      <c r="FE317" s="42">
        <v>0.31999999284744263</v>
      </c>
      <c r="FF317" s="42">
        <v>0.31000000238418579</v>
      </c>
      <c r="FG317" s="54">
        <f t="shared" si="131"/>
        <v>0.31833333770434064</v>
      </c>
      <c r="FH317" s="42"/>
      <c r="FI317" s="42">
        <v>0.28999999165534973</v>
      </c>
      <c r="FJ317" s="42">
        <v>0.2800000011920929</v>
      </c>
      <c r="FK317" s="42">
        <v>0.25</v>
      </c>
      <c r="FL317" s="42">
        <v>0.25</v>
      </c>
      <c r="FM317" s="42">
        <v>0.27000001072883606</v>
      </c>
      <c r="FN317" s="42">
        <v>0.2800000011920929</v>
      </c>
      <c r="FO317" s="54">
        <f t="shared" si="132"/>
        <v>0.27000000079472858</v>
      </c>
      <c r="FP317" s="65">
        <v>25</v>
      </c>
      <c r="FQ317" s="42">
        <v>0.56999999284744263</v>
      </c>
      <c r="FR317" s="42">
        <v>0.56999999284744263</v>
      </c>
      <c r="FS317" s="42">
        <v>0.56999999284744263</v>
      </c>
      <c r="FT317" s="42">
        <v>0.56999999284744263</v>
      </c>
      <c r="FU317" s="42">
        <v>0.56999999284744263</v>
      </c>
      <c r="FV317" s="42">
        <v>0.56999999284744263</v>
      </c>
      <c r="FW317" s="54">
        <f t="shared" si="133"/>
        <v>0.56999999284744263</v>
      </c>
      <c r="FX317" s="65">
        <v>21</v>
      </c>
    </row>
    <row r="318" spans="1:180">
      <c r="A318" s="40">
        <v>39020</v>
      </c>
      <c r="B318" s="41"/>
      <c r="C318" s="41"/>
      <c r="D318" s="41"/>
      <c r="E318" s="42">
        <v>7.7025642395019531</v>
      </c>
      <c r="F318" s="42">
        <v>7.7196578979492188</v>
      </c>
      <c r="G318" s="42">
        <v>7.7264957427978516</v>
      </c>
      <c r="H318" s="42">
        <v>7.8598289489746094</v>
      </c>
      <c r="I318" s="42">
        <v>7.9589743614196777</v>
      </c>
      <c r="J318" s="42">
        <v>7.8222222328186035</v>
      </c>
      <c r="K318" s="54">
        <f t="shared" si="134"/>
        <v>7.7982905705769854</v>
      </c>
      <c r="L318" s="43">
        <v>5.7142858505249023</v>
      </c>
      <c r="M318" s="43">
        <v>5.0549449920654297</v>
      </c>
      <c r="N318" s="43">
        <v>4.8107447624206543</v>
      </c>
      <c r="O318" s="43">
        <v>5.4456653594970703</v>
      </c>
      <c r="P318" s="43">
        <v>6.3492064476013184</v>
      </c>
      <c r="Q318" s="43">
        <v>5.9829058647155762</v>
      </c>
      <c r="R318" s="54">
        <f t="shared" si="135"/>
        <v>5.5596255461374922</v>
      </c>
      <c r="S318" s="43">
        <v>11.721611976623535</v>
      </c>
      <c r="T318" s="43">
        <v>10.989010810852051</v>
      </c>
      <c r="U318" s="43">
        <v>9.768010139465332</v>
      </c>
      <c r="V318" s="43">
        <v>8.4249086380004883</v>
      </c>
      <c r="W318" s="43">
        <v>5.3724055290222168</v>
      </c>
      <c r="X318" s="43">
        <v>5.25030517578125</v>
      </c>
      <c r="Y318" s="56">
        <f t="shared" si="136"/>
        <v>8.5877087116241455</v>
      </c>
      <c r="Z318" s="42">
        <v>-0.12454212456941605</v>
      </c>
      <c r="AA318" s="42">
        <v>-0.24175824224948883</v>
      </c>
      <c r="AB318" s="42">
        <v>-0.24175824224948883</v>
      </c>
      <c r="AC318" s="42">
        <v>-0.31990233063697815</v>
      </c>
      <c r="AD318" s="42">
        <v>-0.27106228470802307</v>
      </c>
      <c r="AE318" s="42">
        <v>-0.23687423765659332</v>
      </c>
      <c r="AF318" s="54">
        <f t="shared" si="137"/>
        <v>-0.23931624367833138</v>
      </c>
      <c r="AG318" s="42">
        <v>7.0564103126525879</v>
      </c>
      <c r="AH318" s="42">
        <v>7.124786376953125</v>
      </c>
      <c r="AI318" s="42">
        <v>7.1418805122375488</v>
      </c>
      <c r="AJ318" s="42">
        <v>7.2854700088500977</v>
      </c>
      <c r="AK318" s="42">
        <v>7.2923078536987305</v>
      </c>
      <c r="AL318" s="42">
        <v>7.2273502349853516</v>
      </c>
      <c r="AM318" s="54">
        <f t="shared" si="138"/>
        <v>7.1880342165629072</v>
      </c>
      <c r="AN318" s="44">
        <v>0.41514042019844055</v>
      </c>
      <c r="AO318" s="44">
        <v>0.37118437886238098</v>
      </c>
      <c r="AP318" s="44">
        <v>0.4126984179019928</v>
      </c>
      <c r="AQ318" s="44">
        <v>0.39804640412330627</v>
      </c>
      <c r="AR318" s="44">
        <v>0.48595848679542542</v>
      </c>
      <c r="AS318" s="44">
        <v>0.5494505763053894</v>
      </c>
      <c r="AT318" s="58">
        <f t="shared" si="139"/>
        <v>0.43874644736448926</v>
      </c>
      <c r="AU318" s="42">
        <v>0.80463981628417969</v>
      </c>
      <c r="AV318" s="42">
        <v>0.91941392421722412</v>
      </c>
      <c r="AW318" s="42">
        <v>0.81074482202529907</v>
      </c>
      <c r="AX318" s="42">
        <v>0.82417583465576172</v>
      </c>
      <c r="AY318" s="42">
        <v>0.67765569686889648</v>
      </c>
      <c r="AZ318" s="42">
        <v>0.52991455793380737</v>
      </c>
      <c r="BA318" s="54">
        <f t="shared" si="140"/>
        <v>0.76109077533086145</v>
      </c>
      <c r="BB318" s="44"/>
      <c r="BC318" s="42">
        <v>0.31990233063697815</v>
      </c>
      <c r="BD318" s="42">
        <v>0.34554335474967957</v>
      </c>
      <c r="BE318" s="42">
        <v>0.35897436738014221</v>
      </c>
      <c r="BF318" s="42">
        <v>0.34676435589790344</v>
      </c>
      <c r="BG318" s="42">
        <v>0.26373627781867981</v>
      </c>
      <c r="BH318" s="42">
        <v>0.28693529963493347</v>
      </c>
      <c r="BI318" s="54">
        <f t="shared" si="141"/>
        <v>0.32030933101971942</v>
      </c>
      <c r="BJ318" s="44">
        <v>4.2719174176454544E-2</v>
      </c>
      <c r="BK318" s="44">
        <v>4.1703369468450546E-2</v>
      </c>
      <c r="BL318" s="44">
        <v>4.2271882295608521E-2</v>
      </c>
      <c r="BM318" s="44">
        <v>4.3120633810758591E-2</v>
      </c>
      <c r="BN318" s="44">
        <v>4.6113964170217514E-2</v>
      </c>
      <c r="BO318" s="44">
        <v>4.5240148901939392E-2</v>
      </c>
      <c r="BP318" s="58">
        <f t="shared" si="142"/>
        <v>4.3528195470571518E-2</v>
      </c>
      <c r="BQ318" s="42">
        <v>1.2</v>
      </c>
      <c r="BR318" s="42">
        <v>1.19</v>
      </c>
      <c r="BS318" s="42">
        <v>1.22</v>
      </c>
      <c r="BT318" s="42">
        <v>1.23</v>
      </c>
      <c r="BU318" s="42">
        <v>1.27</v>
      </c>
      <c r="BV318" s="42">
        <v>1.2</v>
      </c>
      <c r="BW318" s="54">
        <v>1.22</v>
      </c>
      <c r="BX318" s="44">
        <v>0.04</v>
      </c>
      <c r="BY318" s="44">
        <v>4.2000000000000003E-2</v>
      </c>
      <c r="BZ318" s="44">
        <v>4.2000000000000003E-2</v>
      </c>
      <c r="CA318" s="44">
        <v>0.04</v>
      </c>
      <c r="CB318" s="44">
        <v>4.2000000000000003E-2</v>
      </c>
      <c r="CC318" s="44">
        <v>4.4999999999999998E-2</v>
      </c>
      <c r="CD318" s="58">
        <v>4.2000000000000003E-2</v>
      </c>
      <c r="CE318" s="42">
        <v>7.64</v>
      </c>
      <c r="CF318" s="42">
        <v>7.65</v>
      </c>
      <c r="CG318" s="42">
        <v>7.66</v>
      </c>
      <c r="CH318" s="42">
        <v>7.66</v>
      </c>
      <c r="CI318" s="42">
        <v>7.69</v>
      </c>
      <c r="CJ318" s="42">
        <v>7.74</v>
      </c>
      <c r="CK318" s="54">
        <v>7.67</v>
      </c>
      <c r="CL318" s="42">
        <v>82</v>
      </c>
      <c r="CM318" s="44">
        <v>3.4000000000000002E-2</v>
      </c>
      <c r="CN318" s="44">
        <v>0.96507936716079712</v>
      </c>
      <c r="CO318" s="44">
        <v>0.98168498277664185</v>
      </c>
      <c r="CP318" s="44">
        <v>0.99047619104385376</v>
      </c>
      <c r="CQ318" s="44">
        <v>0.94554334878921509</v>
      </c>
      <c r="CR318" s="44">
        <v>1.5032967329025269</v>
      </c>
      <c r="CS318" s="44">
        <v>1.6234432458877563</v>
      </c>
      <c r="CT318" s="58">
        <f t="shared" si="143"/>
        <v>1.1682539780934651</v>
      </c>
      <c r="CU318" s="44" t="s">
        <v>233</v>
      </c>
      <c r="CV318" s="44" t="s">
        <v>233</v>
      </c>
      <c r="CW318" s="44" t="s">
        <v>233</v>
      </c>
      <c r="CX318" s="44" t="s">
        <v>233</v>
      </c>
      <c r="CY318" s="44" t="s">
        <v>233</v>
      </c>
      <c r="CZ318" s="44" t="s">
        <v>233</v>
      </c>
      <c r="DA318" s="54">
        <v>1.294</v>
      </c>
      <c r="DB318" s="65">
        <v>698.6568603515625</v>
      </c>
      <c r="DC318" s="65">
        <v>643.9560546875</v>
      </c>
      <c r="DD318" s="65">
        <v>682.906005859375</v>
      </c>
      <c r="DE318" s="65">
        <v>720.26861572265625</v>
      </c>
      <c r="DF318" s="65">
        <v>1002.07568359375</v>
      </c>
      <c r="DG318" s="65">
        <v>1078.14404296875</v>
      </c>
      <c r="DH318" s="58">
        <f t="shared" si="144"/>
        <v>1.1582417431640626</v>
      </c>
      <c r="DI318" s="65">
        <v>718.63250732421875</v>
      </c>
      <c r="DJ318" s="65">
        <v>724.1025390625</v>
      </c>
      <c r="DK318" s="65">
        <v>722.05126953125</v>
      </c>
      <c r="DL318" s="65">
        <v>736.33697509765625</v>
      </c>
      <c r="DM318" s="65">
        <v>1089.4505615234375</v>
      </c>
      <c r="DN318" s="65">
        <v>1082.759521484375</v>
      </c>
      <c r="DO318" s="58">
        <f t="shared" si="145"/>
        <v>1.217600009765625</v>
      </c>
      <c r="DP318" s="65">
        <v>24</v>
      </c>
      <c r="DQ318" s="44"/>
      <c r="DR318" s="65">
        <v>0</v>
      </c>
      <c r="DS318" s="65">
        <v>0</v>
      </c>
      <c r="DT318" s="65">
        <v>738</v>
      </c>
      <c r="DU318" s="65">
        <v>704</v>
      </c>
      <c r="DV318" s="65">
        <v>706.25</v>
      </c>
      <c r="DW318" s="65">
        <v>0</v>
      </c>
      <c r="DX318" s="58">
        <f t="shared" si="146"/>
        <v>0.51558000000000004</v>
      </c>
      <c r="DY318" s="43">
        <v>6.6100120544433594</v>
      </c>
      <c r="DZ318" s="43">
        <v>10.199968338012695</v>
      </c>
      <c r="EA318" s="43">
        <v>28.314064025878906</v>
      </c>
      <c r="EB318" s="44">
        <f t="shared" si="147"/>
        <v>1.6217850454711913</v>
      </c>
      <c r="EC318" s="43">
        <v>30</v>
      </c>
      <c r="ED318" s="43">
        <v>25</v>
      </c>
      <c r="EE318" s="43">
        <v>25</v>
      </c>
      <c r="EF318" s="43">
        <v>20</v>
      </c>
      <c r="EG318" s="43">
        <v>20</v>
      </c>
      <c r="EH318" s="43">
        <v>20</v>
      </c>
      <c r="EI318" s="56">
        <f t="shared" si="128"/>
        <v>23.333333333333332</v>
      </c>
      <c r="EJ318" s="65">
        <v>198.44</v>
      </c>
      <c r="EK318" s="42">
        <v>0</v>
      </c>
      <c r="EL318" s="42">
        <v>0</v>
      </c>
      <c r="EM318" s="42">
        <v>0</v>
      </c>
      <c r="EN318" s="42">
        <v>0</v>
      </c>
      <c r="EO318" s="42">
        <v>0</v>
      </c>
      <c r="EP318" s="42">
        <v>0</v>
      </c>
      <c r="EQ318" s="54" t="str">
        <f t="shared" si="129"/>
        <v>0</v>
      </c>
      <c r="ER318" s="65" t="s">
        <v>237</v>
      </c>
      <c r="ES318" s="42">
        <v>0</v>
      </c>
      <c r="ET318" s="42">
        <v>0</v>
      </c>
      <c r="EU318" s="42">
        <v>0</v>
      </c>
      <c r="EV318" s="42">
        <v>0</v>
      </c>
      <c r="EW318" s="42">
        <v>0</v>
      </c>
      <c r="EX318" s="42">
        <v>0</v>
      </c>
      <c r="EY318" s="54" t="str">
        <f t="shared" si="130"/>
        <v>0</v>
      </c>
      <c r="EZ318" s="42" t="s">
        <v>237</v>
      </c>
      <c r="FA318" s="42">
        <v>0.31000000238418579</v>
      </c>
      <c r="FB318" s="42">
        <v>0.30000001192092896</v>
      </c>
      <c r="FC318" s="42">
        <v>0.28999999165534973</v>
      </c>
      <c r="FD318" s="42">
        <v>0.28999999165534973</v>
      </c>
      <c r="FE318" s="42">
        <v>0.23999999463558197</v>
      </c>
      <c r="FF318" s="42">
        <v>0.23999999463558197</v>
      </c>
      <c r="FG318" s="54">
        <f t="shared" si="131"/>
        <v>0.27833333114782971</v>
      </c>
      <c r="FH318" s="42"/>
      <c r="FI318" s="42">
        <v>0.2800000011920929</v>
      </c>
      <c r="FJ318" s="42">
        <v>0.2800000011920929</v>
      </c>
      <c r="FK318" s="42">
        <v>0.2800000011920929</v>
      </c>
      <c r="FL318" s="42">
        <v>0.2800000011920929</v>
      </c>
      <c r="FM318" s="42">
        <v>0.25999999046325684</v>
      </c>
      <c r="FN318" s="42">
        <v>0.25999999046325684</v>
      </c>
      <c r="FO318" s="54">
        <f t="shared" si="132"/>
        <v>0.27333333094914752</v>
      </c>
      <c r="FP318" s="65">
        <v>23</v>
      </c>
      <c r="FQ318" s="42">
        <v>0.56999999284744263</v>
      </c>
      <c r="FR318" s="42">
        <v>0.56999999284744263</v>
      </c>
      <c r="FS318" s="42">
        <v>0.56999999284744263</v>
      </c>
      <c r="FT318" s="42">
        <v>0.56999999284744263</v>
      </c>
      <c r="FU318" s="42">
        <v>0.56999999284744263</v>
      </c>
      <c r="FV318" s="42">
        <v>0.56999999284744263</v>
      </c>
      <c r="FW318" s="54">
        <f t="shared" si="133"/>
        <v>0.56999999284744263</v>
      </c>
      <c r="FX318" s="65">
        <v>21</v>
      </c>
    </row>
    <row r="319" spans="1:180">
      <c r="A319" s="40">
        <v>39021</v>
      </c>
      <c r="B319" s="41"/>
      <c r="C319" s="41"/>
      <c r="D319" s="41"/>
      <c r="E319" s="42">
        <v>7.7811965942382812</v>
      </c>
      <c r="F319" s="42">
        <v>7.7811965942382812</v>
      </c>
      <c r="G319" s="42">
        <v>7.7880339622497559</v>
      </c>
      <c r="H319" s="42">
        <v>7.9521365165710449</v>
      </c>
      <c r="I319" s="42">
        <v>8.0683765411376953</v>
      </c>
      <c r="J319" s="42">
        <v>7.846153736114502</v>
      </c>
      <c r="K319" s="54">
        <f t="shared" si="134"/>
        <v>7.8695156574249268</v>
      </c>
      <c r="L319" s="43">
        <v>5.8608059883117676</v>
      </c>
      <c r="M319" s="43">
        <v>5.8608059883117676</v>
      </c>
      <c r="N319" s="43">
        <v>5.8608059883117676</v>
      </c>
      <c r="O319" s="43">
        <v>6.7155065536499023</v>
      </c>
      <c r="P319" s="43">
        <v>7.4481072425842285</v>
      </c>
      <c r="Q319" s="43">
        <v>7.5702075958251953</v>
      </c>
      <c r="R319" s="54">
        <f t="shared" si="135"/>
        <v>6.5527065594991045</v>
      </c>
      <c r="S319" s="43">
        <v>5.9829058647155762</v>
      </c>
      <c r="T319" s="43">
        <v>5.4945054054260254</v>
      </c>
      <c r="U319" s="43">
        <v>6.105006217956543</v>
      </c>
      <c r="V319" s="43">
        <v>5.4945054054260254</v>
      </c>
      <c r="W319" s="43">
        <v>4.884005069732666</v>
      </c>
      <c r="X319" s="43">
        <v>5.9829058647155762</v>
      </c>
      <c r="Y319" s="56">
        <f t="shared" si="136"/>
        <v>5.6573056379954023</v>
      </c>
      <c r="Z319" s="42">
        <v>-0.27106228470802307</v>
      </c>
      <c r="AA319" s="42">
        <v>-0.16849817335605621</v>
      </c>
      <c r="AB319" s="42">
        <v>-0.16361416876316071</v>
      </c>
      <c r="AC319" s="42">
        <v>-0.18315018713474274</v>
      </c>
      <c r="AD319" s="42">
        <v>-0.17826618254184723</v>
      </c>
      <c r="AE319" s="42">
        <v>-0.12942613661289215</v>
      </c>
      <c r="AF319" s="54">
        <f t="shared" si="137"/>
        <v>-0.18233618885278702</v>
      </c>
      <c r="AG319" s="42">
        <v>7.2683758735656738</v>
      </c>
      <c r="AH319" s="42">
        <v>7.241025447845459</v>
      </c>
      <c r="AI319" s="42">
        <v>7.2478632926940918</v>
      </c>
      <c r="AJ319" s="42">
        <v>7.3299145698547363</v>
      </c>
      <c r="AK319" s="42">
        <v>7.4153847694396973</v>
      </c>
      <c r="AL319" s="42">
        <v>7.2923078536987305</v>
      </c>
      <c r="AM319" s="54">
        <f t="shared" si="138"/>
        <v>7.2991453011830645</v>
      </c>
      <c r="AN319" s="44">
        <v>0.58119660615921021</v>
      </c>
      <c r="AO319" s="44">
        <v>0.59096461534500122</v>
      </c>
      <c r="AP319" s="44">
        <v>0.50305253267288208</v>
      </c>
      <c r="AQ319" s="44">
        <v>0.45177045464515686</v>
      </c>
      <c r="AR319" s="44">
        <v>0.5177045464515686</v>
      </c>
      <c r="AS319" s="44">
        <v>0.46886447072029114</v>
      </c>
      <c r="AT319" s="58">
        <f t="shared" si="139"/>
        <v>0.51892553766568505</v>
      </c>
      <c r="AU319" s="42">
        <v>0.71550673246383667</v>
      </c>
      <c r="AV319" s="42">
        <v>0.72405374050140381</v>
      </c>
      <c r="AW319" s="42">
        <v>0.76923078298568726</v>
      </c>
      <c r="AX319" s="42">
        <v>0.75213676691055298</v>
      </c>
      <c r="AY319" s="42">
        <v>0.77289378643035889</v>
      </c>
      <c r="AZ319" s="42">
        <v>0.80463981628417969</v>
      </c>
      <c r="BA319" s="54">
        <f t="shared" si="140"/>
        <v>0.75641027092933655</v>
      </c>
      <c r="BB319" s="44"/>
      <c r="BC319" s="42">
        <v>0.33577534556388855</v>
      </c>
      <c r="BD319" s="42">
        <v>0.36385837197303772</v>
      </c>
      <c r="BE319" s="42">
        <v>0.34554335474967957</v>
      </c>
      <c r="BF319" s="42">
        <v>0.27594628930091858</v>
      </c>
      <c r="BG319" s="42">
        <v>0.38949939608573914</v>
      </c>
      <c r="BH319" s="42">
        <v>0.3064713180065155</v>
      </c>
      <c r="BI319" s="54">
        <f t="shared" si="141"/>
        <v>0.33618234594662982</v>
      </c>
      <c r="BJ319" s="44">
        <v>4.7056853771209717E-2</v>
      </c>
      <c r="BK319" s="44">
        <v>4.7781538218259811E-2</v>
      </c>
      <c r="BL319" s="44">
        <v>4.4361725449562073E-2</v>
      </c>
      <c r="BM319" s="44">
        <v>4.1610047221183777E-2</v>
      </c>
      <c r="BN319" s="44">
        <v>4.1774932295084E-2</v>
      </c>
      <c r="BO319" s="44">
        <v>3.9624743163585663E-2</v>
      </c>
      <c r="BP319" s="58">
        <f t="shared" si="142"/>
        <v>4.3701640019814171E-2</v>
      </c>
      <c r="BQ319" s="42">
        <v>1.21</v>
      </c>
      <c r="BR319" s="42">
        <v>1.22</v>
      </c>
      <c r="BS319" s="42">
        <v>1.25</v>
      </c>
      <c r="BT319" s="42">
        <v>1.27</v>
      </c>
      <c r="BU319" s="42">
        <v>1.3</v>
      </c>
      <c r="BV319" s="42">
        <v>1.29</v>
      </c>
      <c r="BW319" s="54">
        <v>1.26</v>
      </c>
      <c r="BX319" s="44">
        <v>4.2999999999999997E-2</v>
      </c>
      <c r="BY319" s="44">
        <v>4.4999999999999998E-2</v>
      </c>
      <c r="BZ319" s="44">
        <v>0.04</v>
      </c>
      <c r="CA319" s="44">
        <v>0.04</v>
      </c>
      <c r="CB319" s="44">
        <v>3.6999999999999998E-2</v>
      </c>
      <c r="CC319" s="44">
        <v>0.04</v>
      </c>
      <c r="CD319" s="58">
        <v>4.1000000000000002E-2</v>
      </c>
      <c r="CE319" s="42">
        <v>7.76</v>
      </c>
      <c r="CF319" s="42">
        <v>7.78</v>
      </c>
      <c r="CG319" s="42">
        <v>7.79</v>
      </c>
      <c r="CH319" s="42">
        <v>7.79</v>
      </c>
      <c r="CI319" s="42">
        <v>7.79</v>
      </c>
      <c r="CJ319" s="42">
        <v>7.82</v>
      </c>
      <c r="CK319" s="54">
        <v>7.79</v>
      </c>
      <c r="CL319" s="42">
        <v>87</v>
      </c>
      <c r="CM319" s="44"/>
      <c r="CN319" s="44">
        <v>1.9311355352401733</v>
      </c>
      <c r="CO319" s="44">
        <v>1.9653235673904419</v>
      </c>
      <c r="CP319" s="44">
        <v>1.9536019563674927</v>
      </c>
      <c r="CQ319" s="44">
        <v>1.9340659379959106</v>
      </c>
      <c r="CR319" s="44">
        <v>1.9428571462631226</v>
      </c>
      <c r="CS319" s="44">
        <v>1.8119658231735229</v>
      </c>
      <c r="CT319" s="58">
        <f t="shared" si="143"/>
        <v>1.9231583277384441</v>
      </c>
      <c r="CU319" s="44" t="s">
        <v>233</v>
      </c>
      <c r="CV319" s="44" t="s">
        <v>233</v>
      </c>
      <c r="CW319" s="44" t="s">
        <v>233</v>
      </c>
      <c r="CX319" s="44" t="s">
        <v>233</v>
      </c>
      <c r="CY319" s="44" t="s">
        <v>233</v>
      </c>
      <c r="CZ319" s="44" t="s">
        <v>233</v>
      </c>
      <c r="DA319" s="54">
        <v>0.65400000000000003</v>
      </c>
      <c r="DB319" s="65">
        <v>1356.2882080078125</v>
      </c>
      <c r="DC319" s="65">
        <v>1346.642333984375</v>
      </c>
      <c r="DD319" s="65">
        <v>1343.3455810546875</v>
      </c>
      <c r="DE319" s="65">
        <v>1295.8486328125</v>
      </c>
      <c r="DF319" s="65">
        <v>1347.008544921875</v>
      </c>
      <c r="DG319" s="65">
        <v>1245.6654052734375</v>
      </c>
      <c r="DH319" s="58">
        <f t="shared" si="144"/>
        <v>1.9043516894531249</v>
      </c>
      <c r="DI319" s="65">
        <v>1315.7265625</v>
      </c>
      <c r="DJ319" s="65">
        <v>1286.12939453125</v>
      </c>
      <c r="DK319" s="65">
        <v>1310.4761962890625</v>
      </c>
      <c r="DL319" s="65">
        <v>1314.35888671875</v>
      </c>
      <c r="DM319" s="65">
        <v>1298.31494140625</v>
      </c>
      <c r="DN319" s="65">
        <v>1311.233154296875</v>
      </c>
      <c r="DO319" s="58">
        <f t="shared" si="145"/>
        <v>1.880697392578125</v>
      </c>
      <c r="DP319" s="65">
        <v>71</v>
      </c>
      <c r="DQ319" s="44"/>
      <c r="DR319" s="65">
        <v>674.125</v>
      </c>
      <c r="DS319" s="65">
        <v>715.8125</v>
      </c>
      <c r="DT319" s="65">
        <v>0</v>
      </c>
      <c r="DU319" s="65">
        <v>732</v>
      </c>
      <c r="DV319" s="65">
        <v>718.3125</v>
      </c>
      <c r="DW319" s="65">
        <v>0</v>
      </c>
      <c r="DX319" s="58">
        <f t="shared" si="146"/>
        <v>0.68166000000000004</v>
      </c>
      <c r="DY319" s="43">
        <v>6.0177288055419922</v>
      </c>
      <c r="DZ319" s="43">
        <v>11.690640449523926</v>
      </c>
      <c r="EA319" s="43">
        <v>28.638908386230469</v>
      </c>
      <c r="EB319" s="44">
        <f t="shared" si="147"/>
        <v>1.6630592642974853</v>
      </c>
      <c r="EC319" s="43">
        <v>17</v>
      </c>
      <c r="ED319" s="43">
        <v>20</v>
      </c>
      <c r="EE319" s="43">
        <v>20</v>
      </c>
      <c r="EF319" s="43">
        <v>20</v>
      </c>
      <c r="EG319" s="43">
        <v>20</v>
      </c>
      <c r="EH319" s="43">
        <v>20</v>
      </c>
      <c r="EI319" s="56">
        <f t="shared" si="128"/>
        <v>19.5</v>
      </c>
      <c r="EJ319" s="65">
        <v>261.44</v>
      </c>
      <c r="EK319" s="42">
        <v>0</v>
      </c>
      <c r="EL319" s="42">
        <v>0</v>
      </c>
      <c r="EM319" s="42">
        <v>0</v>
      </c>
      <c r="EN319" s="42">
        <v>0</v>
      </c>
      <c r="EO319" s="42">
        <v>0</v>
      </c>
      <c r="EP319" s="42">
        <v>0</v>
      </c>
      <c r="EQ319" s="54" t="str">
        <f t="shared" si="129"/>
        <v>0</v>
      </c>
      <c r="ER319" s="65" t="s">
        <v>237</v>
      </c>
      <c r="ES319" s="42">
        <v>0</v>
      </c>
      <c r="ET319" s="42">
        <v>0</v>
      </c>
      <c r="EU319" s="42">
        <v>0</v>
      </c>
      <c r="EV319" s="42">
        <v>0</v>
      </c>
      <c r="EW319" s="42">
        <v>0</v>
      </c>
      <c r="EX319" s="42">
        <v>0</v>
      </c>
      <c r="EY319" s="54" t="str">
        <f t="shared" si="130"/>
        <v>0</v>
      </c>
      <c r="EZ319" s="42" t="s">
        <v>237</v>
      </c>
      <c r="FA319" s="42">
        <v>0.23999999463558197</v>
      </c>
      <c r="FB319" s="42">
        <v>0.23999999463558197</v>
      </c>
      <c r="FC319" s="42">
        <v>0.23999999463558197</v>
      </c>
      <c r="FD319" s="42">
        <v>0.23999999463558197</v>
      </c>
      <c r="FE319" s="42">
        <v>0.23999999463558197</v>
      </c>
      <c r="FF319" s="42">
        <v>0.23999999463558197</v>
      </c>
      <c r="FG319" s="54">
        <f t="shared" si="131"/>
        <v>0.23999999463558197</v>
      </c>
      <c r="FH319" s="42"/>
      <c r="FI319" s="42">
        <v>0.25999999046325684</v>
      </c>
      <c r="FJ319" s="42">
        <v>0.25999999046325684</v>
      </c>
      <c r="FK319" s="42">
        <v>0.25999999046325684</v>
      </c>
      <c r="FL319" s="42">
        <v>0.25999999046325684</v>
      </c>
      <c r="FM319" s="42">
        <v>0.25999999046325684</v>
      </c>
      <c r="FN319" s="42">
        <v>0.25999999046325684</v>
      </c>
      <c r="FO319" s="54">
        <f t="shared" si="132"/>
        <v>0.25999999046325684</v>
      </c>
      <c r="FP319" s="65">
        <v>34</v>
      </c>
      <c r="FQ319" s="42">
        <v>0.56999999284744263</v>
      </c>
      <c r="FR319" s="42">
        <v>0.56999999284744263</v>
      </c>
      <c r="FS319" s="42">
        <v>0.56999999284744263</v>
      </c>
      <c r="FT319" s="42">
        <v>0.56999999284744263</v>
      </c>
      <c r="FU319" s="42">
        <v>0.56999999284744263</v>
      </c>
      <c r="FV319" s="42">
        <v>0.56999999284744263</v>
      </c>
      <c r="FW319" s="54">
        <f t="shared" si="133"/>
        <v>0.56999999284744263</v>
      </c>
      <c r="FX319" s="65">
        <v>32</v>
      </c>
    </row>
    <row r="320" spans="1:180">
      <c r="A320" s="40">
        <v>39022</v>
      </c>
      <c r="B320" s="41"/>
      <c r="C320" s="41"/>
      <c r="D320" s="41"/>
      <c r="E320" s="42">
        <v>7.8085470199584961</v>
      </c>
      <c r="F320" s="42">
        <v>7.8017091751098633</v>
      </c>
      <c r="G320" s="42">
        <v>7.8085470199584961</v>
      </c>
      <c r="H320" s="42">
        <v>8</v>
      </c>
      <c r="I320" s="42">
        <v>8.1811962127685547</v>
      </c>
      <c r="J320" s="42">
        <v>7.9658117294311523</v>
      </c>
      <c r="K320" s="54">
        <f t="shared" si="134"/>
        <v>7.9276351928710938</v>
      </c>
      <c r="L320" s="43">
        <v>7.5946273803710937</v>
      </c>
      <c r="M320" s="43">
        <v>7.6190476417541504</v>
      </c>
      <c r="N320" s="43">
        <v>7.3504271507263184</v>
      </c>
      <c r="O320" s="43">
        <v>7.9609279632568359</v>
      </c>
      <c r="P320" s="43">
        <v>8.8156290054321289</v>
      </c>
      <c r="Q320" s="43">
        <v>8.3272285461425781</v>
      </c>
      <c r="R320" s="54">
        <f t="shared" si="135"/>
        <v>7.9446479479471845</v>
      </c>
      <c r="S320" s="43">
        <v>5.3724055290222168</v>
      </c>
      <c r="T320" s="43">
        <v>5.4945054054260254</v>
      </c>
      <c r="U320" s="43">
        <v>5.4945054054260254</v>
      </c>
      <c r="V320" s="43">
        <v>4.5177044868469238</v>
      </c>
      <c r="W320" s="43">
        <v>3.66300368309021</v>
      </c>
      <c r="X320" s="43">
        <v>3.9072039127349854</v>
      </c>
      <c r="Y320" s="56">
        <f t="shared" si="136"/>
        <v>4.7415547370910645</v>
      </c>
      <c r="Z320" s="42">
        <v>-0.17338217794895172</v>
      </c>
      <c r="AA320" s="42">
        <v>-0.16361416876316071</v>
      </c>
      <c r="AB320" s="42">
        <v>-0.17826618254184723</v>
      </c>
      <c r="AC320" s="42">
        <v>-0.19291819632053375</v>
      </c>
      <c r="AD320" s="42">
        <v>-0.21245421469211578</v>
      </c>
      <c r="AE320" s="42">
        <v>-0.16361416876316071</v>
      </c>
      <c r="AF320" s="54">
        <f t="shared" si="137"/>
        <v>-0.18070818483829498</v>
      </c>
      <c r="AG320" s="42">
        <v>7.2581195831298828</v>
      </c>
      <c r="AH320" s="42">
        <v>7.2683758735656738</v>
      </c>
      <c r="AI320" s="42">
        <v>7.2752137184143066</v>
      </c>
      <c r="AJ320" s="42">
        <v>7.3914527893066406</v>
      </c>
      <c r="AK320" s="42">
        <v>7.5452990531921387</v>
      </c>
      <c r="AL320" s="42">
        <v>7.3709402084350586</v>
      </c>
      <c r="AM320" s="54">
        <f t="shared" si="138"/>
        <v>7.3515668710072832</v>
      </c>
      <c r="AN320" s="44">
        <v>0.42002442479133606</v>
      </c>
      <c r="AO320" s="44">
        <v>0.44200244545936584</v>
      </c>
      <c r="AP320" s="44">
        <v>0.41514042019844055</v>
      </c>
      <c r="AQ320" s="44">
        <v>0.40537241101264954</v>
      </c>
      <c r="AR320" s="44">
        <v>0.54700857400894165</v>
      </c>
      <c r="AS320" s="44">
        <v>0.39560440182685852</v>
      </c>
      <c r="AT320" s="58">
        <f t="shared" si="139"/>
        <v>0.43752544621626538</v>
      </c>
      <c r="AU320" s="42">
        <v>0.77899879217147827</v>
      </c>
      <c r="AV320" s="42">
        <v>0.66178268194198608</v>
      </c>
      <c r="AW320" s="42">
        <v>0.73870575428009033</v>
      </c>
      <c r="AX320" s="42">
        <v>0.63369965553283691</v>
      </c>
      <c r="AY320" s="42">
        <v>0.69841271638870239</v>
      </c>
      <c r="AZ320" s="42">
        <v>0.69108670949935913</v>
      </c>
      <c r="BA320" s="54">
        <f t="shared" si="140"/>
        <v>0.70044771830240882</v>
      </c>
      <c r="BB320" s="44"/>
      <c r="BC320" s="42">
        <v>0.37118437886238098</v>
      </c>
      <c r="BD320" s="42">
        <v>0.26251527667045593</v>
      </c>
      <c r="BE320" s="42">
        <v>0.29548230767250061</v>
      </c>
      <c r="BF320" s="42">
        <v>0.22954823076725006</v>
      </c>
      <c r="BG320" s="42">
        <v>0.2747252881526947</v>
      </c>
      <c r="BH320" s="42">
        <v>0.26251527667045593</v>
      </c>
      <c r="BI320" s="54">
        <f t="shared" si="141"/>
        <v>0.28266179313262302</v>
      </c>
      <c r="BJ320" s="44">
        <v>3.9189588278532028E-2</v>
      </c>
      <c r="BK320" s="44">
        <v>3.8986675441265106E-2</v>
      </c>
      <c r="BL320" s="44">
        <v>3.8615740835666656E-2</v>
      </c>
      <c r="BM320" s="44">
        <v>3.8962971419095993E-2</v>
      </c>
      <c r="BN320" s="44">
        <v>3.9152607321739197E-2</v>
      </c>
      <c r="BO320" s="44">
        <v>3.9204094558954239E-2</v>
      </c>
      <c r="BP320" s="58">
        <f t="shared" si="142"/>
        <v>3.9018612975875534E-2</v>
      </c>
      <c r="BQ320" s="42">
        <v>1.29</v>
      </c>
      <c r="BR320" s="42">
        <v>1.28</v>
      </c>
      <c r="BS320" s="42">
        <v>1.2</v>
      </c>
      <c r="BT320" s="42">
        <v>1.22</v>
      </c>
      <c r="BU320" s="42">
        <v>1.17</v>
      </c>
      <c r="BV320" s="42">
        <v>1.2</v>
      </c>
      <c r="BW320" s="54">
        <v>1.23</v>
      </c>
      <c r="BX320" s="44">
        <v>3.9E-2</v>
      </c>
      <c r="BY320" s="44">
        <v>3.5000000000000003E-2</v>
      </c>
      <c r="BZ320" s="44">
        <v>3.6999999999999998E-2</v>
      </c>
      <c r="CA320" s="44">
        <v>3.6999999999999998E-2</v>
      </c>
      <c r="CB320" s="44">
        <v>3.4000000000000002E-2</v>
      </c>
      <c r="CC320" s="44">
        <v>0.04</v>
      </c>
      <c r="CD320" s="58">
        <v>3.6999999999999998E-2</v>
      </c>
      <c r="CE320" s="42">
        <v>7.84</v>
      </c>
      <c r="CF320" s="42">
        <v>7.84</v>
      </c>
      <c r="CG320" s="42">
        <v>7.83</v>
      </c>
      <c r="CH320" s="42">
        <v>7.83</v>
      </c>
      <c r="CI320" s="42">
        <v>7.84</v>
      </c>
      <c r="CJ320" s="42">
        <v>7.87</v>
      </c>
      <c r="CK320" s="54">
        <v>7.84</v>
      </c>
      <c r="CL320" s="42">
        <v>100</v>
      </c>
      <c r="CM320" s="44">
        <v>6.0999999999999999E-2</v>
      </c>
      <c r="CN320" s="44">
        <v>1.918437123298645</v>
      </c>
      <c r="CO320" s="44">
        <v>1.8344322443008423</v>
      </c>
      <c r="CP320" s="44">
        <v>1.8461538553237915</v>
      </c>
      <c r="CQ320" s="44">
        <v>1.8451770544052124</v>
      </c>
      <c r="CR320" s="44">
        <v>1.9741147756576538</v>
      </c>
      <c r="CS320" s="44">
        <v>1.9448107481002808</v>
      </c>
      <c r="CT320" s="58">
        <f t="shared" si="143"/>
        <v>1.893854300181071</v>
      </c>
      <c r="CU320" s="44" t="s">
        <v>233</v>
      </c>
      <c r="CV320" s="44" t="s">
        <v>233</v>
      </c>
      <c r="CW320" s="44" t="s">
        <v>233</v>
      </c>
      <c r="CX320" s="44" t="s">
        <v>233</v>
      </c>
      <c r="CY320" s="44" t="s">
        <v>233</v>
      </c>
      <c r="CZ320" s="44" t="s">
        <v>233</v>
      </c>
      <c r="DA320" s="54">
        <v>0.67700000000000005</v>
      </c>
      <c r="DB320" s="65">
        <v>1231.1356201171875</v>
      </c>
      <c r="DC320" s="65">
        <v>1330.28076171875</v>
      </c>
      <c r="DD320" s="65">
        <v>1193.4066162109375</v>
      </c>
      <c r="DE320" s="65">
        <v>1304.2735595703125</v>
      </c>
      <c r="DF320" s="65">
        <v>1325.152587890625</v>
      </c>
      <c r="DG320" s="65">
        <v>1353.2357177734375</v>
      </c>
      <c r="DH320" s="58">
        <f t="shared" si="144"/>
        <v>1.8569963671875001</v>
      </c>
      <c r="DI320" s="65">
        <v>1286.813232421875</v>
      </c>
      <c r="DJ320" s="65">
        <v>1280.2685546875</v>
      </c>
      <c r="DK320" s="65">
        <v>1289.328369140625</v>
      </c>
      <c r="DL320" s="65">
        <v>1301.6605224609375</v>
      </c>
      <c r="DM320" s="65">
        <v>1305.90966796875</v>
      </c>
      <c r="DN320" s="65">
        <v>1293.211181640625</v>
      </c>
      <c r="DO320" s="58">
        <f t="shared" si="145"/>
        <v>1.8617259667968751</v>
      </c>
      <c r="DP320" s="65">
        <v>24</v>
      </c>
      <c r="DQ320" s="44"/>
      <c r="DR320" s="65">
        <v>661</v>
      </c>
      <c r="DS320" s="65">
        <v>718.3125</v>
      </c>
      <c r="DT320" s="65">
        <v>736.875</v>
      </c>
      <c r="DU320" s="65">
        <v>741.375</v>
      </c>
      <c r="DV320" s="65">
        <v>705.0625</v>
      </c>
      <c r="DW320" s="65">
        <v>0</v>
      </c>
      <c r="DX320" s="58">
        <f t="shared" si="146"/>
        <v>0.85502999999999996</v>
      </c>
      <c r="DY320" s="43">
        <v>6.8914284706115723</v>
      </c>
      <c r="DZ320" s="43">
        <v>12.849249839782715</v>
      </c>
      <c r="EA320" s="43">
        <v>28.985404968261719</v>
      </c>
      <c r="EB320" s="44">
        <f t="shared" si="147"/>
        <v>1.6925689958190919</v>
      </c>
      <c r="EC320" s="43">
        <v>18</v>
      </c>
      <c r="ED320" s="43">
        <v>18</v>
      </c>
      <c r="EE320" s="43">
        <v>18</v>
      </c>
      <c r="EF320" s="43">
        <v>18</v>
      </c>
      <c r="EG320" s="43">
        <v>18</v>
      </c>
      <c r="EH320" s="43">
        <v>18</v>
      </c>
      <c r="EI320" s="56">
        <f t="shared" si="128"/>
        <v>18</v>
      </c>
      <c r="EJ320" s="65">
        <v>238.59</v>
      </c>
      <c r="EK320" s="42">
        <v>0</v>
      </c>
      <c r="EL320" s="42">
        <v>0</v>
      </c>
      <c r="EM320" s="42">
        <v>0</v>
      </c>
      <c r="EN320" s="42">
        <v>0</v>
      </c>
      <c r="EO320" s="42">
        <v>0</v>
      </c>
      <c r="EP320" s="42">
        <v>0</v>
      </c>
      <c r="EQ320" s="54" t="str">
        <f t="shared" si="129"/>
        <v>0</v>
      </c>
      <c r="ER320" s="65" t="s">
        <v>237</v>
      </c>
      <c r="ES320" s="42">
        <v>0</v>
      </c>
      <c r="ET320" s="42">
        <v>0</v>
      </c>
      <c r="EU320" s="42">
        <v>0</v>
      </c>
      <c r="EV320" s="42">
        <v>0</v>
      </c>
      <c r="EW320" s="42">
        <v>0</v>
      </c>
      <c r="EX320" s="42">
        <v>0</v>
      </c>
      <c r="EY320" s="54" t="str">
        <f t="shared" si="130"/>
        <v>0</v>
      </c>
      <c r="EZ320" s="42" t="s">
        <v>237</v>
      </c>
      <c r="FA320" s="42">
        <v>0.2199999988079071</v>
      </c>
      <c r="FB320" s="42">
        <v>0.2199999988079071</v>
      </c>
      <c r="FC320" s="42">
        <v>0.2199999988079071</v>
      </c>
      <c r="FD320" s="42">
        <v>0.2199999988079071</v>
      </c>
      <c r="FE320" s="42">
        <v>0.2199999988079071</v>
      </c>
      <c r="FF320" s="42">
        <v>0.2199999988079071</v>
      </c>
      <c r="FG320" s="54">
        <f t="shared" si="131"/>
        <v>0.2199999988079071</v>
      </c>
      <c r="FH320" s="42"/>
      <c r="FI320" s="42">
        <v>0.25999999046325684</v>
      </c>
      <c r="FJ320" s="42">
        <v>0.25999999046325684</v>
      </c>
      <c r="FK320" s="42">
        <v>0.25999999046325684</v>
      </c>
      <c r="FL320" s="42">
        <v>0.25999999046325684</v>
      </c>
      <c r="FM320" s="42">
        <v>0.25999999046325684</v>
      </c>
      <c r="FN320" s="42">
        <v>0.25999999046325684</v>
      </c>
      <c r="FO320" s="54">
        <f t="shared" si="132"/>
        <v>0.25999999046325684</v>
      </c>
      <c r="FP320" s="65">
        <v>32</v>
      </c>
      <c r="FQ320" s="42">
        <v>0.56999999284744263</v>
      </c>
      <c r="FR320" s="42">
        <v>0.56999999284744263</v>
      </c>
      <c r="FS320" s="42">
        <v>0.56999999284744263</v>
      </c>
      <c r="FT320" s="42">
        <v>0.56999999284744263</v>
      </c>
      <c r="FU320" s="42">
        <v>0.56999999284744263</v>
      </c>
      <c r="FV320" s="42">
        <v>0.56999999284744263</v>
      </c>
      <c r="FW320" s="54">
        <f t="shared" si="133"/>
        <v>0.56999999284744263</v>
      </c>
      <c r="FX320" s="65">
        <v>32</v>
      </c>
    </row>
    <row r="321" spans="1:180">
      <c r="A321" s="40">
        <v>39023</v>
      </c>
      <c r="B321" s="41"/>
      <c r="C321" s="41"/>
      <c r="D321" s="41"/>
      <c r="E321" s="51">
        <v>7.8324785232543945</v>
      </c>
      <c r="F321" s="51">
        <v>7.8153843879699707</v>
      </c>
      <c r="G321" s="51">
        <v>7.8427348136901855</v>
      </c>
      <c r="H321" s="51">
        <v>8.1025638580322266</v>
      </c>
      <c r="I321" s="51">
        <v>8.2666664123535156</v>
      </c>
      <c r="J321" s="51">
        <v>8.5128202438354492</v>
      </c>
      <c r="K321" s="54">
        <f t="shared" si="134"/>
        <v>8.062108039855957</v>
      </c>
      <c r="L321" s="43">
        <v>7.8632478713989258</v>
      </c>
      <c r="M321" s="43">
        <v>7.5946273803710937</v>
      </c>
      <c r="N321" s="43">
        <v>7.106226921081543</v>
      </c>
      <c r="O321" s="43">
        <v>7.1794872283935547</v>
      </c>
      <c r="P321" s="43">
        <v>7.6678876876831055</v>
      </c>
      <c r="Q321" s="43">
        <v>6.9352869987487793</v>
      </c>
      <c r="R321" s="54">
        <f t="shared" si="135"/>
        <v>7.391127347946167</v>
      </c>
      <c r="S321" s="43">
        <v>4.1514043807983398</v>
      </c>
      <c r="T321" s="43">
        <v>4.029304027557373</v>
      </c>
      <c r="U321" s="43">
        <v>4.1514043807983398</v>
      </c>
      <c r="V321" s="43">
        <v>3.9072039127349854</v>
      </c>
      <c r="W321" s="43">
        <v>4.6398048400878906</v>
      </c>
      <c r="X321" s="43">
        <v>4.7619047164916992</v>
      </c>
      <c r="Y321" s="56">
        <f t="shared" si="136"/>
        <v>4.273504376411438</v>
      </c>
      <c r="Z321" s="42">
        <v>-0.23687423765659332</v>
      </c>
      <c r="AA321" s="42">
        <v>-0.23199023306369781</v>
      </c>
      <c r="AB321" s="42">
        <v>-0.22710622847080231</v>
      </c>
      <c r="AC321" s="42">
        <v>-0.23687423765659332</v>
      </c>
      <c r="AD321" s="42">
        <v>-0.24175824224948883</v>
      </c>
      <c r="AE321" s="42">
        <v>-0.21733821928501129</v>
      </c>
      <c r="AF321" s="54">
        <f t="shared" si="137"/>
        <v>-0.23199023306369781</v>
      </c>
      <c r="AG321" s="42">
        <v>7.3880343437194824</v>
      </c>
      <c r="AH321" s="42">
        <v>7.3606839179992676</v>
      </c>
      <c r="AI321" s="42">
        <v>7.3606839179992676</v>
      </c>
      <c r="AJ321" s="42">
        <v>7.5623931884765625</v>
      </c>
      <c r="AK321" s="42">
        <v>7.7367520332336426</v>
      </c>
      <c r="AL321" s="42">
        <v>7.5487179756164551</v>
      </c>
      <c r="AM321" s="54">
        <f t="shared" si="138"/>
        <v>7.4928775628407793</v>
      </c>
      <c r="AN321" s="44">
        <v>0.44932845234870911</v>
      </c>
      <c r="AO321" s="44">
        <v>0.43956044316291809</v>
      </c>
      <c r="AP321" s="44">
        <v>0.46886447072029114</v>
      </c>
      <c r="AQ321" s="44">
        <v>0.4444444477558136</v>
      </c>
      <c r="AR321" s="44">
        <v>0.41025641560554504</v>
      </c>
      <c r="AS321" s="44">
        <v>0.41758242249488831</v>
      </c>
      <c r="AT321" s="58">
        <f t="shared" si="139"/>
        <v>0.43833944201469421</v>
      </c>
      <c r="AU321" s="42">
        <v>0.71062272787094116</v>
      </c>
      <c r="AV321" s="42">
        <v>0.70573872327804565</v>
      </c>
      <c r="AW321" s="42">
        <v>0.69352871179580688</v>
      </c>
      <c r="AX321" s="42">
        <v>0.66422468423843384</v>
      </c>
      <c r="AY321" s="42">
        <v>0.66544568538665771</v>
      </c>
      <c r="AZ321" s="42">
        <v>0.68009769916534424</v>
      </c>
      <c r="BA321" s="54">
        <f t="shared" si="140"/>
        <v>0.68660970528920495</v>
      </c>
      <c r="BB321" s="44"/>
      <c r="BC321" s="42">
        <v>0.25518926978111267</v>
      </c>
      <c r="BD321" s="42">
        <v>0.24786324799060822</v>
      </c>
      <c r="BE321" s="42">
        <v>0.22710622847080231</v>
      </c>
      <c r="BF321" s="42">
        <v>0.23321123421192169</v>
      </c>
      <c r="BG321" s="42">
        <v>0.20879121124744415</v>
      </c>
      <c r="BH321" s="42">
        <v>0.22344322502613068</v>
      </c>
      <c r="BI321" s="54">
        <f t="shared" si="141"/>
        <v>0.23260073612133661</v>
      </c>
      <c r="BJ321" s="44">
        <v>3.9445593953132629E-2</v>
      </c>
      <c r="BK321" s="44">
        <v>3.943169116973877E-2</v>
      </c>
      <c r="BL321" s="44">
        <v>3.9295617491006851E-2</v>
      </c>
      <c r="BM321" s="44">
        <v>3.9580333977937698E-2</v>
      </c>
      <c r="BN321" s="44">
        <v>3.9685439318418503E-2</v>
      </c>
      <c r="BO321" s="44">
        <v>4.0050074458122253E-2</v>
      </c>
      <c r="BP321" s="58">
        <f t="shared" si="142"/>
        <v>3.958145839472612E-2</v>
      </c>
      <c r="BQ321" s="42">
        <v>1.18</v>
      </c>
      <c r="BR321" s="42">
        <v>1.1599999999999999</v>
      </c>
      <c r="BS321" s="42">
        <v>1.1599999999999999</v>
      </c>
      <c r="BT321" s="42">
        <v>1.17</v>
      </c>
      <c r="BU321" s="42">
        <v>1.1599999999999999</v>
      </c>
      <c r="BV321" s="42">
        <v>1.1499999999999999</v>
      </c>
      <c r="BW321" s="54">
        <v>1.1599999999999999</v>
      </c>
      <c r="BX321" s="44">
        <v>3.5000000000000003E-2</v>
      </c>
      <c r="BY321" s="44">
        <v>3.9E-2</v>
      </c>
      <c r="BZ321" s="44">
        <v>3.6999999999999998E-2</v>
      </c>
      <c r="CA321" s="44">
        <v>4.2000000000000003E-2</v>
      </c>
      <c r="CB321" s="44">
        <v>4.2000000000000003E-2</v>
      </c>
      <c r="CC321" s="44">
        <v>3.9E-2</v>
      </c>
      <c r="CD321" s="58">
        <v>3.9E-2</v>
      </c>
      <c r="CE321" s="42">
        <v>7.89</v>
      </c>
      <c r="CF321" s="42">
        <v>7.91</v>
      </c>
      <c r="CG321" s="42">
        <v>7.91</v>
      </c>
      <c r="CH321" s="42">
        <v>7.91</v>
      </c>
      <c r="CI321" s="42">
        <v>7.89</v>
      </c>
      <c r="CJ321" s="42">
        <v>7.95</v>
      </c>
      <c r="CK321" s="54">
        <v>7.91</v>
      </c>
      <c r="CL321" s="42">
        <v>100</v>
      </c>
      <c r="CM321" s="44">
        <v>8.1000000000000003E-2</v>
      </c>
      <c r="CN321" s="44">
        <v>1.8236874341964722</v>
      </c>
      <c r="CO321" s="44">
        <v>1.841269850730896</v>
      </c>
      <c r="CP321" s="44">
        <v>1.7973138093948364</v>
      </c>
      <c r="CQ321" s="44">
        <v>1.8295482397079468</v>
      </c>
      <c r="CR321" s="44">
        <v>1.7787545919418335</v>
      </c>
      <c r="CS321" s="44">
        <v>1.7963370084762573</v>
      </c>
      <c r="CT321" s="58">
        <f t="shared" si="143"/>
        <v>1.8111518224080403</v>
      </c>
      <c r="CU321" s="44" t="s">
        <v>233</v>
      </c>
      <c r="CV321" s="44" t="s">
        <v>233</v>
      </c>
      <c r="CW321" s="44" t="s">
        <v>233</v>
      </c>
      <c r="CX321" s="44" t="s">
        <v>233</v>
      </c>
      <c r="CY321" s="44" t="s">
        <v>233</v>
      </c>
      <c r="CZ321" s="44" t="s">
        <v>233</v>
      </c>
      <c r="DA321" s="54">
        <v>0.71799999999999997</v>
      </c>
      <c r="DB321" s="65">
        <v>1223.6873779296875</v>
      </c>
      <c r="DC321" s="65">
        <v>1263.003662109375</v>
      </c>
      <c r="DD321" s="65">
        <v>1219.047607421875</v>
      </c>
      <c r="DE321" s="65">
        <v>1243.101318359375</v>
      </c>
      <c r="DF321" s="65">
        <v>1272.6494140625</v>
      </c>
      <c r="DG321" s="65">
        <v>1205.98291015625</v>
      </c>
      <c r="DH321" s="58">
        <f t="shared" si="144"/>
        <v>1.7825933496093751</v>
      </c>
      <c r="DI321" s="65">
        <v>1280.952392578125</v>
      </c>
      <c r="DJ321" s="65">
        <v>1270.3785400390625</v>
      </c>
      <c r="DK321" s="65">
        <v>1294.04150390625</v>
      </c>
      <c r="DL321" s="65">
        <v>1296.801025390625</v>
      </c>
      <c r="DM321" s="65">
        <v>1299.145263671875</v>
      </c>
      <c r="DN321" s="65">
        <v>1286.12939453125</v>
      </c>
      <c r="DO321" s="58">
        <f t="shared" si="145"/>
        <v>1.8545875488281249</v>
      </c>
      <c r="DP321" s="65">
        <v>0</v>
      </c>
      <c r="DQ321" s="44"/>
      <c r="DR321" s="65">
        <v>678.4375</v>
      </c>
      <c r="DS321" s="65">
        <v>726.0625</v>
      </c>
      <c r="DT321" s="65">
        <v>749.1875</v>
      </c>
      <c r="DU321" s="65">
        <v>738.3125</v>
      </c>
      <c r="DV321" s="65">
        <v>708.375</v>
      </c>
      <c r="DW321" s="65">
        <v>719.125</v>
      </c>
      <c r="DX321" s="58">
        <f t="shared" si="146"/>
        <v>1.03668</v>
      </c>
      <c r="DY321" s="43">
        <v>6.7310867309570313</v>
      </c>
      <c r="DZ321" s="43">
        <v>14.27495288848877</v>
      </c>
      <c r="EA321" s="43">
        <v>28.487312316894531</v>
      </c>
      <c r="EB321" s="44">
        <f t="shared" si="147"/>
        <v>1.6464349037170409</v>
      </c>
      <c r="EC321" s="43">
        <v>15</v>
      </c>
      <c r="ED321" s="43">
        <v>15</v>
      </c>
      <c r="EE321" s="43">
        <v>15</v>
      </c>
      <c r="EF321" s="43">
        <v>15</v>
      </c>
      <c r="EG321" s="43">
        <v>15</v>
      </c>
      <c r="EH321" s="43">
        <v>15</v>
      </c>
      <c r="EI321" s="56">
        <f t="shared" si="128"/>
        <v>15</v>
      </c>
      <c r="EJ321" s="65">
        <v>182.72</v>
      </c>
      <c r="EK321" s="42">
        <v>0</v>
      </c>
      <c r="EL321" s="42">
        <v>0</v>
      </c>
      <c r="EM321" s="42">
        <v>0</v>
      </c>
      <c r="EN321" s="42">
        <v>0</v>
      </c>
      <c r="EO321" s="42">
        <v>0</v>
      </c>
      <c r="EP321" s="42">
        <v>0</v>
      </c>
      <c r="EQ321" s="54" t="str">
        <f t="shared" si="129"/>
        <v>0</v>
      </c>
      <c r="ER321" s="65" t="s">
        <v>237</v>
      </c>
      <c r="ES321" s="42">
        <v>0</v>
      </c>
      <c r="ET321" s="42">
        <v>0</v>
      </c>
      <c r="EU321" s="42">
        <v>0</v>
      </c>
      <c r="EV321" s="42">
        <v>0</v>
      </c>
      <c r="EW321" s="42">
        <v>0</v>
      </c>
      <c r="EX321" s="42">
        <v>0</v>
      </c>
      <c r="EY321" s="54" t="str">
        <f t="shared" si="130"/>
        <v>0</v>
      </c>
      <c r="EZ321" s="42" t="s">
        <v>237</v>
      </c>
      <c r="FA321" s="42">
        <v>0.2199999988079071</v>
      </c>
      <c r="FB321" s="42">
        <v>0.2199999988079071</v>
      </c>
      <c r="FC321" s="42">
        <v>0.2199999988079071</v>
      </c>
      <c r="FD321" s="42">
        <v>0.2199999988079071</v>
      </c>
      <c r="FE321" s="42">
        <v>0.2199999988079071</v>
      </c>
      <c r="FF321" s="42">
        <v>0.2199999988079071</v>
      </c>
      <c r="FG321" s="54">
        <f t="shared" si="131"/>
        <v>0.2199999988079071</v>
      </c>
      <c r="FH321" s="42"/>
      <c r="FI321" s="42">
        <v>0.25999999046325684</v>
      </c>
      <c r="FJ321" s="42">
        <v>0.25999999046325684</v>
      </c>
      <c r="FK321" s="42">
        <v>0.25999999046325684</v>
      </c>
      <c r="FL321" s="42">
        <v>0.25999999046325684</v>
      </c>
      <c r="FM321" s="42">
        <v>0.25999999046325684</v>
      </c>
      <c r="FN321" s="42">
        <v>0.25999999046325684</v>
      </c>
      <c r="FO321" s="54">
        <f t="shared" si="132"/>
        <v>0.25999999046325684</v>
      </c>
      <c r="FP321" s="65">
        <v>29</v>
      </c>
      <c r="FQ321" s="42">
        <v>0.56999999284744263</v>
      </c>
      <c r="FR321" s="42">
        <v>0.56999999284744263</v>
      </c>
      <c r="FS321" s="42">
        <v>0.56999999284744263</v>
      </c>
      <c r="FT321" s="42">
        <v>0.56999999284744263</v>
      </c>
      <c r="FU321" s="42">
        <v>0.56999999284744263</v>
      </c>
      <c r="FV321" s="42">
        <v>0.56999999284744263</v>
      </c>
      <c r="FW321" s="54">
        <f t="shared" si="133"/>
        <v>0.56999999284744263</v>
      </c>
      <c r="FX321" s="65">
        <v>31</v>
      </c>
    </row>
    <row r="322" spans="1:180">
      <c r="A322" s="40">
        <v>39024</v>
      </c>
      <c r="B322" s="41"/>
      <c r="C322" s="41"/>
      <c r="D322" s="41"/>
      <c r="E322" s="51">
        <v>7.989743709564209</v>
      </c>
      <c r="F322" s="51">
        <v>8.4239320755004883</v>
      </c>
      <c r="G322" s="51">
        <v>8.2222223281860352</v>
      </c>
      <c r="H322" s="51">
        <v>8.1675214767456055</v>
      </c>
      <c r="I322" s="51">
        <v>8.1709403991699219</v>
      </c>
      <c r="J322" s="51">
        <v>8.5504274368286133</v>
      </c>
      <c r="K322" s="54">
        <f t="shared" si="134"/>
        <v>8.2541312376658116</v>
      </c>
      <c r="L322" s="43">
        <v>6.2026863098144531</v>
      </c>
      <c r="M322" s="43">
        <v>5.4456653594970703</v>
      </c>
      <c r="N322" s="43">
        <v>4.8107447624206543</v>
      </c>
      <c r="O322" s="43">
        <v>5.0549449920654297</v>
      </c>
      <c r="P322" s="43">
        <v>5.0549449920654297</v>
      </c>
      <c r="Q322" s="43">
        <v>4.6886448860168457</v>
      </c>
      <c r="R322" s="54">
        <f t="shared" si="135"/>
        <v>5.2096052169799805</v>
      </c>
      <c r="S322" s="43">
        <v>3.7851037979125977</v>
      </c>
      <c r="T322" s="43">
        <v>4.3956046104431152</v>
      </c>
      <c r="U322" s="43">
        <v>4.1514043807983398</v>
      </c>
      <c r="V322" s="43">
        <v>4.029304027557373</v>
      </c>
      <c r="W322" s="43">
        <v>4.029304027557373</v>
      </c>
      <c r="X322" s="43">
        <v>4.2735042572021484</v>
      </c>
      <c r="Y322" s="56">
        <f t="shared" si="136"/>
        <v>4.1107041835784912</v>
      </c>
      <c r="Z322" s="42">
        <v>-0.21733821928501129</v>
      </c>
      <c r="AA322" s="42">
        <v>-0.20757021009922028</v>
      </c>
      <c r="AB322" s="42">
        <v>-0.26129427552223206</v>
      </c>
      <c r="AC322" s="42">
        <v>-0.25641027092933655</v>
      </c>
      <c r="AD322" s="42">
        <v>-0.28083029389381409</v>
      </c>
      <c r="AE322" s="42">
        <v>-0.24664224684238434</v>
      </c>
      <c r="AF322" s="54">
        <f t="shared" si="137"/>
        <v>-0.24501425276199976</v>
      </c>
      <c r="AG322" s="42">
        <v>7.4666666984558105</v>
      </c>
      <c r="AH322" s="42">
        <v>7.4598288536071777</v>
      </c>
      <c r="AI322" s="42">
        <v>7.5247864723205566</v>
      </c>
      <c r="AJ322" s="42">
        <v>7.6752138137817383</v>
      </c>
      <c r="AK322" s="42">
        <v>7.8051280975341797</v>
      </c>
      <c r="AL322" s="42">
        <v>7.634188175201416</v>
      </c>
      <c r="AM322" s="54">
        <f t="shared" si="138"/>
        <v>7.5943020184834795</v>
      </c>
      <c r="AN322" s="44">
        <v>0.4444444477558136</v>
      </c>
      <c r="AO322" s="44">
        <v>0.42246642708778381</v>
      </c>
      <c r="AP322" s="44">
        <v>0.30280831456184387</v>
      </c>
      <c r="AQ322" s="44">
        <v>0.27838829159736633</v>
      </c>
      <c r="AR322" s="44">
        <v>0.27594628930091858</v>
      </c>
      <c r="AS322" s="44">
        <v>0.27106228470802307</v>
      </c>
      <c r="AT322" s="58">
        <f t="shared" si="139"/>
        <v>0.33251934250195819</v>
      </c>
      <c r="AU322" s="42">
        <v>0.67032968997955322</v>
      </c>
      <c r="AV322" s="42">
        <v>0.65689867734909058</v>
      </c>
      <c r="AW322" s="42">
        <v>0.6080586314201355</v>
      </c>
      <c r="AX322" s="42">
        <v>0.92796093225479126</v>
      </c>
      <c r="AY322" s="42">
        <v>0.78754580020904541</v>
      </c>
      <c r="AZ322" s="42">
        <v>0.88644689321517944</v>
      </c>
      <c r="BA322" s="54">
        <f t="shared" si="140"/>
        <v>0.75620677073796594</v>
      </c>
      <c r="BB322" s="44"/>
      <c r="BC322" s="42">
        <v>0.20879121124744415</v>
      </c>
      <c r="BD322" s="42">
        <v>0.24420024454593658</v>
      </c>
      <c r="BE322" s="42">
        <v>0.13675214350223541</v>
      </c>
      <c r="BF322" s="42">
        <v>0.30280831456184387</v>
      </c>
      <c r="BG322" s="42">
        <v>0.2747252881526947</v>
      </c>
      <c r="BH322" s="42">
        <v>0.38949939608573914</v>
      </c>
      <c r="BI322" s="54">
        <f t="shared" si="141"/>
        <v>0.25946276634931564</v>
      </c>
      <c r="BJ322" s="44">
        <v>4.0583159774541855E-2</v>
      </c>
      <c r="BK322" s="44">
        <v>4.0034566074609756E-2</v>
      </c>
      <c r="BL322" s="44">
        <v>3.8799077272415161E-2</v>
      </c>
      <c r="BM322" s="44">
        <v>3.7947472184896469E-2</v>
      </c>
      <c r="BN322" s="44">
        <v>3.8098111748695374E-2</v>
      </c>
      <c r="BO322" s="44">
        <v>3.9335031062364578E-2</v>
      </c>
      <c r="BP322" s="58">
        <f t="shared" si="142"/>
        <v>3.9132903019587197E-2</v>
      </c>
      <c r="BQ322" s="42">
        <v>1.1599999999999999</v>
      </c>
      <c r="BR322" s="42">
        <v>1.18</v>
      </c>
      <c r="BS322" s="42">
        <v>1.1499999999999999</v>
      </c>
      <c r="BT322" s="42">
        <v>1.1000000000000001</v>
      </c>
      <c r="BU322" s="42">
        <v>1.1399999999999999</v>
      </c>
      <c r="BV322" s="42">
        <v>1.1599999999999999</v>
      </c>
      <c r="BW322" s="54">
        <v>1.1499999999999999</v>
      </c>
      <c r="BX322" s="44">
        <v>4.2999999999999997E-2</v>
      </c>
      <c r="BY322" s="44">
        <v>3.7999999999999999E-2</v>
      </c>
      <c r="BZ322" s="44">
        <v>3.9E-2</v>
      </c>
      <c r="CA322" s="44">
        <v>3.7999999999999999E-2</v>
      </c>
      <c r="CB322" s="44">
        <v>3.7999999999999999E-2</v>
      </c>
      <c r="CC322" s="44">
        <v>4.2000000000000003E-2</v>
      </c>
      <c r="CD322" s="58">
        <v>3.9E-2</v>
      </c>
      <c r="CE322" s="42">
        <v>7.97</v>
      </c>
      <c r="CF322" s="42">
        <v>7.99</v>
      </c>
      <c r="CG322" s="42">
        <v>7.99</v>
      </c>
      <c r="CH322" s="42">
        <v>7.98</v>
      </c>
      <c r="CI322" s="42">
        <v>7.97</v>
      </c>
      <c r="CJ322" s="42">
        <v>7.95</v>
      </c>
      <c r="CK322" s="54">
        <v>7.98</v>
      </c>
      <c r="CL322" s="42">
        <v>98</v>
      </c>
      <c r="CM322" s="44"/>
      <c r="CN322" s="44">
        <v>1.8344322443008423</v>
      </c>
      <c r="CO322" s="44">
        <v>1.7924298048019409</v>
      </c>
      <c r="CP322" s="44">
        <v>0.98559218645095825</v>
      </c>
      <c r="CQ322" s="44">
        <v>1.004151463508606</v>
      </c>
      <c r="CR322" s="44">
        <v>0.99145299196243286</v>
      </c>
      <c r="CS322" s="44">
        <v>1.0051282644271851</v>
      </c>
      <c r="CT322" s="58">
        <f t="shared" si="143"/>
        <v>1.2688644925753276</v>
      </c>
      <c r="CU322" s="44" t="s">
        <v>233</v>
      </c>
      <c r="CV322" s="44" t="s">
        <v>233</v>
      </c>
      <c r="CW322" s="44" t="s">
        <v>233</v>
      </c>
      <c r="CX322" s="44" t="s">
        <v>233</v>
      </c>
      <c r="CY322" s="44" t="s">
        <v>233</v>
      </c>
      <c r="CZ322" s="44" t="s">
        <v>233</v>
      </c>
      <c r="DA322" s="54">
        <v>1.24</v>
      </c>
      <c r="DB322" s="65">
        <v>1268.009765625</v>
      </c>
      <c r="DC322" s="65">
        <v>1232.7227783203125</v>
      </c>
      <c r="DD322" s="65">
        <v>661.41632080078125</v>
      </c>
      <c r="DE322" s="65">
        <v>672.28326416015625</v>
      </c>
      <c r="DF322" s="65">
        <v>677.16729736328125</v>
      </c>
      <c r="DG322" s="65">
        <v>694.01708984375</v>
      </c>
      <c r="DH322" s="58">
        <f t="shared" si="144"/>
        <v>1.2493479638671876</v>
      </c>
      <c r="DI322" s="65">
        <v>1262.17333984375</v>
      </c>
      <c r="DJ322" s="65">
        <v>1266.739990234375</v>
      </c>
      <c r="DK322" s="65">
        <v>710.4273681640625</v>
      </c>
      <c r="DL322" s="65">
        <v>717.26495361328125</v>
      </c>
      <c r="DM322" s="65">
        <v>725.4700927734375</v>
      </c>
      <c r="DN322" s="65">
        <v>718.63250732421875</v>
      </c>
      <c r="DO322" s="58">
        <f t="shared" si="145"/>
        <v>1.2961699804687501</v>
      </c>
      <c r="DP322" s="65">
        <v>48</v>
      </c>
      <c r="DQ322" s="44"/>
      <c r="DR322" s="65">
        <v>0</v>
      </c>
      <c r="DS322" s="65">
        <v>0</v>
      </c>
      <c r="DT322" s="65">
        <v>749.4375</v>
      </c>
      <c r="DU322" s="65">
        <v>730.6875</v>
      </c>
      <c r="DV322" s="65">
        <v>701.75</v>
      </c>
      <c r="DW322" s="65">
        <v>701.4375</v>
      </c>
      <c r="DX322" s="58">
        <f t="shared" si="146"/>
        <v>0.69199500000000003</v>
      </c>
      <c r="DY322" s="43">
        <v>6.1617093086242676</v>
      </c>
      <c r="DZ322" s="43">
        <v>11.889156341552734</v>
      </c>
      <c r="EA322" s="43">
        <v>26.841438293457031</v>
      </c>
      <c r="EB322" s="44">
        <f t="shared" si="147"/>
        <v>1.6444962763214113</v>
      </c>
      <c r="EC322" s="43">
        <v>15</v>
      </c>
      <c r="ED322" s="43">
        <v>15</v>
      </c>
      <c r="EE322" s="43">
        <v>15</v>
      </c>
      <c r="EF322" s="43">
        <v>15</v>
      </c>
      <c r="EG322" s="43">
        <v>15</v>
      </c>
      <c r="EH322" s="43">
        <v>15</v>
      </c>
      <c r="EI322" s="56">
        <f t="shared" si="128"/>
        <v>15</v>
      </c>
      <c r="EJ322" s="65">
        <v>132.28</v>
      </c>
      <c r="EK322" s="42">
        <v>0</v>
      </c>
      <c r="EL322" s="42">
        <v>0</v>
      </c>
      <c r="EM322" s="42">
        <v>0</v>
      </c>
      <c r="EN322" s="42">
        <v>0</v>
      </c>
      <c r="EO322" s="42">
        <v>0</v>
      </c>
      <c r="EP322" s="42">
        <v>0</v>
      </c>
      <c r="EQ322" s="54" t="str">
        <f t="shared" si="129"/>
        <v>0</v>
      </c>
      <c r="ER322" s="65" t="s">
        <v>237</v>
      </c>
      <c r="ES322" s="42">
        <v>0</v>
      </c>
      <c r="ET322" s="42">
        <v>0</v>
      </c>
      <c r="EU322" s="42">
        <v>0</v>
      </c>
      <c r="EV322" s="42">
        <v>0</v>
      </c>
      <c r="EW322" s="42">
        <v>0</v>
      </c>
      <c r="EX322" s="42">
        <v>0</v>
      </c>
      <c r="EY322" s="54" t="str">
        <f t="shared" si="130"/>
        <v>0</v>
      </c>
      <c r="EZ322" s="42" t="s">
        <v>237</v>
      </c>
      <c r="FA322" s="42">
        <v>0.2199999988079071</v>
      </c>
      <c r="FB322" s="42">
        <v>0.2199999988079071</v>
      </c>
      <c r="FC322" s="42">
        <v>0.2199999988079071</v>
      </c>
      <c r="FD322" s="42">
        <v>0.25999999046325684</v>
      </c>
      <c r="FE322" s="42">
        <v>0.25999999046325684</v>
      </c>
      <c r="FF322" s="42">
        <v>0.25999999046325684</v>
      </c>
      <c r="FG322" s="54">
        <f t="shared" si="131"/>
        <v>0.23999999463558197</v>
      </c>
      <c r="FH322" s="42"/>
      <c r="FI322" s="42">
        <v>0.25999999046325684</v>
      </c>
      <c r="FJ322" s="42">
        <v>0.25999999046325684</v>
      </c>
      <c r="FK322" s="42">
        <v>0.25999999046325684</v>
      </c>
      <c r="FL322" s="42">
        <v>0.25999999046325684</v>
      </c>
      <c r="FM322" s="42">
        <v>0.25999999046325684</v>
      </c>
      <c r="FN322" s="42">
        <v>0.25999999046325684</v>
      </c>
      <c r="FO322" s="54">
        <f t="shared" si="132"/>
        <v>0.25999999046325684</v>
      </c>
      <c r="FP322" s="65">
        <v>23</v>
      </c>
      <c r="FQ322" s="42">
        <v>0.56999999284744263</v>
      </c>
      <c r="FR322" s="42">
        <v>0.56999999284744263</v>
      </c>
      <c r="FS322" s="42">
        <v>0.56999999284744263</v>
      </c>
      <c r="FT322" s="42">
        <v>0.56999999284744263</v>
      </c>
      <c r="FU322" s="42">
        <v>0.56999999284744263</v>
      </c>
      <c r="FV322" s="42">
        <v>0.56999999284744263</v>
      </c>
      <c r="FW322" s="54">
        <f t="shared" si="133"/>
        <v>0.56999999284744263</v>
      </c>
      <c r="FX322" s="65">
        <v>20</v>
      </c>
    </row>
    <row r="323" spans="1:180">
      <c r="A323" s="40">
        <v>39025</v>
      </c>
      <c r="B323" s="41"/>
      <c r="C323" s="41"/>
      <c r="D323" s="41"/>
      <c r="E323" s="51">
        <v>9.0905981063842773</v>
      </c>
      <c r="F323" s="51">
        <v>8.3521366119384766</v>
      </c>
      <c r="G323" s="51">
        <v>9.2102565765380859</v>
      </c>
      <c r="H323" s="51">
        <v>8.0717945098876953</v>
      </c>
      <c r="I323" s="51">
        <v>8.24957275390625</v>
      </c>
      <c r="J323" s="51">
        <v>8.0341882705688477</v>
      </c>
      <c r="K323" s="54">
        <f t="shared" si="134"/>
        <v>8.5014244715372715</v>
      </c>
      <c r="L323" s="43">
        <v>3.8095238208770752</v>
      </c>
      <c r="M323" s="43">
        <v>3.1990232467651367</v>
      </c>
      <c r="N323" s="43">
        <v>9.3040294647216797</v>
      </c>
      <c r="O323" s="43">
        <v>3.1501832008361816</v>
      </c>
      <c r="P323" s="43">
        <v>4.0781440734863281</v>
      </c>
      <c r="Q323" s="43">
        <v>3.5897436141967773</v>
      </c>
      <c r="R323" s="54">
        <f t="shared" si="135"/>
        <v>4.5217745701471967</v>
      </c>
      <c r="S323" s="43">
        <v>4.1514043807983398</v>
      </c>
      <c r="T323" s="43">
        <v>3.4188034534454346</v>
      </c>
      <c r="U323" s="43">
        <v>3.4188034534454346</v>
      </c>
      <c r="V323" s="43">
        <v>3.0525031089782715</v>
      </c>
      <c r="W323" s="43">
        <v>3.2967033386230469</v>
      </c>
      <c r="X323" s="43">
        <v>3.0525031089782715</v>
      </c>
      <c r="Y323" s="56">
        <f t="shared" si="136"/>
        <v>3.3984534740447998</v>
      </c>
      <c r="Z323" s="42">
        <v>-0.22710622847080231</v>
      </c>
      <c r="AA323" s="42">
        <v>-0.20757021009922028</v>
      </c>
      <c r="AB323" s="42">
        <v>-0.30036631226539612</v>
      </c>
      <c r="AC323" s="42">
        <v>-0.13431014120578766</v>
      </c>
      <c r="AD323" s="42">
        <v>-0.10989011079072952</v>
      </c>
      <c r="AE323" s="42">
        <v>-8.5470087826251984E-2</v>
      </c>
      <c r="AF323" s="54">
        <f t="shared" si="137"/>
        <v>-0.17745218177636465</v>
      </c>
      <c r="AG323" s="42">
        <v>7.5521368980407715</v>
      </c>
      <c r="AH323" s="42">
        <v>7.5384616851806641</v>
      </c>
      <c r="AI323" s="42">
        <v>7.4666666984558105</v>
      </c>
      <c r="AJ323" s="42">
        <v>7.6170940399169922</v>
      </c>
      <c r="AK323" s="42">
        <v>7.740170955657959</v>
      </c>
      <c r="AL323" s="42">
        <v>7.5452990531921387</v>
      </c>
      <c r="AM323" s="54">
        <f t="shared" si="138"/>
        <v>7.5766382217407227</v>
      </c>
      <c r="AN323" s="44">
        <v>0.33943834900856018</v>
      </c>
      <c r="AO323" s="44">
        <v>0.31013432145118713</v>
      </c>
      <c r="AP323" s="44">
        <v>0.32478633522987366</v>
      </c>
      <c r="AQ323" s="44">
        <v>0.31501832604408264</v>
      </c>
      <c r="AR323" s="44">
        <v>0.40537241101264954</v>
      </c>
      <c r="AS323" s="44">
        <v>0.35897436738014221</v>
      </c>
      <c r="AT323" s="58">
        <f t="shared" si="139"/>
        <v>0.34228735168774921</v>
      </c>
      <c r="AU323" s="42">
        <v>0.76312577724456787</v>
      </c>
      <c r="AV323" s="42">
        <v>0.85347986221313477</v>
      </c>
      <c r="AW323" s="42">
        <v>0.61294263601303101</v>
      </c>
      <c r="AX323" s="42">
        <v>0.5921856164932251</v>
      </c>
      <c r="AY323" s="42">
        <v>0.57142859697341919</v>
      </c>
      <c r="AZ323" s="42">
        <v>0.73748475313186646</v>
      </c>
      <c r="BA323" s="54">
        <f t="shared" si="140"/>
        <v>0.68844120701154077</v>
      </c>
      <c r="BB323" s="44"/>
      <c r="BC323" s="42">
        <v>0.38705739378929138</v>
      </c>
      <c r="BD323" s="42">
        <v>0.47252747416496277</v>
      </c>
      <c r="BE323" s="42">
        <v>0.33699634671211243</v>
      </c>
      <c r="BF323" s="42">
        <v>0.31013432145118713</v>
      </c>
      <c r="BG323" s="42">
        <v>0.33699634671211243</v>
      </c>
      <c r="BH323" s="42">
        <v>0.38705739378929138</v>
      </c>
      <c r="BI323" s="54">
        <f t="shared" si="141"/>
        <v>0.37179487943649292</v>
      </c>
      <c r="BJ323" s="44">
        <v>3.9289392530918121E-2</v>
      </c>
      <c r="BK323" s="44">
        <v>3.940269723534584E-2</v>
      </c>
      <c r="BL323" s="44">
        <v>3.9952680468559265E-2</v>
      </c>
      <c r="BM323" s="44">
        <v>3.9719488471746445E-2</v>
      </c>
      <c r="BN323" s="44">
        <v>3.9608608931303024E-2</v>
      </c>
      <c r="BO323" s="44">
        <v>3.8912732154130936E-2</v>
      </c>
      <c r="BP323" s="58">
        <f t="shared" si="142"/>
        <v>3.9480933298667274E-2</v>
      </c>
      <c r="BQ323" s="42">
        <v>1.21</v>
      </c>
      <c r="BR323" s="42">
        <v>1.22</v>
      </c>
      <c r="BS323" s="42">
        <v>1.23</v>
      </c>
      <c r="BT323" s="42">
        <v>1.19</v>
      </c>
      <c r="BU323" s="42">
        <v>1.18</v>
      </c>
      <c r="BV323" s="42">
        <v>1.27</v>
      </c>
      <c r="BW323" s="54">
        <v>1.22</v>
      </c>
      <c r="BX323" s="44">
        <v>3.7999999999999999E-2</v>
      </c>
      <c r="BY323" s="44">
        <v>0.04</v>
      </c>
      <c r="BZ323" s="44">
        <v>3.9E-2</v>
      </c>
      <c r="CA323" s="44">
        <v>0.04</v>
      </c>
      <c r="CB323" s="44">
        <v>0.04</v>
      </c>
      <c r="CC323" s="44">
        <v>3.7999999999999999E-2</v>
      </c>
      <c r="CD323" s="58">
        <v>3.9E-2</v>
      </c>
      <c r="CE323" s="42">
        <v>7.99</v>
      </c>
      <c r="CF323" s="42">
        <v>8</v>
      </c>
      <c r="CG323" s="42">
        <v>8</v>
      </c>
      <c r="CH323" s="42">
        <v>8.02</v>
      </c>
      <c r="CI323" s="42">
        <v>8.02</v>
      </c>
      <c r="CJ323" s="42">
        <v>8.0299999999999994</v>
      </c>
      <c r="CK323" s="54">
        <v>8.01</v>
      </c>
      <c r="CL323" s="42">
        <v>99</v>
      </c>
      <c r="CM323" s="44"/>
      <c r="CN323" s="44">
        <v>1.0793651342391968</v>
      </c>
      <c r="CO323" s="44">
        <v>1.0979243516921997</v>
      </c>
      <c r="CP323" s="44">
        <v>1.2757021188735962</v>
      </c>
      <c r="CQ323" s="44">
        <v>1.3782662153244019</v>
      </c>
      <c r="CR323" s="44">
        <v>2.2046399116516113</v>
      </c>
      <c r="CS323" s="44">
        <v>2.0854701995849609</v>
      </c>
      <c r="CT323" s="58">
        <f t="shared" si="143"/>
        <v>1.5202279885609944</v>
      </c>
      <c r="CU323" s="44" t="s">
        <v>233</v>
      </c>
      <c r="CV323" s="44" t="s">
        <v>233</v>
      </c>
      <c r="CW323" s="44" t="s">
        <v>233</v>
      </c>
      <c r="CX323" s="44" t="s">
        <v>233</v>
      </c>
      <c r="CY323" s="44" t="s">
        <v>233</v>
      </c>
      <c r="CZ323" s="44" t="s">
        <v>233</v>
      </c>
      <c r="DA323" s="54">
        <v>0.96499999999999997</v>
      </c>
      <c r="DB323" s="65">
        <v>753.96826171875</v>
      </c>
      <c r="DC323" s="65">
        <v>719.65814208984375</v>
      </c>
      <c r="DD323" s="65">
        <v>919.78021240234375</v>
      </c>
      <c r="DE323" s="65">
        <v>846.886474609375</v>
      </c>
      <c r="DF323" s="65">
        <v>1546.3980712890625</v>
      </c>
      <c r="DG323" s="65">
        <v>1383.8826904296875</v>
      </c>
      <c r="DH323" s="58">
        <f t="shared" si="144"/>
        <v>1.4809377246093749</v>
      </c>
      <c r="DI323" s="65">
        <v>724.1025390625</v>
      </c>
      <c r="DJ323" s="65">
        <v>727.5213623046875</v>
      </c>
      <c r="DK323" s="65">
        <v>918.974365234375</v>
      </c>
      <c r="DL323" s="65">
        <v>901.88037109375</v>
      </c>
      <c r="DM323" s="65">
        <v>1392.3321533203125</v>
      </c>
      <c r="DN323" s="65">
        <v>1413.91943359375</v>
      </c>
      <c r="DO323" s="58">
        <f t="shared" si="145"/>
        <v>1.4588952539062501</v>
      </c>
      <c r="DP323" s="65">
        <v>48</v>
      </c>
      <c r="DQ323" s="44"/>
      <c r="DR323" s="65">
        <v>0</v>
      </c>
      <c r="DS323" s="65">
        <v>0</v>
      </c>
      <c r="DT323" s="65">
        <v>713.125</v>
      </c>
      <c r="DU323" s="65">
        <v>715.1875</v>
      </c>
      <c r="DV323" s="65">
        <v>664.375</v>
      </c>
      <c r="DW323" s="65">
        <v>704.125</v>
      </c>
      <c r="DX323" s="58">
        <f t="shared" si="146"/>
        <v>0.67123500000000003</v>
      </c>
      <c r="DY323" s="43">
        <v>6.7441754341125488</v>
      </c>
      <c r="DZ323" s="43">
        <v>12.315062522888184</v>
      </c>
      <c r="EA323" s="43">
        <v>27.534439086914062</v>
      </c>
      <c r="EB323" s="44">
        <f t="shared" si="147"/>
        <v>1.3967129514312746</v>
      </c>
      <c r="EC323" s="43">
        <v>15</v>
      </c>
      <c r="ED323" s="43">
        <v>15</v>
      </c>
      <c r="EE323" s="43">
        <v>15</v>
      </c>
      <c r="EF323" s="43">
        <v>15</v>
      </c>
      <c r="EG323" s="43">
        <v>15</v>
      </c>
      <c r="EH323" s="43">
        <v>15</v>
      </c>
      <c r="EI323" s="56">
        <f t="shared" si="128"/>
        <v>15</v>
      </c>
      <c r="EJ323" s="65">
        <v>157.47999999999999</v>
      </c>
      <c r="EK323" s="42">
        <v>0</v>
      </c>
      <c r="EL323" s="42">
        <v>0</v>
      </c>
      <c r="EM323" s="42">
        <v>0</v>
      </c>
      <c r="EN323" s="42">
        <v>0</v>
      </c>
      <c r="EO323" s="42">
        <v>0</v>
      </c>
      <c r="EP323" s="42">
        <v>0</v>
      </c>
      <c r="EQ323" s="54" t="str">
        <f t="shared" si="129"/>
        <v>0</v>
      </c>
      <c r="ER323" s="65" t="s">
        <v>237</v>
      </c>
      <c r="ES323" s="42">
        <v>0</v>
      </c>
      <c r="ET323" s="42">
        <v>0</v>
      </c>
      <c r="EU323" s="42">
        <v>0</v>
      </c>
      <c r="EV323" s="42">
        <v>0</v>
      </c>
      <c r="EW323" s="42">
        <v>0</v>
      </c>
      <c r="EX323" s="42">
        <v>0</v>
      </c>
      <c r="EY323" s="54" t="str">
        <f t="shared" si="130"/>
        <v>0</v>
      </c>
      <c r="EZ323" s="42" t="s">
        <v>237</v>
      </c>
      <c r="FA323" s="42">
        <v>0.25999999046325684</v>
      </c>
      <c r="FB323" s="42">
        <v>0.25</v>
      </c>
      <c r="FC323" s="42">
        <v>0.2199999988079071</v>
      </c>
      <c r="FD323" s="42">
        <v>0.20000000298023224</v>
      </c>
      <c r="FE323" s="42">
        <v>0.23000000417232513</v>
      </c>
      <c r="FF323" s="42">
        <v>0.23000000417232513</v>
      </c>
      <c r="FG323" s="54">
        <f t="shared" si="131"/>
        <v>0.23166666676600775</v>
      </c>
      <c r="FH323" s="42"/>
      <c r="FI323" s="42">
        <v>0.25999999046325684</v>
      </c>
      <c r="FJ323" s="42">
        <v>0.25</v>
      </c>
      <c r="FK323" s="42">
        <v>0.25</v>
      </c>
      <c r="FL323" s="42">
        <v>0.25</v>
      </c>
      <c r="FM323" s="42">
        <v>0.25</v>
      </c>
      <c r="FN323" s="42">
        <v>0.25</v>
      </c>
      <c r="FO323" s="54">
        <f t="shared" si="132"/>
        <v>0.25166666507720947</v>
      </c>
      <c r="FP323" s="65">
        <v>23</v>
      </c>
      <c r="FQ323" s="42">
        <v>0.56999999284744263</v>
      </c>
      <c r="FR323" s="42">
        <v>0.56999999284744263</v>
      </c>
      <c r="FS323" s="42">
        <v>0.56999999284744263</v>
      </c>
      <c r="FT323" s="42">
        <v>0.56999999284744263</v>
      </c>
      <c r="FU323" s="42">
        <v>0.56999999284744263</v>
      </c>
      <c r="FV323" s="42">
        <v>0.56999999284744263</v>
      </c>
      <c r="FW323" s="54">
        <f t="shared" si="133"/>
        <v>0.56999999284744263</v>
      </c>
      <c r="FX323" s="65">
        <v>26</v>
      </c>
    </row>
    <row r="324" spans="1:180">
      <c r="A324" s="40">
        <v>39026</v>
      </c>
      <c r="B324" s="41"/>
      <c r="C324" s="41"/>
      <c r="D324" s="41"/>
      <c r="E324" s="51">
        <v>7.9008545875549316</v>
      </c>
      <c r="F324" s="51">
        <v>8.0341882705688477</v>
      </c>
      <c r="G324" s="51">
        <v>9.1418800354003906</v>
      </c>
      <c r="H324" s="51">
        <v>8.519658088684082</v>
      </c>
      <c r="I324" s="51">
        <v>8.2085466384887695</v>
      </c>
      <c r="J324" s="51">
        <v>8.6290597915649414</v>
      </c>
      <c r="K324" s="54">
        <f t="shared" si="134"/>
        <v>8.4056979020436611</v>
      </c>
      <c r="L324" s="43">
        <v>3.076923131942749</v>
      </c>
      <c r="M324" s="43">
        <v>2.9548230171203613</v>
      </c>
      <c r="N324" s="43">
        <v>3.076923131942749</v>
      </c>
      <c r="O324" s="43">
        <v>3.5653235912322998</v>
      </c>
      <c r="P324" s="43">
        <v>4.4200243949890137</v>
      </c>
      <c r="Q324" s="43">
        <v>4.2979245185852051</v>
      </c>
      <c r="R324" s="54">
        <f t="shared" si="135"/>
        <v>3.5653236309687295</v>
      </c>
      <c r="S324" s="43">
        <v>3.2967033386230469</v>
      </c>
      <c r="T324" s="43">
        <v>3.1746032238006592</v>
      </c>
      <c r="U324" s="43">
        <v>3.2967033386230469</v>
      </c>
      <c r="V324" s="43">
        <v>3.5409035682678223</v>
      </c>
      <c r="W324" s="43">
        <v>3.2967033386230469</v>
      </c>
      <c r="X324" s="43">
        <v>3.4188034534454346</v>
      </c>
      <c r="Y324" s="56">
        <f t="shared" si="136"/>
        <v>3.3374033768971763</v>
      </c>
      <c r="Z324" s="42">
        <v>-0.18315018713474274</v>
      </c>
      <c r="AA324" s="42">
        <v>-0.19780220091342926</v>
      </c>
      <c r="AB324" s="42">
        <v>-0.20757021009922028</v>
      </c>
      <c r="AC324" s="42">
        <v>-0.2222222238779068</v>
      </c>
      <c r="AD324" s="42">
        <v>-0.22710622847080231</v>
      </c>
      <c r="AE324" s="42">
        <v>-0.18803419172763824</v>
      </c>
      <c r="AF324" s="54">
        <f t="shared" si="137"/>
        <v>-0.20431420703728995</v>
      </c>
      <c r="AG324" s="42">
        <v>7.5350427627563477</v>
      </c>
      <c r="AH324" s="42">
        <v>7.5179486274719238</v>
      </c>
      <c r="AI324" s="42">
        <v>7.5282049179077148</v>
      </c>
      <c r="AJ324" s="42">
        <v>7.760683536529541</v>
      </c>
      <c r="AK324" s="42">
        <v>7.9145298004150391</v>
      </c>
      <c r="AL324" s="42">
        <v>7.7094016075134277</v>
      </c>
      <c r="AM324" s="54">
        <f t="shared" si="138"/>
        <v>7.660968542098999</v>
      </c>
      <c r="AN324" s="44">
        <v>0.44688645005226135</v>
      </c>
      <c r="AO324" s="44">
        <v>0.44200244545936584</v>
      </c>
      <c r="AP324" s="44">
        <v>0.42979243397712708</v>
      </c>
      <c r="AQ324" s="44">
        <v>0.39316239953041077</v>
      </c>
      <c r="AR324" s="44">
        <v>0.3540903627872467</v>
      </c>
      <c r="AS324" s="44">
        <v>0.38827839493751526</v>
      </c>
      <c r="AT324" s="58">
        <f t="shared" si="139"/>
        <v>0.40903541445732117</v>
      </c>
      <c r="AU324" s="42">
        <v>0.62881565093994141</v>
      </c>
      <c r="AV324" s="42">
        <v>0.70573872327804565</v>
      </c>
      <c r="AW324" s="42">
        <v>0.55189257860183716</v>
      </c>
      <c r="AX324" s="42">
        <v>0.5653235912322998</v>
      </c>
      <c r="AY324" s="42">
        <v>0.47496947646141052</v>
      </c>
      <c r="AZ324" s="42">
        <v>0.48962149024009705</v>
      </c>
      <c r="BA324" s="54">
        <f t="shared" si="140"/>
        <v>0.56939358512560523</v>
      </c>
      <c r="BB324" s="44"/>
      <c r="BC324" s="42">
        <v>0.31257632374763489</v>
      </c>
      <c r="BD324" s="42">
        <v>0.36019536852836609</v>
      </c>
      <c r="BE324" s="42">
        <v>0.32600733637809753</v>
      </c>
      <c r="BF324" s="42">
        <v>0.25641027092933655</v>
      </c>
      <c r="BG324" s="42">
        <v>0.26739928126335144</v>
      </c>
      <c r="BH324" s="42">
        <v>0.24542124569416046</v>
      </c>
      <c r="BI324" s="54">
        <f t="shared" si="141"/>
        <v>0.29466830442349118</v>
      </c>
      <c r="BJ324" s="44">
        <v>3.9211191236972809E-2</v>
      </c>
      <c r="BK324" s="44">
        <v>3.913402184844017E-2</v>
      </c>
      <c r="BL324" s="44">
        <v>3.8960147649049759E-2</v>
      </c>
      <c r="BM324" s="44">
        <v>3.8811001926660538E-2</v>
      </c>
      <c r="BN324" s="44">
        <v>3.8886904716491699E-2</v>
      </c>
      <c r="BO324" s="44">
        <v>3.9584968239068985E-2</v>
      </c>
      <c r="BP324" s="58">
        <f t="shared" si="142"/>
        <v>3.9098039269447327E-2</v>
      </c>
      <c r="BQ324" s="42">
        <v>1.27</v>
      </c>
      <c r="BR324" s="42">
        <v>1.2</v>
      </c>
      <c r="BS324" s="42">
        <v>1.23</v>
      </c>
      <c r="BT324" s="42">
        <v>1.1399999999999999</v>
      </c>
      <c r="BU324" s="42">
        <v>1.21</v>
      </c>
      <c r="BV324" s="42">
        <v>1.08</v>
      </c>
      <c r="BW324" s="54">
        <v>1.19</v>
      </c>
      <c r="BX324" s="44">
        <v>0.04</v>
      </c>
      <c r="BY324" s="44">
        <v>3.9E-2</v>
      </c>
      <c r="BZ324" s="44">
        <v>3.9E-2</v>
      </c>
      <c r="CA324" s="44">
        <v>3.3000000000000002E-2</v>
      </c>
      <c r="CB324" s="44">
        <v>3.5000000000000003E-2</v>
      </c>
      <c r="CC324" s="44">
        <v>3.9E-2</v>
      </c>
      <c r="CD324" s="58">
        <v>3.7999999999999999E-2</v>
      </c>
      <c r="CE324" s="42">
        <v>8.07</v>
      </c>
      <c r="CF324" s="42">
        <v>8.06</v>
      </c>
      <c r="CG324" s="42">
        <v>8.0399999999999991</v>
      </c>
      <c r="CH324" s="42">
        <v>8.02</v>
      </c>
      <c r="CI324" s="42">
        <v>8.0299999999999994</v>
      </c>
      <c r="CJ324" s="42">
        <v>8.0299999999999994</v>
      </c>
      <c r="CK324" s="54">
        <v>8.0399999999999991</v>
      </c>
      <c r="CL324" s="42">
        <v>101</v>
      </c>
      <c r="CM324" s="44"/>
      <c r="CN324" s="44">
        <v>1.9594627618789673</v>
      </c>
      <c r="CO324" s="44">
        <v>2.0297925472259521</v>
      </c>
      <c r="CP324" s="44">
        <v>1.9995115995407104</v>
      </c>
      <c r="CQ324" s="44">
        <v>1.6361416578292847</v>
      </c>
      <c r="CR324" s="44">
        <v>1.7094017267227173</v>
      </c>
      <c r="CS324" s="44">
        <v>1.7367521524429321</v>
      </c>
      <c r="CT324" s="58">
        <f t="shared" si="143"/>
        <v>1.8451770742734273</v>
      </c>
      <c r="CU324" s="44" t="s">
        <v>233</v>
      </c>
      <c r="CV324" s="44" t="s">
        <v>233</v>
      </c>
      <c r="CW324" s="44" t="s">
        <v>233</v>
      </c>
      <c r="CX324" s="44" t="s">
        <v>233</v>
      </c>
      <c r="CY324" s="44" t="s">
        <v>233</v>
      </c>
      <c r="CZ324" s="44" t="s">
        <v>233</v>
      </c>
      <c r="DA324" s="54">
        <v>0.69899999999999995</v>
      </c>
      <c r="DB324" s="65">
        <v>1380.952392578125</v>
      </c>
      <c r="DC324" s="65">
        <v>1317.70458984375</v>
      </c>
      <c r="DD324" s="65">
        <v>1418.4371337890625</v>
      </c>
      <c r="DE324" s="65">
        <v>1110.6226806640625</v>
      </c>
      <c r="DF324" s="65">
        <v>1149.6947021484375</v>
      </c>
      <c r="DG324" s="65">
        <v>1170.08544921875</v>
      </c>
      <c r="DH324" s="58">
        <f t="shared" si="144"/>
        <v>1.811399267578125</v>
      </c>
      <c r="DI324" s="65">
        <v>1389.059814453125</v>
      </c>
      <c r="DJ324" s="65">
        <v>1351.794921875</v>
      </c>
      <c r="DK324" s="65">
        <v>1349.5970458984375</v>
      </c>
      <c r="DL324" s="65">
        <v>1171.281982421875</v>
      </c>
      <c r="DM324" s="65">
        <v>1181.245361328125</v>
      </c>
      <c r="DN324" s="65">
        <v>1167.325927734375</v>
      </c>
      <c r="DO324" s="58">
        <f t="shared" si="145"/>
        <v>1.8264732128906249</v>
      </c>
      <c r="DP324" s="65">
        <v>48</v>
      </c>
      <c r="DQ324" s="44"/>
      <c r="DR324" s="65">
        <v>0</v>
      </c>
      <c r="DS324" s="65">
        <v>0</v>
      </c>
      <c r="DT324" s="65">
        <v>706.25</v>
      </c>
      <c r="DU324" s="65">
        <v>734.0625</v>
      </c>
      <c r="DV324" s="65">
        <v>710.5625</v>
      </c>
      <c r="DW324" s="65">
        <v>763</v>
      </c>
      <c r="DX324" s="58">
        <f t="shared" si="146"/>
        <v>0.69933000000000001</v>
      </c>
      <c r="DY324" s="43">
        <v>6.580561637878418</v>
      </c>
      <c r="DZ324" s="43">
        <v>15.025702476501465</v>
      </c>
      <c r="EA324" s="43">
        <v>26.343345642089844</v>
      </c>
      <c r="EB324" s="44">
        <f t="shared" si="147"/>
        <v>1.4307197796630859</v>
      </c>
      <c r="EC324" s="43">
        <v>13</v>
      </c>
      <c r="ED324" s="43">
        <v>13</v>
      </c>
      <c r="EE324" s="43">
        <v>13</v>
      </c>
      <c r="EF324" s="43">
        <v>13</v>
      </c>
      <c r="EG324" s="43">
        <v>13</v>
      </c>
      <c r="EH324" s="43">
        <v>13</v>
      </c>
      <c r="EI324" s="56">
        <f t="shared" si="128"/>
        <v>13</v>
      </c>
      <c r="EJ324" s="65">
        <v>170.8</v>
      </c>
      <c r="EK324" s="42">
        <v>0</v>
      </c>
      <c r="EL324" s="42">
        <v>0</v>
      </c>
      <c r="EM324" s="42">
        <v>0</v>
      </c>
      <c r="EN324" s="42">
        <v>0</v>
      </c>
      <c r="EO324" s="42">
        <v>0</v>
      </c>
      <c r="EP324" s="42">
        <v>0</v>
      </c>
      <c r="EQ324" s="54" t="str">
        <f t="shared" si="129"/>
        <v>0</v>
      </c>
      <c r="ER324" s="65" t="s">
        <v>237</v>
      </c>
      <c r="ES324" s="42">
        <v>0</v>
      </c>
      <c r="ET324" s="42">
        <v>0</v>
      </c>
      <c r="EU324" s="42">
        <v>0</v>
      </c>
      <c r="EV324" s="42">
        <v>0</v>
      </c>
      <c r="EW324" s="42">
        <v>0</v>
      </c>
      <c r="EX324" s="42">
        <v>0</v>
      </c>
      <c r="EY324" s="54" t="str">
        <f t="shared" si="130"/>
        <v>0</v>
      </c>
      <c r="EZ324" s="42" t="s">
        <v>237</v>
      </c>
      <c r="FA324" s="42">
        <v>0.2199999988079071</v>
      </c>
      <c r="FB324" s="42">
        <v>0.2199999988079071</v>
      </c>
      <c r="FC324" s="42">
        <v>0.20000000298023224</v>
      </c>
      <c r="FD324" s="42">
        <v>0.20000000298023224</v>
      </c>
      <c r="FE324" s="42">
        <v>0.18000000715255737</v>
      </c>
      <c r="FF324" s="42">
        <v>0.18000000715255737</v>
      </c>
      <c r="FG324" s="54">
        <f t="shared" si="131"/>
        <v>0.20000000298023224</v>
      </c>
      <c r="FH324" s="42"/>
      <c r="FI324" s="42">
        <v>0.23000000417232513</v>
      </c>
      <c r="FJ324" s="42">
        <v>0.23000000417232513</v>
      </c>
      <c r="FK324" s="42">
        <v>0.23000000417232513</v>
      </c>
      <c r="FL324" s="42">
        <v>0.23000000417232513</v>
      </c>
      <c r="FM324" s="42">
        <v>0.23000000417232513</v>
      </c>
      <c r="FN324" s="42">
        <v>0.23000000417232513</v>
      </c>
      <c r="FO324" s="54">
        <f t="shared" si="132"/>
        <v>0.23000000417232513</v>
      </c>
      <c r="FP324" s="65">
        <v>30</v>
      </c>
      <c r="FQ324" s="42">
        <v>0.56999999284744263</v>
      </c>
      <c r="FR324" s="42">
        <v>0.56999999284744263</v>
      </c>
      <c r="FS324" s="42">
        <v>0.56999999284744263</v>
      </c>
      <c r="FT324" s="42">
        <v>0.56999999284744263</v>
      </c>
      <c r="FU324" s="42">
        <v>0.56999999284744263</v>
      </c>
      <c r="FV324" s="42">
        <v>0.56999999284744263</v>
      </c>
      <c r="FW324" s="54">
        <f t="shared" si="133"/>
        <v>0.56999999284744263</v>
      </c>
      <c r="FX324" s="65">
        <v>33</v>
      </c>
    </row>
    <row r="325" spans="1:180">
      <c r="A325" s="40">
        <v>39027</v>
      </c>
      <c r="B325" s="41"/>
      <c r="C325" s="41"/>
      <c r="D325" s="41"/>
      <c r="E325" s="51">
        <v>8.9025640487670898</v>
      </c>
      <c r="F325" s="51">
        <v>8.4615383148193359</v>
      </c>
      <c r="G325" s="51">
        <v>9.1726493835449219</v>
      </c>
      <c r="H325" s="51">
        <v>8.4991455078125</v>
      </c>
      <c r="I325" s="51">
        <v>8.9401712417602539</v>
      </c>
      <c r="J325" s="51">
        <v>8.0649576187133789</v>
      </c>
      <c r="K325" s="54">
        <f t="shared" si="134"/>
        <v>8.6735043525695801</v>
      </c>
      <c r="L325" s="43">
        <v>3.7362637519836426</v>
      </c>
      <c r="M325" s="43">
        <v>3.7362637519836426</v>
      </c>
      <c r="N325" s="43">
        <v>3.5653235912322998</v>
      </c>
      <c r="O325" s="43">
        <v>4.2979245185852051</v>
      </c>
      <c r="P325" s="43">
        <v>5.5921854972839355</v>
      </c>
      <c r="Q325" s="43">
        <v>5.4456653594970703</v>
      </c>
      <c r="R325" s="54">
        <f t="shared" si="135"/>
        <v>4.3956044117609663</v>
      </c>
      <c r="S325" s="43">
        <v>3.4188034534454346</v>
      </c>
      <c r="T325" s="43">
        <v>3.4188034534454346</v>
      </c>
      <c r="U325" s="43">
        <v>3.5409035682678223</v>
      </c>
      <c r="V325" s="43">
        <v>3.2967033386230469</v>
      </c>
      <c r="W325" s="43">
        <v>3.2967033386230469</v>
      </c>
      <c r="X325" s="43">
        <v>3.2967033386230469</v>
      </c>
      <c r="Y325" s="56">
        <f t="shared" si="136"/>
        <v>3.3781034151713052</v>
      </c>
      <c r="Z325" s="42">
        <v>-0.20268620550632477</v>
      </c>
      <c r="AA325" s="42">
        <v>-0.19780220091342926</v>
      </c>
      <c r="AB325" s="42">
        <v>-0.24664224684238434</v>
      </c>
      <c r="AC325" s="42">
        <v>-0.25152626633644104</v>
      </c>
      <c r="AD325" s="42">
        <v>-0.28083029389381409</v>
      </c>
      <c r="AE325" s="42">
        <v>-0.25641027092933655</v>
      </c>
      <c r="AF325" s="54">
        <f t="shared" si="137"/>
        <v>-0.23931624740362167</v>
      </c>
      <c r="AG325" s="42">
        <v>7.5692305564880371</v>
      </c>
      <c r="AH325" s="42">
        <v>7.5282049179077148</v>
      </c>
      <c r="AI325" s="42">
        <v>7.596580982208252</v>
      </c>
      <c r="AJ325" s="42">
        <v>7.8017091751098633</v>
      </c>
      <c r="AK325" s="42">
        <v>8.0341882705688477</v>
      </c>
      <c r="AL325" s="42">
        <v>7.7811965942382812</v>
      </c>
      <c r="AM325" s="54">
        <f t="shared" si="138"/>
        <v>7.718518416086833</v>
      </c>
      <c r="AN325" s="44">
        <v>0.36630037426948547</v>
      </c>
      <c r="AO325" s="44">
        <v>0.41758242249488831</v>
      </c>
      <c r="AP325" s="44">
        <v>0.34676435589790344</v>
      </c>
      <c r="AQ325" s="44">
        <v>0.36630037426948547</v>
      </c>
      <c r="AR325" s="44">
        <v>0.37606838345527649</v>
      </c>
      <c r="AS325" s="44">
        <v>0.38339439034461975</v>
      </c>
      <c r="AT325" s="58">
        <f t="shared" si="139"/>
        <v>0.37606838345527649</v>
      </c>
      <c r="AU325" s="42">
        <v>0.45421245694160461</v>
      </c>
      <c r="AV325" s="42">
        <v>0.43223443627357483</v>
      </c>
      <c r="AW325" s="42">
        <v>0.4444444477558136</v>
      </c>
      <c r="AX325" s="42">
        <v>0.41758242249488831</v>
      </c>
      <c r="AY325" s="42">
        <v>0.39926740527153015</v>
      </c>
      <c r="AZ325" s="42">
        <v>0.40415140986442566</v>
      </c>
      <c r="BA325" s="54">
        <f t="shared" si="140"/>
        <v>0.42531542976697284</v>
      </c>
      <c r="BB325" s="44"/>
      <c r="BC325" s="42">
        <v>0.2063492089509964</v>
      </c>
      <c r="BD325" s="42">
        <v>0.21001221239566803</v>
      </c>
      <c r="BE325" s="42">
        <v>0.17948718369007111</v>
      </c>
      <c r="BF325" s="42">
        <v>0.16605617105960846</v>
      </c>
      <c r="BG325" s="42">
        <v>0.14163614809513092</v>
      </c>
      <c r="BH325" s="42">
        <v>0.13797314465045929</v>
      </c>
      <c r="BI325" s="54">
        <f t="shared" si="141"/>
        <v>0.17358567814032236</v>
      </c>
      <c r="BJ325" s="44">
        <v>3.9663452655076981E-2</v>
      </c>
      <c r="BK325" s="44">
        <v>3.9264563471078873E-2</v>
      </c>
      <c r="BL325" s="44">
        <v>3.9112146943807602E-2</v>
      </c>
      <c r="BM325" s="44">
        <v>3.8700785487890244E-2</v>
      </c>
      <c r="BN325" s="44">
        <v>3.9304770529270172E-2</v>
      </c>
      <c r="BO325" s="44">
        <v>3.9678428322076797E-2</v>
      </c>
      <c r="BP325" s="58">
        <f t="shared" si="142"/>
        <v>3.9287357901533447E-2</v>
      </c>
      <c r="BQ325" s="42">
        <v>1.07</v>
      </c>
      <c r="BR325" s="42">
        <v>1.1000000000000001</v>
      </c>
      <c r="BS325" s="42">
        <v>1.08</v>
      </c>
      <c r="BT325" s="42">
        <v>1.08</v>
      </c>
      <c r="BU325" s="42">
        <v>1.1000000000000001</v>
      </c>
      <c r="BV325" s="42">
        <v>1.08</v>
      </c>
      <c r="BW325" s="54">
        <v>1.08</v>
      </c>
      <c r="BX325" s="44">
        <v>0.04</v>
      </c>
      <c r="BY325" s="44">
        <v>3.9E-2</v>
      </c>
      <c r="BZ325" s="44">
        <v>3.7999999999999999E-2</v>
      </c>
      <c r="CA325" s="44">
        <v>3.9E-2</v>
      </c>
      <c r="CB325" s="44">
        <v>0.04</v>
      </c>
      <c r="CC325" s="44">
        <v>4.2000000000000003E-2</v>
      </c>
      <c r="CD325" s="58">
        <v>0.04</v>
      </c>
      <c r="CE325" s="42">
        <v>8.11</v>
      </c>
      <c r="CF325" s="42">
        <v>8.11</v>
      </c>
      <c r="CG325" s="42">
        <v>8.11</v>
      </c>
      <c r="CH325" s="42">
        <v>8.1</v>
      </c>
      <c r="CI325" s="42">
        <v>8.1</v>
      </c>
      <c r="CJ325" s="42">
        <v>8.08</v>
      </c>
      <c r="CK325" s="54">
        <v>8.1</v>
      </c>
      <c r="CL325" s="42">
        <v>123</v>
      </c>
      <c r="CM325" s="44"/>
      <c r="CN325" s="44">
        <v>1.6713064908981323</v>
      </c>
      <c r="CO325" s="44">
        <v>1.5658119916915894</v>
      </c>
      <c r="CP325" s="44">
        <v>1.2503052949905396</v>
      </c>
      <c r="CQ325" s="44">
        <v>1.235653281211853</v>
      </c>
      <c r="CR325" s="44">
        <v>1.2503052949905396</v>
      </c>
      <c r="CS325" s="44">
        <v>1.2415140867233276</v>
      </c>
      <c r="CT325" s="58">
        <f t="shared" si="143"/>
        <v>1.3691494067509968</v>
      </c>
      <c r="CU325" s="44" t="s">
        <v>233</v>
      </c>
      <c r="CV325" s="44" t="s">
        <v>233</v>
      </c>
      <c r="CW325" s="44" t="s">
        <v>233</v>
      </c>
      <c r="CX325" s="44" t="s">
        <v>233</v>
      </c>
      <c r="CY325" s="44" t="s">
        <v>233</v>
      </c>
      <c r="CZ325" s="44" t="s">
        <v>233</v>
      </c>
      <c r="DA325" s="54">
        <v>1.163</v>
      </c>
      <c r="DB325" s="65">
        <v>1134.3101806640625</v>
      </c>
      <c r="DC325" s="65">
        <v>1151.4041748046875</v>
      </c>
      <c r="DD325" s="65">
        <v>843.345458984375</v>
      </c>
      <c r="DE325" s="65">
        <v>861.4163818359375</v>
      </c>
      <c r="DF325" s="65">
        <v>866.17822265625</v>
      </c>
      <c r="DG325" s="65">
        <v>865.3236083984375</v>
      </c>
      <c r="DH325" s="58">
        <f t="shared" si="144"/>
        <v>1.3732747265625</v>
      </c>
      <c r="DI325" s="65">
        <v>1154.6275634765625</v>
      </c>
      <c r="DJ325" s="65">
        <v>1138.5836181640625</v>
      </c>
      <c r="DK325" s="65">
        <v>877.94873046875</v>
      </c>
      <c r="DL325" s="65">
        <v>880.68377685546875</v>
      </c>
      <c r="DM325" s="65">
        <v>897.77777099609375</v>
      </c>
      <c r="DN325" s="65">
        <v>900.5128173828125</v>
      </c>
      <c r="DO325" s="58">
        <f t="shared" si="145"/>
        <v>1.4040322265625</v>
      </c>
      <c r="DP325" s="65">
        <v>0</v>
      </c>
      <c r="DQ325" s="44"/>
      <c r="DR325" s="65">
        <v>732.25</v>
      </c>
      <c r="DS325" s="65">
        <v>0</v>
      </c>
      <c r="DT325" s="65">
        <v>730.125</v>
      </c>
      <c r="DU325" s="65">
        <v>717.25</v>
      </c>
      <c r="DV325" s="65">
        <v>0</v>
      </c>
      <c r="DW325" s="65">
        <v>730.8125</v>
      </c>
      <c r="DX325" s="58">
        <f t="shared" si="146"/>
        <v>0.69850500000000004</v>
      </c>
      <c r="DY325" s="43">
        <v>6.9634184837341309</v>
      </c>
      <c r="DZ325" s="43">
        <v>12.762624740600586</v>
      </c>
      <c r="EA325" s="43">
        <v>26.242279052734375</v>
      </c>
      <c r="EB325" s="44">
        <f t="shared" si="147"/>
        <v>1.7344415760040284</v>
      </c>
      <c r="EC325" s="43">
        <v>13</v>
      </c>
      <c r="ED325" s="43">
        <v>13</v>
      </c>
      <c r="EE325" s="43">
        <v>12</v>
      </c>
      <c r="EF325" s="43">
        <v>12</v>
      </c>
      <c r="EG325" s="43">
        <v>12</v>
      </c>
      <c r="EH325" s="43">
        <v>12</v>
      </c>
      <c r="EI325" s="56">
        <f t="shared" si="128"/>
        <v>12.333333333333334</v>
      </c>
      <c r="EJ325" s="65">
        <v>119.68</v>
      </c>
      <c r="EK325" s="42">
        <v>0</v>
      </c>
      <c r="EL325" s="42">
        <v>0</v>
      </c>
      <c r="EM325" s="42">
        <v>0</v>
      </c>
      <c r="EN325" s="42">
        <v>0</v>
      </c>
      <c r="EO325" s="42">
        <v>0</v>
      </c>
      <c r="EP325" s="42">
        <v>0</v>
      </c>
      <c r="EQ325" s="54" t="str">
        <f t="shared" si="129"/>
        <v>0</v>
      </c>
      <c r="ER325" s="65" t="s">
        <v>237</v>
      </c>
      <c r="ES325" s="42">
        <v>0</v>
      </c>
      <c r="ET325" s="42">
        <v>0</v>
      </c>
      <c r="EU325" s="42">
        <v>0</v>
      </c>
      <c r="EV325" s="42">
        <v>0</v>
      </c>
      <c r="EW325" s="42">
        <v>0</v>
      </c>
      <c r="EX325" s="42">
        <v>0</v>
      </c>
      <c r="EY325" s="54" t="str">
        <f t="shared" si="130"/>
        <v>0</v>
      </c>
      <c r="EZ325" s="42" t="s">
        <v>237</v>
      </c>
      <c r="FA325" s="42">
        <v>0.17000000178813934</v>
      </c>
      <c r="FB325" s="42">
        <v>0.17000000178813934</v>
      </c>
      <c r="FC325" s="42">
        <v>0.17000000178813934</v>
      </c>
      <c r="FD325" s="42">
        <v>0.17000000178813934</v>
      </c>
      <c r="FE325" s="42">
        <v>0.17000000178813934</v>
      </c>
      <c r="FF325" s="42">
        <v>0.17000000178813934</v>
      </c>
      <c r="FG325" s="54">
        <f t="shared" si="131"/>
        <v>0.17000000178813934</v>
      </c>
      <c r="FH325" s="42"/>
      <c r="FI325" s="42">
        <v>0.25</v>
      </c>
      <c r="FJ325" s="42">
        <v>0.25999999046325684</v>
      </c>
      <c r="FK325" s="42">
        <v>0.27000001072883606</v>
      </c>
      <c r="FL325" s="42">
        <v>0.27000001072883606</v>
      </c>
      <c r="FM325" s="42">
        <v>0.27000001072883606</v>
      </c>
      <c r="FN325" s="42">
        <v>0.27000001072883606</v>
      </c>
      <c r="FO325" s="54">
        <f t="shared" si="132"/>
        <v>0.26500000556310016</v>
      </c>
      <c r="FP325" s="65">
        <v>20</v>
      </c>
      <c r="FQ325" s="42">
        <v>0.56999999284744263</v>
      </c>
      <c r="FR325" s="42">
        <v>0.56999999284744263</v>
      </c>
      <c r="FS325" s="42">
        <v>0.56999999284744263</v>
      </c>
      <c r="FT325" s="42">
        <v>0.56999999284744263</v>
      </c>
      <c r="FU325" s="42">
        <v>0.56999999284744263</v>
      </c>
      <c r="FV325" s="42">
        <v>0.56999999284744263</v>
      </c>
      <c r="FW325" s="54">
        <f t="shared" si="133"/>
        <v>0.56999999284744263</v>
      </c>
      <c r="FX325" s="65">
        <v>22</v>
      </c>
    </row>
    <row r="326" spans="1:180">
      <c r="A326" s="40">
        <v>39028</v>
      </c>
      <c r="B326" s="41"/>
      <c r="C326" s="41"/>
      <c r="D326" s="41"/>
      <c r="E326" s="51">
        <v>8.8581199645996094</v>
      </c>
      <c r="F326" s="51">
        <v>7.7880339622497559</v>
      </c>
      <c r="G326" s="51">
        <v>8.4854698181152344</v>
      </c>
      <c r="H326" s="51">
        <v>8.1675214767456055</v>
      </c>
      <c r="I326" s="51">
        <v>8.3863248825073242</v>
      </c>
      <c r="J326" s="51">
        <v>8.1811962127685547</v>
      </c>
      <c r="K326" s="54">
        <f t="shared" si="134"/>
        <v>8.3111110528310146</v>
      </c>
      <c r="L326" s="43">
        <v>4.9572649002075195</v>
      </c>
      <c r="M326" s="43">
        <v>4.7374849319458008</v>
      </c>
      <c r="N326" s="43">
        <v>4.7619047164916992</v>
      </c>
      <c r="O326" s="43">
        <v>5.4212455749511719</v>
      </c>
      <c r="P326" s="43">
        <v>6.2759461402893066</v>
      </c>
      <c r="Q326" s="43">
        <v>6.3980464935302734</v>
      </c>
      <c r="R326" s="54">
        <f t="shared" si="135"/>
        <v>5.425315459569295</v>
      </c>
      <c r="S326" s="43">
        <v>3.0525031089782715</v>
      </c>
      <c r="T326" s="43">
        <v>3.2967033386230469</v>
      </c>
      <c r="U326" s="43">
        <v>3.0525031089782715</v>
      </c>
      <c r="V326" s="43">
        <v>1.831501841545105</v>
      </c>
      <c r="W326" s="43">
        <v>2.6862027645111084</v>
      </c>
      <c r="X326" s="43">
        <v>2.8083028793334961</v>
      </c>
      <c r="Y326" s="56">
        <f t="shared" si="136"/>
        <v>2.7879528403282166</v>
      </c>
      <c r="Z326" s="42">
        <v>-0.24175824224948883</v>
      </c>
      <c r="AA326" s="42">
        <v>-0.23687423765659332</v>
      </c>
      <c r="AB326" s="42">
        <v>-0.27106228470802307</v>
      </c>
      <c r="AC326" s="42">
        <v>-0.29548230767250061</v>
      </c>
      <c r="AD326" s="42">
        <v>-0.26617828011512756</v>
      </c>
      <c r="AE326" s="42">
        <v>-0.26129427552223206</v>
      </c>
      <c r="AF326" s="54">
        <f t="shared" si="137"/>
        <v>-0.26210827132066089</v>
      </c>
      <c r="AG326" s="42">
        <v>7.6410255432128906</v>
      </c>
      <c r="AH326" s="42">
        <v>7.6068377494812012</v>
      </c>
      <c r="AI326" s="42">
        <v>7.6239314079284668</v>
      </c>
      <c r="AJ326" s="42">
        <v>7.8769230842590332</v>
      </c>
      <c r="AK326" s="42">
        <v>8.143589973449707</v>
      </c>
      <c r="AL326" s="42">
        <v>7.8290596008300781</v>
      </c>
      <c r="AM326" s="54">
        <f t="shared" si="138"/>
        <v>7.7868945598602295</v>
      </c>
      <c r="AN326" s="44">
        <v>0.36630037426948547</v>
      </c>
      <c r="AO326" s="44">
        <v>0.31013432145118713</v>
      </c>
      <c r="AP326" s="44">
        <v>0.31990233063697815</v>
      </c>
      <c r="AQ326" s="44">
        <v>0.35897436738014221</v>
      </c>
      <c r="AR326" s="44">
        <v>0.53235656023025513</v>
      </c>
      <c r="AS326" s="44">
        <v>0.46153846383094788</v>
      </c>
      <c r="AT326" s="58">
        <f t="shared" si="139"/>
        <v>0.39153440296649933</v>
      </c>
      <c r="AU326" s="42">
        <v>0.41025641560554504</v>
      </c>
      <c r="AV326" s="42">
        <v>0.42612943053245544</v>
      </c>
      <c r="AW326" s="42">
        <v>0.42735043168067932</v>
      </c>
      <c r="AX326" s="42">
        <v>0.43223443627357483</v>
      </c>
      <c r="AY326" s="42">
        <v>0.43956044316291809</v>
      </c>
      <c r="AZ326" s="42">
        <v>0.47374847531318665</v>
      </c>
      <c r="BA326" s="54">
        <f t="shared" si="140"/>
        <v>0.43487993876139325</v>
      </c>
      <c r="BB326" s="44"/>
      <c r="BC326" s="42">
        <v>0.14163614809513092</v>
      </c>
      <c r="BD326" s="42">
        <v>0.15018315613269806</v>
      </c>
      <c r="BE326" s="42">
        <v>0.15506716072559357</v>
      </c>
      <c r="BF326" s="42">
        <v>0.14529915153980255</v>
      </c>
      <c r="BG326" s="42">
        <v>0.24297924339771271</v>
      </c>
      <c r="BH326" s="42">
        <v>0.15506716072559357</v>
      </c>
      <c r="BI326" s="54">
        <f t="shared" si="141"/>
        <v>0.16503867010275522</v>
      </c>
      <c r="BJ326" s="44">
        <v>4.0028784424066544E-2</v>
      </c>
      <c r="BK326" s="44">
        <v>3.9947781711816788E-2</v>
      </c>
      <c r="BL326" s="44">
        <v>3.9920583367347717E-2</v>
      </c>
      <c r="BM326" s="44">
        <v>4.0058467537164688E-2</v>
      </c>
      <c r="BN326" s="44">
        <v>4.8793070018291473E-2</v>
      </c>
      <c r="BO326" s="44">
        <v>4.7758713364601135E-2</v>
      </c>
      <c r="BP326" s="58">
        <f t="shared" si="142"/>
        <v>4.2751233403881393E-2</v>
      </c>
      <c r="BQ326" s="42">
        <v>1.06</v>
      </c>
      <c r="BR326" s="42">
        <v>1.06</v>
      </c>
      <c r="BS326" s="42">
        <v>1.05</v>
      </c>
      <c r="BT326" s="42">
        <v>1.07</v>
      </c>
      <c r="BU326" s="42">
        <v>1.05</v>
      </c>
      <c r="BV326" s="42">
        <v>1.1100000000000001</v>
      </c>
      <c r="BW326" s="54">
        <v>1.07</v>
      </c>
      <c r="BX326" s="44">
        <v>0.04</v>
      </c>
      <c r="BY326" s="44">
        <v>4.2000000000000003E-2</v>
      </c>
      <c r="BZ326" s="44">
        <v>3.7999999999999999E-2</v>
      </c>
      <c r="CA326" s="44">
        <v>3.9E-2</v>
      </c>
      <c r="CB326" s="44">
        <v>3.7999999999999999E-2</v>
      </c>
      <c r="CC326" s="44">
        <v>3.9E-2</v>
      </c>
      <c r="CD326" s="58">
        <v>3.9E-2</v>
      </c>
      <c r="CE326" s="42">
        <v>8.11</v>
      </c>
      <c r="CF326" s="42">
        <v>8.1300000000000008</v>
      </c>
      <c r="CG326" s="42">
        <v>8.1300000000000008</v>
      </c>
      <c r="CH326" s="42">
        <v>8.11</v>
      </c>
      <c r="CI326" s="42">
        <v>8.1</v>
      </c>
      <c r="CJ326" s="42">
        <v>8.1300000000000008</v>
      </c>
      <c r="CK326" s="54">
        <v>8.1199999999999992</v>
      </c>
      <c r="CL326" s="42">
        <v>125</v>
      </c>
      <c r="CM326" s="44"/>
      <c r="CN326" s="44">
        <v>1.254212498664856</v>
      </c>
      <c r="CO326" s="44">
        <v>1.2708181142807007</v>
      </c>
      <c r="CP326" s="44">
        <v>1.2551892995834351</v>
      </c>
      <c r="CQ326" s="44">
        <v>1.3167277574539185</v>
      </c>
      <c r="CR326" s="44">
        <v>1.7631257772445679</v>
      </c>
      <c r="CS326" s="44">
        <v>1.7172161340713501</v>
      </c>
      <c r="CT326" s="58">
        <f t="shared" si="143"/>
        <v>1.4295482635498047</v>
      </c>
      <c r="CU326" s="44" t="s">
        <v>233</v>
      </c>
      <c r="CV326" s="44" t="s">
        <v>233</v>
      </c>
      <c r="CW326" s="44" t="s">
        <v>233</v>
      </c>
      <c r="CX326" s="44" t="s">
        <v>233</v>
      </c>
      <c r="CY326" s="44" t="s">
        <v>233</v>
      </c>
      <c r="CZ326" s="44" t="s">
        <v>233</v>
      </c>
      <c r="DA326" s="54">
        <v>1.038</v>
      </c>
      <c r="DB326" s="65">
        <v>862.5152587890625</v>
      </c>
      <c r="DC326" s="65">
        <v>860.0732421875</v>
      </c>
      <c r="DD326" s="65">
        <v>866.66668701171875</v>
      </c>
      <c r="DE326" s="65">
        <v>875.82421875</v>
      </c>
      <c r="DF326" s="65">
        <v>1256.166015625</v>
      </c>
      <c r="DG326" s="65">
        <v>1236.7520751953125</v>
      </c>
      <c r="DH326" s="58">
        <f t="shared" si="144"/>
        <v>1.4299193994140624</v>
      </c>
      <c r="DI326" s="65">
        <v>908.71795654296875</v>
      </c>
      <c r="DJ326" s="65">
        <v>891.6239013671875</v>
      </c>
      <c r="DK326" s="65">
        <v>901.88037109375</v>
      </c>
      <c r="DL326" s="65">
        <v>925.81195068359375</v>
      </c>
      <c r="DM326" s="65">
        <v>1227.3016357421875</v>
      </c>
      <c r="DN326" s="65">
        <v>1225.3968505859375</v>
      </c>
      <c r="DO326" s="58">
        <f t="shared" si="145"/>
        <v>1.45937583984375</v>
      </c>
      <c r="DP326" s="65">
        <v>23</v>
      </c>
      <c r="DQ326" s="44"/>
      <c r="DR326" s="65">
        <v>713.875</v>
      </c>
      <c r="DS326" s="65">
        <v>0</v>
      </c>
      <c r="DT326" s="65">
        <v>704.4375</v>
      </c>
      <c r="DU326" s="65">
        <v>700.875</v>
      </c>
      <c r="DV326" s="65">
        <v>698.9375</v>
      </c>
      <c r="DW326" s="65">
        <v>0</v>
      </c>
      <c r="DX326" s="58">
        <f t="shared" si="146"/>
        <v>0.67635000000000001</v>
      </c>
      <c r="DY326" s="43">
        <v>6.6492795944213867</v>
      </c>
      <c r="DZ326" s="43">
        <v>11.170890808105469</v>
      </c>
      <c r="EA326" s="43">
        <v>29.288597106933594</v>
      </c>
      <c r="EB326" s="44">
        <f t="shared" si="147"/>
        <v>1.6917689939880372</v>
      </c>
      <c r="EC326" s="43">
        <v>12</v>
      </c>
      <c r="ED326" s="43">
        <v>12</v>
      </c>
      <c r="EE326" s="43">
        <v>11</v>
      </c>
      <c r="EF326" s="43">
        <v>11</v>
      </c>
      <c r="EG326" s="43">
        <v>11</v>
      </c>
      <c r="EH326" s="43">
        <v>11</v>
      </c>
      <c r="EI326" s="56">
        <f t="shared" si="128"/>
        <v>11.333333333333334</v>
      </c>
      <c r="EJ326" s="65">
        <v>110.38</v>
      </c>
      <c r="EK326" s="42">
        <v>0</v>
      </c>
      <c r="EL326" s="42">
        <v>0</v>
      </c>
      <c r="EM326" s="42">
        <v>0</v>
      </c>
      <c r="EN326" s="42">
        <v>0</v>
      </c>
      <c r="EO326" s="42">
        <v>0</v>
      </c>
      <c r="EP326" s="42">
        <v>0</v>
      </c>
      <c r="EQ326" s="54" t="str">
        <f t="shared" si="129"/>
        <v>0</v>
      </c>
      <c r="ER326" s="65" t="s">
        <v>237</v>
      </c>
      <c r="ES326" s="42">
        <v>0</v>
      </c>
      <c r="ET326" s="42">
        <v>0</v>
      </c>
      <c r="EU326" s="42">
        <v>0</v>
      </c>
      <c r="EV326" s="42">
        <v>0</v>
      </c>
      <c r="EW326" s="42">
        <v>0</v>
      </c>
      <c r="EX326" s="42">
        <v>0</v>
      </c>
      <c r="EY326" s="54" t="str">
        <f t="shared" si="130"/>
        <v>0</v>
      </c>
      <c r="EZ326" s="42" t="s">
        <v>237</v>
      </c>
      <c r="FA326" s="42">
        <v>0.17000000178813934</v>
      </c>
      <c r="FB326" s="42">
        <v>0.17000000178813934</v>
      </c>
      <c r="FC326" s="42">
        <v>0.17000000178813934</v>
      </c>
      <c r="FD326" s="42">
        <v>0.17000000178813934</v>
      </c>
      <c r="FE326" s="42">
        <v>0.17000000178813934</v>
      </c>
      <c r="FF326" s="42">
        <v>0.18000000715255737</v>
      </c>
      <c r="FG326" s="54">
        <f t="shared" si="131"/>
        <v>0.17166666934887567</v>
      </c>
      <c r="FH326" s="42"/>
      <c r="FI326" s="42">
        <v>0.27000001072883606</v>
      </c>
      <c r="FJ326" s="42">
        <v>0.27000001072883606</v>
      </c>
      <c r="FK326" s="42">
        <v>0.27000001072883606</v>
      </c>
      <c r="FL326" s="42">
        <v>0.27000001072883606</v>
      </c>
      <c r="FM326" s="42">
        <v>0.27000001072883606</v>
      </c>
      <c r="FN326" s="42">
        <v>0.27000001072883606</v>
      </c>
      <c r="FO326" s="54">
        <f t="shared" si="132"/>
        <v>0.27000001072883606</v>
      </c>
      <c r="FP326" s="65">
        <v>22</v>
      </c>
      <c r="FQ326" s="42">
        <v>0.56999999284744263</v>
      </c>
      <c r="FR326" s="42">
        <v>0.56999999284744263</v>
      </c>
      <c r="FS326" s="42">
        <v>0.56999999284744263</v>
      </c>
      <c r="FT326" s="42">
        <v>0.56999999284744263</v>
      </c>
      <c r="FU326" s="42">
        <v>0.56999999284744263</v>
      </c>
      <c r="FV326" s="42">
        <v>0.56999999284744263</v>
      </c>
      <c r="FW326" s="54">
        <f t="shared" si="133"/>
        <v>0.56999999284744263</v>
      </c>
      <c r="FX326" s="65">
        <v>25</v>
      </c>
    </row>
    <row r="327" spans="1:180">
      <c r="A327" s="40">
        <v>39029</v>
      </c>
      <c r="B327" s="41"/>
      <c r="C327" s="41"/>
      <c r="D327" s="41"/>
      <c r="E327" s="51">
        <v>8.5606842041015625</v>
      </c>
      <c r="F327" s="51">
        <v>7.7777776718139648</v>
      </c>
      <c r="G327" s="51">
        <v>7.9111108779907227</v>
      </c>
      <c r="H327" s="51">
        <v>8.5128202438354492</v>
      </c>
      <c r="I327" s="51">
        <v>8.0923080444335938</v>
      </c>
      <c r="J327" s="51">
        <v>8.2803421020507813</v>
      </c>
      <c r="K327" s="54">
        <f t="shared" si="134"/>
        <v>8.1891738573710118</v>
      </c>
      <c r="L327" s="43">
        <v>6.2759461402893066</v>
      </c>
      <c r="M327" s="43">
        <v>6.2759461402893066</v>
      </c>
      <c r="N327" s="43">
        <v>6.6422467231750488</v>
      </c>
      <c r="O327" s="43">
        <v>7.155066967010498</v>
      </c>
      <c r="P327" s="43">
        <v>7.7899875640869141</v>
      </c>
      <c r="Q327" s="43">
        <v>8.0341882705688477</v>
      </c>
      <c r="R327" s="54">
        <f t="shared" si="135"/>
        <v>7.0288969675699873</v>
      </c>
      <c r="S327" s="43">
        <v>2.8083028793334961</v>
      </c>
      <c r="T327" s="43">
        <v>2.8083028793334961</v>
      </c>
      <c r="U327" s="43">
        <v>3.66300368309021</v>
      </c>
      <c r="V327" s="43">
        <v>2.6862027645111084</v>
      </c>
      <c r="W327" s="43">
        <v>3.4188034534454346</v>
      </c>
      <c r="X327" s="43">
        <v>3.2967033386230469</v>
      </c>
      <c r="Y327" s="56">
        <f t="shared" si="136"/>
        <v>3.1135531663894653</v>
      </c>
      <c r="Z327" s="42">
        <v>-0.23199023306369781</v>
      </c>
      <c r="AA327" s="42">
        <v>-0.23199023306369781</v>
      </c>
      <c r="AB327" s="42">
        <v>-0.21733821928501129</v>
      </c>
      <c r="AC327" s="42">
        <v>-0.23199023306369781</v>
      </c>
      <c r="AD327" s="42">
        <v>-0.25152626633644104</v>
      </c>
      <c r="AE327" s="42">
        <v>-0.22710622847080231</v>
      </c>
      <c r="AF327" s="54">
        <f t="shared" si="137"/>
        <v>-0.23199023554722467</v>
      </c>
      <c r="AG327" s="42">
        <v>7.6410255432128906</v>
      </c>
      <c r="AH327" s="42">
        <v>7.6068377494812012</v>
      </c>
      <c r="AI327" s="42">
        <v>7.5863246917724609</v>
      </c>
      <c r="AJ327" s="42">
        <v>7.8119659423828125</v>
      </c>
      <c r="AK327" s="42">
        <v>8.0341882705688477</v>
      </c>
      <c r="AL327" s="42">
        <v>7.729914665222168</v>
      </c>
      <c r="AM327" s="54">
        <f t="shared" si="138"/>
        <v>7.7350428104400635</v>
      </c>
      <c r="AN327" s="44">
        <v>0.39560440182685852</v>
      </c>
      <c r="AO327" s="44">
        <v>0.42246642708778381</v>
      </c>
      <c r="AP327" s="44">
        <v>0.43711844086647034</v>
      </c>
      <c r="AQ327" s="44">
        <v>0.53479856252670288</v>
      </c>
      <c r="AR327" s="44">
        <v>0.51526254415512085</v>
      </c>
      <c r="AS327" s="44">
        <v>0.49572649598121643</v>
      </c>
      <c r="AT327" s="58">
        <f t="shared" si="139"/>
        <v>0.46682947874069214</v>
      </c>
      <c r="AU327" s="42">
        <v>0.53724056482315063</v>
      </c>
      <c r="AV327" s="42">
        <v>0.49084249138832092</v>
      </c>
      <c r="AW327" s="42">
        <v>0.5445665717124939</v>
      </c>
      <c r="AX327" s="42">
        <v>0.46764346957206726</v>
      </c>
      <c r="AY327" s="42">
        <v>0.39926740527153015</v>
      </c>
      <c r="AZ327" s="42">
        <v>0.50305253267288208</v>
      </c>
      <c r="BA327" s="54">
        <f t="shared" si="140"/>
        <v>0.49043550590674084</v>
      </c>
      <c r="BB327" s="44"/>
      <c r="BC327" s="42">
        <v>0.2063492089509964</v>
      </c>
      <c r="BD327" s="42">
        <v>0.23931623995304108</v>
      </c>
      <c r="BE327" s="42">
        <v>0.33089134097099304</v>
      </c>
      <c r="BF327" s="42">
        <v>0.20390720665454865</v>
      </c>
      <c r="BG327" s="42">
        <v>0.14041514694690704</v>
      </c>
      <c r="BH327" s="42">
        <v>0.15262515842914581</v>
      </c>
      <c r="BI327" s="54">
        <f t="shared" si="141"/>
        <v>0.212250716984272</v>
      </c>
      <c r="BJ327" s="44">
        <v>4.7996193170547485E-2</v>
      </c>
      <c r="BK327" s="44">
        <v>4.5773055404424667E-2</v>
      </c>
      <c r="BL327" s="44">
        <v>4.6105116605758667E-2</v>
      </c>
      <c r="BM327" s="44">
        <v>4.0341321378946304E-2</v>
      </c>
      <c r="BN327" s="44">
        <v>4.0714610368013382E-2</v>
      </c>
      <c r="BO327" s="44">
        <v>4.1513994336128235E-2</v>
      </c>
      <c r="BP327" s="58">
        <f t="shared" si="142"/>
        <v>4.3740715210636459E-2</v>
      </c>
      <c r="BQ327" s="42">
        <v>1.17</v>
      </c>
      <c r="BR327" s="42">
        <v>1.23</v>
      </c>
      <c r="BS327" s="42">
        <v>1.24</v>
      </c>
      <c r="BT327" s="42">
        <v>1.21</v>
      </c>
      <c r="BU327" s="42">
        <v>1.1100000000000001</v>
      </c>
      <c r="BV327" s="42">
        <v>1.04</v>
      </c>
      <c r="BW327" s="54">
        <v>1.17</v>
      </c>
      <c r="BX327" s="44">
        <v>3.6999999999999998E-2</v>
      </c>
      <c r="BY327" s="44">
        <v>4.2000000000000003E-2</v>
      </c>
      <c r="BZ327" s="44">
        <v>4.3999999999999997E-2</v>
      </c>
      <c r="CA327" s="44">
        <v>0.04</v>
      </c>
      <c r="CB327" s="44">
        <v>0.04</v>
      </c>
      <c r="CC327" s="44">
        <v>0.04</v>
      </c>
      <c r="CD327" s="58">
        <v>0.04</v>
      </c>
      <c r="CE327" s="42">
        <v>8.18</v>
      </c>
      <c r="CF327" s="42">
        <v>8.19</v>
      </c>
      <c r="CG327" s="42">
        <v>8.16</v>
      </c>
      <c r="CH327" s="42">
        <v>8.1199999999999992</v>
      </c>
      <c r="CI327" s="42">
        <v>8.1</v>
      </c>
      <c r="CJ327" s="42">
        <v>8.1199999999999992</v>
      </c>
      <c r="CK327" s="54">
        <v>8.14</v>
      </c>
      <c r="CL327" s="42">
        <v>126</v>
      </c>
      <c r="CM327" s="44">
        <v>0.115</v>
      </c>
      <c r="CN327" s="44">
        <v>1.7289377450942993</v>
      </c>
      <c r="CO327" s="44">
        <v>1.7719169855117798</v>
      </c>
      <c r="CP327" s="44">
        <v>1.8774114847183228</v>
      </c>
      <c r="CQ327" s="44">
        <v>1.9321123361587524</v>
      </c>
      <c r="CR327" s="44">
        <v>1.7787545919418335</v>
      </c>
      <c r="CS327" s="44">
        <v>1.7279609441757202</v>
      </c>
      <c r="CT327" s="58">
        <f t="shared" si="143"/>
        <v>1.8028490146001179</v>
      </c>
      <c r="CU327" s="44" t="s">
        <v>233</v>
      </c>
      <c r="CV327" s="44" t="s">
        <v>233</v>
      </c>
      <c r="CW327" s="44" t="s">
        <v>233</v>
      </c>
      <c r="CX327" s="44" t="s">
        <v>233</v>
      </c>
      <c r="CY327" s="44" t="s">
        <v>233</v>
      </c>
      <c r="CZ327" s="44" t="s">
        <v>233</v>
      </c>
      <c r="DA327" s="54">
        <v>0.71699999999999997</v>
      </c>
      <c r="DB327" s="65">
        <v>1138.21728515625</v>
      </c>
      <c r="DC327" s="65">
        <v>1239.316162109375</v>
      </c>
      <c r="DD327" s="65">
        <v>1236.01953125</v>
      </c>
      <c r="DE327" s="65">
        <v>1259.8289794921875</v>
      </c>
      <c r="DF327" s="65">
        <v>1276.3126220703125</v>
      </c>
      <c r="DG327" s="65">
        <v>1095.970703125</v>
      </c>
      <c r="DH327" s="58">
        <f t="shared" si="144"/>
        <v>1.73895966796875</v>
      </c>
      <c r="DI327" s="65">
        <v>1231.037841796875</v>
      </c>
      <c r="DJ327" s="65">
        <v>1176.2882080078125</v>
      </c>
      <c r="DK327" s="65">
        <v>1212.33203125</v>
      </c>
      <c r="DL327" s="65">
        <v>1189.4505615234375</v>
      </c>
      <c r="DM327" s="65">
        <v>1201.6116943359375</v>
      </c>
      <c r="DN327" s="65">
        <v>1209.81689453125</v>
      </c>
      <c r="DO327" s="58">
        <f t="shared" si="145"/>
        <v>1.7329289355468751</v>
      </c>
      <c r="DP327" s="65">
        <v>72</v>
      </c>
      <c r="DQ327" s="44"/>
      <c r="DR327" s="65">
        <v>718.5625</v>
      </c>
      <c r="DS327" s="65">
        <v>684.6875</v>
      </c>
      <c r="DT327" s="65">
        <v>737.875</v>
      </c>
      <c r="DU327" s="65">
        <v>703.1875</v>
      </c>
      <c r="DV327" s="65">
        <v>700.9375</v>
      </c>
      <c r="DW327" s="65">
        <v>0</v>
      </c>
      <c r="DX327" s="58">
        <f t="shared" si="146"/>
        <v>0.85085999999999995</v>
      </c>
      <c r="DY327" s="43">
        <v>6.7801709175109863</v>
      </c>
      <c r="DZ327" s="43">
        <v>11.921640396118164</v>
      </c>
      <c r="EA327" s="43">
        <v>28.804939270019531</v>
      </c>
      <c r="EB327" s="44">
        <f t="shared" si="147"/>
        <v>1.6233194956970216</v>
      </c>
      <c r="EC327" s="43">
        <v>11</v>
      </c>
      <c r="ED327" s="43">
        <v>11</v>
      </c>
      <c r="EE327" s="43">
        <v>11</v>
      </c>
      <c r="EF327" s="43">
        <v>11</v>
      </c>
      <c r="EG327" s="43">
        <v>11</v>
      </c>
      <c r="EH327" s="43">
        <v>11</v>
      </c>
      <c r="EI327" s="56">
        <f t="shared" si="128"/>
        <v>11</v>
      </c>
      <c r="EJ327" s="65">
        <v>138.6</v>
      </c>
      <c r="EK327" s="42">
        <v>0</v>
      </c>
      <c r="EL327" s="42">
        <v>0</v>
      </c>
      <c r="EM327" s="42">
        <v>0</v>
      </c>
      <c r="EN327" s="42">
        <v>0</v>
      </c>
      <c r="EO327" s="42">
        <v>0</v>
      </c>
      <c r="EP327" s="42">
        <v>0</v>
      </c>
      <c r="EQ327" s="54" t="str">
        <f t="shared" si="129"/>
        <v>0</v>
      </c>
      <c r="ER327" s="65" t="s">
        <v>237</v>
      </c>
      <c r="ES327" s="42">
        <v>0</v>
      </c>
      <c r="ET327" s="42">
        <v>0</v>
      </c>
      <c r="EU327" s="42">
        <v>0</v>
      </c>
      <c r="EV327" s="42">
        <v>0</v>
      </c>
      <c r="EW327" s="42">
        <v>0</v>
      </c>
      <c r="EX327" s="42">
        <v>0</v>
      </c>
      <c r="EY327" s="54" t="str">
        <f t="shared" si="130"/>
        <v>0</v>
      </c>
      <c r="EZ327" s="42" t="s">
        <v>237</v>
      </c>
      <c r="FA327" s="42">
        <v>0.18000000715255737</v>
      </c>
      <c r="FB327" s="42">
        <v>0.18000000715255737</v>
      </c>
      <c r="FC327" s="42">
        <v>0.17000000178813934</v>
      </c>
      <c r="FD327" s="42">
        <v>0.15999999642372131</v>
      </c>
      <c r="FE327" s="42">
        <v>0.15999999642372131</v>
      </c>
      <c r="FF327" s="42">
        <v>0.15999999642372131</v>
      </c>
      <c r="FG327" s="54">
        <f t="shared" si="131"/>
        <v>0.16833333422740301</v>
      </c>
      <c r="FH327" s="42"/>
      <c r="FI327" s="42">
        <v>0.28999999165534973</v>
      </c>
      <c r="FJ327" s="42">
        <v>0.28999999165534973</v>
      </c>
      <c r="FK327" s="42">
        <v>0.27000001072883606</v>
      </c>
      <c r="FL327" s="42">
        <v>0.25999999046325684</v>
      </c>
      <c r="FM327" s="42">
        <v>0.25999999046325684</v>
      </c>
      <c r="FN327" s="42">
        <v>0.2800000011920929</v>
      </c>
      <c r="FO327" s="54">
        <f t="shared" si="132"/>
        <v>0.274999996026357</v>
      </c>
      <c r="FP327" s="65">
        <v>28</v>
      </c>
      <c r="FQ327" s="42">
        <v>0.56999999284744263</v>
      </c>
      <c r="FR327" s="42">
        <v>0.5899999737739563</v>
      </c>
      <c r="FS327" s="42">
        <v>0.5899999737739563</v>
      </c>
      <c r="FT327" s="42">
        <v>0.5899999737739563</v>
      </c>
      <c r="FU327" s="42">
        <v>0.5899999737739563</v>
      </c>
      <c r="FV327" s="42">
        <v>0.5899999737739563</v>
      </c>
      <c r="FW327" s="54">
        <f t="shared" si="133"/>
        <v>0.58666664361953735</v>
      </c>
      <c r="FX327" s="65">
        <v>32</v>
      </c>
    </row>
    <row r="328" spans="1:180">
      <c r="A328" s="40">
        <v>39030</v>
      </c>
      <c r="B328" s="41"/>
      <c r="C328" s="41"/>
      <c r="D328" s="41"/>
      <c r="E328" s="51">
        <v>8.3042736053466797</v>
      </c>
      <c r="F328" s="51">
        <v>8.5914525985717773</v>
      </c>
      <c r="G328" s="51">
        <v>8.3589744567871094</v>
      </c>
      <c r="H328" s="51">
        <v>8.5709400177001953</v>
      </c>
      <c r="I328" s="51">
        <v>8.7760686874389648</v>
      </c>
      <c r="J328" s="51">
        <v>8.4273500442504883</v>
      </c>
      <c r="K328" s="54">
        <f t="shared" si="134"/>
        <v>8.5048432350158691</v>
      </c>
      <c r="L328" s="43">
        <v>8.0341882705688477</v>
      </c>
      <c r="M328" s="43">
        <v>8.1562881469726563</v>
      </c>
      <c r="N328" s="43">
        <v>8.2783880233764648</v>
      </c>
      <c r="O328" s="43">
        <v>9.0598287582397461</v>
      </c>
      <c r="P328" s="43">
        <v>10.036629676818848</v>
      </c>
      <c r="Q328" s="43">
        <v>9.7924299240112305</v>
      </c>
      <c r="R328" s="54">
        <f t="shared" si="135"/>
        <v>8.8929587999979649</v>
      </c>
      <c r="S328" s="43">
        <v>3.4188034534454346</v>
      </c>
      <c r="T328" s="43">
        <v>4.029304027557373</v>
      </c>
      <c r="U328" s="43">
        <v>4.029304027557373</v>
      </c>
      <c r="V328" s="43">
        <v>3.2967033386230469</v>
      </c>
      <c r="W328" s="43">
        <v>3.5409035682678223</v>
      </c>
      <c r="X328" s="43">
        <v>3.2967033386230469</v>
      </c>
      <c r="Y328" s="56">
        <f t="shared" si="136"/>
        <v>3.6019536256790161</v>
      </c>
      <c r="Z328" s="42">
        <v>-0.23199023306369781</v>
      </c>
      <c r="AA328" s="42">
        <v>-0.25641027092933655</v>
      </c>
      <c r="AB328" s="42">
        <v>-0.25152626633644104</v>
      </c>
      <c r="AC328" s="42">
        <v>-0.27594628930091858</v>
      </c>
      <c r="AD328" s="42">
        <v>-0.28571429848670959</v>
      </c>
      <c r="AE328" s="42">
        <v>-0.27106228470802307</v>
      </c>
      <c r="AF328" s="54">
        <f t="shared" si="137"/>
        <v>-0.26210827380418777</v>
      </c>
      <c r="AG328" s="42">
        <v>7.596580982208252</v>
      </c>
      <c r="AH328" s="42">
        <v>7.5931625366210938</v>
      </c>
      <c r="AI328" s="42">
        <v>7.5931625366210938</v>
      </c>
      <c r="AJ328" s="42">
        <v>7.904273509979248</v>
      </c>
      <c r="AK328" s="42">
        <v>8.2598295211791992</v>
      </c>
      <c r="AL328" s="42">
        <v>7.8529915809631348</v>
      </c>
      <c r="AM328" s="54">
        <f t="shared" si="138"/>
        <v>7.8000001112620039</v>
      </c>
      <c r="AN328" s="44">
        <v>0.48351648449897766</v>
      </c>
      <c r="AO328" s="44">
        <v>0.47863247990608215</v>
      </c>
      <c r="AP328" s="44">
        <v>0.51526254415512085</v>
      </c>
      <c r="AQ328" s="44">
        <v>0.5177045464515686</v>
      </c>
      <c r="AR328" s="44">
        <v>0.59584861993789673</v>
      </c>
      <c r="AS328" s="44">
        <v>0.52014654874801636</v>
      </c>
      <c r="AT328" s="58">
        <f t="shared" si="139"/>
        <v>0.51851853728294373</v>
      </c>
      <c r="AU328" s="42">
        <v>0.43345543742179871</v>
      </c>
      <c r="AV328" s="42">
        <v>0.47985348105430603</v>
      </c>
      <c r="AW328" s="42">
        <v>0.45299145579338074</v>
      </c>
      <c r="AX328" s="42">
        <v>0.46520146727561951</v>
      </c>
      <c r="AY328" s="42">
        <v>0.41880342364311218</v>
      </c>
      <c r="AZ328" s="42">
        <v>0.53846156597137451</v>
      </c>
      <c r="BA328" s="54">
        <f t="shared" si="140"/>
        <v>0.46479447185993195</v>
      </c>
      <c r="BB328" s="44"/>
      <c r="BC328" s="42">
        <v>0.11599511653184891</v>
      </c>
      <c r="BD328" s="42">
        <v>0.10256410390138626</v>
      </c>
      <c r="BE328" s="42">
        <v>9.4017095863819122E-2</v>
      </c>
      <c r="BF328" s="42">
        <v>8.0586083233356476E-2</v>
      </c>
      <c r="BG328" s="42">
        <v>7.4481077492237091E-2</v>
      </c>
      <c r="BH328" s="42">
        <v>0.10866910964250565</v>
      </c>
      <c r="BI328" s="54">
        <f t="shared" si="141"/>
        <v>9.6052097777525589E-2</v>
      </c>
      <c r="BJ328" s="44">
        <v>4.1823346167802811E-2</v>
      </c>
      <c r="BK328" s="44">
        <v>4.1467972099781036E-2</v>
      </c>
      <c r="BL328" s="44">
        <v>4.2044974863529205E-2</v>
      </c>
      <c r="BM328" s="44">
        <v>4.2453117668628693E-2</v>
      </c>
      <c r="BN328" s="44">
        <v>4.410630464553833E-2</v>
      </c>
      <c r="BO328" s="44">
        <v>4.4149324297904968E-2</v>
      </c>
      <c r="BP328" s="58">
        <f t="shared" si="142"/>
        <v>4.2674173290530838E-2</v>
      </c>
      <c r="BQ328" s="42">
        <v>1.1100000000000001</v>
      </c>
      <c r="BR328" s="42">
        <v>1.1200000000000001</v>
      </c>
      <c r="BS328" s="42">
        <v>1.1399999999999999</v>
      </c>
      <c r="BT328" s="42">
        <v>1.1299999999999999</v>
      </c>
      <c r="BU328" s="42">
        <v>1.1299999999999999</v>
      </c>
      <c r="BV328" s="42">
        <v>1.1100000000000001</v>
      </c>
      <c r="BW328" s="54">
        <v>1.1200000000000001</v>
      </c>
      <c r="BX328" s="44">
        <v>4.2000000000000003E-2</v>
      </c>
      <c r="BY328" s="44">
        <v>4.2999999999999997E-2</v>
      </c>
      <c r="BZ328" s="44">
        <v>3.9E-2</v>
      </c>
      <c r="CA328" s="44">
        <v>4.2999999999999997E-2</v>
      </c>
      <c r="CB328" s="44">
        <v>3.9E-2</v>
      </c>
      <c r="CC328" s="44">
        <v>4.5999999999999999E-2</v>
      </c>
      <c r="CD328" s="58">
        <v>4.2000000000000003E-2</v>
      </c>
      <c r="CE328" s="42">
        <v>8.16</v>
      </c>
      <c r="CF328" s="42">
        <v>8.16</v>
      </c>
      <c r="CG328" s="42">
        <v>8.1300000000000008</v>
      </c>
      <c r="CH328" s="42">
        <v>8.11</v>
      </c>
      <c r="CI328" s="42">
        <v>8.09</v>
      </c>
      <c r="CJ328" s="42">
        <v>8.1300000000000008</v>
      </c>
      <c r="CK328" s="54">
        <v>8.1300000000000008</v>
      </c>
      <c r="CL328" s="42">
        <v>121</v>
      </c>
      <c r="CM328" s="44">
        <v>0.111</v>
      </c>
      <c r="CN328" s="44">
        <v>1.7435897588729858</v>
      </c>
      <c r="CO328" s="44">
        <v>1.6800976991653442</v>
      </c>
      <c r="CP328" s="44">
        <v>1.6595848798751831</v>
      </c>
      <c r="CQ328" s="44">
        <v>1.6840049028396606</v>
      </c>
      <c r="CR328" s="44">
        <v>1.7426129579544067</v>
      </c>
      <c r="CS328" s="44">
        <v>1.7846153974533081</v>
      </c>
      <c r="CT328" s="58">
        <f t="shared" si="143"/>
        <v>1.7157509326934814</v>
      </c>
      <c r="CU328" s="44" t="s">
        <v>233</v>
      </c>
      <c r="CV328" s="44" t="s">
        <v>233</v>
      </c>
      <c r="CW328" s="44" t="s">
        <v>233</v>
      </c>
      <c r="CX328" s="44" t="s">
        <v>233</v>
      </c>
      <c r="CY328" s="44" t="s">
        <v>233</v>
      </c>
      <c r="CZ328" s="44" t="s">
        <v>233</v>
      </c>
      <c r="DA328" s="54">
        <v>0.79</v>
      </c>
      <c r="DB328" s="65">
        <v>1256.7764892578125</v>
      </c>
      <c r="DC328" s="65">
        <v>1098.779052734375</v>
      </c>
      <c r="DD328" s="65">
        <v>1176.5567626953125</v>
      </c>
      <c r="DE328" s="65">
        <v>1115.873046875</v>
      </c>
      <c r="DF328" s="65">
        <v>1224.2978515625</v>
      </c>
      <c r="DG328" s="65">
        <v>1146.03173828125</v>
      </c>
      <c r="DH328" s="58">
        <f t="shared" si="144"/>
        <v>1.6843955859374999</v>
      </c>
      <c r="DI328" s="65">
        <v>1205.86083984375</v>
      </c>
      <c r="DJ328" s="65">
        <v>1176.068359375</v>
      </c>
      <c r="DK328" s="65">
        <v>1191.8681640625</v>
      </c>
      <c r="DL328" s="65">
        <v>1193.84619140625</v>
      </c>
      <c r="DM328" s="65">
        <v>1211.184326171875</v>
      </c>
      <c r="DN328" s="65">
        <v>1180.0244140625</v>
      </c>
      <c r="DO328" s="58">
        <f t="shared" si="145"/>
        <v>1.7181245507812499</v>
      </c>
      <c r="DP328" s="65">
        <v>24</v>
      </c>
      <c r="DQ328" s="44"/>
      <c r="DR328" s="65">
        <v>0</v>
      </c>
      <c r="DS328" s="65">
        <v>680.25</v>
      </c>
      <c r="DT328" s="65">
        <v>739.8125</v>
      </c>
      <c r="DU328" s="65">
        <v>725.1875</v>
      </c>
      <c r="DV328" s="65">
        <v>715.1875</v>
      </c>
      <c r="DW328" s="65">
        <v>0</v>
      </c>
      <c r="DX328" s="58">
        <f t="shared" si="146"/>
        <v>0.68650500000000003</v>
      </c>
      <c r="DY328" s="43">
        <v>6.6001954078674316</v>
      </c>
      <c r="DZ328" s="43">
        <v>12.383640289306641</v>
      </c>
      <c r="EA328" s="43">
        <v>28.898780822753906</v>
      </c>
      <c r="EB328" s="44">
        <f t="shared" si="147"/>
        <v>1.6506725663757325</v>
      </c>
      <c r="EC328" s="43">
        <v>11</v>
      </c>
      <c r="ED328" s="43">
        <v>11</v>
      </c>
      <c r="EE328" s="43">
        <v>11</v>
      </c>
      <c r="EF328" s="43">
        <v>11</v>
      </c>
      <c r="EG328" s="43">
        <v>11</v>
      </c>
      <c r="EH328" s="43">
        <v>11</v>
      </c>
      <c r="EI328" s="56">
        <f t="shared" si="128"/>
        <v>11</v>
      </c>
      <c r="EJ328" s="65">
        <v>148.18</v>
      </c>
      <c r="EK328" s="42">
        <v>0</v>
      </c>
      <c r="EL328" s="42">
        <v>0</v>
      </c>
      <c r="EM328" s="42">
        <v>0</v>
      </c>
      <c r="EN328" s="42">
        <v>0</v>
      </c>
      <c r="EO328" s="42">
        <v>0</v>
      </c>
      <c r="EP328" s="42">
        <v>0</v>
      </c>
      <c r="EQ328" s="54" t="str">
        <f t="shared" si="129"/>
        <v>0</v>
      </c>
      <c r="ER328" s="65" t="s">
        <v>237</v>
      </c>
      <c r="ES328" s="42">
        <v>0</v>
      </c>
      <c r="ET328" s="42">
        <v>0</v>
      </c>
      <c r="EU328" s="42">
        <v>0</v>
      </c>
      <c r="EV328" s="42">
        <v>0</v>
      </c>
      <c r="EW328" s="42">
        <v>0</v>
      </c>
      <c r="EX328" s="42">
        <v>0</v>
      </c>
      <c r="EY328" s="54" t="str">
        <f t="shared" si="130"/>
        <v>0</v>
      </c>
      <c r="EZ328" s="42" t="s">
        <v>237</v>
      </c>
      <c r="FA328" s="42">
        <v>0.15999999642372131</v>
      </c>
      <c r="FB328" s="42">
        <v>0.15999999642372131</v>
      </c>
      <c r="FC328" s="42">
        <v>0.15999999642372131</v>
      </c>
      <c r="FD328" s="42">
        <v>0.15999999642372131</v>
      </c>
      <c r="FE328" s="42">
        <v>0.15999999642372131</v>
      </c>
      <c r="FF328" s="42">
        <v>0.17000000178813934</v>
      </c>
      <c r="FG328" s="54">
        <f t="shared" si="131"/>
        <v>0.16166666398445764</v>
      </c>
      <c r="FH328" s="42"/>
      <c r="FI328" s="42">
        <v>0.30000001192092896</v>
      </c>
      <c r="FJ328" s="42">
        <v>0.30000001192092896</v>
      </c>
      <c r="FK328" s="42">
        <v>0.30000001192092896</v>
      </c>
      <c r="FL328" s="42">
        <v>0.30000001192092896</v>
      </c>
      <c r="FM328" s="42">
        <v>0.30000001192092896</v>
      </c>
      <c r="FN328" s="42">
        <v>0.31999999284744263</v>
      </c>
      <c r="FO328" s="54">
        <f t="shared" si="132"/>
        <v>0.3033333420753479</v>
      </c>
      <c r="FP328" s="65">
        <v>28</v>
      </c>
      <c r="FQ328" s="42">
        <v>0.5899999737739563</v>
      </c>
      <c r="FR328" s="42">
        <v>0.5899999737739563</v>
      </c>
      <c r="FS328" s="42">
        <v>0.5899999737739563</v>
      </c>
      <c r="FT328" s="42">
        <v>0.5899999737739563</v>
      </c>
      <c r="FU328" s="42">
        <v>0.5899999737739563</v>
      </c>
      <c r="FV328" s="42">
        <v>0.5899999737739563</v>
      </c>
      <c r="FW328" s="54">
        <f t="shared" si="133"/>
        <v>0.5899999737739563</v>
      </c>
      <c r="FX328" s="65">
        <v>31</v>
      </c>
    </row>
    <row r="329" spans="1:180">
      <c r="A329" s="40">
        <v>39031</v>
      </c>
      <c r="B329" s="41"/>
      <c r="C329" s="41"/>
      <c r="D329" s="41"/>
      <c r="E329" s="51">
        <v>8.1743593215942383</v>
      </c>
      <c r="F329" s="51">
        <v>8.2769231796264648</v>
      </c>
      <c r="G329" s="51">
        <v>8.5777778625488281</v>
      </c>
      <c r="H329" s="51">
        <v>10.15042781829834</v>
      </c>
      <c r="I329" s="51">
        <v>9.1760683059692383</v>
      </c>
      <c r="J329" s="51">
        <v>9.6615381240844727</v>
      </c>
      <c r="K329" s="54">
        <f t="shared" si="134"/>
        <v>9.0028491020202637</v>
      </c>
      <c r="L329" s="43">
        <v>9.4261293411254883</v>
      </c>
      <c r="M329" s="43">
        <v>9.0598287582397461</v>
      </c>
      <c r="N329" s="43">
        <v>8.6935291290283203</v>
      </c>
      <c r="O329" s="43">
        <v>8.6202688217163086</v>
      </c>
      <c r="P329" s="43">
        <v>9.1086692810058594</v>
      </c>
      <c r="Q329" s="43">
        <v>8.4981689453125</v>
      </c>
      <c r="R329" s="54">
        <f t="shared" si="135"/>
        <v>8.901099046071371</v>
      </c>
      <c r="S329" s="43">
        <v>4.2735042572021484</v>
      </c>
      <c r="T329" s="43">
        <v>4.029304027557373</v>
      </c>
      <c r="U329" s="43">
        <v>3.7851037979125977</v>
      </c>
      <c r="V329" s="43">
        <v>3.2967033386230469</v>
      </c>
      <c r="W329" s="43">
        <v>3.4188034534454346</v>
      </c>
      <c r="X329" s="43">
        <v>3.4188034534454346</v>
      </c>
      <c r="Y329" s="56">
        <f t="shared" si="136"/>
        <v>3.7037037213643393</v>
      </c>
      <c r="Z329" s="42">
        <v>-0.26129427552223206</v>
      </c>
      <c r="AA329" s="42">
        <v>-0.27594628930091858</v>
      </c>
      <c r="AB329" s="42">
        <v>-0.28571429848670959</v>
      </c>
      <c r="AC329" s="42">
        <v>-0.30036631226539612</v>
      </c>
      <c r="AD329" s="42">
        <v>-0.30525031685829163</v>
      </c>
      <c r="AE329" s="42">
        <v>-0.28083029389381409</v>
      </c>
      <c r="AF329" s="54">
        <f t="shared" si="137"/>
        <v>-0.28490029772122699</v>
      </c>
      <c r="AG329" s="42">
        <v>7.6034188270568848</v>
      </c>
      <c r="AH329" s="42">
        <v>7.5863246917724609</v>
      </c>
      <c r="AI329" s="42">
        <v>7.5863246917724609</v>
      </c>
      <c r="AJ329" s="42">
        <v>7.9282050132751465</v>
      </c>
      <c r="AK329" s="42">
        <v>8.3521366119384766</v>
      </c>
      <c r="AL329" s="42">
        <v>8.020512580871582</v>
      </c>
      <c r="AM329" s="54">
        <f t="shared" si="138"/>
        <v>7.846153736114502</v>
      </c>
      <c r="AN329" s="44">
        <v>0.44200244545936584</v>
      </c>
      <c r="AO329" s="44">
        <v>0.40537241101264954</v>
      </c>
      <c r="AP329" s="44">
        <v>0.50549453496932983</v>
      </c>
      <c r="AQ329" s="44">
        <v>0.47130647301673889</v>
      </c>
      <c r="AR329" s="44">
        <v>0.56898659467697144</v>
      </c>
      <c r="AS329" s="44">
        <v>0.50061053037643433</v>
      </c>
      <c r="AT329" s="58">
        <f t="shared" si="139"/>
        <v>0.48229549825191498</v>
      </c>
      <c r="AU329" s="42">
        <v>0.47130647301673889</v>
      </c>
      <c r="AV329" s="42">
        <v>0.53113555908203125</v>
      </c>
      <c r="AW329" s="42">
        <v>0.47252747416496277</v>
      </c>
      <c r="AX329" s="42">
        <v>0.48840048909187317</v>
      </c>
      <c r="AY329" s="42">
        <v>0.51037853956222534</v>
      </c>
      <c r="AZ329" s="42">
        <v>0.47252747416496277</v>
      </c>
      <c r="BA329" s="54">
        <f t="shared" si="140"/>
        <v>0.49104600151379901</v>
      </c>
      <c r="BB329" s="44"/>
      <c r="BC329" s="42">
        <v>0.1111111119389534</v>
      </c>
      <c r="BD329" s="42">
        <v>9.5238097012042999E-2</v>
      </c>
      <c r="BE329" s="42">
        <v>0.10256410390138626</v>
      </c>
      <c r="BF329" s="42">
        <v>0.10012210160493851</v>
      </c>
      <c r="BG329" s="42">
        <v>0.10500610619783401</v>
      </c>
      <c r="BH329" s="42">
        <v>8.5470087826251984E-2</v>
      </c>
      <c r="BI329" s="54">
        <f t="shared" si="141"/>
        <v>9.9918601413567856E-2</v>
      </c>
      <c r="BJ329" s="44">
        <v>4.3471194803714752E-2</v>
      </c>
      <c r="BK329" s="44">
        <v>4.280460998415947E-2</v>
      </c>
      <c r="BL329" s="44">
        <v>4.2392458766698837E-2</v>
      </c>
      <c r="BM329" s="44">
        <v>4.2340688407421112E-2</v>
      </c>
      <c r="BN329" s="44">
        <v>4.2692173272371292E-2</v>
      </c>
      <c r="BO329" s="44">
        <v>4.4349513947963715E-2</v>
      </c>
      <c r="BP329" s="58">
        <f t="shared" si="142"/>
        <v>4.3008439863721527E-2</v>
      </c>
      <c r="BQ329" s="42">
        <v>1.19</v>
      </c>
      <c r="BR329" s="42">
        <v>1.17</v>
      </c>
      <c r="BS329" s="42">
        <v>1.2</v>
      </c>
      <c r="BT329" s="42">
        <v>1.21</v>
      </c>
      <c r="BU329" s="42">
        <v>1.2</v>
      </c>
      <c r="BV329" s="42">
        <v>1.18</v>
      </c>
      <c r="BW329" s="54">
        <v>1.19</v>
      </c>
      <c r="BX329" s="44">
        <v>4.2999999999999997E-2</v>
      </c>
      <c r="BY329" s="44">
        <v>4.2000000000000003E-2</v>
      </c>
      <c r="BZ329" s="44">
        <v>0.04</v>
      </c>
      <c r="CA329" s="44">
        <v>3.6999999999999998E-2</v>
      </c>
      <c r="CB329" s="44">
        <v>3.9E-2</v>
      </c>
      <c r="CC329" s="44">
        <v>3.5000000000000003E-2</v>
      </c>
      <c r="CD329" s="58">
        <v>3.9E-2</v>
      </c>
      <c r="CE329" s="42">
        <v>8.18</v>
      </c>
      <c r="CF329" s="42">
        <v>8.2200000000000006</v>
      </c>
      <c r="CG329" s="42">
        <v>8.19</v>
      </c>
      <c r="CH329" s="42">
        <v>8.15</v>
      </c>
      <c r="CI329" s="42">
        <v>8.1199999999999992</v>
      </c>
      <c r="CJ329" s="42">
        <v>8.15</v>
      </c>
      <c r="CK329" s="54">
        <v>8.17</v>
      </c>
      <c r="CL329" s="42">
        <v>125</v>
      </c>
      <c r="CM329" s="44"/>
      <c r="CN329" s="44">
        <v>1.7279609441757202</v>
      </c>
      <c r="CO329" s="44">
        <v>1.6937729120254517</v>
      </c>
      <c r="CP329" s="44">
        <v>1.7006105184555054</v>
      </c>
      <c r="CQ329" s="44">
        <v>1.6908425092697144</v>
      </c>
      <c r="CR329" s="44">
        <v>1.7308913469314575</v>
      </c>
      <c r="CS329" s="44">
        <v>1.6908425092697144</v>
      </c>
      <c r="CT329" s="58">
        <f t="shared" si="143"/>
        <v>1.705820123354594</v>
      </c>
      <c r="CU329" s="44" t="s">
        <v>233</v>
      </c>
      <c r="CV329" s="44" t="s">
        <v>233</v>
      </c>
      <c r="CW329" s="44" t="s">
        <v>233</v>
      </c>
      <c r="CX329" s="44" t="s">
        <v>233</v>
      </c>
      <c r="CY329" s="44" t="s">
        <v>233</v>
      </c>
      <c r="CZ329" s="44" t="s">
        <v>233</v>
      </c>
      <c r="DA329" s="54">
        <v>0.81599999999999995</v>
      </c>
      <c r="DB329" s="65">
        <v>1248.4736328125</v>
      </c>
      <c r="DC329" s="65">
        <v>1112.2099609375</v>
      </c>
      <c r="DD329" s="65">
        <v>1201.4652099609375</v>
      </c>
      <c r="DE329" s="65">
        <v>1147.1307373046875</v>
      </c>
      <c r="DF329" s="65">
        <v>1169.4749755859375</v>
      </c>
      <c r="DG329" s="65">
        <v>1173.137939453125</v>
      </c>
      <c r="DH329" s="58">
        <f t="shared" si="144"/>
        <v>1.6924541894531251</v>
      </c>
      <c r="DI329" s="65">
        <v>1190.818115234375</v>
      </c>
      <c r="DJ329" s="65">
        <v>1170.06103515625</v>
      </c>
      <c r="DK329" s="65">
        <v>1174.09033203125</v>
      </c>
      <c r="DL329" s="65">
        <v>1187.8388671875</v>
      </c>
      <c r="DM329" s="65">
        <v>1219.853515625</v>
      </c>
      <c r="DN329" s="65">
        <v>1199.2430419921875</v>
      </c>
      <c r="DO329" s="58">
        <f t="shared" si="145"/>
        <v>1.7140571777343749</v>
      </c>
      <c r="DP329" s="65">
        <v>0</v>
      </c>
      <c r="DQ329" s="44"/>
      <c r="DR329" s="65">
        <v>718.5</v>
      </c>
      <c r="DS329" s="65">
        <v>703.625</v>
      </c>
      <c r="DT329" s="65">
        <v>734.1875</v>
      </c>
      <c r="DU329" s="65">
        <v>741.375</v>
      </c>
      <c r="DV329" s="65">
        <v>702.375</v>
      </c>
      <c r="DW329" s="65">
        <v>0</v>
      </c>
      <c r="DX329" s="58">
        <f t="shared" si="146"/>
        <v>0.86401499999999998</v>
      </c>
      <c r="DY329" s="43">
        <v>6.8194379806518555</v>
      </c>
      <c r="DZ329" s="43">
        <v>12.896171569824219</v>
      </c>
      <c r="EA329" s="43">
        <v>28.732749938964844</v>
      </c>
      <c r="EB329" s="44">
        <f t="shared" si="147"/>
        <v>1.6392276107788086</v>
      </c>
      <c r="EC329" s="43">
        <v>11</v>
      </c>
      <c r="ED329" s="43">
        <v>11</v>
      </c>
      <c r="EE329" s="43">
        <v>11</v>
      </c>
      <c r="EF329" s="43">
        <v>11</v>
      </c>
      <c r="EG329" s="43">
        <v>11</v>
      </c>
      <c r="EH329" s="43">
        <v>11</v>
      </c>
      <c r="EI329" s="56">
        <f t="shared" si="128"/>
        <v>11</v>
      </c>
      <c r="EJ329" s="65">
        <v>126</v>
      </c>
      <c r="EK329" s="42">
        <v>0</v>
      </c>
      <c r="EL329" s="42">
        <v>0</v>
      </c>
      <c r="EM329" s="42">
        <v>0</v>
      </c>
      <c r="EN329" s="42">
        <v>0</v>
      </c>
      <c r="EO329" s="42">
        <v>0</v>
      </c>
      <c r="EP329" s="42">
        <v>0</v>
      </c>
      <c r="EQ329" s="54" t="str">
        <f t="shared" si="129"/>
        <v>0</v>
      </c>
      <c r="ER329" s="65" t="s">
        <v>237</v>
      </c>
      <c r="ES329" s="42">
        <v>0</v>
      </c>
      <c r="ET329" s="42">
        <v>0</v>
      </c>
      <c r="EU329" s="42">
        <v>0</v>
      </c>
      <c r="EV329" s="42">
        <v>0</v>
      </c>
      <c r="EW329" s="42">
        <v>0</v>
      </c>
      <c r="EX329" s="42">
        <v>0</v>
      </c>
      <c r="EY329" s="54" t="str">
        <f t="shared" si="130"/>
        <v>0</v>
      </c>
      <c r="EZ329" s="42" t="s">
        <v>237</v>
      </c>
      <c r="FA329" s="42">
        <v>0.17000000178813934</v>
      </c>
      <c r="FB329" s="42">
        <v>0.17000000178813934</v>
      </c>
      <c r="FC329" s="42">
        <v>0.17000000178813934</v>
      </c>
      <c r="FD329" s="42">
        <v>0.17000000178813934</v>
      </c>
      <c r="FE329" s="42">
        <v>0.17000000178813934</v>
      </c>
      <c r="FF329" s="42">
        <v>0.17000000178813934</v>
      </c>
      <c r="FG329" s="54">
        <f t="shared" si="131"/>
        <v>0.17000000178813934</v>
      </c>
      <c r="FH329" s="42"/>
      <c r="FI329" s="42">
        <v>0.31999999284744263</v>
      </c>
      <c r="FJ329" s="42">
        <v>0.31999999284744263</v>
      </c>
      <c r="FK329" s="42">
        <v>0.31999999284744263</v>
      </c>
      <c r="FL329" s="42">
        <v>0.31999999284744263</v>
      </c>
      <c r="FM329" s="42">
        <v>0.31999999284744263</v>
      </c>
      <c r="FN329" s="42">
        <v>0.31999999284744263</v>
      </c>
      <c r="FO329" s="54">
        <f t="shared" si="132"/>
        <v>0.31999999284744263</v>
      </c>
      <c r="FP329" s="65">
        <v>26</v>
      </c>
      <c r="FQ329" s="42">
        <v>0.5899999737739563</v>
      </c>
      <c r="FR329" s="42">
        <v>0.5899999737739563</v>
      </c>
      <c r="FS329" s="42">
        <v>0.5899999737739563</v>
      </c>
      <c r="FT329" s="42">
        <v>0.5899999737739563</v>
      </c>
      <c r="FU329" s="42">
        <v>0.5899999737739563</v>
      </c>
      <c r="FV329" s="42">
        <v>0.5899999737739563</v>
      </c>
      <c r="FW329" s="54">
        <f t="shared" si="133"/>
        <v>0.5899999737739563</v>
      </c>
      <c r="FX329" s="65">
        <v>31</v>
      </c>
    </row>
    <row r="330" spans="1:180">
      <c r="A330" s="40">
        <v>39032</v>
      </c>
      <c r="B330" s="41"/>
      <c r="C330" s="41"/>
      <c r="D330" s="41"/>
      <c r="E330" s="51">
        <v>8.1948719024658203</v>
      </c>
      <c r="F330" s="51">
        <v>8.2153844833374023</v>
      </c>
      <c r="G330" s="51">
        <v>9.8803415298461914</v>
      </c>
      <c r="H330" s="51">
        <v>9.8222217559814453</v>
      </c>
      <c r="I330" s="51">
        <v>8.605128288269043</v>
      </c>
      <c r="J330" s="51">
        <v>8.5504274368286133</v>
      </c>
      <c r="K330" s="54">
        <f t="shared" si="134"/>
        <v>8.8780625661214199</v>
      </c>
      <c r="L330" s="43">
        <v>7.6434674263000488</v>
      </c>
      <c r="M330" s="43">
        <v>7.155066967010498</v>
      </c>
      <c r="N330" s="43">
        <v>7.155066967010498</v>
      </c>
      <c r="O330" s="43">
        <v>8.0586080551147461</v>
      </c>
      <c r="P330" s="43">
        <v>8.5470085144042969</v>
      </c>
      <c r="Q330" s="43">
        <v>8.7179489135742187</v>
      </c>
      <c r="R330" s="54">
        <f t="shared" si="135"/>
        <v>7.8795278072357178</v>
      </c>
      <c r="S330" s="43">
        <v>4.1514043807983398</v>
      </c>
      <c r="T330" s="43">
        <v>3.2967033386230469</v>
      </c>
      <c r="U330" s="43">
        <v>4.2735042572021484</v>
      </c>
      <c r="V330" s="43">
        <v>3.5409035682678223</v>
      </c>
      <c r="W330" s="43">
        <v>1.9536019563674927</v>
      </c>
      <c r="X330" s="43">
        <v>2.0757021903991699</v>
      </c>
      <c r="Y330" s="56">
        <f t="shared" si="136"/>
        <v>3.2153032819430032</v>
      </c>
      <c r="Z330" s="42">
        <v>-0.27106228470802307</v>
      </c>
      <c r="AA330" s="42">
        <v>-0.27106228470802307</v>
      </c>
      <c r="AB330" s="42">
        <v>-0.28083029389381409</v>
      </c>
      <c r="AC330" s="42">
        <v>-0.27594628930091858</v>
      </c>
      <c r="AD330" s="42">
        <v>-0.28083029389381409</v>
      </c>
      <c r="AE330" s="42">
        <v>-0.25641027092933655</v>
      </c>
      <c r="AF330" s="54">
        <f t="shared" si="137"/>
        <v>-0.27269028623898822</v>
      </c>
      <c r="AG330" s="42">
        <v>7.6649570465087891</v>
      </c>
      <c r="AH330" s="42">
        <v>7.6239314079284668</v>
      </c>
      <c r="AI330" s="42">
        <v>7.6170940399169922</v>
      </c>
      <c r="AJ330" s="42">
        <v>8.0136756896972656</v>
      </c>
      <c r="AK330" s="42">
        <v>8.0957269668579102</v>
      </c>
      <c r="AL330" s="42">
        <v>7.740170955657959</v>
      </c>
      <c r="AM330" s="54">
        <f t="shared" si="138"/>
        <v>7.7925926844278974</v>
      </c>
      <c r="AN330" s="44">
        <v>0.57875460386276245</v>
      </c>
      <c r="AO330" s="44">
        <v>0.61294263601303101</v>
      </c>
      <c r="AP330" s="44">
        <v>0.60561662912368774</v>
      </c>
      <c r="AQ330" s="44">
        <v>0.5445665717124939</v>
      </c>
      <c r="AR330" s="44">
        <v>0.74236875772476196</v>
      </c>
      <c r="AS330" s="44">
        <v>0.72771674394607544</v>
      </c>
      <c r="AT330" s="58">
        <f t="shared" si="139"/>
        <v>0.63532765706380212</v>
      </c>
      <c r="AU330" s="42">
        <v>0.57997560501098633</v>
      </c>
      <c r="AV330" s="42">
        <v>0.56654459238052368</v>
      </c>
      <c r="AW330" s="42">
        <v>0.56288158893585205</v>
      </c>
      <c r="AX330" s="42">
        <v>0.57142859697341919</v>
      </c>
      <c r="AY330" s="42">
        <v>0.5445665717124939</v>
      </c>
      <c r="AZ330" s="42">
        <v>0.61294263601303101</v>
      </c>
      <c r="BA330" s="54">
        <f t="shared" si="140"/>
        <v>0.5730565985043844</v>
      </c>
      <c r="BB330" s="44"/>
      <c r="BC330" s="42">
        <v>0.14652015268802643</v>
      </c>
      <c r="BD330" s="42">
        <v>0.12210012227296829</v>
      </c>
      <c r="BE330" s="42">
        <v>0.15140415728092194</v>
      </c>
      <c r="BF330" s="42">
        <v>0.15018315613269806</v>
      </c>
      <c r="BG330" s="42">
        <v>0.190476194024086</v>
      </c>
      <c r="BH330" s="42">
        <v>0.16483516991138458</v>
      </c>
      <c r="BI330" s="54">
        <f t="shared" si="141"/>
        <v>0.15425315871834755</v>
      </c>
      <c r="BJ330" s="44">
        <v>4.4237155467271805E-2</v>
      </c>
      <c r="BK330" s="44">
        <v>4.3533835560083389E-2</v>
      </c>
      <c r="BL330" s="44">
        <v>4.2800970375537872E-2</v>
      </c>
      <c r="BM330" s="44">
        <v>4.1965097188949585E-2</v>
      </c>
      <c r="BN330" s="44">
        <v>4.5513994991779327E-2</v>
      </c>
      <c r="BO330" s="44">
        <v>4.410480335354805E-2</v>
      </c>
      <c r="BP330" s="58">
        <f t="shared" si="142"/>
        <v>4.3692642822861671E-2</v>
      </c>
      <c r="BQ330" s="42">
        <v>1.2</v>
      </c>
      <c r="BR330" s="42">
        <v>1.29</v>
      </c>
      <c r="BS330" s="42">
        <v>1.32</v>
      </c>
      <c r="BT330" s="42">
        <v>1.27</v>
      </c>
      <c r="BU330" s="42">
        <v>1.26</v>
      </c>
      <c r="BV330" s="42">
        <v>1.25</v>
      </c>
      <c r="BW330" s="54">
        <v>1.27</v>
      </c>
      <c r="BX330" s="44">
        <v>3.6999999999999998E-2</v>
      </c>
      <c r="BY330" s="44">
        <v>3.5000000000000003E-2</v>
      </c>
      <c r="BZ330" s="44">
        <v>3.5000000000000003E-2</v>
      </c>
      <c r="CA330" s="44">
        <v>3.2000000000000001E-2</v>
      </c>
      <c r="CB330" s="44">
        <v>3.2000000000000001E-2</v>
      </c>
      <c r="CC330" s="44">
        <v>3.3000000000000002E-2</v>
      </c>
      <c r="CD330" s="58">
        <v>3.4000000000000002E-2</v>
      </c>
      <c r="CE330" s="42">
        <v>8.23</v>
      </c>
      <c r="CF330" s="42">
        <v>8.2899999999999991</v>
      </c>
      <c r="CG330" s="42">
        <v>8.27</v>
      </c>
      <c r="CH330" s="42">
        <v>8.2200000000000006</v>
      </c>
      <c r="CI330" s="42">
        <v>8.1999999999999993</v>
      </c>
      <c r="CJ330" s="42">
        <v>8.2100000000000009</v>
      </c>
      <c r="CK330" s="54">
        <v>8.23</v>
      </c>
      <c r="CL330" s="42">
        <v>127</v>
      </c>
      <c r="CM330" s="44"/>
      <c r="CN330" s="44">
        <v>1.6547008752822876</v>
      </c>
      <c r="CO330" s="44">
        <v>1.6537240743637085</v>
      </c>
      <c r="CP330" s="44">
        <v>1.6644688844680786</v>
      </c>
      <c r="CQ330" s="44">
        <v>1.678144097328186</v>
      </c>
      <c r="CR330" s="44">
        <v>1.7699633836746216</v>
      </c>
      <c r="CS330" s="44">
        <v>1.7152625322341919</v>
      </c>
      <c r="CT330" s="58">
        <f t="shared" si="143"/>
        <v>1.6893773078918457</v>
      </c>
      <c r="CU330" s="44" t="s">
        <v>233</v>
      </c>
      <c r="CV330" s="44" t="s">
        <v>233</v>
      </c>
      <c r="CW330" s="44" t="s">
        <v>233</v>
      </c>
      <c r="CX330" s="44" t="s">
        <v>233</v>
      </c>
      <c r="CY330" s="44" t="s">
        <v>233</v>
      </c>
      <c r="CZ330" s="44" t="s">
        <v>233</v>
      </c>
      <c r="DA330" s="54">
        <v>0.80800000000000005</v>
      </c>
      <c r="DB330" s="65">
        <v>1135.7752685546875</v>
      </c>
      <c r="DC330" s="65">
        <v>1134.18798828125</v>
      </c>
      <c r="DD330" s="65">
        <v>1154.7008056640625</v>
      </c>
      <c r="DE330" s="65">
        <v>1156.0439453125</v>
      </c>
      <c r="DF330" s="65">
        <v>1224.5421142578125</v>
      </c>
      <c r="DG330" s="65">
        <v>1180.2197265625</v>
      </c>
      <c r="DH330" s="58">
        <f t="shared" si="144"/>
        <v>1.6765127636718751</v>
      </c>
      <c r="DI330" s="65">
        <v>1194.920654296875</v>
      </c>
      <c r="DJ330" s="65">
        <v>1161.3919677734375</v>
      </c>
      <c r="DK330" s="65">
        <v>1166.10498046875</v>
      </c>
      <c r="DL330" s="65">
        <v>1180.1708984375</v>
      </c>
      <c r="DM330" s="65">
        <v>1158.6568603515625</v>
      </c>
      <c r="DN330" s="65">
        <v>1166.935302734375</v>
      </c>
      <c r="DO330" s="58">
        <f t="shared" si="145"/>
        <v>1.686763359375</v>
      </c>
      <c r="DP330" s="65">
        <v>25</v>
      </c>
      <c r="DQ330" s="44"/>
      <c r="DR330" s="65">
        <v>723.6875</v>
      </c>
      <c r="DS330" s="65">
        <v>687.25</v>
      </c>
      <c r="DT330" s="65">
        <v>0</v>
      </c>
      <c r="DU330" s="65">
        <v>706.6875</v>
      </c>
      <c r="DV330" s="65">
        <v>729</v>
      </c>
      <c r="DW330" s="65">
        <v>0</v>
      </c>
      <c r="DX330" s="58">
        <f t="shared" si="146"/>
        <v>0.68318999999999996</v>
      </c>
      <c r="DY330" s="43">
        <v>6.7801709175109863</v>
      </c>
      <c r="DZ330" s="43">
        <v>14.621453285217285</v>
      </c>
      <c r="EA330" s="43">
        <v>28.819374084472656</v>
      </c>
      <c r="EB330" s="44">
        <f t="shared" si="147"/>
        <v>1.4348722289276123</v>
      </c>
      <c r="EC330" s="43">
        <v>11</v>
      </c>
      <c r="ED330" s="43">
        <v>11</v>
      </c>
      <c r="EE330" s="43">
        <v>11</v>
      </c>
      <c r="EF330" s="43">
        <v>11</v>
      </c>
      <c r="EG330" s="43">
        <v>11</v>
      </c>
      <c r="EH330" s="43">
        <v>11</v>
      </c>
      <c r="EI330" s="56">
        <f t="shared" si="128"/>
        <v>11</v>
      </c>
      <c r="EJ330" s="65">
        <v>129.12</v>
      </c>
      <c r="EK330" s="42">
        <v>0</v>
      </c>
      <c r="EL330" s="42">
        <v>0</v>
      </c>
      <c r="EM330" s="42">
        <v>0</v>
      </c>
      <c r="EN330" s="42">
        <v>0</v>
      </c>
      <c r="EO330" s="42">
        <v>0</v>
      </c>
      <c r="EP330" s="42">
        <v>0</v>
      </c>
      <c r="EQ330" s="54" t="str">
        <f t="shared" si="129"/>
        <v>0</v>
      </c>
      <c r="ER330" s="65" t="s">
        <v>237</v>
      </c>
      <c r="ES330" s="42">
        <v>0</v>
      </c>
      <c r="ET330" s="42">
        <v>0</v>
      </c>
      <c r="EU330" s="42">
        <v>0</v>
      </c>
      <c r="EV330" s="42">
        <v>0</v>
      </c>
      <c r="EW330" s="42">
        <v>0</v>
      </c>
      <c r="EX330" s="42">
        <v>0</v>
      </c>
      <c r="EY330" s="54" t="str">
        <f t="shared" si="130"/>
        <v>0</v>
      </c>
      <c r="EZ330" s="42" t="s">
        <v>237</v>
      </c>
      <c r="FA330" s="42">
        <v>0.18999999761581421</v>
      </c>
      <c r="FB330" s="42">
        <v>0.18999999761581421</v>
      </c>
      <c r="FC330" s="42">
        <v>0.18999999761581421</v>
      </c>
      <c r="FD330" s="42">
        <v>0.18999999761581421</v>
      </c>
      <c r="FE330" s="42">
        <v>0.18999999761581421</v>
      </c>
      <c r="FF330" s="42">
        <v>0.18999999761581421</v>
      </c>
      <c r="FG330" s="54">
        <f t="shared" si="131"/>
        <v>0.18999999761581421</v>
      </c>
      <c r="FH330" s="42"/>
      <c r="FI330" s="42">
        <v>0.33000001311302185</v>
      </c>
      <c r="FJ330" s="42">
        <v>0.33000001311302185</v>
      </c>
      <c r="FK330" s="42">
        <v>0.33000001311302185</v>
      </c>
      <c r="FL330" s="42">
        <v>0.31000000238418579</v>
      </c>
      <c r="FM330" s="42">
        <v>0.31000000238418579</v>
      </c>
      <c r="FN330" s="42">
        <v>0.31000000238418579</v>
      </c>
      <c r="FO330" s="54">
        <f t="shared" si="132"/>
        <v>0.32000000774860382</v>
      </c>
      <c r="FP330" s="65">
        <v>30</v>
      </c>
      <c r="FQ330" s="42">
        <v>0.5899999737739563</v>
      </c>
      <c r="FR330" s="42">
        <v>0.5899999737739563</v>
      </c>
      <c r="FS330" s="42">
        <v>0.5899999737739563</v>
      </c>
      <c r="FT330" s="42">
        <v>0.5899999737739563</v>
      </c>
      <c r="FU330" s="42">
        <v>0.5899999737739563</v>
      </c>
      <c r="FV330" s="42">
        <v>0.5899999737739563</v>
      </c>
      <c r="FW330" s="54">
        <f t="shared" si="133"/>
        <v>0.5899999737739563</v>
      </c>
      <c r="FX330" s="65">
        <v>31</v>
      </c>
    </row>
    <row r="331" spans="1:180">
      <c r="A331" s="40">
        <v>39033</v>
      </c>
      <c r="B331" s="41"/>
      <c r="C331" s="41"/>
      <c r="D331" s="41"/>
      <c r="E331" s="51">
        <v>9.1863250732421875</v>
      </c>
      <c r="F331" s="51">
        <v>8</v>
      </c>
      <c r="G331" s="51">
        <v>9.8700857162475586</v>
      </c>
      <c r="H331" s="51">
        <v>10.659829139709473</v>
      </c>
      <c r="I331" s="51">
        <v>8.6153850555419922</v>
      </c>
      <c r="J331" s="51">
        <v>9.6410255432128906</v>
      </c>
      <c r="K331" s="54">
        <f t="shared" si="134"/>
        <v>9.3287750879923497</v>
      </c>
      <c r="L331" s="43">
        <v>8.229548454284668</v>
      </c>
      <c r="M331" s="43">
        <v>7.8632478713989258</v>
      </c>
      <c r="N331" s="43">
        <v>8.0341882705688477</v>
      </c>
      <c r="O331" s="43">
        <v>10.354090690612793</v>
      </c>
      <c r="P331" s="43">
        <v>7.106226921081543</v>
      </c>
      <c r="Q331" s="43">
        <v>7.106226921081543</v>
      </c>
      <c r="R331" s="54">
        <f t="shared" si="135"/>
        <v>8.1155881881713867</v>
      </c>
      <c r="S331" s="43">
        <v>1.831501841545105</v>
      </c>
      <c r="T331" s="43">
        <v>34.065933227539063</v>
      </c>
      <c r="U331" s="43">
        <v>38.461540222167969</v>
      </c>
      <c r="V331" s="43">
        <v>23.565322875976562</v>
      </c>
      <c r="W331" s="43">
        <v>29.914529800415039</v>
      </c>
      <c r="X331" s="43">
        <v>21.489622116088867</v>
      </c>
      <c r="Y331" s="56">
        <f t="shared" si="136"/>
        <v>24.888075013955433</v>
      </c>
      <c r="Z331" s="42">
        <v>-0.42246642708778381</v>
      </c>
      <c r="AA331" s="42">
        <v>-0.19780220091342926</v>
      </c>
      <c r="AB331" s="42">
        <v>-0.39316239953041077</v>
      </c>
      <c r="AC331" s="42">
        <v>-0.32967033982276917</v>
      </c>
      <c r="AD331" s="42">
        <v>-0.27106228470802307</v>
      </c>
      <c r="AE331" s="42">
        <v>-0.24175824224948883</v>
      </c>
      <c r="AF331" s="54">
        <f t="shared" si="137"/>
        <v>-0.30932031571865082</v>
      </c>
      <c r="AG331" s="42">
        <v>7.5076923370361328</v>
      </c>
      <c r="AH331" s="42">
        <v>7.1863245964050293</v>
      </c>
      <c r="AI331" s="42">
        <v>7.2683758735656738</v>
      </c>
      <c r="AJ331" s="42">
        <v>7.1863245964050293</v>
      </c>
      <c r="AK331" s="42">
        <v>7.145298957824707</v>
      </c>
      <c r="AL331" s="42">
        <v>7.1213674545288086</v>
      </c>
      <c r="AM331" s="54">
        <f t="shared" si="138"/>
        <v>7.2358973026275635</v>
      </c>
      <c r="AN331" s="44">
        <v>2.6007325649261475</v>
      </c>
      <c r="AO331" s="44">
        <v>1.702075719833374</v>
      </c>
      <c r="AP331" s="44">
        <v>0.93772894144058228</v>
      </c>
      <c r="AQ331" s="44">
        <v>0.87423688173294067</v>
      </c>
      <c r="AR331" s="44">
        <v>0.93528693914413452</v>
      </c>
      <c r="AS331" s="44">
        <v>0.72039073705673218</v>
      </c>
      <c r="AT331" s="58">
        <f t="shared" si="139"/>
        <v>1.2950752973556519</v>
      </c>
      <c r="AU331" s="42">
        <v>0.57142859697341919</v>
      </c>
      <c r="AV331" s="42">
        <v>0.66422468423843384</v>
      </c>
      <c r="AW331" s="42">
        <v>0.32722833752632141</v>
      </c>
      <c r="AX331" s="42">
        <v>0.75335776805877686</v>
      </c>
      <c r="AY331" s="42">
        <v>0.48962149024009705</v>
      </c>
      <c r="AZ331" s="42">
        <v>0.60683763027191162</v>
      </c>
      <c r="BA331" s="54">
        <f t="shared" si="140"/>
        <v>0.56878308455149329</v>
      </c>
      <c r="BB331" s="44"/>
      <c r="BC331" s="42">
        <v>0.12332112342119217</v>
      </c>
      <c r="BD331" s="42">
        <v>0.2063492089509964</v>
      </c>
      <c r="BE331" s="42">
        <v>5.7387057691812515E-2</v>
      </c>
      <c r="BF331" s="42">
        <v>0.17094017565250397</v>
      </c>
      <c r="BG331" s="42">
        <v>0.11843711882829666</v>
      </c>
      <c r="BH331" s="42">
        <v>8.4249086678028107E-2</v>
      </c>
      <c r="BI331" s="54">
        <f t="shared" si="141"/>
        <v>0.12678062853713831</v>
      </c>
      <c r="BJ331" s="44">
        <v>4.4529303908348083E-2</v>
      </c>
      <c r="BK331" s="44">
        <v>5.5388305336236954E-2</v>
      </c>
      <c r="BL331" s="44">
        <v>4.6822715550661087E-2</v>
      </c>
      <c r="BM331" s="44">
        <v>5.0373051315546036E-2</v>
      </c>
      <c r="BN331" s="44">
        <v>5.9639010578393936E-2</v>
      </c>
      <c r="BO331" s="44">
        <v>5.714092031121254E-2</v>
      </c>
      <c r="BP331" s="58">
        <f t="shared" si="142"/>
        <v>5.2315551166733108E-2</v>
      </c>
      <c r="BQ331" s="42">
        <v>1.21</v>
      </c>
      <c r="BR331" s="42">
        <v>1.19</v>
      </c>
      <c r="BS331" s="42">
        <v>1.1299999999999999</v>
      </c>
      <c r="BT331" s="42">
        <v>1.07</v>
      </c>
      <c r="BU331" s="42">
        <v>1.1599999999999999</v>
      </c>
      <c r="BV331" s="42">
        <v>1.1599999999999999</v>
      </c>
      <c r="BW331" s="54">
        <v>1.1499999999999999</v>
      </c>
      <c r="BX331" s="44">
        <v>3.6999999999999998E-2</v>
      </c>
      <c r="BY331" s="44">
        <v>7.0000000000000007E-2</v>
      </c>
      <c r="BZ331" s="44">
        <v>4.5999999999999999E-2</v>
      </c>
      <c r="CA331" s="44">
        <v>5.5E-2</v>
      </c>
      <c r="CB331" s="44">
        <v>7.3999999999999996E-2</v>
      </c>
      <c r="CC331" s="44">
        <v>6.7000000000000004E-2</v>
      </c>
      <c r="CD331" s="58">
        <v>5.8000000000000003E-2</v>
      </c>
      <c r="CE331" s="42">
        <v>8.23</v>
      </c>
      <c r="CF331" s="42">
        <v>8.23</v>
      </c>
      <c r="CG331" s="42">
        <v>8.19</v>
      </c>
      <c r="CH331" s="42">
        <v>8.1199999999999992</v>
      </c>
      <c r="CI331" s="42">
        <v>8.07</v>
      </c>
      <c r="CJ331" s="42">
        <v>7.99</v>
      </c>
      <c r="CK331" s="54">
        <v>8.14</v>
      </c>
      <c r="CL331" s="42">
        <v>120</v>
      </c>
      <c r="CM331" s="44"/>
      <c r="CN331" s="44">
        <v>1.639072060585022</v>
      </c>
      <c r="CO331" s="44">
        <v>1.7123321294784546</v>
      </c>
      <c r="CP331" s="44">
        <v>0.5772894024848938</v>
      </c>
      <c r="CQ331" s="44">
        <v>1.0207570791244507</v>
      </c>
      <c r="CR331" s="44">
        <v>1.0402930974960327</v>
      </c>
      <c r="CS331" s="44">
        <v>0.97680097818374634</v>
      </c>
      <c r="CT331" s="58">
        <f t="shared" si="143"/>
        <v>1.1610907912254333</v>
      </c>
      <c r="CU331" s="44" t="s">
        <v>233</v>
      </c>
      <c r="CV331" s="44" t="s">
        <v>233</v>
      </c>
      <c r="CW331" s="44" t="s">
        <v>233</v>
      </c>
      <c r="CX331" s="44" t="s">
        <v>233</v>
      </c>
      <c r="CY331" s="44" t="s">
        <v>233</v>
      </c>
      <c r="CZ331" s="44" t="s">
        <v>233</v>
      </c>
      <c r="DA331" s="54">
        <v>0.88300000000000001</v>
      </c>
      <c r="DB331" s="65">
        <v>1113.6751708984375</v>
      </c>
      <c r="DC331" s="65">
        <v>1085.95849609375</v>
      </c>
      <c r="DD331" s="65">
        <v>456.16607666015625</v>
      </c>
      <c r="DE331" s="65">
        <v>603.6629638671875</v>
      </c>
      <c r="DF331" s="65">
        <v>745.90966796875</v>
      </c>
      <c r="DG331" s="65">
        <v>663.8583984375</v>
      </c>
      <c r="DH331" s="58">
        <f t="shared" si="144"/>
        <v>1.1206153857421874</v>
      </c>
      <c r="DI331" s="65">
        <v>1165.4212646484375</v>
      </c>
      <c r="DJ331" s="65">
        <v>1133.260009765625</v>
      </c>
      <c r="DK331" s="65">
        <v>0</v>
      </c>
      <c r="DL331" s="65">
        <v>706.32476806640625</v>
      </c>
      <c r="DM331" s="65">
        <v>713.84613037109375</v>
      </c>
      <c r="DN331" s="65">
        <v>719.31622314453125</v>
      </c>
      <c r="DO331" s="58">
        <f t="shared" si="145"/>
        <v>1.0651604150390626</v>
      </c>
      <c r="DP331" s="65">
        <v>95</v>
      </c>
      <c r="DQ331" s="44"/>
      <c r="DR331" s="65">
        <v>0</v>
      </c>
      <c r="DS331" s="65">
        <v>719.625</v>
      </c>
      <c r="DT331" s="65">
        <v>0</v>
      </c>
      <c r="DU331" s="65">
        <v>705.25</v>
      </c>
      <c r="DV331" s="65">
        <v>0</v>
      </c>
      <c r="DW331" s="65">
        <v>709.1875</v>
      </c>
      <c r="DX331" s="58">
        <f t="shared" si="146"/>
        <v>0.51217500000000005</v>
      </c>
      <c r="DY331" s="43">
        <v>6.0733575820922852</v>
      </c>
      <c r="DZ331" s="43">
        <v>12.733749389648437</v>
      </c>
      <c r="EA331" s="43">
        <v>26.531028747558594</v>
      </c>
      <c r="EB331" s="44">
        <f t="shared" si="147"/>
        <v>1.3407651837921142</v>
      </c>
      <c r="EC331" s="43">
        <v>13</v>
      </c>
      <c r="ED331" s="43">
        <v>30</v>
      </c>
      <c r="EE331" s="43">
        <v>25</v>
      </c>
      <c r="EF331" s="43">
        <v>30</v>
      </c>
      <c r="EG331" s="43">
        <v>30</v>
      </c>
      <c r="EH331" s="43">
        <v>30</v>
      </c>
      <c r="EI331" s="56">
        <f t="shared" si="128"/>
        <v>26.333333333333332</v>
      </c>
      <c r="EJ331" s="65">
        <v>239.4</v>
      </c>
      <c r="EK331" s="42">
        <v>0</v>
      </c>
      <c r="EL331" s="42">
        <v>0</v>
      </c>
      <c r="EM331" s="42">
        <v>0</v>
      </c>
      <c r="EN331" s="42">
        <v>0</v>
      </c>
      <c r="EO331" s="42">
        <v>0</v>
      </c>
      <c r="EP331" s="42">
        <v>0</v>
      </c>
      <c r="EQ331" s="54" t="str">
        <f t="shared" si="129"/>
        <v>0</v>
      </c>
      <c r="ER331" s="65" t="s">
        <v>237</v>
      </c>
      <c r="ES331" s="42">
        <v>0</v>
      </c>
      <c r="ET331" s="42">
        <v>0</v>
      </c>
      <c r="EU331" s="42">
        <v>0</v>
      </c>
      <c r="EV331" s="42">
        <v>0</v>
      </c>
      <c r="EW331" s="42">
        <v>0</v>
      </c>
      <c r="EX331" s="42">
        <v>0</v>
      </c>
      <c r="EY331" s="54" t="str">
        <f t="shared" si="130"/>
        <v>0</v>
      </c>
      <c r="EZ331" s="42" t="s">
        <v>237</v>
      </c>
      <c r="FA331" s="42">
        <v>0.18999999761581421</v>
      </c>
      <c r="FB331" s="42">
        <v>0.20000000298023224</v>
      </c>
      <c r="FC331" s="42">
        <v>0.20000000298023224</v>
      </c>
      <c r="FD331" s="42">
        <v>0.25</v>
      </c>
      <c r="FE331" s="42">
        <v>0.25</v>
      </c>
      <c r="FF331" s="42">
        <v>0.2800000011920929</v>
      </c>
      <c r="FG331" s="54">
        <f t="shared" si="131"/>
        <v>0.22833333412806192</v>
      </c>
      <c r="FH331" s="42"/>
      <c r="FI331" s="42">
        <v>0.30000001192092896</v>
      </c>
      <c r="FJ331" s="42">
        <v>0.31000000238418579</v>
      </c>
      <c r="FK331" s="42">
        <v>0.31000000238418579</v>
      </c>
      <c r="FL331" s="42">
        <v>0.34999999403953552</v>
      </c>
      <c r="FM331" s="42">
        <v>0.34999999403953552</v>
      </c>
      <c r="FN331" s="42">
        <v>0.34999999403953552</v>
      </c>
      <c r="FO331" s="54">
        <f t="shared" si="132"/>
        <v>0.32833333313465118</v>
      </c>
      <c r="FP331" s="65">
        <v>24</v>
      </c>
      <c r="FQ331" s="42">
        <v>0.5899999737739563</v>
      </c>
      <c r="FR331" s="42">
        <v>0.5899999737739563</v>
      </c>
      <c r="FS331" s="42">
        <v>0.5899999737739563</v>
      </c>
      <c r="FT331" s="42">
        <v>0.5899999737739563</v>
      </c>
      <c r="FU331" s="42">
        <v>0.5899999737739563</v>
      </c>
      <c r="FV331" s="42">
        <v>0.5899999737739563</v>
      </c>
      <c r="FW331" s="54">
        <f t="shared" si="133"/>
        <v>0.5899999737739563</v>
      </c>
      <c r="FX331" s="65">
        <v>21</v>
      </c>
    </row>
    <row r="332" spans="1:180">
      <c r="A332" s="40">
        <v>39034</v>
      </c>
      <c r="B332" s="41"/>
      <c r="C332" s="41"/>
      <c r="D332" s="41"/>
      <c r="E332" s="51">
        <v>7.9692306518554687</v>
      </c>
      <c r="F332" s="51">
        <v>8.2632474899291992</v>
      </c>
      <c r="G332" s="51">
        <v>8.0957269668579102</v>
      </c>
      <c r="H332" s="51">
        <v>8.0888891220092773</v>
      </c>
      <c r="I332" s="51">
        <v>8.1470088958740234</v>
      </c>
      <c r="J332" s="51">
        <v>6.9982905387878418</v>
      </c>
      <c r="K332" s="54">
        <f t="shared" si="134"/>
        <v>7.9270656108856201</v>
      </c>
      <c r="L332" s="43">
        <v>6.520146369934082</v>
      </c>
      <c r="M332" s="43">
        <v>6.520146369934082</v>
      </c>
      <c r="N332" s="43">
        <v>6.1782660484313965</v>
      </c>
      <c r="O332" s="43">
        <v>7.4481072425842285</v>
      </c>
      <c r="P332" s="43">
        <v>6.471306324005127</v>
      </c>
      <c r="Q332" s="43">
        <v>6.520146369934082</v>
      </c>
      <c r="R332" s="54">
        <f t="shared" si="135"/>
        <v>6.609686454137166</v>
      </c>
      <c r="S332" s="43">
        <v>16.117216110229492</v>
      </c>
      <c r="T332" s="43">
        <v>13.919413566589355</v>
      </c>
      <c r="U332" s="43">
        <v>9.645909309387207</v>
      </c>
      <c r="V332" s="43">
        <v>10.5006103515625</v>
      </c>
      <c r="W332" s="43">
        <v>8.3028087615966797</v>
      </c>
      <c r="X332" s="43">
        <v>7.4481072425842285</v>
      </c>
      <c r="Y332" s="56">
        <f t="shared" si="136"/>
        <v>10.989010890324911</v>
      </c>
      <c r="Z332" s="42">
        <v>-0.2222222238779068</v>
      </c>
      <c r="AA332" s="42">
        <v>-0.27594628930091858</v>
      </c>
      <c r="AB332" s="42">
        <v>-0.28083029389381409</v>
      </c>
      <c r="AC332" s="42">
        <v>-0.35897436738014221</v>
      </c>
      <c r="AD332" s="42">
        <v>-0.27106228470802307</v>
      </c>
      <c r="AE332" s="42">
        <v>-0.23687423765659332</v>
      </c>
      <c r="AF332" s="54">
        <f t="shared" si="137"/>
        <v>-0.27431828280289966</v>
      </c>
      <c r="AG332" s="42">
        <v>7.114530086517334</v>
      </c>
      <c r="AH332" s="42">
        <v>7.1623930931091309</v>
      </c>
      <c r="AI332" s="42">
        <v>7.1726493835449219</v>
      </c>
      <c r="AJ332" s="42">
        <v>7.3196582794189453</v>
      </c>
      <c r="AK332" s="42">
        <v>7.2752137184143066</v>
      </c>
      <c r="AL332" s="42">
        <v>7.2512822151184082</v>
      </c>
      <c r="AM332" s="54">
        <f t="shared" si="138"/>
        <v>7.2159544626871748</v>
      </c>
      <c r="AN332" s="44">
        <v>0.69108670949935913</v>
      </c>
      <c r="AO332" s="44">
        <v>0.71062272787094116</v>
      </c>
      <c r="AP332" s="44">
        <v>0.6080586314201355</v>
      </c>
      <c r="AQ332" s="44">
        <v>0.97435897588729858</v>
      </c>
      <c r="AR332" s="44">
        <v>0.76923078298568726</v>
      </c>
      <c r="AS332" s="44">
        <v>0.65201467275619507</v>
      </c>
      <c r="AT332" s="58">
        <f t="shared" si="139"/>
        <v>0.73422875006993615</v>
      </c>
      <c r="AU332" s="42">
        <v>0.76312577724456787</v>
      </c>
      <c r="AV332" s="42">
        <v>0.57753360271453857</v>
      </c>
      <c r="AW332" s="42">
        <v>0.78754580020904541</v>
      </c>
      <c r="AX332" s="42">
        <v>0.55067157745361328</v>
      </c>
      <c r="AY332" s="42">
        <v>0.6715506911277771</v>
      </c>
      <c r="AZ332" s="42">
        <v>0.70451772212982178</v>
      </c>
      <c r="BA332" s="54">
        <f t="shared" si="140"/>
        <v>0.67582419514656067</v>
      </c>
      <c r="BB332" s="44"/>
      <c r="BC332" s="42">
        <v>0.190476194024086</v>
      </c>
      <c r="BD332" s="42">
        <v>0.13675214350223541</v>
      </c>
      <c r="BE332" s="42">
        <v>0.17826618254184723</v>
      </c>
      <c r="BF332" s="42">
        <v>0.21855922043323517</v>
      </c>
      <c r="BG332" s="42">
        <v>0.16361416876316071</v>
      </c>
      <c r="BH332" s="42">
        <v>0.20757021009922028</v>
      </c>
      <c r="BI332" s="54">
        <f t="shared" si="141"/>
        <v>0.1825396865606308</v>
      </c>
      <c r="BJ332" s="44">
        <v>5.4936785250902176E-2</v>
      </c>
      <c r="BK332" s="44">
        <v>5.1254492253065109E-2</v>
      </c>
      <c r="BL332" s="44">
        <v>4.8361741006374359E-2</v>
      </c>
      <c r="BM332" s="44">
        <v>5.5578511208295822E-2</v>
      </c>
      <c r="BN332" s="44">
        <v>5.349436029791832E-2</v>
      </c>
      <c r="BO332" s="44">
        <v>4.833599179983139E-2</v>
      </c>
      <c r="BP332" s="58">
        <f t="shared" si="142"/>
        <v>5.1993646969397865E-2</v>
      </c>
      <c r="BQ332" s="42">
        <v>1.1299999999999999</v>
      </c>
      <c r="BR332" s="42">
        <v>1.19</v>
      </c>
      <c r="BS332" s="42">
        <v>1.19</v>
      </c>
      <c r="BT332" s="42">
        <v>1.29</v>
      </c>
      <c r="BU332" s="42">
        <v>1.27</v>
      </c>
      <c r="BV332" s="42">
        <v>1.26</v>
      </c>
      <c r="BW332" s="54">
        <v>1.22</v>
      </c>
      <c r="BX332" s="44">
        <v>5.5E-2</v>
      </c>
      <c r="BY332" s="44">
        <v>5.0999999999999997E-2</v>
      </c>
      <c r="BZ332" s="44">
        <v>0.05</v>
      </c>
      <c r="CA332" s="44">
        <v>5.0999999999999997E-2</v>
      </c>
      <c r="CB332" s="44">
        <v>5.2999999999999999E-2</v>
      </c>
      <c r="CC332" s="44">
        <v>4.9000000000000002E-2</v>
      </c>
      <c r="CD332" s="58">
        <v>5.0999999999999997E-2</v>
      </c>
      <c r="CE332" s="42">
        <v>7.98</v>
      </c>
      <c r="CF332" s="42">
        <v>7.91</v>
      </c>
      <c r="CG332" s="42">
        <v>7.85</v>
      </c>
      <c r="CH332" s="42">
        <v>7.81</v>
      </c>
      <c r="CI332" s="42">
        <v>7.76</v>
      </c>
      <c r="CJ332" s="42">
        <v>7.77</v>
      </c>
      <c r="CK332" s="54">
        <v>7.85</v>
      </c>
      <c r="CL332" s="42">
        <v>87</v>
      </c>
      <c r="CM332" s="44">
        <v>6.3E-2</v>
      </c>
      <c r="CN332" s="44">
        <v>1.091086745262146</v>
      </c>
      <c r="CO332" s="44">
        <v>1.033455491065979</v>
      </c>
      <c r="CP332" s="44">
        <v>1.0266178846359253</v>
      </c>
      <c r="CQ332" s="44">
        <v>1.8344322443008423</v>
      </c>
      <c r="CR332" s="44">
        <v>1.7914530038833618</v>
      </c>
      <c r="CS332" s="44">
        <v>1.7621489763259888</v>
      </c>
      <c r="CT332" s="58">
        <f t="shared" si="143"/>
        <v>1.4231990575790405</v>
      </c>
      <c r="CU332" s="44" t="s">
        <v>233</v>
      </c>
      <c r="CV332" s="44" t="s">
        <v>233</v>
      </c>
      <c r="CW332" s="44" t="s">
        <v>233</v>
      </c>
      <c r="CX332" s="44" t="s">
        <v>233</v>
      </c>
      <c r="CY332" s="44" t="s">
        <v>233</v>
      </c>
      <c r="CZ332" s="44" t="s">
        <v>233</v>
      </c>
      <c r="DA332" s="54">
        <v>0.61599999999999999</v>
      </c>
      <c r="DB332" s="65">
        <v>686.5689697265625</v>
      </c>
      <c r="DC332" s="65">
        <v>762.02685546875</v>
      </c>
      <c r="DD332" s="65">
        <v>615.14044189453125</v>
      </c>
      <c r="DE332" s="65">
        <v>1281.8070068359375</v>
      </c>
      <c r="DF332" s="65">
        <v>1221.001220703125</v>
      </c>
      <c r="DG332" s="65">
        <v>1197.80224609375</v>
      </c>
      <c r="DH332" s="58">
        <f t="shared" si="144"/>
        <v>1.3834432177734375</v>
      </c>
      <c r="DI332" s="65">
        <v>719.31622314453125</v>
      </c>
      <c r="DJ332" s="65">
        <v>720.68377685546875</v>
      </c>
      <c r="DK332" s="65">
        <v>725.4700927734375</v>
      </c>
      <c r="DL332" s="65">
        <v>1209.010986328125</v>
      </c>
      <c r="DM332" s="65">
        <v>1238.5347900390625</v>
      </c>
      <c r="DN332" s="65">
        <v>1224.0048828125</v>
      </c>
      <c r="DO332" s="58">
        <f t="shared" si="145"/>
        <v>1.40088498046875</v>
      </c>
      <c r="DP332" s="65">
        <v>23</v>
      </c>
      <c r="DQ332" s="44"/>
      <c r="DR332" s="65">
        <v>745.1875</v>
      </c>
      <c r="DS332" s="65">
        <v>0</v>
      </c>
      <c r="DT332" s="65">
        <v>669.0625</v>
      </c>
      <c r="DU332" s="65">
        <v>677.8125</v>
      </c>
      <c r="DV332" s="65">
        <v>677.125</v>
      </c>
      <c r="DW332" s="65">
        <v>0</v>
      </c>
      <c r="DX332" s="58">
        <f t="shared" si="146"/>
        <v>0.664605</v>
      </c>
      <c r="DY332" s="43">
        <v>6.7605371475219727</v>
      </c>
      <c r="DZ332" s="43">
        <v>10.564515113830566</v>
      </c>
      <c r="EA332" s="43">
        <v>28.335716247558594</v>
      </c>
      <c r="EB332" s="44">
        <f t="shared" si="147"/>
        <v>1.7175931847381591</v>
      </c>
      <c r="EC332" s="43">
        <v>30</v>
      </c>
      <c r="ED332" s="43">
        <v>27</v>
      </c>
      <c r="EE332" s="43">
        <v>25</v>
      </c>
      <c r="EF332" s="43">
        <v>20</v>
      </c>
      <c r="EG332" s="43">
        <v>22</v>
      </c>
      <c r="EH332" s="43">
        <v>22</v>
      </c>
      <c r="EI332" s="56">
        <f t="shared" si="128"/>
        <v>24.333333333333332</v>
      </c>
      <c r="EJ332" s="65">
        <v>223.64</v>
      </c>
      <c r="EK332" s="42">
        <v>0</v>
      </c>
      <c r="EL332" s="42">
        <v>0</v>
      </c>
      <c r="EM332" s="42">
        <v>0</v>
      </c>
      <c r="EN332" s="42">
        <v>0</v>
      </c>
      <c r="EO332" s="42">
        <v>0</v>
      </c>
      <c r="EP332" s="42">
        <v>0</v>
      </c>
      <c r="EQ332" s="54" t="str">
        <f t="shared" si="129"/>
        <v>0</v>
      </c>
      <c r="ER332" s="65" t="s">
        <v>237</v>
      </c>
      <c r="ES332" s="42">
        <v>0</v>
      </c>
      <c r="ET332" s="42">
        <v>0</v>
      </c>
      <c r="EU332" s="42">
        <v>0</v>
      </c>
      <c r="EV332" s="42">
        <v>0</v>
      </c>
      <c r="EW332" s="42">
        <v>0</v>
      </c>
      <c r="EX332" s="42">
        <v>0</v>
      </c>
      <c r="EY332" s="54" t="str">
        <f t="shared" si="130"/>
        <v>0</v>
      </c>
      <c r="EZ332" s="42" t="s">
        <v>237</v>
      </c>
      <c r="FA332" s="42">
        <v>0.28999999165534973</v>
      </c>
      <c r="FB332" s="42">
        <v>0.28999999165534973</v>
      </c>
      <c r="FC332" s="42">
        <v>0.28999999165534973</v>
      </c>
      <c r="FD332" s="42">
        <v>0.25</v>
      </c>
      <c r="FE332" s="42">
        <v>0.25</v>
      </c>
      <c r="FF332" s="42">
        <v>0.25</v>
      </c>
      <c r="FG332" s="54">
        <f t="shared" si="131"/>
        <v>0.26999999582767487</v>
      </c>
      <c r="FH332" s="42"/>
      <c r="FI332" s="42">
        <v>0.34999999403953552</v>
      </c>
      <c r="FJ332" s="42">
        <v>0.34999999403953552</v>
      </c>
      <c r="FK332" s="42">
        <v>0.34999999403953552</v>
      </c>
      <c r="FL332" s="42">
        <v>0.31999999284744263</v>
      </c>
      <c r="FM332" s="42">
        <v>0.31999999284744263</v>
      </c>
      <c r="FN332" s="42">
        <v>0.31999999284744263</v>
      </c>
      <c r="FO332" s="54">
        <f t="shared" si="132"/>
        <v>0.33499999344348907</v>
      </c>
      <c r="FP332" s="65">
        <v>29</v>
      </c>
      <c r="FQ332" s="42">
        <v>0.5899999737739563</v>
      </c>
      <c r="FR332" s="42">
        <v>0.5899999737739563</v>
      </c>
      <c r="FS332" s="42">
        <v>0.5899999737739563</v>
      </c>
      <c r="FT332" s="42">
        <v>0.5899999737739563</v>
      </c>
      <c r="FU332" s="42">
        <v>0.5899999737739563</v>
      </c>
      <c r="FV332" s="42">
        <v>0.5899999737739563</v>
      </c>
      <c r="FW332" s="54">
        <f t="shared" si="133"/>
        <v>0.5899999737739563</v>
      </c>
      <c r="FX332" s="65">
        <v>26</v>
      </c>
    </row>
    <row r="333" spans="1:180">
      <c r="A333" s="40">
        <v>39035</v>
      </c>
      <c r="B333" s="41"/>
      <c r="C333" s="41"/>
      <c r="D333" s="41"/>
      <c r="E333" s="51">
        <v>7.0393161773681641</v>
      </c>
      <c r="F333" s="51">
        <v>7.1282052993774414</v>
      </c>
      <c r="G333" s="51">
        <v>7.740170955657959</v>
      </c>
      <c r="H333" s="51">
        <v>6.8923077583312988</v>
      </c>
      <c r="I333" s="51">
        <v>7.3982906341552734</v>
      </c>
      <c r="J333" s="51">
        <v>7.3230767250061035</v>
      </c>
      <c r="K333" s="54">
        <f t="shared" si="134"/>
        <v>7.25356125831604</v>
      </c>
      <c r="L333" s="43">
        <v>6.739926815032959</v>
      </c>
      <c r="M333" s="43">
        <v>6.8620266914367676</v>
      </c>
      <c r="N333" s="43">
        <v>6.9597067832946777</v>
      </c>
      <c r="O333" s="43">
        <v>7.155066967010498</v>
      </c>
      <c r="P333" s="43">
        <v>7.4481072425842285</v>
      </c>
      <c r="Q333" s="43">
        <v>7.5213675498962402</v>
      </c>
      <c r="R333" s="54">
        <f t="shared" si="135"/>
        <v>7.1143670082092285</v>
      </c>
      <c r="S333" s="43">
        <v>7.6923074722290039</v>
      </c>
      <c r="T333" s="43">
        <v>8.1807079315185547</v>
      </c>
      <c r="U333" s="43">
        <v>9.0354089736938477</v>
      </c>
      <c r="V333" s="43">
        <v>24.908424377441406</v>
      </c>
      <c r="W333" s="43">
        <v>41.880340576171875</v>
      </c>
      <c r="X333" s="43">
        <v>51.648349761962891</v>
      </c>
      <c r="Y333" s="56">
        <f t="shared" si="136"/>
        <v>23.890923182169598</v>
      </c>
      <c r="Z333" s="42">
        <v>-0.27594628930091858</v>
      </c>
      <c r="AA333" s="42">
        <v>-0.25152626633644104</v>
      </c>
      <c r="AB333" s="42">
        <v>-0.23199023306369781</v>
      </c>
      <c r="AC333" s="42">
        <v>-0.2905983030796051</v>
      </c>
      <c r="AD333" s="42">
        <v>-0.22710622847080231</v>
      </c>
      <c r="AE333" s="42">
        <v>0.14896215498447418</v>
      </c>
      <c r="AF333" s="54">
        <f t="shared" si="137"/>
        <v>-0.1880341942111651</v>
      </c>
      <c r="AG333" s="42">
        <v>7.3059830665588379</v>
      </c>
      <c r="AH333" s="42">
        <v>7.2957262992858887</v>
      </c>
      <c r="AI333" s="42">
        <v>7.2854700088500977</v>
      </c>
      <c r="AJ333" s="42">
        <v>7.2752137184143066</v>
      </c>
      <c r="AK333" s="42">
        <v>7.1316237449645996</v>
      </c>
      <c r="AL333" s="42">
        <v>6.9264955520629883</v>
      </c>
      <c r="AM333" s="54">
        <f t="shared" si="138"/>
        <v>7.2034187316894531</v>
      </c>
      <c r="AN333" s="44">
        <v>0.63003665208816528</v>
      </c>
      <c r="AO333" s="44">
        <v>0.60073262453079224</v>
      </c>
      <c r="AP333" s="44">
        <v>0.68131870031356812</v>
      </c>
      <c r="AQ333" s="44">
        <v>0.71306473016738892</v>
      </c>
      <c r="AR333" s="44">
        <v>0.99145299196243286</v>
      </c>
      <c r="AS333" s="44">
        <v>0.78632479906082153</v>
      </c>
      <c r="AT333" s="58">
        <f t="shared" si="139"/>
        <v>0.73382174968719482</v>
      </c>
      <c r="AU333" s="42">
        <v>0.63369965553283691</v>
      </c>
      <c r="AV333" s="42">
        <v>0.64224666357040405</v>
      </c>
      <c r="AW333" s="42">
        <v>0.65445667505264282</v>
      </c>
      <c r="AX333" s="42">
        <v>0.66910868883132935</v>
      </c>
      <c r="AY333" s="42">
        <v>0.64713066816329956</v>
      </c>
      <c r="AZ333" s="42">
        <v>0.63369965553283691</v>
      </c>
      <c r="BA333" s="54">
        <f t="shared" si="140"/>
        <v>0.64672366778055823</v>
      </c>
      <c r="BB333" s="44"/>
      <c r="BC333" s="42">
        <v>0.17338217794895172</v>
      </c>
      <c r="BD333" s="42">
        <v>0.17216117680072784</v>
      </c>
      <c r="BE333" s="42">
        <v>0.21123321354389191</v>
      </c>
      <c r="BF333" s="42">
        <v>0.19780220091342926</v>
      </c>
      <c r="BG333" s="42">
        <v>0.17704518139362335</v>
      </c>
      <c r="BH333" s="42">
        <v>0.16117216646671295</v>
      </c>
      <c r="BI333" s="54">
        <f t="shared" si="141"/>
        <v>0.1821326861778895</v>
      </c>
      <c r="BJ333" s="44">
        <v>4.5621868222951889E-2</v>
      </c>
      <c r="BK333" s="44">
        <v>4.4495392590761185E-2</v>
      </c>
      <c r="BL333" s="44">
        <v>4.3386910110712051E-2</v>
      </c>
      <c r="BM333" s="44">
        <v>4.2726751416921616E-2</v>
      </c>
      <c r="BN333" s="44">
        <v>4.3530687689781189E-2</v>
      </c>
      <c r="BO333" s="44">
        <v>4.1988741606473923E-2</v>
      </c>
      <c r="BP333" s="58">
        <f t="shared" si="142"/>
        <v>4.3625058606266975E-2</v>
      </c>
      <c r="BQ333" s="42">
        <v>1.22</v>
      </c>
      <c r="BR333" s="42">
        <v>1.2</v>
      </c>
      <c r="BS333" s="42">
        <v>1.23</v>
      </c>
      <c r="BT333" s="42">
        <v>1.23</v>
      </c>
      <c r="BU333" s="42">
        <v>1.21</v>
      </c>
      <c r="BV333" s="42">
        <v>1.2</v>
      </c>
      <c r="BW333" s="54">
        <v>1.21</v>
      </c>
      <c r="BX333" s="44">
        <v>4.2999999999999997E-2</v>
      </c>
      <c r="BY333" s="44">
        <v>4.2999999999999997E-2</v>
      </c>
      <c r="BZ333" s="44">
        <v>4.3999999999999997E-2</v>
      </c>
      <c r="CA333" s="44">
        <v>4.2000000000000003E-2</v>
      </c>
      <c r="CB333" s="44">
        <v>4.2999999999999997E-2</v>
      </c>
      <c r="CC333" s="44">
        <v>3.7999999999999999E-2</v>
      </c>
      <c r="CD333" s="58">
        <v>4.2000000000000003E-2</v>
      </c>
      <c r="CE333" s="42">
        <v>7.78</v>
      </c>
      <c r="CF333" s="42">
        <v>7.77</v>
      </c>
      <c r="CG333" s="42">
        <v>7.77</v>
      </c>
      <c r="CH333" s="42">
        <v>7.77</v>
      </c>
      <c r="CI333" s="42">
        <v>7.78</v>
      </c>
      <c r="CJ333" s="42">
        <v>7.76</v>
      </c>
      <c r="CK333" s="54">
        <v>7.77</v>
      </c>
      <c r="CL333" s="42">
        <v>82</v>
      </c>
      <c r="CM333" s="44">
        <v>5.7000000000000002E-2</v>
      </c>
      <c r="CN333" s="44">
        <v>1.7347985506057739</v>
      </c>
      <c r="CO333" s="44">
        <v>1.6742368936538696</v>
      </c>
      <c r="CP333" s="44">
        <v>1.7592185735702515</v>
      </c>
      <c r="CQ333" s="44">
        <v>1.7582417726516724</v>
      </c>
      <c r="CR333" s="44">
        <v>1.7328449487686157</v>
      </c>
      <c r="CS333" s="44">
        <v>1.7592185735702515</v>
      </c>
      <c r="CT333" s="58">
        <f t="shared" si="143"/>
        <v>1.736426552136739</v>
      </c>
      <c r="CU333" s="44" t="s">
        <v>233</v>
      </c>
      <c r="CV333" s="44" t="s">
        <v>233</v>
      </c>
      <c r="CW333" s="44" t="s">
        <v>233</v>
      </c>
      <c r="CX333" s="44" t="s">
        <v>233</v>
      </c>
      <c r="CY333" s="44" t="s">
        <v>233</v>
      </c>
      <c r="CZ333" s="44" t="s">
        <v>233</v>
      </c>
      <c r="DA333" s="54">
        <v>0.84599999999999997</v>
      </c>
      <c r="DB333" s="65">
        <v>1175.9462890625</v>
      </c>
      <c r="DC333" s="65">
        <v>1138.21728515625</v>
      </c>
      <c r="DD333" s="65">
        <v>1212.4542236328125</v>
      </c>
      <c r="DE333" s="65">
        <v>1208.913330078125</v>
      </c>
      <c r="DF333" s="65">
        <v>1192.4298095703125</v>
      </c>
      <c r="DG333" s="65">
        <v>1198.5347900390625</v>
      </c>
      <c r="DH333" s="58">
        <f t="shared" si="144"/>
        <v>1.710358974609375</v>
      </c>
      <c r="DI333" s="65">
        <v>1217.069580078125</v>
      </c>
      <c r="DJ333" s="65">
        <v>1194.23681640625</v>
      </c>
      <c r="DK333" s="65">
        <v>1195.677734375</v>
      </c>
      <c r="DL333" s="65">
        <v>1194.847412109375</v>
      </c>
      <c r="DM333" s="65">
        <v>1216.4591064453125</v>
      </c>
      <c r="DN333" s="65">
        <v>1207.252685546875</v>
      </c>
      <c r="DO333" s="58">
        <f t="shared" si="145"/>
        <v>1.734130400390625</v>
      </c>
      <c r="DP333" s="65">
        <v>35</v>
      </c>
      <c r="DQ333" s="44"/>
      <c r="DR333" s="65">
        <v>667.4375</v>
      </c>
      <c r="DS333" s="65">
        <v>736.0625</v>
      </c>
      <c r="DT333" s="65">
        <v>0</v>
      </c>
      <c r="DU333" s="65">
        <v>697.125</v>
      </c>
      <c r="DV333" s="65">
        <v>686.625</v>
      </c>
      <c r="DW333" s="65">
        <v>678.6875</v>
      </c>
      <c r="DX333" s="58">
        <f t="shared" si="146"/>
        <v>0.83182500000000004</v>
      </c>
      <c r="DY333" s="43">
        <v>6.8063488006591797</v>
      </c>
      <c r="DZ333" s="43">
        <v>11.040952682495117</v>
      </c>
      <c r="EA333" s="43">
        <v>26.660972595214844</v>
      </c>
      <c r="EB333" s="44">
        <f t="shared" si="147"/>
        <v>1.6645705153656007</v>
      </c>
      <c r="EC333" s="43">
        <v>20</v>
      </c>
      <c r="ED333" s="43">
        <v>20</v>
      </c>
      <c r="EE333" s="43">
        <v>20</v>
      </c>
      <c r="EF333" s="43">
        <v>20</v>
      </c>
      <c r="EG333" s="43">
        <v>28</v>
      </c>
      <c r="EH333" s="43">
        <v>45</v>
      </c>
      <c r="EI333" s="56">
        <f t="shared" si="128"/>
        <v>25.5</v>
      </c>
      <c r="EJ333" s="65">
        <v>352.93</v>
      </c>
      <c r="EK333" s="42">
        <v>0</v>
      </c>
      <c r="EL333" s="42">
        <v>0</v>
      </c>
      <c r="EM333" s="42">
        <v>0</v>
      </c>
      <c r="EN333" s="42">
        <v>0</v>
      </c>
      <c r="EO333" s="42">
        <v>0</v>
      </c>
      <c r="EP333" s="42">
        <v>0</v>
      </c>
      <c r="EQ333" s="54" t="str">
        <f t="shared" si="129"/>
        <v>0</v>
      </c>
      <c r="ER333" s="65" t="s">
        <v>237</v>
      </c>
      <c r="ES333" s="42">
        <v>0</v>
      </c>
      <c r="ET333" s="42">
        <v>0</v>
      </c>
      <c r="EU333" s="42">
        <v>0</v>
      </c>
      <c r="EV333" s="42">
        <v>0</v>
      </c>
      <c r="EW333" s="42">
        <v>0</v>
      </c>
      <c r="EX333" s="42">
        <v>0</v>
      </c>
      <c r="EY333" s="54" t="str">
        <f t="shared" si="130"/>
        <v>0</v>
      </c>
      <c r="EZ333" s="42" t="s">
        <v>237</v>
      </c>
      <c r="FA333" s="42">
        <v>0.23000000417232513</v>
      </c>
      <c r="FB333" s="42">
        <v>0.23000000417232513</v>
      </c>
      <c r="FC333" s="42">
        <v>0.23000000417232513</v>
      </c>
      <c r="FD333" s="42">
        <v>0.23000000417232513</v>
      </c>
      <c r="FE333" s="42">
        <v>0.23000000417232513</v>
      </c>
      <c r="FF333" s="42">
        <v>0.23000000417232513</v>
      </c>
      <c r="FG333" s="54">
        <f t="shared" si="131"/>
        <v>0.23000000417232513</v>
      </c>
      <c r="FH333" s="42"/>
      <c r="FI333" s="42">
        <v>0.30000001192092896</v>
      </c>
      <c r="FJ333" s="42">
        <v>0.30000001192092896</v>
      </c>
      <c r="FK333" s="42">
        <v>0.30000001192092896</v>
      </c>
      <c r="FL333" s="42">
        <v>0.30000001192092896</v>
      </c>
      <c r="FM333" s="42">
        <v>0.30000001192092896</v>
      </c>
      <c r="FN333" s="42">
        <v>0.30000001192092896</v>
      </c>
      <c r="FO333" s="54">
        <f t="shared" si="132"/>
        <v>0.30000001192092896</v>
      </c>
      <c r="FP333" s="65">
        <v>35</v>
      </c>
      <c r="FQ333" s="42">
        <v>0.5899999737739563</v>
      </c>
      <c r="FR333" s="42">
        <v>0.5899999737739563</v>
      </c>
      <c r="FS333" s="42">
        <v>0.5899999737739563</v>
      </c>
      <c r="FT333" s="42">
        <v>0.5899999737739563</v>
      </c>
      <c r="FU333" s="42">
        <v>0.5899999737739563</v>
      </c>
      <c r="FV333" s="42">
        <v>0.5899999737739563</v>
      </c>
      <c r="FW333" s="54">
        <f t="shared" si="133"/>
        <v>0.5899999737739563</v>
      </c>
      <c r="FX333" s="65">
        <v>32</v>
      </c>
    </row>
    <row r="334" spans="1:180">
      <c r="A334" s="40">
        <v>39036</v>
      </c>
      <c r="B334" s="41"/>
      <c r="C334" s="41"/>
      <c r="D334" s="41"/>
      <c r="E334" s="51">
        <v>9.8803415298461914</v>
      </c>
      <c r="F334" s="51">
        <v>7.1418805122375488</v>
      </c>
      <c r="G334" s="51">
        <v>8.3452987670898438</v>
      </c>
      <c r="H334" s="51">
        <v>9.0529918670654297</v>
      </c>
      <c r="I334" s="51">
        <v>7.0393161773681641</v>
      </c>
      <c r="J334" s="51">
        <v>7.0940170288085938</v>
      </c>
      <c r="K334" s="54">
        <f t="shared" si="134"/>
        <v>8.0923076470692958</v>
      </c>
      <c r="L334" s="43">
        <v>7.6434674263000488</v>
      </c>
      <c r="M334" s="43">
        <v>7.6434674263000488</v>
      </c>
      <c r="N334" s="43">
        <v>7.5457873344421387</v>
      </c>
      <c r="O334" s="43">
        <v>7.6678876876831055</v>
      </c>
      <c r="P334" s="43">
        <v>7.9120879173278809</v>
      </c>
      <c r="Q334" s="52">
        <v>17.435897827148438</v>
      </c>
      <c r="R334" s="54">
        <f t="shared" si="135"/>
        <v>9.3080992698669434</v>
      </c>
      <c r="S334" s="43">
        <v>34.065933227539063</v>
      </c>
      <c r="T334" s="43">
        <v>17.94871711730957</v>
      </c>
      <c r="U334" s="43">
        <v>11.721611976623535</v>
      </c>
      <c r="V334" s="43">
        <v>10.378510475158691</v>
      </c>
      <c r="W334" s="43">
        <v>8.9133090972900391</v>
      </c>
      <c r="X334" s="43">
        <v>9.645909309387207</v>
      </c>
      <c r="Y334" s="56">
        <f t="shared" si="136"/>
        <v>15.445665200551352</v>
      </c>
      <c r="Z334" s="42">
        <v>-2.1978022530674934E-2</v>
      </c>
      <c r="AA334" s="42">
        <v>-2.6862027123570442E-2</v>
      </c>
      <c r="AB334" s="42">
        <v>-0.18803419172763824</v>
      </c>
      <c r="AC334" s="42">
        <v>-0.18315018713474274</v>
      </c>
      <c r="AD334" s="42">
        <v>-0.15384615957736969</v>
      </c>
      <c r="AE334" s="42">
        <v>-0.25641027092933655</v>
      </c>
      <c r="AF334" s="54">
        <f t="shared" si="137"/>
        <v>-0.13838014317055544</v>
      </c>
      <c r="AG334" s="42">
        <v>7.0393161773681641</v>
      </c>
      <c r="AH334" s="42">
        <v>7.0700855255126953</v>
      </c>
      <c r="AI334" s="42">
        <v>7.1829061508178711</v>
      </c>
      <c r="AJ334" s="42">
        <v>7.2273502349853516</v>
      </c>
      <c r="AK334" s="42">
        <v>7.2273502349853516</v>
      </c>
      <c r="AL334" s="42">
        <v>7.2068376541137695</v>
      </c>
      <c r="AM334" s="54">
        <f t="shared" si="138"/>
        <v>7.1589743296305342</v>
      </c>
      <c r="AN334" s="44">
        <v>0.65201467275619507</v>
      </c>
      <c r="AO334" s="44">
        <v>0.58363860845565796</v>
      </c>
      <c r="AP334" s="44">
        <v>0.56410259008407593</v>
      </c>
      <c r="AQ334" s="44">
        <v>0.64224666357040405</v>
      </c>
      <c r="AR334" s="44">
        <v>0.74969476461410522</v>
      </c>
      <c r="AS334" s="44">
        <v>0.56654459238052368</v>
      </c>
      <c r="AT334" s="58">
        <f t="shared" si="139"/>
        <v>0.62637364864349365</v>
      </c>
      <c r="AU334" s="42">
        <v>0.60561662912368774</v>
      </c>
      <c r="AV334" s="42">
        <v>0.58852261304855347</v>
      </c>
      <c r="AW334" s="42">
        <v>0.59462761878967285</v>
      </c>
      <c r="AX334" s="42">
        <v>0.58730161190032959</v>
      </c>
      <c r="AY334" s="42">
        <v>0.60927963256835938</v>
      </c>
      <c r="AZ334" s="42">
        <v>0.70695972442626953</v>
      </c>
      <c r="BA334" s="54">
        <f t="shared" si="140"/>
        <v>0.61538463830947876</v>
      </c>
      <c r="BB334" s="44"/>
      <c r="BC334" s="42">
        <v>0.17582418024539948</v>
      </c>
      <c r="BD334" s="42">
        <v>0.15140415728092194</v>
      </c>
      <c r="BE334" s="42">
        <v>0.15018315613269806</v>
      </c>
      <c r="BF334" s="42">
        <v>0.12820513546466827</v>
      </c>
      <c r="BG334" s="42">
        <v>0.16727717220783234</v>
      </c>
      <c r="BH334" s="42">
        <v>0.21367521584033966</v>
      </c>
      <c r="BI334" s="54">
        <f t="shared" si="141"/>
        <v>0.16442816952864328</v>
      </c>
      <c r="BJ334" s="44">
        <v>3.8215722888708115E-2</v>
      </c>
      <c r="BK334" s="44">
        <v>3.7827722728252411E-2</v>
      </c>
      <c r="BL334" s="44">
        <v>3.7585880607366562E-2</v>
      </c>
      <c r="BM334" s="44">
        <v>3.8706399500370026E-2</v>
      </c>
      <c r="BN334" s="44">
        <v>4.0017310529947281E-2</v>
      </c>
      <c r="BO334" s="44">
        <v>3.9787847548723221E-2</v>
      </c>
      <c r="BP334" s="58">
        <f t="shared" si="142"/>
        <v>3.8690147300561271E-2</v>
      </c>
      <c r="BQ334" s="42">
        <v>1.2</v>
      </c>
      <c r="BR334" s="42">
        <v>1.2</v>
      </c>
      <c r="BS334" s="42">
        <v>1.18</v>
      </c>
      <c r="BT334" s="42">
        <v>1.18</v>
      </c>
      <c r="BU334" s="42">
        <v>1.19</v>
      </c>
      <c r="BV334" s="42">
        <v>1.23</v>
      </c>
      <c r="BW334" s="54">
        <v>1.2</v>
      </c>
      <c r="BX334" s="44">
        <v>3.2000000000000001E-2</v>
      </c>
      <c r="BY334" s="44">
        <v>3.5000000000000003E-2</v>
      </c>
      <c r="BZ334" s="44">
        <v>3.5000000000000003E-2</v>
      </c>
      <c r="CA334" s="44">
        <v>3.5000000000000003E-2</v>
      </c>
      <c r="CB334" s="44">
        <v>3.7999999999999999E-2</v>
      </c>
      <c r="CC334" s="44">
        <v>3.6999999999999998E-2</v>
      </c>
      <c r="CD334" s="58">
        <v>3.5000000000000003E-2</v>
      </c>
      <c r="CE334" s="42">
        <v>7.7</v>
      </c>
      <c r="CF334" s="42">
        <v>7.64</v>
      </c>
      <c r="CG334" s="42">
        <v>7.6</v>
      </c>
      <c r="CH334" s="42">
        <v>7.58</v>
      </c>
      <c r="CI334" s="42">
        <v>7.62</v>
      </c>
      <c r="CJ334" s="42">
        <v>7.66</v>
      </c>
      <c r="CK334" s="54">
        <v>7.63</v>
      </c>
      <c r="CL334" s="42">
        <v>85</v>
      </c>
      <c r="CM334" s="44">
        <v>0.06</v>
      </c>
      <c r="CN334" s="44">
        <v>1.7035409212112427</v>
      </c>
      <c r="CO334" s="44">
        <v>1.6918193101882935</v>
      </c>
      <c r="CP334" s="44">
        <v>1.6937729120254517</v>
      </c>
      <c r="CQ334" s="44">
        <v>1.6888889074325562</v>
      </c>
      <c r="CR334" s="44">
        <v>1.9340659379959106</v>
      </c>
      <c r="CS334" s="44">
        <v>1.8500610589981079</v>
      </c>
      <c r="CT334" s="58">
        <f t="shared" si="143"/>
        <v>1.760358174641927</v>
      </c>
      <c r="CU334" s="44" t="s">
        <v>233</v>
      </c>
      <c r="CV334" s="44" t="s">
        <v>233</v>
      </c>
      <c r="CW334" s="44" t="s">
        <v>233</v>
      </c>
      <c r="CX334" s="44" t="s">
        <v>233</v>
      </c>
      <c r="CY334" s="44" t="s">
        <v>233</v>
      </c>
      <c r="CZ334" s="44" t="s">
        <v>233</v>
      </c>
      <c r="DA334" s="54">
        <v>0.83299999999999996</v>
      </c>
      <c r="DB334" s="65">
        <v>1160.0732421875</v>
      </c>
      <c r="DC334" s="65">
        <v>1155.5555419921875</v>
      </c>
      <c r="DD334" s="65">
        <v>1155.067138671875</v>
      </c>
      <c r="DE334" s="65">
        <v>1165.56787109375</v>
      </c>
      <c r="DF334" s="65">
        <v>1325.152587890625</v>
      </c>
      <c r="DG334" s="65">
        <v>1217.4603271484375</v>
      </c>
      <c r="DH334" s="58">
        <f t="shared" si="144"/>
        <v>1.7229304101562499</v>
      </c>
      <c r="DI334" s="65">
        <v>1212.6495361328125</v>
      </c>
      <c r="DJ334" s="65">
        <v>1214.3345947265625</v>
      </c>
      <c r="DK334" s="65">
        <v>1197.289306640625</v>
      </c>
      <c r="DL334" s="65">
        <v>1220.952392578125</v>
      </c>
      <c r="DM334" s="65">
        <v>1209.303955078125</v>
      </c>
      <c r="DN334" s="65">
        <v>1214.4810791015625</v>
      </c>
      <c r="DO334" s="58">
        <f t="shared" si="145"/>
        <v>1.744562607421875</v>
      </c>
      <c r="DP334" s="65">
        <v>57</v>
      </c>
      <c r="DQ334" s="44"/>
      <c r="DR334" s="65">
        <v>700.9375</v>
      </c>
      <c r="DS334" s="65">
        <v>0</v>
      </c>
      <c r="DT334" s="65">
        <v>709.9375</v>
      </c>
      <c r="DU334" s="65">
        <v>707.0625</v>
      </c>
      <c r="DV334" s="65">
        <v>0</v>
      </c>
      <c r="DW334" s="65">
        <v>679.0625</v>
      </c>
      <c r="DX334" s="58">
        <f t="shared" si="146"/>
        <v>0.67127999999999999</v>
      </c>
      <c r="DY334" s="43">
        <v>6.8816113471984863</v>
      </c>
      <c r="DZ334" s="43">
        <v>11.484906196594238</v>
      </c>
      <c r="EA334" s="43">
        <v>26.206184387207031</v>
      </c>
      <c r="EB334" s="44">
        <f t="shared" si="147"/>
        <v>1.6797453943634033</v>
      </c>
      <c r="EC334" s="43">
        <v>35</v>
      </c>
      <c r="ED334" s="43">
        <v>33</v>
      </c>
      <c r="EE334" s="43">
        <v>25</v>
      </c>
      <c r="EF334" s="43">
        <v>25</v>
      </c>
      <c r="EG334" s="43">
        <v>25</v>
      </c>
      <c r="EH334" s="43">
        <v>25</v>
      </c>
      <c r="EI334" s="56">
        <f t="shared" si="128"/>
        <v>28</v>
      </c>
      <c r="EJ334" s="65">
        <v>334.02</v>
      </c>
      <c r="EK334" s="42">
        <v>0</v>
      </c>
      <c r="EL334" s="42">
        <v>0</v>
      </c>
      <c r="EM334" s="42">
        <v>0</v>
      </c>
      <c r="EN334" s="42">
        <v>0</v>
      </c>
      <c r="EO334" s="42">
        <v>0</v>
      </c>
      <c r="EP334" s="42">
        <v>0</v>
      </c>
      <c r="EQ334" s="54" t="str">
        <f t="shared" si="129"/>
        <v>0</v>
      </c>
      <c r="ER334" s="65" t="s">
        <v>237</v>
      </c>
      <c r="ES334" s="42">
        <v>0</v>
      </c>
      <c r="ET334" s="42">
        <v>0</v>
      </c>
      <c r="EU334" s="42">
        <v>0</v>
      </c>
      <c r="EV334" s="42">
        <v>0</v>
      </c>
      <c r="EW334" s="42">
        <v>0</v>
      </c>
      <c r="EX334" s="42">
        <v>0</v>
      </c>
      <c r="EY334" s="54" t="str">
        <f t="shared" si="130"/>
        <v>0</v>
      </c>
      <c r="EZ334" s="42" t="s">
        <v>237</v>
      </c>
      <c r="FA334" s="42">
        <v>0.23000000417232513</v>
      </c>
      <c r="FB334" s="42">
        <v>0.23000000417232513</v>
      </c>
      <c r="FC334" s="42">
        <v>0.23000000417232513</v>
      </c>
      <c r="FD334" s="42">
        <v>0.23000000417232513</v>
      </c>
      <c r="FE334" s="42">
        <v>0.23000000417232513</v>
      </c>
      <c r="FF334" s="42">
        <v>0.23000000417232513</v>
      </c>
      <c r="FG334" s="54">
        <f t="shared" si="131"/>
        <v>0.23000000417232513</v>
      </c>
      <c r="FH334" s="42"/>
      <c r="FI334" s="42">
        <v>0.30000001192092896</v>
      </c>
      <c r="FJ334" s="42">
        <v>0.30000001192092896</v>
      </c>
      <c r="FK334" s="42">
        <v>0.30000001192092896</v>
      </c>
      <c r="FL334" s="42">
        <v>0.30000001192092896</v>
      </c>
      <c r="FM334" s="42">
        <v>0.30000001192092896</v>
      </c>
      <c r="FN334" s="42">
        <v>0.30000001192092896</v>
      </c>
      <c r="FO334" s="54">
        <f t="shared" si="132"/>
        <v>0.30000001192092896</v>
      </c>
      <c r="FP334" s="65">
        <v>32</v>
      </c>
      <c r="FQ334" s="42">
        <v>0.5899999737739563</v>
      </c>
      <c r="FR334" s="42">
        <v>0.61000001430511475</v>
      </c>
      <c r="FS334" s="42">
        <v>0.61000001430511475</v>
      </c>
      <c r="FT334" s="42">
        <v>0.61000001430511475</v>
      </c>
      <c r="FU334" s="42">
        <v>0.61000001430511475</v>
      </c>
      <c r="FV334" s="42">
        <v>0.61000001430511475</v>
      </c>
      <c r="FW334" s="54">
        <f t="shared" si="133"/>
        <v>0.60666667421658838</v>
      </c>
      <c r="FX334" s="65">
        <v>33</v>
      </c>
    </row>
    <row r="335" spans="1:180">
      <c r="A335" s="40">
        <v>39037</v>
      </c>
      <c r="B335" s="41"/>
      <c r="C335" s="41"/>
      <c r="D335" s="41"/>
      <c r="E335" s="51">
        <v>7.1589741706848145</v>
      </c>
      <c r="F335" s="51">
        <v>7.3709402084350586</v>
      </c>
      <c r="G335" s="51">
        <v>6.9299144744873047</v>
      </c>
      <c r="H335" s="51">
        <v>7.0666666030883789</v>
      </c>
      <c r="I335" s="51">
        <v>7.0666666030883789</v>
      </c>
      <c r="J335" s="51">
        <v>7.0769228935241699</v>
      </c>
      <c r="K335" s="54">
        <f t="shared" si="134"/>
        <v>7.1116808255513506</v>
      </c>
      <c r="L335" s="52">
        <v>18.559219360351562</v>
      </c>
      <c r="M335" s="43">
        <v>8.3272285461425781</v>
      </c>
      <c r="N335" s="43">
        <v>8.5714282989501953</v>
      </c>
      <c r="O335" s="43">
        <v>9.4261293411254883</v>
      </c>
      <c r="P335" s="43">
        <v>10.183150291442871</v>
      </c>
      <c r="Q335" s="43">
        <v>10.79365062713623</v>
      </c>
      <c r="R335" s="54">
        <f t="shared" si="135"/>
        <v>10.97680107752482</v>
      </c>
      <c r="S335" s="43">
        <v>9.645909309387207</v>
      </c>
      <c r="T335" s="43">
        <v>9.1575088500976562</v>
      </c>
      <c r="U335" s="43">
        <v>8.3028087615966797</v>
      </c>
      <c r="V335" s="43">
        <v>6.105006217956543</v>
      </c>
      <c r="W335" s="43">
        <v>41.025642395019531</v>
      </c>
      <c r="X335" s="43">
        <v>98.534797668457031</v>
      </c>
      <c r="Y335" s="56">
        <f t="shared" si="136"/>
        <v>28.795278867085774</v>
      </c>
      <c r="Z335" s="42">
        <v>-0.28571429848670959</v>
      </c>
      <c r="AA335" s="42">
        <v>-0.14896215498447418</v>
      </c>
      <c r="AB335" s="42">
        <v>-0.14896215498447418</v>
      </c>
      <c r="AC335" s="42">
        <v>-0.17826618254184723</v>
      </c>
      <c r="AD335" s="42">
        <v>2.6862027123570442E-2</v>
      </c>
      <c r="AE335" s="42">
        <v>0.17826618254184723</v>
      </c>
      <c r="AF335" s="54">
        <f t="shared" si="137"/>
        <v>-9.2796096888681248E-2</v>
      </c>
      <c r="AG335" s="42">
        <v>7.1008548736572266</v>
      </c>
      <c r="AH335" s="42">
        <v>7.230769157409668</v>
      </c>
      <c r="AI335" s="42">
        <v>7.2170939445495605</v>
      </c>
      <c r="AJ335" s="42">
        <v>7.2923078536987305</v>
      </c>
      <c r="AK335" s="42">
        <v>7.1213674545288086</v>
      </c>
      <c r="AL335" s="42">
        <v>6.7555556297302246</v>
      </c>
      <c r="AM335" s="54">
        <f t="shared" si="138"/>
        <v>7.1196581522623701</v>
      </c>
      <c r="AN335" s="44">
        <v>0.49572649598121643</v>
      </c>
      <c r="AO335" s="44">
        <v>0.55433458089828491</v>
      </c>
      <c r="AP335" s="44">
        <v>0.52503055334091187</v>
      </c>
      <c r="AQ335" s="44">
        <v>0.61050063371658325</v>
      </c>
      <c r="AR335" s="44">
        <v>0.66422468423843384</v>
      </c>
      <c r="AS335" s="44">
        <v>0.6398046612739563</v>
      </c>
      <c r="AT335" s="58">
        <f t="shared" si="139"/>
        <v>0.58160360157489777</v>
      </c>
      <c r="AU335" s="42">
        <v>0.64835166931152344</v>
      </c>
      <c r="AV335" s="42">
        <v>0.77167278528213501</v>
      </c>
      <c r="AW335" s="42">
        <v>0.69719171524047852</v>
      </c>
      <c r="AX335" s="42">
        <v>0.65689867734909058</v>
      </c>
      <c r="AY335" s="42">
        <v>0.80219781398773193</v>
      </c>
      <c r="AZ335" s="42">
        <v>0.73748475313186646</v>
      </c>
      <c r="BA335" s="54">
        <f t="shared" si="140"/>
        <v>0.71896623571713769</v>
      </c>
      <c r="BB335" s="44"/>
      <c r="BC335" s="42">
        <v>0.1587301641702652</v>
      </c>
      <c r="BD335" s="42">
        <v>0.21855922043323517</v>
      </c>
      <c r="BE335" s="42">
        <v>0.21978022158145905</v>
      </c>
      <c r="BF335" s="42">
        <v>0.18315018713474274</v>
      </c>
      <c r="BG335" s="42">
        <v>0.18681319057941437</v>
      </c>
      <c r="BH335" s="42">
        <v>0.26007327437400818</v>
      </c>
      <c r="BI335" s="54">
        <f t="shared" si="141"/>
        <v>0.20451770971218744</v>
      </c>
      <c r="BJ335" s="44">
        <v>3.9469938725233078E-2</v>
      </c>
      <c r="BK335" s="44">
        <v>3.8536947220563889E-2</v>
      </c>
      <c r="BL335" s="44">
        <v>4.0956232696771622E-2</v>
      </c>
      <c r="BM335" s="44">
        <v>4.1949614882469177E-2</v>
      </c>
      <c r="BN335" s="44">
        <v>4.6229898929595947E-2</v>
      </c>
      <c r="BO335" s="44">
        <v>4.2516246438026428E-2</v>
      </c>
      <c r="BP335" s="58">
        <f t="shared" si="142"/>
        <v>4.1609813148776688E-2</v>
      </c>
      <c r="BQ335" s="42">
        <v>1.25</v>
      </c>
      <c r="BR335" s="42">
        <v>1.22</v>
      </c>
      <c r="BS335" s="42">
        <v>1.29</v>
      </c>
      <c r="BT335" s="42">
        <v>1.28</v>
      </c>
      <c r="BU335" s="42">
        <v>1.23</v>
      </c>
      <c r="BV335" s="42">
        <v>1.27</v>
      </c>
      <c r="BW335" s="54">
        <v>1.26</v>
      </c>
      <c r="BX335" s="44">
        <v>3.5000000000000003E-2</v>
      </c>
      <c r="BY335" s="44">
        <v>3.5000000000000003E-2</v>
      </c>
      <c r="BZ335" s="44">
        <v>3.9E-2</v>
      </c>
      <c r="CA335" s="44">
        <v>4.2000000000000003E-2</v>
      </c>
      <c r="CB335" s="44">
        <v>0.04</v>
      </c>
      <c r="CC335" s="44">
        <v>0.04</v>
      </c>
      <c r="CD335" s="58">
        <v>3.9E-2</v>
      </c>
      <c r="CE335" s="42">
        <v>7.67</v>
      </c>
      <c r="CF335" s="42">
        <v>7.67</v>
      </c>
      <c r="CG335" s="42">
        <v>7.68</v>
      </c>
      <c r="CH335" s="42">
        <v>7.69</v>
      </c>
      <c r="CI335" s="42">
        <v>7.7</v>
      </c>
      <c r="CJ335" s="42">
        <v>7.71</v>
      </c>
      <c r="CK335" s="54">
        <v>7.68</v>
      </c>
      <c r="CL335" s="42">
        <v>90</v>
      </c>
      <c r="CM335" s="44">
        <v>0.04</v>
      </c>
      <c r="CN335" s="44">
        <v>1.7103785276412964</v>
      </c>
      <c r="CO335" s="44">
        <v>1.6664224863052368</v>
      </c>
      <c r="CP335" s="44">
        <v>1.7924298048019409</v>
      </c>
      <c r="CQ335" s="44">
        <v>1.7963370084762573</v>
      </c>
      <c r="CR335" s="44">
        <v>1.95653235912323</v>
      </c>
      <c r="CS335" s="44">
        <v>1.7992674112319946</v>
      </c>
      <c r="CT335" s="58">
        <f t="shared" si="143"/>
        <v>1.7868945995966594</v>
      </c>
      <c r="CU335" s="44" t="s">
        <v>233</v>
      </c>
      <c r="CV335" s="44" t="s">
        <v>233</v>
      </c>
      <c r="CW335" s="44" t="s">
        <v>233</v>
      </c>
      <c r="CX335" s="44" t="s">
        <v>233</v>
      </c>
      <c r="CY335" s="44" t="s">
        <v>233</v>
      </c>
      <c r="CZ335" s="44" t="s">
        <v>233</v>
      </c>
      <c r="DA335" s="54">
        <v>0.74099999999999999</v>
      </c>
      <c r="DB335" s="65">
        <v>1241.2698974609375</v>
      </c>
      <c r="DC335" s="65">
        <v>1083.150146484375</v>
      </c>
      <c r="DD335" s="65">
        <v>1232.844970703125</v>
      </c>
      <c r="DE335" s="65">
        <v>1219.2918701171875</v>
      </c>
      <c r="DF335" s="65">
        <v>1246.03173828125</v>
      </c>
      <c r="DG335" s="65">
        <v>1260.6837158203125</v>
      </c>
      <c r="DH335" s="58">
        <f t="shared" si="144"/>
        <v>1.7479853613281251</v>
      </c>
      <c r="DI335" s="65">
        <v>1213.65087890625</v>
      </c>
      <c r="DJ335" s="65">
        <v>1188.302734375</v>
      </c>
      <c r="DK335" s="65">
        <v>1195.6043701171875</v>
      </c>
      <c r="DL335" s="65">
        <v>1113.4554443359375</v>
      </c>
      <c r="DM335" s="65">
        <v>1204.713134765625</v>
      </c>
      <c r="DN335" s="65">
        <v>1227.228271484375</v>
      </c>
      <c r="DO335" s="58">
        <f t="shared" si="145"/>
        <v>1.7143091601562499</v>
      </c>
      <c r="DP335" s="65">
        <v>72</v>
      </c>
      <c r="DQ335" s="44"/>
      <c r="DR335" s="65">
        <v>0</v>
      </c>
      <c r="DS335" s="65">
        <v>0</v>
      </c>
      <c r="DT335" s="65">
        <v>738.4375</v>
      </c>
      <c r="DU335" s="65">
        <v>718.625</v>
      </c>
      <c r="DV335" s="65">
        <v>700.8125</v>
      </c>
      <c r="DW335" s="65">
        <v>709.625</v>
      </c>
      <c r="DX335" s="58">
        <f t="shared" si="146"/>
        <v>0.68820000000000003</v>
      </c>
      <c r="DY335" s="43">
        <v>6.6623687744140625</v>
      </c>
      <c r="DZ335" s="43">
        <v>11.820577621459961</v>
      </c>
      <c r="EA335" s="43">
        <v>28.03253173828125</v>
      </c>
      <c r="EB335" s="44">
        <f t="shared" si="147"/>
        <v>1.6653011321258544</v>
      </c>
      <c r="EC335" s="43">
        <v>25</v>
      </c>
      <c r="ED335" s="43">
        <v>23</v>
      </c>
      <c r="EE335" s="43">
        <v>23</v>
      </c>
      <c r="EF335" s="43">
        <v>23</v>
      </c>
      <c r="EG335" s="43">
        <v>35</v>
      </c>
      <c r="EH335" s="43">
        <v>60</v>
      </c>
      <c r="EI335" s="56">
        <f t="shared" si="128"/>
        <v>31.5</v>
      </c>
      <c r="EJ335" s="65">
        <v>491.3</v>
      </c>
      <c r="EK335" s="42">
        <v>0</v>
      </c>
      <c r="EL335" s="42">
        <v>0</v>
      </c>
      <c r="EM335" s="42">
        <v>0</v>
      </c>
      <c r="EN335" s="42">
        <v>0</v>
      </c>
      <c r="EO335" s="42">
        <v>0</v>
      </c>
      <c r="EP335" s="42">
        <v>0</v>
      </c>
      <c r="EQ335" s="54" t="str">
        <f t="shared" si="129"/>
        <v>0</v>
      </c>
      <c r="ER335" s="65" t="s">
        <v>237</v>
      </c>
      <c r="ES335" s="42">
        <v>0</v>
      </c>
      <c r="ET335" s="42">
        <v>0</v>
      </c>
      <c r="EU335" s="42">
        <v>0</v>
      </c>
      <c r="EV335" s="42">
        <v>0</v>
      </c>
      <c r="EW335" s="42">
        <v>0</v>
      </c>
      <c r="EX335" s="42">
        <v>0</v>
      </c>
      <c r="EY335" s="54" t="str">
        <f t="shared" si="130"/>
        <v>0</v>
      </c>
      <c r="EZ335" s="42" t="s">
        <v>237</v>
      </c>
      <c r="FA335" s="42">
        <v>0.23000000417232513</v>
      </c>
      <c r="FB335" s="42">
        <v>0.23000000417232513</v>
      </c>
      <c r="FC335" s="42">
        <v>0.23000000417232513</v>
      </c>
      <c r="FD335" s="42">
        <v>0.23000000417232513</v>
      </c>
      <c r="FE335" s="42">
        <v>0.23000000417232513</v>
      </c>
      <c r="FF335" s="42">
        <v>0.23000000417232513</v>
      </c>
      <c r="FG335" s="54">
        <f t="shared" si="131"/>
        <v>0.23000000417232513</v>
      </c>
      <c r="FH335" s="42"/>
      <c r="FI335" s="42">
        <v>0.30000001192092896</v>
      </c>
      <c r="FJ335" s="42">
        <v>0.30000001192092896</v>
      </c>
      <c r="FK335" s="42">
        <v>0.30000001192092896</v>
      </c>
      <c r="FL335" s="42">
        <v>0.30000001192092896</v>
      </c>
      <c r="FM335" s="42">
        <v>0.30000001192092896</v>
      </c>
      <c r="FN335" s="42">
        <v>0.30000001192092896</v>
      </c>
      <c r="FO335" s="54">
        <f t="shared" si="132"/>
        <v>0.30000001192092896</v>
      </c>
      <c r="FP335" s="65">
        <v>33</v>
      </c>
      <c r="FQ335" s="42">
        <v>0.61000001430511475</v>
      </c>
      <c r="FR335" s="42">
        <v>0.61000001430511475</v>
      </c>
      <c r="FS335" s="42">
        <v>0.61000001430511475</v>
      </c>
      <c r="FT335" s="42">
        <v>0.61000001430511475</v>
      </c>
      <c r="FU335" s="42">
        <v>0.61000001430511475</v>
      </c>
      <c r="FV335" s="42">
        <v>0.61000001430511475</v>
      </c>
      <c r="FW335" s="54">
        <f t="shared" si="133"/>
        <v>0.61000001430511475</v>
      </c>
      <c r="FX335" s="65">
        <v>34</v>
      </c>
    </row>
    <row r="336" spans="1:180">
      <c r="A336" s="40">
        <v>39038</v>
      </c>
      <c r="B336" s="41"/>
      <c r="C336" s="41"/>
      <c r="D336" s="41"/>
      <c r="E336" s="51">
        <v>7.0769228935241699</v>
      </c>
      <c r="F336" s="51">
        <v>7.0769228935241699</v>
      </c>
      <c r="G336" s="51">
        <v>7.0769228935241699</v>
      </c>
      <c r="H336" s="51">
        <v>7.0769228935241699</v>
      </c>
      <c r="I336" s="51">
        <v>7.0769228935241699</v>
      </c>
      <c r="J336" s="51">
        <v>7.0769228935241699</v>
      </c>
      <c r="K336" s="54">
        <f t="shared" si="134"/>
        <v>7.0769228935241699</v>
      </c>
      <c r="L336" s="52">
        <v>18.266178131103516</v>
      </c>
      <c r="M336" s="52">
        <v>17.55799674987793</v>
      </c>
      <c r="N336" s="52">
        <v>14.700854301452637</v>
      </c>
      <c r="O336" s="52">
        <v>15.970695495605469</v>
      </c>
      <c r="P336" s="43">
        <v>10.012209892272949</v>
      </c>
      <c r="Q336" s="43">
        <v>9.645909309387207</v>
      </c>
      <c r="R336" s="54">
        <f t="shared" si="135"/>
        <v>14.358973979949951</v>
      </c>
      <c r="S336" s="43">
        <v>225.76312255859375</v>
      </c>
      <c r="T336" s="43">
        <v>155.92185974121094</v>
      </c>
      <c r="U336" s="43">
        <v>90.598289489746094</v>
      </c>
      <c r="V336" s="43">
        <v>44.322345733642578</v>
      </c>
      <c r="W336" s="43">
        <v>25.030525207519531</v>
      </c>
      <c r="X336" s="43">
        <v>17.704517364501953</v>
      </c>
      <c r="Y336" s="56">
        <f t="shared" si="136"/>
        <v>93.223443349202469</v>
      </c>
      <c r="Z336" s="42">
        <v>-0.16849817335605621</v>
      </c>
      <c r="AA336" s="42">
        <v>-0.20268620550632477</v>
      </c>
      <c r="AB336" s="42">
        <v>-0.11477411538362503</v>
      </c>
      <c r="AC336" s="42">
        <v>-0.25152626633644104</v>
      </c>
      <c r="AD336" s="42">
        <v>-0.13919414579868317</v>
      </c>
      <c r="AE336" s="42">
        <v>-0.22710622847080231</v>
      </c>
      <c r="AF336" s="54">
        <f t="shared" si="137"/>
        <v>-0.18396418914198875</v>
      </c>
      <c r="AG336" s="42">
        <v>6.7282052040100098</v>
      </c>
      <c r="AH336" s="42">
        <v>6.7247862815856934</v>
      </c>
      <c r="AI336" s="42">
        <v>6.721367359161377</v>
      </c>
      <c r="AJ336" s="42">
        <v>6.8410258293151855</v>
      </c>
      <c r="AK336" s="42">
        <v>6.9470086097717285</v>
      </c>
      <c r="AL336" s="42">
        <v>7.0085468292236328</v>
      </c>
      <c r="AM336" s="54">
        <f t="shared" si="138"/>
        <v>6.8284900188446045</v>
      </c>
      <c r="AN336" s="44">
        <v>0.57142859697341919</v>
      </c>
      <c r="AO336" s="44">
        <v>0.80097681283950806</v>
      </c>
      <c r="AP336" s="44">
        <v>0.99633699655532837</v>
      </c>
      <c r="AQ336" s="44">
        <v>0.86935287714004517</v>
      </c>
      <c r="AR336" s="44">
        <v>1.7582417726516724</v>
      </c>
      <c r="AS336" s="44">
        <v>0.9841269850730896</v>
      </c>
      <c r="AT336" s="58">
        <f t="shared" si="139"/>
        <v>0.99674400687217712</v>
      </c>
      <c r="AU336" s="42">
        <v>0.74481076002120972</v>
      </c>
      <c r="AV336" s="42">
        <v>0.66666668653488159</v>
      </c>
      <c r="AW336" s="42">
        <v>0.69963371753692627</v>
      </c>
      <c r="AX336" s="42">
        <v>0.61294263601303101</v>
      </c>
      <c r="AY336" s="42">
        <v>0.36752137541770935</v>
      </c>
      <c r="AZ336" s="42">
        <v>0.63492065668106079</v>
      </c>
      <c r="BA336" s="54">
        <f t="shared" si="140"/>
        <v>0.62108263870080316</v>
      </c>
      <c r="BB336" s="44"/>
      <c r="BC336" s="42">
        <v>0.24175824224948883</v>
      </c>
      <c r="BD336" s="42">
        <v>0.21245421469211578</v>
      </c>
      <c r="BE336" s="42">
        <v>0.2063492089509964</v>
      </c>
      <c r="BF336" s="42">
        <v>0.16483516991138458</v>
      </c>
      <c r="BG336" s="42">
        <v>0.24664224684238434</v>
      </c>
      <c r="BH336" s="42">
        <v>0.21123321354389191</v>
      </c>
      <c r="BI336" s="54">
        <f t="shared" si="141"/>
        <v>0.2138787160317103</v>
      </c>
      <c r="BJ336" s="44">
        <v>3.9082862436771393E-2</v>
      </c>
      <c r="BK336" s="44">
        <v>3.812573105096817E-2</v>
      </c>
      <c r="BL336" s="44">
        <v>3.690246120095253E-2</v>
      </c>
      <c r="BM336" s="44">
        <v>3.7135381251573563E-2</v>
      </c>
      <c r="BN336" s="44">
        <v>4.3547403067350388E-2</v>
      </c>
      <c r="BO336" s="44">
        <v>4.0154255926609039E-2</v>
      </c>
      <c r="BP336" s="58">
        <f t="shared" si="142"/>
        <v>3.9158015822370849E-2</v>
      </c>
      <c r="BQ336" s="42">
        <v>1.27</v>
      </c>
      <c r="BR336" s="42">
        <v>1.25</v>
      </c>
      <c r="BS336" s="42">
        <v>1.21</v>
      </c>
      <c r="BT336" s="42">
        <v>1.1599999999999999</v>
      </c>
      <c r="BU336" s="42">
        <v>1.21</v>
      </c>
      <c r="BV336" s="42">
        <v>1.22</v>
      </c>
      <c r="BW336" s="54">
        <v>1.22</v>
      </c>
      <c r="BX336" s="44">
        <v>3.9E-2</v>
      </c>
      <c r="BY336" s="44">
        <v>3.4000000000000002E-2</v>
      </c>
      <c r="BZ336" s="44">
        <v>3.6999999999999998E-2</v>
      </c>
      <c r="CA336" s="44">
        <v>3.6999999999999998E-2</v>
      </c>
      <c r="CB336" s="44">
        <v>3.6999999999999998E-2</v>
      </c>
      <c r="CC336" s="44">
        <v>3.9E-2</v>
      </c>
      <c r="CD336" s="58">
        <v>3.6999999999999998E-2</v>
      </c>
      <c r="CE336" s="42">
        <v>7.62</v>
      </c>
      <c r="CF336" s="42">
        <v>7.49</v>
      </c>
      <c r="CG336" s="42">
        <v>7.39</v>
      </c>
      <c r="CH336" s="42">
        <v>7.34</v>
      </c>
      <c r="CI336" s="42">
        <v>7.3</v>
      </c>
      <c r="CJ336" s="42">
        <v>7.32</v>
      </c>
      <c r="CK336" s="54">
        <v>7.41</v>
      </c>
      <c r="CL336" s="42">
        <v>76</v>
      </c>
      <c r="CM336" s="44"/>
      <c r="CN336" s="44">
        <v>1.5452991724014282</v>
      </c>
      <c r="CO336" s="44">
        <v>1.6498168706893921</v>
      </c>
      <c r="CP336" s="44">
        <v>1.7943834066390991</v>
      </c>
      <c r="CQ336" s="44">
        <v>1.4358974695205688</v>
      </c>
      <c r="CR336" s="44">
        <v>1.8041514158248901</v>
      </c>
      <c r="CS336" s="44">
        <v>1.7924298048019409</v>
      </c>
      <c r="CT336" s="58">
        <f t="shared" si="143"/>
        <v>1.6703296899795532</v>
      </c>
      <c r="CU336" s="44" t="s">
        <v>233</v>
      </c>
      <c r="CV336" s="44" t="s">
        <v>233</v>
      </c>
      <c r="CW336" s="44" t="s">
        <v>233</v>
      </c>
      <c r="CX336" s="44" t="s">
        <v>233</v>
      </c>
      <c r="CY336" s="44" t="s">
        <v>233</v>
      </c>
      <c r="CZ336" s="44" t="s">
        <v>233</v>
      </c>
      <c r="DA336" s="54">
        <v>0.85699999999999998</v>
      </c>
      <c r="DB336" s="65">
        <v>1025.6409912109375</v>
      </c>
      <c r="DC336" s="65">
        <v>1130.2808837890625</v>
      </c>
      <c r="DD336" s="65">
        <v>1157.6312255859375</v>
      </c>
      <c r="DE336" s="65">
        <v>1042.12451171875</v>
      </c>
      <c r="DF336" s="65">
        <v>1191.697265625</v>
      </c>
      <c r="DG336" s="65">
        <v>1263.125732421875</v>
      </c>
      <c r="DH336" s="58">
        <f t="shared" si="144"/>
        <v>1.634520146484375</v>
      </c>
      <c r="DI336" s="65">
        <v>1197.72900390625</v>
      </c>
      <c r="DJ336" s="65">
        <v>1183.736328125</v>
      </c>
      <c r="DK336" s="65">
        <v>1182.5885009765625</v>
      </c>
      <c r="DL336" s="65">
        <v>898.4615478515625</v>
      </c>
      <c r="DM336" s="65">
        <v>1212.4298095703125</v>
      </c>
      <c r="DN336" s="65">
        <v>1198.583740234375</v>
      </c>
      <c r="DO336" s="58">
        <f t="shared" si="145"/>
        <v>1.649646943359375</v>
      </c>
      <c r="DP336" s="65">
        <v>47</v>
      </c>
      <c r="DQ336" s="44"/>
      <c r="DR336" s="65">
        <v>0</v>
      </c>
      <c r="DS336" s="65">
        <v>0</v>
      </c>
      <c r="DT336" s="65">
        <v>725.5</v>
      </c>
      <c r="DU336" s="65">
        <v>719.25</v>
      </c>
      <c r="DV336" s="65">
        <v>0</v>
      </c>
      <c r="DW336" s="65">
        <v>690.3125</v>
      </c>
      <c r="DX336" s="58">
        <f t="shared" si="146"/>
        <v>0.51241499999999995</v>
      </c>
      <c r="DY336" s="43">
        <v>6.9405126571655273</v>
      </c>
      <c r="DZ336" s="43">
        <v>12.430562019348145</v>
      </c>
      <c r="EA336" s="43">
        <v>26.112342834472656</v>
      </c>
      <c r="EB336" s="44">
        <f t="shared" si="147"/>
        <v>1.5605892212677002</v>
      </c>
      <c r="EC336" s="43">
        <v>60</v>
      </c>
      <c r="ED336" s="43">
        <v>60</v>
      </c>
      <c r="EE336" s="43">
        <v>60</v>
      </c>
      <c r="EF336" s="43">
        <v>35</v>
      </c>
      <c r="EG336" s="43">
        <v>35</v>
      </c>
      <c r="EH336" s="43">
        <v>30</v>
      </c>
      <c r="EI336" s="56">
        <f t="shared" ref="EI336:EI380" si="148">IF(SUM(EC336:EH336)&gt;0,AVERAGE(EC336:EH336),"")</f>
        <v>46.666666666666664</v>
      </c>
      <c r="EJ336" s="65">
        <v>544.91999999999996</v>
      </c>
      <c r="EK336" s="42">
        <v>0</v>
      </c>
      <c r="EL336" s="42">
        <v>0</v>
      </c>
      <c r="EM336" s="42">
        <v>0</v>
      </c>
      <c r="EN336" s="42">
        <v>0</v>
      </c>
      <c r="EO336" s="42">
        <v>0</v>
      </c>
      <c r="EP336" s="42">
        <v>0</v>
      </c>
      <c r="EQ336" s="54" t="str">
        <f t="shared" ref="EQ336:EQ380" si="149">IF(SUM(EK336:EP336)&gt;0,AVERAGE(EK336:EP336),"0")</f>
        <v>0</v>
      </c>
      <c r="ER336" s="65" t="s">
        <v>237</v>
      </c>
      <c r="ES336" s="42">
        <v>0</v>
      </c>
      <c r="ET336" s="42">
        <v>0</v>
      </c>
      <c r="EU336" s="42">
        <v>0</v>
      </c>
      <c r="EV336" s="42">
        <v>0</v>
      </c>
      <c r="EW336" s="42">
        <v>0</v>
      </c>
      <c r="EX336" s="42">
        <v>0</v>
      </c>
      <c r="EY336" s="54" t="str">
        <f t="shared" ref="EY336:EY380" si="150">IF(SUM(ES336:EX336)&gt;0,AVERAGE(ES336:EX336),"0")</f>
        <v>0</v>
      </c>
      <c r="EZ336" s="42" t="s">
        <v>237</v>
      </c>
      <c r="FA336" s="42">
        <v>0.23000000417232513</v>
      </c>
      <c r="FB336" s="42">
        <v>0.23000000417232513</v>
      </c>
      <c r="FC336" s="42">
        <v>0.23000000417232513</v>
      </c>
      <c r="FD336" s="42">
        <v>0.23000000417232513</v>
      </c>
      <c r="FE336" s="42">
        <v>0.23000000417232513</v>
      </c>
      <c r="FF336" s="42">
        <v>0.23000000417232513</v>
      </c>
      <c r="FG336" s="54">
        <f t="shared" ref="FG336:FG380" si="151">IF(SUM(FA336:FF336)&gt;0,AVERAGE(FA336:FF336),"")</f>
        <v>0.23000000417232513</v>
      </c>
      <c r="FH336" s="42"/>
      <c r="FI336" s="42">
        <v>0.30000001192092896</v>
      </c>
      <c r="FJ336" s="42">
        <v>0.30000001192092896</v>
      </c>
      <c r="FK336" s="42">
        <v>0.30000001192092896</v>
      </c>
      <c r="FL336" s="42">
        <v>0.30000001192092896</v>
      </c>
      <c r="FM336" s="42">
        <v>0.30000001192092896</v>
      </c>
      <c r="FN336" s="42">
        <v>0.30000001192092896</v>
      </c>
      <c r="FO336" s="54">
        <f t="shared" ref="FO336:FO380" si="152">IF(SUM(FI336:FN336)&gt;0,AVERAGE(FI336:FN336),"")</f>
        <v>0.30000001192092896</v>
      </c>
      <c r="FP336" s="65">
        <v>31</v>
      </c>
      <c r="FQ336" s="42">
        <v>0.61000001430511475</v>
      </c>
      <c r="FR336" s="42">
        <v>0.61000001430511475</v>
      </c>
      <c r="FS336" s="42">
        <v>0.61000001430511475</v>
      </c>
      <c r="FT336" s="42">
        <v>0.61000001430511475</v>
      </c>
      <c r="FU336" s="42">
        <v>0.61000001430511475</v>
      </c>
      <c r="FV336" s="42">
        <v>0.61000001430511475</v>
      </c>
      <c r="FW336" s="54">
        <f t="shared" ref="FW336:FW380" si="153">IF(SUM(FQ336:FV336)&gt;0,AVERAGE(FQ336:FV336),"")</f>
        <v>0.61000001430511475</v>
      </c>
      <c r="FX336" s="65">
        <v>32</v>
      </c>
    </row>
    <row r="337" spans="1:180">
      <c r="A337" s="40">
        <v>39039</v>
      </c>
      <c r="B337" s="41"/>
      <c r="C337" s="41"/>
      <c r="D337" s="41"/>
      <c r="E337" s="51">
        <v>7.0769228935241699</v>
      </c>
      <c r="F337" s="51">
        <v>7.0769228935241699</v>
      </c>
      <c r="G337" s="51">
        <v>7.0769228935241699</v>
      </c>
      <c r="H337" s="51">
        <v>7.0769228935241699</v>
      </c>
      <c r="I337" s="51">
        <v>7.0769228935241699</v>
      </c>
      <c r="J337" s="51">
        <v>7.0769228935241699</v>
      </c>
      <c r="K337" s="54">
        <f t="shared" ref="K337:K380" si="154">IF(SUM(E337:J337)&gt;0,AVERAGE(E337:J337),"")</f>
        <v>7.0769228935241699</v>
      </c>
      <c r="L337" s="43">
        <v>8.9621486663818359</v>
      </c>
      <c r="M337" s="43">
        <v>8.4737482070922852</v>
      </c>
      <c r="N337" s="43">
        <v>7.741147518157959</v>
      </c>
      <c r="O337" s="43">
        <v>7.6434674263000488</v>
      </c>
      <c r="P337" s="43">
        <v>7.5213675498962402</v>
      </c>
      <c r="Q337" s="43">
        <v>7.2771673202514648</v>
      </c>
      <c r="R337" s="54">
        <f t="shared" ref="R337:R380" si="155">IF(SUM(L337:Q337)&gt;0,AVERAGE(L337:Q337),"")</f>
        <v>7.9365077813466387</v>
      </c>
      <c r="S337" s="43">
        <v>15.873015403747559</v>
      </c>
      <c r="T337" s="43">
        <v>13.919413566589355</v>
      </c>
      <c r="U337" s="43">
        <v>16.605617523193359</v>
      </c>
      <c r="V337" s="43">
        <v>14.65201473236084</v>
      </c>
      <c r="W337" s="43">
        <v>13.797313690185547</v>
      </c>
      <c r="X337" s="43">
        <v>13.186813354492187</v>
      </c>
      <c r="Y337" s="56">
        <f t="shared" ref="Y337:Y380" si="156">IF(SUM(S337:X337)&gt;0,AVERAGE(S337:X337),"")</f>
        <v>14.672364711761475</v>
      </c>
      <c r="Z337" s="42">
        <v>-0.17338217794895172</v>
      </c>
      <c r="AA337" s="42">
        <v>-0.15384615957736969</v>
      </c>
      <c r="AB337" s="42">
        <v>-0.13431014120578766</v>
      </c>
      <c r="AC337" s="42">
        <v>-8.0586083233356476E-2</v>
      </c>
      <c r="AD337" s="42">
        <v>-7.081807404756546E-2</v>
      </c>
      <c r="AE337" s="42">
        <v>-4.6398047357797623E-2</v>
      </c>
      <c r="AF337" s="54">
        <f t="shared" ref="AF337:AF380" si="157">AVERAGE(Z337:AE337)</f>
        <v>-0.1098901138951381</v>
      </c>
      <c r="AG337" s="42">
        <v>7.0256409645080566</v>
      </c>
      <c r="AH337" s="42">
        <v>7.0461540222167969</v>
      </c>
      <c r="AI337" s="42">
        <v>7.0461540222167969</v>
      </c>
      <c r="AJ337" s="42">
        <v>7.0871796607971191</v>
      </c>
      <c r="AK337" s="42">
        <v>7.0974359512329102</v>
      </c>
      <c r="AL337" s="42">
        <v>7.0940170288085938</v>
      </c>
      <c r="AM337" s="54">
        <f t="shared" ref="AM337:AM380" si="158">IF(SUM(AG337:AL337)&gt;0,AVERAGE(AG337:AL337),"")</f>
        <v>7.0660969416300459</v>
      </c>
      <c r="AN337" s="44">
        <v>0.83516484498977661</v>
      </c>
      <c r="AO337" s="44">
        <v>0.75213676691055298</v>
      </c>
      <c r="AP337" s="44">
        <v>0.66178268194198608</v>
      </c>
      <c r="AQ337" s="44">
        <v>0.67887669801712036</v>
      </c>
      <c r="AR337" s="44">
        <v>0.63247865438461304</v>
      </c>
      <c r="AS337" s="44">
        <v>0.64957267045974731</v>
      </c>
      <c r="AT337" s="58">
        <f t="shared" ref="AT337:AT380" si="159">IF(SUM(AN337:AS337)&gt;0,AVERAGE(AN337:AS337),"")</f>
        <v>0.70166871945063269</v>
      </c>
      <c r="AU337" s="42">
        <v>0.61172163486480713</v>
      </c>
      <c r="AV337" s="42">
        <v>0.6398046612739563</v>
      </c>
      <c r="AW337" s="42">
        <v>0.59462761878967285</v>
      </c>
      <c r="AX337" s="42">
        <v>0.64346766471862793</v>
      </c>
      <c r="AY337" s="42">
        <v>0.64224666357040405</v>
      </c>
      <c r="AZ337" s="42">
        <v>0.69963371753692627</v>
      </c>
      <c r="BA337" s="54">
        <f t="shared" ref="BA337:BA380" si="160">IF(SUM(AU337:AZ337)&gt;0,AVERAGE(AU337:AZ337),"")</f>
        <v>0.63858366012573242</v>
      </c>
      <c r="BB337" s="44"/>
      <c r="BC337" s="42">
        <v>0.14163614809513092</v>
      </c>
      <c r="BD337" s="42">
        <v>0.18192918598651886</v>
      </c>
      <c r="BE337" s="42">
        <v>0.15262515842914581</v>
      </c>
      <c r="BF337" s="42">
        <v>0.18681319057941437</v>
      </c>
      <c r="BG337" s="42">
        <v>0.18559218943119049</v>
      </c>
      <c r="BH337" s="42">
        <v>0.22832722961902618</v>
      </c>
      <c r="BI337" s="54">
        <f t="shared" ref="BI337:BI380" si="161">IF(SUM(BC337:BH337)&gt;0,AVERAGE(BC337:BH337),"")</f>
        <v>0.17948718369007111</v>
      </c>
      <c r="BJ337" s="44">
        <v>4.0612272918224335E-2</v>
      </c>
      <c r="BK337" s="44">
        <v>4.0154576301574707E-2</v>
      </c>
      <c r="BL337" s="44">
        <v>3.9911516010761261E-2</v>
      </c>
      <c r="BM337" s="44">
        <v>3.9244864135980606E-2</v>
      </c>
      <c r="BN337" s="44">
        <v>3.8969285786151886E-2</v>
      </c>
      <c r="BO337" s="44">
        <v>3.8181554526090622E-2</v>
      </c>
      <c r="BP337" s="58">
        <f t="shared" ref="BP337:BP380" si="162">IF(SUM(BJ337:BO337)&gt;0,AVERAGE(BJ337:BO337),"")</f>
        <v>3.9512344946463905E-2</v>
      </c>
      <c r="BQ337" s="42">
        <v>1.2</v>
      </c>
      <c r="BR337" s="42">
        <v>1.18</v>
      </c>
      <c r="BS337" s="42">
        <v>1.18</v>
      </c>
      <c r="BT337" s="42">
        <v>1.19</v>
      </c>
      <c r="BU337" s="42">
        <v>1.21</v>
      </c>
      <c r="BV337" s="42">
        <v>1.24</v>
      </c>
      <c r="BW337" s="54">
        <v>1.2</v>
      </c>
      <c r="BX337" s="44">
        <v>4.2000000000000003E-2</v>
      </c>
      <c r="BY337" s="44">
        <v>3.7999999999999999E-2</v>
      </c>
      <c r="BZ337" s="44">
        <v>4.2000000000000003E-2</v>
      </c>
      <c r="CA337" s="44">
        <v>3.7999999999999999E-2</v>
      </c>
      <c r="CB337" s="44">
        <v>0.04</v>
      </c>
      <c r="CC337" s="44">
        <v>3.4000000000000002E-2</v>
      </c>
      <c r="CD337" s="58">
        <v>3.9E-2</v>
      </c>
      <c r="CE337" s="42">
        <v>7.38</v>
      </c>
      <c r="CF337" s="42">
        <v>7.42</v>
      </c>
      <c r="CG337" s="42">
        <v>7.45</v>
      </c>
      <c r="CH337" s="42">
        <v>7.49</v>
      </c>
      <c r="CI337" s="42">
        <v>7.5</v>
      </c>
      <c r="CJ337" s="42">
        <v>7.53</v>
      </c>
      <c r="CK337" s="54">
        <v>7.46</v>
      </c>
      <c r="CL337" s="42">
        <v>76</v>
      </c>
      <c r="CM337" s="44"/>
      <c r="CN337" s="44">
        <v>1.6634920835494995</v>
      </c>
      <c r="CO337" s="44">
        <v>1.7142857313156128</v>
      </c>
      <c r="CP337" s="44">
        <v>1.6224664449691772</v>
      </c>
      <c r="CQ337" s="44">
        <v>1.7084249258041382</v>
      </c>
      <c r="CR337" s="44">
        <v>1.6703296899795532</v>
      </c>
      <c r="CS337" s="44">
        <v>1.6615384817123413</v>
      </c>
      <c r="CT337" s="58">
        <f t="shared" ref="CT337:CT380" si="163">IF(SUM(CN337:CS337)&gt;0,AVERAGE(CN337:CS337),"")</f>
        <v>1.673422892888387</v>
      </c>
      <c r="CU337" s="44" t="s">
        <v>233</v>
      </c>
      <c r="CV337" s="44" t="s">
        <v>233</v>
      </c>
      <c r="CW337" s="44" t="s">
        <v>233</v>
      </c>
      <c r="CX337" s="44" t="s">
        <v>233</v>
      </c>
      <c r="CY337" s="44" t="s">
        <v>233</v>
      </c>
      <c r="CZ337" s="44" t="s">
        <v>233</v>
      </c>
      <c r="DA337" s="54">
        <v>0.94499999999999995</v>
      </c>
      <c r="DB337" s="65">
        <v>1139.5604248046875</v>
      </c>
      <c r="DC337" s="65">
        <v>1158.730224609375</v>
      </c>
      <c r="DD337" s="65">
        <v>1128.6934814453125</v>
      </c>
      <c r="DE337" s="65">
        <v>1146.2760009765625</v>
      </c>
      <c r="DF337" s="65">
        <v>1147.008544921875</v>
      </c>
      <c r="DG337" s="65">
        <v>1106.22705078125</v>
      </c>
      <c r="DH337" s="58">
        <f t="shared" ref="DH337:DH380" si="164">IF(SUM(DB337:DG337)&gt;0,(AVERAGE(DB337:DG337)*1440)/1000000,"")</f>
        <v>1.638358974609375</v>
      </c>
      <c r="DI337" s="65">
        <v>1200.09765625</v>
      </c>
      <c r="DJ337" s="65">
        <v>1166.837646484375</v>
      </c>
      <c r="DK337" s="65">
        <v>1173.162353515625</v>
      </c>
      <c r="DL337" s="65">
        <v>1192.942626953125</v>
      </c>
      <c r="DM337" s="65">
        <v>1173.84619140625</v>
      </c>
      <c r="DN337" s="65">
        <v>1177.3382568359375</v>
      </c>
      <c r="DO337" s="58">
        <f t="shared" ref="DO337:DO380" si="165">IF(SUM(DI337:DN337)&gt;0,(AVERAGE(DI337:DN337)*1440)/1000000,"")</f>
        <v>1.7002139355468751</v>
      </c>
      <c r="DP337" s="65">
        <v>0</v>
      </c>
      <c r="DQ337" s="44"/>
      <c r="DR337" s="65">
        <v>733.5</v>
      </c>
      <c r="DS337" s="65">
        <v>0</v>
      </c>
      <c r="DT337" s="65">
        <v>0</v>
      </c>
      <c r="DU337" s="65">
        <v>709.875</v>
      </c>
      <c r="DV337" s="65">
        <v>0</v>
      </c>
      <c r="DW337" s="65">
        <v>0</v>
      </c>
      <c r="DX337" s="58">
        <f t="shared" ref="DX337:DX380" si="166">IF(SUM(DR337:DW337)&gt;0,(AVERAGE(DR337:DW337)*1440)/1000000,"")</f>
        <v>0.34641</v>
      </c>
      <c r="DY337" s="43">
        <v>6.8227105140686035</v>
      </c>
      <c r="DZ337" s="43">
        <v>14.343530654907227</v>
      </c>
      <c r="EA337" s="43">
        <v>28.797721862792969</v>
      </c>
      <c r="EB337" s="44">
        <f t="shared" si="147"/>
        <v>1.4209205147552491</v>
      </c>
      <c r="EC337" s="43">
        <v>30</v>
      </c>
      <c r="ED337" s="43">
        <v>30</v>
      </c>
      <c r="EE337" s="43">
        <v>30</v>
      </c>
      <c r="EF337" s="43">
        <v>30</v>
      </c>
      <c r="EG337" s="43">
        <v>30</v>
      </c>
      <c r="EH337" s="43">
        <v>30</v>
      </c>
      <c r="EI337" s="56">
        <f t="shared" si="148"/>
        <v>30</v>
      </c>
      <c r="EJ337" s="65">
        <v>371.68</v>
      </c>
      <c r="EK337" s="42">
        <v>0</v>
      </c>
      <c r="EL337" s="42">
        <v>0</v>
      </c>
      <c r="EM337" s="42">
        <v>0</v>
      </c>
      <c r="EN337" s="42">
        <v>0</v>
      </c>
      <c r="EO337" s="42">
        <v>0</v>
      </c>
      <c r="EP337" s="42">
        <v>0</v>
      </c>
      <c r="EQ337" s="54" t="str">
        <f t="shared" si="149"/>
        <v>0</v>
      </c>
      <c r="ER337" s="65" t="s">
        <v>237</v>
      </c>
      <c r="ES337" s="42">
        <v>0</v>
      </c>
      <c r="ET337" s="42">
        <v>0</v>
      </c>
      <c r="EU337" s="42">
        <v>0</v>
      </c>
      <c r="EV337" s="42">
        <v>0</v>
      </c>
      <c r="EW337" s="42">
        <v>0</v>
      </c>
      <c r="EX337" s="42">
        <v>0</v>
      </c>
      <c r="EY337" s="54" t="str">
        <f t="shared" si="150"/>
        <v>0</v>
      </c>
      <c r="EZ337" s="42" t="s">
        <v>237</v>
      </c>
      <c r="FA337" s="42">
        <v>0.23000000417232513</v>
      </c>
      <c r="FB337" s="42">
        <v>0.23000000417232513</v>
      </c>
      <c r="FC337" s="42">
        <v>0.23000000417232513</v>
      </c>
      <c r="FD337" s="42">
        <v>0.23000000417232513</v>
      </c>
      <c r="FE337" s="42">
        <v>0.23000000417232513</v>
      </c>
      <c r="FF337" s="42">
        <v>0.23000000417232513</v>
      </c>
      <c r="FG337" s="54">
        <f t="shared" si="151"/>
        <v>0.23000000417232513</v>
      </c>
      <c r="FH337" s="42"/>
      <c r="FI337" s="42">
        <v>0.30000001192092896</v>
      </c>
      <c r="FJ337" s="42">
        <v>0.30000001192092896</v>
      </c>
      <c r="FK337" s="42">
        <v>0.30000001192092896</v>
      </c>
      <c r="FL337" s="42">
        <v>0.30000001192092896</v>
      </c>
      <c r="FM337" s="42">
        <v>0.30000001192092896</v>
      </c>
      <c r="FN337" s="42">
        <v>0.30000001192092896</v>
      </c>
      <c r="FO337" s="54">
        <f t="shared" si="152"/>
        <v>0.30000001192092896</v>
      </c>
      <c r="FP337" s="65">
        <v>31</v>
      </c>
      <c r="FQ337" s="42">
        <v>0.61000001430511475</v>
      </c>
      <c r="FR337" s="42">
        <v>0.61000001430511475</v>
      </c>
      <c r="FS337" s="42">
        <v>0.61000001430511475</v>
      </c>
      <c r="FT337" s="42">
        <v>0.61000001430511475</v>
      </c>
      <c r="FU337" s="42">
        <v>0.61000001430511475</v>
      </c>
      <c r="FV337" s="42">
        <v>0.61000001430511475</v>
      </c>
      <c r="FW337" s="54">
        <f t="shared" si="153"/>
        <v>0.61000001430511475</v>
      </c>
      <c r="FX337" s="65">
        <v>31</v>
      </c>
    </row>
    <row r="338" spans="1:180">
      <c r="A338" s="40">
        <v>39040</v>
      </c>
      <c r="B338" s="41"/>
      <c r="C338" s="41"/>
      <c r="D338" s="41"/>
      <c r="E338" s="51">
        <v>7.0769228935241699</v>
      </c>
      <c r="F338" s="51">
        <v>7.0769228935241699</v>
      </c>
      <c r="G338" s="51">
        <v>7.0769228935241699</v>
      </c>
      <c r="H338" s="51">
        <v>7.0769228935241699</v>
      </c>
      <c r="I338" s="51">
        <v>7.0769228935241699</v>
      </c>
      <c r="J338" s="51">
        <v>7.0769228935241699</v>
      </c>
      <c r="K338" s="54">
        <f t="shared" si="154"/>
        <v>7.0769228935241699</v>
      </c>
      <c r="L338" s="43">
        <v>7.0329670906066895</v>
      </c>
      <c r="M338" s="43">
        <v>6.9108667373657227</v>
      </c>
      <c r="N338" s="43">
        <v>6.520146369934082</v>
      </c>
      <c r="O338" s="43">
        <v>6.3980464935302734</v>
      </c>
      <c r="P338" s="43">
        <v>6.5445666313171387</v>
      </c>
      <c r="Q338" s="43">
        <v>6.0561661720275879</v>
      </c>
      <c r="R338" s="54">
        <f t="shared" si="155"/>
        <v>6.5771265824635821</v>
      </c>
      <c r="S338" s="43">
        <v>12.820512771606445</v>
      </c>
      <c r="T338" s="43">
        <v>11.721611976623535</v>
      </c>
      <c r="U338" s="43">
        <v>11.721611976623535</v>
      </c>
      <c r="V338" s="43">
        <v>9.645909309387207</v>
      </c>
      <c r="W338" s="43">
        <v>8.9133090972900391</v>
      </c>
      <c r="X338" s="43">
        <v>9.5238094329833984</v>
      </c>
      <c r="Y338" s="56">
        <f t="shared" si="156"/>
        <v>10.724460760752359</v>
      </c>
      <c r="Z338" s="42">
        <v>-3.1746033579111099E-2</v>
      </c>
      <c r="AA338" s="42">
        <v>2.1978022530674934E-2</v>
      </c>
      <c r="AB338" s="42">
        <v>-7.5702078640460968E-2</v>
      </c>
      <c r="AC338" s="42">
        <v>-0.11965811997652054</v>
      </c>
      <c r="AD338" s="42">
        <v>-0.19291819632053375</v>
      </c>
      <c r="AE338" s="42">
        <v>-0.13919414579868317</v>
      </c>
      <c r="AF338" s="54">
        <f t="shared" si="157"/>
        <v>-8.954009196410577E-2</v>
      </c>
      <c r="AG338" s="42">
        <v>7.1076922416687012</v>
      </c>
      <c r="AH338" s="42">
        <v>7.1179485321044922</v>
      </c>
      <c r="AI338" s="42">
        <v>7.1316237449645996</v>
      </c>
      <c r="AJ338" s="42">
        <v>7.2068376541137695</v>
      </c>
      <c r="AK338" s="42">
        <v>7.3059830665588379</v>
      </c>
      <c r="AL338" s="42">
        <v>7.2547006607055664</v>
      </c>
      <c r="AM338" s="54">
        <f t="shared" si="158"/>
        <v>7.1874643166859942</v>
      </c>
      <c r="AN338" s="44">
        <v>0.60073262453079224</v>
      </c>
      <c r="AO338" s="44">
        <v>0.63492065668106079</v>
      </c>
      <c r="AP338" s="44">
        <v>0.43956044316291809</v>
      </c>
      <c r="AQ338" s="44">
        <v>0.34676435589790344</v>
      </c>
      <c r="AR338" s="44">
        <v>0.32967033982276917</v>
      </c>
      <c r="AS338" s="44">
        <v>0.43467643857002258</v>
      </c>
      <c r="AT338" s="58">
        <f t="shared" si="159"/>
        <v>0.46438747644424438</v>
      </c>
      <c r="AU338" s="42">
        <v>0.69719171524047852</v>
      </c>
      <c r="AV338" s="42">
        <v>0.67887669801712036</v>
      </c>
      <c r="AW338" s="42">
        <v>0.64224666357040405</v>
      </c>
      <c r="AX338" s="42">
        <v>0.5653235912322998</v>
      </c>
      <c r="AY338" s="42">
        <v>0.72405374050140381</v>
      </c>
      <c r="AZ338" s="42">
        <v>0.62881565093994141</v>
      </c>
      <c r="BA338" s="54">
        <f t="shared" si="160"/>
        <v>0.65608467658360803</v>
      </c>
      <c r="BB338" s="44"/>
      <c r="BC338" s="42">
        <v>0.24053724110126495</v>
      </c>
      <c r="BD338" s="42">
        <v>0.24664224684238434</v>
      </c>
      <c r="BE338" s="42">
        <v>0.21855922043323517</v>
      </c>
      <c r="BF338" s="42">
        <v>0.14407815039157867</v>
      </c>
      <c r="BG338" s="42">
        <v>0.16971917450428009</v>
      </c>
      <c r="BH338" s="42">
        <v>0.28327229619026184</v>
      </c>
      <c r="BI338" s="54">
        <f t="shared" si="161"/>
        <v>0.21713472157716751</v>
      </c>
      <c r="BJ338" s="44">
        <v>3.7175610661506653E-2</v>
      </c>
      <c r="BK338" s="44">
        <v>3.788302093744278E-2</v>
      </c>
      <c r="BL338" s="44">
        <v>3.6947086453437805E-2</v>
      </c>
      <c r="BM338" s="44">
        <v>3.6592196673154831E-2</v>
      </c>
      <c r="BN338" s="44">
        <v>3.7448372691869736E-2</v>
      </c>
      <c r="BO338" s="44">
        <v>3.8053859025239944E-2</v>
      </c>
      <c r="BP338" s="58">
        <f t="shared" si="162"/>
        <v>3.7350024407108627E-2</v>
      </c>
      <c r="BQ338" s="42">
        <v>1.26</v>
      </c>
      <c r="BR338" s="42">
        <v>1.25</v>
      </c>
      <c r="BS338" s="42">
        <v>1.24</v>
      </c>
      <c r="BT338" s="42">
        <v>1.17</v>
      </c>
      <c r="BU338" s="42">
        <v>1.0900000000000001</v>
      </c>
      <c r="BV338" s="42">
        <v>1.1599999999999999</v>
      </c>
      <c r="BW338" s="54">
        <v>1.19</v>
      </c>
      <c r="BX338" s="44">
        <v>3.5000000000000003E-2</v>
      </c>
      <c r="BY338" s="44">
        <v>3.5000000000000003E-2</v>
      </c>
      <c r="BZ338" s="44">
        <v>3.6999999999999998E-2</v>
      </c>
      <c r="CA338" s="44">
        <v>3.4000000000000002E-2</v>
      </c>
      <c r="CB338" s="44">
        <v>3.5000000000000003E-2</v>
      </c>
      <c r="CC338" s="44">
        <v>3.5000000000000003E-2</v>
      </c>
      <c r="CD338" s="58">
        <v>3.5000000000000003E-2</v>
      </c>
      <c r="CE338" s="42">
        <v>7.55</v>
      </c>
      <c r="CF338" s="42">
        <v>7.56</v>
      </c>
      <c r="CG338" s="42">
        <v>7.57</v>
      </c>
      <c r="CH338" s="42">
        <v>7.57</v>
      </c>
      <c r="CI338" s="42">
        <v>7.57</v>
      </c>
      <c r="CJ338" s="42">
        <v>7.57</v>
      </c>
      <c r="CK338" s="54">
        <v>7.56</v>
      </c>
      <c r="CL338" s="42">
        <v>87</v>
      </c>
      <c r="CM338" s="44"/>
      <c r="CN338" s="44">
        <v>1.6625152826309204</v>
      </c>
      <c r="CO338" s="44">
        <v>1.6800976991653442</v>
      </c>
      <c r="CP338" s="44">
        <v>1.023687481880188</v>
      </c>
      <c r="CQ338" s="44">
        <v>0.75018316507339478</v>
      </c>
      <c r="CR338" s="44">
        <v>0.8283272385597229</v>
      </c>
      <c r="CS338" s="44">
        <v>1.0627595186233521</v>
      </c>
      <c r="CT338" s="58">
        <f t="shared" si="163"/>
        <v>1.1679283976554871</v>
      </c>
      <c r="CU338" s="44" t="s">
        <v>233</v>
      </c>
      <c r="CV338" s="44" t="s">
        <v>233</v>
      </c>
      <c r="CW338" s="44" t="s">
        <v>233</v>
      </c>
      <c r="CX338" s="44" t="s">
        <v>233</v>
      </c>
      <c r="CY338" s="44" t="s">
        <v>233</v>
      </c>
      <c r="CZ338" s="44" t="s">
        <v>233</v>
      </c>
      <c r="DA338" s="54">
        <v>1.39</v>
      </c>
      <c r="DB338" s="65">
        <v>1144.2001953125</v>
      </c>
      <c r="DC338" s="65">
        <v>1103.4188232421875</v>
      </c>
      <c r="DD338" s="65">
        <v>702.80828857421875</v>
      </c>
      <c r="DE338" s="65">
        <v>534.06591796875</v>
      </c>
      <c r="DF338" s="65">
        <v>498.16848754882812</v>
      </c>
      <c r="DG338" s="65">
        <v>746.15380859375</v>
      </c>
      <c r="DH338" s="58">
        <f t="shared" si="164"/>
        <v>1.1349157250976563</v>
      </c>
      <c r="DI338" s="65">
        <v>1172.844970703125</v>
      </c>
      <c r="DJ338" s="65">
        <v>1149.108642578125</v>
      </c>
      <c r="DK338" s="65">
        <v>699.4871826171875</v>
      </c>
      <c r="DL338" s="65">
        <v>542.12451171875</v>
      </c>
      <c r="DM338" s="65">
        <v>543.9560546875</v>
      </c>
      <c r="DN338" s="65">
        <v>712.4786376953125</v>
      </c>
      <c r="DO338" s="58">
        <f t="shared" si="165"/>
        <v>1.1568000000000001</v>
      </c>
      <c r="DP338" s="65">
        <v>48</v>
      </c>
      <c r="DQ338" s="44"/>
      <c r="DR338" s="65">
        <v>743.3125</v>
      </c>
      <c r="DS338" s="65">
        <v>724.75</v>
      </c>
      <c r="DT338" s="65">
        <v>0</v>
      </c>
      <c r="DU338" s="65">
        <v>0</v>
      </c>
      <c r="DV338" s="65">
        <v>736.875</v>
      </c>
      <c r="DW338" s="65">
        <v>708.1875</v>
      </c>
      <c r="DX338" s="58">
        <f t="shared" si="166"/>
        <v>0.69915000000000005</v>
      </c>
      <c r="DY338" s="43">
        <v>6.8488888740539551</v>
      </c>
      <c r="DZ338" s="43">
        <v>13.307640075683594</v>
      </c>
      <c r="EA338" s="43">
        <v>26.97137451171875</v>
      </c>
      <c r="EB338" s="44">
        <f t="shared" ref="EB338:EB380" si="167">IF(DZ338&gt;0,DO338-((DZ338-DZ337)*0.146),"")</f>
        <v>1.3080400245666504</v>
      </c>
      <c r="EC338" s="43">
        <v>30</v>
      </c>
      <c r="ED338" s="43">
        <v>30</v>
      </c>
      <c r="EE338" s="43">
        <v>30</v>
      </c>
      <c r="EF338" s="43">
        <v>30</v>
      </c>
      <c r="EG338" s="43">
        <v>25</v>
      </c>
      <c r="EH338" s="43">
        <v>25</v>
      </c>
      <c r="EI338" s="56">
        <f t="shared" si="148"/>
        <v>28.333333333333332</v>
      </c>
      <c r="EJ338" s="65">
        <v>245.68</v>
      </c>
      <c r="EK338" s="42">
        <v>0</v>
      </c>
      <c r="EL338" s="42">
        <v>0</v>
      </c>
      <c r="EM338" s="42">
        <v>0</v>
      </c>
      <c r="EN338" s="42">
        <v>0</v>
      </c>
      <c r="EO338" s="42">
        <v>0</v>
      </c>
      <c r="EP338" s="42">
        <v>0</v>
      </c>
      <c r="EQ338" s="54" t="str">
        <f t="shared" si="149"/>
        <v>0</v>
      </c>
      <c r="ER338" s="65" t="s">
        <v>237</v>
      </c>
      <c r="ES338" s="42">
        <v>0</v>
      </c>
      <c r="ET338" s="42">
        <v>0</v>
      </c>
      <c r="EU338" s="42">
        <v>0</v>
      </c>
      <c r="EV338" s="42">
        <v>0</v>
      </c>
      <c r="EW338" s="42">
        <v>0</v>
      </c>
      <c r="EX338" s="42">
        <v>0</v>
      </c>
      <c r="EY338" s="54" t="str">
        <f t="shared" si="150"/>
        <v>0</v>
      </c>
      <c r="EZ338" s="42" t="s">
        <v>237</v>
      </c>
      <c r="FA338" s="42">
        <v>0.23000000417232513</v>
      </c>
      <c r="FB338" s="42">
        <v>0.23000000417232513</v>
      </c>
      <c r="FC338" s="42">
        <v>0.23000000417232513</v>
      </c>
      <c r="FD338" s="42">
        <v>0.23000000417232513</v>
      </c>
      <c r="FE338" s="42">
        <v>0.23000000417232513</v>
      </c>
      <c r="FF338" s="42">
        <v>0.23000000417232513</v>
      </c>
      <c r="FG338" s="54">
        <f t="shared" si="151"/>
        <v>0.23000000417232513</v>
      </c>
      <c r="FH338" s="42"/>
      <c r="FI338" s="42">
        <v>0.2800000011920929</v>
      </c>
      <c r="FJ338" s="42">
        <v>0.2800000011920929</v>
      </c>
      <c r="FK338" s="42">
        <v>0.2800000011920929</v>
      </c>
      <c r="FL338" s="42">
        <v>0.2800000011920929</v>
      </c>
      <c r="FM338" s="42">
        <v>0.2800000011920929</v>
      </c>
      <c r="FN338" s="42">
        <v>0.28999999165534973</v>
      </c>
      <c r="FO338" s="54">
        <f t="shared" si="152"/>
        <v>0.28166666626930237</v>
      </c>
      <c r="FP338" s="65">
        <v>19</v>
      </c>
      <c r="FQ338" s="42">
        <v>0.61000001430511475</v>
      </c>
      <c r="FR338" s="42">
        <v>0.61000001430511475</v>
      </c>
      <c r="FS338" s="42">
        <v>0.61000001430511475</v>
      </c>
      <c r="FT338" s="42">
        <v>0.61000001430511475</v>
      </c>
      <c r="FU338" s="42">
        <v>0.61000001430511475</v>
      </c>
      <c r="FV338" s="42">
        <v>0.61000001430511475</v>
      </c>
      <c r="FW338" s="54">
        <f t="shared" si="153"/>
        <v>0.61000001430511475</v>
      </c>
      <c r="FX338" s="65">
        <v>19</v>
      </c>
    </row>
    <row r="339" spans="1:180">
      <c r="A339" s="40">
        <v>39041</v>
      </c>
      <c r="B339" s="41"/>
      <c r="C339" s="41"/>
      <c r="D339" s="41"/>
      <c r="E339" s="51">
        <v>7.0769228935241699</v>
      </c>
      <c r="F339" s="51">
        <v>7.0769228935241699</v>
      </c>
      <c r="G339" s="51">
        <v>7.0769228935241699</v>
      </c>
      <c r="H339" s="51">
        <v>7.0769228935241699</v>
      </c>
      <c r="I339" s="51">
        <v>7.0769228935241699</v>
      </c>
      <c r="J339" s="51">
        <v>7.0769228935241699</v>
      </c>
      <c r="K339" s="54">
        <f t="shared" si="154"/>
        <v>7.0769228935241699</v>
      </c>
      <c r="L339" s="43">
        <v>5.9340658187866211</v>
      </c>
      <c r="M339" s="43">
        <v>5.6898655891418457</v>
      </c>
      <c r="N339" s="43">
        <v>5.3235654830932617</v>
      </c>
      <c r="O339" s="43">
        <v>9.0109891891479492</v>
      </c>
      <c r="P339" s="43">
        <v>5.3235654830932617</v>
      </c>
      <c r="Q339" s="43">
        <v>4.7130646705627441</v>
      </c>
      <c r="R339" s="54">
        <f t="shared" si="155"/>
        <v>5.9991860389709473</v>
      </c>
      <c r="S339" s="43">
        <v>9.0354089736938477</v>
      </c>
      <c r="T339" s="43">
        <v>8.9133090972900391</v>
      </c>
      <c r="U339" s="43">
        <v>8.7912092208862305</v>
      </c>
      <c r="V339" s="43">
        <v>6.8376069068908691</v>
      </c>
      <c r="W339" s="43">
        <v>5.9829058647155762</v>
      </c>
      <c r="X339" s="43">
        <v>6.471306324005127</v>
      </c>
      <c r="Y339" s="56">
        <f t="shared" si="156"/>
        <v>7.6719577312469482</v>
      </c>
      <c r="Z339" s="42">
        <v>-0.12942613661289215</v>
      </c>
      <c r="AA339" s="42">
        <v>-0.12454212456941605</v>
      </c>
      <c r="AB339" s="42">
        <v>-0.21245421469211578</v>
      </c>
      <c r="AC339" s="42">
        <v>-0.24175824224948883</v>
      </c>
      <c r="AD339" s="42">
        <v>-0.28083029389381409</v>
      </c>
      <c r="AE339" s="42">
        <v>-0.25641027092933655</v>
      </c>
      <c r="AF339" s="54">
        <f t="shared" si="157"/>
        <v>-0.20757021382451057</v>
      </c>
      <c r="AG339" s="42">
        <v>7.2547006607055664</v>
      </c>
      <c r="AH339" s="42">
        <v>7.2615385055541992</v>
      </c>
      <c r="AI339" s="42">
        <v>7.3435897827148437</v>
      </c>
      <c r="AJ339" s="42">
        <v>7.4085469245910645</v>
      </c>
      <c r="AK339" s="42">
        <v>7.480341911315918</v>
      </c>
      <c r="AL339" s="42">
        <v>7.4290599822998047</v>
      </c>
      <c r="AM339" s="54">
        <f t="shared" si="158"/>
        <v>7.3629629611968994</v>
      </c>
      <c r="AN339" s="44">
        <v>0.42490842938423157</v>
      </c>
      <c r="AO339" s="44">
        <v>0.36874237656593323</v>
      </c>
      <c r="AP339" s="44">
        <v>0.40781441330909729</v>
      </c>
      <c r="AQ339" s="44">
        <v>0.54212456941604614</v>
      </c>
      <c r="AR339" s="44">
        <v>0.62759464979171753</v>
      </c>
      <c r="AS339" s="44">
        <v>0.71550673246383667</v>
      </c>
      <c r="AT339" s="58">
        <f t="shared" si="159"/>
        <v>0.51444852848847711</v>
      </c>
      <c r="AU339" s="42">
        <v>0.65934067964553833</v>
      </c>
      <c r="AV339" s="42">
        <v>0.69230771064758301</v>
      </c>
      <c r="AW339" s="42">
        <v>0.62881565093994141</v>
      </c>
      <c r="AX339" s="42">
        <v>0.69841271638870239</v>
      </c>
      <c r="AY339" s="42">
        <v>0.66910868883132935</v>
      </c>
      <c r="AZ339" s="42">
        <v>0.66910868883132935</v>
      </c>
      <c r="BA339" s="54">
        <f t="shared" si="160"/>
        <v>0.66951568921407068</v>
      </c>
      <c r="BB339" s="44"/>
      <c r="BC339" s="42">
        <v>0.24908424913883209</v>
      </c>
      <c r="BD339" s="42">
        <v>0.29548230767250061</v>
      </c>
      <c r="BE339" s="42">
        <v>0.24053724110126495</v>
      </c>
      <c r="BF339" s="42">
        <v>0.28693529963493347</v>
      </c>
      <c r="BG339" s="42">
        <v>0.29792430996894836</v>
      </c>
      <c r="BH339" s="42">
        <v>0.31257632374763489</v>
      </c>
      <c r="BI339" s="54">
        <f t="shared" si="161"/>
        <v>0.28042328854401904</v>
      </c>
      <c r="BJ339" s="44">
        <v>3.8660172373056412E-2</v>
      </c>
      <c r="BK339" s="44">
        <v>3.83501797914505E-2</v>
      </c>
      <c r="BL339" s="44">
        <v>3.9189666509628296E-2</v>
      </c>
      <c r="BM339" s="44">
        <v>3.9352793246507645E-2</v>
      </c>
      <c r="BN339" s="44">
        <v>3.9375625550746918E-2</v>
      </c>
      <c r="BO339" s="44">
        <v>4.0683280676603317E-2</v>
      </c>
      <c r="BP339" s="58">
        <f t="shared" si="162"/>
        <v>3.9268619691332184E-2</v>
      </c>
      <c r="BQ339" s="42">
        <v>1.19</v>
      </c>
      <c r="BR339" s="42">
        <v>1.21</v>
      </c>
      <c r="BS339" s="42">
        <v>1.21</v>
      </c>
      <c r="BT339" s="42">
        <v>1.23</v>
      </c>
      <c r="BU339" s="42">
        <v>1.28</v>
      </c>
      <c r="BV339" s="42">
        <v>1.33</v>
      </c>
      <c r="BW339" s="54">
        <v>1.24</v>
      </c>
      <c r="BX339" s="44">
        <v>3.6999999999999998E-2</v>
      </c>
      <c r="BY339" s="44">
        <v>3.3000000000000002E-2</v>
      </c>
      <c r="BZ339" s="44">
        <v>3.5000000000000003E-2</v>
      </c>
      <c r="CA339" s="44">
        <v>3.5000000000000003E-2</v>
      </c>
      <c r="CB339" s="44">
        <v>0.04</v>
      </c>
      <c r="CC339" s="44">
        <v>3.6999999999999998E-2</v>
      </c>
      <c r="CD339" s="58">
        <v>3.5999999999999997E-2</v>
      </c>
      <c r="CE339" s="42">
        <v>7.6</v>
      </c>
      <c r="CF339" s="42">
        <v>7.62</v>
      </c>
      <c r="CG339" s="42">
        <v>7.63</v>
      </c>
      <c r="CH339" s="42">
        <v>7.65</v>
      </c>
      <c r="CI339" s="42">
        <v>7.67</v>
      </c>
      <c r="CJ339" s="42">
        <v>7.72</v>
      </c>
      <c r="CK339" s="54">
        <v>7.65</v>
      </c>
      <c r="CL339" s="42">
        <v>92</v>
      </c>
      <c r="CM339" s="44">
        <v>2.4E-2</v>
      </c>
      <c r="CN339" s="44">
        <v>1.0178266763687134</v>
      </c>
      <c r="CO339" s="44">
        <v>0.99926739931106567</v>
      </c>
      <c r="CP339" s="44">
        <v>1.0021978616714478</v>
      </c>
      <c r="CQ339" s="44">
        <v>1.2962149381637573</v>
      </c>
      <c r="CR339" s="44">
        <v>1.3655678033828735</v>
      </c>
      <c r="CS339" s="44">
        <v>1.8246642351150513</v>
      </c>
      <c r="CT339" s="58">
        <f t="shared" si="163"/>
        <v>1.2509564856688182</v>
      </c>
      <c r="CU339" s="44" t="s">
        <v>233</v>
      </c>
      <c r="CV339" s="44" t="s">
        <v>233</v>
      </c>
      <c r="CW339" s="44" t="s">
        <v>233</v>
      </c>
      <c r="CX339" s="44" t="s">
        <v>233</v>
      </c>
      <c r="CY339" s="44" t="s">
        <v>233</v>
      </c>
      <c r="CZ339" s="44" t="s">
        <v>233</v>
      </c>
      <c r="DA339" s="54">
        <v>1.24</v>
      </c>
      <c r="DB339" s="65">
        <v>713.30889892578125</v>
      </c>
      <c r="DC339" s="65">
        <v>657.2650146484375</v>
      </c>
      <c r="DD339" s="65">
        <v>703.5408935546875</v>
      </c>
      <c r="DE339" s="65">
        <v>871.794921875</v>
      </c>
      <c r="DF339" s="65">
        <v>916.2393798828125</v>
      </c>
      <c r="DG339" s="65">
        <v>1152.747314453125</v>
      </c>
      <c r="DH339" s="58">
        <f t="shared" si="164"/>
        <v>1.2035751416015625</v>
      </c>
      <c r="DI339" s="65">
        <v>711.79486083984375</v>
      </c>
      <c r="DJ339" s="65">
        <v>717.94873046875</v>
      </c>
      <c r="DK339" s="65">
        <v>720</v>
      </c>
      <c r="DL339" s="65">
        <v>923.076904296875</v>
      </c>
      <c r="DM339" s="65">
        <v>923.076904296875</v>
      </c>
      <c r="DN339" s="65">
        <v>1210.5006103515625</v>
      </c>
      <c r="DO339" s="58">
        <f t="shared" si="165"/>
        <v>1.2495355224609375</v>
      </c>
      <c r="DP339" s="65">
        <v>48</v>
      </c>
      <c r="DQ339" s="44"/>
      <c r="DR339" s="65">
        <v>0</v>
      </c>
      <c r="DS339" s="65">
        <v>0</v>
      </c>
      <c r="DT339" s="65">
        <v>723.25</v>
      </c>
      <c r="DU339" s="65">
        <v>723.25</v>
      </c>
      <c r="DV339" s="65">
        <v>703</v>
      </c>
      <c r="DW339" s="65">
        <v>675.6875</v>
      </c>
      <c r="DX339" s="58">
        <f t="shared" si="166"/>
        <v>0.67804500000000001</v>
      </c>
      <c r="DY339" s="43">
        <v>6.194432258605957</v>
      </c>
      <c r="DZ339" s="43">
        <v>11.380233764648438</v>
      </c>
      <c r="EA339" s="43">
        <v>27.584968566894531</v>
      </c>
      <c r="EB339" s="44">
        <f t="shared" si="167"/>
        <v>1.5309368438720703</v>
      </c>
      <c r="EC339" s="43">
        <v>25</v>
      </c>
      <c r="ED339" s="43">
        <v>25</v>
      </c>
      <c r="EE339" s="43">
        <v>20</v>
      </c>
      <c r="EF339" s="43">
        <v>18</v>
      </c>
      <c r="EG339" s="43">
        <v>15</v>
      </c>
      <c r="EH339" s="43">
        <v>15</v>
      </c>
      <c r="EI339" s="56">
        <f t="shared" si="148"/>
        <v>19.666666666666668</v>
      </c>
      <c r="EJ339" s="65">
        <v>129.16</v>
      </c>
      <c r="EK339" s="42">
        <v>0</v>
      </c>
      <c r="EL339" s="42">
        <v>0</v>
      </c>
      <c r="EM339" s="42">
        <v>0</v>
      </c>
      <c r="EN339" s="42">
        <v>0</v>
      </c>
      <c r="EO339" s="42">
        <v>0</v>
      </c>
      <c r="EP339" s="42">
        <v>0</v>
      </c>
      <c r="EQ339" s="54" t="str">
        <f t="shared" si="149"/>
        <v>0</v>
      </c>
      <c r="ER339" s="65" t="s">
        <v>237</v>
      </c>
      <c r="ES339" s="42">
        <v>0</v>
      </c>
      <c r="ET339" s="42">
        <v>0</v>
      </c>
      <c r="EU339" s="42">
        <v>0</v>
      </c>
      <c r="EV339" s="42">
        <v>0</v>
      </c>
      <c r="EW339" s="42">
        <v>0</v>
      </c>
      <c r="EX339" s="42">
        <v>0</v>
      </c>
      <c r="EY339" s="54" t="str">
        <f t="shared" si="150"/>
        <v>0</v>
      </c>
      <c r="EZ339" s="42" t="s">
        <v>237</v>
      </c>
      <c r="FA339" s="42">
        <v>0.23000000417232513</v>
      </c>
      <c r="FB339" s="42">
        <v>0.23000000417232513</v>
      </c>
      <c r="FC339" s="42">
        <v>0.23000000417232513</v>
      </c>
      <c r="FD339" s="42">
        <v>0.23000000417232513</v>
      </c>
      <c r="FE339" s="42">
        <v>0.23000000417232513</v>
      </c>
      <c r="FF339" s="42">
        <v>0.23000000417232513</v>
      </c>
      <c r="FG339" s="54">
        <f t="shared" si="151"/>
        <v>0.23000000417232513</v>
      </c>
      <c r="FH339" s="42"/>
      <c r="FI339" s="42">
        <v>0.28999999165534973</v>
      </c>
      <c r="FJ339" s="42">
        <v>0.28999999165534973</v>
      </c>
      <c r="FK339" s="42">
        <v>0.28999999165534973</v>
      </c>
      <c r="FL339" s="42">
        <v>0.28999999165534973</v>
      </c>
      <c r="FM339" s="42">
        <v>0.28999999165534973</v>
      </c>
      <c r="FN339" s="42">
        <v>0.28999999165534973</v>
      </c>
      <c r="FO339" s="54">
        <f t="shared" si="152"/>
        <v>0.28999999165534973</v>
      </c>
      <c r="FP339" s="65">
        <v>24</v>
      </c>
      <c r="FQ339" s="42">
        <v>0.61000001430511475</v>
      </c>
      <c r="FR339" s="42">
        <v>0.61000001430511475</v>
      </c>
      <c r="FS339" s="42">
        <v>0.61000001430511475</v>
      </c>
      <c r="FT339" s="42">
        <v>0.61000001430511475</v>
      </c>
      <c r="FU339" s="42">
        <v>0.61000001430511475</v>
      </c>
      <c r="FV339" s="42">
        <v>0.61000001430511475</v>
      </c>
      <c r="FW339" s="54">
        <f t="shared" si="153"/>
        <v>0.61000001430511475</v>
      </c>
      <c r="FX339" s="65">
        <v>23</v>
      </c>
    </row>
    <row r="340" spans="1:180">
      <c r="A340" s="40">
        <v>39042</v>
      </c>
      <c r="B340" s="41"/>
      <c r="C340" s="41"/>
      <c r="D340" s="41"/>
      <c r="E340" s="51">
        <v>7.0769228935241699</v>
      </c>
      <c r="F340" s="51">
        <v>7.0769228935241699</v>
      </c>
      <c r="G340" s="51">
        <v>7.0769228935241699</v>
      </c>
      <c r="H340" s="51"/>
      <c r="I340" s="51"/>
      <c r="J340" s="51"/>
      <c r="K340" s="54">
        <f t="shared" si="154"/>
        <v>7.0769228935241699</v>
      </c>
      <c r="L340" s="43">
        <v>4.5909647941589355</v>
      </c>
      <c r="M340" s="43">
        <v>4.4688644409179687</v>
      </c>
      <c r="N340" s="43">
        <v>4.2246642112731934</v>
      </c>
      <c r="O340" s="43">
        <v>4.24908447265625</v>
      </c>
      <c r="P340" s="43">
        <v>4.5909647941589355</v>
      </c>
      <c r="Q340" s="43">
        <v>4.0781440734863281</v>
      </c>
      <c r="R340" s="54">
        <f t="shared" si="155"/>
        <v>4.3671144644419355</v>
      </c>
      <c r="S340" s="43">
        <v>6.105006217956543</v>
      </c>
      <c r="T340" s="43">
        <v>6.105006217956543</v>
      </c>
      <c r="U340" s="43">
        <v>6.2271060943603516</v>
      </c>
      <c r="V340" s="43">
        <v>6.105006217956543</v>
      </c>
      <c r="W340" s="43">
        <v>6.2271060943603516</v>
      </c>
      <c r="X340" s="43">
        <v>6.105006217956543</v>
      </c>
      <c r="Y340" s="56">
        <f t="shared" si="156"/>
        <v>6.1457061767578125</v>
      </c>
      <c r="Z340" s="42">
        <v>-0.23687423765659332</v>
      </c>
      <c r="AA340" s="42">
        <v>-0.23687423765659332</v>
      </c>
      <c r="AB340" s="42">
        <v>-0.16361416876316071</v>
      </c>
      <c r="AC340" s="42">
        <v>-0.25641027092933655</v>
      </c>
      <c r="AD340" s="42">
        <v>-0.27594628930091858</v>
      </c>
      <c r="AE340" s="42">
        <v>-0.26617828011512756</v>
      </c>
      <c r="AF340" s="54">
        <f t="shared" si="157"/>
        <v>-0.23931624740362167</v>
      </c>
      <c r="AG340" s="42">
        <v>7.4085469245910645</v>
      </c>
      <c r="AH340" s="42">
        <v>7.4256410598754883</v>
      </c>
      <c r="AI340" s="42">
        <v>7.374359130859375</v>
      </c>
      <c r="AJ340" s="42">
        <v>7.5145297050476074</v>
      </c>
      <c r="AK340" s="42">
        <v>7.6102561950683594</v>
      </c>
      <c r="AL340" s="42">
        <v>7.5452990531921387</v>
      </c>
      <c r="AM340" s="54">
        <f t="shared" si="158"/>
        <v>7.4797720114390058</v>
      </c>
      <c r="AN340" s="44">
        <v>0.85470086336135864</v>
      </c>
      <c r="AO340" s="44">
        <v>0.84004884958267212</v>
      </c>
      <c r="AP340" s="44">
        <v>0.78876680135726929</v>
      </c>
      <c r="AQ340" s="44">
        <v>0.88400489091873169</v>
      </c>
      <c r="AR340" s="44">
        <v>0.71062272787094116</v>
      </c>
      <c r="AS340" s="44">
        <v>0.71062272787094116</v>
      </c>
      <c r="AT340" s="58">
        <f t="shared" si="159"/>
        <v>0.79812781016031897</v>
      </c>
      <c r="AU340" s="42">
        <v>0.64957267045974731</v>
      </c>
      <c r="AV340" s="42">
        <v>0.63003665208816528</v>
      </c>
      <c r="AW340" s="42">
        <v>0.58608061075210571</v>
      </c>
      <c r="AX340" s="42">
        <v>0.51159954071044922</v>
      </c>
      <c r="AY340" s="42">
        <v>0.60927963256835938</v>
      </c>
      <c r="AZ340" s="42">
        <v>0.58730161190032959</v>
      </c>
      <c r="BA340" s="54">
        <f t="shared" si="160"/>
        <v>0.59564511974652612</v>
      </c>
      <c r="BB340" s="44"/>
      <c r="BC340" s="42">
        <v>0.30280831456184387</v>
      </c>
      <c r="BD340" s="42">
        <v>0.31623932719230652</v>
      </c>
      <c r="BE340" s="42">
        <v>0.28937730193138123</v>
      </c>
      <c r="BF340" s="42">
        <v>0.2747252881526947</v>
      </c>
      <c r="BG340" s="42">
        <v>0.17704518139362335</v>
      </c>
      <c r="BH340" s="42">
        <v>0.22710622847080231</v>
      </c>
      <c r="BI340" s="54">
        <f t="shared" si="161"/>
        <v>0.26455027361710864</v>
      </c>
      <c r="BJ340" s="44">
        <v>4.2624879628419876E-2</v>
      </c>
      <c r="BK340" s="44">
        <v>4.1829861700534821E-2</v>
      </c>
      <c r="BL340" s="44">
        <v>4.0880762040615082E-2</v>
      </c>
      <c r="BM340" s="44">
        <v>4.1356664150953293E-2</v>
      </c>
      <c r="BN340" s="44">
        <v>4.3024316430091858E-2</v>
      </c>
      <c r="BO340" s="44">
        <v>4.1409250348806381E-2</v>
      </c>
      <c r="BP340" s="58">
        <f t="shared" si="162"/>
        <v>4.1854289049903549E-2</v>
      </c>
      <c r="BQ340" s="42">
        <v>1.38</v>
      </c>
      <c r="BR340" s="42">
        <v>1.32</v>
      </c>
      <c r="BS340" s="42">
        <v>1.22</v>
      </c>
      <c r="BT340" s="42">
        <v>1.21</v>
      </c>
      <c r="BU340" s="42">
        <v>1.18</v>
      </c>
      <c r="BV340" s="42">
        <v>1.1399999999999999</v>
      </c>
      <c r="BW340" s="54">
        <v>1.24</v>
      </c>
      <c r="BX340" s="44">
        <v>4.2000000000000003E-2</v>
      </c>
      <c r="BY340" s="44">
        <v>4.2000000000000003E-2</v>
      </c>
      <c r="BZ340" s="44">
        <v>0.04</v>
      </c>
      <c r="CA340" s="44">
        <v>0.04</v>
      </c>
      <c r="CB340" s="44">
        <v>0.04</v>
      </c>
      <c r="CC340" s="44">
        <v>0.04</v>
      </c>
      <c r="CD340" s="58">
        <v>4.1000000000000002E-2</v>
      </c>
      <c r="CE340" s="42">
        <v>7.77</v>
      </c>
      <c r="CF340" s="42">
        <v>7.81</v>
      </c>
      <c r="CG340" s="42">
        <v>7.83</v>
      </c>
      <c r="CH340" s="42">
        <v>7.84</v>
      </c>
      <c r="CI340" s="42">
        <v>7.86</v>
      </c>
      <c r="CJ340" s="42">
        <v>7.86</v>
      </c>
      <c r="CK340" s="54">
        <v>7.83</v>
      </c>
      <c r="CL340" s="42">
        <v>105</v>
      </c>
      <c r="CM340" s="44">
        <v>3.7999999999999999E-2</v>
      </c>
      <c r="CN340" s="44">
        <v>1.8442002534866333</v>
      </c>
      <c r="CO340" s="44">
        <v>1.7465201616287231</v>
      </c>
      <c r="CP340" s="44">
        <v>1.7865689992904663</v>
      </c>
      <c r="CQ340" s="44">
        <v>1.8451770544052124</v>
      </c>
      <c r="CR340" s="44">
        <v>1.0402930974960327</v>
      </c>
      <c r="CS340" s="44">
        <v>1.3948718309402466</v>
      </c>
      <c r="CT340" s="58">
        <f t="shared" si="163"/>
        <v>1.6096052328745525</v>
      </c>
      <c r="CU340" s="44" t="s">
        <v>233</v>
      </c>
      <c r="CV340" s="44" t="s">
        <v>233</v>
      </c>
      <c r="CW340" s="44" t="s">
        <v>233</v>
      </c>
      <c r="CX340" s="44" t="s">
        <v>233</v>
      </c>
      <c r="CY340" s="44" t="s">
        <v>233</v>
      </c>
      <c r="CZ340" s="44" t="s">
        <v>233</v>
      </c>
      <c r="DA340" s="54">
        <v>0.88800000000000001</v>
      </c>
      <c r="DB340" s="65">
        <v>1261.1722412109375</v>
      </c>
      <c r="DC340" s="65">
        <v>1185.71435546875</v>
      </c>
      <c r="DD340" s="65">
        <v>1212.4542236328125</v>
      </c>
      <c r="DE340" s="65">
        <v>1255.5556640625</v>
      </c>
      <c r="DF340" s="65">
        <v>612.4542236328125</v>
      </c>
      <c r="DG340" s="65">
        <v>926.00732421875</v>
      </c>
      <c r="DH340" s="58">
        <f t="shared" si="164"/>
        <v>1.5488059277343751</v>
      </c>
      <c r="DI340" s="65">
        <v>1188.5225830078125</v>
      </c>
      <c r="DJ340" s="65">
        <v>1174.23681640625</v>
      </c>
      <c r="DK340" s="65">
        <v>1191.5018310546875</v>
      </c>
      <c r="DL340" s="65">
        <v>1200</v>
      </c>
      <c r="DM340" s="65">
        <v>1577.70458984375</v>
      </c>
      <c r="DN340" s="65">
        <v>903.24786376953125</v>
      </c>
      <c r="DO340" s="58">
        <f t="shared" si="165"/>
        <v>1.7364512841796875</v>
      </c>
      <c r="DP340" s="65">
        <v>0</v>
      </c>
      <c r="DQ340" s="44"/>
      <c r="DR340" s="65">
        <v>698.6875</v>
      </c>
      <c r="DS340" s="65">
        <v>0</v>
      </c>
      <c r="DT340" s="65">
        <v>0</v>
      </c>
      <c r="DU340" s="65">
        <v>690.625</v>
      </c>
      <c r="DV340" s="65">
        <v>688.8125</v>
      </c>
      <c r="DW340" s="65">
        <v>0</v>
      </c>
      <c r="DX340" s="58">
        <f t="shared" si="166"/>
        <v>0.49875000000000003</v>
      </c>
      <c r="DY340" s="43">
        <v>6.521660327911377</v>
      </c>
      <c r="DZ340" s="43">
        <v>12.134593963623047</v>
      </c>
      <c r="EA340" s="43">
        <v>28.487312316894531</v>
      </c>
      <c r="EB340" s="44">
        <f t="shared" si="167"/>
        <v>1.6263146951293945</v>
      </c>
      <c r="EC340" s="43">
        <v>15</v>
      </c>
      <c r="ED340" s="43">
        <v>15</v>
      </c>
      <c r="EE340" s="43">
        <v>13</v>
      </c>
      <c r="EF340" s="43">
        <v>13</v>
      </c>
      <c r="EG340" s="43">
        <v>13</v>
      </c>
      <c r="EH340" s="43">
        <v>13</v>
      </c>
      <c r="EI340" s="56">
        <f t="shared" si="148"/>
        <v>13.666666666666666</v>
      </c>
      <c r="EJ340" s="65">
        <v>200.46</v>
      </c>
      <c r="EK340" s="42">
        <v>0</v>
      </c>
      <c r="EL340" s="42">
        <v>0</v>
      </c>
      <c r="EM340" s="42">
        <v>0</v>
      </c>
      <c r="EN340" s="42">
        <v>0</v>
      </c>
      <c r="EO340" s="42">
        <v>0</v>
      </c>
      <c r="EP340" s="42">
        <v>0</v>
      </c>
      <c r="EQ340" s="54" t="str">
        <f t="shared" si="149"/>
        <v>0</v>
      </c>
      <c r="ER340" s="65" t="s">
        <v>237</v>
      </c>
      <c r="ES340" s="42">
        <v>0</v>
      </c>
      <c r="ET340" s="42">
        <v>0</v>
      </c>
      <c r="EU340" s="42">
        <v>0</v>
      </c>
      <c r="EV340" s="42">
        <v>0</v>
      </c>
      <c r="EW340" s="42">
        <v>0</v>
      </c>
      <c r="EX340" s="42">
        <v>0</v>
      </c>
      <c r="EY340" s="54" t="str">
        <f t="shared" si="150"/>
        <v>0</v>
      </c>
      <c r="EZ340" s="42" t="s">
        <v>237</v>
      </c>
      <c r="FA340" s="42">
        <v>0.23000000417232513</v>
      </c>
      <c r="FB340" s="42">
        <v>0.2199999988079071</v>
      </c>
      <c r="FC340" s="42">
        <v>0.2199999988079071</v>
      </c>
      <c r="FD340" s="42">
        <v>0.2199999988079071</v>
      </c>
      <c r="FE340" s="42">
        <v>0.2199999988079071</v>
      </c>
      <c r="FF340" s="42">
        <v>0.2199999988079071</v>
      </c>
      <c r="FG340" s="54">
        <f t="shared" si="151"/>
        <v>0.22166666636864343</v>
      </c>
      <c r="FH340" s="42"/>
      <c r="FI340" s="42">
        <v>0.28999999165534973</v>
      </c>
      <c r="FJ340" s="42">
        <v>0.27000001072883606</v>
      </c>
      <c r="FK340" s="42">
        <v>0.25999999046325684</v>
      </c>
      <c r="FL340" s="42">
        <v>0.25999999046325684</v>
      </c>
      <c r="FM340" s="42">
        <v>0.25999999046325684</v>
      </c>
      <c r="FN340" s="42">
        <v>0.25999999046325684</v>
      </c>
      <c r="FO340" s="54">
        <f t="shared" si="152"/>
        <v>0.26666666070620221</v>
      </c>
      <c r="FP340" s="65">
        <v>27</v>
      </c>
      <c r="FQ340" s="42">
        <v>0.61000001430511475</v>
      </c>
      <c r="FR340" s="42">
        <v>0.61000001430511475</v>
      </c>
      <c r="FS340" s="42">
        <v>0.61000001430511475</v>
      </c>
      <c r="FT340" s="42">
        <v>0.61000001430511475</v>
      </c>
      <c r="FU340" s="42">
        <v>0.61000001430511475</v>
      </c>
      <c r="FV340" s="42">
        <v>0.61000001430511475</v>
      </c>
      <c r="FW340" s="54">
        <f t="shared" si="153"/>
        <v>0.61000001430511475</v>
      </c>
      <c r="FX340" s="65">
        <v>31</v>
      </c>
    </row>
    <row r="341" spans="1:180">
      <c r="A341" s="40">
        <v>39043</v>
      </c>
      <c r="B341" s="41"/>
      <c r="C341" s="41"/>
      <c r="D341" s="41"/>
      <c r="E341" s="42"/>
      <c r="F341" s="42"/>
      <c r="G341" s="42"/>
      <c r="H341" s="42"/>
      <c r="I341" s="42"/>
      <c r="J341" s="42"/>
      <c r="K341" s="54" t="str">
        <f t="shared" si="154"/>
        <v/>
      </c>
      <c r="L341" s="43">
        <v>3.4676434993743896</v>
      </c>
      <c r="M341" s="43">
        <v>3.076923131942749</v>
      </c>
      <c r="N341" s="43">
        <v>2.6862027645111084</v>
      </c>
      <c r="O341" s="43">
        <v>2.9304029941558838</v>
      </c>
      <c r="P341" s="43">
        <v>3.6874237060546875</v>
      </c>
      <c r="Q341" s="43">
        <v>3.1746032238006592</v>
      </c>
      <c r="R341" s="54">
        <f t="shared" si="155"/>
        <v>3.1705332199732461</v>
      </c>
      <c r="S341" s="43">
        <v>6.105006217956543</v>
      </c>
      <c r="T341" s="43">
        <v>6.105006217956543</v>
      </c>
      <c r="U341" s="43">
        <v>6.105006217956543</v>
      </c>
      <c r="V341" s="43">
        <v>5.9829058647155762</v>
      </c>
      <c r="W341" s="43">
        <v>6.105006217956543</v>
      </c>
      <c r="X341" s="43">
        <v>5.3724055290222168</v>
      </c>
      <c r="Y341" s="56">
        <f t="shared" si="156"/>
        <v>5.9625560442606611</v>
      </c>
      <c r="Z341" s="42">
        <v>-0.26617828011512756</v>
      </c>
      <c r="AA341" s="42">
        <v>-0.25152626633644104</v>
      </c>
      <c r="AB341" s="42">
        <v>-0.27106228470802307</v>
      </c>
      <c r="AC341" s="42">
        <v>-0.28083029389381409</v>
      </c>
      <c r="AD341" s="42">
        <v>-0.21245421469211578</v>
      </c>
      <c r="AE341" s="42">
        <v>-0.22710622847080231</v>
      </c>
      <c r="AF341" s="54">
        <f t="shared" si="157"/>
        <v>-0.25152626136938733</v>
      </c>
      <c r="AG341" s="42">
        <v>7.5042734146118164</v>
      </c>
      <c r="AH341" s="42">
        <v>7.5179486274719238</v>
      </c>
      <c r="AI341" s="42">
        <v>7.5452990531921387</v>
      </c>
      <c r="AJ341" s="42">
        <v>7.5999999046325684</v>
      </c>
      <c r="AK341" s="42">
        <v>7.6102561950683594</v>
      </c>
      <c r="AL341" s="42">
        <v>7.5316238403320313</v>
      </c>
      <c r="AM341" s="54">
        <f t="shared" si="158"/>
        <v>7.5515668392181396</v>
      </c>
      <c r="AN341" s="44">
        <v>0.70085471868515015</v>
      </c>
      <c r="AO341" s="44">
        <v>0.68864470720291138</v>
      </c>
      <c r="AP341" s="44">
        <v>0.48595848679542542</v>
      </c>
      <c r="AQ341" s="44">
        <v>0.58119660615921021</v>
      </c>
      <c r="AR341" s="44">
        <v>0.80341881513595581</v>
      </c>
      <c r="AS341" s="44">
        <v>0.7667887806892395</v>
      </c>
      <c r="AT341" s="58">
        <f t="shared" si="159"/>
        <v>0.67114368577798211</v>
      </c>
      <c r="AU341" s="42">
        <v>0.5604395866394043</v>
      </c>
      <c r="AV341" s="42">
        <v>0.55189257860183716</v>
      </c>
      <c r="AW341" s="42">
        <v>0.74603176116943359</v>
      </c>
      <c r="AX341" s="42">
        <v>0.63125765323638916</v>
      </c>
      <c r="AY341" s="42">
        <v>0.67277169227600098</v>
      </c>
      <c r="AZ341" s="42">
        <v>0.71794873476028442</v>
      </c>
      <c r="BA341" s="54">
        <f t="shared" si="160"/>
        <v>0.64672366778055823</v>
      </c>
      <c r="BB341" s="44"/>
      <c r="BC341" s="42">
        <v>0.23443223536014557</v>
      </c>
      <c r="BD341" s="42">
        <v>0.2222222238779068</v>
      </c>
      <c r="BE341" s="42">
        <v>0.14652015268802643</v>
      </c>
      <c r="BF341" s="42">
        <v>0.2747252881526947</v>
      </c>
      <c r="BG341" s="42">
        <v>0.35042735934257507</v>
      </c>
      <c r="BH341" s="42">
        <v>0.35286936163902283</v>
      </c>
      <c r="BI341" s="54">
        <f t="shared" si="161"/>
        <v>0.26353277017672855</v>
      </c>
      <c r="BJ341" s="44">
        <v>4.1244737803936005E-2</v>
      </c>
      <c r="BK341" s="44">
        <v>4.1092231869697571E-2</v>
      </c>
      <c r="BL341" s="44">
        <v>4.0012288838624954E-2</v>
      </c>
      <c r="BM341" s="44">
        <v>4.0201727300882339E-2</v>
      </c>
      <c r="BN341" s="44">
        <v>4.155561700463295E-2</v>
      </c>
      <c r="BO341" s="44">
        <v>4.113074392080307E-2</v>
      </c>
      <c r="BP341" s="58">
        <f t="shared" si="162"/>
        <v>4.0872891123096146E-2</v>
      </c>
      <c r="BQ341" s="42">
        <v>1.1200000000000001</v>
      </c>
      <c r="BR341" s="42">
        <v>1.1100000000000001</v>
      </c>
      <c r="BS341" s="42">
        <v>1.1100000000000001</v>
      </c>
      <c r="BT341" s="42">
        <v>1.1299999999999999</v>
      </c>
      <c r="BU341" s="42">
        <v>1.2</v>
      </c>
      <c r="BV341" s="42">
        <v>1.29</v>
      </c>
      <c r="BW341" s="54">
        <v>1.1599999999999999</v>
      </c>
      <c r="BX341" s="44">
        <v>3.9E-2</v>
      </c>
      <c r="BY341" s="44">
        <v>4.2000000000000003E-2</v>
      </c>
      <c r="BZ341" s="44">
        <v>3.9E-2</v>
      </c>
      <c r="CA341" s="44">
        <v>3.9E-2</v>
      </c>
      <c r="CB341" s="44">
        <v>4.2999999999999997E-2</v>
      </c>
      <c r="CC341" s="44">
        <v>3.9E-2</v>
      </c>
      <c r="CD341" s="58">
        <v>0.04</v>
      </c>
      <c r="CE341" s="42">
        <v>7.89</v>
      </c>
      <c r="CF341" s="42">
        <v>7.9</v>
      </c>
      <c r="CG341" s="42">
        <v>7.91</v>
      </c>
      <c r="CH341" s="42">
        <v>7.91</v>
      </c>
      <c r="CI341" s="42">
        <v>7.92</v>
      </c>
      <c r="CJ341" s="42">
        <v>7.93</v>
      </c>
      <c r="CK341" s="54">
        <v>7.91</v>
      </c>
      <c r="CL341" s="42">
        <v>110</v>
      </c>
      <c r="CM341" s="44">
        <v>4.9000000000000002E-2</v>
      </c>
      <c r="CN341" s="44">
        <v>1.3167277574539185</v>
      </c>
      <c r="CO341" s="44">
        <v>1.2561661005020142</v>
      </c>
      <c r="CP341" s="44">
        <v>0.93675214052200317</v>
      </c>
      <c r="CQ341" s="44">
        <v>0.85958486795425415</v>
      </c>
      <c r="CR341" s="44">
        <v>1.7084249258041382</v>
      </c>
      <c r="CS341" s="44">
        <v>1.54334557056427</v>
      </c>
      <c r="CT341" s="58">
        <f t="shared" si="163"/>
        <v>1.2701668938000996</v>
      </c>
      <c r="CU341" s="44" t="s">
        <v>233</v>
      </c>
      <c r="CV341" s="44" t="s">
        <v>233</v>
      </c>
      <c r="CW341" s="44" t="s">
        <v>233</v>
      </c>
      <c r="CX341" s="44" t="s">
        <v>233</v>
      </c>
      <c r="CY341" s="44" t="s">
        <v>233</v>
      </c>
      <c r="CZ341" s="44" t="s">
        <v>233</v>
      </c>
      <c r="DA341" s="54">
        <v>1.282</v>
      </c>
      <c r="DB341" s="65">
        <v>919.7801513671875</v>
      </c>
      <c r="DC341" s="65">
        <v>877.77783203125</v>
      </c>
      <c r="DD341" s="65">
        <v>622.3443603515625</v>
      </c>
      <c r="DE341" s="65">
        <v>600.4884033203125</v>
      </c>
      <c r="DF341" s="65">
        <v>1200.4884033203125</v>
      </c>
      <c r="DG341" s="65">
        <v>1021.6116943359375</v>
      </c>
      <c r="DH341" s="58">
        <f t="shared" si="164"/>
        <v>1.258197802734375</v>
      </c>
      <c r="DI341" s="65">
        <v>909.4017333984375</v>
      </c>
      <c r="DJ341" s="65">
        <v>899.82904052734375</v>
      </c>
      <c r="DK341" s="65">
        <v>664.37115478515625</v>
      </c>
      <c r="DL341" s="65">
        <v>664.22467041015625</v>
      </c>
      <c r="DM341" s="65">
        <v>1011.135498046875</v>
      </c>
      <c r="DN341" s="65">
        <v>1007.9365234375</v>
      </c>
      <c r="DO341" s="58">
        <f t="shared" si="165"/>
        <v>1.2376556689453124</v>
      </c>
      <c r="DP341" s="65">
        <v>0</v>
      </c>
      <c r="DQ341" s="44"/>
      <c r="DR341" s="65">
        <v>0</v>
      </c>
      <c r="DS341" s="65">
        <v>713.9375</v>
      </c>
      <c r="DT341" s="65">
        <v>705.125</v>
      </c>
      <c r="DU341" s="65">
        <v>690.625</v>
      </c>
      <c r="DV341" s="65">
        <v>0</v>
      </c>
      <c r="DW341" s="65">
        <v>0</v>
      </c>
      <c r="DX341" s="58">
        <f t="shared" si="166"/>
        <v>0.50632500000000003</v>
      </c>
      <c r="DY341" s="43">
        <v>6.2893280982971191</v>
      </c>
      <c r="DZ341" s="43">
        <v>12.221218109130859</v>
      </c>
      <c r="EA341" s="43">
        <v>28.754409790039063</v>
      </c>
      <c r="EB341" s="44">
        <f t="shared" si="167"/>
        <v>1.2250085437011717</v>
      </c>
      <c r="EC341" s="43">
        <v>13</v>
      </c>
      <c r="ED341" s="43">
        <v>13</v>
      </c>
      <c r="EE341" s="43">
        <v>13</v>
      </c>
      <c r="EF341" s="43">
        <v>13</v>
      </c>
      <c r="EG341" s="43">
        <v>13</v>
      </c>
      <c r="EH341" s="43">
        <v>13</v>
      </c>
      <c r="EI341" s="56">
        <f t="shared" si="148"/>
        <v>13</v>
      </c>
      <c r="EJ341" s="65">
        <v>108.26</v>
      </c>
      <c r="EK341" s="42">
        <v>0</v>
      </c>
      <c r="EL341" s="42">
        <v>0</v>
      </c>
      <c r="EM341" s="42">
        <v>0</v>
      </c>
      <c r="EN341" s="42">
        <v>0</v>
      </c>
      <c r="EO341" s="42">
        <v>0</v>
      </c>
      <c r="EP341" s="42">
        <v>0</v>
      </c>
      <c r="EQ341" s="54" t="str">
        <f t="shared" si="149"/>
        <v>0</v>
      </c>
      <c r="ER341" s="65" t="s">
        <v>237</v>
      </c>
      <c r="ES341" s="42">
        <v>0</v>
      </c>
      <c r="ET341" s="42">
        <v>0</v>
      </c>
      <c r="EU341" s="42">
        <v>0</v>
      </c>
      <c r="EV341" s="42">
        <v>0</v>
      </c>
      <c r="EW341" s="42">
        <v>0</v>
      </c>
      <c r="EX341" s="42">
        <v>0</v>
      </c>
      <c r="EY341" s="54" t="str">
        <f t="shared" si="150"/>
        <v>0</v>
      </c>
      <c r="EZ341" s="42" t="s">
        <v>237</v>
      </c>
      <c r="FA341" s="42">
        <v>0.2199999988079071</v>
      </c>
      <c r="FB341" s="42">
        <v>0.2199999988079071</v>
      </c>
      <c r="FC341" s="42">
        <v>0.25</v>
      </c>
      <c r="FD341" s="42">
        <v>0.25</v>
      </c>
      <c r="FE341" s="42">
        <v>0.23999999463558197</v>
      </c>
      <c r="FF341" s="42">
        <v>0.23999999463558197</v>
      </c>
      <c r="FG341" s="54">
        <f t="shared" si="151"/>
        <v>0.23666666448116302</v>
      </c>
      <c r="FH341" s="42"/>
      <c r="FI341" s="42">
        <v>0.25999999046325684</v>
      </c>
      <c r="FJ341" s="42">
        <v>0.2800000011920929</v>
      </c>
      <c r="FK341" s="42">
        <v>0.30000001192092896</v>
      </c>
      <c r="FL341" s="42">
        <v>0.30000001192092896</v>
      </c>
      <c r="FM341" s="42">
        <v>0.30000001192092896</v>
      </c>
      <c r="FN341" s="42">
        <v>0.2800000011920929</v>
      </c>
      <c r="FO341" s="54">
        <f t="shared" si="152"/>
        <v>0.28666667143503827</v>
      </c>
      <c r="FP341" s="65">
        <v>23</v>
      </c>
      <c r="FQ341" s="42">
        <v>0.61000001430511475</v>
      </c>
      <c r="FR341" s="42">
        <v>0.61000001430511475</v>
      </c>
      <c r="FS341" s="42">
        <v>0.61000001430511475</v>
      </c>
      <c r="FT341" s="42">
        <v>0.61000001430511475</v>
      </c>
      <c r="FU341" s="42">
        <v>0.61000001430511475</v>
      </c>
      <c r="FV341" s="42">
        <v>0.61000001430511475</v>
      </c>
      <c r="FW341" s="54">
        <f t="shared" si="153"/>
        <v>0.61000001430511475</v>
      </c>
      <c r="FX341" s="65">
        <v>22</v>
      </c>
    </row>
    <row r="342" spans="1:180">
      <c r="A342" s="40">
        <v>39044</v>
      </c>
      <c r="B342" s="41"/>
      <c r="C342" s="41"/>
      <c r="D342" s="41"/>
      <c r="E342" s="42"/>
      <c r="F342" s="42"/>
      <c r="G342" s="42"/>
      <c r="H342" s="42"/>
      <c r="I342" s="42"/>
      <c r="J342" s="42"/>
      <c r="K342" s="54" t="str">
        <f t="shared" si="154"/>
        <v/>
      </c>
      <c r="L342" s="43">
        <v>2.6617827415466309</v>
      </c>
      <c r="M342" s="43">
        <v>2.2954823970794678</v>
      </c>
      <c r="N342" s="43">
        <v>2.0512821674346924</v>
      </c>
      <c r="O342" s="43">
        <v>2.5396826267242432</v>
      </c>
      <c r="P342" s="43">
        <v>3.1501832008361816</v>
      </c>
      <c r="Q342" s="43">
        <v>2.9059829711914062</v>
      </c>
      <c r="R342" s="54">
        <f t="shared" si="155"/>
        <v>2.600732684135437</v>
      </c>
      <c r="S342" s="43">
        <v>5.3724055290222168</v>
      </c>
      <c r="T342" s="43">
        <v>5.3724055290222168</v>
      </c>
      <c r="U342" s="43">
        <v>5.6166057586669922</v>
      </c>
      <c r="V342" s="43">
        <v>5.4945054054260254</v>
      </c>
      <c r="W342" s="43">
        <v>5.3724055290222168</v>
      </c>
      <c r="X342" s="43">
        <v>5.4945054054260254</v>
      </c>
      <c r="Y342" s="56">
        <f t="shared" si="156"/>
        <v>5.4538055260976153</v>
      </c>
      <c r="Z342" s="42">
        <v>-0.21733821928501129</v>
      </c>
      <c r="AA342" s="42">
        <v>-0.2222222238779068</v>
      </c>
      <c r="AB342" s="42">
        <v>-0.25641027092933655</v>
      </c>
      <c r="AC342" s="42">
        <v>-0.24175824224948883</v>
      </c>
      <c r="AD342" s="42">
        <v>-0.25152626633644104</v>
      </c>
      <c r="AE342" s="42">
        <v>-0.23687423765659332</v>
      </c>
      <c r="AF342" s="54">
        <f t="shared" si="157"/>
        <v>-0.23768824338912964</v>
      </c>
      <c r="AG342" s="42">
        <v>7.490598201751709</v>
      </c>
      <c r="AH342" s="42">
        <v>7.5213675498962402</v>
      </c>
      <c r="AI342" s="42">
        <v>7.5418801307678223</v>
      </c>
      <c r="AJ342" s="42">
        <v>7.5794873237609863</v>
      </c>
      <c r="AK342" s="42">
        <v>7.6683759689331055</v>
      </c>
      <c r="AL342" s="42">
        <v>7.6034188270568848</v>
      </c>
      <c r="AM342" s="54">
        <f t="shared" si="158"/>
        <v>7.567521333694458</v>
      </c>
      <c r="AN342" s="44">
        <v>0.70085471868515015</v>
      </c>
      <c r="AO342" s="44">
        <v>0.66666668653488159</v>
      </c>
      <c r="AP342" s="44">
        <v>0.5494505763053894</v>
      </c>
      <c r="AQ342" s="44">
        <v>0.54700857400894165</v>
      </c>
      <c r="AR342" s="44">
        <v>0.5177045464515686</v>
      </c>
      <c r="AS342" s="44">
        <v>0.51526254415512085</v>
      </c>
      <c r="AT342" s="58">
        <f t="shared" si="159"/>
        <v>0.58282460769017541</v>
      </c>
      <c r="AU342" s="42">
        <v>0.69841271638870239</v>
      </c>
      <c r="AV342" s="42">
        <v>0.71062272787094116</v>
      </c>
      <c r="AW342" s="42">
        <v>0.81562882661819458</v>
      </c>
      <c r="AX342" s="42">
        <v>0.64957267045974731</v>
      </c>
      <c r="AY342" s="42">
        <v>0.67032968997955322</v>
      </c>
      <c r="AZ342" s="42">
        <v>0.71550673246383667</v>
      </c>
      <c r="BA342" s="54">
        <f t="shared" si="160"/>
        <v>0.71001222729682922</v>
      </c>
      <c r="BB342" s="44"/>
      <c r="BC342" s="42">
        <v>0.36263737082481384</v>
      </c>
      <c r="BD342" s="42">
        <v>0.35042735934257507</v>
      </c>
      <c r="BE342" s="42">
        <v>0.29792430996894836</v>
      </c>
      <c r="BF342" s="42">
        <v>0.32356533408164978</v>
      </c>
      <c r="BG342" s="42">
        <v>0.30525031685829163</v>
      </c>
      <c r="BH342" s="42">
        <v>0.32967033982276917</v>
      </c>
      <c r="BI342" s="54">
        <f t="shared" si="161"/>
        <v>0.32824583848317462</v>
      </c>
      <c r="BJ342" s="44">
        <v>4.021613672375679E-2</v>
      </c>
      <c r="BK342" s="44">
        <v>3.9869315922260284E-2</v>
      </c>
      <c r="BL342" s="44">
        <v>3.8981661200523376E-2</v>
      </c>
      <c r="BM342" s="44">
        <v>3.8761656731367111E-2</v>
      </c>
      <c r="BN342" s="44">
        <v>3.8581255823373795E-2</v>
      </c>
      <c r="BO342" s="44">
        <v>3.8920346647500992E-2</v>
      </c>
      <c r="BP342" s="58">
        <f t="shared" si="162"/>
        <v>3.9221728841463722E-2</v>
      </c>
      <c r="BQ342" s="42">
        <v>1.31</v>
      </c>
      <c r="BR342" s="42">
        <v>1.24</v>
      </c>
      <c r="BS342" s="42">
        <v>1.2</v>
      </c>
      <c r="BT342" s="42">
        <v>1.17</v>
      </c>
      <c r="BU342" s="42">
        <v>1.1599999999999999</v>
      </c>
      <c r="BV342" s="42">
        <v>1.1599999999999999</v>
      </c>
      <c r="BW342" s="54">
        <v>1.21</v>
      </c>
      <c r="BX342" s="44">
        <v>3.9E-2</v>
      </c>
      <c r="BY342" s="44">
        <v>3.9E-2</v>
      </c>
      <c r="BZ342" s="44">
        <v>3.5000000000000003E-2</v>
      </c>
      <c r="CA342" s="44">
        <v>3.7999999999999999E-2</v>
      </c>
      <c r="CB342" s="44">
        <v>3.7999999999999999E-2</v>
      </c>
      <c r="CC342" s="44">
        <v>3.4000000000000002E-2</v>
      </c>
      <c r="CD342" s="58">
        <v>3.6999999999999998E-2</v>
      </c>
      <c r="CE342" s="42">
        <v>7.94</v>
      </c>
      <c r="CF342" s="42">
        <v>7.95</v>
      </c>
      <c r="CG342" s="42">
        <v>7.95</v>
      </c>
      <c r="CH342" s="42">
        <v>7.96</v>
      </c>
      <c r="CI342" s="42">
        <v>7.95</v>
      </c>
      <c r="CJ342" s="42">
        <v>7.94</v>
      </c>
      <c r="CK342" s="54">
        <v>7.95</v>
      </c>
      <c r="CL342" s="42">
        <v>108</v>
      </c>
      <c r="CM342" s="44"/>
      <c r="CN342" s="44">
        <v>1.4720391035079956</v>
      </c>
      <c r="CO342" s="44">
        <v>1.4730159044265747</v>
      </c>
      <c r="CP342" s="44">
        <v>0.94163614511489868</v>
      </c>
      <c r="CQ342" s="44">
        <v>0.93186813592910767</v>
      </c>
      <c r="CR342" s="44">
        <v>0.94456654787063599</v>
      </c>
      <c r="CS342" s="44">
        <v>0.93089133501052856</v>
      </c>
      <c r="CT342" s="58">
        <f t="shared" si="163"/>
        <v>1.1156695286432903</v>
      </c>
      <c r="CU342" s="44" t="s">
        <v>233</v>
      </c>
      <c r="CV342" s="44" t="s">
        <v>233</v>
      </c>
      <c r="CW342" s="44" t="s">
        <v>233</v>
      </c>
      <c r="CX342" s="44" t="s">
        <v>233</v>
      </c>
      <c r="CY342" s="44" t="s">
        <v>233</v>
      </c>
      <c r="CZ342" s="44" t="s">
        <v>233</v>
      </c>
      <c r="DA342" s="54">
        <v>1.4610000000000001</v>
      </c>
      <c r="DB342" s="65">
        <v>1022.4664306640625</v>
      </c>
      <c r="DC342" s="65">
        <v>1021.7338256835937</v>
      </c>
      <c r="DD342" s="65">
        <v>610.13427734375</v>
      </c>
      <c r="DE342" s="65">
        <v>645.05499267578125</v>
      </c>
      <c r="DF342" s="65">
        <v>646.3980712890625</v>
      </c>
      <c r="DG342" s="65">
        <v>625.5189208984375</v>
      </c>
      <c r="DH342" s="58">
        <f t="shared" si="164"/>
        <v>1.0971135644531249</v>
      </c>
      <c r="DI342" s="65">
        <v>1007.3259887695312</v>
      </c>
      <c r="DJ342" s="65">
        <v>998.77899169921875</v>
      </c>
      <c r="DK342" s="65">
        <v>654.4566650390625</v>
      </c>
      <c r="DL342" s="65">
        <v>657.6556396484375</v>
      </c>
      <c r="DM342" s="65">
        <v>658.87664794921875</v>
      </c>
      <c r="DN342" s="65">
        <v>653.3089599609375</v>
      </c>
      <c r="DO342" s="58">
        <f t="shared" si="165"/>
        <v>1.1112966943359375</v>
      </c>
      <c r="DP342" s="65">
        <v>0</v>
      </c>
      <c r="DQ342" s="44"/>
      <c r="DR342" s="65">
        <v>712.75</v>
      </c>
      <c r="DS342" s="65">
        <v>727.75</v>
      </c>
      <c r="DT342" s="65">
        <v>0</v>
      </c>
      <c r="DU342" s="65">
        <v>0</v>
      </c>
      <c r="DV342" s="65">
        <v>747.875</v>
      </c>
      <c r="DW342" s="65">
        <v>714.75</v>
      </c>
      <c r="DX342" s="58">
        <f t="shared" si="166"/>
        <v>0.69674999999999998</v>
      </c>
      <c r="DY342" s="43">
        <v>6.4431257247924805</v>
      </c>
      <c r="DZ342" s="43">
        <v>13.729937553405762</v>
      </c>
      <c r="EA342" s="43">
        <v>27.325096130371094</v>
      </c>
      <c r="EB342" s="44">
        <f t="shared" si="167"/>
        <v>0.89102365547180173</v>
      </c>
      <c r="EC342" s="43">
        <v>13</v>
      </c>
      <c r="ED342" s="43">
        <v>13</v>
      </c>
      <c r="EE342" s="43">
        <v>13</v>
      </c>
      <c r="EF342" s="43">
        <v>13</v>
      </c>
      <c r="EG342" s="43">
        <v>13</v>
      </c>
      <c r="EH342" s="43">
        <v>13</v>
      </c>
      <c r="EI342" s="56">
        <f t="shared" si="148"/>
        <v>13</v>
      </c>
      <c r="EJ342" s="65">
        <v>94.92</v>
      </c>
      <c r="EK342" s="42">
        <v>0</v>
      </c>
      <c r="EL342" s="42">
        <v>0</v>
      </c>
      <c r="EM342" s="42">
        <v>0</v>
      </c>
      <c r="EN342" s="42">
        <v>0</v>
      </c>
      <c r="EO342" s="42">
        <v>0</v>
      </c>
      <c r="EP342" s="42">
        <v>0</v>
      </c>
      <c r="EQ342" s="54" t="str">
        <f t="shared" si="149"/>
        <v>0</v>
      </c>
      <c r="ER342" s="65" t="s">
        <v>237</v>
      </c>
      <c r="ES342" s="42">
        <v>0</v>
      </c>
      <c r="ET342" s="42">
        <v>0</v>
      </c>
      <c r="EU342" s="42">
        <v>0</v>
      </c>
      <c r="EV342" s="42">
        <v>0</v>
      </c>
      <c r="EW342" s="42">
        <v>0</v>
      </c>
      <c r="EX342" s="42">
        <v>0</v>
      </c>
      <c r="EY342" s="54" t="str">
        <f t="shared" si="150"/>
        <v>0</v>
      </c>
      <c r="EZ342" s="42" t="s">
        <v>237</v>
      </c>
      <c r="FA342" s="42">
        <v>0.23999999463558197</v>
      </c>
      <c r="FB342" s="42">
        <v>0.23999999463558197</v>
      </c>
      <c r="FC342" s="42">
        <v>0.27000001072883606</v>
      </c>
      <c r="FD342" s="42">
        <v>0.25</v>
      </c>
      <c r="FE342" s="42">
        <v>0.25</v>
      </c>
      <c r="FF342" s="42">
        <v>0.25</v>
      </c>
      <c r="FG342" s="54">
        <f t="shared" si="151"/>
        <v>0.25</v>
      </c>
      <c r="FH342" s="42"/>
      <c r="FI342" s="42">
        <v>0.25999999046325684</v>
      </c>
      <c r="FJ342" s="42">
        <v>0.25999999046325684</v>
      </c>
      <c r="FK342" s="42">
        <v>0.25999999046325684</v>
      </c>
      <c r="FL342" s="42">
        <v>0.25999999046325684</v>
      </c>
      <c r="FM342" s="42">
        <v>0.25999999046325684</v>
      </c>
      <c r="FN342" s="42">
        <v>0.25999999046325684</v>
      </c>
      <c r="FO342" s="54">
        <f t="shared" si="152"/>
        <v>0.25999999046325684</v>
      </c>
      <c r="FP342" s="65">
        <v>21</v>
      </c>
      <c r="FQ342" s="42">
        <v>0.61000001430511475</v>
      </c>
      <c r="FR342" s="42">
        <v>0.61000001430511475</v>
      </c>
      <c r="FS342" s="42">
        <v>0.61000001430511475</v>
      </c>
      <c r="FT342" s="42">
        <v>0.61000001430511475</v>
      </c>
      <c r="FU342" s="42">
        <v>0.61000001430511475</v>
      </c>
      <c r="FV342" s="42">
        <v>0.61000001430511475</v>
      </c>
      <c r="FW342" s="54">
        <f t="shared" si="153"/>
        <v>0.61000001430511475</v>
      </c>
      <c r="FX342" s="65">
        <v>19</v>
      </c>
    </row>
    <row r="343" spans="1:180">
      <c r="A343" s="40">
        <v>39045</v>
      </c>
      <c r="B343" s="41"/>
      <c r="C343" s="41"/>
      <c r="D343" s="41"/>
      <c r="E343" s="42"/>
      <c r="F343" s="42"/>
      <c r="G343" s="42"/>
      <c r="H343" s="42"/>
      <c r="I343" s="42"/>
      <c r="J343" s="42"/>
      <c r="K343" s="54" t="str">
        <f t="shared" si="154"/>
        <v/>
      </c>
      <c r="L343" s="43">
        <v>2.4175825119018555</v>
      </c>
      <c r="M343" s="43">
        <v>2.1733822822570801</v>
      </c>
      <c r="N343" s="43">
        <v>2.2954823970794678</v>
      </c>
      <c r="O343" s="43">
        <v>3.0280830860137939</v>
      </c>
      <c r="P343" s="43">
        <v>3.8827838897705078</v>
      </c>
      <c r="Q343" s="43">
        <v>3.4676434993743896</v>
      </c>
      <c r="R343" s="54">
        <f t="shared" si="155"/>
        <v>2.8774929443995156</v>
      </c>
      <c r="S343" s="43">
        <v>5.3724055290222168</v>
      </c>
      <c r="T343" s="43">
        <v>4.6398048400878906</v>
      </c>
      <c r="U343" s="43">
        <v>5.4945054054260254</v>
      </c>
      <c r="V343" s="43">
        <v>5.4945054054260254</v>
      </c>
      <c r="W343" s="43">
        <v>6.2271060943603516</v>
      </c>
      <c r="X343" s="43">
        <v>3.9072039127349854</v>
      </c>
      <c r="Y343" s="56">
        <f t="shared" si="156"/>
        <v>5.1892551978429156</v>
      </c>
      <c r="Z343" s="42">
        <v>-0.21733821928501129</v>
      </c>
      <c r="AA343" s="42">
        <v>-0.2222222238779068</v>
      </c>
      <c r="AB343" s="42">
        <v>-0.23199023306369781</v>
      </c>
      <c r="AC343" s="42">
        <v>-0.20757021009922028</v>
      </c>
      <c r="AD343" s="42">
        <v>-0.20268620550632477</v>
      </c>
      <c r="AE343" s="42">
        <v>-0.20757021009922028</v>
      </c>
      <c r="AF343" s="54">
        <f t="shared" si="157"/>
        <v>-0.21489621698856354</v>
      </c>
      <c r="AG343" s="42">
        <v>7.5658121109008789</v>
      </c>
      <c r="AH343" s="42">
        <v>7.5726494789123535</v>
      </c>
      <c r="AI343" s="42">
        <v>7.5692305564880371</v>
      </c>
      <c r="AJ343" s="42">
        <v>7.6239314079284668</v>
      </c>
      <c r="AK343" s="42">
        <v>7.6957263946533203</v>
      </c>
      <c r="AL343" s="42">
        <v>7.6170940399169922</v>
      </c>
      <c r="AM343" s="54">
        <f t="shared" si="158"/>
        <v>7.6074073314666748</v>
      </c>
      <c r="AN343" s="44">
        <v>0.48840048909187317</v>
      </c>
      <c r="AO343" s="44">
        <v>0.50549453496932983</v>
      </c>
      <c r="AP343" s="44">
        <v>0.52991455793380737</v>
      </c>
      <c r="AQ343" s="44">
        <v>0.55677658319473267</v>
      </c>
      <c r="AR343" s="44">
        <v>0.54700857400894165</v>
      </c>
      <c r="AS343" s="44">
        <v>0.50061053037643433</v>
      </c>
      <c r="AT343" s="58">
        <f t="shared" si="159"/>
        <v>0.52136754492918647</v>
      </c>
      <c r="AU343" s="42">
        <v>0.74603176116943359</v>
      </c>
      <c r="AV343" s="42">
        <v>0.70940172672271729</v>
      </c>
      <c r="AW343" s="42">
        <v>0.74358975887298584</v>
      </c>
      <c r="AX343" s="42">
        <v>0.57142859697341919</v>
      </c>
      <c r="AY343" s="42">
        <v>0.70451772212982178</v>
      </c>
      <c r="AZ343" s="42">
        <v>0.75457876920700073</v>
      </c>
      <c r="BA343" s="54">
        <f t="shared" si="160"/>
        <v>0.70492472251256311</v>
      </c>
      <c r="BB343" s="44"/>
      <c r="BC343" s="42">
        <v>0.34310135245323181</v>
      </c>
      <c r="BD343" s="42">
        <v>0.33577534556388855</v>
      </c>
      <c r="BE343" s="42">
        <v>0.33943834900856018</v>
      </c>
      <c r="BF343" s="42">
        <v>0.34798535704612732</v>
      </c>
      <c r="BG343" s="42">
        <v>0.41147741675376892</v>
      </c>
      <c r="BH343" s="42">
        <v>0.44566544890403748</v>
      </c>
      <c r="BI343" s="54">
        <f t="shared" si="161"/>
        <v>0.37057387828826904</v>
      </c>
      <c r="BJ343" s="44">
        <v>3.8902316242456436E-2</v>
      </c>
      <c r="BK343" s="44">
        <v>3.8948923349380493E-2</v>
      </c>
      <c r="BL343" s="44">
        <v>3.8893848657608032E-2</v>
      </c>
      <c r="BM343" s="44">
        <v>3.9236549288034439E-2</v>
      </c>
      <c r="BN343" s="44">
        <v>4.0326695889234543E-2</v>
      </c>
      <c r="BO343" s="44">
        <v>3.992626816034317E-2</v>
      </c>
      <c r="BP343" s="58">
        <f t="shared" si="162"/>
        <v>3.937243359784285E-2</v>
      </c>
      <c r="BQ343" s="42">
        <v>1.1599999999999999</v>
      </c>
      <c r="BR343" s="42">
        <v>1.17</v>
      </c>
      <c r="BS343" s="42">
        <v>1.17</v>
      </c>
      <c r="BT343" s="42">
        <v>1.2</v>
      </c>
      <c r="BU343" s="42">
        <v>1.23</v>
      </c>
      <c r="BV343" s="42">
        <v>1.24</v>
      </c>
      <c r="BW343" s="54">
        <v>1.2</v>
      </c>
      <c r="BX343" s="44">
        <v>3.6999999999999998E-2</v>
      </c>
      <c r="BY343" s="44">
        <v>3.5000000000000003E-2</v>
      </c>
      <c r="BZ343" s="44">
        <v>3.6999999999999998E-2</v>
      </c>
      <c r="CA343" s="44">
        <v>3.7999999999999999E-2</v>
      </c>
      <c r="CB343" s="44">
        <v>3.6999999999999998E-2</v>
      </c>
      <c r="CC343" s="44">
        <v>3.7999999999999999E-2</v>
      </c>
      <c r="CD343" s="58">
        <v>3.6999999999999998E-2</v>
      </c>
      <c r="CE343" s="42">
        <v>7.95</v>
      </c>
      <c r="CF343" s="42">
        <v>7.94</v>
      </c>
      <c r="CG343" s="42">
        <v>7.96</v>
      </c>
      <c r="CH343" s="42">
        <v>7.97</v>
      </c>
      <c r="CI343" s="42">
        <v>7.98</v>
      </c>
      <c r="CJ343" s="42">
        <v>7.95</v>
      </c>
      <c r="CK343" s="54">
        <v>7.96</v>
      </c>
      <c r="CL343" s="42">
        <v>112</v>
      </c>
      <c r="CM343" s="44"/>
      <c r="CN343" s="44">
        <v>1.0520147085189819</v>
      </c>
      <c r="CO343" s="44">
        <v>0.93577533960342407</v>
      </c>
      <c r="CP343" s="44">
        <v>0.91233211755752563</v>
      </c>
      <c r="CQ343" s="44">
        <v>1.0070818662643433</v>
      </c>
      <c r="CR343" s="44">
        <v>1.0832723379135132</v>
      </c>
      <c r="CS343" s="44">
        <v>1.0070818662643433</v>
      </c>
      <c r="CT343" s="58">
        <f t="shared" si="163"/>
        <v>0.99959303935368859</v>
      </c>
      <c r="CU343" s="44" t="s">
        <v>233</v>
      </c>
      <c r="CV343" s="44" t="s">
        <v>233</v>
      </c>
      <c r="CW343" s="44" t="s">
        <v>233</v>
      </c>
      <c r="CX343" s="44" t="s">
        <v>233</v>
      </c>
      <c r="CY343" s="44" t="s">
        <v>233</v>
      </c>
      <c r="CZ343" s="44" t="s">
        <v>233</v>
      </c>
      <c r="DA343" s="54">
        <v>1.482</v>
      </c>
      <c r="DB343" s="65">
        <v>632.47869873046875</v>
      </c>
      <c r="DC343" s="65">
        <v>635.164794921875</v>
      </c>
      <c r="DD343" s="65">
        <v>613.79730224609375</v>
      </c>
      <c r="DE343" s="65">
        <v>655.18927001953125</v>
      </c>
      <c r="DF343" s="65">
        <v>735.164794921875</v>
      </c>
      <c r="DG343" s="65">
        <v>691.94134521484375</v>
      </c>
      <c r="DH343" s="58">
        <f t="shared" si="164"/>
        <v>0.95129668945312496</v>
      </c>
      <c r="DI343" s="65">
        <v>655.067138671875</v>
      </c>
      <c r="DJ343" s="65">
        <v>658.11962890625</v>
      </c>
      <c r="DK343" s="65">
        <v>656.898681640625</v>
      </c>
      <c r="DL343" s="65">
        <v>649.5726318359375</v>
      </c>
      <c r="DM343" s="65">
        <v>647.20391845703125</v>
      </c>
      <c r="DN343" s="65">
        <v>655.75091552734375</v>
      </c>
      <c r="DO343" s="58">
        <f t="shared" si="165"/>
        <v>0.94142709960937498</v>
      </c>
      <c r="DP343" s="65">
        <v>48</v>
      </c>
      <c r="DQ343" s="44"/>
      <c r="DR343" s="65">
        <v>0</v>
      </c>
      <c r="DS343" s="65">
        <v>0</v>
      </c>
      <c r="DT343" s="65">
        <v>749</v>
      </c>
      <c r="DU343" s="65">
        <v>753.9375</v>
      </c>
      <c r="DV343" s="65">
        <v>0</v>
      </c>
      <c r="DW343" s="65">
        <v>0</v>
      </c>
      <c r="DX343" s="58">
        <f t="shared" si="166"/>
        <v>0.360705</v>
      </c>
      <c r="DY343" s="43">
        <v>6.1060805320739746</v>
      </c>
      <c r="DZ343" s="43">
        <v>14.036734580993652</v>
      </c>
      <c r="EA343" s="43">
        <v>28.039749145507812</v>
      </c>
      <c r="EB343" s="44">
        <f t="shared" si="167"/>
        <v>0.896634733581543</v>
      </c>
      <c r="EC343" s="43">
        <v>13</v>
      </c>
      <c r="ED343" s="43">
        <v>13</v>
      </c>
      <c r="EE343" s="43">
        <v>13</v>
      </c>
      <c r="EF343" s="43">
        <v>13</v>
      </c>
      <c r="EG343" s="43">
        <v>13</v>
      </c>
      <c r="EH343" s="43">
        <v>13</v>
      </c>
      <c r="EI343" s="56">
        <f t="shared" si="148"/>
        <v>13</v>
      </c>
      <c r="EJ343" s="65">
        <v>81.48</v>
      </c>
      <c r="EK343" s="42">
        <v>0</v>
      </c>
      <c r="EL343" s="42">
        <v>0</v>
      </c>
      <c r="EM343" s="42">
        <v>0</v>
      </c>
      <c r="EN343" s="42">
        <v>0</v>
      </c>
      <c r="EO343" s="42">
        <v>0</v>
      </c>
      <c r="EP343" s="42">
        <v>0</v>
      </c>
      <c r="EQ343" s="54" t="str">
        <f t="shared" si="149"/>
        <v>0</v>
      </c>
      <c r="ER343" s="65" t="s">
        <v>237</v>
      </c>
      <c r="ES343" s="42">
        <v>0</v>
      </c>
      <c r="ET343" s="42">
        <v>0</v>
      </c>
      <c r="EU343" s="42">
        <v>0</v>
      </c>
      <c r="EV343" s="42">
        <v>0</v>
      </c>
      <c r="EW343" s="42">
        <v>0</v>
      </c>
      <c r="EX343" s="42">
        <v>0</v>
      </c>
      <c r="EY343" s="54" t="str">
        <f t="shared" si="150"/>
        <v>0</v>
      </c>
      <c r="EZ343" s="42" t="s">
        <v>237</v>
      </c>
      <c r="FA343" s="42">
        <v>0.25</v>
      </c>
      <c r="FB343" s="42">
        <v>0.25</v>
      </c>
      <c r="FC343" s="42">
        <v>0.25</v>
      </c>
      <c r="FD343" s="42">
        <v>0.25</v>
      </c>
      <c r="FE343" s="42">
        <v>0.25</v>
      </c>
      <c r="FF343" s="42">
        <v>0.25</v>
      </c>
      <c r="FG343" s="54">
        <f t="shared" si="151"/>
        <v>0.25</v>
      </c>
      <c r="FH343" s="42"/>
      <c r="FI343" s="42">
        <v>0.25999999046325684</v>
      </c>
      <c r="FJ343" s="42">
        <v>0.25999999046325684</v>
      </c>
      <c r="FK343" s="42">
        <v>0.25999999046325684</v>
      </c>
      <c r="FL343" s="42">
        <v>0.25999999046325684</v>
      </c>
      <c r="FM343" s="42">
        <v>0.25999999046325684</v>
      </c>
      <c r="FN343" s="42">
        <v>0.23999999463558197</v>
      </c>
      <c r="FO343" s="54">
        <f t="shared" si="152"/>
        <v>0.25666665782531101</v>
      </c>
      <c r="FP343" s="65">
        <v>15</v>
      </c>
      <c r="FQ343" s="42">
        <v>0.61000001430511475</v>
      </c>
      <c r="FR343" s="42">
        <v>0.61000001430511475</v>
      </c>
      <c r="FS343" s="42">
        <v>0.61000001430511475</v>
      </c>
      <c r="FT343" s="42">
        <v>0.61000001430511475</v>
      </c>
      <c r="FU343" s="42">
        <v>0.61000001430511475</v>
      </c>
      <c r="FV343" s="42">
        <v>0.61000001430511475</v>
      </c>
      <c r="FW343" s="54">
        <f t="shared" si="153"/>
        <v>0.61000001430511475</v>
      </c>
      <c r="FX343" s="65">
        <v>17</v>
      </c>
    </row>
    <row r="344" spans="1:180">
      <c r="A344" s="40">
        <v>39046</v>
      </c>
      <c r="B344" s="41"/>
      <c r="C344" s="41"/>
      <c r="D344" s="41"/>
      <c r="E344" s="42"/>
      <c r="F344" s="42"/>
      <c r="G344" s="42"/>
      <c r="H344" s="42"/>
      <c r="I344" s="42"/>
      <c r="J344" s="42"/>
      <c r="K344" s="54" t="str">
        <f t="shared" si="154"/>
        <v/>
      </c>
      <c r="L344" s="43">
        <v>2.9792430400848389</v>
      </c>
      <c r="M344" s="43">
        <v>2.6129426956176758</v>
      </c>
      <c r="N344" s="43">
        <v>2.2466423511505127</v>
      </c>
      <c r="O344" s="43">
        <v>2.8571429252624512</v>
      </c>
      <c r="P344" s="43">
        <v>3.9560439586639404</v>
      </c>
      <c r="Q344" s="43">
        <v>3.8339438438415527</v>
      </c>
      <c r="R344" s="54">
        <f t="shared" si="155"/>
        <v>3.0809931357701621</v>
      </c>
      <c r="S344" s="43">
        <v>4.029304027557373</v>
      </c>
      <c r="T344" s="43">
        <v>3.9072039127349854</v>
      </c>
      <c r="U344" s="43">
        <v>3.9072039127349854</v>
      </c>
      <c r="V344" s="43">
        <v>4.029304027557373</v>
      </c>
      <c r="W344" s="43">
        <v>4.029304027557373</v>
      </c>
      <c r="X344" s="43">
        <v>3.9072039127349854</v>
      </c>
      <c r="Y344" s="56">
        <f t="shared" si="156"/>
        <v>3.9682539701461792</v>
      </c>
      <c r="Z344" s="42">
        <v>-0.20757021009922028</v>
      </c>
      <c r="AA344" s="42">
        <v>-0.20757021009922028</v>
      </c>
      <c r="AB344" s="42">
        <v>-0.20757021009922028</v>
      </c>
      <c r="AC344" s="42">
        <v>-0.19780220091342926</v>
      </c>
      <c r="AD344" s="42">
        <v>-0.20757021009922028</v>
      </c>
      <c r="AE344" s="42">
        <v>-0.18803419172763824</v>
      </c>
      <c r="AF344" s="54">
        <f t="shared" si="157"/>
        <v>-0.20268620550632477</v>
      </c>
      <c r="AG344" s="42">
        <v>7.5760684013366699</v>
      </c>
      <c r="AH344" s="42">
        <v>7.5760684013366699</v>
      </c>
      <c r="AI344" s="42">
        <v>7.5726494789123535</v>
      </c>
      <c r="AJ344" s="42">
        <v>7.6410255432128906</v>
      </c>
      <c r="AK344" s="42">
        <v>7.7162394523620605</v>
      </c>
      <c r="AL344" s="42">
        <v>7.644444465637207</v>
      </c>
      <c r="AM344" s="54">
        <f t="shared" si="158"/>
        <v>7.6210826237996416</v>
      </c>
      <c r="AN344" s="44">
        <v>0.47374847531318665</v>
      </c>
      <c r="AO344" s="44">
        <v>0.46886447072029114</v>
      </c>
      <c r="AP344" s="44">
        <v>0.48351648449897766</v>
      </c>
      <c r="AQ344" s="44">
        <v>0.48595848679542542</v>
      </c>
      <c r="AR344" s="44">
        <v>0.4761904776096344</v>
      </c>
      <c r="AS344" s="44">
        <v>0.48351648449897766</v>
      </c>
      <c r="AT344" s="58">
        <f t="shared" si="159"/>
        <v>0.47863247990608215</v>
      </c>
      <c r="AU344" s="42">
        <v>0.73870575428009033</v>
      </c>
      <c r="AV344" s="42">
        <v>0.79487180709838867</v>
      </c>
      <c r="AW344" s="42">
        <v>0.65689867734909058</v>
      </c>
      <c r="AX344" s="42">
        <v>0.58974361419677734</v>
      </c>
      <c r="AY344" s="42">
        <v>0.66910868883132935</v>
      </c>
      <c r="AZ344" s="42">
        <v>0.53724056482315063</v>
      </c>
      <c r="BA344" s="54">
        <f t="shared" si="160"/>
        <v>0.66442818442980445</v>
      </c>
      <c r="BB344" s="44"/>
      <c r="BC344" s="42">
        <v>0.41880342364311218</v>
      </c>
      <c r="BD344" s="42">
        <v>0.46764346957206726</v>
      </c>
      <c r="BE344" s="42">
        <v>0.39438340067863464</v>
      </c>
      <c r="BF344" s="42">
        <v>0.3333333432674408</v>
      </c>
      <c r="BG344" s="42">
        <v>0.4126984179019928</v>
      </c>
      <c r="BH344" s="42">
        <v>0.21245421469211578</v>
      </c>
      <c r="BI344" s="54">
        <f t="shared" si="161"/>
        <v>0.37321937829256058</v>
      </c>
      <c r="BJ344" s="44">
        <v>3.9774887263774872E-2</v>
      </c>
      <c r="BK344" s="44">
        <v>3.9505798369646072E-2</v>
      </c>
      <c r="BL344" s="44">
        <v>4.0518682450056076E-2</v>
      </c>
      <c r="BM344" s="44">
        <v>3.8612455129623413E-2</v>
      </c>
      <c r="BN344" s="44">
        <v>3.8877978920936584E-2</v>
      </c>
      <c r="BO344" s="44">
        <v>4.7662407159805298E-2</v>
      </c>
      <c r="BP344" s="58">
        <f t="shared" si="162"/>
        <v>4.0825368215640388E-2</v>
      </c>
      <c r="BQ344" s="42">
        <v>1.21</v>
      </c>
      <c r="BR344" s="42">
        <v>1.21</v>
      </c>
      <c r="BS344" s="42">
        <v>1.23</v>
      </c>
      <c r="BT344" s="42">
        <v>1.18</v>
      </c>
      <c r="BU344" s="42">
        <v>1.1299999999999999</v>
      </c>
      <c r="BV344" s="42">
        <v>1.1499999999999999</v>
      </c>
      <c r="BW344" s="54">
        <v>1.18</v>
      </c>
      <c r="BX344" s="44">
        <v>3.7999999999999999E-2</v>
      </c>
      <c r="BY344" s="44">
        <v>3.7999999999999999E-2</v>
      </c>
      <c r="BZ344" s="44">
        <v>0.04</v>
      </c>
      <c r="CA344" s="44">
        <v>3.6999999999999998E-2</v>
      </c>
      <c r="CB344" s="44">
        <v>3.9E-2</v>
      </c>
      <c r="CC344" s="44">
        <v>4.2999999999999997E-2</v>
      </c>
      <c r="CD344" s="58">
        <v>3.9E-2</v>
      </c>
      <c r="CE344" s="42">
        <v>7.98</v>
      </c>
      <c r="CF344" s="42">
        <v>8</v>
      </c>
      <c r="CG344" s="42">
        <v>7.99</v>
      </c>
      <c r="CH344" s="42">
        <v>7.99</v>
      </c>
      <c r="CI344" s="42">
        <v>8.01</v>
      </c>
      <c r="CJ344" s="42">
        <v>7.99</v>
      </c>
      <c r="CK344" s="54">
        <v>7.99</v>
      </c>
      <c r="CL344" s="42">
        <v>124</v>
      </c>
      <c r="CM344" s="44"/>
      <c r="CN344" s="44">
        <v>0.98266178369522095</v>
      </c>
      <c r="CO344" s="44">
        <v>1.0119658708572388</v>
      </c>
      <c r="CP344" s="44">
        <v>1.0803419351577759</v>
      </c>
      <c r="CQ344" s="44">
        <v>0.99926739931106567</v>
      </c>
      <c r="CR344" s="44">
        <v>1.0188034772872925</v>
      </c>
      <c r="CS344" s="44">
        <v>1.0803419351577759</v>
      </c>
      <c r="CT344" s="58">
        <f t="shared" si="163"/>
        <v>1.0288970669110615</v>
      </c>
      <c r="CU344" s="44" t="s">
        <v>233</v>
      </c>
      <c r="CV344" s="44" t="s">
        <v>233</v>
      </c>
      <c r="CW344" s="44" t="s">
        <v>233</v>
      </c>
      <c r="CX344" s="44" t="s">
        <v>233</v>
      </c>
      <c r="CY344" s="44" t="s">
        <v>233</v>
      </c>
      <c r="CZ344" s="44" t="s">
        <v>233</v>
      </c>
      <c r="DA344" s="54">
        <v>1.4410000000000001</v>
      </c>
      <c r="DB344" s="65">
        <v>702.1978759765625</v>
      </c>
      <c r="DC344" s="65">
        <v>669.108642578125</v>
      </c>
      <c r="DD344" s="65">
        <v>676.923095703125</v>
      </c>
      <c r="DE344" s="65">
        <v>711.4774169921875</v>
      </c>
      <c r="DF344" s="65">
        <v>640.903564453125</v>
      </c>
      <c r="DG344" s="65">
        <v>770.45184326171875</v>
      </c>
      <c r="DH344" s="58">
        <f t="shared" si="164"/>
        <v>1.0010549853515625</v>
      </c>
      <c r="DI344" s="65">
        <v>653.91943359375</v>
      </c>
      <c r="DJ344" s="65">
        <v>648.962158203125</v>
      </c>
      <c r="DK344" s="65">
        <v>646.5201416015625</v>
      </c>
      <c r="DL344" s="65">
        <v>652.0146484375</v>
      </c>
      <c r="DM344" s="65">
        <v>649.5726318359375</v>
      </c>
      <c r="DN344" s="65">
        <v>650.79364013671875</v>
      </c>
      <c r="DO344" s="58">
        <f t="shared" si="165"/>
        <v>0.93642783691406251</v>
      </c>
      <c r="DP344" s="65">
        <v>95</v>
      </c>
      <c r="DQ344" s="44"/>
      <c r="DR344" s="65">
        <v>752.375</v>
      </c>
      <c r="DS344" s="65">
        <v>0</v>
      </c>
      <c r="DT344" s="65">
        <v>0</v>
      </c>
      <c r="DU344" s="65">
        <v>734.625</v>
      </c>
      <c r="DV344" s="65">
        <v>741.8125</v>
      </c>
      <c r="DW344" s="65">
        <v>723.3125</v>
      </c>
      <c r="DX344" s="58">
        <f t="shared" si="166"/>
        <v>0.70850999999999997</v>
      </c>
      <c r="DY344" s="43">
        <v>6.1977043151855469</v>
      </c>
      <c r="DZ344" s="43">
        <v>14.336312294006348</v>
      </c>
      <c r="EA344" s="43">
        <v>27.144622802734375</v>
      </c>
      <c r="EB344" s="44">
        <f t="shared" si="167"/>
        <v>0.89268949081420901</v>
      </c>
      <c r="EC344" s="43">
        <v>13</v>
      </c>
      <c r="ED344" s="43">
        <v>13</v>
      </c>
      <c r="EE344" s="43">
        <v>13</v>
      </c>
      <c r="EF344" s="43">
        <v>13</v>
      </c>
      <c r="EG344" s="43">
        <v>13</v>
      </c>
      <c r="EH344" s="43">
        <v>13</v>
      </c>
      <c r="EI344" s="56">
        <f t="shared" si="148"/>
        <v>13</v>
      </c>
      <c r="EJ344" s="65">
        <v>94.48</v>
      </c>
      <c r="EK344" s="42">
        <v>0</v>
      </c>
      <c r="EL344" s="42">
        <v>0</v>
      </c>
      <c r="EM344" s="42">
        <v>0</v>
      </c>
      <c r="EN344" s="42">
        <v>0</v>
      </c>
      <c r="EO344" s="42">
        <v>0</v>
      </c>
      <c r="EP344" s="42">
        <v>0</v>
      </c>
      <c r="EQ344" s="54" t="str">
        <f t="shared" si="149"/>
        <v>0</v>
      </c>
      <c r="ER344" s="65" t="s">
        <v>237</v>
      </c>
      <c r="ES344" s="42">
        <v>0</v>
      </c>
      <c r="ET344" s="42">
        <v>0</v>
      </c>
      <c r="EU344" s="42">
        <v>0</v>
      </c>
      <c r="EV344" s="42">
        <v>0</v>
      </c>
      <c r="EW344" s="42">
        <v>0</v>
      </c>
      <c r="EX344" s="42">
        <v>0</v>
      </c>
      <c r="EY344" s="54" t="str">
        <f t="shared" si="150"/>
        <v>0</v>
      </c>
      <c r="EZ344" s="42" t="s">
        <v>237</v>
      </c>
      <c r="FA344" s="42">
        <v>0.25</v>
      </c>
      <c r="FB344" s="42">
        <v>0.25</v>
      </c>
      <c r="FC344" s="42">
        <v>0.2199999988079071</v>
      </c>
      <c r="FD344" s="42">
        <v>0.2199999988079071</v>
      </c>
      <c r="FE344" s="42">
        <v>0.2199999988079071</v>
      </c>
      <c r="FF344" s="42">
        <v>0.20999999344348907</v>
      </c>
      <c r="FG344" s="54">
        <f t="shared" si="151"/>
        <v>0.22833333164453506</v>
      </c>
      <c r="FH344" s="42"/>
      <c r="FI344" s="42">
        <v>0.23999999463558197</v>
      </c>
      <c r="FJ344" s="42">
        <v>0.23999999463558197</v>
      </c>
      <c r="FK344" s="42">
        <v>0.2199999988079071</v>
      </c>
      <c r="FL344" s="42">
        <v>0.23999999463558197</v>
      </c>
      <c r="FM344" s="42">
        <v>0.25</v>
      </c>
      <c r="FN344" s="42">
        <v>0.25</v>
      </c>
      <c r="FO344" s="54">
        <f t="shared" si="152"/>
        <v>0.23999999711910883</v>
      </c>
      <c r="FP344" s="65">
        <v>18</v>
      </c>
      <c r="FQ344" s="42">
        <v>0.61000001430511475</v>
      </c>
      <c r="FR344" s="42">
        <v>0.64999997615814209</v>
      </c>
      <c r="FS344" s="42">
        <v>0.64999997615814209</v>
      </c>
      <c r="FT344" s="42">
        <v>0.64999997615814209</v>
      </c>
      <c r="FU344" s="42">
        <v>0.64999997615814209</v>
      </c>
      <c r="FV344" s="42">
        <v>0.64999997615814209</v>
      </c>
      <c r="FW344" s="54">
        <f t="shared" si="153"/>
        <v>0.6433333158493042</v>
      </c>
      <c r="FX344" s="65">
        <v>20</v>
      </c>
    </row>
    <row r="345" spans="1:180">
      <c r="A345" s="40">
        <v>39047</v>
      </c>
      <c r="B345" s="41"/>
      <c r="C345" s="41"/>
      <c r="D345" s="41"/>
      <c r="E345" s="42"/>
      <c r="F345" s="42"/>
      <c r="G345" s="42"/>
      <c r="H345" s="42"/>
      <c r="I345" s="42"/>
      <c r="J345" s="42"/>
      <c r="K345" s="54" t="str">
        <f t="shared" si="154"/>
        <v/>
      </c>
      <c r="L345" s="43">
        <v>3.6141636371612549</v>
      </c>
      <c r="M345" s="43">
        <v>3.4920635223388672</v>
      </c>
      <c r="N345" s="43">
        <v>6.9841270446777344</v>
      </c>
      <c r="O345" s="43">
        <v>4.1025643348693848</v>
      </c>
      <c r="P345" s="43">
        <v>5.0793652534484863</v>
      </c>
      <c r="Q345" s="43">
        <v>4.9572649002075195</v>
      </c>
      <c r="R345" s="54">
        <f t="shared" si="155"/>
        <v>4.7049247821172075</v>
      </c>
      <c r="S345" s="43">
        <v>4.1514043807983398</v>
      </c>
      <c r="T345" s="43">
        <v>3.7851037979125977</v>
      </c>
      <c r="U345" s="43">
        <v>4.029304027557373</v>
      </c>
      <c r="V345" s="43">
        <v>4.5177044868469238</v>
      </c>
      <c r="W345" s="43">
        <v>4.1514043807983398</v>
      </c>
      <c r="X345" s="43">
        <v>4.2735042572021484</v>
      </c>
      <c r="Y345" s="56">
        <f t="shared" si="156"/>
        <v>4.1514042218526201</v>
      </c>
      <c r="Z345" s="42">
        <v>-0.18315018713474274</v>
      </c>
      <c r="AA345" s="42">
        <v>-0.19780220091342926</v>
      </c>
      <c r="AB345" s="42">
        <v>-0.20268620550632477</v>
      </c>
      <c r="AC345" s="42">
        <v>-0.23199023306369781</v>
      </c>
      <c r="AD345" s="42">
        <v>-0.22710622847080231</v>
      </c>
      <c r="AE345" s="42">
        <v>-0.20268620550632477</v>
      </c>
      <c r="AF345" s="54">
        <f t="shared" si="157"/>
        <v>-0.20757021009922028</v>
      </c>
      <c r="AG345" s="42">
        <v>7.596580982208252</v>
      </c>
      <c r="AH345" s="42">
        <v>7.5999999046325684</v>
      </c>
      <c r="AI345" s="42">
        <v>7.4017095565795898</v>
      </c>
      <c r="AJ345" s="42">
        <v>7.6786322593688965</v>
      </c>
      <c r="AK345" s="42">
        <v>7.7914528846740723</v>
      </c>
      <c r="AL345" s="42">
        <v>7.6717948913574219</v>
      </c>
      <c r="AM345" s="54">
        <f t="shared" si="158"/>
        <v>7.6233617464701338</v>
      </c>
      <c r="AN345" s="44">
        <v>0.45421245694160461</v>
      </c>
      <c r="AO345" s="44">
        <v>0.44200244545936584</v>
      </c>
      <c r="AP345" s="44">
        <v>0.45177045464515686</v>
      </c>
      <c r="AQ345" s="44">
        <v>0.43711844086647034</v>
      </c>
      <c r="AR345" s="44">
        <v>0.45421245694160461</v>
      </c>
      <c r="AS345" s="44">
        <v>0.4444444477558136</v>
      </c>
      <c r="AT345" s="58">
        <f t="shared" si="159"/>
        <v>0.44729345043500263</v>
      </c>
      <c r="AU345" s="42">
        <v>0.5445665717124939</v>
      </c>
      <c r="AV345" s="42">
        <v>0.60195362567901611</v>
      </c>
      <c r="AW345" s="42">
        <v>0.48840048909187317</v>
      </c>
      <c r="AX345" s="42">
        <v>0.58608061075210571</v>
      </c>
      <c r="AY345" s="42">
        <v>0.64957267045974731</v>
      </c>
      <c r="AZ345" s="42">
        <v>0.58852261304855347</v>
      </c>
      <c r="BA345" s="54">
        <f t="shared" si="160"/>
        <v>0.57651609679063165</v>
      </c>
      <c r="BB345" s="44"/>
      <c r="BC345" s="42">
        <v>0.31379732489585876</v>
      </c>
      <c r="BD345" s="42">
        <v>0.41636142134666443</v>
      </c>
      <c r="BE345" s="42">
        <v>0.28815630078315735</v>
      </c>
      <c r="BF345" s="42">
        <v>0.32112333178520203</v>
      </c>
      <c r="BG345" s="42">
        <v>0.37728938460350037</v>
      </c>
      <c r="BH345" s="42">
        <v>0.25641027092933655</v>
      </c>
      <c r="BI345" s="54">
        <f t="shared" si="161"/>
        <v>0.32885633905728656</v>
      </c>
      <c r="BJ345" s="44">
        <v>4.1302140802145004E-2</v>
      </c>
      <c r="BK345" s="44">
        <v>4.2779993265867233E-2</v>
      </c>
      <c r="BL345" s="44">
        <v>4.0480002760887146E-2</v>
      </c>
      <c r="BM345" s="44">
        <v>4.0162935853004456E-2</v>
      </c>
      <c r="BN345" s="44">
        <v>3.9869971573352814E-2</v>
      </c>
      <c r="BO345" s="44">
        <v>4.1345659643411636E-2</v>
      </c>
      <c r="BP345" s="58">
        <f t="shared" si="162"/>
        <v>4.0990117316444717E-2</v>
      </c>
      <c r="BQ345" s="42">
        <v>1.1599999999999999</v>
      </c>
      <c r="BR345" s="42">
        <v>1.1200000000000001</v>
      </c>
      <c r="BS345" s="42">
        <v>1.1200000000000001</v>
      </c>
      <c r="BT345" s="42">
        <v>1.1000000000000001</v>
      </c>
      <c r="BU345" s="42">
        <v>1.0900000000000001</v>
      </c>
      <c r="BV345" s="42">
        <v>1.1399999999999999</v>
      </c>
      <c r="BW345" s="54">
        <v>1.1200000000000001</v>
      </c>
      <c r="BX345" s="44">
        <v>3.6999999999999998E-2</v>
      </c>
      <c r="BY345" s="44">
        <v>0.04</v>
      </c>
      <c r="BZ345" s="44">
        <v>3.9E-2</v>
      </c>
      <c r="CA345" s="44">
        <v>3.7999999999999999E-2</v>
      </c>
      <c r="CB345" s="44">
        <v>3.7999999999999999E-2</v>
      </c>
      <c r="CC345" s="44">
        <v>4.2000000000000003E-2</v>
      </c>
      <c r="CD345" s="58">
        <v>3.9E-2</v>
      </c>
      <c r="CE345" s="42">
        <v>8</v>
      </c>
      <c r="CF345" s="42">
        <v>8.01</v>
      </c>
      <c r="CG345" s="42">
        <v>8.01</v>
      </c>
      <c r="CH345" s="42">
        <v>8.01</v>
      </c>
      <c r="CI345" s="42">
        <v>8.01</v>
      </c>
      <c r="CJ345" s="42">
        <v>8.0299999999999994</v>
      </c>
      <c r="CK345" s="54">
        <v>8.01</v>
      </c>
      <c r="CL345" s="42">
        <v>112</v>
      </c>
      <c r="CM345" s="44"/>
      <c r="CN345" s="44">
        <v>1.0949939489364624</v>
      </c>
      <c r="CO345" s="44">
        <v>1.0090354681015015</v>
      </c>
      <c r="CP345" s="44">
        <v>0.99536019563674927</v>
      </c>
      <c r="CQ345" s="44">
        <v>0.94163614511489868</v>
      </c>
      <c r="CR345" s="44">
        <v>0.99047619104385376</v>
      </c>
      <c r="CS345" s="44">
        <v>0.93479853868484497</v>
      </c>
      <c r="CT345" s="58">
        <f t="shared" si="163"/>
        <v>0.99438341458638513</v>
      </c>
      <c r="CU345" s="44" t="s">
        <v>233</v>
      </c>
      <c r="CV345" s="44" t="s">
        <v>233</v>
      </c>
      <c r="CW345" s="44" t="s">
        <v>233</v>
      </c>
      <c r="CX345" s="44" t="s">
        <v>233</v>
      </c>
      <c r="CY345" s="44" t="s">
        <v>233</v>
      </c>
      <c r="CZ345" s="44" t="s">
        <v>233</v>
      </c>
      <c r="DA345" s="54">
        <v>1.528</v>
      </c>
      <c r="DB345" s="65">
        <v>703.29669189453125</v>
      </c>
      <c r="DC345" s="65">
        <v>645.054931640625</v>
      </c>
      <c r="DD345" s="65">
        <v>713.3089599609375</v>
      </c>
      <c r="DE345" s="65">
        <v>653.6019287109375</v>
      </c>
      <c r="DF345" s="65">
        <v>639.4383544921875</v>
      </c>
      <c r="DG345" s="65">
        <v>670.20751953125</v>
      </c>
      <c r="DH345" s="58">
        <f t="shared" si="164"/>
        <v>0.96597801269531247</v>
      </c>
      <c r="DI345" s="65">
        <v>653.84613037109375</v>
      </c>
      <c r="DJ345" s="65">
        <v>651.4774169921875</v>
      </c>
      <c r="DK345" s="65">
        <v>650.79364013671875</v>
      </c>
      <c r="DL345" s="65">
        <v>651.4041748046875</v>
      </c>
      <c r="DM345" s="65">
        <v>652.69842529296875</v>
      </c>
      <c r="DN345" s="65">
        <v>658.73016357421875</v>
      </c>
      <c r="DO345" s="58">
        <f t="shared" si="165"/>
        <v>0.94054798828124997</v>
      </c>
      <c r="DP345" s="65">
        <v>0</v>
      </c>
      <c r="DQ345" s="44"/>
      <c r="DR345" s="65">
        <v>0</v>
      </c>
      <c r="DS345" s="65">
        <v>0</v>
      </c>
      <c r="DT345" s="65">
        <v>758.875</v>
      </c>
      <c r="DU345" s="65">
        <v>733.375</v>
      </c>
      <c r="DV345" s="65">
        <v>0</v>
      </c>
      <c r="DW345" s="65">
        <v>0</v>
      </c>
      <c r="DX345" s="58">
        <f t="shared" si="166"/>
        <v>0.35814000000000001</v>
      </c>
      <c r="DY345" s="43">
        <v>6.4594869613647461</v>
      </c>
      <c r="DZ345" s="43">
        <v>13.592781066894531</v>
      </c>
      <c r="EA345" s="43">
        <v>28.978187561035156</v>
      </c>
      <c r="EB345" s="44">
        <f t="shared" si="167"/>
        <v>1.0491035474395751</v>
      </c>
      <c r="EC345" s="43">
        <v>13</v>
      </c>
      <c r="ED345" s="43">
        <v>13</v>
      </c>
      <c r="EE345" s="43">
        <v>13</v>
      </c>
      <c r="EF345" s="43">
        <v>12</v>
      </c>
      <c r="EG345" s="43">
        <v>12</v>
      </c>
      <c r="EH345" s="43">
        <v>13</v>
      </c>
      <c r="EI345" s="56">
        <f t="shared" si="148"/>
        <v>12.666666666666666</v>
      </c>
      <c r="EJ345" s="65">
        <v>78.760000000000005</v>
      </c>
      <c r="EK345" s="42">
        <v>0</v>
      </c>
      <c r="EL345" s="42">
        <v>0</v>
      </c>
      <c r="EM345" s="42">
        <v>0</v>
      </c>
      <c r="EN345" s="42">
        <v>0</v>
      </c>
      <c r="EO345" s="42">
        <v>0</v>
      </c>
      <c r="EP345" s="42">
        <v>0</v>
      </c>
      <c r="EQ345" s="54" t="str">
        <f t="shared" si="149"/>
        <v>0</v>
      </c>
      <c r="ER345" s="65" t="s">
        <v>237</v>
      </c>
      <c r="ES345" s="42">
        <v>0</v>
      </c>
      <c r="ET345" s="42">
        <v>0</v>
      </c>
      <c r="EU345" s="42">
        <v>0</v>
      </c>
      <c r="EV345" s="42">
        <v>0</v>
      </c>
      <c r="EW345" s="42">
        <v>0</v>
      </c>
      <c r="EX345" s="42">
        <v>0</v>
      </c>
      <c r="EY345" s="54" t="str">
        <f t="shared" si="150"/>
        <v>0</v>
      </c>
      <c r="EZ345" s="42" t="s">
        <v>237</v>
      </c>
      <c r="FA345" s="42">
        <v>0.20999999344348907</v>
      </c>
      <c r="FB345" s="42">
        <v>0.20000000298023224</v>
      </c>
      <c r="FC345" s="42">
        <v>0.20000000298023224</v>
      </c>
      <c r="FD345" s="42">
        <v>0.2199999988079071</v>
      </c>
      <c r="FE345" s="42">
        <v>0.2199999988079071</v>
      </c>
      <c r="FF345" s="42">
        <v>0.2199999988079071</v>
      </c>
      <c r="FG345" s="54">
        <f t="shared" si="151"/>
        <v>0.21166666597127914</v>
      </c>
      <c r="FH345" s="42"/>
      <c r="FI345" s="42">
        <v>0.25</v>
      </c>
      <c r="FJ345" s="42">
        <v>0.25</v>
      </c>
      <c r="FK345" s="42">
        <v>0.25</v>
      </c>
      <c r="FL345" s="42">
        <v>0.25999999046325684</v>
      </c>
      <c r="FM345" s="42">
        <v>0.25999999046325684</v>
      </c>
      <c r="FN345" s="42">
        <v>0.2800000011920929</v>
      </c>
      <c r="FO345" s="54">
        <f t="shared" si="152"/>
        <v>0.25833333035310108</v>
      </c>
      <c r="FP345" s="65">
        <v>17</v>
      </c>
      <c r="FQ345" s="42">
        <v>0.64999997615814209</v>
      </c>
      <c r="FR345" s="42">
        <v>0.64999997615814209</v>
      </c>
      <c r="FS345" s="42">
        <v>0.64999997615814209</v>
      </c>
      <c r="FT345" s="42">
        <v>0.64999997615814209</v>
      </c>
      <c r="FU345" s="42">
        <v>0.64999997615814209</v>
      </c>
      <c r="FV345" s="42">
        <v>0.64999997615814209</v>
      </c>
      <c r="FW345" s="54">
        <f t="shared" si="153"/>
        <v>0.64999997615814209</v>
      </c>
      <c r="FX345" s="65">
        <v>18</v>
      </c>
    </row>
    <row r="346" spans="1:180">
      <c r="A346" s="40">
        <v>39048</v>
      </c>
      <c r="B346" s="41"/>
      <c r="C346" s="41"/>
      <c r="D346" s="41"/>
      <c r="E346" s="42"/>
      <c r="F346" s="42"/>
      <c r="G346" s="42"/>
      <c r="H346" s="42"/>
      <c r="I346" s="42"/>
      <c r="J346" s="42"/>
      <c r="K346" s="54" t="str">
        <f t="shared" si="154"/>
        <v/>
      </c>
      <c r="L346" s="43">
        <v>4.4688644409179687</v>
      </c>
      <c r="M346" s="43">
        <v>4.2246642112731934</v>
      </c>
      <c r="N346" s="43">
        <v>4.1025643348693848</v>
      </c>
      <c r="O346" s="43">
        <v>4.8351650238037109</v>
      </c>
      <c r="P346" s="43">
        <v>5.9340658187866211</v>
      </c>
      <c r="Q346" s="43">
        <v>5.9584860801696777</v>
      </c>
      <c r="R346" s="54">
        <f t="shared" si="155"/>
        <v>4.9206349849700928</v>
      </c>
      <c r="S346" s="43">
        <v>4.1514043807983398</v>
      </c>
      <c r="T346" s="43">
        <v>4.029304027557373</v>
      </c>
      <c r="U346" s="43">
        <v>4.029304027557373</v>
      </c>
      <c r="V346" s="43">
        <v>4.029304027557373</v>
      </c>
      <c r="W346" s="43">
        <v>4.029304027557373</v>
      </c>
      <c r="X346" s="43">
        <v>3.9072039127349854</v>
      </c>
      <c r="Y346" s="56">
        <f t="shared" si="156"/>
        <v>4.0293040672938032</v>
      </c>
      <c r="Z346" s="42">
        <v>-0.20757021009922028</v>
      </c>
      <c r="AA346" s="42">
        <v>-0.20268620550632477</v>
      </c>
      <c r="AB346" s="42">
        <v>-0.20268620550632477</v>
      </c>
      <c r="AC346" s="42">
        <v>-0.21733821928501129</v>
      </c>
      <c r="AD346" s="42">
        <v>-0.23199023306369781</v>
      </c>
      <c r="AE346" s="42">
        <v>-0.20757021009922028</v>
      </c>
      <c r="AF346" s="54">
        <f t="shared" si="157"/>
        <v>-0.21164021392663321</v>
      </c>
      <c r="AG346" s="42">
        <v>7.5863246917724609</v>
      </c>
      <c r="AH346" s="42">
        <v>7.5726494789123535</v>
      </c>
      <c r="AI346" s="42">
        <v>7.5999999046325684</v>
      </c>
      <c r="AJ346" s="42">
        <v>7.6615386009216309</v>
      </c>
      <c r="AK346" s="42">
        <v>7.8119659423828125</v>
      </c>
      <c r="AL346" s="42">
        <v>7.6752138137817383</v>
      </c>
      <c r="AM346" s="54">
        <f t="shared" si="158"/>
        <v>7.6512820720672607</v>
      </c>
      <c r="AN346" s="44">
        <v>0.3858363926410675</v>
      </c>
      <c r="AO346" s="44">
        <v>0.37362638115882874</v>
      </c>
      <c r="AP346" s="44">
        <v>0.40048840641975403</v>
      </c>
      <c r="AQ346" s="44">
        <v>0.39804640412330627</v>
      </c>
      <c r="AR346" s="44">
        <v>0.4126984179019928</v>
      </c>
      <c r="AS346" s="44">
        <v>0.61782664060592651</v>
      </c>
      <c r="AT346" s="58">
        <f t="shared" si="159"/>
        <v>0.43142044047514599</v>
      </c>
      <c r="AU346" s="42">
        <v>0.65811967849731445</v>
      </c>
      <c r="AV346" s="42">
        <v>0.66544568538665771</v>
      </c>
      <c r="AW346" s="42">
        <v>0.61294263601303101</v>
      </c>
      <c r="AX346" s="42">
        <v>0.63492065668106079</v>
      </c>
      <c r="AY346" s="42">
        <v>0.66422468423843384</v>
      </c>
      <c r="AZ346" s="42">
        <v>0.70451772212982178</v>
      </c>
      <c r="BA346" s="54">
        <f t="shared" si="160"/>
        <v>0.65669517715771997</v>
      </c>
      <c r="BB346" s="44"/>
      <c r="BC346" s="42">
        <v>0.3223443329334259</v>
      </c>
      <c r="BD346" s="42">
        <v>0.35653236508369446</v>
      </c>
      <c r="BE346" s="42">
        <v>0.33089134097099304</v>
      </c>
      <c r="BF346" s="42">
        <v>0.32844933867454529</v>
      </c>
      <c r="BG346" s="42">
        <v>0.35775336623191833</v>
      </c>
      <c r="BH346" s="42">
        <v>0.38339439034461975</v>
      </c>
      <c r="BI346" s="54">
        <f t="shared" si="161"/>
        <v>0.34656085570653278</v>
      </c>
      <c r="BJ346" s="44">
        <v>4.0978506207466125E-2</v>
      </c>
      <c r="BK346" s="44">
        <v>4.0505405515432358E-2</v>
      </c>
      <c r="BL346" s="44">
        <v>4.0316034108400345E-2</v>
      </c>
      <c r="BM346" s="44">
        <v>4.0100123733282089E-2</v>
      </c>
      <c r="BN346" s="44">
        <v>3.9858449250459671E-2</v>
      </c>
      <c r="BO346" s="44">
        <v>4.129347950220108E-2</v>
      </c>
      <c r="BP346" s="58">
        <f t="shared" si="162"/>
        <v>4.0508666386206947E-2</v>
      </c>
      <c r="BQ346" s="42">
        <v>1.18</v>
      </c>
      <c r="BR346" s="42">
        <v>1.19</v>
      </c>
      <c r="BS346" s="42">
        <v>1.21</v>
      </c>
      <c r="BT346" s="42">
        <v>1.21</v>
      </c>
      <c r="BU346" s="42">
        <v>0.56000000000000005</v>
      </c>
      <c r="BV346" s="42">
        <v>1.38</v>
      </c>
      <c r="BW346" s="54">
        <v>1.1200000000000001</v>
      </c>
      <c r="BX346" s="44">
        <v>3.7999999999999999E-2</v>
      </c>
      <c r="BY346" s="44">
        <v>3.9E-2</v>
      </c>
      <c r="BZ346" s="44">
        <v>3.9E-2</v>
      </c>
      <c r="CA346" s="44">
        <v>3.9E-2</v>
      </c>
      <c r="CB346" s="44">
        <v>3.9E-2</v>
      </c>
      <c r="CC346" s="44">
        <v>3.9E-2</v>
      </c>
      <c r="CD346" s="58">
        <v>3.9E-2</v>
      </c>
      <c r="CE346" s="42">
        <v>8.02</v>
      </c>
      <c r="CF346" s="42">
        <v>8.0299999999999994</v>
      </c>
      <c r="CG346" s="42">
        <v>8.0299999999999994</v>
      </c>
      <c r="CH346" s="42">
        <v>8.0399999999999991</v>
      </c>
      <c r="CI346" s="42">
        <v>8.01</v>
      </c>
      <c r="CJ346" s="42">
        <v>8.0299999999999994</v>
      </c>
      <c r="CK346" s="54">
        <v>8.0299999999999994</v>
      </c>
      <c r="CL346" s="42">
        <v>122</v>
      </c>
      <c r="CM346" s="44">
        <v>5.0999999999999997E-2</v>
      </c>
      <c r="CN346" s="44">
        <v>0.91428571939468384</v>
      </c>
      <c r="CO346" s="44">
        <v>0.85372406244277954</v>
      </c>
      <c r="CP346" s="44">
        <v>0.94261294603347778</v>
      </c>
      <c r="CQ346" s="44">
        <v>0.93577533960342407</v>
      </c>
      <c r="CR346" s="44">
        <v>1.0617827177047729</v>
      </c>
      <c r="CS346" s="44">
        <v>1.8725274801254272</v>
      </c>
      <c r="CT346" s="58">
        <f t="shared" si="163"/>
        <v>1.0967847108840942</v>
      </c>
      <c r="CU346" s="44" t="s">
        <v>233</v>
      </c>
      <c r="CV346" s="44" t="s">
        <v>233</v>
      </c>
      <c r="CW346" s="44" t="s">
        <v>233</v>
      </c>
      <c r="CX346" s="44" t="s">
        <v>233</v>
      </c>
      <c r="CY346" s="44" t="s">
        <v>233</v>
      </c>
      <c r="CZ346" s="44" t="s">
        <v>233</v>
      </c>
      <c r="DA346" s="54">
        <v>1.2490000000000001</v>
      </c>
      <c r="DB346" s="65">
        <v>609.76806640625</v>
      </c>
      <c r="DC346" s="65">
        <v>662.63739013671875</v>
      </c>
      <c r="DD346" s="65">
        <v>665.6898193359375</v>
      </c>
      <c r="DE346" s="65">
        <v>621.123291015625</v>
      </c>
      <c r="DF346" s="65">
        <v>669.96337890625</v>
      </c>
      <c r="DG346" s="65">
        <v>1299.145263671875</v>
      </c>
      <c r="DH346" s="58">
        <f t="shared" si="164"/>
        <v>1.0867985302734375</v>
      </c>
      <c r="DI346" s="65">
        <v>655.14044189453125</v>
      </c>
      <c r="DJ346" s="65">
        <v>653.23565673828125</v>
      </c>
      <c r="DK346" s="65">
        <v>653.38214111328125</v>
      </c>
      <c r="DL346" s="65">
        <v>658.11962890625</v>
      </c>
      <c r="DM346" s="65">
        <v>1325.225830078125</v>
      </c>
      <c r="DN346" s="65">
        <v>1301.269775390625</v>
      </c>
      <c r="DO346" s="58">
        <f t="shared" si="165"/>
        <v>1.2591296337890625</v>
      </c>
      <c r="DP346" s="65">
        <v>0</v>
      </c>
      <c r="DQ346" s="44"/>
      <c r="DR346" s="65">
        <v>743.3125</v>
      </c>
      <c r="DS346" s="65">
        <v>723.1875</v>
      </c>
      <c r="DT346" s="65">
        <v>748.5</v>
      </c>
      <c r="DU346" s="65">
        <v>712.0625</v>
      </c>
      <c r="DV346" s="65">
        <v>681.8125</v>
      </c>
      <c r="DW346" s="65">
        <v>737.625</v>
      </c>
      <c r="DX346" s="58">
        <f t="shared" si="166"/>
        <v>1.0431600000000001</v>
      </c>
      <c r="DY346" s="43">
        <v>6.3645906448364258</v>
      </c>
      <c r="DZ346" s="43">
        <v>11.853062629699707</v>
      </c>
      <c r="EA346" s="43">
        <v>27.072441101074219</v>
      </c>
      <c r="EB346" s="44">
        <f t="shared" si="167"/>
        <v>1.5131285256195068</v>
      </c>
      <c r="EC346" s="43">
        <v>13</v>
      </c>
      <c r="ED346" s="43">
        <v>13</v>
      </c>
      <c r="EE346" s="43">
        <v>13</v>
      </c>
      <c r="EF346" s="43">
        <v>13</v>
      </c>
      <c r="EG346" s="43">
        <v>13</v>
      </c>
      <c r="EH346" s="43">
        <v>11</v>
      </c>
      <c r="EI346" s="56">
        <f t="shared" si="148"/>
        <v>12.666666666666666</v>
      </c>
      <c r="EJ346" s="65">
        <v>106.85</v>
      </c>
      <c r="EK346" s="42">
        <v>0</v>
      </c>
      <c r="EL346" s="42">
        <v>0</v>
      </c>
      <c r="EM346" s="42">
        <v>0</v>
      </c>
      <c r="EN346" s="42">
        <v>0</v>
      </c>
      <c r="EO346" s="42">
        <v>0</v>
      </c>
      <c r="EP346" s="42">
        <v>0</v>
      </c>
      <c r="EQ346" s="54" t="str">
        <f t="shared" si="149"/>
        <v>0</v>
      </c>
      <c r="ER346" s="65" t="s">
        <v>237</v>
      </c>
      <c r="ES346" s="42">
        <v>0</v>
      </c>
      <c r="ET346" s="42">
        <v>0</v>
      </c>
      <c r="EU346" s="42">
        <v>0</v>
      </c>
      <c r="EV346" s="42">
        <v>0</v>
      </c>
      <c r="EW346" s="42">
        <v>0</v>
      </c>
      <c r="EX346" s="42">
        <v>0</v>
      </c>
      <c r="EY346" s="54" t="str">
        <f t="shared" si="150"/>
        <v>0</v>
      </c>
      <c r="EZ346" s="42" t="s">
        <v>237</v>
      </c>
      <c r="FA346" s="42">
        <v>0.2199999988079071</v>
      </c>
      <c r="FB346" s="42">
        <v>0.2199999988079071</v>
      </c>
      <c r="FC346" s="42">
        <v>0.2199999988079071</v>
      </c>
      <c r="FD346" s="42">
        <v>0.2199999988079071</v>
      </c>
      <c r="FE346" s="42">
        <v>0.2199999988079071</v>
      </c>
      <c r="FF346" s="42">
        <v>0.2199999988079071</v>
      </c>
      <c r="FG346" s="54">
        <f t="shared" si="151"/>
        <v>0.2199999988079071</v>
      </c>
      <c r="FH346" s="42"/>
      <c r="FI346" s="42">
        <v>0.2800000011920929</v>
      </c>
      <c r="FJ346" s="42">
        <v>0.2800000011920929</v>
      </c>
      <c r="FK346" s="42">
        <v>0.2800000011920929</v>
      </c>
      <c r="FL346" s="42">
        <v>0.2800000011920929</v>
      </c>
      <c r="FM346" s="42">
        <v>0.2800000011920929</v>
      </c>
      <c r="FN346" s="42">
        <v>0.2800000011920929</v>
      </c>
      <c r="FO346" s="54">
        <f t="shared" si="152"/>
        <v>0.2800000011920929</v>
      </c>
      <c r="FP346" s="65">
        <v>19.5</v>
      </c>
      <c r="FQ346" s="42">
        <v>0.64999997615814209</v>
      </c>
      <c r="FR346" s="42">
        <v>0.64999997615814209</v>
      </c>
      <c r="FS346" s="42">
        <v>0.64999997615814209</v>
      </c>
      <c r="FT346" s="42">
        <v>0.64999997615814209</v>
      </c>
      <c r="FU346" s="42">
        <v>0.64999997615814209</v>
      </c>
      <c r="FV346" s="42">
        <v>0.64999997615814209</v>
      </c>
      <c r="FW346" s="54">
        <f t="shared" si="153"/>
        <v>0.64999997615814209</v>
      </c>
      <c r="FX346" s="65">
        <v>24</v>
      </c>
    </row>
    <row r="347" spans="1:180">
      <c r="A347" s="40">
        <v>39049</v>
      </c>
      <c r="B347" s="41"/>
      <c r="C347" s="41"/>
      <c r="D347" s="41"/>
      <c r="E347" s="42"/>
      <c r="F347" s="42"/>
      <c r="G347" s="42"/>
      <c r="H347" s="42"/>
      <c r="I347" s="42"/>
      <c r="J347" s="42"/>
      <c r="K347" s="54" t="str">
        <f t="shared" si="154"/>
        <v/>
      </c>
      <c r="L347" s="43">
        <v>5.5921854972839355</v>
      </c>
      <c r="M347" s="43">
        <v>5.3479852676391602</v>
      </c>
      <c r="N347" s="43">
        <v>5.5921854972839355</v>
      </c>
      <c r="O347" s="43">
        <v>6.2026863098144531</v>
      </c>
      <c r="P347" s="43">
        <v>7.1306471824645996</v>
      </c>
      <c r="Q347" s="43">
        <v>6.8864469528198242</v>
      </c>
      <c r="R347" s="54">
        <f t="shared" si="155"/>
        <v>6.1253561178843183</v>
      </c>
      <c r="S347" s="43">
        <v>3.9072039127349854</v>
      </c>
      <c r="T347" s="43">
        <v>4.029304027557373</v>
      </c>
      <c r="U347" s="43">
        <v>3.9072039127349854</v>
      </c>
      <c r="V347" s="43">
        <v>3.9072039127349854</v>
      </c>
      <c r="W347" s="43">
        <v>3.2967033386230469</v>
      </c>
      <c r="X347" s="43">
        <v>4.029304027557373</v>
      </c>
      <c r="Y347" s="56">
        <f t="shared" si="156"/>
        <v>3.8461538553237915</v>
      </c>
      <c r="Z347" s="42">
        <v>-0.20757021009922028</v>
      </c>
      <c r="AA347" s="42">
        <v>-0.20268620550632477</v>
      </c>
      <c r="AB347" s="42">
        <v>-0.21733821928501129</v>
      </c>
      <c r="AC347" s="42">
        <v>-0.2222222238779068</v>
      </c>
      <c r="AD347" s="42">
        <v>-0.2222222238779068</v>
      </c>
      <c r="AE347" s="42">
        <v>-0.22710622847080231</v>
      </c>
      <c r="AF347" s="54">
        <f t="shared" si="157"/>
        <v>-0.21652421851952872</v>
      </c>
      <c r="AG347" s="42">
        <v>7.5999999046325684</v>
      </c>
      <c r="AH347" s="42">
        <v>7.5589742660522461</v>
      </c>
      <c r="AI347" s="42">
        <v>7.5589742660522461</v>
      </c>
      <c r="AJ347" s="42">
        <v>7.6786322593688965</v>
      </c>
      <c r="AK347" s="42">
        <v>7.8700852394104004</v>
      </c>
      <c r="AL347" s="42">
        <v>7.7059826850891113</v>
      </c>
      <c r="AM347" s="54">
        <f t="shared" si="158"/>
        <v>7.6621081034342451</v>
      </c>
      <c r="AN347" s="44">
        <v>0.59829062223434448</v>
      </c>
      <c r="AO347" s="44">
        <v>0.67399269342422485</v>
      </c>
      <c r="AP347" s="44">
        <v>0.69841271638870239</v>
      </c>
      <c r="AQ347" s="44">
        <v>0.71550673246383667</v>
      </c>
      <c r="AR347" s="44">
        <v>0.7667887806892395</v>
      </c>
      <c r="AS347" s="44">
        <v>0.73748475313186646</v>
      </c>
      <c r="AT347" s="58">
        <f t="shared" si="159"/>
        <v>0.69841271638870239</v>
      </c>
      <c r="AU347" s="42">
        <v>0.55921858549118042</v>
      </c>
      <c r="AV347" s="42">
        <v>0.55189257860183716</v>
      </c>
      <c r="AW347" s="42">
        <v>0.46642246842384338</v>
      </c>
      <c r="AX347" s="42">
        <v>0.51526254415512085</v>
      </c>
      <c r="AY347" s="42">
        <v>0.47252747416496277</v>
      </c>
      <c r="AZ347" s="42">
        <v>0.5177045464515686</v>
      </c>
      <c r="BA347" s="54">
        <f t="shared" si="160"/>
        <v>0.51383803288141883</v>
      </c>
      <c r="BB347" s="44"/>
      <c r="BC347" s="42">
        <v>0.30280831456184387</v>
      </c>
      <c r="BD347" s="42">
        <v>0.27594628930091858</v>
      </c>
      <c r="BE347" s="42">
        <v>0.21245421469211578</v>
      </c>
      <c r="BF347" s="42">
        <v>0.22588522732257843</v>
      </c>
      <c r="BG347" s="42">
        <v>0.20024420320987701</v>
      </c>
      <c r="BH347" s="42">
        <v>0.16849817335605621</v>
      </c>
      <c r="BI347" s="54">
        <f t="shared" si="161"/>
        <v>0.23097273707389832</v>
      </c>
      <c r="BJ347" s="44">
        <v>4.0643710643053055E-2</v>
      </c>
      <c r="BK347" s="44">
        <v>4.0375757962465286E-2</v>
      </c>
      <c r="BL347" s="44">
        <v>4.0281333029270172E-2</v>
      </c>
      <c r="BM347" s="44">
        <v>4.0200937539339066E-2</v>
      </c>
      <c r="BN347" s="44">
        <v>4.0486358106136322E-2</v>
      </c>
      <c r="BO347" s="44">
        <v>4.0377240628004074E-2</v>
      </c>
      <c r="BP347" s="58">
        <f t="shared" si="162"/>
        <v>4.0394222984711327E-2</v>
      </c>
      <c r="BQ347" s="42">
        <v>1.27</v>
      </c>
      <c r="BR347" s="42">
        <v>1.22</v>
      </c>
      <c r="BS347" s="42">
        <v>1.2</v>
      </c>
      <c r="BT347" s="42">
        <v>1.2</v>
      </c>
      <c r="BU347" s="42">
        <v>1.21</v>
      </c>
      <c r="BV347" s="42">
        <v>1.1499999999999999</v>
      </c>
      <c r="BW347" s="54">
        <v>1.21</v>
      </c>
      <c r="BX347" s="44">
        <v>3.9E-2</v>
      </c>
      <c r="BY347" s="44">
        <v>3.6999999999999998E-2</v>
      </c>
      <c r="BZ347" s="44">
        <v>3.7999999999999999E-2</v>
      </c>
      <c r="CA347" s="44">
        <v>0.04</v>
      </c>
      <c r="CB347" s="44">
        <v>3.9E-2</v>
      </c>
      <c r="CC347" s="44">
        <v>3.6999999999999998E-2</v>
      </c>
      <c r="CD347" s="58">
        <v>3.7999999999999999E-2</v>
      </c>
      <c r="CE347" s="42">
        <v>8.0399999999999991</v>
      </c>
      <c r="CF347" s="42">
        <v>8.0500000000000007</v>
      </c>
      <c r="CG347" s="42">
        <v>8.0399999999999991</v>
      </c>
      <c r="CH347" s="42">
        <v>8.0299999999999994</v>
      </c>
      <c r="CI347" s="42">
        <v>8.01</v>
      </c>
      <c r="CJ347" s="42">
        <v>8.0399999999999991</v>
      </c>
      <c r="CK347" s="54">
        <v>8.0399999999999991</v>
      </c>
      <c r="CL347" s="42">
        <v>123</v>
      </c>
      <c r="CM347" s="44">
        <v>0.06</v>
      </c>
      <c r="CN347" s="44">
        <v>1.8822954893112183</v>
      </c>
      <c r="CO347" s="44">
        <v>1.7768009901046753</v>
      </c>
      <c r="CP347" s="44">
        <v>1.8100122213363647</v>
      </c>
      <c r="CQ347" s="44">
        <v>1.9321123361587524</v>
      </c>
      <c r="CR347" s="44">
        <v>1.8832722902297974</v>
      </c>
      <c r="CS347" s="44">
        <v>1.7768009901046753</v>
      </c>
      <c r="CT347" s="58">
        <f t="shared" si="163"/>
        <v>1.8435490528742473</v>
      </c>
      <c r="CU347" s="44" t="s">
        <v>233</v>
      </c>
      <c r="CV347" s="44" t="s">
        <v>233</v>
      </c>
      <c r="CW347" s="44" t="s">
        <v>233</v>
      </c>
      <c r="CX347" s="44" t="s">
        <v>233</v>
      </c>
      <c r="CY347" s="44" t="s">
        <v>233</v>
      </c>
      <c r="CZ347" s="44" t="s">
        <v>233</v>
      </c>
      <c r="DA347" s="54">
        <v>0.73799999999999999</v>
      </c>
      <c r="DB347" s="65">
        <v>1264.7130126953125</v>
      </c>
      <c r="DC347" s="65">
        <v>1223.321044921875</v>
      </c>
      <c r="DD347" s="65">
        <v>1257.99755859375</v>
      </c>
      <c r="DE347" s="65">
        <v>1236.01953125</v>
      </c>
      <c r="DF347" s="65">
        <v>1364.1025390625</v>
      </c>
      <c r="DG347" s="65">
        <v>1186.08056640625</v>
      </c>
      <c r="DH347" s="58">
        <f t="shared" si="164"/>
        <v>1.8077362207031249</v>
      </c>
      <c r="DI347" s="65">
        <v>1298.5347900390625</v>
      </c>
      <c r="DJ347" s="65">
        <v>1272.283203125</v>
      </c>
      <c r="DK347" s="65">
        <v>1286.4468994140625</v>
      </c>
      <c r="DL347" s="65">
        <v>1303.174560546875</v>
      </c>
      <c r="DM347" s="65">
        <v>1297.85107421875</v>
      </c>
      <c r="DN347" s="65">
        <v>1278.6812744140625</v>
      </c>
      <c r="DO347" s="58">
        <f t="shared" si="165"/>
        <v>1.8568732324218751</v>
      </c>
      <c r="DP347" s="65">
        <v>24</v>
      </c>
      <c r="DQ347" s="44"/>
      <c r="DR347" s="65">
        <v>0</v>
      </c>
      <c r="DS347" s="65">
        <v>0</v>
      </c>
      <c r="DT347" s="65">
        <v>706.5</v>
      </c>
      <c r="DU347" s="65">
        <v>717.8125</v>
      </c>
      <c r="DV347" s="65">
        <v>701.25</v>
      </c>
      <c r="DW347" s="65">
        <v>740.1875</v>
      </c>
      <c r="DX347" s="58">
        <f t="shared" si="166"/>
        <v>0.68777999999999995</v>
      </c>
      <c r="DY347" s="43">
        <v>6.1977043151855469</v>
      </c>
      <c r="DZ347" s="43">
        <v>13.332905769348145</v>
      </c>
      <c r="EA347" s="43">
        <v>27.000251770019531</v>
      </c>
      <c r="EB347" s="44">
        <f t="shared" si="167"/>
        <v>1.6408161340332033</v>
      </c>
      <c r="EC347" s="43">
        <v>11</v>
      </c>
      <c r="ED347" s="43">
        <v>11</v>
      </c>
      <c r="EE347" s="43">
        <v>11</v>
      </c>
      <c r="EF347" s="43">
        <v>11</v>
      </c>
      <c r="EG347" s="43">
        <v>11</v>
      </c>
      <c r="EH347" s="43">
        <v>11</v>
      </c>
      <c r="EI347" s="56">
        <f t="shared" si="148"/>
        <v>11</v>
      </c>
      <c r="EJ347" s="65">
        <v>141.71</v>
      </c>
      <c r="EK347" s="42">
        <v>0</v>
      </c>
      <c r="EL347" s="42">
        <v>0</v>
      </c>
      <c r="EM347" s="42">
        <v>0</v>
      </c>
      <c r="EN347" s="42">
        <v>0</v>
      </c>
      <c r="EO347" s="42">
        <v>0</v>
      </c>
      <c r="EP347" s="42">
        <v>0</v>
      </c>
      <c r="EQ347" s="54" t="str">
        <f t="shared" si="149"/>
        <v>0</v>
      </c>
      <c r="ER347" s="65" t="s">
        <v>237</v>
      </c>
      <c r="ES347" s="42">
        <v>0</v>
      </c>
      <c r="ET347" s="42">
        <v>0</v>
      </c>
      <c r="EU347" s="42">
        <v>0</v>
      </c>
      <c r="EV347" s="42">
        <v>0</v>
      </c>
      <c r="EW347" s="42">
        <v>0</v>
      </c>
      <c r="EX347" s="42">
        <v>0</v>
      </c>
      <c r="EY347" s="54" t="str">
        <f t="shared" si="150"/>
        <v>0</v>
      </c>
      <c r="EZ347" s="42" t="s">
        <v>237</v>
      </c>
      <c r="FA347" s="42">
        <v>0.18999999761581421</v>
      </c>
      <c r="FB347" s="42">
        <v>0.18999999761581421</v>
      </c>
      <c r="FC347" s="42">
        <v>0.18000000715255737</v>
      </c>
      <c r="FD347" s="42">
        <v>0.18000000715255737</v>
      </c>
      <c r="FE347" s="42">
        <v>0.18000000715255737</v>
      </c>
      <c r="FF347" s="42">
        <v>0.18000000715255737</v>
      </c>
      <c r="FG347" s="54">
        <f t="shared" si="151"/>
        <v>0.18333333730697632</v>
      </c>
      <c r="FH347" s="42"/>
      <c r="FI347" s="42">
        <v>0.25999999046325684</v>
      </c>
      <c r="FJ347" s="42">
        <v>0.25999999046325684</v>
      </c>
      <c r="FK347" s="42">
        <v>0.2800000011920929</v>
      </c>
      <c r="FL347" s="42">
        <v>0.2800000011920929</v>
      </c>
      <c r="FM347" s="42">
        <v>0.2800000011920929</v>
      </c>
      <c r="FN347" s="42">
        <v>0.2800000011920929</v>
      </c>
      <c r="FO347" s="54">
        <f t="shared" si="152"/>
        <v>0.27333333094914752</v>
      </c>
      <c r="FP347" s="65">
        <v>33</v>
      </c>
      <c r="FQ347" s="42">
        <v>0.64999997615814209</v>
      </c>
      <c r="FR347" s="42">
        <v>0.64999997615814209</v>
      </c>
      <c r="FS347" s="42">
        <v>0.64999997615814209</v>
      </c>
      <c r="FT347" s="42">
        <v>0.64999997615814209</v>
      </c>
      <c r="FU347" s="42">
        <v>0.64999997615814209</v>
      </c>
      <c r="FV347" s="42">
        <v>0.64999997615814209</v>
      </c>
      <c r="FW347" s="54">
        <f t="shared" si="153"/>
        <v>0.64999997615814209</v>
      </c>
      <c r="FX347" s="65">
        <v>37</v>
      </c>
    </row>
    <row r="348" spans="1:180">
      <c r="A348" s="40">
        <v>39050</v>
      </c>
      <c r="B348" s="41"/>
      <c r="C348" s="41"/>
      <c r="D348" s="41"/>
      <c r="E348" s="42"/>
      <c r="F348" s="42"/>
      <c r="G348" s="42"/>
      <c r="H348" s="42"/>
      <c r="I348" s="42"/>
      <c r="J348" s="42"/>
      <c r="K348" s="54" t="str">
        <f t="shared" si="154"/>
        <v/>
      </c>
      <c r="L348" s="43">
        <v>6.520146369934082</v>
      </c>
      <c r="M348" s="43">
        <v>6.6422467231750488</v>
      </c>
      <c r="N348" s="43">
        <v>6.7643465995788574</v>
      </c>
      <c r="O348" s="43">
        <v>7.3015871047973633</v>
      </c>
      <c r="P348" s="43">
        <v>7.9120879173278809</v>
      </c>
      <c r="Q348" s="43">
        <v>8.0341882705688477</v>
      </c>
      <c r="R348" s="54">
        <f t="shared" si="155"/>
        <v>7.1957671642303467</v>
      </c>
      <c r="S348" s="43">
        <v>4.1514043807983398</v>
      </c>
      <c r="T348" s="43">
        <v>4.029304027557373</v>
      </c>
      <c r="U348" s="43">
        <v>4.029304027557373</v>
      </c>
      <c r="V348" s="43">
        <v>2.6862027645111084</v>
      </c>
      <c r="W348" s="43">
        <v>2.442002534866333</v>
      </c>
      <c r="X348" s="43">
        <v>3.1746032238006592</v>
      </c>
      <c r="Y348" s="56">
        <f t="shared" si="156"/>
        <v>3.4188034931818643</v>
      </c>
      <c r="Z348" s="42">
        <v>-0.21245421469211578</v>
      </c>
      <c r="AA348" s="42">
        <v>-0.23199023306369781</v>
      </c>
      <c r="AB348" s="42">
        <v>-0.21733821928501129</v>
      </c>
      <c r="AC348" s="42">
        <v>-0.2222222238779068</v>
      </c>
      <c r="AD348" s="42">
        <v>-0.23199023306369781</v>
      </c>
      <c r="AE348" s="42">
        <v>-0.23199023306369781</v>
      </c>
      <c r="AF348" s="54">
        <f t="shared" si="157"/>
        <v>-0.22466422617435455</v>
      </c>
      <c r="AG348" s="42">
        <v>7.6068377494812012</v>
      </c>
      <c r="AH348" s="42">
        <v>7.6068377494812012</v>
      </c>
      <c r="AI348" s="42">
        <v>7.5931625366210938</v>
      </c>
      <c r="AJ348" s="42">
        <v>7.7230768203735352</v>
      </c>
      <c r="AK348" s="42">
        <v>7.8632478713989258</v>
      </c>
      <c r="AL348" s="42">
        <v>7.7196578979492188</v>
      </c>
      <c r="AM348" s="54">
        <f t="shared" si="158"/>
        <v>7.6854701042175293</v>
      </c>
      <c r="AN348" s="44">
        <v>0.72527474164962769</v>
      </c>
      <c r="AO348" s="44">
        <v>0.76923078298568726</v>
      </c>
      <c r="AP348" s="44">
        <v>0.65445667505264282</v>
      </c>
      <c r="AQ348" s="44">
        <v>0.30525031685829163</v>
      </c>
      <c r="AR348" s="44">
        <v>0.52991455793380737</v>
      </c>
      <c r="AS348" s="44">
        <v>0.56166058778762817</v>
      </c>
      <c r="AT348" s="58">
        <f t="shared" si="159"/>
        <v>0.59096461037794745</v>
      </c>
      <c r="AU348" s="42">
        <v>0.49694749712944031</v>
      </c>
      <c r="AV348" s="42">
        <v>0.47985348105430603</v>
      </c>
      <c r="AW348" s="42">
        <v>0.5653235912322998</v>
      </c>
      <c r="AX348" s="42">
        <v>0.46153846383094788</v>
      </c>
      <c r="AY348" s="42">
        <v>0.5445665717124939</v>
      </c>
      <c r="AZ348" s="42">
        <v>0.43345543742179871</v>
      </c>
      <c r="BA348" s="54">
        <f t="shared" si="160"/>
        <v>0.49694750706354779</v>
      </c>
      <c r="BB348" s="44"/>
      <c r="BC348" s="42">
        <v>0.20146520435810089</v>
      </c>
      <c r="BD348" s="42">
        <v>0.1587301641702652</v>
      </c>
      <c r="BE348" s="42">
        <v>0.2063492089509964</v>
      </c>
      <c r="BF348" s="42">
        <v>0.15750916302204132</v>
      </c>
      <c r="BG348" s="42">
        <v>0.1587301641702652</v>
      </c>
      <c r="BH348" s="42">
        <v>0.21123321354389191</v>
      </c>
      <c r="BI348" s="54">
        <f t="shared" si="161"/>
        <v>0.18233618636926016</v>
      </c>
      <c r="BJ348" s="44">
        <v>4.026215523481369E-2</v>
      </c>
      <c r="BK348" s="44">
        <v>4.0458280593156815E-2</v>
      </c>
      <c r="BL348" s="44">
        <v>4.1755206882953644E-2</v>
      </c>
      <c r="BM348" s="44">
        <v>4.179869219660759E-2</v>
      </c>
      <c r="BN348" s="44">
        <v>4.1596353054046631E-2</v>
      </c>
      <c r="BO348" s="44">
        <v>4.4066213071346283E-2</v>
      </c>
      <c r="BP348" s="58">
        <f t="shared" si="162"/>
        <v>4.1656150172154106E-2</v>
      </c>
      <c r="BQ348" s="42">
        <v>1.1499999999999999</v>
      </c>
      <c r="BR348" s="42">
        <v>1.1399999999999999</v>
      </c>
      <c r="BS348" s="42">
        <v>1.1599999999999999</v>
      </c>
      <c r="BT348" s="42">
        <v>1.23</v>
      </c>
      <c r="BU348" s="42">
        <v>1.21</v>
      </c>
      <c r="BV348" s="42">
        <v>1.22</v>
      </c>
      <c r="BW348" s="54">
        <v>1.18</v>
      </c>
      <c r="BX348" s="44">
        <v>4.2000000000000003E-2</v>
      </c>
      <c r="BY348" s="44">
        <v>3.7999999999999999E-2</v>
      </c>
      <c r="BZ348" s="44">
        <v>3.6999999999999998E-2</v>
      </c>
      <c r="CA348" s="44">
        <v>4.2999999999999997E-2</v>
      </c>
      <c r="CB348" s="44">
        <v>4.2999999999999997E-2</v>
      </c>
      <c r="CC348" s="44">
        <v>4.5999999999999999E-2</v>
      </c>
      <c r="CD348" s="58">
        <v>4.1000000000000002E-2</v>
      </c>
      <c r="CE348" s="42">
        <v>8.08</v>
      </c>
      <c r="CF348" s="42">
        <v>8.09</v>
      </c>
      <c r="CG348" s="42">
        <v>8.06</v>
      </c>
      <c r="CH348" s="42">
        <v>8.0500000000000007</v>
      </c>
      <c r="CI348" s="42">
        <v>8.0399999999999991</v>
      </c>
      <c r="CJ348" s="42">
        <v>8.07</v>
      </c>
      <c r="CK348" s="54">
        <v>8.06</v>
      </c>
      <c r="CL348" s="42">
        <v>130</v>
      </c>
      <c r="CM348" s="44">
        <v>7.2999999999999995E-2</v>
      </c>
      <c r="CN348" s="44">
        <v>1.8442002534866333</v>
      </c>
      <c r="CO348" s="44">
        <v>1.773870587348938</v>
      </c>
      <c r="CP348" s="44">
        <v>1.9135531187057495</v>
      </c>
      <c r="CQ348" s="44">
        <v>1.8764346837997437</v>
      </c>
      <c r="CR348" s="44">
        <v>1.8109890222549438</v>
      </c>
      <c r="CS348" s="44">
        <v>1.821733832359314</v>
      </c>
      <c r="CT348" s="58">
        <f t="shared" si="163"/>
        <v>1.8401302496592205</v>
      </c>
      <c r="CU348" s="44" t="s">
        <v>233</v>
      </c>
      <c r="CV348" s="44" t="s">
        <v>233</v>
      </c>
      <c r="CW348" s="44" t="s">
        <v>233</v>
      </c>
      <c r="CX348" s="44" t="s">
        <v>233</v>
      </c>
      <c r="CY348" s="44" t="s">
        <v>233</v>
      </c>
      <c r="CZ348" s="44" t="s">
        <v>233</v>
      </c>
      <c r="DA348" s="54">
        <v>0.77600000000000002</v>
      </c>
      <c r="DB348" s="65">
        <v>1252.5030517578125</v>
      </c>
      <c r="DC348" s="65">
        <v>1242.8570556640625</v>
      </c>
      <c r="DD348" s="65">
        <v>1213.6751708984375</v>
      </c>
      <c r="DE348" s="65">
        <v>1349.572509765625</v>
      </c>
      <c r="DF348" s="65">
        <v>1188.6446533203125</v>
      </c>
      <c r="DG348" s="65">
        <v>1233.94384765625</v>
      </c>
      <c r="DH348" s="58">
        <f t="shared" si="164"/>
        <v>1.795487109375</v>
      </c>
      <c r="DI348" s="65">
        <v>1283.6142578125</v>
      </c>
      <c r="DJ348" s="65">
        <v>1264.981689453125</v>
      </c>
      <c r="DK348" s="65">
        <v>1268.25390625</v>
      </c>
      <c r="DL348" s="65">
        <v>1278.07080078125</v>
      </c>
      <c r="DM348" s="65">
        <v>1282.6373291015625</v>
      </c>
      <c r="DN348" s="65">
        <v>1153.7239990234375</v>
      </c>
      <c r="DO348" s="58">
        <f t="shared" si="165"/>
        <v>1.80750767578125</v>
      </c>
      <c r="DP348" s="65">
        <v>47</v>
      </c>
      <c r="DQ348" s="44"/>
      <c r="DR348" s="65">
        <v>0</v>
      </c>
      <c r="DS348" s="65">
        <v>0</v>
      </c>
      <c r="DT348" s="65">
        <v>733.5</v>
      </c>
      <c r="DU348" s="65">
        <v>726.1875</v>
      </c>
      <c r="DV348" s="65">
        <v>0</v>
      </c>
      <c r="DW348" s="65">
        <v>0</v>
      </c>
      <c r="DX348" s="58">
        <f t="shared" si="166"/>
        <v>0.350325</v>
      </c>
      <c r="DY348" s="43">
        <v>6.4202194213867188</v>
      </c>
      <c r="DZ348" s="43">
        <v>14.758608818054199</v>
      </c>
      <c r="EA348" s="43">
        <v>28.732749938964844</v>
      </c>
      <c r="EB348" s="44">
        <f t="shared" si="167"/>
        <v>1.599355030670166</v>
      </c>
      <c r="EC348" s="43">
        <v>11</v>
      </c>
      <c r="ED348" s="43">
        <v>11</v>
      </c>
      <c r="EE348" s="43">
        <v>11</v>
      </c>
      <c r="EF348" s="43">
        <v>11</v>
      </c>
      <c r="EG348" s="43">
        <v>11</v>
      </c>
      <c r="EH348" s="43">
        <v>11</v>
      </c>
      <c r="EI348" s="56">
        <f t="shared" si="148"/>
        <v>11</v>
      </c>
      <c r="EJ348" s="65">
        <v>138.6</v>
      </c>
      <c r="EK348" s="42">
        <v>0</v>
      </c>
      <c r="EL348" s="42">
        <v>0</v>
      </c>
      <c r="EM348" s="42">
        <v>0</v>
      </c>
      <c r="EN348" s="42">
        <v>0</v>
      </c>
      <c r="EO348" s="42">
        <v>0</v>
      </c>
      <c r="EP348" s="42">
        <v>0</v>
      </c>
      <c r="EQ348" s="54" t="str">
        <f t="shared" si="149"/>
        <v>0</v>
      </c>
      <c r="ER348" s="65" t="s">
        <v>237</v>
      </c>
      <c r="ES348" s="42">
        <v>0</v>
      </c>
      <c r="ET348" s="42">
        <v>0</v>
      </c>
      <c r="EU348" s="42">
        <v>0</v>
      </c>
      <c r="EV348" s="42">
        <v>0</v>
      </c>
      <c r="EW348" s="42">
        <v>0</v>
      </c>
      <c r="EX348" s="42">
        <v>0</v>
      </c>
      <c r="EY348" s="54" t="str">
        <f t="shared" si="150"/>
        <v>0</v>
      </c>
      <c r="EZ348" s="42" t="s">
        <v>237</v>
      </c>
      <c r="FA348" s="42">
        <v>0.18000000715255737</v>
      </c>
      <c r="FB348" s="42">
        <v>0.18000000715255737</v>
      </c>
      <c r="FC348" s="42">
        <v>0.18000000715255737</v>
      </c>
      <c r="FD348" s="42">
        <v>0.18000000715255737</v>
      </c>
      <c r="FE348" s="42">
        <v>0.18000000715255737</v>
      </c>
      <c r="FF348" s="42">
        <v>0.18000000715255737</v>
      </c>
      <c r="FG348" s="54">
        <f t="shared" si="151"/>
        <v>0.18000000715255737</v>
      </c>
      <c r="FH348" s="42"/>
      <c r="FI348" s="42">
        <v>0.2800000011920929</v>
      </c>
      <c r="FJ348" s="42">
        <v>0.2800000011920929</v>
      </c>
      <c r="FK348" s="42">
        <v>0.30000001192092896</v>
      </c>
      <c r="FL348" s="42">
        <v>0.30000001192092896</v>
      </c>
      <c r="FM348" s="42">
        <v>0.30000001192092896</v>
      </c>
      <c r="FN348" s="42">
        <v>0.30000001192092896</v>
      </c>
      <c r="FO348" s="54">
        <f t="shared" si="152"/>
        <v>0.29333334167798358</v>
      </c>
      <c r="FP348" s="65">
        <v>28</v>
      </c>
      <c r="FQ348" s="42">
        <v>0.64999997615814209</v>
      </c>
      <c r="FR348" s="42">
        <v>0.64999997615814209</v>
      </c>
      <c r="FS348" s="42">
        <v>0.64999997615814209</v>
      </c>
      <c r="FT348" s="42">
        <v>0.64999997615814209</v>
      </c>
      <c r="FU348" s="42">
        <v>0.64999997615814209</v>
      </c>
      <c r="FV348" s="42">
        <v>0.64999997615814209</v>
      </c>
      <c r="FW348" s="54">
        <f t="shared" si="153"/>
        <v>0.64999997615814209</v>
      </c>
      <c r="FX348" s="65">
        <v>32</v>
      </c>
    </row>
    <row r="349" spans="1:180">
      <c r="A349" s="40">
        <v>39051</v>
      </c>
      <c r="B349" s="41"/>
      <c r="C349" s="41"/>
      <c r="D349" s="41"/>
      <c r="E349" s="42"/>
      <c r="F349" s="42"/>
      <c r="G349" s="42"/>
      <c r="H349" s="42"/>
      <c r="I349" s="42"/>
      <c r="J349" s="42"/>
      <c r="K349" s="54" t="str">
        <f t="shared" si="154"/>
        <v/>
      </c>
      <c r="L349" s="43">
        <v>8.0341882705688477</v>
      </c>
      <c r="M349" s="43">
        <v>8.0341882705688477</v>
      </c>
      <c r="N349" s="43">
        <v>8.2783880233764648</v>
      </c>
      <c r="O349" s="43">
        <v>8.7912092208862305</v>
      </c>
      <c r="P349" s="43">
        <v>9.4993896484375</v>
      </c>
      <c r="Q349" s="43">
        <v>9.6214895248413086</v>
      </c>
      <c r="R349" s="54">
        <f t="shared" si="155"/>
        <v>8.7098088264465332</v>
      </c>
      <c r="S349" s="43">
        <v>3.4188034534454346</v>
      </c>
      <c r="T349" s="43">
        <v>3.1746032238006592</v>
      </c>
      <c r="U349" s="43">
        <v>3.9072039127349854</v>
      </c>
      <c r="V349" s="43">
        <v>3.2967033386230469</v>
      </c>
      <c r="W349" s="43">
        <v>3.4188034534454346</v>
      </c>
      <c r="X349" s="43">
        <v>3.2967033386230469</v>
      </c>
      <c r="Y349" s="56">
        <f t="shared" si="156"/>
        <v>3.4188034534454346</v>
      </c>
      <c r="Z349" s="42">
        <v>-0.21733821928501129</v>
      </c>
      <c r="AA349" s="42">
        <v>-0.20757021009922028</v>
      </c>
      <c r="AB349" s="42">
        <v>-0.20757021009922028</v>
      </c>
      <c r="AC349" s="42">
        <v>-0.2222222238779068</v>
      </c>
      <c r="AD349" s="42">
        <v>-0.19780220091342926</v>
      </c>
      <c r="AE349" s="42">
        <v>-0.18803419172763824</v>
      </c>
      <c r="AF349" s="54">
        <f t="shared" si="157"/>
        <v>-0.2067562093337377</v>
      </c>
      <c r="AG349" s="42">
        <v>7.6136751174926758</v>
      </c>
      <c r="AH349" s="42">
        <v>7.5829057693481445</v>
      </c>
      <c r="AI349" s="42">
        <v>7.5931625366210938</v>
      </c>
      <c r="AJ349" s="42">
        <v>7.7059826850891113</v>
      </c>
      <c r="AK349" s="42">
        <v>7.8051280975341797</v>
      </c>
      <c r="AL349" s="42">
        <v>7.654700756072998</v>
      </c>
      <c r="AM349" s="54">
        <f t="shared" si="158"/>
        <v>7.6592591603597002</v>
      </c>
      <c r="AN349" s="44">
        <v>0.40781441330909729</v>
      </c>
      <c r="AO349" s="44">
        <v>0.33943834900856018</v>
      </c>
      <c r="AP349" s="44">
        <v>0.39560440182685852</v>
      </c>
      <c r="AQ349" s="44">
        <v>0.43223443627357483</v>
      </c>
      <c r="AR349" s="44">
        <v>0.45665445923805237</v>
      </c>
      <c r="AS349" s="44">
        <v>0.36874237656593323</v>
      </c>
      <c r="AT349" s="58">
        <f t="shared" si="159"/>
        <v>0.40008140603701275</v>
      </c>
      <c r="AU349" s="42">
        <v>0.63492065668106079</v>
      </c>
      <c r="AV349" s="42">
        <v>0.69352871179580688</v>
      </c>
      <c r="AW349" s="42">
        <v>0.68864470720291138</v>
      </c>
      <c r="AX349" s="42">
        <v>0.6715506911277771</v>
      </c>
      <c r="AY349" s="42">
        <v>0.6556776762008667</v>
      </c>
      <c r="AZ349" s="42">
        <v>0.70207571983337402</v>
      </c>
      <c r="BA349" s="54">
        <f t="shared" si="160"/>
        <v>0.67439969380696618</v>
      </c>
      <c r="BB349" s="44"/>
      <c r="BC349" s="42">
        <v>0.22954823076725006</v>
      </c>
      <c r="BD349" s="42">
        <v>0.26129427552223206</v>
      </c>
      <c r="BE349" s="42">
        <v>0.24664224684238434</v>
      </c>
      <c r="BF349" s="42">
        <v>0.24053724110126495</v>
      </c>
      <c r="BG349" s="42">
        <v>0.12454212456941605</v>
      </c>
      <c r="BH349" s="42">
        <v>0.26129427552223206</v>
      </c>
      <c r="BI349" s="54">
        <f t="shared" si="161"/>
        <v>0.22730973238746324</v>
      </c>
      <c r="BJ349" s="44">
        <v>4.1819322854280472E-2</v>
      </c>
      <c r="BK349" s="44">
        <v>4.1321821510791779E-2</v>
      </c>
      <c r="BL349" s="44">
        <v>4.1348069906234741E-2</v>
      </c>
      <c r="BM349" s="44">
        <v>4.081258550286293E-2</v>
      </c>
      <c r="BN349" s="44">
        <v>4.4353213161230087E-2</v>
      </c>
      <c r="BO349" s="44">
        <v>4.2787384241819382E-2</v>
      </c>
      <c r="BP349" s="58">
        <f t="shared" si="162"/>
        <v>4.2073732862869896E-2</v>
      </c>
      <c r="BQ349" s="42">
        <v>1.18</v>
      </c>
      <c r="BR349" s="42">
        <v>1.2</v>
      </c>
      <c r="BS349" s="42">
        <v>1.22</v>
      </c>
      <c r="BT349" s="42">
        <v>1.23</v>
      </c>
      <c r="BU349" s="42">
        <v>1.23</v>
      </c>
      <c r="BV349" s="42">
        <v>1.24</v>
      </c>
      <c r="BW349" s="54">
        <v>1.22</v>
      </c>
      <c r="BX349" s="44">
        <v>4.2999999999999997E-2</v>
      </c>
      <c r="BY349" s="44">
        <v>4.2999999999999997E-2</v>
      </c>
      <c r="BZ349" s="44">
        <v>4.2999999999999997E-2</v>
      </c>
      <c r="CA349" s="44">
        <v>4.2999999999999997E-2</v>
      </c>
      <c r="CB349" s="44">
        <v>4.8000000000000001E-2</v>
      </c>
      <c r="CC349" s="44">
        <v>4.3999999999999997E-2</v>
      </c>
      <c r="CD349" s="58">
        <v>4.3999999999999997E-2</v>
      </c>
      <c r="CE349" s="42">
        <v>8.08</v>
      </c>
      <c r="CF349" s="42">
        <v>8.08</v>
      </c>
      <c r="CG349" s="42">
        <v>8.07</v>
      </c>
      <c r="CH349" s="42">
        <v>8.06</v>
      </c>
      <c r="CI349" s="42">
        <v>8.0500000000000007</v>
      </c>
      <c r="CJ349" s="42">
        <v>8.0399999999999991</v>
      </c>
      <c r="CK349" s="54">
        <v>8.06</v>
      </c>
      <c r="CL349" s="42">
        <v>125</v>
      </c>
      <c r="CM349" s="44">
        <v>0.09</v>
      </c>
      <c r="CN349" s="44">
        <v>1.2170940637588501</v>
      </c>
      <c r="CO349" s="44">
        <v>1.2180708646774292</v>
      </c>
      <c r="CP349" s="44">
        <v>1.2131868600845337</v>
      </c>
      <c r="CQ349" s="44">
        <v>1.2141636610031128</v>
      </c>
      <c r="CR349" s="44">
        <v>1.3421245813369751</v>
      </c>
      <c r="CS349" s="44">
        <v>1.3147741556167603</v>
      </c>
      <c r="CT349" s="58">
        <f t="shared" si="163"/>
        <v>1.2532356977462769</v>
      </c>
      <c r="CU349" s="44" t="s">
        <v>233</v>
      </c>
      <c r="CV349" s="44" t="s">
        <v>233</v>
      </c>
      <c r="CW349" s="44" t="s">
        <v>233</v>
      </c>
      <c r="CX349" s="44" t="s">
        <v>233</v>
      </c>
      <c r="CY349" s="44" t="s">
        <v>233</v>
      </c>
      <c r="CZ349" s="44" t="s">
        <v>233</v>
      </c>
      <c r="DA349" s="54">
        <v>1.24</v>
      </c>
      <c r="DB349" s="65">
        <v>837.4847412109375</v>
      </c>
      <c r="DC349" s="65">
        <v>837.72894287109375</v>
      </c>
      <c r="DD349" s="65">
        <v>830.15869140625</v>
      </c>
      <c r="DE349" s="65">
        <v>832.23443603515625</v>
      </c>
      <c r="DF349" s="65">
        <v>906.22711181640625</v>
      </c>
      <c r="DG349" s="65">
        <v>879.73138427734375</v>
      </c>
      <c r="DH349" s="58">
        <f t="shared" si="164"/>
        <v>1.229655673828125</v>
      </c>
      <c r="DI349" s="65">
        <v>869.6702880859375</v>
      </c>
      <c r="DJ349" s="65">
        <v>860.85467529296875</v>
      </c>
      <c r="DK349" s="65">
        <v>873.16241455078125</v>
      </c>
      <c r="DL349" s="65">
        <v>889.5726318359375</v>
      </c>
      <c r="DM349" s="65">
        <v>905.98291015625</v>
      </c>
      <c r="DN349" s="65">
        <v>888.888916015625</v>
      </c>
      <c r="DO349" s="58">
        <f t="shared" si="165"/>
        <v>1.2691516406250001</v>
      </c>
      <c r="DP349" s="65">
        <v>24</v>
      </c>
      <c r="DQ349" s="44"/>
      <c r="DR349" s="65">
        <v>716</v>
      </c>
      <c r="DS349" s="65">
        <v>746.625</v>
      </c>
      <c r="DT349" s="65">
        <v>761.6875</v>
      </c>
      <c r="DU349" s="65">
        <v>728.4375</v>
      </c>
      <c r="DV349" s="65">
        <v>721.125</v>
      </c>
      <c r="DW349" s="65">
        <v>718.8125</v>
      </c>
      <c r="DX349" s="58">
        <f t="shared" si="166"/>
        <v>1.0542450000000001</v>
      </c>
      <c r="DY349" s="43">
        <v>6.3776798248291016</v>
      </c>
      <c r="DZ349" s="43">
        <v>12.906999588012695</v>
      </c>
      <c r="EA349" s="43">
        <v>26.444404602050781</v>
      </c>
      <c r="EB349" s="44">
        <f t="shared" si="167"/>
        <v>1.5394865882110595</v>
      </c>
      <c r="EC349" s="43">
        <v>13</v>
      </c>
      <c r="ED349" s="43">
        <v>13</v>
      </c>
      <c r="EE349" s="43">
        <v>13</v>
      </c>
      <c r="EF349" s="43">
        <v>13</v>
      </c>
      <c r="EG349" s="43">
        <v>15</v>
      </c>
      <c r="EH349" s="43">
        <v>15</v>
      </c>
      <c r="EI349" s="56">
        <f t="shared" si="148"/>
        <v>13.666666666666666</v>
      </c>
      <c r="EJ349" s="65">
        <v>76.040000000000006</v>
      </c>
      <c r="EK349" s="42">
        <v>0</v>
      </c>
      <c r="EL349" s="42">
        <v>0</v>
      </c>
      <c r="EM349" s="42">
        <v>0</v>
      </c>
      <c r="EN349" s="42">
        <v>0</v>
      </c>
      <c r="EO349" s="42">
        <v>0</v>
      </c>
      <c r="EP349" s="42">
        <v>0</v>
      </c>
      <c r="EQ349" s="54" t="str">
        <f t="shared" si="149"/>
        <v>0</v>
      </c>
      <c r="ER349" s="65" t="s">
        <v>237</v>
      </c>
      <c r="ES349" s="42">
        <v>0</v>
      </c>
      <c r="ET349" s="42">
        <v>0</v>
      </c>
      <c r="EU349" s="42">
        <v>0</v>
      </c>
      <c r="EV349" s="42">
        <v>0</v>
      </c>
      <c r="EW349" s="42">
        <v>0</v>
      </c>
      <c r="EX349" s="42">
        <v>0</v>
      </c>
      <c r="EY349" s="54" t="str">
        <f t="shared" si="150"/>
        <v>0</v>
      </c>
      <c r="EZ349" s="42" t="s">
        <v>237</v>
      </c>
      <c r="FA349" s="42">
        <v>0.2199999988079071</v>
      </c>
      <c r="FB349" s="42">
        <v>0.2199999988079071</v>
      </c>
      <c r="FC349" s="42">
        <v>0.2199999988079071</v>
      </c>
      <c r="FD349" s="42">
        <v>0.2199999988079071</v>
      </c>
      <c r="FE349" s="42">
        <v>0.2199999988079071</v>
      </c>
      <c r="FF349" s="42">
        <v>0.2199999988079071</v>
      </c>
      <c r="FG349" s="54">
        <f t="shared" si="151"/>
        <v>0.2199999988079071</v>
      </c>
      <c r="FH349" s="42"/>
      <c r="FI349" s="42">
        <v>0.30000001192092896</v>
      </c>
      <c r="FJ349" s="42">
        <v>0.30000001192092896</v>
      </c>
      <c r="FK349" s="42">
        <v>0.30000001192092896</v>
      </c>
      <c r="FL349" s="42">
        <v>0.30000001192092896</v>
      </c>
      <c r="FM349" s="42">
        <v>0.30000001192092896</v>
      </c>
      <c r="FN349" s="42">
        <v>0.30000001192092896</v>
      </c>
      <c r="FO349" s="54">
        <f t="shared" si="152"/>
        <v>0.30000001192092896</v>
      </c>
      <c r="FP349" s="65">
        <v>24</v>
      </c>
      <c r="FQ349" s="42">
        <v>0.64999997615814209</v>
      </c>
      <c r="FR349" s="42">
        <v>0.64999997615814209</v>
      </c>
      <c r="FS349" s="42">
        <v>0.64999997615814209</v>
      </c>
      <c r="FT349" s="42">
        <v>0.64999997615814209</v>
      </c>
      <c r="FU349" s="42">
        <v>0.64999997615814209</v>
      </c>
      <c r="FV349" s="42">
        <v>0.64999997615814209</v>
      </c>
      <c r="FW349" s="54">
        <f t="shared" si="153"/>
        <v>0.64999997615814209</v>
      </c>
      <c r="FX349" s="65">
        <v>28</v>
      </c>
    </row>
    <row r="350" spans="1:180">
      <c r="A350" s="40">
        <v>39052</v>
      </c>
      <c r="B350" s="41"/>
      <c r="C350" s="41"/>
      <c r="D350" s="41"/>
      <c r="E350" s="42"/>
      <c r="F350" s="42"/>
      <c r="G350" s="42"/>
      <c r="H350" s="42"/>
      <c r="I350" s="42"/>
      <c r="J350" s="42"/>
      <c r="K350" s="54" t="str">
        <f t="shared" si="154"/>
        <v/>
      </c>
      <c r="L350" s="43">
        <v>9.6214895248413086</v>
      </c>
      <c r="M350" s="43">
        <v>9.3772897720336914</v>
      </c>
      <c r="N350" s="43">
        <v>9.1330890655517578</v>
      </c>
      <c r="O350" s="43">
        <v>9.0109891891479492</v>
      </c>
      <c r="P350" s="43">
        <v>10.256410598754883</v>
      </c>
      <c r="Q350" s="43">
        <v>10.256410598754883</v>
      </c>
      <c r="R350" s="54">
        <f t="shared" si="155"/>
        <v>9.6092797915140782</v>
      </c>
      <c r="S350" s="43">
        <v>4.029304027557373</v>
      </c>
      <c r="T350" s="43">
        <v>4.7619047164916992</v>
      </c>
      <c r="U350" s="43">
        <v>4.1514043807983398</v>
      </c>
      <c r="V350" s="43">
        <v>4.1514043807983398</v>
      </c>
      <c r="W350" s="43">
        <v>5.4945054054260254</v>
      </c>
      <c r="X350" s="43">
        <v>13.797313690185547</v>
      </c>
      <c r="Y350" s="56">
        <f t="shared" si="156"/>
        <v>6.0643061002095537</v>
      </c>
      <c r="Z350" s="42">
        <v>-0.18315018713474274</v>
      </c>
      <c r="AA350" s="42">
        <v>-0.16849817335605621</v>
      </c>
      <c r="AB350" s="42">
        <v>-0.1587301641702652</v>
      </c>
      <c r="AC350" s="42">
        <v>-0.16849817335605621</v>
      </c>
      <c r="AD350" s="42">
        <v>-0.18803419172763824</v>
      </c>
      <c r="AE350" s="42">
        <v>-0.13919414579868317</v>
      </c>
      <c r="AF350" s="54">
        <f t="shared" si="157"/>
        <v>-0.16768417259057364</v>
      </c>
      <c r="AG350" s="42">
        <v>7.5931625366210938</v>
      </c>
      <c r="AH350" s="42">
        <v>7.5760684013366699</v>
      </c>
      <c r="AI350" s="42">
        <v>7.5794873237609863</v>
      </c>
      <c r="AJ350" s="42">
        <v>7.6478633880615234</v>
      </c>
      <c r="AK350" s="42">
        <v>7.7880339622497559</v>
      </c>
      <c r="AL350" s="42">
        <v>7.5384616851806641</v>
      </c>
      <c r="AM350" s="54">
        <f t="shared" si="158"/>
        <v>7.6205128828684492</v>
      </c>
      <c r="AN350" s="44">
        <v>0.36141636967658997</v>
      </c>
      <c r="AO350" s="44">
        <v>0.3540903627872467</v>
      </c>
      <c r="AP350" s="44">
        <v>0.35653236508369446</v>
      </c>
      <c r="AQ350" s="44">
        <v>0.36874237656593323</v>
      </c>
      <c r="AR350" s="44">
        <v>0.41758242249488831</v>
      </c>
      <c r="AS350" s="44">
        <v>0.57142859697341919</v>
      </c>
      <c r="AT350" s="58">
        <f t="shared" si="159"/>
        <v>0.40496541559696198</v>
      </c>
      <c r="AU350" s="42">
        <v>0.65689867734909058</v>
      </c>
      <c r="AV350" s="42">
        <v>0.68498170375823975</v>
      </c>
      <c r="AW350" s="42">
        <v>0.69841271638870239</v>
      </c>
      <c r="AX350" s="42">
        <v>0.59584861993789673</v>
      </c>
      <c r="AY350" s="42">
        <v>0.62026864290237427</v>
      </c>
      <c r="AZ350" s="42">
        <v>0.70207571983337402</v>
      </c>
      <c r="BA350" s="54">
        <f t="shared" si="160"/>
        <v>0.65974768002827966</v>
      </c>
      <c r="BB350" s="44"/>
      <c r="BC350" s="42">
        <v>0.25396826863288879</v>
      </c>
      <c r="BD350" s="42">
        <v>0.22954823076725006</v>
      </c>
      <c r="BE350" s="42">
        <v>0.24664224684238434</v>
      </c>
      <c r="BF350" s="42">
        <v>0.20024420320987701</v>
      </c>
      <c r="BG350" s="42">
        <v>0.17826618254184723</v>
      </c>
      <c r="BH350" s="42">
        <v>0.26862028241157532</v>
      </c>
      <c r="BI350" s="54">
        <f t="shared" si="161"/>
        <v>0.2295482357343038</v>
      </c>
      <c r="BJ350" s="44">
        <v>4.2518019676208496E-2</v>
      </c>
      <c r="BK350" s="44">
        <v>4.1980456560850143E-2</v>
      </c>
      <c r="BL350" s="44">
        <v>4.1755951941013336E-2</v>
      </c>
      <c r="BM350" s="44">
        <v>4.1915476322174072E-2</v>
      </c>
      <c r="BN350" s="44">
        <v>4.2239617556333542E-2</v>
      </c>
      <c r="BO350" s="44">
        <v>4.24625463783741E-2</v>
      </c>
      <c r="BP350" s="58">
        <f t="shared" si="162"/>
        <v>4.2145344739158951E-2</v>
      </c>
      <c r="BQ350" s="42">
        <v>1.25</v>
      </c>
      <c r="BR350" s="42">
        <v>1.25</v>
      </c>
      <c r="BS350" s="42">
        <v>1.24</v>
      </c>
      <c r="BT350" s="42">
        <v>1.23</v>
      </c>
      <c r="BU350" s="42">
        <v>1.22</v>
      </c>
      <c r="BV350" s="42">
        <v>1.21</v>
      </c>
      <c r="BW350" s="54">
        <v>1.23</v>
      </c>
      <c r="BX350" s="44">
        <v>4.5999999999999999E-2</v>
      </c>
      <c r="BY350" s="44">
        <v>4.3999999999999997E-2</v>
      </c>
      <c r="BZ350" s="44">
        <v>4.2999999999999997E-2</v>
      </c>
      <c r="CA350" s="44">
        <v>4.2000000000000003E-2</v>
      </c>
      <c r="CB350" s="44">
        <v>4.8000000000000001E-2</v>
      </c>
      <c r="CC350" s="44">
        <v>4.5999999999999999E-2</v>
      </c>
      <c r="CD350" s="58">
        <v>4.4999999999999998E-2</v>
      </c>
      <c r="CE350" s="42">
        <v>8.0500000000000007</v>
      </c>
      <c r="CF350" s="42">
        <v>8.0500000000000007</v>
      </c>
      <c r="CG350" s="42">
        <v>8.0399999999999991</v>
      </c>
      <c r="CH350" s="42">
        <v>8.0399999999999991</v>
      </c>
      <c r="CI350" s="42">
        <v>8.02</v>
      </c>
      <c r="CJ350" s="42">
        <v>8.02</v>
      </c>
      <c r="CK350" s="54">
        <v>8.0399999999999991</v>
      </c>
      <c r="CL350" s="42">
        <v>125</v>
      </c>
      <c r="CM350" s="44"/>
      <c r="CN350" s="44">
        <v>1.2757021188735962</v>
      </c>
      <c r="CO350" s="44">
        <v>1.2053724527359009</v>
      </c>
      <c r="CP350" s="44">
        <v>1.2493284940719604</v>
      </c>
      <c r="CQ350" s="44">
        <v>1.2727717161178589</v>
      </c>
      <c r="CR350" s="44">
        <v>1.2659341096878052</v>
      </c>
      <c r="CS350" s="44">
        <v>1.3938950300216675</v>
      </c>
      <c r="CT350" s="58">
        <f t="shared" si="163"/>
        <v>1.2771673202514648</v>
      </c>
      <c r="CU350" s="44" t="s">
        <v>233</v>
      </c>
      <c r="CV350" s="44" t="s">
        <v>233</v>
      </c>
      <c r="CW350" s="44" t="s">
        <v>233</v>
      </c>
      <c r="CX350" s="44" t="s">
        <v>233</v>
      </c>
      <c r="CY350" s="44" t="s">
        <v>233</v>
      </c>
      <c r="CZ350" s="44" t="s">
        <v>233</v>
      </c>
      <c r="DA350" s="54">
        <v>1.22</v>
      </c>
      <c r="DB350" s="65">
        <v>908.05859375</v>
      </c>
      <c r="DC350" s="65">
        <v>826.3736572265625</v>
      </c>
      <c r="DD350" s="65">
        <v>840.2930908203125</v>
      </c>
      <c r="DE350" s="65">
        <v>888.5225830078125</v>
      </c>
      <c r="DF350" s="65">
        <v>860.6837158203125</v>
      </c>
      <c r="DG350" s="65">
        <v>914.89617919921875</v>
      </c>
      <c r="DH350" s="58">
        <f t="shared" si="164"/>
        <v>1.2573186767578124</v>
      </c>
      <c r="DI350" s="65">
        <v>894.35894775390625</v>
      </c>
      <c r="DJ350" s="65">
        <v>890.940185546875</v>
      </c>
      <c r="DK350" s="65">
        <v>881.36749267578125</v>
      </c>
      <c r="DL350" s="65">
        <v>936.068359375</v>
      </c>
      <c r="DM350" s="65">
        <v>928.5469970703125</v>
      </c>
      <c r="DN350" s="65">
        <v>901.19659423828125</v>
      </c>
      <c r="DO350" s="58">
        <f t="shared" si="165"/>
        <v>1.3037948583984376</v>
      </c>
      <c r="DP350" s="65">
        <v>24</v>
      </c>
      <c r="DQ350" s="44"/>
      <c r="DR350" s="65">
        <v>0</v>
      </c>
      <c r="DS350" s="65">
        <v>0</v>
      </c>
      <c r="DT350" s="65">
        <v>727.4375</v>
      </c>
      <c r="DU350" s="65">
        <v>716.625</v>
      </c>
      <c r="DV350" s="65">
        <v>705.6875</v>
      </c>
      <c r="DW350" s="65">
        <v>0</v>
      </c>
      <c r="DX350" s="58">
        <f t="shared" si="166"/>
        <v>0.51593999999999995</v>
      </c>
      <c r="DY350" s="43">
        <v>6.3809523582458496</v>
      </c>
      <c r="DZ350" s="43">
        <v>11.354968070983887</v>
      </c>
      <c r="EA350" s="43">
        <v>28.342941284179688</v>
      </c>
      <c r="EB350" s="44">
        <f t="shared" si="167"/>
        <v>1.5303914598846435</v>
      </c>
      <c r="EC350" s="43">
        <v>15</v>
      </c>
      <c r="ED350" s="43">
        <v>15</v>
      </c>
      <c r="EE350" s="43">
        <v>15</v>
      </c>
      <c r="EF350" s="43">
        <v>15</v>
      </c>
      <c r="EG350" s="43">
        <v>15</v>
      </c>
      <c r="EH350" s="43">
        <v>20</v>
      </c>
      <c r="EI350" s="56">
        <f t="shared" si="148"/>
        <v>15.833333333333334</v>
      </c>
      <c r="EJ350" s="65">
        <v>150.76</v>
      </c>
      <c r="EK350" s="42">
        <v>0</v>
      </c>
      <c r="EL350" s="42">
        <v>0</v>
      </c>
      <c r="EM350" s="42">
        <v>0</v>
      </c>
      <c r="EN350" s="42">
        <v>0</v>
      </c>
      <c r="EO350" s="42">
        <v>0</v>
      </c>
      <c r="EP350" s="42">
        <v>0</v>
      </c>
      <c r="EQ350" s="54" t="str">
        <f t="shared" si="149"/>
        <v>0</v>
      </c>
      <c r="ER350" s="65" t="s">
        <v>237</v>
      </c>
      <c r="ES350" s="42">
        <v>0</v>
      </c>
      <c r="ET350" s="42">
        <v>0</v>
      </c>
      <c r="EU350" s="42">
        <v>0</v>
      </c>
      <c r="EV350" s="42">
        <v>0</v>
      </c>
      <c r="EW350" s="42">
        <v>0</v>
      </c>
      <c r="EX350" s="42">
        <v>0</v>
      </c>
      <c r="EY350" s="54" t="str">
        <f t="shared" si="150"/>
        <v>0</v>
      </c>
      <c r="EZ350" s="42" t="s">
        <v>237</v>
      </c>
      <c r="FA350" s="42">
        <v>0.2199999988079071</v>
      </c>
      <c r="FB350" s="42">
        <v>0.2199999988079071</v>
      </c>
      <c r="FC350" s="42">
        <v>0.2199999988079071</v>
      </c>
      <c r="FD350" s="42">
        <v>0.2199999988079071</v>
      </c>
      <c r="FE350" s="42">
        <v>0.2199999988079071</v>
      </c>
      <c r="FF350" s="42">
        <v>0.2199999988079071</v>
      </c>
      <c r="FG350" s="54">
        <f t="shared" si="151"/>
        <v>0.2199999988079071</v>
      </c>
      <c r="FH350" s="42"/>
      <c r="FI350" s="42">
        <v>0.30000001192092896</v>
      </c>
      <c r="FJ350" s="42">
        <v>0.30000001192092896</v>
      </c>
      <c r="FK350" s="42">
        <v>0.30000001192092896</v>
      </c>
      <c r="FL350" s="42">
        <v>0.30000001192092896</v>
      </c>
      <c r="FM350" s="42">
        <v>0.30000001192092896</v>
      </c>
      <c r="FN350" s="42">
        <v>0.30000001192092896</v>
      </c>
      <c r="FO350" s="54">
        <f t="shared" si="152"/>
        <v>0.30000001192092896</v>
      </c>
      <c r="FP350" s="65">
        <v>22</v>
      </c>
      <c r="FQ350" s="42">
        <v>0.64999997615814209</v>
      </c>
      <c r="FR350" s="42">
        <v>0.64999997615814209</v>
      </c>
      <c r="FS350" s="42">
        <v>0.64999997615814209</v>
      </c>
      <c r="FT350" s="42">
        <v>0.64999997615814209</v>
      </c>
      <c r="FU350" s="42">
        <v>0.64999997615814209</v>
      </c>
      <c r="FV350" s="42">
        <v>0.64999997615814209</v>
      </c>
      <c r="FW350" s="54">
        <f t="shared" si="153"/>
        <v>0.64999997615814209</v>
      </c>
      <c r="FX350" s="65">
        <v>22</v>
      </c>
    </row>
    <row r="351" spans="1:180">
      <c r="A351" s="40">
        <v>39053</v>
      </c>
      <c r="B351" s="41"/>
      <c r="C351" s="41"/>
      <c r="D351" s="41"/>
      <c r="E351" s="42"/>
      <c r="F351" s="42"/>
      <c r="G351" s="42"/>
      <c r="H351" s="42"/>
      <c r="I351" s="42"/>
      <c r="J351" s="42"/>
      <c r="K351" s="54" t="str">
        <f t="shared" si="154"/>
        <v/>
      </c>
      <c r="L351" s="43">
        <v>8.9865694046020508</v>
      </c>
      <c r="M351" s="43">
        <v>8.1318683624267578</v>
      </c>
      <c r="N351" s="43">
        <v>7.5213675498962402</v>
      </c>
      <c r="O351" s="43">
        <v>7.0329670906066895</v>
      </c>
      <c r="P351" s="43">
        <v>6.5445666313171387</v>
      </c>
      <c r="Q351" s="43">
        <v>5.7875456809997559</v>
      </c>
      <c r="R351" s="54">
        <f t="shared" si="155"/>
        <v>7.3341474533081055</v>
      </c>
      <c r="S351" s="43">
        <v>10.989010810852051</v>
      </c>
      <c r="T351" s="43">
        <v>9.768010139465332</v>
      </c>
      <c r="U351" s="43">
        <v>10.012209892272949</v>
      </c>
      <c r="V351" s="43">
        <v>7.5702075958251953</v>
      </c>
      <c r="W351" s="43">
        <v>5.9829058647155762</v>
      </c>
      <c r="X351" s="43">
        <v>6.7155065536499023</v>
      </c>
      <c r="Y351" s="56">
        <f t="shared" si="156"/>
        <v>8.5063084761301671</v>
      </c>
      <c r="Z351" s="42">
        <v>-0.18315018713474274</v>
      </c>
      <c r="AA351" s="42">
        <v>-0.2222222238779068</v>
      </c>
      <c r="AB351" s="42">
        <v>-0.23687423765659332</v>
      </c>
      <c r="AC351" s="42">
        <v>-0.2222222238779068</v>
      </c>
      <c r="AD351" s="42">
        <v>-0.25641027092933655</v>
      </c>
      <c r="AE351" s="42">
        <v>-0.23687423765659332</v>
      </c>
      <c r="AF351" s="54">
        <f t="shared" si="157"/>
        <v>-0.22629223018884659</v>
      </c>
      <c r="AG351" s="42">
        <v>7.5076923370361328</v>
      </c>
      <c r="AH351" s="42">
        <v>7.5589742660522461</v>
      </c>
      <c r="AI351" s="42">
        <v>7.5589742660522461</v>
      </c>
      <c r="AJ351" s="42">
        <v>7.5829057693481445</v>
      </c>
      <c r="AK351" s="42">
        <v>7.6786322593688965</v>
      </c>
      <c r="AL351" s="42">
        <v>7.5042734146118164</v>
      </c>
      <c r="AM351" s="54">
        <f t="shared" si="158"/>
        <v>7.5652420520782471</v>
      </c>
      <c r="AN351" s="44">
        <v>0.5494505763053894</v>
      </c>
      <c r="AO351" s="44">
        <v>0.53479856252670288</v>
      </c>
      <c r="AP351" s="44">
        <v>0.52503055334091187</v>
      </c>
      <c r="AQ351" s="44">
        <v>0.60561662912368774</v>
      </c>
      <c r="AR351" s="44">
        <v>0.54700857400894165</v>
      </c>
      <c r="AS351" s="44">
        <v>0.73748475313186646</v>
      </c>
      <c r="AT351" s="58">
        <f t="shared" si="159"/>
        <v>0.58323160807291663</v>
      </c>
      <c r="AU351" s="42">
        <v>0.60927963256835938</v>
      </c>
      <c r="AV351" s="42">
        <v>0.65689867734909058</v>
      </c>
      <c r="AW351" s="42">
        <v>0.55921858549118042</v>
      </c>
      <c r="AX351" s="42">
        <v>0.53724056482315063</v>
      </c>
      <c r="AY351" s="42">
        <v>0.57264959812164307</v>
      </c>
      <c r="AZ351" s="42">
        <v>0.57997560501098633</v>
      </c>
      <c r="BA351" s="54">
        <f t="shared" si="160"/>
        <v>0.5858771105607351</v>
      </c>
      <c r="BB351" s="44"/>
      <c r="BC351" s="42">
        <v>0.22100122272968292</v>
      </c>
      <c r="BD351" s="42">
        <v>0.22710622847080231</v>
      </c>
      <c r="BE351" s="42">
        <v>0.16361416876316071</v>
      </c>
      <c r="BF351" s="42">
        <v>0.16849817335605621</v>
      </c>
      <c r="BG351" s="42">
        <v>0.2063492089509964</v>
      </c>
      <c r="BH351" s="42">
        <v>0.20512820780277252</v>
      </c>
      <c r="BI351" s="54">
        <f t="shared" si="161"/>
        <v>0.19861620167891184</v>
      </c>
      <c r="BJ351" s="44">
        <v>4.2011082172393799E-2</v>
      </c>
      <c r="BK351" s="44">
        <v>4.1914697736501694E-2</v>
      </c>
      <c r="BL351" s="44">
        <v>4.3563749641180038E-2</v>
      </c>
      <c r="BM351" s="44">
        <v>4.6407148241996765E-2</v>
      </c>
      <c r="BN351" s="44">
        <v>4.6592000871896744E-2</v>
      </c>
      <c r="BO351" s="44">
        <v>4.9450471997261047E-2</v>
      </c>
      <c r="BP351" s="58">
        <f t="shared" si="162"/>
        <v>4.4989858443538346E-2</v>
      </c>
      <c r="BQ351" s="42">
        <v>1.24</v>
      </c>
      <c r="BR351" s="42">
        <v>1.22</v>
      </c>
      <c r="BS351" s="42">
        <v>1.22</v>
      </c>
      <c r="BT351" s="42">
        <v>1.19</v>
      </c>
      <c r="BU351" s="42">
        <v>1.1599999999999999</v>
      </c>
      <c r="BV351" s="42">
        <v>1.22</v>
      </c>
      <c r="BW351" s="54">
        <v>1.21</v>
      </c>
      <c r="BX351" s="44">
        <v>4.3999999999999997E-2</v>
      </c>
      <c r="BY351" s="44">
        <v>4.2999999999999997E-2</v>
      </c>
      <c r="BZ351" s="44">
        <v>4.3999999999999997E-2</v>
      </c>
      <c r="CA351" s="44">
        <v>4.9000000000000002E-2</v>
      </c>
      <c r="CB351" s="44">
        <v>4.5999999999999999E-2</v>
      </c>
      <c r="CC351" s="44">
        <v>5.0999999999999997E-2</v>
      </c>
      <c r="CD351" s="58">
        <v>4.5999999999999999E-2</v>
      </c>
      <c r="CE351" s="42">
        <v>8.01</v>
      </c>
      <c r="CF351" s="42">
        <v>8</v>
      </c>
      <c r="CG351" s="42">
        <v>7.99</v>
      </c>
      <c r="CH351" s="42">
        <v>7.98</v>
      </c>
      <c r="CI351" s="42">
        <v>7.98</v>
      </c>
      <c r="CJ351" s="42">
        <v>7.98</v>
      </c>
      <c r="CK351" s="54">
        <v>7.99</v>
      </c>
      <c r="CL351" s="42">
        <v>123</v>
      </c>
      <c r="CM351" s="44"/>
      <c r="CN351" s="44">
        <v>1.2952381372451782</v>
      </c>
      <c r="CO351" s="44">
        <v>1.2610501050949097</v>
      </c>
      <c r="CP351" s="44">
        <v>1.2610501050949097</v>
      </c>
      <c r="CQ351" s="44">
        <v>1.379243016242981</v>
      </c>
      <c r="CR351" s="44">
        <v>1.3655678033828735</v>
      </c>
      <c r="CS351" s="44">
        <v>1.7318681478500366</v>
      </c>
      <c r="CT351" s="58">
        <f t="shared" si="163"/>
        <v>1.3823362191518147</v>
      </c>
      <c r="CU351" s="44" t="s">
        <v>233</v>
      </c>
      <c r="CV351" s="44" t="s">
        <v>233</v>
      </c>
      <c r="CW351" s="44" t="s">
        <v>233</v>
      </c>
      <c r="CX351" s="44" t="s">
        <v>233</v>
      </c>
      <c r="CY351" s="44" t="s">
        <v>233</v>
      </c>
      <c r="CZ351" s="44" t="s">
        <v>233</v>
      </c>
      <c r="DA351" s="54">
        <v>1.153</v>
      </c>
      <c r="DB351" s="65">
        <v>921.6116943359375</v>
      </c>
      <c r="DC351" s="65">
        <v>821.4896240234375</v>
      </c>
      <c r="DD351" s="65">
        <v>870.08544921875</v>
      </c>
      <c r="DE351" s="65">
        <v>948.107421875</v>
      </c>
      <c r="DF351" s="65">
        <v>927.10626220703125</v>
      </c>
      <c r="DG351" s="65">
        <v>1229.91455078125</v>
      </c>
      <c r="DH351" s="58">
        <f t="shared" si="164"/>
        <v>1.3723956005859375</v>
      </c>
      <c r="DI351" s="65">
        <v>912.82049560546875</v>
      </c>
      <c r="DJ351" s="65">
        <v>905.98291015625</v>
      </c>
      <c r="DK351" s="65">
        <v>897.093994140625</v>
      </c>
      <c r="DL351" s="65">
        <v>913.5042724609375</v>
      </c>
      <c r="DM351" s="65">
        <v>912.13677978515625</v>
      </c>
      <c r="DN351" s="65">
        <v>1224.7130126953125</v>
      </c>
      <c r="DO351" s="58">
        <f t="shared" si="165"/>
        <v>1.3839003515624999</v>
      </c>
      <c r="DP351" s="65">
        <v>23</v>
      </c>
      <c r="DQ351" s="44"/>
      <c r="DR351" s="65">
        <v>686.25</v>
      </c>
      <c r="DS351" s="65">
        <v>723.375</v>
      </c>
      <c r="DT351" s="65">
        <v>0</v>
      </c>
      <c r="DU351" s="65">
        <v>687.125</v>
      </c>
      <c r="DV351" s="65">
        <v>712.0625</v>
      </c>
      <c r="DW351" s="65">
        <v>0</v>
      </c>
      <c r="DX351" s="58">
        <f t="shared" si="166"/>
        <v>0.67411500000000002</v>
      </c>
      <c r="DY351" s="43">
        <v>6.3940415382385254</v>
      </c>
      <c r="DZ351" s="43">
        <v>11.459640502929688</v>
      </c>
      <c r="EA351" s="43">
        <v>28.884346008300781</v>
      </c>
      <c r="EB351" s="44">
        <f t="shared" si="167"/>
        <v>1.3686181764984129</v>
      </c>
      <c r="EC351" s="43">
        <v>18</v>
      </c>
      <c r="ED351" s="43">
        <v>15</v>
      </c>
      <c r="EE351" s="43">
        <v>15</v>
      </c>
      <c r="EF351" s="43">
        <v>15</v>
      </c>
      <c r="EG351" s="43">
        <v>13</v>
      </c>
      <c r="EH351" s="43">
        <v>16</v>
      </c>
      <c r="EI351" s="56">
        <f t="shared" si="148"/>
        <v>15.333333333333334</v>
      </c>
      <c r="EJ351" s="65">
        <v>160.63999999999999</v>
      </c>
      <c r="EK351" s="42">
        <v>0</v>
      </c>
      <c r="EL351" s="42">
        <v>0</v>
      </c>
      <c r="EM351" s="42">
        <v>0</v>
      </c>
      <c r="EN351" s="42">
        <v>0</v>
      </c>
      <c r="EO351" s="42">
        <v>0</v>
      </c>
      <c r="EP351" s="42">
        <v>0</v>
      </c>
      <c r="EQ351" s="54" t="str">
        <f t="shared" si="149"/>
        <v>0</v>
      </c>
      <c r="ER351" s="65" t="s">
        <v>237</v>
      </c>
      <c r="ES351" s="42">
        <v>0</v>
      </c>
      <c r="ET351" s="42">
        <v>0</v>
      </c>
      <c r="EU351" s="42">
        <v>0</v>
      </c>
      <c r="EV351" s="42">
        <v>0</v>
      </c>
      <c r="EW351" s="42">
        <v>0</v>
      </c>
      <c r="EX351" s="42">
        <v>0</v>
      </c>
      <c r="EY351" s="54" t="str">
        <f t="shared" si="150"/>
        <v>0</v>
      </c>
      <c r="EZ351" s="42" t="s">
        <v>237</v>
      </c>
      <c r="FA351" s="42">
        <v>0.2199999988079071</v>
      </c>
      <c r="FB351" s="42">
        <v>0.2199999988079071</v>
      </c>
      <c r="FC351" s="42">
        <v>0.2199999988079071</v>
      </c>
      <c r="FD351" s="42">
        <v>0.2199999988079071</v>
      </c>
      <c r="FE351" s="42">
        <v>0.2199999988079071</v>
      </c>
      <c r="FF351" s="42">
        <v>0.2199999988079071</v>
      </c>
      <c r="FG351" s="54">
        <f t="shared" si="151"/>
        <v>0.2199999988079071</v>
      </c>
      <c r="FH351" s="42"/>
      <c r="FI351" s="42">
        <v>0.30000001192092896</v>
      </c>
      <c r="FJ351" s="42">
        <v>0.30000001192092896</v>
      </c>
      <c r="FK351" s="42">
        <v>0.30000001192092896</v>
      </c>
      <c r="FL351" s="42">
        <v>0.30000001192092896</v>
      </c>
      <c r="FM351" s="42">
        <v>0.30000001192092896</v>
      </c>
      <c r="FN351" s="42">
        <v>0.30000001192092896</v>
      </c>
      <c r="FO351" s="54">
        <f t="shared" si="152"/>
        <v>0.30000001192092896</v>
      </c>
      <c r="FP351" s="65">
        <v>26</v>
      </c>
      <c r="FQ351" s="42">
        <v>0.64999997615814209</v>
      </c>
      <c r="FR351" s="42">
        <v>0.64999997615814209</v>
      </c>
      <c r="FS351" s="42">
        <v>0.64999997615814209</v>
      </c>
      <c r="FT351" s="42">
        <v>0.64999997615814209</v>
      </c>
      <c r="FU351" s="42">
        <v>0.64999997615814209</v>
      </c>
      <c r="FV351" s="42">
        <v>0.64999997615814209</v>
      </c>
      <c r="FW351" s="54">
        <f t="shared" si="153"/>
        <v>0.64999997615814209</v>
      </c>
      <c r="FX351" s="65">
        <v>29</v>
      </c>
    </row>
    <row r="352" spans="1:180">
      <c r="A352" s="40">
        <v>39054</v>
      </c>
      <c r="B352" s="41"/>
      <c r="C352" s="41"/>
      <c r="D352" s="41"/>
      <c r="E352" s="42"/>
      <c r="F352" s="42"/>
      <c r="G352" s="42"/>
      <c r="H352" s="42"/>
      <c r="I352" s="42"/>
      <c r="J352" s="42"/>
      <c r="K352" s="54" t="str">
        <f t="shared" si="154"/>
        <v/>
      </c>
      <c r="L352" s="43">
        <v>4.884005069732666</v>
      </c>
      <c r="M352" s="43">
        <v>4.5177044868469238</v>
      </c>
      <c r="N352" s="43">
        <v>3.9560439586639404</v>
      </c>
      <c r="O352" s="43">
        <v>4.2002444267272949</v>
      </c>
      <c r="P352" s="43">
        <v>4.6886448860168457</v>
      </c>
      <c r="Q352" s="43">
        <v>4.4444446563720703</v>
      </c>
      <c r="R352" s="54">
        <f t="shared" si="155"/>
        <v>4.4485145807266235</v>
      </c>
      <c r="S352" s="43">
        <v>5.3724055290222168</v>
      </c>
      <c r="T352" s="43">
        <v>5.4945054054260254</v>
      </c>
      <c r="U352" s="43">
        <v>4.7619047164916992</v>
      </c>
      <c r="V352" s="43">
        <v>4.7619047164916992</v>
      </c>
      <c r="W352" s="43">
        <v>3.9072039127349854</v>
      </c>
      <c r="X352" s="43">
        <v>4.1514043807983398</v>
      </c>
      <c r="Y352" s="56">
        <f t="shared" si="156"/>
        <v>4.7415547768274946</v>
      </c>
      <c r="Z352" s="42">
        <v>-0.1587301641702652</v>
      </c>
      <c r="AA352" s="42">
        <v>-0.15384615957736969</v>
      </c>
      <c r="AB352" s="42">
        <v>-0.17338217794895172</v>
      </c>
      <c r="AC352" s="42">
        <v>-0.2222222238779068</v>
      </c>
      <c r="AD352" s="42">
        <v>-0.24175824224948883</v>
      </c>
      <c r="AE352" s="42">
        <v>-0.20757021009922028</v>
      </c>
      <c r="AF352" s="54">
        <f t="shared" si="157"/>
        <v>-0.19291819632053375</v>
      </c>
      <c r="AG352" s="42">
        <v>7.405128002166748</v>
      </c>
      <c r="AH352" s="42">
        <v>7.4017095565795898</v>
      </c>
      <c r="AI352" s="42">
        <v>7.470085620880127</v>
      </c>
      <c r="AJ352" s="42">
        <v>7.6205129623413086</v>
      </c>
      <c r="AK352" s="42">
        <v>7.8393163681030273</v>
      </c>
      <c r="AL352" s="42">
        <v>7.6615386009216309</v>
      </c>
      <c r="AM352" s="54">
        <f t="shared" si="158"/>
        <v>7.5663818518320722</v>
      </c>
      <c r="AN352" s="44">
        <v>0.53968256711959839</v>
      </c>
      <c r="AO352" s="44">
        <v>0.46886447072029114</v>
      </c>
      <c r="AP352" s="44">
        <v>0.42979243397712708</v>
      </c>
      <c r="AQ352" s="44">
        <v>0.44688645005226135</v>
      </c>
      <c r="AR352" s="44">
        <v>0.37362638115882874</v>
      </c>
      <c r="AS352" s="44">
        <v>0.34188035130500793</v>
      </c>
      <c r="AT352" s="58">
        <f t="shared" si="159"/>
        <v>0.43345544238885242</v>
      </c>
      <c r="AU352" s="42">
        <v>0.59340661764144897</v>
      </c>
      <c r="AV352" s="42">
        <v>0.54334557056427002</v>
      </c>
      <c r="AW352" s="42">
        <v>0.60195362567901611</v>
      </c>
      <c r="AX352" s="42">
        <v>0.41147741675376892</v>
      </c>
      <c r="AY352" s="42">
        <v>0.50305253267288208</v>
      </c>
      <c r="AZ352" s="42">
        <v>0.5177045464515686</v>
      </c>
      <c r="BA352" s="54">
        <f t="shared" si="160"/>
        <v>0.52849005162715912</v>
      </c>
      <c r="BB352" s="44"/>
      <c r="BC352" s="42">
        <v>0.22100122272968292</v>
      </c>
      <c r="BD352" s="42">
        <v>0.21855922043323517</v>
      </c>
      <c r="BE352" s="42">
        <v>0.26862028241157532</v>
      </c>
      <c r="BF352" s="42">
        <v>0.19291819632053375</v>
      </c>
      <c r="BG352" s="42">
        <v>0.17948718369007111</v>
      </c>
      <c r="BH352" s="42">
        <v>0.25396826863288879</v>
      </c>
      <c r="BI352" s="54">
        <f t="shared" si="161"/>
        <v>0.22242572903633118</v>
      </c>
      <c r="BJ352" s="44">
        <v>4.7309812158346176E-2</v>
      </c>
      <c r="BK352" s="44">
        <v>4.4311597943305969E-2</v>
      </c>
      <c r="BL352" s="44">
        <v>4.3158236891031265E-2</v>
      </c>
      <c r="BM352" s="44">
        <v>4.2799293994903564E-2</v>
      </c>
      <c r="BN352" s="44">
        <v>4.2468518018722534E-2</v>
      </c>
      <c r="BO352" s="44">
        <v>4.2734768241643906E-2</v>
      </c>
      <c r="BP352" s="58">
        <f t="shared" si="162"/>
        <v>4.3797037874658905E-2</v>
      </c>
      <c r="BQ352" s="42">
        <v>1.23</v>
      </c>
      <c r="BR352" s="42">
        <v>1.26</v>
      </c>
      <c r="BS352" s="42">
        <v>1.27</v>
      </c>
      <c r="BT352" s="42">
        <v>1.23</v>
      </c>
      <c r="BU352" s="42">
        <v>1.1399999999999999</v>
      </c>
      <c r="BV352" s="42">
        <v>1.18</v>
      </c>
      <c r="BW352" s="54">
        <v>1.22</v>
      </c>
      <c r="BX352" s="44">
        <v>0.05</v>
      </c>
      <c r="BY352" s="44">
        <v>4.4999999999999998E-2</v>
      </c>
      <c r="BZ352" s="44">
        <v>4.8000000000000001E-2</v>
      </c>
      <c r="CA352" s="44">
        <v>4.5999999999999999E-2</v>
      </c>
      <c r="CB352" s="44">
        <v>4.3999999999999997E-2</v>
      </c>
      <c r="CC352" s="44">
        <v>4.2999999999999997E-2</v>
      </c>
      <c r="CD352" s="58">
        <v>4.5999999999999999E-2</v>
      </c>
      <c r="CE352" s="42">
        <v>7.99</v>
      </c>
      <c r="CF352" s="42">
        <v>7.98</v>
      </c>
      <c r="CG352" s="42">
        <v>7.95</v>
      </c>
      <c r="CH352" s="42">
        <v>7.9</v>
      </c>
      <c r="CI352" s="42">
        <v>7.9</v>
      </c>
      <c r="CJ352" s="42">
        <v>7.96</v>
      </c>
      <c r="CK352" s="54">
        <v>7.95</v>
      </c>
      <c r="CL352" s="42">
        <v>125</v>
      </c>
      <c r="CM352" s="44"/>
      <c r="CN352" s="44">
        <v>1.7181929349899292</v>
      </c>
      <c r="CO352" s="44">
        <v>1.7084249258041382</v>
      </c>
      <c r="CP352" s="44">
        <v>1.7465201616287231</v>
      </c>
      <c r="CQ352" s="44">
        <v>1.7650793790817261</v>
      </c>
      <c r="CR352" s="44">
        <v>1.648840069770813</v>
      </c>
      <c r="CS352" s="44">
        <v>1.8012210130691528</v>
      </c>
      <c r="CT352" s="58">
        <f t="shared" si="163"/>
        <v>1.7313797473907471</v>
      </c>
      <c r="CU352" s="44" t="s">
        <v>233</v>
      </c>
      <c r="CV352" s="44" t="s">
        <v>233</v>
      </c>
      <c r="CW352" s="44" t="s">
        <v>233</v>
      </c>
      <c r="CX352" s="44" t="s">
        <v>233</v>
      </c>
      <c r="CY352" s="44" t="s">
        <v>233</v>
      </c>
      <c r="CZ352" s="44" t="s">
        <v>233</v>
      </c>
      <c r="DA352" s="54">
        <v>0.78</v>
      </c>
      <c r="DB352" s="65">
        <v>1144.322265625</v>
      </c>
      <c r="DC352" s="65">
        <v>1190.598388671875</v>
      </c>
      <c r="DD352" s="65">
        <v>1098.901123046875</v>
      </c>
      <c r="DE352" s="65">
        <v>1262.3931884765625</v>
      </c>
      <c r="DF352" s="65">
        <v>1089.7435302734375</v>
      </c>
      <c r="DG352" s="65">
        <v>1212.5762939453125</v>
      </c>
      <c r="DH352" s="58">
        <f t="shared" si="164"/>
        <v>1.679648349609375</v>
      </c>
      <c r="DI352" s="65">
        <v>1208.986572265625</v>
      </c>
      <c r="DJ352" s="65">
        <v>1185.64111328125</v>
      </c>
      <c r="DK352" s="65">
        <v>1172.5030517578125</v>
      </c>
      <c r="DL352" s="65">
        <v>1175.5311279296875</v>
      </c>
      <c r="DM352" s="65">
        <v>1221.5140380859375</v>
      </c>
      <c r="DN352" s="65">
        <v>1171.892578125</v>
      </c>
      <c r="DO352" s="58">
        <f t="shared" si="165"/>
        <v>1.712656435546875</v>
      </c>
      <c r="DP352" s="65">
        <v>48</v>
      </c>
      <c r="DQ352" s="44"/>
      <c r="DR352" s="65">
        <v>718.75</v>
      </c>
      <c r="DS352" s="65">
        <v>689.9375</v>
      </c>
      <c r="DT352" s="65">
        <v>0</v>
      </c>
      <c r="DU352" s="65">
        <v>708.9375</v>
      </c>
      <c r="DV352" s="65">
        <v>745.8125</v>
      </c>
      <c r="DW352" s="65">
        <v>0</v>
      </c>
      <c r="DX352" s="58">
        <f t="shared" si="166"/>
        <v>0.68722499999999997</v>
      </c>
      <c r="DY352" s="43">
        <v>6.5347495079040527</v>
      </c>
      <c r="DZ352" s="43">
        <v>13.657750129699707</v>
      </c>
      <c r="EA352" s="43">
        <v>29.057594299316406</v>
      </c>
      <c r="EB352" s="44">
        <f t="shared" si="167"/>
        <v>1.3917324300384522</v>
      </c>
      <c r="EC352" s="43">
        <v>20</v>
      </c>
      <c r="ED352" s="43">
        <v>20</v>
      </c>
      <c r="EE352" s="43">
        <v>18</v>
      </c>
      <c r="EF352" s="43">
        <v>16</v>
      </c>
      <c r="EG352" s="43">
        <v>16</v>
      </c>
      <c r="EH352" s="43">
        <v>16</v>
      </c>
      <c r="EI352" s="56">
        <f t="shared" si="148"/>
        <v>17.666666666666668</v>
      </c>
      <c r="EJ352" s="65">
        <v>214.2</v>
      </c>
      <c r="EK352" s="42">
        <v>0</v>
      </c>
      <c r="EL352" s="42">
        <v>0</v>
      </c>
      <c r="EM352" s="42">
        <v>0</v>
      </c>
      <c r="EN352" s="42">
        <v>0</v>
      </c>
      <c r="EO352" s="42">
        <v>0</v>
      </c>
      <c r="EP352" s="42">
        <v>0</v>
      </c>
      <c r="EQ352" s="54" t="str">
        <f t="shared" si="149"/>
        <v>0</v>
      </c>
      <c r="ER352" s="65" t="s">
        <v>237</v>
      </c>
      <c r="ES352" s="42">
        <v>0</v>
      </c>
      <c r="ET352" s="42">
        <v>0</v>
      </c>
      <c r="EU352" s="42">
        <v>0</v>
      </c>
      <c r="EV352" s="42">
        <v>0</v>
      </c>
      <c r="EW352" s="42">
        <v>0</v>
      </c>
      <c r="EX352" s="42">
        <v>0</v>
      </c>
      <c r="EY352" s="54" t="str">
        <f t="shared" si="150"/>
        <v>0</v>
      </c>
      <c r="EZ352" s="42" t="s">
        <v>237</v>
      </c>
      <c r="FA352" s="42">
        <v>0.2199999988079071</v>
      </c>
      <c r="FB352" s="42">
        <v>0.2199999988079071</v>
      </c>
      <c r="FC352" s="42">
        <v>0.2199999988079071</v>
      </c>
      <c r="FD352" s="42">
        <v>0.20000000298023224</v>
      </c>
      <c r="FE352" s="42">
        <v>0.20000000298023224</v>
      </c>
      <c r="FF352" s="42">
        <v>0.20000000298023224</v>
      </c>
      <c r="FG352" s="54">
        <f t="shared" si="151"/>
        <v>0.21000000089406967</v>
      </c>
      <c r="FH352" s="42"/>
      <c r="FI352" s="42">
        <v>0.30000001192092896</v>
      </c>
      <c r="FJ352" s="42">
        <v>0.30000001192092896</v>
      </c>
      <c r="FK352" s="42">
        <v>0.30000001192092896</v>
      </c>
      <c r="FL352" s="42">
        <v>0.2800000011920929</v>
      </c>
      <c r="FM352" s="42">
        <v>0.2800000011920929</v>
      </c>
      <c r="FN352" s="42">
        <v>0.2800000011920929</v>
      </c>
      <c r="FO352" s="54">
        <f t="shared" si="152"/>
        <v>0.29000000655651093</v>
      </c>
      <c r="FP352" s="65">
        <v>30</v>
      </c>
      <c r="FQ352" s="42">
        <v>0.64999997615814209</v>
      </c>
      <c r="FR352" s="42">
        <v>0.64999997615814209</v>
      </c>
      <c r="FS352" s="42">
        <v>0.64999997615814209</v>
      </c>
      <c r="FT352" s="42">
        <v>0.64999997615814209</v>
      </c>
      <c r="FU352" s="42">
        <v>0.64999997615814209</v>
      </c>
      <c r="FV352" s="42">
        <v>0.64999997615814209</v>
      </c>
      <c r="FW352" s="54">
        <f t="shared" si="153"/>
        <v>0.64999997615814209</v>
      </c>
      <c r="FX352" s="65">
        <v>35</v>
      </c>
    </row>
    <row r="353" spans="1:180">
      <c r="A353" s="40">
        <v>39055</v>
      </c>
      <c r="B353" s="41"/>
      <c r="C353" s="41"/>
      <c r="D353" s="41"/>
      <c r="E353" s="42"/>
      <c r="F353" s="42"/>
      <c r="G353" s="42"/>
      <c r="H353" s="42"/>
      <c r="I353" s="42"/>
      <c r="J353" s="42"/>
      <c r="K353" s="54" t="str">
        <f t="shared" si="154"/>
        <v/>
      </c>
      <c r="L353" s="43">
        <v>3.9560439586639404</v>
      </c>
      <c r="M353" s="43">
        <v>3.5897436141967773</v>
      </c>
      <c r="N353" s="43">
        <v>3.1013431549072266</v>
      </c>
      <c r="O353" s="43">
        <v>2.5885226726531982</v>
      </c>
      <c r="P353" s="43">
        <v>2.9548230171203613</v>
      </c>
      <c r="Q353" s="43">
        <v>2.0512821674346924</v>
      </c>
      <c r="R353" s="54">
        <f t="shared" si="155"/>
        <v>3.0402930974960327</v>
      </c>
      <c r="S353" s="43">
        <v>4.029304027557373</v>
      </c>
      <c r="T353" s="43">
        <v>3.9072039127349854</v>
      </c>
      <c r="U353" s="43">
        <v>4.029304027557373</v>
      </c>
      <c r="V353" s="43">
        <v>2.8083028793334961</v>
      </c>
      <c r="W353" s="43">
        <v>2.6862027645111084</v>
      </c>
      <c r="X353" s="43">
        <v>2.3199024200439453</v>
      </c>
      <c r="Y353" s="56">
        <f t="shared" si="156"/>
        <v>3.2967033386230469</v>
      </c>
      <c r="Z353" s="42">
        <v>-0.19291819632053375</v>
      </c>
      <c r="AA353" s="42">
        <v>-0.20757021009922028</v>
      </c>
      <c r="AB353" s="42">
        <v>-0.19291819632053375</v>
      </c>
      <c r="AC353" s="42">
        <v>-0.20757021009922028</v>
      </c>
      <c r="AD353" s="42">
        <v>-0.20268620550632477</v>
      </c>
      <c r="AE353" s="42">
        <v>-0.20268620550632477</v>
      </c>
      <c r="AF353" s="54">
        <f t="shared" si="157"/>
        <v>-0.20105820397535959</v>
      </c>
      <c r="AG353" s="42">
        <v>7.5623931884765625</v>
      </c>
      <c r="AH353" s="42">
        <v>7.6102561950683594</v>
      </c>
      <c r="AI353" s="42">
        <v>7.6170940399169922</v>
      </c>
      <c r="AJ353" s="42">
        <v>7.6581196784973145</v>
      </c>
      <c r="AK353" s="42">
        <v>7.8256411552429199</v>
      </c>
      <c r="AL353" s="42">
        <v>7.6683759689331055</v>
      </c>
      <c r="AM353" s="54">
        <f t="shared" si="158"/>
        <v>7.656980037689209</v>
      </c>
      <c r="AN353" s="44">
        <v>0.32478633522987366</v>
      </c>
      <c r="AO353" s="44">
        <v>0.31990233063697815</v>
      </c>
      <c r="AP353" s="44">
        <v>0.31501832604408264</v>
      </c>
      <c r="AQ353" s="44">
        <v>0.27350428700447083</v>
      </c>
      <c r="AR353" s="44">
        <v>0.27594628930091858</v>
      </c>
      <c r="AS353" s="44">
        <v>0.25152626633644104</v>
      </c>
      <c r="AT353" s="58">
        <f t="shared" si="159"/>
        <v>0.29344730575879413</v>
      </c>
      <c r="AU353" s="42">
        <v>0.46886447072029114</v>
      </c>
      <c r="AV353" s="42">
        <v>0.53724056482315063</v>
      </c>
      <c r="AW353" s="42">
        <v>0.39926740527153015</v>
      </c>
      <c r="AX353" s="42">
        <v>0.44566544890403748</v>
      </c>
      <c r="AY353" s="42">
        <v>0.43223443627357483</v>
      </c>
      <c r="AZ353" s="42">
        <v>0.44688645005226135</v>
      </c>
      <c r="BA353" s="54">
        <f t="shared" si="160"/>
        <v>0.45502646267414093</v>
      </c>
      <c r="BB353" s="44"/>
      <c r="BC353" s="42">
        <v>0.20512820780277252</v>
      </c>
      <c r="BD353" s="42">
        <v>0.25763127207756042</v>
      </c>
      <c r="BE353" s="42">
        <v>0.15750916302204132</v>
      </c>
      <c r="BF353" s="42">
        <v>0.16483516991138458</v>
      </c>
      <c r="BG353" s="42">
        <v>0.19413919746875763</v>
      </c>
      <c r="BH353" s="42">
        <v>0.20024420320987701</v>
      </c>
      <c r="BI353" s="54">
        <f t="shared" si="161"/>
        <v>0.19658120224873224</v>
      </c>
      <c r="BJ353" s="44">
        <v>4.2385019361972809E-2</v>
      </c>
      <c r="BK353" s="44">
        <v>4.1251782327890396E-2</v>
      </c>
      <c r="BL353" s="44">
        <v>4.0953472256660461E-2</v>
      </c>
      <c r="BM353" s="44">
        <v>4.02090884745121E-2</v>
      </c>
      <c r="BN353" s="44">
        <v>4.2502708733081818E-2</v>
      </c>
      <c r="BO353" s="44">
        <v>4.259931668639183E-2</v>
      </c>
      <c r="BP353" s="58">
        <f t="shared" si="162"/>
        <v>4.1650231306751571E-2</v>
      </c>
      <c r="BQ353" s="42">
        <v>1.19</v>
      </c>
      <c r="BR353" s="42">
        <v>1.18</v>
      </c>
      <c r="BS353" s="42">
        <v>1.19</v>
      </c>
      <c r="BT353" s="42">
        <v>1.08</v>
      </c>
      <c r="BU353" s="42">
        <v>1.06</v>
      </c>
      <c r="BV353" s="42">
        <v>1.1000000000000001</v>
      </c>
      <c r="BW353" s="54">
        <v>1.1299999999999999</v>
      </c>
      <c r="BX353" s="44">
        <v>4.3999999999999997E-2</v>
      </c>
      <c r="BY353" s="44">
        <v>4.3999999999999997E-2</v>
      </c>
      <c r="BZ353" s="44">
        <v>4.2000000000000003E-2</v>
      </c>
      <c r="CA353" s="44">
        <v>0.04</v>
      </c>
      <c r="CB353" s="44">
        <v>4.3999999999999997E-2</v>
      </c>
      <c r="CC353" s="44">
        <v>0.04</v>
      </c>
      <c r="CD353" s="58">
        <v>4.2000000000000003E-2</v>
      </c>
      <c r="CE353" s="42">
        <v>8</v>
      </c>
      <c r="CF353" s="42">
        <v>8.02</v>
      </c>
      <c r="CG353" s="42">
        <v>8</v>
      </c>
      <c r="CH353" s="42">
        <v>7.99</v>
      </c>
      <c r="CI353" s="42">
        <v>7.98</v>
      </c>
      <c r="CJ353" s="42">
        <v>7.99</v>
      </c>
      <c r="CK353" s="54">
        <v>8</v>
      </c>
      <c r="CL353" s="42">
        <v>115</v>
      </c>
      <c r="CM353" s="44">
        <v>6.4000000000000001E-2</v>
      </c>
      <c r="CN353" s="44">
        <v>1.6869353055953979</v>
      </c>
      <c r="CO353" s="44">
        <v>1.6742368936538696</v>
      </c>
      <c r="CP353" s="44">
        <v>1.2014652490615845</v>
      </c>
      <c r="CQ353" s="44">
        <v>1.254212498664856</v>
      </c>
      <c r="CR353" s="44">
        <v>1.3343101739883423</v>
      </c>
      <c r="CS353" s="44">
        <v>1.3177045583724976</v>
      </c>
      <c r="CT353" s="58">
        <f t="shared" si="163"/>
        <v>1.4114774465560913</v>
      </c>
      <c r="CU353" s="44" t="s">
        <v>233</v>
      </c>
      <c r="CV353" s="44" t="s">
        <v>233</v>
      </c>
      <c r="CW353" s="44" t="s">
        <v>233</v>
      </c>
      <c r="CX353" s="44" t="s">
        <v>233</v>
      </c>
      <c r="CY353" s="44" t="s">
        <v>233</v>
      </c>
      <c r="CZ353" s="44" t="s">
        <v>233</v>
      </c>
      <c r="DA353" s="54">
        <v>1.153</v>
      </c>
      <c r="DB353" s="65">
        <v>1207.6922607421875</v>
      </c>
      <c r="DC353" s="65">
        <v>1084.126953125</v>
      </c>
      <c r="DD353" s="65">
        <v>867.64349365234375</v>
      </c>
      <c r="DE353" s="65">
        <v>831.37969970703125</v>
      </c>
      <c r="DF353" s="65">
        <v>884.61541748046875</v>
      </c>
      <c r="DG353" s="65">
        <v>902.19781494140625</v>
      </c>
      <c r="DH353" s="58">
        <f t="shared" si="164"/>
        <v>1.3866373535156249</v>
      </c>
      <c r="DI353" s="65">
        <v>1192.869384765625</v>
      </c>
      <c r="DJ353" s="65">
        <v>1149.4505615234375</v>
      </c>
      <c r="DK353" s="65">
        <v>882.73504638671875</v>
      </c>
      <c r="DL353" s="65">
        <v>894.35894775390625</v>
      </c>
      <c r="DM353" s="65">
        <v>890.25640869140625</v>
      </c>
      <c r="DN353" s="65">
        <v>907.35040283203125</v>
      </c>
      <c r="DO353" s="58">
        <f t="shared" si="165"/>
        <v>1.4200849804687501</v>
      </c>
      <c r="DP353" s="65">
        <v>24</v>
      </c>
      <c r="DQ353" s="44"/>
      <c r="DR353" s="65">
        <v>677.0625</v>
      </c>
      <c r="DS353" s="65">
        <v>713.0625</v>
      </c>
      <c r="DT353" s="65">
        <v>775</v>
      </c>
      <c r="DU353" s="65">
        <v>738.4375</v>
      </c>
      <c r="DV353" s="65">
        <v>715.625</v>
      </c>
      <c r="DW353" s="65">
        <v>711.125</v>
      </c>
      <c r="DX353" s="58">
        <f t="shared" si="166"/>
        <v>1.0392749999999999</v>
      </c>
      <c r="DY353" s="43">
        <v>6.4529423713684082</v>
      </c>
      <c r="DZ353" s="43">
        <v>12.816765785217285</v>
      </c>
      <c r="EA353" s="43">
        <v>26.8919677734375</v>
      </c>
      <c r="EB353" s="44">
        <f t="shared" si="167"/>
        <v>1.5428686947631838</v>
      </c>
      <c r="EC353" s="43">
        <v>16</v>
      </c>
      <c r="ED353" s="43">
        <v>15</v>
      </c>
      <c r="EE353" s="43">
        <v>15</v>
      </c>
      <c r="EF353" s="43">
        <v>15</v>
      </c>
      <c r="EG353" s="43">
        <v>15</v>
      </c>
      <c r="EH353" s="43">
        <v>15</v>
      </c>
      <c r="EI353" s="56">
        <f t="shared" si="148"/>
        <v>15.166666666666666</v>
      </c>
      <c r="EJ353" s="65">
        <v>151.19999999999999</v>
      </c>
      <c r="EK353" s="42">
        <v>0</v>
      </c>
      <c r="EL353" s="42">
        <v>0</v>
      </c>
      <c r="EM353" s="42">
        <v>0</v>
      </c>
      <c r="EN353" s="42">
        <v>0</v>
      </c>
      <c r="EO353" s="42">
        <v>0</v>
      </c>
      <c r="EP353" s="42">
        <v>0</v>
      </c>
      <c r="EQ353" s="54" t="str">
        <f t="shared" si="149"/>
        <v>0</v>
      </c>
      <c r="ER353" s="65" t="s">
        <v>237</v>
      </c>
      <c r="ES353" s="42">
        <v>0</v>
      </c>
      <c r="ET353" s="42">
        <v>0</v>
      </c>
      <c r="EU353" s="42">
        <v>0</v>
      </c>
      <c r="EV353" s="42">
        <v>0</v>
      </c>
      <c r="EW353" s="42">
        <v>0</v>
      </c>
      <c r="EX353" s="42">
        <v>0</v>
      </c>
      <c r="EY353" s="54" t="str">
        <f t="shared" si="150"/>
        <v>0</v>
      </c>
      <c r="EZ353" s="42" t="s">
        <v>237</v>
      </c>
      <c r="FA353" s="42">
        <v>0.20000000298023224</v>
      </c>
      <c r="FB353" s="42">
        <v>0.20000000298023224</v>
      </c>
      <c r="FC353" s="42">
        <v>0.18999999761581421</v>
      </c>
      <c r="FD353" s="42">
        <v>0.18999999761581421</v>
      </c>
      <c r="FE353" s="42">
        <v>0.18999999761581421</v>
      </c>
      <c r="FF353" s="42">
        <v>0.18999999761581421</v>
      </c>
      <c r="FG353" s="54">
        <f t="shared" si="151"/>
        <v>0.19333333273728689</v>
      </c>
      <c r="FH353" s="42"/>
      <c r="FI353" s="42">
        <v>0.2800000011920929</v>
      </c>
      <c r="FJ353" s="42">
        <v>0.2800000011920929</v>
      </c>
      <c r="FK353" s="42">
        <v>0.25999999046325684</v>
      </c>
      <c r="FL353" s="42">
        <v>0.25999999046325684</v>
      </c>
      <c r="FM353" s="42">
        <v>0.25999999046325684</v>
      </c>
      <c r="FN353" s="42">
        <v>0.28999999165534973</v>
      </c>
      <c r="FO353" s="54">
        <f t="shared" si="152"/>
        <v>0.27166666090488434</v>
      </c>
      <c r="FP353" s="65">
        <v>24</v>
      </c>
      <c r="FQ353" s="42">
        <v>0.64999997615814209</v>
      </c>
      <c r="FR353" s="42">
        <v>0.64999997615814209</v>
      </c>
      <c r="FS353" s="42">
        <v>0.64999997615814209</v>
      </c>
      <c r="FT353" s="42">
        <v>0.64999997615814209</v>
      </c>
      <c r="FU353" s="42">
        <v>0.64999997615814209</v>
      </c>
      <c r="FV353" s="42">
        <v>0.64999997615814209</v>
      </c>
      <c r="FW353" s="54">
        <f t="shared" si="153"/>
        <v>0.64999997615814209</v>
      </c>
      <c r="FX353" s="65">
        <v>30</v>
      </c>
    </row>
    <row r="354" spans="1:180">
      <c r="A354" s="40">
        <v>39056</v>
      </c>
      <c r="B354" s="41"/>
      <c r="C354" s="41"/>
      <c r="D354" s="41"/>
      <c r="E354" s="42"/>
      <c r="F354" s="42"/>
      <c r="G354" s="42"/>
      <c r="H354" s="42"/>
      <c r="I354" s="42"/>
      <c r="J354" s="42"/>
      <c r="K354" s="54" t="str">
        <f t="shared" si="154"/>
        <v/>
      </c>
      <c r="L354" s="43">
        <v>1.6849817037582397</v>
      </c>
      <c r="M354" s="43">
        <v>1.3186813592910767</v>
      </c>
      <c r="N354" s="43">
        <v>1.0744811296463013</v>
      </c>
      <c r="O354" s="43">
        <v>0.9523809552192688</v>
      </c>
      <c r="P354" s="43">
        <v>1.3186813592910767</v>
      </c>
      <c r="Q354" s="43">
        <v>0.92796093225479126</v>
      </c>
      <c r="R354" s="54">
        <f t="shared" si="155"/>
        <v>1.2128612399101257</v>
      </c>
      <c r="S354" s="43">
        <v>1.831501841545105</v>
      </c>
      <c r="T354" s="43">
        <v>2.6862027645111084</v>
      </c>
      <c r="U354" s="43">
        <v>2.8083028793334961</v>
      </c>
      <c r="V354" s="43">
        <v>2.9304029941558838</v>
      </c>
      <c r="W354" s="43">
        <v>2.6862027645111084</v>
      </c>
      <c r="X354" s="43">
        <v>2.6862027645111084</v>
      </c>
      <c r="Y354" s="56">
        <f t="shared" si="156"/>
        <v>2.604802668094635</v>
      </c>
      <c r="Z354" s="42">
        <v>-0.18803419172763824</v>
      </c>
      <c r="AA354" s="42">
        <v>-0.21245421469211578</v>
      </c>
      <c r="AB354" s="42">
        <v>-0.20268620550632477</v>
      </c>
      <c r="AC354" s="42">
        <v>-0.21733821928501129</v>
      </c>
      <c r="AD354" s="42">
        <v>-0.25152626633644104</v>
      </c>
      <c r="AE354" s="42">
        <v>-0.20757021009922028</v>
      </c>
      <c r="AF354" s="54">
        <f t="shared" si="157"/>
        <v>-0.21326821794112524</v>
      </c>
      <c r="AG354" s="42">
        <v>7.5794873237609863</v>
      </c>
      <c r="AH354" s="42">
        <v>7.596580982208252</v>
      </c>
      <c r="AI354" s="42">
        <v>7.6102561950683594</v>
      </c>
      <c r="AJ354" s="42">
        <v>7.7230768203735352</v>
      </c>
      <c r="AK354" s="42">
        <v>7.9145298004150391</v>
      </c>
      <c r="AL354" s="42">
        <v>7.740170955657959</v>
      </c>
      <c r="AM354" s="54">
        <f t="shared" si="158"/>
        <v>7.6940170129140215</v>
      </c>
      <c r="AN354" s="44">
        <v>0.25396826863288879</v>
      </c>
      <c r="AO354" s="44">
        <v>0.28327229619026184</v>
      </c>
      <c r="AP354" s="44">
        <v>0.36141636967658997</v>
      </c>
      <c r="AQ354" s="44">
        <v>0.32722833752632141</v>
      </c>
      <c r="AR354" s="44">
        <v>0.37851038575172424</v>
      </c>
      <c r="AS354" s="44">
        <v>0.45665445923805237</v>
      </c>
      <c r="AT354" s="58">
        <f t="shared" si="159"/>
        <v>0.34350835283597309</v>
      </c>
      <c r="AU354" s="42">
        <v>0.42735043168067932</v>
      </c>
      <c r="AV354" s="42">
        <v>0.43956044316291809</v>
      </c>
      <c r="AW354" s="42">
        <v>0.41758242249488831</v>
      </c>
      <c r="AX354" s="42">
        <v>0.42735043168067932</v>
      </c>
      <c r="AY354" s="42">
        <v>0.40903541445732117</v>
      </c>
      <c r="AZ354" s="42">
        <v>0.460317462682724</v>
      </c>
      <c r="BA354" s="54">
        <f t="shared" si="160"/>
        <v>0.43019943435986835</v>
      </c>
      <c r="BB354" s="44"/>
      <c r="BC354" s="42">
        <v>0.20024420320987701</v>
      </c>
      <c r="BD354" s="42">
        <v>0.21611721813678741</v>
      </c>
      <c r="BE354" s="42">
        <v>0.21001221239566803</v>
      </c>
      <c r="BF354" s="42">
        <v>0.19902320206165314</v>
      </c>
      <c r="BG354" s="42">
        <v>0.18925519287586212</v>
      </c>
      <c r="BH354" s="42">
        <v>0.24542124569416046</v>
      </c>
      <c r="BI354" s="54">
        <f t="shared" si="161"/>
        <v>0.21001221239566803</v>
      </c>
      <c r="BJ354" s="44">
        <v>4.2132306843996048E-2</v>
      </c>
      <c r="BK354" s="44">
        <v>4.1385136544704437E-2</v>
      </c>
      <c r="BL354" s="44">
        <v>4.1732888668775558E-2</v>
      </c>
      <c r="BM354" s="44">
        <v>4.1551016271114349E-2</v>
      </c>
      <c r="BN354" s="44">
        <v>4.2013358324766159E-2</v>
      </c>
      <c r="BO354" s="44">
        <v>4.4004842638969421E-2</v>
      </c>
      <c r="BP354" s="58">
        <f t="shared" si="162"/>
        <v>4.2136591548720993E-2</v>
      </c>
      <c r="BQ354" s="42">
        <v>1.1399999999999999</v>
      </c>
      <c r="BR354" s="42">
        <v>1.1200000000000001</v>
      </c>
      <c r="BS354" s="42">
        <v>1.1299999999999999</v>
      </c>
      <c r="BT354" s="42">
        <v>1.1200000000000001</v>
      </c>
      <c r="BU354" s="42">
        <v>1.1100000000000001</v>
      </c>
      <c r="BV354" s="42">
        <v>1.1399999999999999</v>
      </c>
      <c r="BW354" s="54">
        <v>1.1299999999999999</v>
      </c>
      <c r="BX354" s="44">
        <v>4.2000000000000003E-2</v>
      </c>
      <c r="BY354" s="44">
        <v>3.7999999999999999E-2</v>
      </c>
      <c r="BZ354" s="44">
        <v>0.04</v>
      </c>
      <c r="CA354" s="44">
        <v>0.04</v>
      </c>
      <c r="CB354" s="44">
        <v>4.4999999999999998E-2</v>
      </c>
      <c r="CC354" s="44">
        <v>4.5999999999999999E-2</v>
      </c>
      <c r="CD354" s="58">
        <v>4.2000000000000003E-2</v>
      </c>
      <c r="CE354" s="42">
        <v>8.02</v>
      </c>
      <c r="CF354" s="42">
        <v>8.0399999999999991</v>
      </c>
      <c r="CG354" s="42">
        <v>8.0399999999999991</v>
      </c>
      <c r="CH354" s="42">
        <v>8.0399999999999991</v>
      </c>
      <c r="CI354" s="42">
        <v>8.0399999999999991</v>
      </c>
      <c r="CJ354" s="42">
        <v>8.0500000000000007</v>
      </c>
      <c r="CK354" s="54">
        <v>8.0399999999999991</v>
      </c>
      <c r="CL354" s="42">
        <v>114</v>
      </c>
      <c r="CM354" s="44">
        <v>4.9000000000000002E-2</v>
      </c>
      <c r="CN354" s="44">
        <v>1.2678877115249634</v>
      </c>
      <c r="CO354" s="44">
        <v>1.2551892995834351</v>
      </c>
      <c r="CP354" s="44">
        <v>1.2503052949905396</v>
      </c>
      <c r="CQ354" s="44">
        <v>1.2942613363265991</v>
      </c>
      <c r="CR354" s="44">
        <v>1.3069597482681274</v>
      </c>
      <c r="CS354" s="44">
        <v>1.7660561800003052</v>
      </c>
      <c r="CT354" s="58">
        <f t="shared" si="163"/>
        <v>1.3567765951156616</v>
      </c>
      <c r="CU354" s="44" t="s">
        <v>233</v>
      </c>
      <c r="CV354" s="44" t="s">
        <v>233</v>
      </c>
      <c r="CW354" s="44" t="s">
        <v>233</v>
      </c>
      <c r="CX354" s="44" t="s">
        <v>233</v>
      </c>
      <c r="CY354" s="44" t="s">
        <v>233</v>
      </c>
      <c r="CZ354" s="44" t="s">
        <v>233</v>
      </c>
      <c r="DA354" s="54">
        <v>1.093</v>
      </c>
      <c r="DB354" s="65">
        <v>882.05133056640625</v>
      </c>
      <c r="DC354" s="65">
        <v>838.949951171875</v>
      </c>
      <c r="DD354" s="65">
        <v>860.805908203125</v>
      </c>
      <c r="DE354" s="65">
        <v>885.3480224609375</v>
      </c>
      <c r="DF354" s="65">
        <v>889.62152099609375</v>
      </c>
      <c r="DG354" s="65">
        <v>1181.196533203125</v>
      </c>
      <c r="DH354" s="58">
        <f t="shared" si="164"/>
        <v>1.3291135839843751</v>
      </c>
      <c r="DI354" s="65">
        <v>903.931640625</v>
      </c>
      <c r="DJ354" s="65">
        <v>893.67523193359375</v>
      </c>
      <c r="DK354" s="65">
        <v>892.991455078125</v>
      </c>
      <c r="DL354" s="65">
        <v>931.9658203125</v>
      </c>
      <c r="DM354" s="65">
        <v>927.17950439453125</v>
      </c>
      <c r="DN354" s="65">
        <v>1209.89013671875</v>
      </c>
      <c r="DO354" s="58">
        <f t="shared" si="165"/>
        <v>1.3823121093749999</v>
      </c>
      <c r="DP354" s="65">
        <v>24</v>
      </c>
      <c r="DQ354" s="44"/>
      <c r="DR354" s="65">
        <v>0</v>
      </c>
      <c r="DS354" s="65">
        <v>0</v>
      </c>
      <c r="DT354" s="65">
        <v>724.75</v>
      </c>
      <c r="DU354" s="65">
        <v>723.25</v>
      </c>
      <c r="DV354" s="65">
        <v>716</v>
      </c>
      <c r="DW354" s="65">
        <v>722.125</v>
      </c>
      <c r="DX354" s="58">
        <f t="shared" si="166"/>
        <v>0.69267000000000001</v>
      </c>
      <c r="DY354" s="43">
        <v>6.2238826751708984</v>
      </c>
      <c r="DZ354" s="43">
        <v>11.589577674865723</v>
      </c>
      <c r="EA354" s="43">
        <v>28.270751953125</v>
      </c>
      <c r="EB354" s="44">
        <f t="shared" si="167"/>
        <v>1.5614815734863281</v>
      </c>
      <c r="EC354" s="43">
        <v>15</v>
      </c>
      <c r="ED354" s="43">
        <v>13</v>
      </c>
      <c r="EE354" s="43">
        <v>13</v>
      </c>
      <c r="EF354" s="43">
        <v>13</v>
      </c>
      <c r="EG354" s="43">
        <v>11</v>
      </c>
      <c r="EH354" s="43">
        <v>11</v>
      </c>
      <c r="EI354" s="56">
        <f t="shared" si="148"/>
        <v>12.666666666666666</v>
      </c>
      <c r="EJ354" s="65">
        <v>110.28</v>
      </c>
      <c r="EK354" s="42">
        <v>0</v>
      </c>
      <c r="EL354" s="42">
        <v>0</v>
      </c>
      <c r="EM354" s="42">
        <v>0</v>
      </c>
      <c r="EN354" s="42">
        <v>0</v>
      </c>
      <c r="EO354" s="42">
        <v>0</v>
      </c>
      <c r="EP354" s="42">
        <v>0</v>
      </c>
      <c r="EQ354" s="54" t="str">
        <f t="shared" si="149"/>
        <v>0</v>
      </c>
      <c r="ER354" s="65" t="s">
        <v>237</v>
      </c>
      <c r="ES354" s="42">
        <v>0</v>
      </c>
      <c r="ET354" s="42">
        <v>0</v>
      </c>
      <c r="EU354" s="42">
        <v>0</v>
      </c>
      <c r="EV354" s="42">
        <v>0</v>
      </c>
      <c r="EW354" s="42">
        <v>0</v>
      </c>
      <c r="EX354" s="42">
        <v>0</v>
      </c>
      <c r="EY354" s="54" t="str">
        <f t="shared" si="150"/>
        <v>0</v>
      </c>
      <c r="EZ354" s="42" t="s">
        <v>237</v>
      </c>
      <c r="FA354" s="42">
        <v>0.18999999761581421</v>
      </c>
      <c r="FB354" s="42">
        <v>0.18999999761581421</v>
      </c>
      <c r="FC354" s="42">
        <v>0.18999999761581421</v>
      </c>
      <c r="FD354" s="42">
        <v>0.18999999761581421</v>
      </c>
      <c r="FE354" s="42">
        <v>0.18999999761581421</v>
      </c>
      <c r="FF354" s="42">
        <v>0.18999999761581421</v>
      </c>
      <c r="FG354" s="54">
        <f t="shared" si="151"/>
        <v>0.18999999761581421</v>
      </c>
      <c r="FH354" s="42"/>
      <c r="FI354" s="42">
        <v>0.27000001072883606</v>
      </c>
      <c r="FJ354" s="42">
        <v>0.27000001072883606</v>
      </c>
      <c r="FK354" s="42">
        <v>0.27000001072883606</v>
      </c>
      <c r="FL354" s="42">
        <v>0.27000001072883606</v>
      </c>
      <c r="FM354" s="42">
        <v>0.27000001072883606</v>
      </c>
      <c r="FN354" s="42">
        <v>0.27000001072883606</v>
      </c>
      <c r="FO354" s="54">
        <f t="shared" si="152"/>
        <v>0.27000001072883606</v>
      </c>
      <c r="FP354" s="65">
        <v>21</v>
      </c>
      <c r="FQ354" s="42">
        <v>0.64999997615814209</v>
      </c>
      <c r="FR354" s="42">
        <v>0.64999997615814209</v>
      </c>
      <c r="FS354" s="42">
        <v>0.64999997615814209</v>
      </c>
      <c r="FT354" s="42">
        <v>0.64999997615814209</v>
      </c>
      <c r="FU354" s="42">
        <v>0.64999997615814209</v>
      </c>
      <c r="FV354" s="42">
        <v>0.64999997615814209</v>
      </c>
      <c r="FW354" s="54">
        <f t="shared" si="153"/>
        <v>0.64999997615814209</v>
      </c>
      <c r="FX354" s="65">
        <v>29</v>
      </c>
    </row>
    <row r="355" spans="1:180">
      <c r="A355" s="40">
        <v>39057</v>
      </c>
      <c r="B355" s="41"/>
      <c r="C355" s="41"/>
      <c r="D355" s="41"/>
      <c r="E355" s="42"/>
      <c r="F355" s="42"/>
      <c r="G355" s="42"/>
      <c r="H355" s="42"/>
      <c r="I355" s="42"/>
      <c r="J355" s="42"/>
      <c r="K355" s="54" t="str">
        <f t="shared" si="154"/>
        <v/>
      </c>
      <c r="L355" s="43">
        <v>0.3174603283405304</v>
      </c>
      <c r="M355" s="43">
        <v>7.3260076344013214E-2</v>
      </c>
      <c r="N355" s="43">
        <v>7.3260076344013214E-2</v>
      </c>
      <c r="O355" s="43">
        <v>0.19536019861698151</v>
      </c>
      <c r="P355" s="43">
        <v>1.4407814741134644</v>
      </c>
      <c r="Q355" s="43">
        <v>1.4407814741134644</v>
      </c>
      <c r="R355" s="54">
        <f t="shared" si="155"/>
        <v>0.59015060464541114</v>
      </c>
      <c r="S355" s="43">
        <v>2.5641026496887207</v>
      </c>
      <c r="T355" s="43">
        <v>2.5641026496887207</v>
      </c>
      <c r="U355" s="43">
        <v>2.5641026496887207</v>
      </c>
      <c r="V355" s="43">
        <v>2.6862027645111084</v>
      </c>
      <c r="W355" s="43">
        <v>3.0525031089782715</v>
      </c>
      <c r="X355" s="43">
        <v>3.4188034534454346</v>
      </c>
      <c r="Y355" s="56">
        <f t="shared" si="156"/>
        <v>2.8083028793334961</v>
      </c>
      <c r="Z355" s="42">
        <v>-0.20757021009922028</v>
      </c>
      <c r="AA355" s="42">
        <v>-0.18803419172763824</v>
      </c>
      <c r="AB355" s="42">
        <v>-0.21245421469211578</v>
      </c>
      <c r="AC355" s="42">
        <v>-0.20757021009922028</v>
      </c>
      <c r="AD355" s="42">
        <v>-0.21245421469211578</v>
      </c>
      <c r="AE355" s="42">
        <v>-0.21733821928501129</v>
      </c>
      <c r="AF355" s="54">
        <f t="shared" si="157"/>
        <v>-0.20757021009922028</v>
      </c>
      <c r="AG355" s="42">
        <v>7.6307692527770996</v>
      </c>
      <c r="AH355" s="42">
        <v>7.6307692527770996</v>
      </c>
      <c r="AI355" s="42">
        <v>7.6376066207885742</v>
      </c>
      <c r="AJ355" s="42">
        <v>7.7367520332336426</v>
      </c>
      <c r="AK355" s="42">
        <v>7.9213676452636719</v>
      </c>
      <c r="AL355" s="42">
        <v>7.7880339622497559</v>
      </c>
      <c r="AM355" s="54">
        <f t="shared" si="158"/>
        <v>7.7242164611816406</v>
      </c>
      <c r="AN355" s="44">
        <v>0.46153846383094788</v>
      </c>
      <c r="AO355" s="44">
        <v>0.46886447072029114</v>
      </c>
      <c r="AP355" s="44">
        <v>0.56410259008407593</v>
      </c>
      <c r="AQ355" s="44">
        <v>0.50549453496932983</v>
      </c>
      <c r="AR355" s="44">
        <v>0.64713066816329956</v>
      </c>
      <c r="AS355" s="44">
        <v>0.61294263601303101</v>
      </c>
      <c r="AT355" s="58">
        <f t="shared" si="159"/>
        <v>0.54334556063016259</v>
      </c>
      <c r="AU355" s="42">
        <v>0.44566544890403748</v>
      </c>
      <c r="AV355" s="42">
        <v>0.45299145579338074</v>
      </c>
      <c r="AW355" s="42">
        <v>0.36874237656593323</v>
      </c>
      <c r="AX355" s="42">
        <v>0.35653236508369446</v>
      </c>
      <c r="AY355" s="42">
        <v>0.43223443627357483</v>
      </c>
      <c r="AZ355" s="42">
        <v>0.37118437886238098</v>
      </c>
      <c r="BA355" s="54">
        <f t="shared" si="160"/>
        <v>0.40455841024716693</v>
      </c>
      <c r="BB355" s="44"/>
      <c r="BC355" s="42">
        <v>0.25396826863288879</v>
      </c>
      <c r="BD355" s="42">
        <v>0.25396826863288879</v>
      </c>
      <c r="BE355" s="42">
        <v>0.22588522732257843</v>
      </c>
      <c r="BF355" s="42">
        <v>0.16849817335605621</v>
      </c>
      <c r="BG355" s="42">
        <v>0.20757021009922028</v>
      </c>
      <c r="BH355" s="42">
        <v>0.20024420320987701</v>
      </c>
      <c r="BI355" s="54">
        <f t="shared" si="161"/>
        <v>0.21835572520891824</v>
      </c>
      <c r="BJ355" s="44">
        <v>4.3885022401809692E-2</v>
      </c>
      <c r="BK355" s="44">
        <v>4.3347761034965515E-2</v>
      </c>
      <c r="BL355" s="44">
        <v>4.226364940404892E-2</v>
      </c>
      <c r="BM355" s="44">
        <v>4.1899718344211578E-2</v>
      </c>
      <c r="BN355" s="44">
        <v>4.3791383504867554E-2</v>
      </c>
      <c r="BO355" s="44">
        <v>4.3486062437295914E-2</v>
      </c>
      <c r="BP355" s="58">
        <f t="shared" si="162"/>
        <v>4.3112266187866531E-2</v>
      </c>
      <c r="BQ355" s="42">
        <v>1.18</v>
      </c>
      <c r="BR355" s="42">
        <v>1.1000000000000001</v>
      </c>
      <c r="BS355" s="42">
        <v>1.0900000000000001</v>
      </c>
      <c r="BT355" s="42">
        <v>1.04</v>
      </c>
      <c r="BU355" s="42">
        <v>1.04</v>
      </c>
      <c r="BV355" s="42">
        <v>1.1100000000000001</v>
      </c>
      <c r="BW355" s="54">
        <v>1.0900000000000001</v>
      </c>
      <c r="BX355" s="44">
        <v>4.2000000000000003E-2</v>
      </c>
      <c r="BY355" s="44">
        <v>4.4999999999999998E-2</v>
      </c>
      <c r="BZ355" s="44">
        <v>4.5999999999999999E-2</v>
      </c>
      <c r="CA355" s="44">
        <v>4.2999999999999997E-2</v>
      </c>
      <c r="CB355" s="44">
        <v>4.4999999999999998E-2</v>
      </c>
      <c r="CC355" s="44">
        <v>4.2999999999999997E-2</v>
      </c>
      <c r="CD355" s="58">
        <v>4.3999999999999997E-2</v>
      </c>
      <c r="CE355" s="42">
        <v>8.1</v>
      </c>
      <c r="CF355" s="42">
        <v>8.11</v>
      </c>
      <c r="CG355" s="42">
        <v>8.11</v>
      </c>
      <c r="CH355" s="42">
        <v>8.06</v>
      </c>
      <c r="CI355" s="42">
        <v>8.08</v>
      </c>
      <c r="CJ355" s="42">
        <v>8.11</v>
      </c>
      <c r="CK355" s="54">
        <v>8.1</v>
      </c>
      <c r="CL355" s="42">
        <v>127</v>
      </c>
      <c r="CM355" s="44">
        <v>4.7E-2</v>
      </c>
      <c r="CN355" s="44">
        <v>1.7699633836746216</v>
      </c>
      <c r="CO355" s="44">
        <v>1.6820513010025024</v>
      </c>
      <c r="CP355" s="44">
        <v>1.7523809671401978</v>
      </c>
      <c r="CQ355" s="44">
        <v>1.6840049028396606</v>
      </c>
      <c r="CR355" s="44">
        <v>1.8422466516494751</v>
      </c>
      <c r="CS355" s="44">
        <v>1.7269841432571411</v>
      </c>
      <c r="CT355" s="58">
        <f t="shared" si="163"/>
        <v>1.7429385582605998</v>
      </c>
      <c r="CU355" s="44" t="s">
        <v>233</v>
      </c>
      <c r="CV355" s="44" t="s">
        <v>233</v>
      </c>
      <c r="CW355" s="44" t="s">
        <v>233</v>
      </c>
      <c r="CX355" s="44" t="s">
        <v>233</v>
      </c>
      <c r="CY355" s="44" t="s">
        <v>233</v>
      </c>
      <c r="CZ355" s="44" t="s">
        <v>233</v>
      </c>
      <c r="DA355" s="54">
        <v>0.79500000000000004</v>
      </c>
      <c r="DB355" s="65">
        <v>1166.5445556640625</v>
      </c>
      <c r="DC355" s="65">
        <v>1193.5286865234375</v>
      </c>
      <c r="DD355" s="65">
        <v>1213.064697265625</v>
      </c>
      <c r="DE355" s="65">
        <v>1168.2540283203125</v>
      </c>
      <c r="DF355" s="65">
        <v>1193.284423828125</v>
      </c>
      <c r="DG355" s="65">
        <v>1226.617919921875</v>
      </c>
      <c r="DH355" s="58">
        <f t="shared" si="164"/>
        <v>1.7187106347656249</v>
      </c>
      <c r="DI355" s="65">
        <v>1197.045166015625</v>
      </c>
      <c r="DJ355" s="65">
        <v>1176.1416015625</v>
      </c>
      <c r="DK355" s="65">
        <v>1190.5738525390625</v>
      </c>
      <c r="DL355" s="65">
        <v>1200.3907470703125</v>
      </c>
      <c r="DM355" s="65">
        <v>1195.140380859375</v>
      </c>
      <c r="DN355" s="65">
        <v>1192.1123046875</v>
      </c>
      <c r="DO355" s="58">
        <f t="shared" si="165"/>
        <v>1.7163369726562501</v>
      </c>
      <c r="DP355" s="65">
        <v>47</v>
      </c>
      <c r="DQ355" s="44"/>
      <c r="DR355" s="65">
        <v>0</v>
      </c>
      <c r="DS355" s="65">
        <v>696</v>
      </c>
      <c r="DT355" s="65">
        <v>749.4375</v>
      </c>
      <c r="DU355" s="65">
        <v>742.125</v>
      </c>
      <c r="DV355" s="65">
        <v>736.0625</v>
      </c>
      <c r="DW355" s="65">
        <v>721.3125</v>
      </c>
      <c r="DX355" s="58">
        <f t="shared" si="166"/>
        <v>0.87478500000000003</v>
      </c>
      <c r="DY355" s="43">
        <v>6.4889373779296875</v>
      </c>
      <c r="DZ355" s="43">
        <v>12.41612434387207</v>
      </c>
      <c r="EA355" s="43">
        <v>28.198562622070313</v>
      </c>
      <c r="EB355" s="44">
        <f t="shared" si="167"/>
        <v>1.5956611589813234</v>
      </c>
      <c r="EC355" s="43">
        <v>11</v>
      </c>
      <c r="ED355" s="43">
        <v>11</v>
      </c>
      <c r="EE355" s="43">
        <v>11</v>
      </c>
      <c r="EF355" s="43">
        <v>11</v>
      </c>
      <c r="EG355" s="43">
        <v>10</v>
      </c>
      <c r="EH355" s="43">
        <v>10</v>
      </c>
      <c r="EI355" s="56">
        <f t="shared" si="148"/>
        <v>10.666666666666666</v>
      </c>
      <c r="EJ355" s="65">
        <v>126.1</v>
      </c>
      <c r="EK355" s="42">
        <v>0</v>
      </c>
      <c r="EL355" s="42">
        <v>0</v>
      </c>
      <c r="EM355" s="42">
        <v>0</v>
      </c>
      <c r="EN355" s="42">
        <v>0</v>
      </c>
      <c r="EO355" s="42">
        <v>0</v>
      </c>
      <c r="EP355" s="42">
        <v>0</v>
      </c>
      <c r="EQ355" s="54" t="str">
        <f t="shared" si="149"/>
        <v>0</v>
      </c>
      <c r="ER355" s="65" t="s">
        <v>237</v>
      </c>
      <c r="ES355" s="42">
        <v>0</v>
      </c>
      <c r="ET355" s="42">
        <v>0</v>
      </c>
      <c r="EU355" s="42">
        <v>0</v>
      </c>
      <c r="EV355" s="42">
        <v>0</v>
      </c>
      <c r="EW355" s="42">
        <v>0</v>
      </c>
      <c r="EX355" s="42">
        <v>0</v>
      </c>
      <c r="EY355" s="54" t="str">
        <f t="shared" si="150"/>
        <v>0</v>
      </c>
      <c r="EZ355" s="42" t="s">
        <v>237</v>
      </c>
      <c r="FA355" s="42">
        <v>0.18999999761581421</v>
      </c>
      <c r="FB355" s="42">
        <v>0.18999999761581421</v>
      </c>
      <c r="FC355" s="42">
        <v>0.18000000715255737</v>
      </c>
      <c r="FD355" s="42">
        <v>0.18000000715255737</v>
      </c>
      <c r="FE355" s="42">
        <v>0.18999999761581421</v>
      </c>
      <c r="FF355" s="42">
        <v>0.18999999761581421</v>
      </c>
      <c r="FG355" s="54">
        <f t="shared" si="151"/>
        <v>0.18666666746139526</v>
      </c>
      <c r="FH355" s="42"/>
      <c r="FI355" s="42">
        <v>0.23999999463558197</v>
      </c>
      <c r="FJ355" s="42">
        <v>0.23999999463558197</v>
      </c>
      <c r="FK355" s="42">
        <v>0.23999999463558197</v>
      </c>
      <c r="FL355" s="42">
        <v>0.23999999463558197</v>
      </c>
      <c r="FM355" s="42">
        <v>0.23999999463558197</v>
      </c>
      <c r="FN355" s="42">
        <v>0.25</v>
      </c>
      <c r="FO355" s="54">
        <f t="shared" si="152"/>
        <v>0.2416666621963183</v>
      </c>
      <c r="FP355" s="65">
        <v>27</v>
      </c>
      <c r="FQ355" s="42">
        <v>0.64999997615814209</v>
      </c>
      <c r="FR355" s="42">
        <v>0.64999997615814209</v>
      </c>
      <c r="FS355" s="42">
        <v>0.64999997615814209</v>
      </c>
      <c r="FT355" s="42">
        <v>0.64999997615814209</v>
      </c>
      <c r="FU355" s="42">
        <v>0.64999997615814209</v>
      </c>
      <c r="FV355" s="42">
        <v>0.64999997615814209</v>
      </c>
      <c r="FW355" s="54">
        <f t="shared" si="153"/>
        <v>0.64999997615814209</v>
      </c>
      <c r="FX355" s="65">
        <v>38</v>
      </c>
    </row>
    <row r="356" spans="1:180">
      <c r="A356" s="40">
        <v>39058</v>
      </c>
      <c r="B356" s="41"/>
      <c r="C356" s="41"/>
      <c r="D356" s="41"/>
      <c r="E356" s="42"/>
      <c r="F356" s="42"/>
      <c r="G356" s="42"/>
      <c r="H356" s="42"/>
      <c r="I356" s="42"/>
      <c r="J356" s="42"/>
      <c r="K356" s="54" t="str">
        <f t="shared" si="154"/>
        <v/>
      </c>
      <c r="L356" s="43">
        <v>1.3186813592910767</v>
      </c>
      <c r="M356" s="43">
        <v>1.4163614511489868</v>
      </c>
      <c r="N356" s="43">
        <v>1.6605616807937622</v>
      </c>
      <c r="O356" s="43">
        <v>1.7338217496871948</v>
      </c>
      <c r="P356" s="43">
        <v>1.3675214052200317</v>
      </c>
      <c r="Q356" s="43">
        <v>0.63492065668106079</v>
      </c>
      <c r="R356" s="54">
        <f t="shared" si="155"/>
        <v>1.3553113838036854</v>
      </c>
      <c r="S356" s="43">
        <v>3.4188034534454346</v>
      </c>
      <c r="T356" s="43">
        <v>3.66300368309021</v>
      </c>
      <c r="U356" s="43">
        <v>3.2967033386230469</v>
      </c>
      <c r="V356" s="43">
        <v>3.2967033386230469</v>
      </c>
      <c r="W356" s="43">
        <v>3.2967033386230469</v>
      </c>
      <c r="X356" s="43">
        <v>2.8083028793334961</v>
      </c>
      <c r="Y356" s="56">
        <f t="shared" si="156"/>
        <v>3.2967033386230469</v>
      </c>
      <c r="Z356" s="42">
        <v>-0.2222222238779068</v>
      </c>
      <c r="AA356" s="42">
        <v>-0.20757021009922028</v>
      </c>
      <c r="AB356" s="42">
        <v>-0.23199023306369781</v>
      </c>
      <c r="AC356" s="42">
        <v>-0.2222222238779068</v>
      </c>
      <c r="AD356" s="42">
        <v>-0.2222222238779068</v>
      </c>
      <c r="AE356" s="42">
        <v>-0.21245421469211578</v>
      </c>
      <c r="AF356" s="54">
        <f t="shared" si="157"/>
        <v>-0.21978022158145905</v>
      </c>
      <c r="AG356" s="42">
        <v>7.6957263946533203</v>
      </c>
      <c r="AH356" s="42">
        <v>7.6820511817932129</v>
      </c>
      <c r="AI356" s="42">
        <v>7.6957263946533203</v>
      </c>
      <c r="AJ356" s="42">
        <v>7.7230768203735352</v>
      </c>
      <c r="AK356" s="42">
        <v>7.8222222328186035</v>
      </c>
      <c r="AL356" s="42">
        <v>7.740170955657959</v>
      </c>
      <c r="AM356" s="54">
        <f t="shared" si="158"/>
        <v>7.7264956633249922</v>
      </c>
      <c r="AN356" s="44">
        <v>0.56654459238052368</v>
      </c>
      <c r="AO356" s="44">
        <v>0.57875460386276245</v>
      </c>
      <c r="AP356" s="44">
        <v>0.55921858549118042</v>
      </c>
      <c r="AQ356" s="44">
        <v>0.58119660615921021</v>
      </c>
      <c r="AR356" s="44">
        <v>0.50061053037643433</v>
      </c>
      <c r="AS356" s="44">
        <v>0.56654459238052368</v>
      </c>
      <c r="AT356" s="58">
        <f t="shared" si="159"/>
        <v>0.55881158510843909</v>
      </c>
      <c r="AU356" s="42">
        <v>0.41880342364311218</v>
      </c>
      <c r="AV356" s="42">
        <v>0.39804640412330627</v>
      </c>
      <c r="AW356" s="42">
        <v>0.40537241101264954</v>
      </c>
      <c r="AX356" s="42">
        <v>0.41636142134666443</v>
      </c>
      <c r="AY356" s="42">
        <v>0.3492063581943512</v>
      </c>
      <c r="AZ356" s="42">
        <v>0.44566544890403748</v>
      </c>
      <c r="BA356" s="54">
        <f t="shared" si="160"/>
        <v>0.4055759112040202</v>
      </c>
      <c r="BB356" s="44"/>
      <c r="BC356" s="42">
        <v>0.19291819632053375</v>
      </c>
      <c r="BD356" s="42">
        <v>0.20757021009922028</v>
      </c>
      <c r="BE356" s="42">
        <v>0.18681319057941437</v>
      </c>
      <c r="BF356" s="42">
        <v>0.190476194024086</v>
      </c>
      <c r="BG356" s="42">
        <v>0.1428571492433548</v>
      </c>
      <c r="BH356" s="42">
        <v>0.24175824224948883</v>
      </c>
      <c r="BI356" s="54">
        <f t="shared" si="161"/>
        <v>0.19373219708601633</v>
      </c>
      <c r="BJ356" s="44">
        <v>4.327782616019249E-2</v>
      </c>
      <c r="BK356" s="44">
        <v>4.2797822505235672E-2</v>
      </c>
      <c r="BL356" s="44">
        <v>4.2577739804983139E-2</v>
      </c>
      <c r="BM356" s="44">
        <v>4.2604878544807434E-2</v>
      </c>
      <c r="BN356" s="44">
        <v>4.3588113039731979E-2</v>
      </c>
      <c r="BO356" s="44">
        <v>4.316442459821701E-2</v>
      </c>
      <c r="BP356" s="58">
        <f t="shared" si="162"/>
        <v>4.3001800775527954E-2</v>
      </c>
      <c r="BQ356" s="42">
        <v>1.08</v>
      </c>
      <c r="BR356" s="42">
        <v>1.1000000000000001</v>
      </c>
      <c r="BS356" s="42">
        <v>1.0900000000000001</v>
      </c>
      <c r="BT356" s="42">
        <v>1.08</v>
      </c>
      <c r="BU356" s="42">
        <v>1.07</v>
      </c>
      <c r="BV356" s="42">
        <v>1.04</v>
      </c>
      <c r="BW356" s="54">
        <v>1.07</v>
      </c>
      <c r="BX356" s="44">
        <v>4.2999999999999997E-2</v>
      </c>
      <c r="BY356" s="44">
        <v>4.2000000000000003E-2</v>
      </c>
      <c r="BZ356" s="44">
        <v>4.2999999999999997E-2</v>
      </c>
      <c r="CA356" s="44">
        <v>4.2000000000000003E-2</v>
      </c>
      <c r="CB356" s="44">
        <v>4.8000000000000001E-2</v>
      </c>
      <c r="CC356" s="44">
        <v>4.3999999999999997E-2</v>
      </c>
      <c r="CD356" s="58">
        <v>4.2999999999999997E-2</v>
      </c>
      <c r="CE356" s="42">
        <v>8.16</v>
      </c>
      <c r="CF356" s="42">
        <v>8.15</v>
      </c>
      <c r="CG356" s="42">
        <v>8.15</v>
      </c>
      <c r="CH356" s="42">
        <v>8.1300000000000008</v>
      </c>
      <c r="CI356" s="42">
        <v>8.11</v>
      </c>
      <c r="CJ356" s="42">
        <v>8.09</v>
      </c>
      <c r="CK356" s="54">
        <v>8.1300000000000008</v>
      </c>
      <c r="CL356" s="42">
        <v>127</v>
      </c>
      <c r="CM356" s="44">
        <v>7.3999999999999996E-2</v>
      </c>
      <c r="CN356" s="44">
        <v>1.6722832918167114</v>
      </c>
      <c r="CO356" s="44">
        <v>1.7054945230484009</v>
      </c>
      <c r="CP356" s="44">
        <v>1.6244200468063354</v>
      </c>
      <c r="CQ356" s="44">
        <v>1.7152625322341919</v>
      </c>
      <c r="CR356" s="44">
        <v>1.8236874341964722</v>
      </c>
      <c r="CS356" s="44">
        <v>1.7533577680587769</v>
      </c>
      <c r="CT356" s="58">
        <f t="shared" si="163"/>
        <v>1.7157509326934814</v>
      </c>
      <c r="CU356" s="44" t="s">
        <v>233</v>
      </c>
      <c r="CV356" s="44" t="s">
        <v>233</v>
      </c>
      <c r="CW356" s="44" t="s">
        <v>233</v>
      </c>
      <c r="CX356" s="44" t="s">
        <v>233</v>
      </c>
      <c r="CY356" s="44" t="s">
        <v>233</v>
      </c>
      <c r="CZ356" s="44" t="s">
        <v>233</v>
      </c>
      <c r="DA356" s="54">
        <v>0.82499999999999996</v>
      </c>
      <c r="DB356" s="65">
        <v>1110.13427734375</v>
      </c>
      <c r="DC356" s="65">
        <v>1158.3638916015625</v>
      </c>
      <c r="DD356" s="65">
        <v>1137.2406005859375</v>
      </c>
      <c r="DE356" s="65">
        <v>1143.5897216796875</v>
      </c>
      <c r="DF356" s="65">
        <v>1257.7532958984375</v>
      </c>
      <c r="DG356" s="65">
        <v>1146.764404296875</v>
      </c>
      <c r="DH356" s="58">
        <f t="shared" si="164"/>
        <v>1.6689230859374999</v>
      </c>
      <c r="DI356" s="65">
        <v>1205.78759765625</v>
      </c>
      <c r="DJ356" s="65">
        <v>1177.97314453125</v>
      </c>
      <c r="DK356" s="65">
        <v>1188.693603515625</v>
      </c>
      <c r="DL356" s="65">
        <v>1194.23681640625</v>
      </c>
      <c r="DM356" s="65">
        <v>1185.030517578125</v>
      </c>
      <c r="DN356" s="65">
        <v>1183.5164794921875</v>
      </c>
      <c r="DO356" s="58">
        <f t="shared" si="165"/>
        <v>1.7124571582031249</v>
      </c>
      <c r="DP356" s="65">
        <v>24</v>
      </c>
      <c r="DQ356" s="44"/>
      <c r="DR356" s="65">
        <v>0</v>
      </c>
      <c r="DS356" s="65">
        <v>0</v>
      </c>
      <c r="DT356" s="65">
        <v>750.875</v>
      </c>
      <c r="DU356" s="65">
        <v>760.6875</v>
      </c>
      <c r="DV356" s="65">
        <v>734.4375</v>
      </c>
      <c r="DW356" s="65">
        <v>736.9375</v>
      </c>
      <c r="DX356" s="58">
        <f t="shared" si="166"/>
        <v>0.71590500000000001</v>
      </c>
      <c r="DY356" s="43">
        <v>6.4431257247924805</v>
      </c>
      <c r="DZ356" s="43">
        <v>13.39787483215332</v>
      </c>
      <c r="EA356" s="43">
        <v>27.375625610351563</v>
      </c>
      <c r="EB356" s="44">
        <f t="shared" si="167"/>
        <v>1.5691215869140624</v>
      </c>
      <c r="EC356" s="43">
        <v>10</v>
      </c>
      <c r="ED356" s="43">
        <v>10</v>
      </c>
      <c r="EE356" s="43">
        <v>10</v>
      </c>
      <c r="EF356" s="43">
        <v>10</v>
      </c>
      <c r="EG356" s="43">
        <v>10</v>
      </c>
      <c r="EH356" s="43">
        <v>10</v>
      </c>
      <c r="EI356" s="56">
        <f t="shared" si="148"/>
        <v>10</v>
      </c>
      <c r="EJ356" s="65">
        <v>109.2</v>
      </c>
      <c r="EK356" s="42">
        <v>0</v>
      </c>
      <c r="EL356" s="42">
        <v>0</v>
      </c>
      <c r="EM356" s="42">
        <v>0</v>
      </c>
      <c r="EN356" s="42">
        <v>0</v>
      </c>
      <c r="EO356" s="42">
        <v>0</v>
      </c>
      <c r="EP356" s="42">
        <v>0</v>
      </c>
      <c r="EQ356" s="54" t="str">
        <f t="shared" si="149"/>
        <v>0</v>
      </c>
      <c r="ER356" s="65" t="s">
        <v>237</v>
      </c>
      <c r="ES356" s="42">
        <v>0</v>
      </c>
      <c r="ET356" s="42">
        <v>0</v>
      </c>
      <c r="EU356" s="42">
        <v>0</v>
      </c>
      <c r="EV356" s="42">
        <v>0</v>
      </c>
      <c r="EW356" s="42">
        <v>0</v>
      </c>
      <c r="EX356" s="42">
        <v>0</v>
      </c>
      <c r="EY356" s="54" t="str">
        <f t="shared" si="150"/>
        <v>0</v>
      </c>
      <c r="EZ356" s="42" t="s">
        <v>237</v>
      </c>
      <c r="FA356" s="42">
        <v>0.18999999761581421</v>
      </c>
      <c r="FB356" s="42">
        <v>0.18999999761581421</v>
      </c>
      <c r="FC356" s="42">
        <v>0.18999999761581421</v>
      </c>
      <c r="FD356" s="42">
        <v>0.18999999761581421</v>
      </c>
      <c r="FE356" s="42">
        <v>0.18999999761581421</v>
      </c>
      <c r="FF356" s="42">
        <v>0.18999999761581421</v>
      </c>
      <c r="FG356" s="54">
        <f t="shared" si="151"/>
        <v>0.18999999761581421</v>
      </c>
      <c r="FH356" s="42"/>
      <c r="FI356" s="42">
        <v>0.25</v>
      </c>
      <c r="FJ356" s="42">
        <v>0.25</v>
      </c>
      <c r="FK356" s="42">
        <v>0.25</v>
      </c>
      <c r="FL356" s="42">
        <v>0.25</v>
      </c>
      <c r="FM356" s="42">
        <v>0.25</v>
      </c>
      <c r="FN356" s="42">
        <v>0.25</v>
      </c>
      <c r="FO356" s="54">
        <f t="shared" si="152"/>
        <v>0.25</v>
      </c>
      <c r="FP356" s="65">
        <v>27</v>
      </c>
      <c r="FQ356" s="42">
        <v>0.64999997615814209</v>
      </c>
      <c r="FR356" s="42">
        <v>0.64999997615814209</v>
      </c>
      <c r="FS356" s="42">
        <v>0.64999997615814209</v>
      </c>
      <c r="FT356" s="42">
        <v>0.64999997615814209</v>
      </c>
      <c r="FU356" s="42">
        <v>0.64999997615814209</v>
      </c>
      <c r="FV356" s="42">
        <v>0.64999997615814209</v>
      </c>
      <c r="FW356" s="54">
        <f t="shared" si="153"/>
        <v>0.64999997615814209</v>
      </c>
      <c r="FX356" s="65">
        <v>37</v>
      </c>
    </row>
    <row r="357" spans="1:180">
      <c r="A357" s="40">
        <v>39059</v>
      </c>
      <c r="B357" s="41"/>
      <c r="C357" s="41"/>
      <c r="D357" s="41"/>
      <c r="E357" s="42"/>
      <c r="F357" s="42"/>
      <c r="G357" s="42"/>
      <c r="H357" s="42"/>
      <c r="I357" s="42"/>
      <c r="J357" s="42"/>
      <c r="K357" s="54" t="str">
        <f t="shared" si="154"/>
        <v/>
      </c>
      <c r="L357" s="43">
        <v>2.4420024827122688E-2</v>
      </c>
      <c r="M357" s="43">
        <v>2.4420024827122688E-2</v>
      </c>
      <c r="N357" s="43">
        <v>2.4420024827122688E-2</v>
      </c>
      <c r="O357" s="43">
        <v>2.4420024827122688E-2</v>
      </c>
      <c r="P357" s="43">
        <v>2.4420024827122688E-2</v>
      </c>
      <c r="Q357" s="43">
        <v>2.4420024827122688E-2</v>
      </c>
      <c r="R357" s="54">
        <f t="shared" si="155"/>
        <v>2.4420024827122688E-2</v>
      </c>
      <c r="S357" s="43">
        <v>2.5641026496887207</v>
      </c>
      <c r="T357" s="43">
        <v>3.2967033386230469</v>
      </c>
      <c r="U357" s="43">
        <v>3.7851037979125977</v>
      </c>
      <c r="V357" s="43">
        <v>3.4188034534454346</v>
      </c>
      <c r="W357" s="43">
        <v>3.9072039127349854</v>
      </c>
      <c r="X357" s="43">
        <v>4.2735042572021484</v>
      </c>
      <c r="Y357" s="56">
        <f t="shared" si="156"/>
        <v>3.5409035682678223</v>
      </c>
      <c r="Z357" s="42">
        <v>-0.2222222238779068</v>
      </c>
      <c r="AA357" s="42">
        <v>-0.2222222238779068</v>
      </c>
      <c r="AB357" s="42">
        <v>-0.2222222238779068</v>
      </c>
      <c r="AC357" s="42">
        <v>-0.18803419172763824</v>
      </c>
      <c r="AD357" s="42">
        <v>-0.18315018713474274</v>
      </c>
      <c r="AE357" s="42">
        <v>-0.21733821928501129</v>
      </c>
      <c r="AF357" s="54">
        <f t="shared" si="157"/>
        <v>-0.20919821163018545</v>
      </c>
      <c r="AG357" s="42">
        <v>7.6786322593688965</v>
      </c>
      <c r="AH357" s="42">
        <v>7.6786322593688965</v>
      </c>
      <c r="AI357" s="42">
        <v>7.6820511817932129</v>
      </c>
      <c r="AJ357" s="42">
        <v>7.7128205299377441</v>
      </c>
      <c r="AK357" s="42">
        <v>7.8837604522705078</v>
      </c>
      <c r="AL357" s="42">
        <v>7.8222222328186035</v>
      </c>
      <c r="AM357" s="54">
        <f t="shared" si="158"/>
        <v>7.7430198192596436</v>
      </c>
      <c r="AN357" s="44">
        <v>0.5128205418586731</v>
      </c>
      <c r="AO357" s="44">
        <v>0.56410259008407593</v>
      </c>
      <c r="AP357" s="44">
        <v>0.68864470720291138</v>
      </c>
      <c r="AQ357" s="44">
        <v>0.67643469572067261</v>
      </c>
      <c r="AR357" s="44">
        <v>0.5763126015663147</v>
      </c>
      <c r="AS357" s="44">
        <v>0.56898659467697144</v>
      </c>
      <c r="AT357" s="58">
        <f t="shared" si="159"/>
        <v>0.59788362185160315</v>
      </c>
      <c r="AU357" s="42">
        <v>0.39316239953041077</v>
      </c>
      <c r="AV357" s="42">
        <v>0.42368742823600769</v>
      </c>
      <c r="AW357" s="42">
        <v>0.36752137541770935</v>
      </c>
      <c r="AX357" s="42">
        <v>0.39194139838218689</v>
      </c>
      <c r="AY357" s="42">
        <v>0.32722833752632141</v>
      </c>
      <c r="AZ357" s="42">
        <v>0.33943834900856018</v>
      </c>
      <c r="BA357" s="54">
        <f t="shared" si="160"/>
        <v>0.3738298813501994</v>
      </c>
      <c r="BB357" s="44"/>
      <c r="BC357" s="42">
        <v>0.19291819632053375</v>
      </c>
      <c r="BD357" s="42">
        <v>0.21855922043323517</v>
      </c>
      <c r="BE357" s="42">
        <v>0.15750916302204132</v>
      </c>
      <c r="BF357" s="42">
        <v>0.190476194024086</v>
      </c>
      <c r="BG357" s="42">
        <v>0.13675214350223541</v>
      </c>
      <c r="BH357" s="42">
        <v>0.13675214350223541</v>
      </c>
      <c r="BI357" s="54">
        <f t="shared" si="161"/>
        <v>0.17216117680072784</v>
      </c>
      <c r="BJ357" s="44">
        <v>4.3480221182107925E-2</v>
      </c>
      <c r="BK357" s="44">
        <v>4.3992124497890472E-2</v>
      </c>
      <c r="BL357" s="44">
        <v>4.453747346997261E-2</v>
      </c>
      <c r="BM357" s="44">
        <v>4.7551583498716354E-2</v>
      </c>
      <c r="BN357" s="44">
        <v>4.4576965272426605E-2</v>
      </c>
      <c r="BO357" s="44">
        <v>4.3814141303300858E-2</v>
      </c>
      <c r="BP357" s="58">
        <f t="shared" si="162"/>
        <v>4.4658751537402473E-2</v>
      </c>
      <c r="BQ357" s="42">
        <v>1.07</v>
      </c>
      <c r="BR357" s="42">
        <v>1.05</v>
      </c>
      <c r="BS357" s="42">
        <v>1.06</v>
      </c>
      <c r="BT357" s="42">
        <v>1.1100000000000001</v>
      </c>
      <c r="BU357" s="42">
        <v>1.19</v>
      </c>
      <c r="BV357" s="42">
        <v>1.1599999999999999</v>
      </c>
      <c r="BW357" s="54">
        <v>1.1000000000000001</v>
      </c>
      <c r="BX357" s="44">
        <v>4.3999999999999997E-2</v>
      </c>
      <c r="BY357" s="44">
        <v>4.4999999999999998E-2</v>
      </c>
      <c r="BZ357" s="44">
        <v>4.2999999999999997E-2</v>
      </c>
      <c r="CA357" s="44">
        <v>5.2999999999999999E-2</v>
      </c>
      <c r="CB357" s="44">
        <v>4.3999999999999997E-2</v>
      </c>
      <c r="CC357" s="44">
        <v>0.04</v>
      </c>
      <c r="CD357" s="58">
        <v>4.4999999999999998E-2</v>
      </c>
      <c r="CE357" s="42">
        <v>8.15</v>
      </c>
      <c r="CF357" s="42">
        <v>8.15</v>
      </c>
      <c r="CG357" s="42">
        <v>8.1300000000000008</v>
      </c>
      <c r="CH357" s="42">
        <v>8.1199999999999992</v>
      </c>
      <c r="CI357" s="42">
        <v>8.1199999999999992</v>
      </c>
      <c r="CJ357" s="42">
        <v>8.1300000000000008</v>
      </c>
      <c r="CK357" s="54">
        <v>8.14</v>
      </c>
      <c r="CL357" s="42">
        <v>136</v>
      </c>
      <c r="CM357" s="44"/>
      <c r="CN357" s="44">
        <v>1.6771672964096069</v>
      </c>
      <c r="CO357" s="44">
        <v>1.6341880559921265</v>
      </c>
      <c r="CP357" s="44">
        <v>1.6537240743637085</v>
      </c>
      <c r="CQ357" s="44">
        <v>1.8910866975784302</v>
      </c>
      <c r="CR357" s="44">
        <v>1.7377289533615112</v>
      </c>
      <c r="CS357" s="44">
        <v>1.4827839136123657</v>
      </c>
      <c r="CT357" s="58">
        <f t="shared" si="163"/>
        <v>1.6794464985529582</v>
      </c>
      <c r="CU357" s="44" t="s">
        <v>233</v>
      </c>
      <c r="CV357" s="44" t="s">
        <v>233</v>
      </c>
      <c r="CW357" s="44" t="s">
        <v>233</v>
      </c>
      <c r="CX357" s="44" t="s">
        <v>233</v>
      </c>
      <c r="CY357" s="44" t="s">
        <v>233</v>
      </c>
      <c r="CZ357" s="44" t="s">
        <v>233</v>
      </c>
      <c r="DA357" s="54">
        <v>0.84299999999999997</v>
      </c>
      <c r="DB357" s="65">
        <v>1193.040283203125</v>
      </c>
      <c r="DC357" s="65">
        <v>1098.4127197265625</v>
      </c>
      <c r="DD357" s="65">
        <v>1162.759521484375</v>
      </c>
      <c r="DE357" s="65">
        <v>1201.70947265625</v>
      </c>
      <c r="DF357" s="65">
        <v>1226.862060546875</v>
      </c>
      <c r="DG357" s="65">
        <v>1016.9718627929687</v>
      </c>
      <c r="DH357" s="58">
        <f t="shared" si="164"/>
        <v>1.6559414208984375</v>
      </c>
      <c r="DI357" s="65">
        <v>1181.001220703125</v>
      </c>
      <c r="DJ357" s="65">
        <v>1157.142822265625</v>
      </c>
      <c r="DK357" s="65">
        <v>1166.17822265625</v>
      </c>
      <c r="DL357" s="65">
        <v>1162.00244140625</v>
      </c>
      <c r="DM357" s="65">
        <v>1189.6702880859375</v>
      </c>
      <c r="DN357" s="65">
        <v>1047.6923828125</v>
      </c>
      <c r="DO357" s="58">
        <f t="shared" si="165"/>
        <v>1.656884970703125</v>
      </c>
      <c r="DP357" s="65">
        <v>48</v>
      </c>
      <c r="DQ357" s="44"/>
      <c r="DR357" s="65">
        <v>0</v>
      </c>
      <c r="DS357" s="65">
        <v>0</v>
      </c>
      <c r="DT357" s="65">
        <v>767.6875</v>
      </c>
      <c r="DU357" s="65">
        <v>743.4375</v>
      </c>
      <c r="DV357" s="65">
        <v>770.375</v>
      </c>
      <c r="DW357" s="65">
        <v>728.1875</v>
      </c>
      <c r="DX357" s="58">
        <f t="shared" si="166"/>
        <v>0.72232499999999999</v>
      </c>
      <c r="DY357" s="43">
        <v>6.3253235816955566</v>
      </c>
      <c r="DZ357" s="43">
        <v>13.953718185424805</v>
      </c>
      <c r="EA357" s="43">
        <v>27.852066040039062</v>
      </c>
      <c r="EB357" s="44">
        <f t="shared" si="167"/>
        <v>1.5757318411254884</v>
      </c>
      <c r="EC357" s="43">
        <v>10</v>
      </c>
      <c r="ED357" s="43">
        <v>10</v>
      </c>
      <c r="EE357" s="43">
        <v>10</v>
      </c>
      <c r="EF357" s="43">
        <v>12</v>
      </c>
      <c r="EG357" s="43">
        <v>12</v>
      </c>
      <c r="EH357" s="43">
        <v>10</v>
      </c>
      <c r="EI357" s="56">
        <f t="shared" si="148"/>
        <v>10.666666666666666</v>
      </c>
      <c r="EJ357" s="65">
        <v>120.32</v>
      </c>
      <c r="EK357" s="42">
        <v>0</v>
      </c>
      <c r="EL357" s="42">
        <v>0</v>
      </c>
      <c r="EM357" s="42">
        <v>0</v>
      </c>
      <c r="EN357" s="42">
        <v>0</v>
      </c>
      <c r="EO357" s="42">
        <v>0</v>
      </c>
      <c r="EP357" s="42">
        <v>0</v>
      </c>
      <c r="EQ357" s="54" t="str">
        <f t="shared" si="149"/>
        <v>0</v>
      </c>
      <c r="ER357" s="65" t="s">
        <v>237</v>
      </c>
      <c r="ES357" s="42">
        <v>0</v>
      </c>
      <c r="ET357" s="42">
        <v>0</v>
      </c>
      <c r="EU357" s="42">
        <v>0</v>
      </c>
      <c r="EV357" s="42">
        <v>0</v>
      </c>
      <c r="EW357" s="42">
        <v>0</v>
      </c>
      <c r="EX357" s="42">
        <v>0</v>
      </c>
      <c r="EY357" s="54" t="str">
        <f t="shared" si="150"/>
        <v>0</v>
      </c>
      <c r="EZ357" s="42" t="s">
        <v>237</v>
      </c>
      <c r="FA357" s="42">
        <v>0.18999999761581421</v>
      </c>
      <c r="FB357" s="42">
        <v>0.18999999761581421</v>
      </c>
      <c r="FC357" s="42">
        <v>0.18999999761581421</v>
      </c>
      <c r="FD357" s="42">
        <v>0.18999999761581421</v>
      </c>
      <c r="FE357" s="42">
        <v>0.18999999761581421</v>
      </c>
      <c r="FF357" s="42">
        <v>0.20999999344348907</v>
      </c>
      <c r="FG357" s="54">
        <f t="shared" si="151"/>
        <v>0.19333333025376001</v>
      </c>
      <c r="FH357" s="42"/>
      <c r="FI357" s="42">
        <v>0.25</v>
      </c>
      <c r="FJ357" s="42">
        <v>0.25</v>
      </c>
      <c r="FK357" s="42">
        <v>0.25</v>
      </c>
      <c r="FL357" s="42">
        <v>0.28999999165534973</v>
      </c>
      <c r="FM357" s="42">
        <v>0.28999999165534973</v>
      </c>
      <c r="FN357" s="42">
        <v>0.28999999165534973</v>
      </c>
      <c r="FO357" s="54">
        <f t="shared" si="152"/>
        <v>0.26999999582767487</v>
      </c>
      <c r="FP357" s="65">
        <v>26</v>
      </c>
      <c r="FQ357" s="42">
        <v>0.64999997615814209</v>
      </c>
      <c r="FR357" s="42">
        <v>0.64999997615814209</v>
      </c>
      <c r="FS357" s="42">
        <v>0.64999997615814209</v>
      </c>
      <c r="FT357" s="42">
        <v>0.64999997615814209</v>
      </c>
      <c r="FU357" s="42">
        <v>0.64999997615814209</v>
      </c>
      <c r="FV357" s="42">
        <v>0.64999997615814209</v>
      </c>
      <c r="FW357" s="54">
        <f t="shared" si="153"/>
        <v>0.64999997615814209</v>
      </c>
      <c r="FX357" s="65">
        <v>36</v>
      </c>
    </row>
    <row r="358" spans="1:180">
      <c r="A358" s="40">
        <v>39060</v>
      </c>
      <c r="B358" s="41"/>
      <c r="C358" s="41"/>
      <c r="D358" s="41"/>
      <c r="E358" s="42"/>
      <c r="F358" s="42"/>
      <c r="G358" s="42"/>
      <c r="H358" s="42"/>
      <c r="I358" s="42"/>
      <c r="J358" s="42"/>
      <c r="K358" s="54" t="str">
        <f t="shared" si="154"/>
        <v/>
      </c>
      <c r="L358" s="43">
        <v>2.4420024827122688E-2</v>
      </c>
      <c r="M358" s="43">
        <v>2.4420024827122688E-2</v>
      </c>
      <c r="N358" s="43">
        <v>2.4420024827122688E-2</v>
      </c>
      <c r="O358" s="43">
        <v>2.4420024827122688E-2</v>
      </c>
      <c r="P358" s="43">
        <v>2.4420024827122688E-2</v>
      </c>
      <c r="Q358" s="43">
        <v>4.8840049654245377E-2</v>
      </c>
      <c r="R358" s="54">
        <f t="shared" si="155"/>
        <v>2.8490028964976471E-2</v>
      </c>
      <c r="S358" s="43">
        <v>3.5409035682678223</v>
      </c>
      <c r="T358" s="43">
        <v>3.4188034534454346</v>
      </c>
      <c r="U358" s="43">
        <v>3.2967033386230469</v>
      </c>
      <c r="V358" s="43">
        <v>3.9072039127349854</v>
      </c>
      <c r="W358" s="43">
        <v>6.105006217956543</v>
      </c>
      <c r="X358" s="43">
        <v>3.9072039127349854</v>
      </c>
      <c r="Y358" s="56">
        <f t="shared" si="156"/>
        <v>4.0293040672938032</v>
      </c>
      <c r="Z358" s="42">
        <v>-0.20757021009922028</v>
      </c>
      <c r="AA358" s="42">
        <v>-0.16361416876316071</v>
      </c>
      <c r="AB358" s="42">
        <v>-0.15384615957736969</v>
      </c>
      <c r="AC358" s="42">
        <v>-0.18315018713474274</v>
      </c>
      <c r="AD358" s="42">
        <v>-0.17826618254184723</v>
      </c>
      <c r="AE358" s="42">
        <v>-0.24175824224948883</v>
      </c>
      <c r="AF358" s="54">
        <f t="shared" si="157"/>
        <v>-0.18803419172763824</v>
      </c>
      <c r="AG358" s="42">
        <v>7.7025642395019531</v>
      </c>
      <c r="AH358" s="42">
        <v>7.634188175201416</v>
      </c>
      <c r="AI358" s="42">
        <v>7.6478633880615234</v>
      </c>
      <c r="AJ358" s="42">
        <v>7.7435898780822754</v>
      </c>
      <c r="AK358" s="42">
        <v>7.8358974456787109</v>
      </c>
      <c r="AL358" s="42">
        <v>7.8051280975341797</v>
      </c>
      <c r="AM358" s="54">
        <f t="shared" si="158"/>
        <v>7.7282052040100098</v>
      </c>
      <c r="AN358" s="44">
        <v>0.58363860845565796</v>
      </c>
      <c r="AO358" s="44">
        <v>0.5128205418586731</v>
      </c>
      <c r="AP358" s="44">
        <v>0.45177045464515686</v>
      </c>
      <c r="AQ358" s="44">
        <v>0.3858363926410675</v>
      </c>
      <c r="AR358" s="44">
        <v>0.4761904776096344</v>
      </c>
      <c r="AS358" s="44">
        <v>0.58363860845565796</v>
      </c>
      <c r="AT358" s="58">
        <f t="shared" si="159"/>
        <v>0.49898251394430798</v>
      </c>
      <c r="AU358" s="42">
        <v>0.40903541445732117</v>
      </c>
      <c r="AV358" s="42">
        <v>0.36385837197303772</v>
      </c>
      <c r="AW358" s="42">
        <v>0.40537241101264954</v>
      </c>
      <c r="AX358" s="42">
        <v>0.36874237656593323</v>
      </c>
      <c r="AY358" s="42">
        <v>0.31501832604408264</v>
      </c>
      <c r="AZ358" s="42">
        <v>0.3858363926410675</v>
      </c>
      <c r="BA358" s="54">
        <f t="shared" si="160"/>
        <v>0.37464388211568195</v>
      </c>
      <c r="BB358" s="44"/>
      <c r="BC358" s="42">
        <v>0.18437118828296661</v>
      </c>
      <c r="BD358" s="42">
        <v>0.13064713776111603</v>
      </c>
      <c r="BE358" s="42">
        <v>0.17216117680072784</v>
      </c>
      <c r="BF358" s="42">
        <v>0.15995116531848907</v>
      </c>
      <c r="BG358" s="42">
        <v>0.10866910964250565</v>
      </c>
      <c r="BH358" s="42">
        <v>9.5238097012042999E-2</v>
      </c>
      <c r="BI358" s="54">
        <f t="shared" si="161"/>
        <v>0.1418396458029747</v>
      </c>
      <c r="BJ358" s="44">
        <v>4.5032434165477753E-2</v>
      </c>
      <c r="BK358" s="44">
        <v>4.5850455760955811E-2</v>
      </c>
      <c r="BL358" s="44">
        <v>4.4953618198633194E-2</v>
      </c>
      <c r="BM358" s="44">
        <v>4.5061003416776657E-2</v>
      </c>
      <c r="BN358" s="44">
        <v>4.5783955603837967E-2</v>
      </c>
      <c r="BO358" s="44">
        <v>4.6073347330093384E-2</v>
      </c>
      <c r="BP358" s="58">
        <f t="shared" si="162"/>
        <v>4.5459135745962463E-2</v>
      </c>
      <c r="BQ358" s="42">
        <v>1.1599999999999999</v>
      </c>
      <c r="BR358" s="42">
        <v>1.19</v>
      </c>
      <c r="BS358" s="42">
        <v>1.1599999999999999</v>
      </c>
      <c r="BT358" s="42">
        <v>1.19</v>
      </c>
      <c r="BU358" s="42">
        <v>1.18</v>
      </c>
      <c r="BV358" s="42">
        <v>1.1299999999999999</v>
      </c>
      <c r="BW358" s="54">
        <v>1.17</v>
      </c>
      <c r="BX358" s="44">
        <v>4.2000000000000003E-2</v>
      </c>
      <c r="BY358" s="44">
        <v>4.2000000000000003E-2</v>
      </c>
      <c r="BZ358" s="44">
        <v>4.2000000000000003E-2</v>
      </c>
      <c r="CA358" s="44">
        <v>4.2000000000000003E-2</v>
      </c>
      <c r="CB358" s="44">
        <v>3.7999999999999999E-2</v>
      </c>
      <c r="CC358" s="44">
        <v>4.2000000000000003E-2</v>
      </c>
      <c r="CD358" s="58">
        <v>4.1000000000000002E-2</v>
      </c>
      <c r="CE358" s="42">
        <v>8.15</v>
      </c>
      <c r="CF358" s="42">
        <v>8.15</v>
      </c>
      <c r="CG358" s="42">
        <v>8.16</v>
      </c>
      <c r="CH358" s="42">
        <v>8.1199999999999992</v>
      </c>
      <c r="CI358" s="42">
        <v>8.11</v>
      </c>
      <c r="CJ358" s="42">
        <v>8.11</v>
      </c>
      <c r="CK358" s="54">
        <v>8.1300000000000008</v>
      </c>
      <c r="CL358" s="42">
        <v>132</v>
      </c>
      <c r="CM358" s="44"/>
      <c r="CN358" s="44">
        <v>1.5003663301467896</v>
      </c>
      <c r="CO358" s="44">
        <v>1.4769231081008911</v>
      </c>
      <c r="CP358" s="44">
        <v>1.4583638906478882</v>
      </c>
      <c r="CQ358" s="44">
        <v>1.4525030851364136</v>
      </c>
      <c r="CR358" s="44">
        <v>1.4739927053451538</v>
      </c>
      <c r="CS358" s="44">
        <v>1.4847375154495239</v>
      </c>
      <c r="CT358" s="58">
        <f t="shared" si="163"/>
        <v>1.4744811058044434</v>
      </c>
      <c r="CU358" s="44" t="s">
        <v>233</v>
      </c>
      <c r="CV358" s="44" t="s">
        <v>233</v>
      </c>
      <c r="CW358" s="44" t="s">
        <v>233</v>
      </c>
      <c r="CX358" s="44" t="s">
        <v>233</v>
      </c>
      <c r="CY358" s="44" t="s">
        <v>233</v>
      </c>
      <c r="CZ358" s="44" t="s">
        <v>233</v>
      </c>
      <c r="DA358" s="54">
        <v>1.02</v>
      </c>
      <c r="DB358" s="65">
        <v>1027.9609375</v>
      </c>
      <c r="DC358" s="65">
        <v>1032.8448486328125</v>
      </c>
      <c r="DD358" s="65">
        <v>968.986572265625</v>
      </c>
      <c r="DE358" s="65">
        <v>1007.3259887695312</v>
      </c>
      <c r="DF358" s="65">
        <v>1007.081787109375</v>
      </c>
      <c r="DG358" s="65">
        <v>1011.4774169921875</v>
      </c>
      <c r="DH358" s="58">
        <f t="shared" si="164"/>
        <v>1.4533626123046874</v>
      </c>
      <c r="DI358" s="65">
        <v>1049.5238037109375</v>
      </c>
      <c r="DJ358" s="65">
        <v>1037.5823974609375</v>
      </c>
      <c r="DK358" s="65">
        <v>1047.008544921875</v>
      </c>
      <c r="DL358" s="65">
        <v>1059.2430419921875</v>
      </c>
      <c r="DM358" s="65">
        <v>1067.081787109375</v>
      </c>
      <c r="DN358" s="65">
        <v>1052.33203125</v>
      </c>
      <c r="DO358" s="58">
        <f t="shared" si="165"/>
        <v>1.5150651855468751</v>
      </c>
      <c r="DP358" s="65">
        <v>24</v>
      </c>
      <c r="DQ358" s="44"/>
      <c r="DR358" s="65">
        <v>763.5625</v>
      </c>
      <c r="DS358" s="65">
        <v>783.625</v>
      </c>
      <c r="DT358" s="65">
        <v>0</v>
      </c>
      <c r="DU358" s="65">
        <v>746.1875</v>
      </c>
      <c r="DV358" s="65">
        <v>774.9375</v>
      </c>
      <c r="DW358" s="65">
        <v>0</v>
      </c>
      <c r="DX358" s="58">
        <f t="shared" si="166"/>
        <v>0.73639500000000002</v>
      </c>
      <c r="DY358" s="43">
        <v>6.1093525886535645</v>
      </c>
      <c r="DZ358" s="43">
        <v>14.650327682495117</v>
      </c>
      <c r="EA358" s="43">
        <v>29.115341186523438</v>
      </c>
      <c r="EB358" s="44">
        <f t="shared" si="167"/>
        <v>1.4133601989746094</v>
      </c>
      <c r="EC358" s="43">
        <v>10</v>
      </c>
      <c r="ED358" s="43">
        <v>12</v>
      </c>
      <c r="EE358" s="43">
        <v>12</v>
      </c>
      <c r="EF358" s="43">
        <v>12</v>
      </c>
      <c r="EG358" s="43">
        <v>12</v>
      </c>
      <c r="EH358" s="43">
        <v>8</v>
      </c>
      <c r="EI358" s="56">
        <f t="shared" si="148"/>
        <v>11</v>
      </c>
      <c r="EJ358" s="65">
        <v>110.24</v>
      </c>
      <c r="EK358" s="42">
        <v>0</v>
      </c>
      <c r="EL358" s="42">
        <v>0</v>
      </c>
      <c r="EM358" s="42">
        <v>0</v>
      </c>
      <c r="EN358" s="42">
        <v>0</v>
      </c>
      <c r="EO358" s="42">
        <v>0</v>
      </c>
      <c r="EP358" s="42">
        <v>0</v>
      </c>
      <c r="EQ358" s="54" t="str">
        <f t="shared" si="149"/>
        <v>0</v>
      </c>
      <c r="ER358" s="65" t="s">
        <v>237</v>
      </c>
      <c r="ES358" s="42">
        <v>0</v>
      </c>
      <c r="ET358" s="42">
        <v>0</v>
      </c>
      <c r="EU358" s="42">
        <v>0</v>
      </c>
      <c r="EV358" s="42">
        <v>0</v>
      </c>
      <c r="EW358" s="42">
        <v>0</v>
      </c>
      <c r="EX358" s="42">
        <v>0</v>
      </c>
      <c r="EY358" s="54" t="str">
        <f t="shared" si="150"/>
        <v>0</v>
      </c>
      <c r="EZ358" s="42" t="s">
        <v>237</v>
      </c>
      <c r="FA358" s="42">
        <v>0.20999999344348907</v>
      </c>
      <c r="FB358" s="42">
        <v>0.20999999344348907</v>
      </c>
      <c r="FC358" s="42">
        <v>0.20999999344348907</v>
      </c>
      <c r="FD358" s="42">
        <v>0.20999999344348907</v>
      </c>
      <c r="FE358" s="42">
        <v>0.20999999344348907</v>
      </c>
      <c r="FF358" s="42">
        <v>0.23000000417232513</v>
      </c>
      <c r="FG358" s="54">
        <f t="shared" si="151"/>
        <v>0.21333332856496176</v>
      </c>
      <c r="FH358" s="42"/>
      <c r="FI358" s="42">
        <v>0.28999999165534973</v>
      </c>
      <c r="FJ358" s="42">
        <v>0.28999999165534973</v>
      </c>
      <c r="FK358" s="42">
        <v>0.28999999165534973</v>
      </c>
      <c r="FL358" s="42">
        <v>0.28999999165534973</v>
      </c>
      <c r="FM358" s="42">
        <v>0.28999999165534973</v>
      </c>
      <c r="FN358" s="42">
        <v>0.28999999165534973</v>
      </c>
      <c r="FO358" s="54">
        <f t="shared" si="152"/>
        <v>0.28999999165534973</v>
      </c>
      <c r="FP358" s="65">
        <v>26</v>
      </c>
      <c r="FQ358" s="42">
        <v>0.64999997615814209</v>
      </c>
      <c r="FR358" s="42">
        <v>0.64999997615814209</v>
      </c>
      <c r="FS358" s="42">
        <v>0.64999997615814209</v>
      </c>
      <c r="FT358" s="42">
        <v>0.64999997615814209</v>
      </c>
      <c r="FU358" s="42">
        <v>0.64999997615814209</v>
      </c>
      <c r="FV358" s="42">
        <v>0.64999997615814209</v>
      </c>
      <c r="FW358" s="54">
        <f t="shared" si="153"/>
        <v>0.64999997615814209</v>
      </c>
      <c r="FX358" s="65">
        <v>32</v>
      </c>
    </row>
    <row r="359" spans="1:180">
      <c r="A359" s="40">
        <v>39061</v>
      </c>
      <c r="B359" s="41"/>
      <c r="C359" s="41"/>
      <c r="D359" s="41"/>
      <c r="E359" s="42"/>
      <c r="F359" s="42"/>
      <c r="G359" s="42"/>
      <c r="H359" s="42"/>
      <c r="I359" s="42"/>
      <c r="J359" s="42"/>
      <c r="K359" s="54" t="str">
        <f t="shared" si="154"/>
        <v/>
      </c>
      <c r="L359" s="43">
        <v>4.8840049654245377E-2</v>
      </c>
      <c r="M359" s="43">
        <v>4.8840049654245377E-2</v>
      </c>
      <c r="N359" s="43">
        <v>4.8840049654245377E-2</v>
      </c>
      <c r="O359" s="43">
        <v>4.8840049654245377E-2</v>
      </c>
      <c r="P359" s="43">
        <v>4.8840049654245377E-2</v>
      </c>
      <c r="Q359" s="43">
        <v>4.8840049654245377E-2</v>
      </c>
      <c r="R359" s="54">
        <f t="shared" si="155"/>
        <v>4.8840049654245377E-2</v>
      </c>
      <c r="S359" s="43">
        <v>3.4188034534454346</v>
      </c>
      <c r="T359" s="43">
        <v>3.5409035682678223</v>
      </c>
      <c r="U359" s="43">
        <v>3.2967033386230469</v>
      </c>
      <c r="V359" s="43">
        <v>5.3724055290222168</v>
      </c>
      <c r="W359" s="43">
        <v>6.3492064476013184</v>
      </c>
      <c r="X359" s="43">
        <v>5.3724055290222168</v>
      </c>
      <c r="Y359" s="56">
        <f t="shared" si="156"/>
        <v>4.5584046443303423</v>
      </c>
      <c r="Z359" s="42">
        <v>-0.26129427552223206</v>
      </c>
      <c r="AA359" s="42">
        <v>-0.28083029389381409</v>
      </c>
      <c r="AB359" s="42">
        <v>-0.29548230767250061</v>
      </c>
      <c r="AC359" s="42">
        <v>-0.29548230767250061</v>
      </c>
      <c r="AD359" s="42">
        <v>-0.29548230767250061</v>
      </c>
      <c r="AE359" s="42">
        <v>-0.26617828011512756</v>
      </c>
      <c r="AF359" s="54">
        <f t="shared" si="157"/>
        <v>-0.28245829542477924</v>
      </c>
      <c r="AG359" s="42">
        <v>7.7333331108093262</v>
      </c>
      <c r="AH359" s="42">
        <v>7.7675213813781738</v>
      </c>
      <c r="AI359" s="42">
        <v>7.7470083236694336</v>
      </c>
      <c r="AJ359" s="42">
        <v>7.8666667938232422</v>
      </c>
      <c r="AK359" s="42">
        <v>7.989743709564209</v>
      </c>
      <c r="AL359" s="42">
        <v>7.8153843879699707</v>
      </c>
      <c r="AM359" s="54">
        <f t="shared" si="158"/>
        <v>7.8199429512023926</v>
      </c>
      <c r="AN359" s="44">
        <v>0.72527474164962769</v>
      </c>
      <c r="AO359" s="44">
        <v>0.55677658319473267</v>
      </c>
      <c r="AP359" s="44">
        <v>0.51526254415512085</v>
      </c>
      <c r="AQ359" s="44">
        <v>0.48595848679542542</v>
      </c>
      <c r="AR359" s="44">
        <v>0.68620270490646362</v>
      </c>
      <c r="AS359" s="44">
        <v>0.99389499425888062</v>
      </c>
      <c r="AT359" s="58">
        <f t="shared" si="159"/>
        <v>0.66056167582670844</v>
      </c>
      <c r="AU359" s="42">
        <v>0.42612943053245544</v>
      </c>
      <c r="AV359" s="42">
        <v>0.460317462682724</v>
      </c>
      <c r="AW359" s="42">
        <v>0.37728938460350037</v>
      </c>
      <c r="AX359" s="42">
        <v>0.5018315315246582</v>
      </c>
      <c r="AY359" s="42">
        <v>0.39072039723396301</v>
      </c>
      <c r="AZ359" s="42">
        <v>0.53724056482315063</v>
      </c>
      <c r="BA359" s="54">
        <f t="shared" si="160"/>
        <v>0.44892146190007526</v>
      </c>
      <c r="BB359" s="44"/>
      <c r="BC359" s="42">
        <v>0.18559218943119049</v>
      </c>
      <c r="BD359" s="42">
        <v>0.24420024454593658</v>
      </c>
      <c r="BE359" s="42">
        <v>0.15628816187381744</v>
      </c>
      <c r="BF359" s="42">
        <v>0.21733821928501129</v>
      </c>
      <c r="BG359" s="42">
        <v>0.190476194024086</v>
      </c>
      <c r="BH359" s="42">
        <v>0.25518926978111267</v>
      </c>
      <c r="BI359" s="54">
        <f t="shared" si="161"/>
        <v>0.20818071315685907</v>
      </c>
      <c r="BJ359" s="44">
        <v>4.6663425862789154E-2</v>
      </c>
      <c r="BK359" s="44">
        <v>4.2284108698368073E-2</v>
      </c>
      <c r="BL359" s="44">
        <v>4.2686823755502701E-2</v>
      </c>
      <c r="BM359" s="44">
        <v>4.2309638112783432E-2</v>
      </c>
      <c r="BN359" s="44">
        <v>4.2641639709472656E-2</v>
      </c>
      <c r="BO359" s="44">
        <v>4.3906617909669876E-2</v>
      </c>
      <c r="BP359" s="58">
        <f t="shared" si="162"/>
        <v>4.3415375674764313E-2</v>
      </c>
      <c r="BQ359" s="42">
        <v>1.1599999999999999</v>
      </c>
      <c r="BR359" s="42">
        <v>1.19</v>
      </c>
      <c r="BS359" s="42">
        <v>1.19</v>
      </c>
      <c r="BT359" s="42">
        <v>1.1200000000000001</v>
      </c>
      <c r="BU359" s="42">
        <v>1.1100000000000001</v>
      </c>
      <c r="BV359" s="42">
        <v>1.1499999999999999</v>
      </c>
      <c r="BW359" s="54">
        <v>1.1499999999999999</v>
      </c>
      <c r="BX359" s="44">
        <v>4.4999999999999998E-2</v>
      </c>
      <c r="BY359" s="44">
        <v>4.3999999999999997E-2</v>
      </c>
      <c r="BZ359" s="44">
        <v>4.8000000000000001E-2</v>
      </c>
      <c r="CA359" s="44">
        <v>4.2999999999999997E-2</v>
      </c>
      <c r="CB359" s="44">
        <v>4.5999999999999999E-2</v>
      </c>
      <c r="CC359" s="44">
        <v>4.5999999999999999E-2</v>
      </c>
      <c r="CD359" s="58">
        <v>4.4999999999999998E-2</v>
      </c>
      <c r="CE359" s="42">
        <v>8.09</v>
      </c>
      <c r="CF359" s="42">
        <v>8.15</v>
      </c>
      <c r="CG359" s="42">
        <v>8.15</v>
      </c>
      <c r="CH359" s="42">
        <v>8.14</v>
      </c>
      <c r="CI359" s="42">
        <v>8.15</v>
      </c>
      <c r="CJ359" s="42">
        <v>8.14</v>
      </c>
      <c r="CK359" s="54">
        <v>8.14</v>
      </c>
      <c r="CL359" s="42">
        <v>131</v>
      </c>
      <c r="CM359" s="44"/>
      <c r="CN359" s="44">
        <v>1.4915751218795776</v>
      </c>
      <c r="CO359" s="44">
        <v>1.1086691617965698</v>
      </c>
      <c r="CP359" s="44">
        <v>0.99829059839248657</v>
      </c>
      <c r="CQ359" s="44">
        <v>1.0363858938217163</v>
      </c>
      <c r="CR359" s="44">
        <v>0.97387057542800903</v>
      </c>
      <c r="CS359" s="44">
        <v>1.4603174924850464</v>
      </c>
      <c r="CT359" s="58">
        <f t="shared" si="163"/>
        <v>1.1781848073005676</v>
      </c>
      <c r="CU359" s="44" t="s">
        <v>233</v>
      </c>
      <c r="CV359" s="44" t="s">
        <v>233</v>
      </c>
      <c r="CW359" s="44" t="s">
        <v>233</v>
      </c>
      <c r="CX359" s="44" t="s">
        <v>233</v>
      </c>
      <c r="CY359" s="44" t="s">
        <v>233</v>
      </c>
      <c r="CZ359" s="44" t="s">
        <v>233</v>
      </c>
      <c r="DA359" s="54">
        <v>1.3140000000000001</v>
      </c>
      <c r="DB359" s="65">
        <v>955.7996826171875</v>
      </c>
      <c r="DC359" s="65">
        <v>715.5067138671875</v>
      </c>
      <c r="DD359" s="65">
        <v>731.37969970703125</v>
      </c>
      <c r="DE359" s="65">
        <v>619.65814208984375</v>
      </c>
      <c r="DF359" s="65">
        <v>721.36749267578125</v>
      </c>
      <c r="DG359" s="65">
        <v>965.445556640625</v>
      </c>
      <c r="DH359" s="58">
        <f t="shared" si="164"/>
        <v>1.1301977490234374</v>
      </c>
      <c r="DI359" s="65">
        <v>1036.971923828125</v>
      </c>
      <c r="DJ359" s="65">
        <v>704.27349853515625</v>
      </c>
      <c r="DK359" s="65">
        <v>708.3760986328125</v>
      </c>
      <c r="DL359" s="65">
        <v>707.008544921875</v>
      </c>
      <c r="DM359" s="65">
        <v>725.4700927734375</v>
      </c>
      <c r="DN359" s="65">
        <v>1046.4713134765625</v>
      </c>
      <c r="DO359" s="58">
        <f t="shared" si="165"/>
        <v>1.1828571533203125</v>
      </c>
      <c r="DP359" s="65">
        <v>23</v>
      </c>
      <c r="DQ359" s="44"/>
      <c r="DR359" s="65">
        <v>0</v>
      </c>
      <c r="DS359" s="65">
        <v>751.3125</v>
      </c>
      <c r="DT359" s="65">
        <v>760.3125</v>
      </c>
      <c r="DU359" s="65">
        <v>0</v>
      </c>
      <c r="DV359" s="65">
        <v>766.25</v>
      </c>
      <c r="DW359" s="65">
        <v>736.9375</v>
      </c>
      <c r="DX359" s="58">
        <f t="shared" si="166"/>
        <v>0.72355499999999995</v>
      </c>
      <c r="DY359" s="43">
        <v>6.4300365447998047</v>
      </c>
      <c r="DZ359" s="43">
        <v>13.726327896118164</v>
      </c>
      <c r="EA359" s="43">
        <v>26.964157104492188</v>
      </c>
      <c r="EB359" s="44">
        <f t="shared" si="167"/>
        <v>1.3177611221313477</v>
      </c>
      <c r="EC359" s="43">
        <v>8</v>
      </c>
      <c r="ED359" s="43">
        <v>8</v>
      </c>
      <c r="EE359" s="43">
        <v>8</v>
      </c>
      <c r="EF359" s="43">
        <v>8</v>
      </c>
      <c r="EG359" s="43">
        <v>8</v>
      </c>
      <c r="EH359" s="43">
        <v>8</v>
      </c>
      <c r="EI359" s="56">
        <f t="shared" si="148"/>
        <v>8</v>
      </c>
      <c r="EJ359" s="65">
        <v>59.8</v>
      </c>
      <c r="EK359" s="42">
        <v>0</v>
      </c>
      <c r="EL359" s="42">
        <v>0</v>
      </c>
      <c r="EM359" s="42">
        <v>0</v>
      </c>
      <c r="EN359" s="42">
        <v>0</v>
      </c>
      <c r="EO359" s="42">
        <v>0</v>
      </c>
      <c r="EP359" s="42">
        <v>0</v>
      </c>
      <c r="EQ359" s="54" t="str">
        <f t="shared" si="149"/>
        <v>0</v>
      </c>
      <c r="ER359" s="65" t="s">
        <v>237</v>
      </c>
      <c r="ES359" s="42">
        <v>0</v>
      </c>
      <c r="ET359" s="42">
        <v>0</v>
      </c>
      <c r="EU359" s="42">
        <v>0</v>
      </c>
      <c r="EV359" s="42">
        <v>0</v>
      </c>
      <c r="EW359" s="42">
        <v>0</v>
      </c>
      <c r="EX359" s="42">
        <v>0</v>
      </c>
      <c r="EY359" s="54" t="str">
        <f t="shared" si="150"/>
        <v>0</v>
      </c>
      <c r="EZ359" s="42" t="s">
        <v>237</v>
      </c>
      <c r="FA359" s="42">
        <v>0.23000000417232513</v>
      </c>
      <c r="FB359" s="42">
        <v>0.23000000417232513</v>
      </c>
      <c r="FC359" s="42">
        <v>0.23000000417232513</v>
      </c>
      <c r="FD359" s="42">
        <v>0.23000000417232513</v>
      </c>
      <c r="FE359" s="42">
        <v>0.23000000417232513</v>
      </c>
      <c r="FF359" s="42">
        <v>0.23000000417232513</v>
      </c>
      <c r="FG359" s="54">
        <f t="shared" si="151"/>
        <v>0.23000000417232513</v>
      </c>
      <c r="FH359" s="42"/>
      <c r="FI359" s="42">
        <v>0.28999999165534973</v>
      </c>
      <c r="FJ359" s="42">
        <v>0.28999999165534973</v>
      </c>
      <c r="FK359" s="42">
        <v>0.27000001072883606</v>
      </c>
      <c r="FL359" s="42">
        <v>0.27000001072883606</v>
      </c>
      <c r="FM359" s="42">
        <v>0.27000001072883606</v>
      </c>
      <c r="FN359" s="42">
        <v>0.27000001072883606</v>
      </c>
      <c r="FO359" s="54">
        <f t="shared" si="152"/>
        <v>0.27666667103767395</v>
      </c>
      <c r="FP359" s="65">
        <v>20</v>
      </c>
      <c r="FQ359" s="42">
        <v>0.64999997615814209</v>
      </c>
      <c r="FR359" s="42">
        <v>0.64999997615814209</v>
      </c>
      <c r="FS359" s="42">
        <v>0.64999997615814209</v>
      </c>
      <c r="FT359" s="42">
        <v>0.64999997615814209</v>
      </c>
      <c r="FU359" s="42">
        <v>0.64999997615814209</v>
      </c>
      <c r="FV359" s="42">
        <v>0.64999997615814209</v>
      </c>
      <c r="FW359" s="54">
        <f t="shared" si="153"/>
        <v>0.64999997615814209</v>
      </c>
      <c r="FX359" s="65">
        <v>26</v>
      </c>
    </row>
    <row r="360" spans="1:180">
      <c r="A360" s="40">
        <v>39062</v>
      </c>
      <c r="B360" s="41"/>
      <c r="C360" s="41"/>
      <c r="D360" s="41"/>
      <c r="E360" s="42"/>
      <c r="F360" s="42"/>
      <c r="G360" s="42"/>
      <c r="H360" s="42"/>
      <c r="I360" s="42"/>
      <c r="J360" s="42"/>
      <c r="K360" s="54" t="str">
        <f t="shared" si="154"/>
        <v/>
      </c>
      <c r="L360" s="43">
        <v>4.8840049654245377E-2</v>
      </c>
      <c r="M360" s="43">
        <v>4.8840049654245377E-2</v>
      </c>
      <c r="N360" s="43">
        <v>0.19536019861698151</v>
      </c>
      <c r="O360" s="43">
        <v>0.43956044316291809</v>
      </c>
      <c r="P360" s="43">
        <v>1.1721612215042114</v>
      </c>
      <c r="Q360" s="43">
        <v>1.5384615659713745</v>
      </c>
      <c r="R360" s="54">
        <f t="shared" si="155"/>
        <v>0.57387058809399605</v>
      </c>
      <c r="S360" s="43">
        <v>4.5177044868469238</v>
      </c>
      <c r="T360" s="43">
        <v>3.2967033386230469</v>
      </c>
      <c r="U360" s="43">
        <v>4.884005069732666</v>
      </c>
      <c r="V360" s="43">
        <v>5.0061049461364746</v>
      </c>
      <c r="W360" s="43">
        <v>4.7619047164916992</v>
      </c>
      <c r="X360" s="43">
        <v>4.7619047164916992</v>
      </c>
      <c r="Y360" s="56">
        <f t="shared" si="156"/>
        <v>4.538054545720418</v>
      </c>
      <c r="Z360" s="42">
        <v>-0.26617828011512756</v>
      </c>
      <c r="AA360" s="42">
        <v>-0.26617828011512756</v>
      </c>
      <c r="AB360" s="42">
        <v>-0.25641027092933655</v>
      </c>
      <c r="AC360" s="42">
        <v>-0.25641027092933655</v>
      </c>
      <c r="AD360" s="42">
        <v>-0.22710622847080231</v>
      </c>
      <c r="AE360" s="42">
        <v>-0.21245421469211578</v>
      </c>
      <c r="AF360" s="54">
        <f t="shared" si="157"/>
        <v>-0.24745625754197439</v>
      </c>
      <c r="AG360" s="42">
        <v>7.7333331108093262</v>
      </c>
      <c r="AH360" s="42">
        <v>7.7230768203735352</v>
      </c>
      <c r="AI360" s="42">
        <v>7.6888890266418457</v>
      </c>
      <c r="AJ360" s="42">
        <v>7.8290596008300781</v>
      </c>
      <c r="AK360" s="42">
        <v>7.9452991485595703</v>
      </c>
      <c r="AL360" s="42">
        <v>7.7846155166625977</v>
      </c>
      <c r="AM360" s="54">
        <f t="shared" si="158"/>
        <v>7.7840455373128252</v>
      </c>
      <c r="AN360" s="44">
        <v>0.99389499425888062</v>
      </c>
      <c r="AO360" s="44">
        <v>0.80586081743240356</v>
      </c>
      <c r="AP360" s="44">
        <v>0.74725276231765747</v>
      </c>
      <c r="AQ360" s="44">
        <v>0.87423688173294067</v>
      </c>
      <c r="AR360" s="44">
        <v>0.96459096670150757</v>
      </c>
      <c r="AS360" s="44">
        <v>0.89865690469741821</v>
      </c>
      <c r="AT360" s="58">
        <f t="shared" si="159"/>
        <v>0.88074888785680139</v>
      </c>
      <c r="AU360" s="42">
        <v>0.5653235912322998</v>
      </c>
      <c r="AV360" s="42">
        <v>0.5653235912322998</v>
      </c>
      <c r="AW360" s="42">
        <v>0.52503055334091187</v>
      </c>
      <c r="AX360" s="42">
        <v>0.56410259008407593</v>
      </c>
      <c r="AY360" s="42">
        <v>0.57997560501098633</v>
      </c>
      <c r="AZ360" s="42">
        <v>0.55067157745361328</v>
      </c>
      <c r="BA360" s="54">
        <f t="shared" si="160"/>
        <v>0.55840458472569787</v>
      </c>
      <c r="BB360" s="44"/>
      <c r="BC360" s="42">
        <v>0.30525031685829163</v>
      </c>
      <c r="BD360" s="42">
        <v>0.29670330882072449</v>
      </c>
      <c r="BE360" s="42">
        <v>0.32356533408164978</v>
      </c>
      <c r="BF360" s="42">
        <v>0.31379732489585876</v>
      </c>
      <c r="BG360" s="42">
        <v>0.33699634671211243</v>
      </c>
      <c r="BH360" s="42">
        <v>0.33089134097099304</v>
      </c>
      <c r="BI360" s="54">
        <f t="shared" si="161"/>
        <v>0.31786732872327167</v>
      </c>
      <c r="BJ360" s="44">
        <v>4.4062100350856781E-2</v>
      </c>
      <c r="BK360" s="44">
        <v>4.3189108371734619E-2</v>
      </c>
      <c r="BL360" s="44">
        <v>4.2780742049217224E-2</v>
      </c>
      <c r="BM360" s="44">
        <v>4.2812462896108627E-2</v>
      </c>
      <c r="BN360" s="44">
        <v>4.4026710093021393E-2</v>
      </c>
      <c r="BO360" s="44">
        <v>4.3456904590129852E-2</v>
      </c>
      <c r="BP360" s="58">
        <f t="shared" si="162"/>
        <v>4.3388004725178085E-2</v>
      </c>
      <c r="BQ360" s="42">
        <v>1.21</v>
      </c>
      <c r="BR360" s="42">
        <v>1.26</v>
      </c>
      <c r="BS360" s="42">
        <v>1.27</v>
      </c>
      <c r="BT360" s="42">
        <v>1.3</v>
      </c>
      <c r="BU360" s="42">
        <v>1.29</v>
      </c>
      <c r="BV360" s="42">
        <v>1.32</v>
      </c>
      <c r="BW360" s="54">
        <v>1.28</v>
      </c>
      <c r="BX360" s="44">
        <v>4.4999999999999998E-2</v>
      </c>
      <c r="BY360" s="44">
        <v>4.3999999999999997E-2</v>
      </c>
      <c r="BZ360" s="44">
        <v>4.2000000000000003E-2</v>
      </c>
      <c r="CA360" s="44">
        <v>4.5999999999999999E-2</v>
      </c>
      <c r="CB360" s="44">
        <v>4.2000000000000003E-2</v>
      </c>
      <c r="CC360" s="44">
        <v>4.2999999999999997E-2</v>
      </c>
      <c r="CD360" s="58">
        <v>4.3999999999999997E-2</v>
      </c>
      <c r="CE360" s="42">
        <v>8.17</v>
      </c>
      <c r="CF360" s="42">
        <v>8.18</v>
      </c>
      <c r="CG360" s="42">
        <v>8.19</v>
      </c>
      <c r="CH360" s="42">
        <v>8.17</v>
      </c>
      <c r="CI360" s="42">
        <v>8.16</v>
      </c>
      <c r="CJ360" s="42">
        <v>8.16</v>
      </c>
      <c r="CK360" s="54">
        <v>8.17</v>
      </c>
      <c r="CL360" s="42">
        <v>134</v>
      </c>
      <c r="CM360" s="44">
        <v>0.05</v>
      </c>
      <c r="CN360" s="44">
        <v>1.4632478952407837</v>
      </c>
      <c r="CO360" s="44">
        <v>1.4202686548233032</v>
      </c>
      <c r="CP360" s="44">
        <v>1.5326007604598999</v>
      </c>
      <c r="CQ360" s="44">
        <v>1.4730159044265747</v>
      </c>
      <c r="CR360" s="44">
        <v>1.5326007604598999</v>
      </c>
      <c r="CS360" s="44">
        <v>1.553113579750061</v>
      </c>
      <c r="CT360" s="58">
        <f t="shared" si="163"/>
        <v>1.4958079258600872</v>
      </c>
      <c r="CU360" s="44" t="s">
        <v>233</v>
      </c>
      <c r="CV360" s="44" t="s">
        <v>233</v>
      </c>
      <c r="CW360" s="44" t="s">
        <v>233</v>
      </c>
      <c r="CX360" s="44" t="s">
        <v>233</v>
      </c>
      <c r="CY360" s="44" t="s">
        <v>233</v>
      </c>
      <c r="CZ360" s="44" t="s">
        <v>233</v>
      </c>
      <c r="DA360" s="54">
        <v>1.0149999999999999</v>
      </c>
      <c r="DB360" s="65">
        <v>1018.6812744140625</v>
      </c>
      <c r="DC360" s="65">
        <v>979.3651123046875</v>
      </c>
      <c r="DD360" s="65">
        <v>1048.7178955078125</v>
      </c>
      <c r="DE360" s="65">
        <v>1026.4957275390625</v>
      </c>
      <c r="DF360" s="65">
        <v>1029.5482177734375</v>
      </c>
      <c r="DG360" s="65">
        <v>1058.852294921875</v>
      </c>
      <c r="DH360" s="58">
        <f t="shared" si="164"/>
        <v>1.4787985253906251</v>
      </c>
      <c r="DI360" s="65">
        <v>1061.5384521484375</v>
      </c>
      <c r="DJ360" s="65">
        <v>1048.3028564453125</v>
      </c>
      <c r="DK360" s="65">
        <v>1059.4871826171875</v>
      </c>
      <c r="DL360" s="65">
        <v>1070.20751953125</v>
      </c>
      <c r="DM360" s="65">
        <v>1064.0537109375</v>
      </c>
      <c r="DN360" s="65">
        <v>1052.33203125</v>
      </c>
      <c r="DO360" s="58">
        <f t="shared" si="165"/>
        <v>1.525421220703125</v>
      </c>
      <c r="DP360" s="65">
        <v>24</v>
      </c>
      <c r="DQ360" s="44"/>
      <c r="DR360" s="65">
        <v>0</v>
      </c>
      <c r="DS360" s="65">
        <v>0</v>
      </c>
      <c r="DT360" s="65">
        <v>784.75</v>
      </c>
      <c r="DU360" s="65">
        <v>748.3125</v>
      </c>
      <c r="DV360" s="65">
        <v>733.75</v>
      </c>
      <c r="DW360" s="65">
        <v>0</v>
      </c>
      <c r="DX360" s="58">
        <f t="shared" si="166"/>
        <v>0.54403500000000005</v>
      </c>
      <c r="DY360" s="43">
        <v>6.5543832778930664</v>
      </c>
      <c r="DZ360" s="43">
        <v>13.296812057495117</v>
      </c>
      <c r="EA360" s="43">
        <v>28.595596313476562</v>
      </c>
      <c r="EB360" s="44">
        <f t="shared" si="167"/>
        <v>1.5881305331420899</v>
      </c>
      <c r="EC360" s="43">
        <v>8</v>
      </c>
      <c r="ED360" s="43">
        <v>8</v>
      </c>
      <c r="EE360" s="43">
        <v>8</v>
      </c>
      <c r="EF360" s="43">
        <v>8</v>
      </c>
      <c r="EG360" s="43">
        <v>10</v>
      </c>
      <c r="EH360" s="43">
        <v>10</v>
      </c>
      <c r="EI360" s="56">
        <f t="shared" si="148"/>
        <v>8.6666666666666661</v>
      </c>
      <c r="EJ360" s="65">
        <v>85.17</v>
      </c>
      <c r="EK360" s="42">
        <v>0</v>
      </c>
      <c r="EL360" s="42">
        <v>0</v>
      </c>
      <c r="EM360" s="42">
        <v>0</v>
      </c>
      <c r="EN360" s="42">
        <v>0</v>
      </c>
      <c r="EO360" s="42">
        <v>0</v>
      </c>
      <c r="EP360" s="42">
        <v>0</v>
      </c>
      <c r="EQ360" s="54" t="str">
        <f t="shared" si="149"/>
        <v>0</v>
      </c>
      <c r="ER360" s="65" t="s">
        <v>237</v>
      </c>
      <c r="ES360" s="42">
        <v>0</v>
      </c>
      <c r="ET360" s="42">
        <v>0</v>
      </c>
      <c r="EU360" s="42">
        <v>0</v>
      </c>
      <c r="EV360" s="42">
        <v>0</v>
      </c>
      <c r="EW360" s="42">
        <v>0</v>
      </c>
      <c r="EX360" s="42">
        <v>0</v>
      </c>
      <c r="EY360" s="54" t="str">
        <f t="shared" si="150"/>
        <v>0</v>
      </c>
      <c r="EZ360" s="42" t="s">
        <v>237</v>
      </c>
      <c r="FA360" s="42">
        <v>0.23000000417232513</v>
      </c>
      <c r="FB360" s="42">
        <v>0.23000000417232513</v>
      </c>
      <c r="FC360" s="42">
        <v>0.23000000417232513</v>
      </c>
      <c r="FD360" s="42">
        <v>0.23000000417232513</v>
      </c>
      <c r="FE360" s="42">
        <v>0.23000000417232513</v>
      </c>
      <c r="FF360" s="42">
        <v>0.20999999344348907</v>
      </c>
      <c r="FG360" s="54">
        <f t="shared" si="151"/>
        <v>0.22666666905085245</v>
      </c>
      <c r="FH360" s="42"/>
      <c r="FI360" s="42">
        <v>0.27000001072883606</v>
      </c>
      <c r="FJ360" s="42">
        <v>0.27000001072883606</v>
      </c>
      <c r="FK360" s="42">
        <v>0.27000001072883606</v>
      </c>
      <c r="FL360" s="42">
        <v>0.27000001072883606</v>
      </c>
      <c r="FM360" s="42">
        <v>0.27000001072883606</v>
      </c>
      <c r="FN360" s="42">
        <v>0.25</v>
      </c>
      <c r="FO360" s="54">
        <f t="shared" si="152"/>
        <v>0.2666666756073634</v>
      </c>
      <c r="FP360" s="65">
        <v>25</v>
      </c>
      <c r="FQ360" s="42">
        <v>0.64999997615814209</v>
      </c>
      <c r="FR360" s="42">
        <v>0.64999997615814209</v>
      </c>
      <c r="FS360" s="42">
        <v>0.64999997615814209</v>
      </c>
      <c r="FT360" s="42">
        <v>0.64999997615814209</v>
      </c>
      <c r="FU360" s="42">
        <v>0.64999997615814209</v>
      </c>
      <c r="FV360" s="42">
        <v>0.64999997615814209</v>
      </c>
      <c r="FW360" s="54">
        <f t="shared" si="153"/>
        <v>0.64999997615814209</v>
      </c>
      <c r="FX360" s="65">
        <v>33</v>
      </c>
    </row>
    <row r="361" spans="1:180">
      <c r="A361" s="40">
        <v>39063</v>
      </c>
      <c r="B361" s="41"/>
      <c r="C361" s="41"/>
      <c r="D361" s="41"/>
      <c r="E361" s="42"/>
      <c r="F361" s="42"/>
      <c r="G361" s="42"/>
      <c r="H361" s="42"/>
      <c r="I361" s="42"/>
      <c r="J361" s="42"/>
      <c r="K361" s="54" t="str">
        <f t="shared" si="154"/>
        <v/>
      </c>
      <c r="L361" s="43">
        <v>1.6605616807937622</v>
      </c>
      <c r="M361" s="43">
        <v>1.9047619104385376</v>
      </c>
      <c r="N361" s="43">
        <v>1.9047619104385376</v>
      </c>
      <c r="O361" s="43">
        <v>2.6617827415466309</v>
      </c>
      <c r="P361" s="43">
        <v>3.9072039127349854</v>
      </c>
      <c r="Q361" s="43">
        <v>3.9072039127349854</v>
      </c>
      <c r="R361" s="54">
        <f t="shared" si="155"/>
        <v>2.657712678114573</v>
      </c>
      <c r="S361" s="43">
        <v>4.029304027557373</v>
      </c>
      <c r="T361" s="43">
        <v>4.029304027557373</v>
      </c>
      <c r="U361" s="43">
        <v>3.2967033386230469</v>
      </c>
      <c r="V361" s="43">
        <v>3.0525031089782715</v>
      </c>
      <c r="W361" s="43">
        <v>4.1514043807983398</v>
      </c>
      <c r="X361" s="43">
        <v>4.029304027557373</v>
      </c>
      <c r="Y361" s="56">
        <f t="shared" si="156"/>
        <v>3.7647538185119629</v>
      </c>
      <c r="Z361" s="42">
        <v>-0.20757021009922028</v>
      </c>
      <c r="AA361" s="42">
        <v>-0.22710622847080231</v>
      </c>
      <c r="AB361" s="42">
        <v>-0.24175824224948883</v>
      </c>
      <c r="AC361" s="42">
        <v>-0.25152626633644104</v>
      </c>
      <c r="AD361" s="42">
        <v>-0.25641027092933655</v>
      </c>
      <c r="AE361" s="42">
        <v>-0.24664224684238434</v>
      </c>
      <c r="AF361" s="54">
        <f t="shared" si="157"/>
        <v>-0.23850224415461221</v>
      </c>
      <c r="AG361" s="42">
        <v>7.7059826850891113</v>
      </c>
      <c r="AH361" s="42">
        <v>7.6752138137817383</v>
      </c>
      <c r="AI361" s="42">
        <v>7.6752138137817383</v>
      </c>
      <c r="AJ361" s="42">
        <v>7.8700852394104004</v>
      </c>
      <c r="AK361" s="42">
        <v>8.0854701995849609</v>
      </c>
      <c r="AL361" s="42">
        <v>7.8666667938232422</v>
      </c>
      <c r="AM361" s="54">
        <f t="shared" si="158"/>
        <v>7.8131054242451983</v>
      </c>
      <c r="AN361" s="44">
        <v>0.69108670949935913</v>
      </c>
      <c r="AO361" s="44">
        <v>0.64468866586685181</v>
      </c>
      <c r="AP361" s="44">
        <v>0.64224666357040405</v>
      </c>
      <c r="AQ361" s="44">
        <v>0.72771674394607544</v>
      </c>
      <c r="AR361" s="44">
        <v>0.63247865438461304</v>
      </c>
      <c r="AS361" s="44">
        <v>0.65689867734909058</v>
      </c>
      <c r="AT361" s="58">
        <f t="shared" si="159"/>
        <v>0.66585268576939904</v>
      </c>
      <c r="AU361" s="42">
        <v>0.45177045464515686</v>
      </c>
      <c r="AV361" s="42">
        <v>0.50915753841400146</v>
      </c>
      <c r="AW361" s="42">
        <v>0.50305253267288208</v>
      </c>
      <c r="AX361" s="42">
        <v>0.37851038575172424</v>
      </c>
      <c r="AY361" s="42">
        <v>0.50427353382110596</v>
      </c>
      <c r="AZ361" s="42">
        <v>0.44566544890403748</v>
      </c>
      <c r="BA361" s="54">
        <f t="shared" si="160"/>
        <v>0.46540498236815137</v>
      </c>
      <c r="BB361" s="44"/>
      <c r="BC361" s="42">
        <v>0.24053724110126495</v>
      </c>
      <c r="BD361" s="42">
        <v>0.26984128355979919</v>
      </c>
      <c r="BE361" s="42">
        <v>0.3174603283405304</v>
      </c>
      <c r="BF361" s="42">
        <v>0.25518926978111267</v>
      </c>
      <c r="BG361" s="42">
        <v>0.26373627781867981</v>
      </c>
      <c r="BH361" s="42">
        <v>0.21245421469211578</v>
      </c>
      <c r="BI361" s="54">
        <f t="shared" si="161"/>
        <v>0.2598697692155838</v>
      </c>
      <c r="BJ361" s="44">
        <v>4.2825430631637573E-2</v>
      </c>
      <c r="BK361" s="44">
        <v>4.2215626686811447E-2</v>
      </c>
      <c r="BL361" s="44">
        <v>4.2379464954137802E-2</v>
      </c>
      <c r="BM361" s="44">
        <v>4.262031614780426E-2</v>
      </c>
      <c r="BN361" s="44">
        <v>4.197629913687706E-2</v>
      </c>
      <c r="BO361" s="44">
        <v>4.2632702738046646E-2</v>
      </c>
      <c r="BP361" s="58">
        <f t="shared" si="162"/>
        <v>4.2441640049219131E-2</v>
      </c>
      <c r="BQ361" s="42">
        <v>1.18</v>
      </c>
      <c r="BR361" s="42">
        <v>1.1000000000000001</v>
      </c>
      <c r="BS361" s="42">
        <v>1.1000000000000001</v>
      </c>
      <c r="BT361" s="42">
        <v>1.08</v>
      </c>
      <c r="BU361" s="42">
        <v>1.06</v>
      </c>
      <c r="BV361" s="42">
        <v>1.05</v>
      </c>
      <c r="BW361" s="54">
        <v>1.0900000000000001</v>
      </c>
      <c r="BX361" s="44">
        <v>4.2000000000000003E-2</v>
      </c>
      <c r="BY361" s="44">
        <v>3.7999999999999999E-2</v>
      </c>
      <c r="BZ361" s="44">
        <v>4.2000000000000003E-2</v>
      </c>
      <c r="CA361" s="44">
        <v>0.04</v>
      </c>
      <c r="CB361" s="44">
        <v>4.2000000000000003E-2</v>
      </c>
      <c r="CC361" s="44">
        <v>4.2999999999999997E-2</v>
      </c>
      <c r="CD361" s="58">
        <v>4.1000000000000002E-2</v>
      </c>
      <c r="CE361" s="42">
        <v>8.2100000000000009</v>
      </c>
      <c r="CF361" s="42">
        <v>8.18</v>
      </c>
      <c r="CG361" s="42">
        <v>8.14</v>
      </c>
      <c r="CH361" s="42">
        <v>8.1199999999999992</v>
      </c>
      <c r="CI361" s="42">
        <v>8.11</v>
      </c>
      <c r="CJ361" s="42">
        <v>8.14</v>
      </c>
      <c r="CK361" s="54">
        <v>8.15</v>
      </c>
      <c r="CL361" s="42">
        <v>135</v>
      </c>
      <c r="CM361" s="44">
        <v>5.8000000000000003E-2</v>
      </c>
      <c r="CN361" s="44">
        <v>1.4808303117752075</v>
      </c>
      <c r="CO361" s="44">
        <v>1.4485958814620972</v>
      </c>
      <c r="CP361" s="44">
        <v>1.5316239595413208</v>
      </c>
      <c r="CQ361" s="44">
        <v>1.6078144311904907</v>
      </c>
      <c r="CR361" s="44">
        <v>1.5794872045516968</v>
      </c>
      <c r="CS361" s="44">
        <v>1.4769231081008911</v>
      </c>
      <c r="CT361" s="58">
        <f t="shared" si="163"/>
        <v>1.5208791494369507</v>
      </c>
      <c r="CU361" s="44" t="s">
        <v>233</v>
      </c>
      <c r="CV361" s="44" t="s">
        <v>233</v>
      </c>
      <c r="CW361" s="44" t="s">
        <v>233</v>
      </c>
      <c r="CX361" s="44" t="s">
        <v>233</v>
      </c>
      <c r="CY361" s="44" t="s">
        <v>233</v>
      </c>
      <c r="CZ361" s="44" t="s">
        <v>233</v>
      </c>
      <c r="DA361" s="54">
        <v>0.98699999999999999</v>
      </c>
      <c r="DB361" s="65">
        <v>1049.084228515625</v>
      </c>
      <c r="DC361" s="65">
        <v>958.97442626953125</v>
      </c>
      <c r="DD361" s="65">
        <v>1017.7045288085938</v>
      </c>
      <c r="DE361" s="65">
        <v>1101.4652099609375</v>
      </c>
      <c r="DF361" s="65">
        <v>1048.962158203125</v>
      </c>
      <c r="DG361" s="65">
        <v>1048.3516845703125</v>
      </c>
      <c r="DH361" s="58">
        <f t="shared" si="164"/>
        <v>1.49389013671875</v>
      </c>
      <c r="DI361" s="65">
        <v>1052.33203125</v>
      </c>
      <c r="DJ361" s="65">
        <v>1036.971923828125</v>
      </c>
      <c r="DK361" s="65">
        <v>1037.191650390625</v>
      </c>
      <c r="DL361" s="65">
        <v>1054.920654296875</v>
      </c>
      <c r="DM361" s="65">
        <v>1045.250244140625</v>
      </c>
      <c r="DN361" s="65">
        <v>1067.155029296875</v>
      </c>
      <c r="DO361" s="58">
        <f t="shared" si="165"/>
        <v>1.5105171679687499</v>
      </c>
      <c r="DP361" s="65">
        <v>47</v>
      </c>
      <c r="DQ361" s="44"/>
      <c r="DR361" s="65">
        <v>728.625</v>
      </c>
      <c r="DS361" s="65">
        <v>770.5</v>
      </c>
      <c r="DT361" s="65">
        <v>776.9375</v>
      </c>
      <c r="DU361" s="65">
        <v>735.25</v>
      </c>
      <c r="DV361" s="65">
        <v>739.0625</v>
      </c>
      <c r="DW361" s="65">
        <v>0</v>
      </c>
      <c r="DX361" s="58">
        <f t="shared" si="166"/>
        <v>0.90008999999999995</v>
      </c>
      <c r="DY361" s="43">
        <v>6.4169473648071289</v>
      </c>
      <c r="DZ361" s="43">
        <v>12.97918701171875</v>
      </c>
      <c r="EA361" s="43">
        <v>29.064811706542969</v>
      </c>
      <c r="EB361" s="44">
        <f t="shared" si="167"/>
        <v>1.5568904246520996</v>
      </c>
      <c r="EC361" s="43">
        <v>10</v>
      </c>
      <c r="ED361" s="43">
        <v>10</v>
      </c>
      <c r="EE361" s="43">
        <v>9</v>
      </c>
      <c r="EF361" s="43">
        <v>9</v>
      </c>
      <c r="EG361" s="43">
        <v>9</v>
      </c>
      <c r="EH361" s="43">
        <v>9</v>
      </c>
      <c r="EI361" s="56">
        <f t="shared" si="148"/>
        <v>9.3333333333333339</v>
      </c>
      <c r="EJ361" s="65">
        <v>94.48</v>
      </c>
      <c r="EK361" s="42">
        <v>0</v>
      </c>
      <c r="EL361" s="42">
        <v>0</v>
      </c>
      <c r="EM361" s="42">
        <v>0</v>
      </c>
      <c r="EN361" s="42">
        <v>0</v>
      </c>
      <c r="EO361" s="42">
        <v>0</v>
      </c>
      <c r="EP361" s="42">
        <v>0</v>
      </c>
      <c r="EQ361" s="54" t="str">
        <f t="shared" si="149"/>
        <v>0</v>
      </c>
      <c r="ER361" s="65" t="s">
        <v>237</v>
      </c>
      <c r="ES361" s="42">
        <v>0</v>
      </c>
      <c r="ET361" s="42">
        <v>0</v>
      </c>
      <c r="EU361" s="42">
        <v>0</v>
      </c>
      <c r="EV361" s="42">
        <v>0</v>
      </c>
      <c r="EW361" s="42">
        <v>0</v>
      </c>
      <c r="EX361" s="42">
        <v>0</v>
      </c>
      <c r="EY361" s="54" t="str">
        <f t="shared" si="150"/>
        <v>0</v>
      </c>
      <c r="EZ361" s="42" t="s">
        <v>237</v>
      </c>
      <c r="FA361" s="42">
        <v>0.20000000298023224</v>
      </c>
      <c r="FB361" s="42">
        <v>0.20000000298023224</v>
      </c>
      <c r="FC361" s="42">
        <v>0.20000000298023224</v>
      </c>
      <c r="FD361" s="42">
        <v>0.20000000298023224</v>
      </c>
      <c r="FE361" s="42">
        <v>0.20000000298023224</v>
      </c>
      <c r="FF361" s="42">
        <v>0.20000000298023224</v>
      </c>
      <c r="FG361" s="54">
        <f t="shared" si="151"/>
        <v>0.20000000298023224</v>
      </c>
      <c r="FH361" s="42"/>
      <c r="FI361" s="42">
        <v>0.23000000417232513</v>
      </c>
      <c r="FJ361" s="42">
        <v>0.23000000417232513</v>
      </c>
      <c r="FK361" s="42">
        <v>0.23000000417232513</v>
      </c>
      <c r="FL361" s="42">
        <v>0.23000000417232513</v>
      </c>
      <c r="FM361" s="42">
        <v>0.23000000417232513</v>
      </c>
      <c r="FN361" s="42">
        <v>0.23000000417232513</v>
      </c>
      <c r="FO361" s="54">
        <f t="shared" si="152"/>
        <v>0.23000000417232513</v>
      </c>
      <c r="FP361" s="65">
        <v>24</v>
      </c>
      <c r="FQ361" s="42">
        <v>0.64999997615814209</v>
      </c>
      <c r="FR361" s="42">
        <v>0.64999997615814209</v>
      </c>
      <c r="FS361" s="42">
        <v>0.64999997615814209</v>
      </c>
      <c r="FT361" s="42">
        <v>0.64999997615814209</v>
      </c>
      <c r="FU361" s="42">
        <v>0.64999997615814209</v>
      </c>
      <c r="FV361" s="42">
        <v>0.64999997615814209</v>
      </c>
      <c r="FW361" s="54">
        <f t="shared" si="153"/>
        <v>0.64999997615814209</v>
      </c>
      <c r="FX361" s="65">
        <v>33</v>
      </c>
    </row>
    <row r="362" spans="1:180">
      <c r="A362" s="40">
        <v>39064</v>
      </c>
      <c r="B362" s="41"/>
      <c r="C362" s="41"/>
      <c r="D362" s="41"/>
      <c r="E362" s="42"/>
      <c r="F362" s="42"/>
      <c r="G362" s="42"/>
      <c r="H362" s="42"/>
      <c r="I362" s="42"/>
      <c r="J362" s="42"/>
      <c r="K362" s="54" t="str">
        <f t="shared" si="154"/>
        <v/>
      </c>
      <c r="L362" s="43">
        <v>3.5409035682678223</v>
      </c>
      <c r="M362" s="43">
        <v>3.66300368309021</v>
      </c>
      <c r="N362" s="43">
        <v>3.9072039127349854</v>
      </c>
      <c r="O362" s="43">
        <v>4.5177044868469238</v>
      </c>
      <c r="P362" s="43">
        <v>5.3724055290222168</v>
      </c>
      <c r="Q362" s="43">
        <v>5.1282052993774414</v>
      </c>
      <c r="R362" s="54">
        <f t="shared" si="155"/>
        <v>4.3549044132232666</v>
      </c>
      <c r="S362" s="43">
        <v>4.1514043807983398</v>
      </c>
      <c r="T362" s="43">
        <v>3.9072039127349854</v>
      </c>
      <c r="U362" s="43">
        <v>4.029304027557373</v>
      </c>
      <c r="V362" s="43">
        <v>4.029304027557373</v>
      </c>
      <c r="W362" s="43">
        <v>3.2967033386230469</v>
      </c>
      <c r="X362" s="43">
        <v>3.2967033386230469</v>
      </c>
      <c r="Y362" s="56">
        <f t="shared" si="156"/>
        <v>3.7851038376490274</v>
      </c>
      <c r="Z362" s="42">
        <v>-0.25641027092933655</v>
      </c>
      <c r="AA362" s="42">
        <v>-0.24664224684238434</v>
      </c>
      <c r="AB362" s="42">
        <v>-0.24664224684238434</v>
      </c>
      <c r="AC362" s="42">
        <v>-0.25152626633644104</v>
      </c>
      <c r="AD362" s="42">
        <v>-0.26617828011512756</v>
      </c>
      <c r="AE362" s="42">
        <v>-0.25641027092933655</v>
      </c>
      <c r="AF362" s="54">
        <f t="shared" si="157"/>
        <v>-0.25396826366583508</v>
      </c>
      <c r="AG362" s="42">
        <v>7.740170955657959</v>
      </c>
      <c r="AH362" s="42">
        <v>7.7128205299377441</v>
      </c>
      <c r="AI362" s="42">
        <v>7.7094016075134277</v>
      </c>
      <c r="AJ362" s="42">
        <v>7.8495726585388184</v>
      </c>
      <c r="AK362" s="42">
        <v>8.126495361328125</v>
      </c>
      <c r="AL362" s="42">
        <v>7.8598289489746094</v>
      </c>
      <c r="AM362" s="54">
        <f t="shared" si="158"/>
        <v>7.8330483436584473</v>
      </c>
      <c r="AN362" s="44">
        <v>0.6080586314201355</v>
      </c>
      <c r="AO362" s="44">
        <v>0.59096461534500122</v>
      </c>
      <c r="AP362" s="44">
        <v>0.56410259008407593</v>
      </c>
      <c r="AQ362" s="44">
        <v>0.60561662912368774</v>
      </c>
      <c r="AR362" s="44">
        <v>0.63736265897750854</v>
      </c>
      <c r="AS362" s="44">
        <v>0.55433458089828491</v>
      </c>
      <c r="AT362" s="58">
        <f t="shared" si="159"/>
        <v>0.59340661764144897</v>
      </c>
      <c r="AU362" s="42">
        <v>0.5018315315246582</v>
      </c>
      <c r="AV362" s="42">
        <v>0.45421245694160461</v>
      </c>
      <c r="AW362" s="42">
        <v>0.51526254415512085</v>
      </c>
      <c r="AX362" s="42">
        <v>0.5445665717124939</v>
      </c>
      <c r="AY362" s="42">
        <v>0.58730161190032959</v>
      </c>
      <c r="AZ362" s="42">
        <v>0.62881565093994141</v>
      </c>
      <c r="BA362" s="54">
        <f t="shared" si="160"/>
        <v>0.53866506119569146</v>
      </c>
      <c r="BB362" s="44"/>
      <c r="BC362" s="42">
        <v>0.23931623995304108</v>
      </c>
      <c r="BD362" s="42">
        <v>0.22832722961902618</v>
      </c>
      <c r="BE362" s="42">
        <v>0.22710622847080231</v>
      </c>
      <c r="BF362" s="42">
        <v>0.25641027092933655</v>
      </c>
      <c r="BG362" s="42">
        <v>0.30280831456184387</v>
      </c>
      <c r="BH362" s="42">
        <v>0.30158731341362</v>
      </c>
      <c r="BI362" s="54">
        <f t="shared" si="161"/>
        <v>0.25925926615794498</v>
      </c>
      <c r="BJ362" s="44">
        <v>4.2185548692941666E-2</v>
      </c>
      <c r="BK362" s="44">
        <v>4.2088735848665237E-2</v>
      </c>
      <c r="BL362" s="44">
        <v>4.1996460407972336E-2</v>
      </c>
      <c r="BM362" s="44">
        <v>4.1779927909374237E-2</v>
      </c>
      <c r="BN362" s="44">
        <v>4.4624127447605133E-2</v>
      </c>
      <c r="BO362" s="44">
        <v>4.4640246778726578E-2</v>
      </c>
      <c r="BP362" s="58">
        <f t="shared" si="162"/>
        <v>4.2885841180880867E-2</v>
      </c>
      <c r="BQ362" s="42">
        <v>0.99</v>
      </c>
      <c r="BR362" s="42">
        <v>1</v>
      </c>
      <c r="BS362" s="42">
        <v>1</v>
      </c>
      <c r="BT362" s="42">
        <v>1.02</v>
      </c>
      <c r="BU362" s="42">
        <v>1.0900000000000001</v>
      </c>
      <c r="BV362" s="42">
        <v>1.07</v>
      </c>
      <c r="BW362" s="54">
        <v>1.03</v>
      </c>
      <c r="BX362" s="44">
        <v>4.5999999999999999E-2</v>
      </c>
      <c r="BY362" s="44">
        <v>4.5999999999999999E-2</v>
      </c>
      <c r="BZ362" s="44">
        <v>4.5999999999999999E-2</v>
      </c>
      <c r="CA362" s="44">
        <v>4.2999999999999997E-2</v>
      </c>
      <c r="CB362" s="44">
        <v>4.8000000000000001E-2</v>
      </c>
      <c r="CC362" s="44">
        <v>4.2999999999999997E-2</v>
      </c>
      <c r="CD362" s="58">
        <v>4.4999999999999998E-2</v>
      </c>
      <c r="CE362" s="42">
        <v>8.18</v>
      </c>
      <c r="CF362" s="42">
        <v>8.19</v>
      </c>
      <c r="CG362" s="42">
        <v>8.17</v>
      </c>
      <c r="CH362" s="42">
        <v>8.15</v>
      </c>
      <c r="CI362" s="42">
        <v>8.1300000000000008</v>
      </c>
      <c r="CJ362" s="42">
        <v>8.15</v>
      </c>
      <c r="CK362" s="54">
        <v>8.16</v>
      </c>
      <c r="CL362" s="42">
        <v>129</v>
      </c>
      <c r="CM362" s="44">
        <v>7.3999999999999996E-2</v>
      </c>
      <c r="CN362" s="44">
        <v>1.4798535108566284</v>
      </c>
      <c r="CO362" s="44">
        <v>1.4612942934036255</v>
      </c>
      <c r="CP362" s="44">
        <v>1.4681318998336792</v>
      </c>
      <c r="CQ362" s="44">
        <v>1.4691087007522583</v>
      </c>
      <c r="CR362" s="44">
        <v>1.7709401845932007</v>
      </c>
      <c r="CS362" s="44">
        <v>1.6849817037582397</v>
      </c>
      <c r="CT362" s="58">
        <f t="shared" si="163"/>
        <v>1.5557183821996052</v>
      </c>
      <c r="CU362" s="44" t="s">
        <v>233</v>
      </c>
      <c r="CV362" s="44" t="s">
        <v>233</v>
      </c>
      <c r="CW362" s="44" t="s">
        <v>233</v>
      </c>
      <c r="CX362" s="44" t="s">
        <v>233</v>
      </c>
      <c r="CY362" s="44" t="s">
        <v>233</v>
      </c>
      <c r="CZ362" s="44" t="s">
        <v>233</v>
      </c>
      <c r="DA362" s="54">
        <v>0.90500000000000003</v>
      </c>
      <c r="DB362" s="65">
        <v>958.8521728515625</v>
      </c>
      <c r="DC362" s="65">
        <v>1036.01953125</v>
      </c>
      <c r="DD362" s="65">
        <v>988.0341796875</v>
      </c>
      <c r="DE362" s="65">
        <v>978.876708984375</v>
      </c>
      <c r="DF362" s="65">
        <v>1215.873046875</v>
      </c>
      <c r="DG362" s="65">
        <v>1123.6875</v>
      </c>
      <c r="DH362" s="58">
        <f t="shared" si="164"/>
        <v>1.5123223535156249</v>
      </c>
      <c r="DI362" s="65">
        <v>1051.111083984375</v>
      </c>
      <c r="DJ362" s="65">
        <v>1051.5018310546875</v>
      </c>
      <c r="DK362" s="65">
        <v>1043.125732421875</v>
      </c>
      <c r="DL362" s="65">
        <v>1050.5006103515625</v>
      </c>
      <c r="DM362" s="65">
        <v>1179.9267578125</v>
      </c>
      <c r="DN362" s="65">
        <v>1181.001220703125</v>
      </c>
      <c r="DO362" s="58">
        <f t="shared" si="165"/>
        <v>1.5737201367187501</v>
      </c>
      <c r="DP362" s="65">
        <v>24</v>
      </c>
      <c r="DQ362" s="44"/>
      <c r="DR362" s="65">
        <v>0</v>
      </c>
      <c r="DS362" s="65">
        <v>770.625</v>
      </c>
      <c r="DT362" s="65">
        <v>772.75</v>
      </c>
      <c r="DU362" s="65">
        <v>731.125</v>
      </c>
      <c r="DV362" s="65">
        <v>729</v>
      </c>
      <c r="DW362" s="65">
        <v>763.8125</v>
      </c>
      <c r="DX362" s="58">
        <f t="shared" si="166"/>
        <v>0.90415500000000004</v>
      </c>
      <c r="DY362" s="43">
        <v>6.3744077682495117</v>
      </c>
      <c r="DZ362" s="43">
        <v>13.838218688964844</v>
      </c>
      <c r="EA362" s="43">
        <v>26.725936889648438</v>
      </c>
      <c r="EB362" s="44">
        <f t="shared" si="167"/>
        <v>1.4483015118408205</v>
      </c>
      <c r="EC362" s="43">
        <v>9</v>
      </c>
      <c r="ED362" s="43">
        <v>9</v>
      </c>
      <c r="EE362" s="43">
        <v>9</v>
      </c>
      <c r="EF362" s="43">
        <v>9</v>
      </c>
      <c r="EG362" s="43">
        <v>9</v>
      </c>
      <c r="EH362" s="43">
        <v>9</v>
      </c>
      <c r="EI362" s="56">
        <f t="shared" si="148"/>
        <v>9</v>
      </c>
      <c r="EJ362" s="65">
        <v>97.54</v>
      </c>
      <c r="EK362" s="42">
        <v>0</v>
      </c>
      <c r="EL362" s="42">
        <v>0</v>
      </c>
      <c r="EM362" s="42">
        <v>0</v>
      </c>
      <c r="EN362" s="42">
        <v>0</v>
      </c>
      <c r="EO362" s="42">
        <v>0</v>
      </c>
      <c r="EP362" s="42">
        <v>0</v>
      </c>
      <c r="EQ362" s="54" t="str">
        <f t="shared" si="149"/>
        <v>0</v>
      </c>
      <c r="ER362" s="65" t="s">
        <v>237</v>
      </c>
      <c r="ES362" s="42">
        <v>0</v>
      </c>
      <c r="ET362" s="42">
        <v>0</v>
      </c>
      <c r="EU362" s="42">
        <v>0</v>
      </c>
      <c r="EV362" s="42">
        <v>0</v>
      </c>
      <c r="EW362" s="42">
        <v>0</v>
      </c>
      <c r="EX362" s="42">
        <v>0</v>
      </c>
      <c r="EY362" s="54" t="str">
        <f t="shared" si="150"/>
        <v>0</v>
      </c>
      <c r="EZ362" s="42" t="s">
        <v>237</v>
      </c>
      <c r="FA362" s="42">
        <v>0.20000000298023224</v>
      </c>
      <c r="FB362" s="42">
        <v>0.20000000298023224</v>
      </c>
      <c r="FC362" s="42">
        <v>0.20000000298023224</v>
      </c>
      <c r="FD362" s="42">
        <v>0.20000000298023224</v>
      </c>
      <c r="FE362" s="42">
        <v>0.20999999344348907</v>
      </c>
      <c r="FF362" s="42">
        <v>0.20999999344348907</v>
      </c>
      <c r="FG362" s="54">
        <f t="shared" si="151"/>
        <v>0.20333333313465118</v>
      </c>
      <c r="FH362" s="42"/>
      <c r="FI362" s="42">
        <v>0.23000000417232513</v>
      </c>
      <c r="FJ362" s="42">
        <v>0.23000000417232513</v>
      </c>
      <c r="FK362" s="42">
        <v>0.23999999463558197</v>
      </c>
      <c r="FL362" s="42">
        <v>0.23999999463558197</v>
      </c>
      <c r="FM362" s="42">
        <v>0.23000000417232513</v>
      </c>
      <c r="FN362" s="42">
        <v>0.23000000417232513</v>
      </c>
      <c r="FO362" s="54">
        <f t="shared" si="152"/>
        <v>0.23333333432674408</v>
      </c>
      <c r="FP362" s="65">
        <v>29</v>
      </c>
      <c r="FQ362" s="42">
        <v>0.64999997615814209</v>
      </c>
      <c r="FR362" s="42">
        <v>0.64999997615814209</v>
      </c>
      <c r="FS362" s="42">
        <v>0.64999997615814209</v>
      </c>
      <c r="FT362" s="42">
        <v>0.64999997615814209</v>
      </c>
      <c r="FU362" s="42">
        <v>0.64999997615814209</v>
      </c>
      <c r="FV362" s="42">
        <v>0.64999997615814209</v>
      </c>
      <c r="FW362" s="54">
        <f t="shared" si="153"/>
        <v>0.64999997615814209</v>
      </c>
      <c r="FX362" s="65">
        <v>36</v>
      </c>
    </row>
    <row r="363" spans="1:180">
      <c r="A363" s="40">
        <v>39065</v>
      </c>
      <c r="B363" s="41"/>
      <c r="C363" s="41"/>
      <c r="D363" s="41"/>
      <c r="E363" s="42"/>
      <c r="F363" s="42"/>
      <c r="G363" s="42"/>
      <c r="H363" s="42"/>
      <c r="I363" s="42"/>
      <c r="J363" s="42"/>
      <c r="K363" s="54" t="str">
        <f t="shared" si="154"/>
        <v/>
      </c>
      <c r="L363" s="43">
        <v>4.6642246246337891</v>
      </c>
      <c r="M363" s="43">
        <v>4.1758241653442383</v>
      </c>
      <c r="N363" s="43">
        <v>3.6874237060546875</v>
      </c>
      <c r="O363" s="43">
        <v>4.0537242889404297</v>
      </c>
      <c r="P363" s="43">
        <v>4.9084248542785645</v>
      </c>
      <c r="Q363" s="43">
        <v>4.9084248542785645</v>
      </c>
      <c r="R363" s="54">
        <f t="shared" si="155"/>
        <v>4.3996744155883789</v>
      </c>
      <c r="S363" s="43">
        <v>3.5409035682678223</v>
      </c>
      <c r="T363" s="43">
        <v>3.2967033386230469</v>
      </c>
      <c r="U363" s="43">
        <v>3.4188034534454346</v>
      </c>
      <c r="V363" s="43">
        <v>3.2967033386230469</v>
      </c>
      <c r="W363" s="43">
        <v>3.2967033386230469</v>
      </c>
      <c r="X363" s="43">
        <v>3.2967033386230469</v>
      </c>
      <c r="Y363" s="56">
        <f t="shared" si="156"/>
        <v>3.3577533960342407</v>
      </c>
      <c r="Z363" s="42">
        <v>-0.24664224684238434</v>
      </c>
      <c r="AA363" s="42">
        <v>-0.26617828011512756</v>
      </c>
      <c r="AB363" s="42">
        <v>-0.25152626633644104</v>
      </c>
      <c r="AC363" s="42">
        <v>-0.25152626633644104</v>
      </c>
      <c r="AD363" s="42">
        <v>-0.27106228470802307</v>
      </c>
      <c r="AE363" s="42">
        <v>-0.2905983030796051</v>
      </c>
      <c r="AF363" s="54">
        <f t="shared" si="157"/>
        <v>-0.26292227456967038</v>
      </c>
      <c r="AG363" s="42">
        <v>7.7264957427978516</v>
      </c>
      <c r="AH363" s="42">
        <v>7.6888890266418457</v>
      </c>
      <c r="AI363" s="42">
        <v>7.6888890266418457</v>
      </c>
      <c r="AJ363" s="42">
        <v>7.904273509979248</v>
      </c>
      <c r="AK363" s="42">
        <v>8.2222223281860352</v>
      </c>
      <c r="AL363" s="42">
        <v>7.9692306518554687</v>
      </c>
      <c r="AM363" s="54">
        <f t="shared" si="158"/>
        <v>7.8666667143503828</v>
      </c>
      <c r="AN363" s="44">
        <v>0.50793653726577759</v>
      </c>
      <c r="AO363" s="44">
        <v>0.52014654874801636</v>
      </c>
      <c r="AP363" s="44">
        <v>0.54700857400894165</v>
      </c>
      <c r="AQ363" s="44">
        <v>0.5177045464515686</v>
      </c>
      <c r="AR363" s="44">
        <v>0.49572649598121643</v>
      </c>
      <c r="AS363" s="44">
        <v>0.48595848679542542</v>
      </c>
      <c r="AT363" s="58">
        <f t="shared" si="159"/>
        <v>0.51241353154182434</v>
      </c>
      <c r="AU363" s="42">
        <v>0.59462761878967285</v>
      </c>
      <c r="AV363" s="42">
        <v>0.57020759582519531</v>
      </c>
      <c r="AW363" s="42">
        <v>0.60195362567901611</v>
      </c>
      <c r="AX363" s="42">
        <v>0.55799758434295654</v>
      </c>
      <c r="AY363" s="42">
        <v>0.58852261304855347</v>
      </c>
      <c r="AZ363" s="42">
        <v>0.50793653726577759</v>
      </c>
      <c r="BA363" s="54">
        <f t="shared" si="160"/>
        <v>0.57020759582519531</v>
      </c>
      <c r="BB363" s="44"/>
      <c r="BC363" s="42">
        <v>0.29670330882072449</v>
      </c>
      <c r="BD363" s="42">
        <v>0.2747252881526947</v>
      </c>
      <c r="BE363" s="42">
        <v>0.32112333178520203</v>
      </c>
      <c r="BF363" s="42">
        <v>0.29548230767250061</v>
      </c>
      <c r="BG363" s="42">
        <v>0.28205129504203796</v>
      </c>
      <c r="BH363" s="42">
        <v>0.26495727896690369</v>
      </c>
      <c r="BI363" s="54">
        <f t="shared" si="161"/>
        <v>0.28917380174001056</v>
      </c>
      <c r="BJ363" s="44">
        <v>4.4394291937351227E-2</v>
      </c>
      <c r="BK363" s="44">
        <v>4.4116988778114319E-2</v>
      </c>
      <c r="BL363" s="44">
        <v>4.4794831424951553E-2</v>
      </c>
      <c r="BM363" s="44">
        <v>4.5134600251913071E-2</v>
      </c>
      <c r="BN363" s="44">
        <v>4.4849291443824768E-2</v>
      </c>
      <c r="BO363" s="44">
        <v>4.5067451894283295E-2</v>
      </c>
      <c r="BP363" s="58">
        <f t="shared" si="162"/>
        <v>4.4726242621739708E-2</v>
      </c>
      <c r="BQ363" s="42">
        <v>1.06</v>
      </c>
      <c r="BR363" s="42">
        <v>1.04</v>
      </c>
      <c r="BS363" s="42">
        <v>1.03</v>
      </c>
      <c r="BT363" s="42">
        <v>1.06</v>
      </c>
      <c r="BU363" s="42">
        <v>1.05</v>
      </c>
      <c r="BV363" s="42">
        <v>1.04</v>
      </c>
      <c r="BW363" s="54">
        <v>1.04</v>
      </c>
      <c r="BX363" s="44">
        <v>4.4999999999999998E-2</v>
      </c>
      <c r="BY363" s="44">
        <v>4.5999999999999999E-2</v>
      </c>
      <c r="BZ363" s="44">
        <v>4.5999999999999999E-2</v>
      </c>
      <c r="CA363" s="44">
        <v>4.5999999999999999E-2</v>
      </c>
      <c r="CB363" s="44">
        <v>0.05</v>
      </c>
      <c r="CC363" s="44">
        <v>4.8000000000000001E-2</v>
      </c>
      <c r="CD363" s="58">
        <v>4.7E-2</v>
      </c>
      <c r="CE363" s="42">
        <v>8.17</v>
      </c>
      <c r="CF363" s="42">
        <v>8.19</v>
      </c>
      <c r="CG363" s="42">
        <v>8.17</v>
      </c>
      <c r="CH363" s="42">
        <v>8.1300000000000008</v>
      </c>
      <c r="CI363" s="42">
        <v>8.1199999999999992</v>
      </c>
      <c r="CJ363" s="42">
        <v>8.15</v>
      </c>
      <c r="CK363" s="54">
        <v>8.16</v>
      </c>
      <c r="CL363" s="42">
        <v>120</v>
      </c>
      <c r="CM363" s="44">
        <v>0.114</v>
      </c>
      <c r="CN363" s="44">
        <v>1.6859585046768188</v>
      </c>
      <c r="CO363" s="44">
        <v>1.6117216348648071</v>
      </c>
      <c r="CP363" s="44">
        <v>1.7172161340713501</v>
      </c>
      <c r="CQ363" s="44">
        <v>1.7133089303970337</v>
      </c>
      <c r="CR363" s="44">
        <v>1.6146520376205444</v>
      </c>
      <c r="CS363" s="44">
        <v>0.98266178369522095</v>
      </c>
      <c r="CT363" s="58">
        <f t="shared" si="163"/>
        <v>1.5542531708876293</v>
      </c>
      <c r="CU363" s="44" t="s">
        <v>233</v>
      </c>
      <c r="CV363" s="44" t="s">
        <v>233</v>
      </c>
      <c r="CW363" s="44" t="s">
        <v>233</v>
      </c>
      <c r="CX363" s="44" t="s">
        <v>233</v>
      </c>
      <c r="CY363" s="44" t="s">
        <v>233</v>
      </c>
      <c r="CZ363" s="44" t="s">
        <v>233</v>
      </c>
      <c r="DA363" s="54">
        <v>0.92500000000000004</v>
      </c>
      <c r="DB363" s="65">
        <v>1147.9853515625</v>
      </c>
      <c r="DC363" s="65">
        <v>1115.018310546875</v>
      </c>
      <c r="DD363" s="65">
        <v>1131.013427734375</v>
      </c>
      <c r="DE363" s="65">
        <v>1197.68017578125</v>
      </c>
      <c r="DF363" s="65">
        <v>1101.343017578125</v>
      </c>
      <c r="DG363" s="65">
        <v>671.18438720703125</v>
      </c>
      <c r="DH363" s="58">
        <f t="shared" si="164"/>
        <v>1.5274139208984374</v>
      </c>
      <c r="DI363" s="65">
        <v>1163.638671875</v>
      </c>
      <c r="DJ363" s="65">
        <v>1166.08056640625</v>
      </c>
      <c r="DK363" s="65">
        <v>1160.2197265625</v>
      </c>
      <c r="DL363" s="65">
        <v>1169.96337890625</v>
      </c>
      <c r="DM363" s="65">
        <v>1161.73388671875</v>
      </c>
      <c r="DN363" s="65">
        <v>717.94873046875</v>
      </c>
      <c r="DO363" s="58">
        <f t="shared" si="165"/>
        <v>1.569500390625</v>
      </c>
      <c r="DP363" s="65">
        <v>48</v>
      </c>
      <c r="DQ363" s="44"/>
      <c r="DR363" s="65">
        <v>0</v>
      </c>
      <c r="DS363" s="65">
        <v>0</v>
      </c>
      <c r="DT363" s="65">
        <v>733.125</v>
      </c>
      <c r="DU363" s="65">
        <v>713.3125</v>
      </c>
      <c r="DV363" s="65">
        <v>754.5625</v>
      </c>
      <c r="DW363" s="65">
        <v>0</v>
      </c>
      <c r="DX363" s="58">
        <f t="shared" si="166"/>
        <v>0.52824000000000004</v>
      </c>
      <c r="DY363" s="43">
        <v>5.9588274955749512</v>
      </c>
      <c r="DZ363" s="43">
        <v>14.740562438964844</v>
      </c>
      <c r="EA363" s="43">
        <v>28.162467956542969</v>
      </c>
      <c r="EB363" s="44">
        <f t="shared" si="167"/>
        <v>1.437758203125</v>
      </c>
      <c r="EC363" s="43">
        <v>9</v>
      </c>
      <c r="ED363" s="43">
        <v>9</v>
      </c>
      <c r="EE363" s="43">
        <v>9</v>
      </c>
      <c r="EF363" s="43">
        <v>9</v>
      </c>
      <c r="EG363" s="43">
        <v>9</v>
      </c>
      <c r="EH363" s="43">
        <v>9</v>
      </c>
      <c r="EI363" s="56">
        <f t="shared" si="148"/>
        <v>9</v>
      </c>
      <c r="EJ363" s="65">
        <v>94.48</v>
      </c>
      <c r="EK363" s="42">
        <v>0</v>
      </c>
      <c r="EL363" s="42">
        <v>0</v>
      </c>
      <c r="EM363" s="42">
        <v>0</v>
      </c>
      <c r="EN363" s="42">
        <v>0</v>
      </c>
      <c r="EO363" s="42">
        <v>0</v>
      </c>
      <c r="EP363" s="42">
        <v>0</v>
      </c>
      <c r="EQ363" s="54" t="str">
        <f t="shared" si="149"/>
        <v>0</v>
      </c>
      <c r="ER363" s="65" t="s">
        <v>237</v>
      </c>
      <c r="ES363" s="42">
        <v>0</v>
      </c>
      <c r="ET363" s="42">
        <v>0</v>
      </c>
      <c r="EU363" s="42">
        <v>0</v>
      </c>
      <c r="EV363" s="42">
        <v>0</v>
      </c>
      <c r="EW363" s="42">
        <v>0</v>
      </c>
      <c r="EX363" s="42">
        <v>0</v>
      </c>
      <c r="EY363" s="54" t="str">
        <f t="shared" si="150"/>
        <v>0</v>
      </c>
      <c r="EZ363" s="42" t="s">
        <v>237</v>
      </c>
      <c r="FA363" s="42">
        <v>0.20999999344348907</v>
      </c>
      <c r="FB363" s="42">
        <v>0.20999999344348907</v>
      </c>
      <c r="FC363" s="42">
        <v>0.20999999344348907</v>
      </c>
      <c r="FD363" s="42">
        <v>0.20999999344348907</v>
      </c>
      <c r="FE363" s="42">
        <v>0.20999999344348907</v>
      </c>
      <c r="FF363" s="42">
        <v>0.20999999344348907</v>
      </c>
      <c r="FG363" s="54">
        <f t="shared" si="151"/>
        <v>0.20999999344348907</v>
      </c>
      <c r="FH363" s="42"/>
      <c r="FI363" s="42">
        <v>0.23000000417232513</v>
      </c>
      <c r="FJ363" s="42">
        <v>0.23000000417232513</v>
      </c>
      <c r="FK363" s="42">
        <v>0.23000000417232513</v>
      </c>
      <c r="FL363" s="42">
        <v>0.23000000417232513</v>
      </c>
      <c r="FM363" s="42">
        <v>0.23000000417232513</v>
      </c>
      <c r="FN363" s="42">
        <v>0.23000000417232513</v>
      </c>
      <c r="FO363" s="54">
        <f t="shared" si="152"/>
        <v>0.23000000417232513</v>
      </c>
      <c r="FP363" s="65">
        <v>25</v>
      </c>
      <c r="FQ363" s="42">
        <v>0.64999997615814209</v>
      </c>
      <c r="FR363" s="42">
        <v>0.64999997615814209</v>
      </c>
      <c r="FS363" s="42">
        <v>0.64999997615814209</v>
      </c>
      <c r="FT363" s="42">
        <v>0.64999997615814209</v>
      </c>
      <c r="FU363" s="42">
        <v>0.64999997615814209</v>
      </c>
      <c r="FV363" s="42">
        <v>0.64999997615814209</v>
      </c>
      <c r="FW363" s="54">
        <f t="shared" si="153"/>
        <v>0.64999997615814209</v>
      </c>
      <c r="FX363" s="65">
        <v>34</v>
      </c>
    </row>
    <row r="364" spans="1:180">
      <c r="A364" s="40">
        <v>39066</v>
      </c>
      <c r="B364" s="41"/>
      <c r="C364" s="41"/>
      <c r="D364" s="41"/>
      <c r="E364" s="42"/>
      <c r="F364" s="42"/>
      <c r="G364" s="42"/>
      <c r="H364" s="42"/>
      <c r="I364" s="42"/>
      <c r="J364" s="42"/>
      <c r="K364" s="54" t="str">
        <f t="shared" si="154"/>
        <v/>
      </c>
      <c r="L364" s="43">
        <v>4.4932847023010254</v>
      </c>
      <c r="M364" s="43">
        <v>4.3711843490600586</v>
      </c>
      <c r="N364" s="43">
        <v>4.24908447265625</v>
      </c>
      <c r="O364" s="43">
        <v>4.7374849319458008</v>
      </c>
      <c r="P364" s="43">
        <v>5.470085620880127</v>
      </c>
      <c r="Q364" s="43">
        <v>5.3479852676391602</v>
      </c>
      <c r="R364" s="54">
        <f t="shared" si="155"/>
        <v>4.7781848907470703</v>
      </c>
      <c r="S364" s="43">
        <v>3.2967033386230469</v>
      </c>
      <c r="T364" s="43">
        <v>3.4188034534454346</v>
      </c>
      <c r="U364" s="43">
        <v>3.4188034534454346</v>
      </c>
      <c r="V364" s="43">
        <v>2.6862027645111084</v>
      </c>
      <c r="W364" s="43">
        <v>2.6862027645111084</v>
      </c>
      <c r="X364" s="43">
        <v>2.6862027645111084</v>
      </c>
      <c r="Y364" s="56">
        <f t="shared" si="156"/>
        <v>3.032153089841207</v>
      </c>
      <c r="Z364" s="42">
        <v>-0.29548230767250061</v>
      </c>
      <c r="AA364" s="42">
        <v>-0.29548230767250061</v>
      </c>
      <c r="AB364" s="42">
        <v>-0.30525031685829163</v>
      </c>
      <c r="AC364" s="42">
        <v>-0.29548230767250061</v>
      </c>
      <c r="AD364" s="42">
        <v>-0.32967033982276917</v>
      </c>
      <c r="AE364" s="42">
        <v>-0.30525031685829163</v>
      </c>
      <c r="AF364" s="54">
        <f t="shared" si="157"/>
        <v>-0.30443631609280902</v>
      </c>
      <c r="AG364" s="42">
        <v>7.7538461685180664</v>
      </c>
      <c r="AH364" s="42">
        <v>7.7333331108093262</v>
      </c>
      <c r="AI364" s="42">
        <v>7.7435898780822754</v>
      </c>
      <c r="AJ364" s="42">
        <v>8.0307693481445312</v>
      </c>
      <c r="AK364" s="42">
        <v>8.270085334777832</v>
      </c>
      <c r="AL364" s="42">
        <v>7.9726495742797852</v>
      </c>
      <c r="AM364" s="54">
        <f t="shared" si="158"/>
        <v>7.9173789024353027</v>
      </c>
      <c r="AN364" s="44">
        <v>0.36630037426948547</v>
      </c>
      <c r="AO364" s="44">
        <v>0.35897436738014221</v>
      </c>
      <c r="AP364" s="44">
        <v>0.3540903627872467</v>
      </c>
      <c r="AQ364" s="44">
        <v>0.3223443329334259</v>
      </c>
      <c r="AR364" s="44">
        <v>0.37606838345527649</v>
      </c>
      <c r="AS364" s="44">
        <v>0.33943834900856018</v>
      </c>
      <c r="AT364" s="58">
        <f t="shared" si="159"/>
        <v>0.35286936163902283</v>
      </c>
      <c r="AU364" s="42">
        <v>0.69841271638870239</v>
      </c>
      <c r="AV364" s="42">
        <v>0.73137974739074707</v>
      </c>
      <c r="AW364" s="42">
        <v>0.6556776762008667</v>
      </c>
      <c r="AX364" s="42">
        <v>0.60073262453079224</v>
      </c>
      <c r="AY364" s="42">
        <v>0.57875460386276245</v>
      </c>
      <c r="AZ364" s="42">
        <v>0.56288158893585205</v>
      </c>
      <c r="BA364" s="54">
        <f t="shared" si="160"/>
        <v>0.63797315955162048</v>
      </c>
      <c r="BB364" s="44"/>
      <c r="BC364" s="42">
        <v>5.0061050802469254E-2</v>
      </c>
      <c r="BD364" s="42">
        <v>0.3650793731212616</v>
      </c>
      <c r="BE364" s="42">
        <v>0.30402931571006775</v>
      </c>
      <c r="BF364" s="42">
        <v>0.27106228470802307</v>
      </c>
      <c r="BG364" s="42">
        <v>0.26251527667045593</v>
      </c>
      <c r="BH364" s="42">
        <v>0.24053724110126495</v>
      </c>
      <c r="BI364" s="54">
        <f t="shared" si="161"/>
        <v>0.24888075701892376</v>
      </c>
      <c r="BJ364" s="44">
        <v>4.4420305639505386E-2</v>
      </c>
      <c r="BK364" s="44">
        <v>4.4345881789922714E-2</v>
      </c>
      <c r="BL364" s="44">
        <v>4.4613279402256012E-2</v>
      </c>
      <c r="BM364" s="44">
        <v>4.4449441134929657E-2</v>
      </c>
      <c r="BN364" s="44">
        <v>4.4677693396806717E-2</v>
      </c>
      <c r="BO364" s="44">
        <v>4.5457884669303894E-2</v>
      </c>
      <c r="BP364" s="58">
        <f t="shared" si="162"/>
        <v>4.4660747672120728E-2</v>
      </c>
      <c r="BQ364" s="42">
        <v>0.98</v>
      </c>
      <c r="BR364" s="42">
        <v>1.05</v>
      </c>
      <c r="BS364" s="42">
        <v>1.1299999999999999</v>
      </c>
      <c r="BT364" s="42">
        <v>1.1100000000000001</v>
      </c>
      <c r="BU364" s="42">
        <v>1.06</v>
      </c>
      <c r="BV364" s="42">
        <v>1.04</v>
      </c>
      <c r="BW364" s="54">
        <v>1.06</v>
      </c>
      <c r="BX364" s="44">
        <v>4.8000000000000001E-2</v>
      </c>
      <c r="BY364" s="44">
        <v>4.8000000000000001E-2</v>
      </c>
      <c r="BZ364" s="44">
        <v>4.9000000000000002E-2</v>
      </c>
      <c r="CA364" s="44">
        <v>4.9000000000000002E-2</v>
      </c>
      <c r="CB364" s="44">
        <v>4.8000000000000001E-2</v>
      </c>
      <c r="CC364" s="44">
        <v>4.4999999999999998E-2</v>
      </c>
      <c r="CD364" s="58">
        <v>4.8000000000000001E-2</v>
      </c>
      <c r="CE364" s="42">
        <v>8.19</v>
      </c>
      <c r="CF364" s="42">
        <v>8.19</v>
      </c>
      <c r="CG364" s="42">
        <v>8.2100000000000009</v>
      </c>
      <c r="CH364" s="42">
        <v>8.19</v>
      </c>
      <c r="CI364" s="42">
        <v>8.2100000000000009</v>
      </c>
      <c r="CJ364" s="42">
        <v>8.19</v>
      </c>
      <c r="CK364" s="54">
        <v>8.1999999999999993</v>
      </c>
      <c r="CL364" s="42">
        <v>119</v>
      </c>
      <c r="CM364" s="44"/>
      <c r="CN364" s="44">
        <v>1.0686203241348267</v>
      </c>
      <c r="CO364" s="44">
        <v>1.0412698984146118</v>
      </c>
      <c r="CP364" s="44">
        <v>0.92893773317337036</v>
      </c>
      <c r="CQ364" s="44">
        <v>0.99242979288101196</v>
      </c>
      <c r="CR364" s="44">
        <v>0.99438339471817017</v>
      </c>
      <c r="CS364" s="44">
        <v>1.0002442598342896</v>
      </c>
      <c r="CT364" s="58">
        <f t="shared" si="163"/>
        <v>1.00431423385938</v>
      </c>
      <c r="CU364" s="44" t="s">
        <v>233</v>
      </c>
      <c r="CV364" s="44" t="s">
        <v>233</v>
      </c>
      <c r="CW364" s="44" t="s">
        <v>233</v>
      </c>
      <c r="CX364" s="44" t="s">
        <v>233</v>
      </c>
      <c r="CY364" s="44" t="s">
        <v>233</v>
      </c>
      <c r="CZ364" s="44" t="s">
        <v>233</v>
      </c>
      <c r="DA364" s="54">
        <v>1.474</v>
      </c>
      <c r="DB364" s="65">
        <v>737.118408203125</v>
      </c>
      <c r="DC364" s="65">
        <v>689.6214599609375</v>
      </c>
      <c r="DD364" s="65">
        <v>667.15509033203125</v>
      </c>
      <c r="DE364" s="65">
        <v>649.20635986328125</v>
      </c>
      <c r="DF364" s="65">
        <v>699.26739501953125</v>
      </c>
      <c r="DG364" s="65">
        <v>689.86572265625</v>
      </c>
      <c r="DH364" s="58">
        <f t="shared" si="164"/>
        <v>0.99173626464843745</v>
      </c>
      <c r="DI364" s="65">
        <v>704.957275390625</v>
      </c>
      <c r="DJ364" s="65">
        <v>714.5299072265625</v>
      </c>
      <c r="DK364" s="65">
        <v>665.98291015625</v>
      </c>
      <c r="DL364" s="65">
        <v>716.5811767578125</v>
      </c>
      <c r="DM364" s="65">
        <v>726.83758544921875</v>
      </c>
      <c r="DN364" s="65">
        <v>721.36749267578125</v>
      </c>
      <c r="DO364" s="58">
        <f t="shared" si="165"/>
        <v>1.0200615234374999</v>
      </c>
      <c r="DP364" s="65">
        <v>0</v>
      </c>
      <c r="DQ364" s="44"/>
      <c r="DR364" s="65">
        <v>0</v>
      </c>
      <c r="DS364" s="65">
        <v>0</v>
      </c>
      <c r="DT364" s="65">
        <v>756</v>
      </c>
      <c r="DU364" s="65">
        <v>722.25</v>
      </c>
      <c r="DV364" s="65">
        <v>775.375</v>
      </c>
      <c r="DW364" s="65">
        <v>0</v>
      </c>
      <c r="DX364" s="58">
        <f t="shared" si="166"/>
        <v>0.54086999999999996</v>
      </c>
      <c r="DY364" s="43">
        <v>6.7736263275146484</v>
      </c>
      <c r="DZ364" s="43">
        <v>12.737359046936035</v>
      </c>
      <c r="EA364" s="43">
        <v>28.054191589355469</v>
      </c>
      <c r="EB364" s="44">
        <f t="shared" si="167"/>
        <v>1.3125292186737059</v>
      </c>
      <c r="EC364" s="43">
        <v>9</v>
      </c>
      <c r="ED364" s="43">
        <v>9</v>
      </c>
      <c r="EE364" s="43">
        <v>9</v>
      </c>
      <c r="EF364" s="43">
        <v>9</v>
      </c>
      <c r="EG364" s="43">
        <v>9</v>
      </c>
      <c r="EH364" s="43">
        <v>9</v>
      </c>
      <c r="EI364" s="56">
        <f t="shared" si="148"/>
        <v>9</v>
      </c>
      <c r="EJ364" s="65">
        <v>50.09</v>
      </c>
      <c r="EK364" s="42">
        <v>0</v>
      </c>
      <c r="EL364" s="42">
        <v>0</v>
      </c>
      <c r="EM364" s="42">
        <v>0</v>
      </c>
      <c r="EN364" s="42">
        <v>0</v>
      </c>
      <c r="EO364" s="42">
        <v>0</v>
      </c>
      <c r="EP364" s="42">
        <v>0</v>
      </c>
      <c r="EQ364" s="54" t="str">
        <f t="shared" si="149"/>
        <v>0</v>
      </c>
      <c r="ER364" s="65" t="s">
        <v>237</v>
      </c>
      <c r="ES364" s="42">
        <v>0</v>
      </c>
      <c r="ET364" s="42">
        <v>0</v>
      </c>
      <c r="EU364" s="42">
        <v>0</v>
      </c>
      <c r="EV364" s="42">
        <v>0</v>
      </c>
      <c r="EW364" s="42">
        <v>0</v>
      </c>
      <c r="EX364" s="42">
        <v>0</v>
      </c>
      <c r="EY364" s="54" t="str">
        <f t="shared" si="150"/>
        <v>0</v>
      </c>
      <c r="EZ364" s="42" t="s">
        <v>237</v>
      </c>
      <c r="FA364" s="42">
        <v>0.23999999463558197</v>
      </c>
      <c r="FB364" s="42">
        <v>0.23999999463558197</v>
      </c>
      <c r="FC364" s="42">
        <v>0.23999999463558197</v>
      </c>
      <c r="FD364" s="42">
        <v>0.2199999988079071</v>
      </c>
      <c r="FE364" s="42">
        <v>0.2199999988079071</v>
      </c>
      <c r="FF364" s="42">
        <v>0.2199999988079071</v>
      </c>
      <c r="FG364" s="54">
        <f t="shared" si="151"/>
        <v>0.22999999672174454</v>
      </c>
      <c r="FH364" s="42"/>
      <c r="FI364" s="42">
        <v>0.27000001072883606</v>
      </c>
      <c r="FJ364" s="42">
        <v>0.27000001072883606</v>
      </c>
      <c r="FK364" s="42">
        <v>0.27000001072883606</v>
      </c>
      <c r="FL364" s="42">
        <v>0.25</v>
      </c>
      <c r="FM364" s="42">
        <v>0.25</v>
      </c>
      <c r="FN364" s="42">
        <v>0.25</v>
      </c>
      <c r="FO364" s="54">
        <f t="shared" si="152"/>
        <v>0.26000000536441803</v>
      </c>
      <c r="FP364" s="65">
        <v>18</v>
      </c>
      <c r="FQ364" s="42">
        <v>0.64999997615814209</v>
      </c>
      <c r="FR364" s="42">
        <v>0.64999997615814209</v>
      </c>
      <c r="FS364" s="42">
        <v>0.64999997615814209</v>
      </c>
      <c r="FT364" s="42">
        <v>0.64999997615814209</v>
      </c>
      <c r="FU364" s="42">
        <v>0.64999997615814209</v>
      </c>
      <c r="FV364" s="42">
        <v>0.64999997615814209</v>
      </c>
      <c r="FW364" s="54">
        <f t="shared" si="153"/>
        <v>0.64999997615814209</v>
      </c>
      <c r="FX364" s="65">
        <v>22</v>
      </c>
    </row>
    <row r="365" spans="1:180">
      <c r="A365" s="40">
        <v>39067</v>
      </c>
      <c r="B365" s="41"/>
      <c r="C365" s="41"/>
      <c r="D365" s="41"/>
      <c r="E365" s="42"/>
      <c r="F365" s="42"/>
      <c r="G365" s="42"/>
      <c r="H365" s="42"/>
      <c r="I365" s="42"/>
      <c r="J365" s="42"/>
      <c r="K365" s="54" t="str">
        <f t="shared" si="154"/>
        <v/>
      </c>
      <c r="L365" s="43">
        <v>4.9816851615905762</v>
      </c>
      <c r="M365" s="43">
        <v>4.7130646705627441</v>
      </c>
      <c r="N365" s="43">
        <v>4.3223443031311035</v>
      </c>
      <c r="O365" s="43">
        <v>4.3223443031311035</v>
      </c>
      <c r="P365" s="43">
        <v>4.5909647941589355</v>
      </c>
      <c r="Q365" s="43">
        <v>3.980463981628418</v>
      </c>
      <c r="R365" s="54">
        <f t="shared" si="155"/>
        <v>4.4851445357004804</v>
      </c>
      <c r="S365" s="43">
        <v>2.6862027645111084</v>
      </c>
      <c r="T365" s="43">
        <v>2.5641026496887207</v>
      </c>
      <c r="U365" s="43">
        <v>2.6862027645111084</v>
      </c>
      <c r="V365" s="43">
        <v>2.6862027645111084</v>
      </c>
      <c r="W365" s="43">
        <v>2.8083028793334961</v>
      </c>
      <c r="X365" s="43">
        <v>2.6862027645111084</v>
      </c>
      <c r="Y365" s="56">
        <f t="shared" si="156"/>
        <v>2.6862027645111084</v>
      </c>
      <c r="Z365" s="42">
        <v>-0.30525031685829163</v>
      </c>
      <c r="AA365" s="42">
        <v>-0.30036631226539612</v>
      </c>
      <c r="AB365" s="42">
        <v>-0.30525031685829163</v>
      </c>
      <c r="AC365" s="42">
        <v>-0.30525031685829163</v>
      </c>
      <c r="AD365" s="42">
        <v>-0.31501832604408264</v>
      </c>
      <c r="AE365" s="42">
        <v>-0.31013432145118713</v>
      </c>
      <c r="AF365" s="54">
        <f t="shared" si="157"/>
        <v>-0.30687831838925678</v>
      </c>
      <c r="AG365" s="42">
        <v>7.7948718070983887</v>
      </c>
      <c r="AH365" s="42">
        <v>7.7641024589538574</v>
      </c>
      <c r="AI365" s="42">
        <v>7.760683536529541</v>
      </c>
      <c r="AJ365" s="42">
        <v>7.9829058647155762</v>
      </c>
      <c r="AK365" s="42">
        <v>8.3350429534912109</v>
      </c>
      <c r="AL365" s="42">
        <v>8.0512819290161133</v>
      </c>
      <c r="AM365" s="54">
        <f t="shared" si="158"/>
        <v>7.9481480916341143</v>
      </c>
      <c r="AN365" s="44">
        <v>0.32967033982276917</v>
      </c>
      <c r="AO365" s="44">
        <v>0.33943834900856018</v>
      </c>
      <c r="AP365" s="44">
        <v>0.34676435589790344</v>
      </c>
      <c r="AQ365" s="44">
        <v>0.31257632374763489</v>
      </c>
      <c r="AR365" s="44">
        <v>0.33699634671211243</v>
      </c>
      <c r="AS365" s="44">
        <v>0.31013432145118713</v>
      </c>
      <c r="AT365" s="58">
        <f t="shared" si="159"/>
        <v>0.32926333944002789</v>
      </c>
      <c r="AU365" s="42">
        <v>0.60195362567901611</v>
      </c>
      <c r="AV365" s="42">
        <v>0.6556776762008667</v>
      </c>
      <c r="AW365" s="42">
        <v>0.48840048909187317</v>
      </c>
      <c r="AX365" s="42">
        <v>0.59462761878967285</v>
      </c>
      <c r="AY365" s="42">
        <v>0.55921858549118042</v>
      </c>
      <c r="AZ365" s="42">
        <v>0.60561662912368774</v>
      </c>
      <c r="BA365" s="54">
        <f t="shared" si="160"/>
        <v>0.58424910406271613</v>
      </c>
      <c r="BB365" s="44"/>
      <c r="BC365" s="42">
        <v>0.25274726748466492</v>
      </c>
      <c r="BD365" s="42">
        <v>0.28205129504203796</v>
      </c>
      <c r="BE365" s="42">
        <v>0.22710622847080231</v>
      </c>
      <c r="BF365" s="42">
        <v>0.23443223536014557</v>
      </c>
      <c r="BG365" s="42">
        <v>0.24053724110126495</v>
      </c>
      <c r="BH365" s="42">
        <v>0.21978022158145905</v>
      </c>
      <c r="BI365" s="54">
        <f t="shared" si="161"/>
        <v>0.24277574817339578</v>
      </c>
      <c r="BJ365" s="44">
        <v>4.5229967683553696E-2</v>
      </c>
      <c r="BK365" s="44">
        <v>4.7540444880723953E-2</v>
      </c>
      <c r="BL365" s="44">
        <v>4.7154832631349564E-2</v>
      </c>
      <c r="BM365" s="44">
        <v>4.6172499656677246E-2</v>
      </c>
      <c r="BN365" s="44">
        <v>4.6205122023820877E-2</v>
      </c>
      <c r="BO365" s="44">
        <v>4.8063747584819794E-2</v>
      </c>
      <c r="BP365" s="58">
        <f t="shared" si="162"/>
        <v>4.6727769076824188E-2</v>
      </c>
      <c r="BQ365" s="42">
        <v>1.02</v>
      </c>
      <c r="BR365" s="42">
        <v>1.06</v>
      </c>
      <c r="BS365" s="42">
        <v>1.1200000000000001</v>
      </c>
      <c r="BT365" s="42">
        <v>1.1200000000000001</v>
      </c>
      <c r="BU365" s="42">
        <v>1.1000000000000001</v>
      </c>
      <c r="BV365" s="42">
        <v>1.1000000000000001</v>
      </c>
      <c r="BW365" s="54">
        <v>1.0900000000000001</v>
      </c>
      <c r="BX365" s="44">
        <v>4.5999999999999999E-2</v>
      </c>
      <c r="BY365" s="44">
        <v>4.4999999999999998E-2</v>
      </c>
      <c r="BZ365" s="44">
        <v>4.5999999999999999E-2</v>
      </c>
      <c r="CA365" s="44">
        <v>4.3999999999999997E-2</v>
      </c>
      <c r="CB365" s="44">
        <v>4.2999999999999997E-2</v>
      </c>
      <c r="CC365" s="44">
        <v>4.2999999999999997E-2</v>
      </c>
      <c r="CD365" s="58">
        <v>4.4999999999999998E-2</v>
      </c>
      <c r="CE365" s="42">
        <v>8.19</v>
      </c>
      <c r="CF365" s="42">
        <v>8.2100000000000009</v>
      </c>
      <c r="CG365" s="42">
        <v>8.2200000000000006</v>
      </c>
      <c r="CH365" s="42">
        <v>8.2200000000000006</v>
      </c>
      <c r="CI365" s="42">
        <v>8.2100000000000009</v>
      </c>
      <c r="CJ365" s="42">
        <v>8.2200000000000006</v>
      </c>
      <c r="CK365" s="54">
        <v>8.2100000000000009</v>
      </c>
      <c r="CL365" s="42">
        <v>129</v>
      </c>
      <c r="CM365" s="44"/>
      <c r="CN365" s="44">
        <v>0.86056166887283325</v>
      </c>
      <c r="CO365" s="44">
        <v>1.0539683103561401</v>
      </c>
      <c r="CP365" s="44">
        <v>1.0168498754501343</v>
      </c>
      <c r="CQ365" s="44">
        <v>1.0061050653457642</v>
      </c>
      <c r="CR365" s="44">
        <v>0.99340659379959106</v>
      </c>
      <c r="CS365" s="44">
        <v>1.0695971250534058</v>
      </c>
      <c r="CT365" s="58">
        <f t="shared" si="163"/>
        <v>1.000081439812978</v>
      </c>
      <c r="CU365" s="44" t="s">
        <v>233</v>
      </c>
      <c r="CV365" s="44" t="s">
        <v>233</v>
      </c>
      <c r="CW365" s="44" t="s">
        <v>233</v>
      </c>
      <c r="CX365" s="44" t="s">
        <v>233</v>
      </c>
      <c r="CY365" s="44" t="s">
        <v>233</v>
      </c>
      <c r="CZ365" s="44" t="s">
        <v>233</v>
      </c>
      <c r="DA365" s="54">
        <v>1.4630000000000001</v>
      </c>
      <c r="DB365" s="65">
        <v>613.064697265625</v>
      </c>
      <c r="DC365" s="65">
        <v>663.73626708984375</v>
      </c>
      <c r="DD365" s="65">
        <v>738.4615478515625</v>
      </c>
      <c r="DE365" s="65">
        <v>646.5201416015625</v>
      </c>
      <c r="DF365" s="65">
        <v>700.00006103515625</v>
      </c>
      <c r="DG365" s="65">
        <v>666.78875732421875</v>
      </c>
      <c r="DH365" s="58">
        <f t="shared" si="164"/>
        <v>0.96685715332031252</v>
      </c>
      <c r="DI365" s="65">
        <v>724.78631591796875</v>
      </c>
      <c r="DJ365" s="65">
        <v>715.21368408203125</v>
      </c>
      <c r="DK365" s="65">
        <v>715.21368408203125</v>
      </c>
      <c r="DL365" s="65">
        <v>724.78631591796875</v>
      </c>
      <c r="DM365" s="65">
        <v>724.1025390625</v>
      </c>
      <c r="DN365" s="65">
        <v>720</v>
      </c>
      <c r="DO365" s="58">
        <f t="shared" si="165"/>
        <v>1.0377846093750001</v>
      </c>
      <c r="DP365" s="65">
        <v>48</v>
      </c>
      <c r="DQ365" s="44"/>
      <c r="DR365" s="65">
        <v>0</v>
      </c>
      <c r="DS365" s="65">
        <v>708.9375</v>
      </c>
      <c r="DT365" s="65">
        <v>755.625</v>
      </c>
      <c r="DU365" s="65">
        <v>0</v>
      </c>
      <c r="DV365" s="65">
        <v>0</v>
      </c>
      <c r="DW365" s="65">
        <v>719.375</v>
      </c>
      <c r="DX365" s="58">
        <f t="shared" si="166"/>
        <v>0.52414499999999997</v>
      </c>
      <c r="DY365" s="43">
        <v>6.2729668617248535</v>
      </c>
      <c r="DZ365" s="43">
        <v>12.935874938964844</v>
      </c>
      <c r="EA365" s="43">
        <v>26.70428466796875</v>
      </c>
      <c r="EB365" s="44">
        <f t="shared" si="167"/>
        <v>1.0088012891387941</v>
      </c>
      <c r="EC365" s="43">
        <v>9</v>
      </c>
      <c r="ED365" s="43">
        <v>9</v>
      </c>
      <c r="EE365" s="43">
        <v>9</v>
      </c>
      <c r="EF365" s="43">
        <v>9</v>
      </c>
      <c r="EG365" s="43">
        <v>9</v>
      </c>
      <c r="EH365" s="43">
        <v>9</v>
      </c>
      <c r="EI365" s="56">
        <f t="shared" si="148"/>
        <v>9</v>
      </c>
      <c r="EJ365" s="65">
        <v>56.71</v>
      </c>
      <c r="EK365" s="42">
        <v>0</v>
      </c>
      <c r="EL365" s="42">
        <v>0</v>
      </c>
      <c r="EM365" s="42">
        <v>0</v>
      </c>
      <c r="EN365" s="42">
        <v>0</v>
      </c>
      <c r="EO365" s="42">
        <v>0</v>
      </c>
      <c r="EP365" s="42">
        <v>0</v>
      </c>
      <c r="EQ365" s="54" t="str">
        <f t="shared" si="149"/>
        <v>0</v>
      </c>
      <c r="ER365" s="65" t="s">
        <v>237</v>
      </c>
      <c r="ES365" s="42">
        <v>0</v>
      </c>
      <c r="ET365" s="42">
        <v>0</v>
      </c>
      <c r="EU365" s="42">
        <v>0</v>
      </c>
      <c r="EV365" s="42">
        <v>0</v>
      </c>
      <c r="EW365" s="42">
        <v>0</v>
      </c>
      <c r="EX365" s="42">
        <v>0</v>
      </c>
      <c r="EY365" s="54" t="str">
        <f t="shared" si="150"/>
        <v>0</v>
      </c>
      <c r="EZ365" s="42" t="s">
        <v>237</v>
      </c>
      <c r="FA365" s="42">
        <v>0.2199999988079071</v>
      </c>
      <c r="FB365" s="42">
        <v>0.2199999988079071</v>
      </c>
      <c r="FC365" s="42">
        <v>0.20999999344348907</v>
      </c>
      <c r="FD365" s="42">
        <v>0.20999999344348907</v>
      </c>
      <c r="FE365" s="42">
        <v>0.20999999344348907</v>
      </c>
      <c r="FF365" s="42">
        <v>0.20999999344348907</v>
      </c>
      <c r="FG365" s="54">
        <f t="shared" si="151"/>
        <v>0.21333332856496176</v>
      </c>
      <c r="FH365" s="42"/>
      <c r="FI365" s="42">
        <v>0.27000001072883606</v>
      </c>
      <c r="FJ365" s="42">
        <v>0.2800000011920929</v>
      </c>
      <c r="FK365" s="42">
        <v>0.2800000011920929</v>
      </c>
      <c r="FL365" s="42">
        <v>0.2800000011920929</v>
      </c>
      <c r="FM365" s="42">
        <v>0.2800000011920929</v>
      </c>
      <c r="FN365" s="42">
        <v>0.2800000011920929</v>
      </c>
      <c r="FO365" s="54">
        <f t="shared" si="152"/>
        <v>0.27833333611488342</v>
      </c>
      <c r="FP365" s="65">
        <v>16</v>
      </c>
      <c r="FQ365" s="42">
        <v>0.64999997615814209</v>
      </c>
      <c r="FR365" s="42">
        <v>0.64999997615814209</v>
      </c>
      <c r="FS365" s="42">
        <v>0.64999997615814209</v>
      </c>
      <c r="FT365" s="42">
        <v>0.64999997615814209</v>
      </c>
      <c r="FU365" s="42">
        <v>0.64999997615814209</v>
      </c>
      <c r="FV365" s="42">
        <v>0.64999997615814209</v>
      </c>
      <c r="FW365" s="54">
        <f t="shared" si="153"/>
        <v>0.64999997615814209</v>
      </c>
      <c r="FX365" s="65">
        <v>23</v>
      </c>
    </row>
    <row r="366" spans="1:180">
      <c r="A366" s="40">
        <v>39068</v>
      </c>
      <c r="B366" s="41"/>
      <c r="C366" s="41"/>
      <c r="D366" s="41"/>
      <c r="E366" s="42"/>
      <c r="F366" s="42"/>
      <c r="G366" s="42"/>
      <c r="H366" s="42"/>
      <c r="I366" s="42"/>
      <c r="J366" s="42"/>
      <c r="K366" s="54" t="str">
        <f t="shared" si="154"/>
        <v/>
      </c>
      <c r="L366" s="43">
        <v>3.4676434993743896</v>
      </c>
      <c r="M366" s="43">
        <v>2.9792430400848389</v>
      </c>
      <c r="N366" s="43">
        <v>3.1013431549072266</v>
      </c>
      <c r="O366" s="43">
        <v>3.8339438438415527</v>
      </c>
      <c r="P366" s="43">
        <v>4.5665445327758789</v>
      </c>
      <c r="Q366" s="43">
        <v>4.9328451156616211</v>
      </c>
      <c r="R366" s="54">
        <f t="shared" si="155"/>
        <v>3.813593864440918</v>
      </c>
      <c r="S366" s="43">
        <v>2.442002534866333</v>
      </c>
      <c r="T366" s="43">
        <v>2.5641026496887207</v>
      </c>
      <c r="U366" s="43">
        <v>2.5641026496887207</v>
      </c>
      <c r="V366" s="43">
        <v>2.9304029941558838</v>
      </c>
      <c r="W366" s="43">
        <v>2.5641026496887207</v>
      </c>
      <c r="X366" s="43">
        <v>2.8083028793334961</v>
      </c>
      <c r="Y366" s="56">
        <f t="shared" si="156"/>
        <v>2.645502726236979</v>
      </c>
      <c r="Z366" s="42">
        <v>-0.29548230767250061</v>
      </c>
      <c r="AA366" s="42">
        <v>-0.28083029389381409</v>
      </c>
      <c r="AB366" s="42">
        <v>-0.28571429848670959</v>
      </c>
      <c r="AC366" s="42">
        <v>-0.28083029389381409</v>
      </c>
      <c r="AD366" s="42">
        <v>-0.32967033982276917</v>
      </c>
      <c r="AE366" s="42">
        <v>-0.30525031685829163</v>
      </c>
      <c r="AF366" s="54">
        <f t="shared" si="157"/>
        <v>-0.29629630843798321</v>
      </c>
      <c r="AG366" s="42">
        <v>7.8324785232543945</v>
      </c>
      <c r="AH366" s="42">
        <v>7.7914528846740723</v>
      </c>
      <c r="AI366" s="42">
        <v>7.7948718070983887</v>
      </c>
      <c r="AJ366" s="42">
        <v>8.0376071929931641</v>
      </c>
      <c r="AK366" s="42">
        <v>8.1709403991699219</v>
      </c>
      <c r="AL366" s="42">
        <v>7.9418802261352539</v>
      </c>
      <c r="AM366" s="54">
        <f t="shared" si="158"/>
        <v>7.9282051722208662</v>
      </c>
      <c r="AN366" s="44">
        <v>0.30769231915473938</v>
      </c>
      <c r="AO366" s="44">
        <v>0.31013432145118713</v>
      </c>
      <c r="AP366" s="44">
        <v>0.32478633522987366</v>
      </c>
      <c r="AQ366" s="44">
        <v>0.31257632374763489</v>
      </c>
      <c r="AR366" s="44">
        <v>0.3223443329334259</v>
      </c>
      <c r="AS366" s="44">
        <v>0.36141636967658997</v>
      </c>
      <c r="AT366" s="58">
        <f t="shared" si="159"/>
        <v>0.32315833369890851</v>
      </c>
      <c r="AU366" s="42">
        <v>0.50305253267288208</v>
      </c>
      <c r="AV366" s="42">
        <v>0.53601956367492676</v>
      </c>
      <c r="AW366" s="42">
        <v>0.54578757286071777</v>
      </c>
      <c r="AX366" s="42">
        <v>0.50915753841400146</v>
      </c>
      <c r="AY366" s="42">
        <v>0.51648354530334473</v>
      </c>
      <c r="AZ366" s="42">
        <v>0.49572649598121643</v>
      </c>
      <c r="BA366" s="54">
        <f t="shared" si="160"/>
        <v>0.51770454148451484</v>
      </c>
      <c r="BB366" s="44"/>
      <c r="BC366" s="42">
        <v>0.25396826863288879</v>
      </c>
      <c r="BD366" s="42">
        <v>0.21855922043323517</v>
      </c>
      <c r="BE366" s="42">
        <v>0.25518926978111267</v>
      </c>
      <c r="BF366" s="42">
        <v>0.22710622847080231</v>
      </c>
      <c r="BG366" s="42">
        <v>0.24053724110126495</v>
      </c>
      <c r="BH366" s="42">
        <v>0.27350428700447083</v>
      </c>
      <c r="BI366" s="54">
        <f t="shared" si="161"/>
        <v>0.24481075257062912</v>
      </c>
      <c r="BJ366" s="44">
        <v>4.8188466578722E-2</v>
      </c>
      <c r="BK366" s="44">
        <v>4.7089140862226486E-2</v>
      </c>
      <c r="BL366" s="44">
        <v>4.6047225594520569E-2</v>
      </c>
      <c r="BM366" s="44">
        <v>4.558255523443222E-2</v>
      </c>
      <c r="BN366" s="44">
        <v>4.5363079756498337E-2</v>
      </c>
      <c r="BO366" s="44">
        <v>4.6088829636573792E-2</v>
      </c>
      <c r="BP366" s="58">
        <f t="shared" si="162"/>
        <v>4.6393216277162232E-2</v>
      </c>
      <c r="BQ366" s="42">
        <v>1.1200000000000001</v>
      </c>
      <c r="BR366" s="42">
        <v>1.1200000000000001</v>
      </c>
      <c r="BS366" s="42">
        <v>1.0900000000000001</v>
      </c>
      <c r="BT366" s="42">
        <v>1.08</v>
      </c>
      <c r="BU366" s="42">
        <v>1.08</v>
      </c>
      <c r="BV366" s="42">
        <v>1.1200000000000001</v>
      </c>
      <c r="BW366" s="54">
        <v>1.1000000000000001</v>
      </c>
      <c r="BX366" s="44">
        <v>4.5999999999999999E-2</v>
      </c>
      <c r="BY366" s="44">
        <v>4.5999999999999999E-2</v>
      </c>
      <c r="BZ366" s="44">
        <v>4.8000000000000001E-2</v>
      </c>
      <c r="CA366" s="44">
        <v>4.4999999999999998E-2</v>
      </c>
      <c r="CB366" s="44">
        <v>4.8000000000000001E-2</v>
      </c>
      <c r="CC366" s="44">
        <v>4.2999999999999997E-2</v>
      </c>
      <c r="CD366" s="58">
        <v>4.5999999999999999E-2</v>
      </c>
      <c r="CE366" s="42">
        <v>8.2100000000000009</v>
      </c>
      <c r="CF366" s="42">
        <v>8.25</v>
      </c>
      <c r="CG366" s="42">
        <v>8.26</v>
      </c>
      <c r="CH366" s="42">
        <v>8.26</v>
      </c>
      <c r="CI366" s="42">
        <v>8.25</v>
      </c>
      <c r="CJ366" s="42">
        <v>8.24</v>
      </c>
      <c r="CK366" s="54">
        <v>8.24</v>
      </c>
      <c r="CL366" s="42">
        <v>129</v>
      </c>
      <c r="CM366" s="44"/>
      <c r="CN366" s="44">
        <v>1.0520147085189819</v>
      </c>
      <c r="CO366" s="44">
        <v>0.99829059839248657</v>
      </c>
      <c r="CP366" s="44">
        <v>0.98949939012527466</v>
      </c>
      <c r="CQ366" s="44">
        <v>0.98949939012527466</v>
      </c>
      <c r="CR366" s="44">
        <v>1.0647131204605103</v>
      </c>
      <c r="CS366" s="44">
        <v>1.0617827177047729</v>
      </c>
      <c r="CT366" s="58">
        <f t="shared" si="163"/>
        <v>1.0259666542212169</v>
      </c>
      <c r="CU366" s="44" t="s">
        <v>233</v>
      </c>
      <c r="CV366" s="44" t="s">
        <v>233</v>
      </c>
      <c r="CW366" s="44" t="s">
        <v>233</v>
      </c>
      <c r="CX366" s="44" t="s">
        <v>233</v>
      </c>
      <c r="CY366" s="44" t="s">
        <v>233</v>
      </c>
      <c r="CZ366" s="44" t="s">
        <v>233</v>
      </c>
      <c r="DA366" s="54">
        <v>1.4370000000000001</v>
      </c>
      <c r="DB366" s="65">
        <v>761.78265380859375</v>
      </c>
      <c r="DC366" s="65">
        <v>663.003662109375</v>
      </c>
      <c r="DD366" s="65">
        <v>667.1551513671875</v>
      </c>
      <c r="DE366" s="65">
        <v>690.3541259765625</v>
      </c>
      <c r="DF366" s="65">
        <v>625.76312255859375</v>
      </c>
      <c r="DG366" s="65">
        <v>790.59832763671875</v>
      </c>
      <c r="DH366" s="58">
        <f t="shared" si="164"/>
        <v>1.0076776904296876</v>
      </c>
      <c r="DI366" s="65">
        <v>721.36749267578125</v>
      </c>
      <c r="DJ366" s="65">
        <v>719.31622314453125</v>
      </c>
      <c r="DK366" s="65">
        <v>719.31622314453125</v>
      </c>
      <c r="DL366" s="65">
        <v>720.68377685546875</v>
      </c>
      <c r="DM366" s="65">
        <v>713.84613037109375</v>
      </c>
      <c r="DN366" s="65">
        <v>711.111083984375</v>
      </c>
      <c r="DO366" s="58">
        <f t="shared" si="165"/>
        <v>1.0333538232421875</v>
      </c>
      <c r="DP366" s="65">
        <v>23</v>
      </c>
      <c r="DQ366" s="44"/>
      <c r="DR366" s="65">
        <v>747.5625</v>
      </c>
      <c r="DS366" s="65">
        <v>0</v>
      </c>
      <c r="DT366" s="65">
        <v>0</v>
      </c>
      <c r="DU366" s="65">
        <v>713.125</v>
      </c>
      <c r="DV366" s="65">
        <v>780.3125</v>
      </c>
      <c r="DW366" s="65">
        <v>0</v>
      </c>
      <c r="DX366" s="58">
        <f t="shared" si="166"/>
        <v>0.53783999999999998</v>
      </c>
      <c r="DY366" s="43">
        <v>6.7114529609680176</v>
      </c>
      <c r="DZ366" s="43">
        <v>13.444796562194824</v>
      </c>
      <c r="EA366" s="43">
        <v>28.675003051757813</v>
      </c>
      <c r="EB366" s="44">
        <f t="shared" si="167"/>
        <v>0.95905126625061032</v>
      </c>
      <c r="EC366" s="43">
        <v>9</v>
      </c>
      <c r="ED366" s="43">
        <v>9</v>
      </c>
      <c r="EE366" s="43">
        <v>9</v>
      </c>
      <c r="EF366" s="43">
        <v>9</v>
      </c>
      <c r="EG366" s="43">
        <v>8</v>
      </c>
      <c r="EH366" s="43">
        <v>8</v>
      </c>
      <c r="EI366" s="56">
        <f t="shared" si="148"/>
        <v>8.6666666666666661</v>
      </c>
      <c r="EJ366" s="65">
        <v>50.4</v>
      </c>
      <c r="EK366" s="42">
        <v>0</v>
      </c>
      <c r="EL366" s="42">
        <v>0</v>
      </c>
      <c r="EM366" s="42">
        <v>0</v>
      </c>
      <c r="EN366" s="42">
        <v>0</v>
      </c>
      <c r="EO366" s="42">
        <v>0</v>
      </c>
      <c r="EP366" s="42">
        <v>0</v>
      </c>
      <c r="EQ366" s="54" t="str">
        <f t="shared" si="149"/>
        <v>0</v>
      </c>
      <c r="ER366" s="65" t="s">
        <v>237</v>
      </c>
      <c r="ES366" s="42">
        <v>0</v>
      </c>
      <c r="ET366" s="42">
        <v>0</v>
      </c>
      <c r="EU366" s="42">
        <v>0</v>
      </c>
      <c r="EV366" s="42">
        <v>0</v>
      </c>
      <c r="EW366" s="42">
        <v>0</v>
      </c>
      <c r="EX366" s="42">
        <v>0</v>
      </c>
      <c r="EY366" s="54" t="str">
        <f t="shared" si="150"/>
        <v>0</v>
      </c>
      <c r="EZ366" s="42" t="s">
        <v>237</v>
      </c>
      <c r="FA366" s="42">
        <v>0.20999999344348907</v>
      </c>
      <c r="FB366" s="42">
        <v>0.20999999344348907</v>
      </c>
      <c r="FC366" s="42">
        <v>0.20999999344348907</v>
      </c>
      <c r="FD366" s="42">
        <v>0.20999999344348907</v>
      </c>
      <c r="FE366" s="42">
        <v>0.20999999344348907</v>
      </c>
      <c r="FF366" s="42">
        <v>0.20999999344348907</v>
      </c>
      <c r="FG366" s="54">
        <f t="shared" si="151"/>
        <v>0.20999999344348907</v>
      </c>
      <c r="FH366" s="42"/>
      <c r="FI366" s="42">
        <v>0.2800000011920929</v>
      </c>
      <c r="FJ366" s="42">
        <v>0.27000001072883606</v>
      </c>
      <c r="FK366" s="42">
        <v>0.27000001072883606</v>
      </c>
      <c r="FL366" s="42">
        <v>0.27000001072883606</v>
      </c>
      <c r="FM366" s="42">
        <v>0.27000001072883606</v>
      </c>
      <c r="FN366" s="42">
        <v>0.27000001072883606</v>
      </c>
      <c r="FO366" s="54">
        <f t="shared" si="152"/>
        <v>0.27166667580604553</v>
      </c>
      <c r="FP366" s="65">
        <v>17</v>
      </c>
      <c r="FQ366" s="42">
        <v>0.64999997615814209</v>
      </c>
      <c r="FR366" s="42">
        <v>0.64999997615814209</v>
      </c>
      <c r="FS366" s="42">
        <v>0.64999997615814209</v>
      </c>
      <c r="FT366" s="42">
        <v>0.64999997615814209</v>
      </c>
      <c r="FU366" s="42">
        <v>0.64999997615814209</v>
      </c>
      <c r="FV366" s="42">
        <v>0.64999997615814209</v>
      </c>
      <c r="FW366" s="54">
        <f t="shared" si="153"/>
        <v>0.64999997615814209</v>
      </c>
      <c r="FX366" s="65">
        <v>22</v>
      </c>
    </row>
    <row r="367" spans="1:180">
      <c r="A367" s="40">
        <v>39069</v>
      </c>
      <c r="B367" s="41"/>
      <c r="C367" s="41"/>
      <c r="D367" s="41"/>
      <c r="E367" s="42"/>
      <c r="F367" s="42"/>
      <c r="G367" s="42"/>
      <c r="H367" s="42"/>
      <c r="I367" s="42"/>
      <c r="J367" s="42"/>
      <c r="K367" s="54" t="str">
        <f t="shared" si="154"/>
        <v/>
      </c>
      <c r="L367" s="43">
        <v>4.9328451156616211</v>
      </c>
      <c r="M367" s="43">
        <v>4.8107447624206543</v>
      </c>
      <c r="N367" s="43">
        <v>4.9328451156616211</v>
      </c>
      <c r="O367" s="43">
        <v>5.0061049461364746</v>
      </c>
      <c r="P367" s="43">
        <v>5.3968253135681152</v>
      </c>
      <c r="Q367" s="43">
        <v>5.0305252075195313</v>
      </c>
      <c r="R367" s="54">
        <f t="shared" si="155"/>
        <v>5.0183150768280029</v>
      </c>
      <c r="S367" s="43">
        <v>2.5641026496887207</v>
      </c>
      <c r="T367" s="43">
        <v>2.6862027645111084</v>
      </c>
      <c r="U367" s="43">
        <v>2.8083028793334961</v>
      </c>
      <c r="V367" s="43">
        <v>2.6862027645111084</v>
      </c>
      <c r="W367" s="43">
        <v>2.6862027645111084</v>
      </c>
      <c r="X367" s="43">
        <v>2.6862027645111084</v>
      </c>
      <c r="Y367" s="56">
        <f t="shared" si="156"/>
        <v>2.6862027645111084</v>
      </c>
      <c r="Z367" s="42">
        <v>-0.31013432145118713</v>
      </c>
      <c r="AA367" s="42">
        <v>-0.31990233063697815</v>
      </c>
      <c r="AB367" s="42">
        <v>-0.31013432145118713</v>
      </c>
      <c r="AC367" s="42">
        <v>-0.19291819632053375</v>
      </c>
      <c r="AD367" s="42">
        <v>-0.19291819632053375</v>
      </c>
      <c r="AE367" s="42">
        <v>-0.21245421469211578</v>
      </c>
      <c r="AF367" s="54">
        <f t="shared" si="157"/>
        <v>-0.25641026347875595</v>
      </c>
      <c r="AG367" s="42">
        <v>7.8290596008300781</v>
      </c>
      <c r="AH367" s="42">
        <v>7.8017091751098633</v>
      </c>
      <c r="AI367" s="42">
        <v>7.7948718070983887</v>
      </c>
      <c r="AJ367" s="42">
        <v>7.9247860908508301</v>
      </c>
      <c r="AK367" s="42">
        <v>8.3042736053466797</v>
      </c>
      <c r="AL367" s="42">
        <v>7.9692306518554687</v>
      </c>
      <c r="AM367" s="54">
        <f t="shared" si="158"/>
        <v>7.9373218218485517</v>
      </c>
      <c r="AN367" s="44">
        <v>0.35653236508369446</v>
      </c>
      <c r="AO367" s="44">
        <v>0.39316239953041077</v>
      </c>
      <c r="AP367" s="44">
        <v>0.41025641560554504</v>
      </c>
      <c r="AQ367" s="44">
        <v>0.4444444477558136</v>
      </c>
      <c r="AR367" s="44">
        <v>0.5177045464515686</v>
      </c>
      <c r="AS367" s="44">
        <v>0.53724056482315063</v>
      </c>
      <c r="AT367" s="58">
        <f t="shared" si="159"/>
        <v>0.4432234565416972</v>
      </c>
      <c r="AU367" s="42">
        <v>0.56410259008407593</v>
      </c>
      <c r="AV367" s="42">
        <v>0.60195362567901611</v>
      </c>
      <c r="AW367" s="42">
        <v>0.53846156597137451</v>
      </c>
      <c r="AX367" s="42">
        <v>0.56654459238052368</v>
      </c>
      <c r="AY367" s="42">
        <v>0.53846156597137451</v>
      </c>
      <c r="AZ367" s="42">
        <v>0.55189257860183716</v>
      </c>
      <c r="BA367" s="54">
        <f t="shared" si="160"/>
        <v>0.56023608644803369</v>
      </c>
      <c r="BB367" s="44"/>
      <c r="BC367" s="42">
        <v>0.19169719517230988</v>
      </c>
      <c r="BD367" s="42">
        <v>0.25763127207756042</v>
      </c>
      <c r="BE367" s="42">
        <v>0.21001221239566803</v>
      </c>
      <c r="BF367" s="42">
        <v>0.19169719517230988</v>
      </c>
      <c r="BG367" s="42">
        <v>0.19658119976520538</v>
      </c>
      <c r="BH367" s="42">
        <v>0.17704518139362335</v>
      </c>
      <c r="BI367" s="54">
        <f t="shared" si="161"/>
        <v>0.20411070932944617</v>
      </c>
      <c r="BJ367" s="44">
        <v>4.5636139810085297E-2</v>
      </c>
      <c r="BK367" s="44">
        <v>4.76987324655056E-2</v>
      </c>
      <c r="BL367" s="44">
        <v>4.7433093190193176E-2</v>
      </c>
      <c r="BM367" s="44">
        <v>4.6168223023414612E-2</v>
      </c>
      <c r="BN367" s="44">
        <v>4.6998951584100723E-2</v>
      </c>
      <c r="BO367" s="44">
        <v>4.9241766333580017E-2</v>
      </c>
      <c r="BP367" s="58">
        <f t="shared" si="162"/>
        <v>4.719615106781324E-2</v>
      </c>
      <c r="BQ367" s="42">
        <v>1.1200000000000001</v>
      </c>
      <c r="BR367" s="42">
        <v>1.1100000000000001</v>
      </c>
      <c r="BS367" s="42">
        <v>1.1299999999999999</v>
      </c>
      <c r="BT367" s="42">
        <v>1.1000000000000001</v>
      </c>
      <c r="BU367" s="42">
        <v>1.1000000000000001</v>
      </c>
      <c r="BV367" s="42">
        <v>1.08</v>
      </c>
      <c r="BW367" s="54">
        <v>1.1100000000000001</v>
      </c>
      <c r="BX367" s="44">
        <v>4.8000000000000001E-2</v>
      </c>
      <c r="BY367" s="44">
        <v>0.05</v>
      </c>
      <c r="BZ367" s="44">
        <v>4.5999999999999999E-2</v>
      </c>
      <c r="CA367" s="44">
        <v>4.5999999999999999E-2</v>
      </c>
      <c r="CB367" s="44">
        <v>4.5999999999999999E-2</v>
      </c>
      <c r="CC367" s="44">
        <v>0.05</v>
      </c>
      <c r="CD367" s="58">
        <v>4.8000000000000001E-2</v>
      </c>
      <c r="CE367" s="42">
        <v>8.24</v>
      </c>
      <c r="CF367" s="42">
        <v>8.24</v>
      </c>
      <c r="CG367" s="42">
        <v>8.24</v>
      </c>
      <c r="CH367" s="42">
        <v>8.23</v>
      </c>
      <c r="CI367" s="42">
        <v>8.2200000000000006</v>
      </c>
      <c r="CJ367" s="42">
        <v>8.2100000000000009</v>
      </c>
      <c r="CK367" s="54">
        <v>8.23</v>
      </c>
      <c r="CL367" s="42">
        <v>132</v>
      </c>
      <c r="CM367" s="44">
        <v>7.3999999999999996E-2</v>
      </c>
      <c r="CN367" s="44">
        <v>1.0598291158676147</v>
      </c>
      <c r="CO367" s="44">
        <v>1.0510379076004028</v>
      </c>
      <c r="CP367" s="44">
        <v>1.004151463508606</v>
      </c>
      <c r="CQ367" s="44">
        <v>0.99242979288101196</v>
      </c>
      <c r="CR367" s="44">
        <v>0.99731379747390747</v>
      </c>
      <c r="CS367" s="44">
        <v>1.0012210607528687</v>
      </c>
      <c r="CT367" s="58">
        <f t="shared" si="163"/>
        <v>1.0176638563474019</v>
      </c>
      <c r="CU367" s="44" t="s">
        <v>233</v>
      </c>
      <c r="CV367" s="44" t="s">
        <v>233</v>
      </c>
      <c r="CW367" s="44" t="s">
        <v>233</v>
      </c>
      <c r="CX367" s="44" t="s">
        <v>233</v>
      </c>
      <c r="CY367" s="44" t="s">
        <v>233</v>
      </c>
      <c r="CZ367" s="44" t="s">
        <v>233</v>
      </c>
      <c r="DA367" s="54">
        <v>1.4350000000000001</v>
      </c>
      <c r="DB367" s="65">
        <v>682.53973388671875</v>
      </c>
      <c r="DC367" s="65">
        <v>673.26007080078125</v>
      </c>
      <c r="DD367" s="65">
        <v>714.5299072265625</v>
      </c>
      <c r="DE367" s="65">
        <v>660.68377685546875</v>
      </c>
      <c r="DF367" s="65">
        <v>691.69720458984375</v>
      </c>
      <c r="DG367" s="65">
        <v>687.6678466796875</v>
      </c>
      <c r="DH367" s="58">
        <f t="shared" si="164"/>
        <v>0.98649084960937505</v>
      </c>
      <c r="DI367" s="65">
        <v>716.5811767578125</v>
      </c>
      <c r="DJ367" s="65">
        <v>710.4273681640625</v>
      </c>
      <c r="DK367" s="65">
        <v>711.79486083984375</v>
      </c>
      <c r="DL367" s="65">
        <v>722.73504638671875</v>
      </c>
      <c r="DM367" s="65">
        <v>726.15386962890625</v>
      </c>
      <c r="DN367" s="65">
        <v>721.36749267578125</v>
      </c>
      <c r="DO367" s="58">
        <f t="shared" si="165"/>
        <v>1.0341743554687499</v>
      </c>
      <c r="DP367" s="65">
        <v>24</v>
      </c>
      <c r="DQ367" s="44"/>
      <c r="DR367" s="65">
        <v>0</v>
      </c>
      <c r="DS367" s="65">
        <v>732.9375</v>
      </c>
      <c r="DT367" s="65">
        <v>776.375</v>
      </c>
      <c r="DU367" s="65">
        <v>0</v>
      </c>
      <c r="DV367" s="65">
        <v>716.6875</v>
      </c>
      <c r="DW367" s="65">
        <v>736.0625</v>
      </c>
      <c r="DX367" s="58">
        <f t="shared" si="166"/>
        <v>0.71089500000000005</v>
      </c>
      <c r="DY367" s="43">
        <v>6.7376308441162109</v>
      </c>
      <c r="DZ367" s="43">
        <v>12.971968650817871</v>
      </c>
      <c r="EA367" s="43">
        <v>27.202377319335937</v>
      </c>
      <c r="EB367" s="44">
        <f t="shared" si="167"/>
        <v>1.1032072305297851</v>
      </c>
      <c r="EC367" s="43">
        <v>8</v>
      </c>
      <c r="ED367" s="43">
        <v>8</v>
      </c>
      <c r="EE367" s="43">
        <v>8</v>
      </c>
      <c r="EF367" s="43">
        <v>7</v>
      </c>
      <c r="EG367" s="43">
        <v>7</v>
      </c>
      <c r="EH367" s="43">
        <v>8</v>
      </c>
      <c r="EI367" s="56">
        <f t="shared" si="148"/>
        <v>7.666666666666667</v>
      </c>
      <c r="EJ367" s="65">
        <v>40.950000000000003</v>
      </c>
      <c r="EK367" s="42">
        <v>0</v>
      </c>
      <c r="EL367" s="42">
        <v>0</v>
      </c>
      <c r="EM367" s="42">
        <v>0</v>
      </c>
      <c r="EN367" s="42">
        <v>0</v>
      </c>
      <c r="EO367" s="42">
        <v>0</v>
      </c>
      <c r="EP367" s="42">
        <v>0</v>
      </c>
      <c r="EQ367" s="54" t="str">
        <f t="shared" si="149"/>
        <v>0</v>
      </c>
      <c r="ER367" s="65" t="s">
        <v>237</v>
      </c>
      <c r="ES367" s="42">
        <v>0</v>
      </c>
      <c r="ET367" s="42">
        <v>0</v>
      </c>
      <c r="EU367" s="42">
        <v>0</v>
      </c>
      <c r="EV367" s="42">
        <v>0</v>
      </c>
      <c r="EW367" s="42">
        <v>0</v>
      </c>
      <c r="EX367" s="42">
        <v>0</v>
      </c>
      <c r="EY367" s="54" t="str">
        <f t="shared" si="150"/>
        <v>0</v>
      </c>
      <c r="EZ367" s="42" t="s">
        <v>237</v>
      </c>
      <c r="FA367" s="42">
        <v>0.20999999344348907</v>
      </c>
      <c r="FB367" s="42">
        <v>0.20999999344348907</v>
      </c>
      <c r="FC367" s="42">
        <v>0.20999999344348907</v>
      </c>
      <c r="FD367" s="42">
        <v>0.20999999344348907</v>
      </c>
      <c r="FE367" s="42">
        <v>0.20999999344348907</v>
      </c>
      <c r="FF367" s="42">
        <v>0.20999999344348907</v>
      </c>
      <c r="FG367" s="54">
        <f t="shared" si="151"/>
        <v>0.20999999344348907</v>
      </c>
      <c r="FH367" s="42"/>
      <c r="FI367" s="42">
        <v>0.27000001072883606</v>
      </c>
      <c r="FJ367" s="42">
        <v>0.27000001072883606</v>
      </c>
      <c r="FK367" s="42">
        <v>0.27000001072883606</v>
      </c>
      <c r="FL367" s="42">
        <v>0.27000001072883606</v>
      </c>
      <c r="FM367" s="42">
        <v>0.27000001072883606</v>
      </c>
      <c r="FN367" s="42">
        <v>0.27000001072883606</v>
      </c>
      <c r="FO367" s="54">
        <f t="shared" si="152"/>
        <v>0.27000001072883606</v>
      </c>
      <c r="FP367" s="65">
        <v>18</v>
      </c>
      <c r="FQ367" s="42">
        <v>0.64999997615814209</v>
      </c>
      <c r="FR367" s="42">
        <v>0.64999997615814209</v>
      </c>
      <c r="FS367" s="42">
        <v>0.64999997615814209</v>
      </c>
      <c r="FT367" s="42">
        <v>0.64999997615814209</v>
      </c>
      <c r="FU367" s="42">
        <v>0.60000002384185791</v>
      </c>
      <c r="FV367" s="42">
        <v>0.60000002384185791</v>
      </c>
      <c r="FW367" s="54">
        <f t="shared" si="153"/>
        <v>0.63333332538604736</v>
      </c>
      <c r="FX367" s="65">
        <v>21</v>
      </c>
    </row>
    <row r="368" spans="1:180">
      <c r="A368" s="40">
        <v>39070</v>
      </c>
      <c r="B368" s="41"/>
      <c r="C368" s="41"/>
      <c r="D368" s="41"/>
      <c r="E368" s="42"/>
      <c r="F368" s="42"/>
      <c r="G368" s="42"/>
      <c r="H368" s="42"/>
      <c r="I368" s="42"/>
      <c r="J368" s="42"/>
      <c r="K368" s="54" t="str">
        <f t="shared" si="154"/>
        <v/>
      </c>
      <c r="L368" s="43">
        <v>4.6642246246337891</v>
      </c>
      <c r="M368" s="43">
        <v>4.2979245185852051</v>
      </c>
      <c r="N368" s="43">
        <v>3.6141636371612549</v>
      </c>
      <c r="O368" s="43">
        <v>3.5897436141967773</v>
      </c>
      <c r="P368" s="43">
        <v>3.711843729019165</v>
      </c>
      <c r="Q368" s="43">
        <v>3.2234432697296143</v>
      </c>
      <c r="R368" s="54">
        <f t="shared" si="155"/>
        <v>3.8502238988876343</v>
      </c>
      <c r="S368" s="43">
        <v>2.5641026496887207</v>
      </c>
      <c r="T368" s="43">
        <v>3.1746032238006592</v>
      </c>
      <c r="U368" s="43">
        <v>3.2967033386230469</v>
      </c>
      <c r="V368" s="43">
        <v>2.6862027645111084</v>
      </c>
      <c r="W368" s="43">
        <v>2.6862027645111084</v>
      </c>
      <c r="X368" s="43">
        <v>2.6862027645111084</v>
      </c>
      <c r="Y368" s="56">
        <f t="shared" si="156"/>
        <v>2.8490029176076255</v>
      </c>
      <c r="Z368" s="42">
        <v>-0.20757021009922028</v>
      </c>
      <c r="AA368" s="42">
        <v>-0.24664224684238434</v>
      </c>
      <c r="AB368" s="42">
        <v>-0.48107448220252991</v>
      </c>
      <c r="AC368" s="42">
        <v>-0.21245421469211578</v>
      </c>
      <c r="AD368" s="42">
        <v>-0.25152626633644104</v>
      </c>
      <c r="AE368" s="42">
        <v>-0.28083029389381409</v>
      </c>
      <c r="AF368" s="54">
        <f t="shared" si="157"/>
        <v>-0.28001628567775089</v>
      </c>
      <c r="AG368" s="42">
        <v>7.7846155166625977</v>
      </c>
      <c r="AH368" s="42">
        <v>7.7435898780822754</v>
      </c>
      <c r="AI368" s="42">
        <v>7.7230768203735352</v>
      </c>
      <c r="AJ368" s="42">
        <v>8.0410261154174805</v>
      </c>
      <c r="AK368" s="42">
        <v>8.3384618759155273</v>
      </c>
      <c r="AL368" s="42">
        <v>8</v>
      </c>
      <c r="AM368" s="54">
        <f t="shared" si="158"/>
        <v>7.9384617010752363</v>
      </c>
      <c r="AN368" s="44">
        <v>0.4761904776096344</v>
      </c>
      <c r="AO368" s="44">
        <v>0.43956044316291809</v>
      </c>
      <c r="AP368" s="44">
        <v>0.42490842938423157</v>
      </c>
      <c r="AQ368" s="44">
        <v>0.45665445923805237</v>
      </c>
      <c r="AR368" s="44">
        <v>0.45421245694160461</v>
      </c>
      <c r="AS368" s="44">
        <v>0.45909646153450012</v>
      </c>
      <c r="AT368" s="58">
        <f t="shared" si="159"/>
        <v>0.45177045464515686</v>
      </c>
      <c r="AU368" s="42">
        <v>0.57875460386276245</v>
      </c>
      <c r="AV368" s="42">
        <v>0.5494505763053894</v>
      </c>
      <c r="AW368" s="42">
        <v>0.5177045464515686</v>
      </c>
      <c r="AX368" s="42">
        <v>0.41514042019844055</v>
      </c>
      <c r="AY368" s="42">
        <v>0.43223443627357483</v>
      </c>
      <c r="AZ368" s="42">
        <v>0.46642246842384338</v>
      </c>
      <c r="BA368" s="54">
        <f t="shared" si="160"/>
        <v>0.49328450858592987</v>
      </c>
      <c r="BB368" s="44"/>
      <c r="BC368" s="42">
        <v>0.17582418024539948</v>
      </c>
      <c r="BD368" s="42">
        <v>0.22710622847080231</v>
      </c>
      <c r="BE368" s="42">
        <v>0.23687423765659332</v>
      </c>
      <c r="BF368" s="42">
        <v>0.17704518139362335</v>
      </c>
      <c r="BG368" s="42">
        <v>0.1428571492433548</v>
      </c>
      <c r="BH368" s="42">
        <v>0.16361416876316071</v>
      </c>
      <c r="BI368" s="54">
        <f t="shared" si="161"/>
        <v>0.18722019096215567</v>
      </c>
      <c r="BJ368" s="44">
        <v>4.8878472298383713E-2</v>
      </c>
      <c r="BK368" s="44">
        <v>4.9091145396232605E-2</v>
      </c>
      <c r="BL368" s="44">
        <v>4.7982655465602875E-2</v>
      </c>
      <c r="BM368" s="44">
        <v>4.8393774777650833E-2</v>
      </c>
      <c r="BN368" s="44">
        <v>4.9559447914361954E-2</v>
      </c>
      <c r="BO368" s="44">
        <v>5.152563750743866E-2</v>
      </c>
      <c r="BP368" s="58">
        <f t="shared" si="162"/>
        <v>4.9238522226611771E-2</v>
      </c>
      <c r="BQ368" s="42">
        <v>1.05</v>
      </c>
      <c r="BR368" s="42">
        <v>1.06</v>
      </c>
      <c r="BS368" s="42">
        <v>1.08</v>
      </c>
      <c r="BT368" s="42">
        <v>1.07</v>
      </c>
      <c r="BU368" s="42">
        <v>1.02</v>
      </c>
      <c r="BV368" s="42">
        <v>0.99</v>
      </c>
      <c r="BW368" s="54">
        <v>1.05</v>
      </c>
      <c r="BX368" s="44">
        <v>5.0999999999999997E-2</v>
      </c>
      <c r="BY368" s="44">
        <v>5.0999999999999997E-2</v>
      </c>
      <c r="BZ368" s="44">
        <v>0.05</v>
      </c>
      <c r="CA368" s="44">
        <v>5.0999999999999997E-2</v>
      </c>
      <c r="CB368" s="44">
        <v>5.0999999999999997E-2</v>
      </c>
      <c r="CC368" s="44">
        <v>5.5E-2</v>
      </c>
      <c r="CD368" s="58">
        <v>5.1999999999999998E-2</v>
      </c>
      <c r="CE368" s="42">
        <v>8.23</v>
      </c>
      <c r="CF368" s="42">
        <v>8.24</v>
      </c>
      <c r="CG368" s="42">
        <v>8.26</v>
      </c>
      <c r="CH368" s="42">
        <v>8</v>
      </c>
      <c r="CI368" s="42">
        <v>7.98</v>
      </c>
      <c r="CJ368" s="42">
        <v>7.98</v>
      </c>
      <c r="CK368" s="54">
        <v>8.1199999999999992</v>
      </c>
      <c r="CL368" s="42">
        <v>122</v>
      </c>
      <c r="CM368" s="44">
        <v>0.113</v>
      </c>
      <c r="CN368" s="44">
        <v>0.98461538553237915</v>
      </c>
      <c r="CO368" s="44">
        <v>1.0539683103561401</v>
      </c>
      <c r="CP368" s="44">
        <v>1.0363858938217163</v>
      </c>
      <c r="CQ368" s="44">
        <v>1.0324786901473999</v>
      </c>
      <c r="CR368" s="44">
        <v>1.0002442598342896</v>
      </c>
      <c r="CS368" s="44">
        <v>0.97875458002090454</v>
      </c>
      <c r="CT368" s="58">
        <f t="shared" si="163"/>
        <v>1.0144078532854717</v>
      </c>
      <c r="CU368" s="44" t="s">
        <v>233</v>
      </c>
      <c r="CV368" s="44" t="s">
        <v>233</v>
      </c>
      <c r="CW368" s="44" t="s">
        <v>233</v>
      </c>
      <c r="CX368" s="44" t="s">
        <v>233</v>
      </c>
      <c r="CY368" s="44" t="s">
        <v>233</v>
      </c>
      <c r="CZ368" s="44" t="s">
        <v>233</v>
      </c>
      <c r="DA368" s="54">
        <v>1.44</v>
      </c>
      <c r="DB368" s="65">
        <v>655.067138671875</v>
      </c>
      <c r="DC368" s="65">
        <v>717.70452880859375</v>
      </c>
      <c r="DD368" s="65">
        <v>673.99267578125</v>
      </c>
      <c r="DE368" s="65">
        <v>692.4298095703125</v>
      </c>
      <c r="DF368" s="65">
        <v>676.6788330078125</v>
      </c>
      <c r="DG368" s="65">
        <v>665.44561767578125</v>
      </c>
      <c r="DH368" s="58">
        <f t="shared" si="164"/>
        <v>0.97951646484374999</v>
      </c>
      <c r="DI368" s="65">
        <v>720</v>
      </c>
      <c r="DJ368" s="65">
        <v>716.5811767578125</v>
      </c>
      <c r="DK368" s="65">
        <v>716.5811767578125</v>
      </c>
      <c r="DL368" s="65">
        <v>725.4700927734375</v>
      </c>
      <c r="DM368" s="65">
        <v>726.83758544921875</v>
      </c>
      <c r="DN368" s="65">
        <v>726.83758544921875</v>
      </c>
      <c r="DO368" s="58">
        <f t="shared" si="165"/>
        <v>1.0397538281250001</v>
      </c>
      <c r="DP368" s="65">
        <v>48</v>
      </c>
      <c r="DQ368" s="44"/>
      <c r="DR368" s="65">
        <v>0</v>
      </c>
      <c r="DS368" s="65">
        <v>0</v>
      </c>
      <c r="DT368" s="65">
        <v>723.5</v>
      </c>
      <c r="DU368" s="65">
        <v>0</v>
      </c>
      <c r="DV368" s="65">
        <v>703.6875</v>
      </c>
      <c r="DW368" s="65">
        <v>758.625</v>
      </c>
      <c r="DX368" s="58">
        <f t="shared" si="166"/>
        <v>0.52459500000000003</v>
      </c>
      <c r="DY368" s="43">
        <v>5.9817337989807129</v>
      </c>
      <c r="DZ368" s="43">
        <v>12.242875099182129</v>
      </c>
      <c r="EA368" s="43">
        <v>26.538253784179688</v>
      </c>
      <c r="EB368" s="44">
        <f t="shared" si="167"/>
        <v>1.1462014866638184</v>
      </c>
      <c r="EC368" s="43">
        <v>8</v>
      </c>
      <c r="ED368" s="43">
        <v>8</v>
      </c>
      <c r="EE368" s="43">
        <v>8</v>
      </c>
      <c r="EF368" s="43">
        <v>8</v>
      </c>
      <c r="EG368" s="43">
        <v>8</v>
      </c>
      <c r="EH368" s="43">
        <v>8</v>
      </c>
      <c r="EI368" s="56">
        <f t="shared" si="148"/>
        <v>8</v>
      </c>
      <c r="EJ368" s="65">
        <v>44.08</v>
      </c>
      <c r="EK368" s="42">
        <v>0</v>
      </c>
      <c r="EL368" s="42">
        <v>0</v>
      </c>
      <c r="EM368" s="42">
        <v>0</v>
      </c>
      <c r="EN368" s="42">
        <v>0</v>
      </c>
      <c r="EO368" s="42">
        <v>0</v>
      </c>
      <c r="EP368" s="42">
        <v>0</v>
      </c>
      <c r="EQ368" s="54" t="str">
        <f t="shared" si="149"/>
        <v>0</v>
      </c>
      <c r="ER368" s="65" t="s">
        <v>237</v>
      </c>
      <c r="ES368" s="42">
        <v>0</v>
      </c>
      <c r="ET368" s="42">
        <v>0</v>
      </c>
      <c r="EU368" s="42">
        <v>0</v>
      </c>
      <c r="EV368" s="42">
        <v>0</v>
      </c>
      <c r="EW368" s="42">
        <v>0</v>
      </c>
      <c r="EX368" s="42">
        <v>0</v>
      </c>
      <c r="EY368" s="54" t="str">
        <f t="shared" si="150"/>
        <v>0</v>
      </c>
      <c r="EZ368" s="42" t="s">
        <v>237</v>
      </c>
      <c r="FA368" s="42">
        <v>0.20999999344348907</v>
      </c>
      <c r="FB368" s="42">
        <v>0.20999999344348907</v>
      </c>
      <c r="FC368" s="42">
        <v>0.20999999344348907</v>
      </c>
      <c r="FD368" s="42">
        <v>0.18999999761581421</v>
      </c>
      <c r="FE368" s="42">
        <v>0.18999999761581421</v>
      </c>
      <c r="FF368" s="42">
        <v>0.20000000298023224</v>
      </c>
      <c r="FG368" s="54">
        <f t="shared" si="151"/>
        <v>0.20166666309038797</v>
      </c>
      <c r="FH368" s="42"/>
      <c r="FI368" s="42">
        <v>0.27000001072883606</v>
      </c>
      <c r="FJ368" s="42">
        <v>0.27000001072883606</v>
      </c>
      <c r="FK368" s="42">
        <v>0.27000001072883606</v>
      </c>
      <c r="FL368" s="42">
        <v>0.27000001072883606</v>
      </c>
      <c r="FM368" s="42">
        <v>0.27000001072883606</v>
      </c>
      <c r="FN368" s="42">
        <v>0.2800000011920929</v>
      </c>
      <c r="FO368" s="54">
        <f t="shared" si="152"/>
        <v>0.27166667580604553</v>
      </c>
      <c r="FP368" s="65">
        <v>19</v>
      </c>
      <c r="FQ368" s="42">
        <v>0.60000002384185791</v>
      </c>
      <c r="FR368" s="42">
        <v>0.60000002384185791</v>
      </c>
      <c r="FS368" s="42">
        <v>0.60000002384185791</v>
      </c>
      <c r="FT368" s="42">
        <v>0.61000001430511475</v>
      </c>
      <c r="FU368" s="42">
        <v>0.61000001430511475</v>
      </c>
      <c r="FV368" s="42">
        <v>0.61000001430511475</v>
      </c>
      <c r="FW368" s="54">
        <f t="shared" si="153"/>
        <v>0.60500001907348633</v>
      </c>
      <c r="FX368" s="65">
        <v>20</v>
      </c>
    </row>
    <row r="369" spans="1:180">
      <c r="A369" s="40">
        <v>39071</v>
      </c>
      <c r="B369" s="41"/>
      <c r="C369" s="41"/>
      <c r="D369" s="41"/>
      <c r="E369" s="42"/>
      <c r="F369" s="42"/>
      <c r="G369" s="42"/>
      <c r="H369" s="42"/>
      <c r="I369" s="42"/>
      <c r="J369" s="42"/>
      <c r="K369" s="54" t="str">
        <f t="shared" si="154"/>
        <v/>
      </c>
      <c r="L369" s="43">
        <v>2.5152626037597656</v>
      </c>
      <c r="M369" s="43">
        <v>1.7826617956161499</v>
      </c>
      <c r="N369" s="43">
        <v>1.1721612215042114</v>
      </c>
      <c r="O369" s="43">
        <v>1.2942613363265991</v>
      </c>
      <c r="P369" s="43">
        <v>2.1733822822570801</v>
      </c>
      <c r="Q369" s="43">
        <v>1.9291819334030151</v>
      </c>
      <c r="R369" s="54">
        <f t="shared" si="155"/>
        <v>1.8111518621444702</v>
      </c>
      <c r="S369" s="43">
        <v>2.5641026496887207</v>
      </c>
      <c r="T369" s="43">
        <v>2.442002534866333</v>
      </c>
      <c r="U369" s="43">
        <v>2.6862027645111084</v>
      </c>
      <c r="V369" s="43">
        <v>2.5641026496887207</v>
      </c>
      <c r="W369" s="43">
        <v>1.831501841545105</v>
      </c>
      <c r="X369" s="43">
        <v>1.9536019563674927</v>
      </c>
      <c r="Y369" s="56">
        <f t="shared" si="156"/>
        <v>2.3402523994445801</v>
      </c>
      <c r="Z369" s="42">
        <v>-0.27594628930091858</v>
      </c>
      <c r="AA369" s="42">
        <v>-0.28571429848670959</v>
      </c>
      <c r="AB369" s="42">
        <v>-0.28083029389381409</v>
      </c>
      <c r="AC369" s="42">
        <v>-0.25152626633644104</v>
      </c>
      <c r="AD369" s="42">
        <v>-0.23687423765659332</v>
      </c>
      <c r="AE369" s="42">
        <v>-0.24664224684238434</v>
      </c>
      <c r="AF369" s="54">
        <f t="shared" si="157"/>
        <v>-0.26292227208614349</v>
      </c>
      <c r="AG369" s="42">
        <v>7.7777776718139648</v>
      </c>
      <c r="AH369" s="42">
        <v>7.7367520332336426</v>
      </c>
      <c r="AI369" s="42">
        <v>7.7470083236694336</v>
      </c>
      <c r="AJ369" s="42">
        <v>8.0820512771606445</v>
      </c>
      <c r="AK369" s="42">
        <v>8.3384618759155273</v>
      </c>
      <c r="AL369" s="42">
        <v>8.0034189224243164</v>
      </c>
      <c r="AM369" s="54">
        <f t="shared" si="158"/>
        <v>7.9475783507029218</v>
      </c>
      <c r="AN369" s="44">
        <v>0.45909646153450012</v>
      </c>
      <c r="AO369" s="44">
        <v>0.40781441330909729</v>
      </c>
      <c r="AP369" s="44">
        <v>0.41758242249488831</v>
      </c>
      <c r="AQ369" s="44">
        <v>0.44932845234870911</v>
      </c>
      <c r="AR369" s="44">
        <v>0.42002442479133606</v>
      </c>
      <c r="AS369" s="44">
        <v>0.36385837197303772</v>
      </c>
      <c r="AT369" s="58">
        <f t="shared" si="159"/>
        <v>0.41961742440859479</v>
      </c>
      <c r="AU369" s="42">
        <v>0.39072039723396301</v>
      </c>
      <c r="AV369" s="42">
        <v>0.46153846383094788</v>
      </c>
      <c r="AW369" s="42">
        <v>0.44566544890403748</v>
      </c>
      <c r="AX369" s="42">
        <v>0.40903541445732117</v>
      </c>
      <c r="AY369" s="42">
        <v>0.45421245694160461</v>
      </c>
      <c r="AZ369" s="42">
        <v>0.44566544890403748</v>
      </c>
      <c r="BA369" s="54">
        <f t="shared" si="160"/>
        <v>0.43447293837865192</v>
      </c>
      <c r="BB369" s="44"/>
      <c r="BC369" s="42">
        <v>0.15628816187381744</v>
      </c>
      <c r="BD369" s="42">
        <v>0.21978022158145905</v>
      </c>
      <c r="BE369" s="42">
        <v>0.17582418024539948</v>
      </c>
      <c r="BF369" s="42">
        <v>0.20757021009922028</v>
      </c>
      <c r="BG369" s="42">
        <v>0.21978022158145905</v>
      </c>
      <c r="BH369" s="42">
        <v>0.17094017565250397</v>
      </c>
      <c r="BI369" s="54">
        <f t="shared" si="161"/>
        <v>0.19169719517230988</v>
      </c>
      <c r="BJ369" s="44">
        <v>5.5493604391813278E-2</v>
      </c>
      <c r="BK369" s="44">
        <v>5.3794875741004944E-2</v>
      </c>
      <c r="BL369" s="44">
        <v>5.2048999816179276E-2</v>
      </c>
      <c r="BM369" s="44">
        <v>5.4602038115262985E-2</v>
      </c>
      <c r="BN369" s="44">
        <v>5.2007086575031281E-2</v>
      </c>
      <c r="BO369" s="44">
        <v>5.0102230161428452E-2</v>
      </c>
      <c r="BP369" s="58">
        <f t="shared" si="162"/>
        <v>5.3008139133453369E-2</v>
      </c>
      <c r="BQ369" s="42">
        <v>1</v>
      </c>
      <c r="BR369" s="42">
        <v>1.03</v>
      </c>
      <c r="BS369" s="42">
        <v>1.04</v>
      </c>
      <c r="BT369" s="42">
        <v>1.03</v>
      </c>
      <c r="BU369" s="42">
        <v>1.08</v>
      </c>
      <c r="BV369" s="42">
        <v>1.08</v>
      </c>
      <c r="BW369" s="54">
        <v>1.04</v>
      </c>
      <c r="BX369" s="44">
        <v>6.3E-2</v>
      </c>
      <c r="BY369" s="44">
        <v>5.8999999999999997E-2</v>
      </c>
      <c r="BZ369" s="44">
        <v>5.5E-2</v>
      </c>
      <c r="CA369" s="44">
        <v>5.6000000000000001E-2</v>
      </c>
      <c r="CB369" s="44">
        <v>5.3999999999999999E-2</v>
      </c>
      <c r="CC369" s="44">
        <v>0.05</v>
      </c>
      <c r="CD369" s="58">
        <v>5.6000000000000001E-2</v>
      </c>
      <c r="CE369" s="42">
        <v>7.99</v>
      </c>
      <c r="CF369" s="42">
        <v>8.02</v>
      </c>
      <c r="CG369" s="42">
        <v>8.0500000000000007</v>
      </c>
      <c r="CH369" s="42">
        <v>8.0299999999999994</v>
      </c>
      <c r="CI369" s="42">
        <v>8.02</v>
      </c>
      <c r="CJ369" s="42">
        <v>8</v>
      </c>
      <c r="CK369" s="54">
        <v>8.02</v>
      </c>
      <c r="CL369" s="42">
        <v>123</v>
      </c>
      <c r="CM369" s="44">
        <v>0.13100000000000001</v>
      </c>
      <c r="CN369" s="44">
        <v>1.0568987131118774</v>
      </c>
      <c r="CO369" s="44">
        <v>1.0422466993331909</v>
      </c>
      <c r="CP369" s="44">
        <v>1.0119658708572388</v>
      </c>
      <c r="CQ369" s="44">
        <v>1.091086745262146</v>
      </c>
      <c r="CR369" s="44">
        <v>1.0725275278091431</v>
      </c>
      <c r="CS369" s="44">
        <v>0.99536019563674927</v>
      </c>
      <c r="CT369" s="58">
        <f t="shared" si="163"/>
        <v>1.0450142920017242</v>
      </c>
      <c r="CU369" s="44" t="s">
        <v>233</v>
      </c>
      <c r="CV369" s="44" t="s">
        <v>233</v>
      </c>
      <c r="CW369" s="44" t="s">
        <v>233</v>
      </c>
      <c r="CX369" s="44" t="s">
        <v>233</v>
      </c>
      <c r="CY369" s="44" t="s">
        <v>233</v>
      </c>
      <c r="CZ369" s="44" t="s">
        <v>233</v>
      </c>
      <c r="DA369" s="54">
        <v>1.3919999999999999</v>
      </c>
      <c r="DB369" s="65">
        <v>712.3321533203125</v>
      </c>
      <c r="DC369" s="65">
        <v>699.75579833984375</v>
      </c>
      <c r="DD369" s="65">
        <v>693.89501953125</v>
      </c>
      <c r="DE369" s="65">
        <v>710.3785400390625</v>
      </c>
      <c r="DF369" s="65">
        <v>752.6251220703125</v>
      </c>
      <c r="DG369" s="65">
        <v>700</v>
      </c>
      <c r="DH369" s="58">
        <f t="shared" si="164"/>
        <v>1.0245567919921874</v>
      </c>
      <c r="DI369" s="65">
        <v>718.63250732421875</v>
      </c>
      <c r="DJ369" s="65">
        <v>716.5811767578125</v>
      </c>
      <c r="DK369" s="65">
        <v>723.4188232421875</v>
      </c>
      <c r="DL369" s="65">
        <v>725.4700927734375</v>
      </c>
      <c r="DM369" s="65">
        <v>720</v>
      </c>
      <c r="DN369" s="65">
        <v>724.1025390625</v>
      </c>
      <c r="DO369" s="58">
        <f t="shared" si="165"/>
        <v>1.0387692333984375</v>
      </c>
      <c r="DP369" s="65">
        <v>23</v>
      </c>
      <c r="DQ369" s="44"/>
      <c r="DR369" s="65">
        <v>0</v>
      </c>
      <c r="DS369" s="65">
        <v>0</v>
      </c>
      <c r="DT369" s="65">
        <v>719.4375</v>
      </c>
      <c r="DU369" s="65">
        <v>732.6875</v>
      </c>
      <c r="DV369" s="65">
        <v>0</v>
      </c>
      <c r="DW369" s="65">
        <v>0</v>
      </c>
      <c r="DX369" s="58">
        <f t="shared" si="166"/>
        <v>0.34850999999999999</v>
      </c>
      <c r="DY369" s="43">
        <v>6.5052990913391113</v>
      </c>
      <c r="DZ369" s="43">
        <v>11.755609512329102</v>
      </c>
      <c r="EA369" s="43">
        <v>28.624465942382813</v>
      </c>
      <c r="EB369" s="44">
        <f t="shared" si="167"/>
        <v>1.1099100090789795</v>
      </c>
      <c r="EC369" s="43">
        <v>8</v>
      </c>
      <c r="ED369" s="43">
        <v>8</v>
      </c>
      <c r="EE369" s="43">
        <v>8</v>
      </c>
      <c r="EF369" s="43">
        <v>8</v>
      </c>
      <c r="EG369" s="43">
        <v>9</v>
      </c>
      <c r="EH369" s="43">
        <v>9</v>
      </c>
      <c r="EI369" s="56">
        <f t="shared" si="148"/>
        <v>8.3333333333333339</v>
      </c>
      <c r="EJ369" s="65">
        <v>47.2</v>
      </c>
      <c r="EK369" s="42">
        <v>0</v>
      </c>
      <c r="EL369" s="42">
        <v>0</v>
      </c>
      <c r="EM369" s="42">
        <v>0</v>
      </c>
      <c r="EN369" s="42">
        <v>0</v>
      </c>
      <c r="EO369" s="42">
        <v>0</v>
      </c>
      <c r="EP369" s="42">
        <v>0</v>
      </c>
      <c r="EQ369" s="54" t="str">
        <f t="shared" si="149"/>
        <v>0</v>
      </c>
      <c r="ER369" s="65" t="s">
        <v>237</v>
      </c>
      <c r="ES369" s="42">
        <v>0</v>
      </c>
      <c r="ET369" s="42">
        <v>0</v>
      </c>
      <c r="EU369" s="42">
        <v>0</v>
      </c>
      <c r="EV369" s="42">
        <v>0</v>
      </c>
      <c r="EW369" s="42">
        <v>0</v>
      </c>
      <c r="EX369" s="42">
        <v>0</v>
      </c>
      <c r="EY369" s="54" t="str">
        <f t="shared" si="150"/>
        <v>0</v>
      </c>
      <c r="EZ369" s="42" t="s">
        <v>237</v>
      </c>
      <c r="FA369" s="42">
        <v>0.20000000298023224</v>
      </c>
      <c r="FB369" s="42">
        <v>0.20000000298023224</v>
      </c>
      <c r="FC369" s="42">
        <v>0.20000000298023224</v>
      </c>
      <c r="FD369" s="42">
        <v>0.20000000298023224</v>
      </c>
      <c r="FE369" s="42">
        <v>0.20000000298023224</v>
      </c>
      <c r="FF369" s="42">
        <v>0.20000000298023224</v>
      </c>
      <c r="FG369" s="54">
        <f t="shared" si="151"/>
        <v>0.20000000298023224</v>
      </c>
      <c r="FH369" s="42"/>
      <c r="FI369" s="42">
        <v>0.2800000011920929</v>
      </c>
      <c r="FJ369" s="42">
        <v>0.2800000011920929</v>
      </c>
      <c r="FK369" s="42">
        <v>0.2800000011920929</v>
      </c>
      <c r="FL369" s="42">
        <v>0.2800000011920929</v>
      </c>
      <c r="FM369" s="42">
        <v>0.2800000011920929</v>
      </c>
      <c r="FN369" s="42">
        <v>0.2800000011920929</v>
      </c>
      <c r="FO369" s="54">
        <f t="shared" si="152"/>
        <v>0.2800000011920929</v>
      </c>
      <c r="FP369" s="65">
        <v>20</v>
      </c>
      <c r="FQ369" s="42">
        <v>0.61000001430511475</v>
      </c>
      <c r="FR369" s="42">
        <v>0.61000001430511475</v>
      </c>
      <c r="FS369" s="42">
        <v>0.62000000476837158</v>
      </c>
      <c r="FT369" s="42">
        <v>0.62000000476837158</v>
      </c>
      <c r="FU369" s="42">
        <v>0.62000000476837158</v>
      </c>
      <c r="FV369" s="42">
        <v>0.62000000476837158</v>
      </c>
      <c r="FW369" s="54">
        <f t="shared" si="153"/>
        <v>0.61666667461395264</v>
      </c>
      <c r="FX369" s="65">
        <v>22</v>
      </c>
    </row>
    <row r="370" spans="1:180">
      <c r="A370" s="40">
        <v>39072</v>
      </c>
      <c r="B370" s="41"/>
      <c r="C370" s="41"/>
      <c r="D370" s="41"/>
      <c r="E370" s="42"/>
      <c r="F370" s="42"/>
      <c r="G370" s="42"/>
      <c r="H370" s="42"/>
      <c r="I370" s="42"/>
      <c r="J370" s="42"/>
      <c r="K370" s="54" t="str">
        <f t="shared" si="154"/>
        <v/>
      </c>
      <c r="L370" s="43">
        <v>1.5628815889358521</v>
      </c>
      <c r="M370" s="43">
        <v>1.3186813592910767</v>
      </c>
      <c r="N370" s="43">
        <v>1.4407814741134644</v>
      </c>
      <c r="O370" s="43">
        <v>2.0268621444702148</v>
      </c>
      <c r="P370" s="43">
        <v>2.9304029941558838</v>
      </c>
      <c r="Q370" s="43">
        <v>2.2954823970794678</v>
      </c>
      <c r="R370" s="54">
        <f t="shared" si="155"/>
        <v>1.9291819930076599</v>
      </c>
      <c r="S370" s="43">
        <v>1.831501841545105</v>
      </c>
      <c r="T370" s="43">
        <v>2.8083028793334961</v>
      </c>
      <c r="U370" s="43">
        <v>2.0757021903991699</v>
      </c>
      <c r="V370" s="43">
        <v>1.9536019563674927</v>
      </c>
      <c r="W370" s="43">
        <v>1.9536019563674927</v>
      </c>
      <c r="X370" s="43">
        <v>2.3199024200439453</v>
      </c>
      <c r="Y370" s="56">
        <f t="shared" si="156"/>
        <v>2.1571022073427835</v>
      </c>
      <c r="Z370" s="42">
        <v>-0.24175824224948883</v>
      </c>
      <c r="AA370" s="42">
        <v>-0.23687423765659332</v>
      </c>
      <c r="AB370" s="42">
        <v>-0.23199023306369781</v>
      </c>
      <c r="AC370" s="42">
        <v>-0.26129427552223206</v>
      </c>
      <c r="AD370" s="42">
        <v>-0.26129427552223206</v>
      </c>
      <c r="AE370" s="42">
        <v>-0.26129427552223206</v>
      </c>
      <c r="AF370" s="54">
        <f t="shared" si="157"/>
        <v>-0.24908425658941269</v>
      </c>
      <c r="AG370" s="42">
        <v>7.7709403038024902</v>
      </c>
      <c r="AH370" s="42">
        <v>7.7367520332336426</v>
      </c>
      <c r="AI370" s="42">
        <v>7.7230768203735352</v>
      </c>
      <c r="AJ370" s="42">
        <v>8.0307693481445312</v>
      </c>
      <c r="AK370" s="42">
        <v>8.4205131530761719</v>
      </c>
      <c r="AL370" s="42">
        <v>8.0478630065917969</v>
      </c>
      <c r="AM370" s="54">
        <f t="shared" si="158"/>
        <v>7.9549857775370283</v>
      </c>
      <c r="AN370" s="44">
        <v>0.35164836049079895</v>
      </c>
      <c r="AO370" s="44">
        <v>0.33211234211921692</v>
      </c>
      <c r="AP370" s="44">
        <v>0.33943834900856018</v>
      </c>
      <c r="AQ370" s="44">
        <v>0.33943834900856018</v>
      </c>
      <c r="AR370" s="44">
        <v>0.35897436738014221</v>
      </c>
      <c r="AS370" s="44">
        <v>0.35164836049079895</v>
      </c>
      <c r="AT370" s="58">
        <f t="shared" si="159"/>
        <v>0.34554335474967957</v>
      </c>
      <c r="AU370" s="42">
        <v>0.47985348105430603</v>
      </c>
      <c r="AV370" s="42">
        <v>0.43223443627357483</v>
      </c>
      <c r="AW370" s="42">
        <v>0.49572649598121643</v>
      </c>
      <c r="AX370" s="42">
        <v>0.42735043168067932</v>
      </c>
      <c r="AY370" s="42">
        <v>0.44566544890403748</v>
      </c>
      <c r="AZ370" s="42">
        <v>0.46886447072029114</v>
      </c>
      <c r="BA370" s="54">
        <f t="shared" si="160"/>
        <v>0.45828246076901752</v>
      </c>
      <c r="BB370" s="44"/>
      <c r="BC370" s="42">
        <v>0.21123321354389191</v>
      </c>
      <c r="BD370" s="42">
        <v>0.190476194024086</v>
      </c>
      <c r="BE370" s="42">
        <v>0.190476194024086</v>
      </c>
      <c r="BF370" s="42">
        <v>0.19169719517230988</v>
      </c>
      <c r="BG370" s="42">
        <v>0.1587301641702652</v>
      </c>
      <c r="BH370" s="42">
        <v>0.24908424913883209</v>
      </c>
      <c r="BI370" s="54">
        <f t="shared" si="161"/>
        <v>0.19861620167891184</v>
      </c>
      <c r="BJ370" s="44">
        <v>4.9443047493696213E-2</v>
      </c>
      <c r="BK370" s="44">
        <v>4.7514084726572037E-2</v>
      </c>
      <c r="BL370" s="44">
        <v>4.6170379966497421E-2</v>
      </c>
      <c r="BM370" s="44">
        <v>4.5901034027338028E-2</v>
      </c>
      <c r="BN370" s="44">
        <v>4.7748178243637085E-2</v>
      </c>
      <c r="BO370" s="44">
        <v>4.6441130340099335E-2</v>
      </c>
      <c r="BP370" s="58">
        <f t="shared" si="162"/>
        <v>4.7202975799640022E-2</v>
      </c>
      <c r="BQ370" s="42">
        <v>1.06</v>
      </c>
      <c r="BR370" s="42">
        <v>1.07</v>
      </c>
      <c r="BS370" s="42">
        <v>1.06</v>
      </c>
      <c r="BT370" s="42">
        <v>1.05</v>
      </c>
      <c r="BU370" s="42">
        <v>1.08</v>
      </c>
      <c r="BV370" s="42">
        <v>1.07</v>
      </c>
      <c r="BW370" s="54">
        <v>1.06</v>
      </c>
      <c r="BX370" s="44">
        <v>5.0999999999999997E-2</v>
      </c>
      <c r="BY370" s="44">
        <v>4.3999999999999997E-2</v>
      </c>
      <c r="BZ370" s="44">
        <v>4.2000000000000003E-2</v>
      </c>
      <c r="CA370" s="44">
        <v>4.8000000000000001E-2</v>
      </c>
      <c r="CB370" s="44">
        <v>5.3999999999999999E-2</v>
      </c>
      <c r="CC370" s="44">
        <v>0.05</v>
      </c>
      <c r="CD370" s="58">
        <v>4.8000000000000001E-2</v>
      </c>
      <c r="CE370" s="42">
        <v>8.0299999999999994</v>
      </c>
      <c r="CF370" s="42">
        <v>8.02</v>
      </c>
      <c r="CG370" s="42">
        <v>8.0500000000000007</v>
      </c>
      <c r="CH370" s="42">
        <v>8.07</v>
      </c>
      <c r="CI370" s="42">
        <v>8.02</v>
      </c>
      <c r="CJ370" s="42">
        <v>8.01</v>
      </c>
      <c r="CK370" s="54">
        <v>8.0299999999999994</v>
      </c>
      <c r="CL370" s="42">
        <v>125</v>
      </c>
      <c r="CM370" s="44"/>
      <c r="CN370" s="44">
        <v>0.98461538553237915</v>
      </c>
      <c r="CO370" s="44">
        <v>0.98949939012527466</v>
      </c>
      <c r="CP370" s="44">
        <v>0.89963370561599731</v>
      </c>
      <c r="CQ370" s="44">
        <v>1.0227106809616089</v>
      </c>
      <c r="CR370" s="44">
        <v>1.0344322919845581</v>
      </c>
      <c r="CS370" s="44">
        <v>1.0100122690200806</v>
      </c>
      <c r="CT370" s="58">
        <f t="shared" si="163"/>
        <v>0.99015062053998315</v>
      </c>
      <c r="CU370" s="44" t="s">
        <v>233</v>
      </c>
      <c r="CV370" s="44" t="s">
        <v>233</v>
      </c>
      <c r="CW370" s="44" t="s">
        <v>233</v>
      </c>
      <c r="CX370" s="44" t="s">
        <v>233</v>
      </c>
      <c r="CY370" s="44">
        <v>1.4134821891784668</v>
      </c>
      <c r="CZ370" s="44">
        <v>1.4134821891784668</v>
      </c>
      <c r="DA370" s="54">
        <f t="shared" ref="DA370:DA380" si="168">IF(SUM(CU370:CZ370)&gt;0,AVERAGE(CU370:CZ370),"")</f>
        <v>1.4134821891784668</v>
      </c>
      <c r="DB370" s="65">
        <v>674.3590087890625</v>
      </c>
      <c r="DC370" s="65">
        <v>708.1807861328125</v>
      </c>
      <c r="DD370" s="65">
        <v>584.85955810546875</v>
      </c>
      <c r="DE370" s="65">
        <v>690.842529296875</v>
      </c>
      <c r="DF370" s="65">
        <v>677.167236328125</v>
      </c>
      <c r="DG370" s="65">
        <v>708.4249267578125</v>
      </c>
      <c r="DH370" s="58">
        <f t="shared" si="164"/>
        <v>0.97052017089843745</v>
      </c>
      <c r="DI370" s="65">
        <v>724.1025390625</v>
      </c>
      <c r="DJ370" s="65">
        <v>724.1025390625</v>
      </c>
      <c r="DK370" s="65">
        <v>656.28814697265625</v>
      </c>
      <c r="DL370" s="65">
        <v>663.003662109375</v>
      </c>
      <c r="DM370" s="65">
        <v>657.5091552734375</v>
      </c>
      <c r="DN370" s="65">
        <v>656.898681640625</v>
      </c>
      <c r="DO370" s="58">
        <f t="shared" si="165"/>
        <v>0.9796571337890625</v>
      </c>
      <c r="DP370" s="65">
        <v>29</v>
      </c>
      <c r="DQ370" s="44"/>
      <c r="DR370" s="65">
        <v>709.25</v>
      </c>
      <c r="DS370" s="65">
        <v>775.4375</v>
      </c>
      <c r="DT370" s="65">
        <v>0</v>
      </c>
      <c r="DU370" s="65">
        <v>691.9375</v>
      </c>
      <c r="DV370" s="65">
        <v>724.125</v>
      </c>
      <c r="DW370" s="65">
        <v>0</v>
      </c>
      <c r="DX370" s="58">
        <f t="shared" si="166"/>
        <v>0.69618000000000002</v>
      </c>
      <c r="DY370" s="43">
        <v>6.0439071655273437</v>
      </c>
      <c r="DZ370" s="43">
        <v>11.347749710083008</v>
      </c>
      <c r="EA370" s="43">
        <v>28.415122985839844</v>
      </c>
      <c r="EB370" s="44">
        <f t="shared" si="167"/>
        <v>1.0392046649169921</v>
      </c>
      <c r="EC370" s="43">
        <v>9</v>
      </c>
      <c r="ED370" s="43">
        <v>9</v>
      </c>
      <c r="EE370" s="43">
        <v>9</v>
      </c>
      <c r="EF370" s="43">
        <v>9</v>
      </c>
      <c r="EG370" s="43">
        <v>9</v>
      </c>
      <c r="EH370" s="43">
        <v>9</v>
      </c>
      <c r="EI370" s="56">
        <f t="shared" si="148"/>
        <v>9</v>
      </c>
      <c r="EJ370" s="65">
        <v>47.37</v>
      </c>
      <c r="EK370" s="42">
        <v>0</v>
      </c>
      <c r="EL370" s="42">
        <v>0</v>
      </c>
      <c r="EM370" s="42">
        <v>0</v>
      </c>
      <c r="EN370" s="42">
        <v>0</v>
      </c>
      <c r="EO370" s="42">
        <v>0</v>
      </c>
      <c r="EP370" s="42">
        <v>0</v>
      </c>
      <c r="EQ370" s="54" t="str">
        <f t="shared" si="149"/>
        <v>0</v>
      </c>
      <c r="ER370" s="65" t="s">
        <v>237</v>
      </c>
      <c r="ES370" s="42">
        <v>0</v>
      </c>
      <c r="ET370" s="42">
        <v>0</v>
      </c>
      <c r="EU370" s="42">
        <v>0</v>
      </c>
      <c r="EV370" s="42">
        <v>0</v>
      </c>
      <c r="EW370" s="42">
        <v>0</v>
      </c>
      <c r="EX370" s="42">
        <v>0</v>
      </c>
      <c r="EY370" s="54" t="str">
        <f t="shared" si="150"/>
        <v>0</v>
      </c>
      <c r="EZ370" s="42" t="s">
        <v>237</v>
      </c>
      <c r="FA370" s="42">
        <v>0.20000000298023224</v>
      </c>
      <c r="FB370" s="42">
        <v>0.20000000298023224</v>
      </c>
      <c r="FC370" s="42">
        <v>0.20000000298023224</v>
      </c>
      <c r="FD370" s="42">
        <v>0.20000000298023224</v>
      </c>
      <c r="FE370" s="42">
        <v>0.20000000298023224</v>
      </c>
      <c r="FF370" s="42">
        <v>0.20000000298023224</v>
      </c>
      <c r="FG370" s="54">
        <f t="shared" si="151"/>
        <v>0.20000000298023224</v>
      </c>
      <c r="FH370" s="42"/>
      <c r="FI370" s="42">
        <v>0.2800000011920929</v>
      </c>
      <c r="FJ370" s="42">
        <v>0.2800000011920929</v>
      </c>
      <c r="FK370" s="42">
        <v>0.2800000011920929</v>
      </c>
      <c r="FL370" s="42">
        <v>0.2800000011920929</v>
      </c>
      <c r="FM370" s="42">
        <v>0.2800000011920929</v>
      </c>
      <c r="FN370" s="42">
        <v>0.2800000011920929</v>
      </c>
      <c r="FO370" s="54">
        <f t="shared" si="152"/>
        <v>0.2800000011920929</v>
      </c>
      <c r="FP370" s="65">
        <v>17.5</v>
      </c>
      <c r="FQ370" s="42">
        <v>0.62000000476837158</v>
      </c>
      <c r="FR370" s="42">
        <v>0.62000000476837158</v>
      </c>
      <c r="FS370" s="42">
        <v>0.62000000476837158</v>
      </c>
      <c r="FT370" s="42">
        <v>0.62000000476837158</v>
      </c>
      <c r="FU370" s="42">
        <v>0.62000000476837158</v>
      </c>
      <c r="FV370" s="42">
        <v>0.62000000476837158</v>
      </c>
      <c r="FW370" s="54">
        <f t="shared" si="153"/>
        <v>0.62000000476837158</v>
      </c>
      <c r="FX370" s="65">
        <v>21</v>
      </c>
    </row>
    <row r="371" spans="1:180">
      <c r="A371" s="40">
        <v>39073</v>
      </c>
      <c r="B371" s="41"/>
      <c r="C371" s="41"/>
      <c r="D371" s="41"/>
      <c r="E371" s="42"/>
      <c r="F371" s="42"/>
      <c r="G371" s="42"/>
      <c r="H371" s="42"/>
      <c r="I371" s="42"/>
      <c r="J371" s="42"/>
      <c r="K371" s="54" t="str">
        <f t="shared" si="154"/>
        <v/>
      </c>
      <c r="L371" s="43">
        <v>1.8070818185806274</v>
      </c>
      <c r="M371" s="43">
        <v>1.3186813592910767</v>
      </c>
      <c r="N371" s="43">
        <v>1.4407814741134644</v>
      </c>
      <c r="O371" s="43">
        <v>1.831501841545105</v>
      </c>
      <c r="P371" s="43">
        <v>2.3687424659729004</v>
      </c>
      <c r="Q371" s="43">
        <v>2.4908425807952881</v>
      </c>
      <c r="R371" s="54">
        <f t="shared" si="155"/>
        <v>1.8762719233830769</v>
      </c>
      <c r="S371" s="43">
        <v>2.6862027645111084</v>
      </c>
      <c r="T371" s="43">
        <v>2.8083028793334961</v>
      </c>
      <c r="U371" s="43">
        <v>2.5641026496887207</v>
      </c>
      <c r="V371" s="43">
        <v>1.9536019563674927</v>
      </c>
      <c r="W371" s="43">
        <v>1.9536019563674927</v>
      </c>
      <c r="X371" s="43">
        <v>2.9304029941558838</v>
      </c>
      <c r="Y371" s="56">
        <f t="shared" si="156"/>
        <v>2.4827025334040322</v>
      </c>
      <c r="Z371" s="42">
        <v>-0.26617828011512756</v>
      </c>
      <c r="AA371" s="42">
        <v>-0.25152626633644104</v>
      </c>
      <c r="AB371" s="42">
        <v>-0.23199023306369781</v>
      </c>
      <c r="AC371" s="42">
        <v>-0.24175824224948883</v>
      </c>
      <c r="AD371" s="42">
        <v>-0.22710622847080231</v>
      </c>
      <c r="AE371" s="42">
        <v>-0.21733821928501129</v>
      </c>
      <c r="AF371" s="54">
        <f t="shared" si="157"/>
        <v>-0.23931624492009482</v>
      </c>
      <c r="AG371" s="42">
        <v>7.8393163681030273</v>
      </c>
      <c r="AH371" s="42">
        <v>7.7538461685180664</v>
      </c>
      <c r="AI371" s="42">
        <v>7.7675213813781738</v>
      </c>
      <c r="AJ371" s="42">
        <v>8</v>
      </c>
      <c r="AK371" s="42">
        <v>8.2153844833374023</v>
      </c>
      <c r="AL371" s="42">
        <v>7.8769230842590332</v>
      </c>
      <c r="AM371" s="54">
        <f t="shared" si="158"/>
        <v>7.9088319142659502</v>
      </c>
      <c r="AN371" s="44">
        <v>0.35164836049079895</v>
      </c>
      <c r="AO371" s="44">
        <v>0.35164836049079895</v>
      </c>
      <c r="AP371" s="44">
        <v>0.38339439034461975</v>
      </c>
      <c r="AQ371" s="44">
        <v>0.38827839493751526</v>
      </c>
      <c r="AR371" s="44">
        <v>0.41514042019844055</v>
      </c>
      <c r="AS371" s="44">
        <v>0.48107448220252991</v>
      </c>
      <c r="AT371" s="58">
        <f t="shared" si="159"/>
        <v>0.39519740144411725</v>
      </c>
      <c r="AU371" s="42">
        <v>0.46642246842384338</v>
      </c>
      <c r="AV371" s="42">
        <v>0.48229548335075378</v>
      </c>
      <c r="AW371" s="42">
        <v>0.47130647301673889</v>
      </c>
      <c r="AX371" s="42">
        <v>0.40537241101264954</v>
      </c>
      <c r="AY371" s="42">
        <v>0.46153846383094788</v>
      </c>
      <c r="AZ371" s="42">
        <v>0.47252747416496277</v>
      </c>
      <c r="BA371" s="54">
        <f t="shared" si="160"/>
        <v>0.45991046229998273</v>
      </c>
      <c r="BB371" s="44"/>
      <c r="BC371" s="42">
        <v>0.19291819632053375</v>
      </c>
      <c r="BD371" s="42">
        <v>0.21978022158145905</v>
      </c>
      <c r="BE371" s="42">
        <v>0.22832722961902618</v>
      </c>
      <c r="BF371" s="42">
        <v>0.2063492089509964</v>
      </c>
      <c r="BG371" s="42">
        <v>0.23565323650836945</v>
      </c>
      <c r="BH371" s="42">
        <v>0.27228328585624695</v>
      </c>
      <c r="BI371" s="54">
        <f t="shared" si="161"/>
        <v>0.22588522980610529</v>
      </c>
      <c r="BJ371" s="44">
        <v>4.6443026512861252E-2</v>
      </c>
      <c r="BK371" s="44">
        <v>4.6443026512861252E-2</v>
      </c>
      <c r="BL371" s="44">
        <v>4.5440994203090668E-2</v>
      </c>
      <c r="BM371" s="44">
        <v>4.44326251745224E-2</v>
      </c>
      <c r="BN371" s="44">
        <v>4.5533545315265656E-2</v>
      </c>
      <c r="BO371" s="44">
        <v>4.5784879475831985E-2</v>
      </c>
      <c r="BP371" s="58">
        <f t="shared" si="162"/>
        <v>4.5679682865738869E-2</v>
      </c>
      <c r="BQ371" s="42">
        <v>1.1100000000000001</v>
      </c>
      <c r="BR371" s="42">
        <v>1.07</v>
      </c>
      <c r="BS371" s="42">
        <v>1.1000000000000001</v>
      </c>
      <c r="BT371" s="42">
        <v>1.0900000000000001</v>
      </c>
      <c r="BU371" s="42">
        <v>1.1000000000000001</v>
      </c>
      <c r="BV371" s="42">
        <v>1.1299999999999999</v>
      </c>
      <c r="BW371" s="54">
        <v>1.1000000000000001</v>
      </c>
      <c r="BX371" s="44">
        <v>4.9000000000000002E-2</v>
      </c>
      <c r="BY371" s="44">
        <v>4.8000000000000001E-2</v>
      </c>
      <c r="BZ371" s="44">
        <v>0.05</v>
      </c>
      <c r="CA371" s="44">
        <v>5.0999999999999997E-2</v>
      </c>
      <c r="CB371" s="44">
        <v>0.05</v>
      </c>
      <c r="CC371" s="44">
        <v>4.8000000000000001E-2</v>
      </c>
      <c r="CD371" s="58">
        <v>4.9000000000000002E-2</v>
      </c>
      <c r="CE371" s="42">
        <v>8.01</v>
      </c>
      <c r="CF371" s="42">
        <v>8.0399999999999991</v>
      </c>
      <c r="CG371" s="42">
        <v>8.0500000000000007</v>
      </c>
      <c r="CH371" s="42">
        <v>8.0500000000000007</v>
      </c>
      <c r="CI371" s="42">
        <v>8.01</v>
      </c>
      <c r="CJ371" s="42">
        <v>8.01</v>
      </c>
      <c r="CK371" s="54">
        <v>8.0299999999999994</v>
      </c>
      <c r="CL371" s="42">
        <v>126</v>
      </c>
      <c r="CM371" s="44"/>
      <c r="CN371" s="44">
        <v>0.97191697359085083</v>
      </c>
      <c r="CO371" s="44">
        <v>0.97289377450942993</v>
      </c>
      <c r="CP371" s="44">
        <v>1.0354090929031372</v>
      </c>
      <c r="CQ371" s="44">
        <v>1.0012210607528687</v>
      </c>
      <c r="CR371" s="44">
        <v>1.04322350025177</v>
      </c>
      <c r="CS371" s="44">
        <v>1.4026862382888794</v>
      </c>
      <c r="CT371" s="58">
        <f t="shared" si="163"/>
        <v>1.071225106716156</v>
      </c>
      <c r="CU371" s="44">
        <v>1.4899996519088745</v>
      </c>
      <c r="CV371" s="44">
        <v>1.4707486629486084</v>
      </c>
      <c r="CW371" s="44">
        <v>1.3851268291473389</v>
      </c>
      <c r="CX371" s="44">
        <v>1.4803625345230103</v>
      </c>
      <c r="CY371" s="44">
        <v>1.3851268291473389</v>
      </c>
      <c r="CZ371" s="44">
        <v>1.0946799516677856</v>
      </c>
      <c r="DA371" s="54">
        <f t="shared" si="168"/>
        <v>1.3843407432238262</v>
      </c>
      <c r="DB371" s="65">
        <v>661.172119140625</v>
      </c>
      <c r="DC371" s="65">
        <v>631.990234375</v>
      </c>
      <c r="DD371" s="65">
        <v>693.040283203125</v>
      </c>
      <c r="DE371" s="65">
        <v>701.70941162109375</v>
      </c>
      <c r="DF371" s="65">
        <v>670.20758056640625</v>
      </c>
      <c r="DG371" s="65">
        <v>971.4285888671875</v>
      </c>
      <c r="DH371" s="58">
        <f t="shared" si="164"/>
        <v>1.0390915722656251</v>
      </c>
      <c r="DI371" s="65">
        <v>661.78265380859375</v>
      </c>
      <c r="DJ371" s="65">
        <v>658.11962890625</v>
      </c>
      <c r="DK371" s="65">
        <v>655.67767333984375</v>
      </c>
      <c r="DL371" s="65">
        <v>664.83514404296875</v>
      </c>
      <c r="DM371" s="65">
        <v>660.0244140625</v>
      </c>
      <c r="DN371" s="65">
        <v>899.8779296875</v>
      </c>
      <c r="DO371" s="58">
        <f t="shared" si="165"/>
        <v>1.0080761865234376</v>
      </c>
      <c r="DP371" s="65">
        <v>48</v>
      </c>
      <c r="DQ371" s="44"/>
      <c r="DR371" s="65">
        <v>0</v>
      </c>
      <c r="DS371" s="65">
        <v>717.4375</v>
      </c>
      <c r="DT371" s="65">
        <v>751.625</v>
      </c>
      <c r="DU371" s="65">
        <v>0</v>
      </c>
      <c r="DV371" s="65">
        <v>744</v>
      </c>
      <c r="DW371" s="65">
        <v>714.5625</v>
      </c>
      <c r="DX371" s="58">
        <f t="shared" si="166"/>
        <v>0.70262999999999998</v>
      </c>
      <c r="DY371" s="43">
        <v>6.2369718551635742</v>
      </c>
      <c r="DZ371" s="43">
        <v>12.430562019348145</v>
      </c>
      <c r="EA371" s="43">
        <v>27.346748352050781</v>
      </c>
      <c r="EB371" s="44">
        <f t="shared" si="167"/>
        <v>0.84998558937072755</v>
      </c>
      <c r="EC371" s="43">
        <v>8</v>
      </c>
      <c r="ED371" s="43">
        <v>8</v>
      </c>
      <c r="EE371" s="43">
        <v>8</v>
      </c>
      <c r="EF371" s="43">
        <v>8</v>
      </c>
      <c r="EG371" s="43">
        <v>9</v>
      </c>
      <c r="EH371" s="43">
        <v>9</v>
      </c>
      <c r="EI371" s="56">
        <f t="shared" si="148"/>
        <v>8.3333333333333339</v>
      </c>
      <c r="EJ371" s="65">
        <v>59.84</v>
      </c>
      <c r="EK371" s="42">
        <v>0</v>
      </c>
      <c r="EL371" s="42">
        <v>0</v>
      </c>
      <c r="EM371" s="42">
        <v>0</v>
      </c>
      <c r="EN371" s="42">
        <v>0</v>
      </c>
      <c r="EO371" s="42">
        <v>0</v>
      </c>
      <c r="EP371" s="42">
        <v>0</v>
      </c>
      <c r="EQ371" s="54" t="str">
        <f t="shared" si="149"/>
        <v>0</v>
      </c>
      <c r="ER371" s="65" t="s">
        <v>237</v>
      </c>
      <c r="ES371" s="42">
        <v>0</v>
      </c>
      <c r="ET371" s="42">
        <v>0</v>
      </c>
      <c r="EU371" s="42">
        <v>0</v>
      </c>
      <c r="EV371" s="42">
        <v>0</v>
      </c>
      <c r="EW371" s="42">
        <v>0</v>
      </c>
      <c r="EX371" s="42">
        <v>0</v>
      </c>
      <c r="EY371" s="54" t="str">
        <f t="shared" si="150"/>
        <v>0</v>
      </c>
      <c r="EZ371" s="42" t="s">
        <v>237</v>
      </c>
      <c r="FA371" s="42">
        <v>0.20000000298023224</v>
      </c>
      <c r="FB371" s="42">
        <v>0.20000000298023224</v>
      </c>
      <c r="FC371" s="42">
        <v>0.20000000298023224</v>
      </c>
      <c r="FD371" s="42">
        <v>0.20000000298023224</v>
      </c>
      <c r="FE371" s="42">
        <v>0.20000000298023224</v>
      </c>
      <c r="FF371" s="42">
        <v>0.20000000298023224</v>
      </c>
      <c r="FG371" s="54">
        <f t="shared" si="151"/>
        <v>0.20000000298023224</v>
      </c>
      <c r="FH371" s="42"/>
      <c r="FI371" s="42">
        <v>0.2800000011920929</v>
      </c>
      <c r="FJ371" s="42">
        <v>0.2800000011920929</v>
      </c>
      <c r="FK371" s="42">
        <v>0.2800000011920929</v>
      </c>
      <c r="FL371" s="42">
        <v>0.2800000011920929</v>
      </c>
      <c r="FM371" s="42">
        <v>0.27000001072883606</v>
      </c>
      <c r="FN371" s="42">
        <v>0.27000001072883606</v>
      </c>
      <c r="FO371" s="54">
        <f t="shared" si="152"/>
        <v>0.27666667103767395</v>
      </c>
      <c r="FP371" s="65">
        <v>20</v>
      </c>
      <c r="FQ371" s="42">
        <v>0.62000000476837158</v>
      </c>
      <c r="FR371" s="42">
        <v>0.62000000476837158</v>
      </c>
      <c r="FS371" s="42">
        <v>0.62000000476837158</v>
      </c>
      <c r="FT371" s="42">
        <v>0.62000000476837158</v>
      </c>
      <c r="FU371" s="42">
        <v>0.62000000476837158</v>
      </c>
      <c r="FV371" s="42">
        <v>0.62000000476837158</v>
      </c>
      <c r="FW371" s="54">
        <f t="shared" si="153"/>
        <v>0.62000000476837158</v>
      </c>
      <c r="FX371" s="65">
        <v>24</v>
      </c>
    </row>
    <row r="372" spans="1:180">
      <c r="A372" s="40">
        <v>39074</v>
      </c>
      <c r="B372" s="41"/>
      <c r="C372" s="41"/>
      <c r="D372" s="41"/>
      <c r="E372" s="42"/>
      <c r="F372" s="42"/>
      <c r="G372" s="42"/>
      <c r="H372" s="42"/>
      <c r="I372" s="42"/>
      <c r="J372" s="42"/>
      <c r="K372" s="54" t="str">
        <f t="shared" si="154"/>
        <v/>
      </c>
      <c r="L372" s="43">
        <v>2.8571429252624512</v>
      </c>
      <c r="M372" s="43">
        <v>3.2234432697296143</v>
      </c>
      <c r="N372" s="43">
        <v>3.4920635223388672</v>
      </c>
      <c r="O372" s="43">
        <v>3.8583638668060303</v>
      </c>
      <c r="P372" s="43">
        <v>4.5909647941589355</v>
      </c>
      <c r="Q372" s="43">
        <v>4.5665445327758789</v>
      </c>
      <c r="R372" s="54">
        <f t="shared" si="155"/>
        <v>3.7647538185119629</v>
      </c>
      <c r="S372" s="43">
        <v>2.6862027645111084</v>
      </c>
      <c r="T372" s="43">
        <v>4.2735042572021484</v>
      </c>
      <c r="U372" s="43">
        <v>3.2967033386230469</v>
      </c>
      <c r="V372" s="43">
        <v>5.0061049461364746</v>
      </c>
      <c r="W372" s="43">
        <v>5.0061049461364746</v>
      </c>
      <c r="X372" s="43">
        <v>5.3724055290222168</v>
      </c>
      <c r="Y372" s="56">
        <f t="shared" si="156"/>
        <v>4.2735042969385786</v>
      </c>
      <c r="Z372" s="42">
        <v>-0.2222222238779068</v>
      </c>
      <c r="AA372" s="42">
        <v>-0.23687423765659332</v>
      </c>
      <c r="AB372" s="42">
        <v>-0.22710622847080231</v>
      </c>
      <c r="AC372" s="42">
        <v>-0.22710622847080231</v>
      </c>
      <c r="AD372" s="42">
        <v>-0.22710622847080231</v>
      </c>
      <c r="AE372" s="42">
        <v>-0.24175824224948883</v>
      </c>
      <c r="AF372" s="54">
        <f t="shared" si="157"/>
        <v>-0.23036223153273264</v>
      </c>
      <c r="AG372" s="42">
        <v>7.7880339622497559</v>
      </c>
      <c r="AH372" s="42">
        <v>7.7538461685180664</v>
      </c>
      <c r="AI372" s="42">
        <v>7.75042724609375</v>
      </c>
      <c r="AJ372" s="42">
        <v>7.8495726585388184</v>
      </c>
      <c r="AK372" s="42">
        <v>8.1846151351928711</v>
      </c>
      <c r="AL372" s="42">
        <v>7.7948718070983887</v>
      </c>
      <c r="AM372" s="54">
        <f t="shared" si="158"/>
        <v>7.8535611629486084</v>
      </c>
      <c r="AN372" s="44">
        <v>0.47863247990608215</v>
      </c>
      <c r="AO372" s="44">
        <v>0.64957267045974731</v>
      </c>
      <c r="AP372" s="44">
        <v>0.72283273935317993</v>
      </c>
      <c r="AQ372" s="44">
        <v>0.81562882661819458</v>
      </c>
      <c r="AR372" s="44">
        <v>0.74481076002120972</v>
      </c>
      <c r="AS372" s="44">
        <v>0.74481076002120972</v>
      </c>
      <c r="AT372" s="58">
        <f t="shared" si="159"/>
        <v>0.69271470606327057</v>
      </c>
      <c r="AU372" s="42">
        <v>0.460317462682724</v>
      </c>
      <c r="AV372" s="42">
        <v>0.50427353382110596</v>
      </c>
      <c r="AW372" s="42">
        <v>0.46886447072029114</v>
      </c>
      <c r="AX372" s="42">
        <v>0.50305253267288208</v>
      </c>
      <c r="AY372" s="42">
        <v>0.46642246842384338</v>
      </c>
      <c r="AZ372" s="42">
        <v>0.46764346957206726</v>
      </c>
      <c r="BA372" s="54">
        <f t="shared" si="160"/>
        <v>0.47842898964881897</v>
      </c>
      <c r="BB372" s="44"/>
      <c r="BC372" s="42">
        <v>0.23565323650836945</v>
      </c>
      <c r="BD372" s="42">
        <v>0.26617828011512756</v>
      </c>
      <c r="BE372" s="42">
        <v>0.23321123421192169</v>
      </c>
      <c r="BF372" s="42">
        <v>0.21733821928501129</v>
      </c>
      <c r="BG372" s="42">
        <v>0.21855922043323517</v>
      </c>
      <c r="BH372" s="42">
        <v>0.19413919746875763</v>
      </c>
      <c r="BI372" s="54">
        <f t="shared" si="161"/>
        <v>0.22751323133707047</v>
      </c>
      <c r="BJ372" s="44">
        <v>4.3783705681562424E-2</v>
      </c>
      <c r="BK372" s="44">
        <v>4.3773528188467026E-2</v>
      </c>
      <c r="BL372" s="44">
        <v>4.3773528188467026E-2</v>
      </c>
      <c r="BM372" s="44">
        <v>4.3773528188467026E-2</v>
      </c>
      <c r="BN372" s="44">
        <v>4.4780094176530838E-2</v>
      </c>
      <c r="BO372" s="44">
        <v>4.590582475066185E-2</v>
      </c>
      <c r="BP372" s="58">
        <f t="shared" si="162"/>
        <v>4.4298368195692696E-2</v>
      </c>
      <c r="BQ372" s="42">
        <v>1.1299999999999999</v>
      </c>
      <c r="BR372" s="42">
        <v>1.0900000000000001</v>
      </c>
      <c r="BS372" s="42">
        <v>1.1100000000000001</v>
      </c>
      <c r="BT372" s="42">
        <v>1.08</v>
      </c>
      <c r="BU372" s="42">
        <v>1.06</v>
      </c>
      <c r="BV372" s="42">
        <v>1.05</v>
      </c>
      <c r="BW372" s="54">
        <v>1.0900000000000001</v>
      </c>
      <c r="BX372" s="44">
        <v>4.2999999999999997E-2</v>
      </c>
      <c r="BY372" s="44">
        <v>4.3999999999999997E-2</v>
      </c>
      <c r="BZ372" s="44">
        <v>4.2999999999999997E-2</v>
      </c>
      <c r="CA372" s="44">
        <v>4.3999999999999997E-2</v>
      </c>
      <c r="CB372" s="44">
        <v>4.8000000000000001E-2</v>
      </c>
      <c r="CC372" s="44">
        <v>0.05</v>
      </c>
      <c r="CD372" s="58">
        <v>4.4999999999999998E-2</v>
      </c>
      <c r="CE372" s="42">
        <v>8.0299999999999994</v>
      </c>
      <c r="CF372" s="42">
        <v>8.0399999999999991</v>
      </c>
      <c r="CG372" s="42">
        <v>8.0299999999999994</v>
      </c>
      <c r="CH372" s="42">
        <v>8.01</v>
      </c>
      <c r="CI372" s="42">
        <v>7.97</v>
      </c>
      <c r="CJ372" s="42">
        <v>7.95</v>
      </c>
      <c r="CK372" s="54">
        <v>8</v>
      </c>
      <c r="CL372" s="42">
        <v>130</v>
      </c>
      <c r="CM372" s="44"/>
      <c r="CN372" s="44">
        <v>1.273748517036438</v>
      </c>
      <c r="CO372" s="44">
        <v>1.3186813592910767</v>
      </c>
      <c r="CP372" s="44">
        <v>1.3118437528610229</v>
      </c>
      <c r="CQ372" s="44">
        <v>1.2786325216293335</v>
      </c>
      <c r="CR372" s="44">
        <v>1.2874237298965454</v>
      </c>
      <c r="CS372" s="44">
        <v>1.2844933271408081</v>
      </c>
      <c r="CT372" s="58">
        <f t="shared" si="163"/>
        <v>1.2924705346425374</v>
      </c>
      <c r="CU372" s="44">
        <v>1.2009764909744263</v>
      </c>
      <c r="CV372" s="44">
        <v>1.174102783203125</v>
      </c>
      <c r="CW372" s="44">
        <v>1.1830366849899292</v>
      </c>
      <c r="CX372" s="44">
        <v>1.2371169328689575</v>
      </c>
      <c r="CY372" s="44">
        <v>1.165188193321228</v>
      </c>
      <c r="CZ372" s="44">
        <v>1.1919956207275391</v>
      </c>
      <c r="DA372" s="54">
        <f t="shared" si="168"/>
        <v>1.1920694510142009</v>
      </c>
      <c r="DB372" s="65">
        <v>899.023193359375</v>
      </c>
      <c r="DC372" s="65">
        <v>865.5677490234375</v>
      </c>
      <c r="DD372" s="65">
        <v>931.25762939453125</v>
      </c>
      <c r="DE372" s="65">
        <v>859.70697021484375</v>
      </c>
      <c r="DF372" s="65">
        <v>898.5347900390625</v>
      </c>
      <c r="DG372" s="65">
        <v>893.16241455078125</v>
      </c>
      <c r="DH372" s="58">
        <f t="shared" si="164"/>
        <v>1.2833406591796874</v>
      </c>
      <c r="DI372" s="65">
        <v>894.993896484375</v>
      </c>
      <c r="DJ372" s="65">
        <v>910.25640869140625</v>
      </c>
      <c r="DK372" s="65">
        <v>896.82537841796875</v>
      </c>
      <c r="DL372" s="65">
        <v>890.10986328125</v>
      </c>
      <c r="DM372" s="65">
        <v>893.16241455078125</v>
      </c>
      <c r="DN372" s="65">
        <v>884.0048828125</v>
      </c>
      <c r="DO372" s="58">
        <f t="shared" si="165"/>
        <v>1.2886446826171876</v>
      </c>
      <c r="DP372" s="65">
        <v>0</v>
      </c>
      <c r="DQ372" s="44"/>
      <c r="DR372" s="65">
        <v>0</v>
      </c>
      <c r="DS372" s="65">
        <v>0</v>
      </c>
      <c r="DT372" s="65">
        <v>769.75</v>
      </c>
      <c r="DU372" s="65">
        <v>0</v>
      </c>
      <c r="DV372" s="65">
        <v>0</v>
      </c>
      <c r="DW372" s="65">
        <v>734.25</v>
      </c>
      <c r="DX372" s="58">
        <f t="shared" si="166"/>
        <v>0.36096</v>
      </c>
      <c r="DY372" s="43">
        <v>6.3318681716918945</v>
      </c>
      <c r="DZ372" s="43">
        <v>15.094281196594238</v>
      </c>
      <c r="EA372" s="43">
        <v>26.155654907226563</v>
      </c>
      <c r="EB372" s="44">
        <f t="shared" si="167"/>
        <v>0.89974168273925792</v>
      </c>
      <c r="EC372" s="43">
        <v>8</v>
      </c>
      <c r="ED372" s="43">
        <v>8</v>
      </c>
      <c r="EE372" s="43">
        <v>8</v>
      </c>
      <c r="EF372" s="43">
        <v>9</v>
      </c>
      <c r="EG372" s="43">
        <v>9</v>
      </c>
      <c r="EH372" s="43">
        <v>9</v>
      </c>
      <c r="EI372" s="56">
        <f t="shared" si="148"/>
        <v>8.5</v>
      </c>
      <c r="EJ372" s="65">
        <v>69.31</v>
      </c>
      <c r="EK372" s="42">
        <v>0</v>
      </c>
      <c r="EL372" s="42">
        <v>0</v>
      </c>
      <c r="EM372" s="42">
        <v>0</v>
      </c>
      <c r="EN372" s="42">
        <v>0</v>
      </c>
      <c r="EO372" s="42">
        <v>0</v>
      </c>
      <c r="EP372" s="42">
        <v>0</v>
      </c>
      <c r="EQ372" s="54" t="str">
        <f t="shared" si="149"/>
        <v>0</v>
      </c>
      <c r="ER372" s="65" t="s">
        <v>237</v>
      </c>
      <c r="ES372" s="42">
        <v>0</v>
      </c>
      <c r="ET372" s="42">
        <v>0</v>
      </c>
      <c r="EU372" s="42">
        <v>0</v>
      </c>
      <c r="EV372" s="42">
        <v>0</v>
      </c>
      <c r="EW372" s="42">
        <v>0</v>
      </c>
      <c r="EX372" s="42">
        <v>0</v>
      </c>
      <c r="EY372" s="54" t="str">
        <f t="shared" si="150"/>
        <v>0</v>
      </c>
      <c r="EZ372" s="42" t="s">
        <v>237</v>
      </c>
      <c r="FA372" s="42">
        <v>0.20000000298023224</v>
      </c>
      <c r="FB372" s="42">
        <v>0.20000000298023224</v>
      </c>
      <c r="FC372" s="42">
        <v>0.20000000298023224</v>
      </c>
      <c r="FD372" s="42">
        <v>0.20000000298023224</v>
      </c>
      <c r="FE372" s="42">
        <v>0.20000000298023224</v>
      </c>
      <c r="FF372" s="42">
        <v>0.20000000298023224</v>
      </c>
      <c r="FG372" s="54">
        <f t="shared" si="151"/>
        <v>0.20000000298023224</v>
      </c>
      <c r="FH372" s="42"/>
      <c r="FI372" s="42">
        <v>0.27000001072883606</v>
      </c>
      <c r="FJ372" s="42">
        <v>0.27000001072883606</v>
      </c>
      <c r="FK372" s="42">
        <v>0.27000001072883606</v>
      </c>
      <c r="FL372" s="42">
        <v>0.27000001072883606</v>
      </c>
      <c r="FM372" s="42">
        <v>0.27000001072883606</v>
      </c>
      <c r="FN372" s="42">
        <v>0.27000001072883606</v>
      </c>
      <c r="FO372" s="54">
        <f t="shared" si="152"/>
        <v>0.27000001072883606</v>
      </c>
      <c r="FP372" s="65">
        <v>22.5</v>
      </c>
      <c r="FQ372" s="42">
        <v>0.62000000476837158</v>
      </c>
      <c r="FR372" s="42">
        <v>0.62000000476837158</v>
      </c>
      <c r="FS372" s="42">
        <v>0.62000000476837158</v>
      </c>
      <c r="FT372" s="42">
        <v>0.62000000476837158</v>
      </c>
      <c r="FU372" s="42">
        <v>0.62000000476837158</v>
      </c>
      <c r="FV372" s="42">
        <v>0.62000000476837158</v>
      </c>
      <c r="FW372" s="54">
        <f t="shared" si="153"/>
        <v>0.62000000476837158</v>
      </c>
      <c r="FX372" s="65">
        <v>26</v>
      </c>
    </row>
    <row r="373" spans="1:180">
      <c r="A373" s="40">
        <v>39075</v>
      </c>
      <c r="B373" s="41"/>
      <c r="C373" s="41"/>
      <c r="D373" s="41"/>
      <c r="E373" s="42"/>
      <c r="F373" s="42"/>
      <c r="G373" s="42"/>
      <c r="H373" s="42"/>
      <c r="I373" s="42"/>
      <c r="J373" s="42"/>
      <c r="K373" s="54" t="str">
        <f t="shared" si="154"/>
        <v/>
      </c>
      <c r="L373" s="43">
        <v>4.5665445327758789</v>
      </c>
      <c r="M373" s="43">
        <v>4.3956046104431152</v>
      </c>
      <c r="N373" s="43">
        <v>4.2735042572021484</v>
      </c>
      <c r="O373" s="43">
        <v>4.2735042572021484</v>
      </c>
      <c r="P373" s="43">
        <v>4.6642246246337891</v>
      </c>
      <c r="Q373" s="43">
        <v>4.2002444267272949</v>
      </c>
      <c r="R373" s="54">
        <f t="shared" si="155"/>
        <v>4.3956044514973955</v>
      </c>
      <c r="S373" s="43">
        <v>5.4945054054260254</v>
      </c>
      <c r="T373" s="43">
        <v>4.029304027557373</v>
      </c>
      <c r="U373" s="43">
        <v>4.1514043807983398</v>
      </c>
      <c r="V373" s="43">
        <v>3.2967033386230469</v>
      </c>
      <c r="W373" s="43">
        <v>3.1746032238006592</v>
      </c>
      <c r="X373" s="43">
        <v>3.4188034534454346</v>
      </c>
      <c r="Y373" s="56">
        <f t="shared" si="156"/>
        <v>3.92755397160848</v>
      </c>
      <c r="Z373" s="42">
        <v>-0.24664224684238434</v>
      </c>
      <c r="AA373" s="42">
        <v>-0.31013432145118713</v>
      </c>
      <c r="AB373" s="42">
        <v>-0.28571429848670959</v>
      </c>
      <c r="AC373" s="42">
        <v>-0.2905983030796051</v>
      </c>
      <c r="AD373" s="42">
        <v>-0.31990233063697815</v>
      </c>
      <c r="AE373" s="42">
        <v>-0.2905983030796051</v>
      </c>
      <c r="AF373" s="54">
        <f t="shared" si="157"/>
        <v>-0.29059830059607822</v>
      </c>
      <c r="AG373" s="42">
        <v>7.7059826850891113</v>
      </c>
      <c r="AH373" s="42">
        <v>7.740170955657959</v>
      </c>
      <c r="AI373" s="42">
        <v>7.6615386009216309</v>
      </c>
      <c r="AJ373" s="42">
        <v>7.8735041618347168</v>
      </c>
      <c r="AK373" s="42">
        <v>8.2803421020507813</v>
      </c>
      <c r="AL373" s="42">
        <v>7.8495726585388184</v>
      </c>
      <c r="AM373" s="54">
        <f t="shared" si="158"/>
        <v>7.8518518606821699</v>
      </c>
      <c r="AN373" s="44">
        <v>0.7667887806892395</v>
      </c>
      <c r="AO373" s="44">
        <v>0.59096461534500122</v>
      </c>
      <c r="AP373" s="44">
        <v>0.62759464979171753</v>
      </c>
      <c r="AQ373" s="44">
        <v>0.5763126015663147</v>
      </c>
      <c r="AR373" s="44">
        <v>0.49328449368476868</v>
      </c>
      <c r="AS373" s="44">
        <v>0.4761904776096344</v>
      </c>
      <c r="AT373" s="58">
        <f t="shared" si="159"/>
        <v>0.58852260311444604</v>
      </c>
      <c r="AU373" s="42">
        <v>0.48840048909187317</v>
      </c>
      <c r="AV373" s="42">
        <v>0.63492065668106079</v>
      </c>
      <c r="AW373" s="42">
        <v>0.73870575428009033</v>
      </c>
      <c r="AX373" s="42">
        <v>0.56654459238052368</v>
      </c>
      <c r="AY373" s="42">
        <v>0.67032968997955322</v>
      </c>
      <c r="AZ373" s="42">
        <v>0.69230771064758301</v>
      </c>
      <c r="BA373" s="54">
        <f t="shared" si="160"/>
        <v>0.63186814884344733</v>
      </c>
      <c r="BB373" s="44"/>
      <c r="BC373" s="42">
        <v>0.17704518139362335</v>
      </c>
      <c r="BD373" s="42">
        <v>0.13431014120578766</v>
      </c>
      <c r="BE373" s="42">
        <v>0.31623932719230652</v>
      </c>
      <c r="BF373" s="42">
        <v>0.27228328585624695</v>
      </c>
      <c r="BG373" s="42">
        <v>0.26251527667045593</v>
      </c>
      <c r="BH373" s="42">
        <v>0.29914531111717224</v>
      </c>
      <c r="BI373" s="54">
        <f t="shared" si="161"/>
        <v>0.2435897539059321</v>
      </c>
      <c r="BJ373" s="44">
        <v>4.6937134116888046E-2</v>
      </c>
      <c r="BK373" s="44">
        <v>4.4761218130588531E-2</v>
      </c>
      <c r="BL373" s="44">
        <v>4.9156356602907181E-2</v>
      </c>
      <c r="BM373" s="44">
        <v>5.0161845982074738E-2</v>
      </c>
      <c r="BN373" s="44">
        <v>5.0161845982074738E-2</v>
      </c>
      <c r="BO373" s="44">
        <v>5.1237266510725021E-2</v>
      </c>
      <c r="BP373" s="58">
        <f t="shared" si="162"/>
        <v>4.8735944554209709E-2</v>
      </c>
      <c r="BQ373" s="42">
        <v>1.01</v>
      </c>
      <c r="BR373" s="42">
        <v>0.95</v>
      </c>
      <c r="BS373" s="42">
        <v>0.97</v>
      </c>
      <c r="BT373" s="42">
        <v>1.0900000000000001</v>
      </c>
      <c r="BU373" s="42">
        <v>1.1599999999999999</v>
      </c>
      <c r="BV373" s="42">
        <v>1.1200000000000001</v>
      </c>
      <c r="BW373" s="54">
        <v>1.05</v>
      </c>
      <c r="BX373" s="44">
        <v>4.9000000000000002E-2</v>
      </c>
      <c r="BY373" s="44">
        <v>4.5999999999999999E-2</v>
      </c>
      <c r="BZ373" s="44">
        <v>4.9000000000000002E-2</v>
      </c>
      <c r="CA373" s="44">
        <v>5.3999999999999999E-2</v>
      </c>
      <c r="CB373" s="44">
        <v>5.2999999999999999E-2</v>
      </c>
      <c r="CC373" s="44">
        <v>0.05</v>
      </c>
      <c r="CD373" s="58">
        <v>0.05</v>
      </c>
      <c r="CE373" s="42">
        <v>7.96</v>
      </c>
      <c r="CF373" s="42">
        <v>7.97</v>
      </c>
      <c r="CG373" s="42">
        <v>7.97</v>
      </c>
      <c r="CH373" s="42">
        <v>7.96</v>
      </c>
      <c r="CI373" s="42">
        <v>7.95</v>
      </c>
      <c r="CJ373" s="42">
        <v>7.93</v>
      </c>
      <c r="CK373" s="54">
        <v>7.96</v>
      </c>
      <c r="CL373" s="42">
        <v>126</v>
      </c>
      <c r="CM373" s="44"/>
      <c r="CN373" s="44">
        <v>1.2747253179550171</v>
      </c>
      <c r="CO373" s="44">
        <v>0.54407817125320435</v>
      </c>
      <c r="CP373" s="44">
        <v>0.75409036874771118</v>
      </c>
      <c r="CQ373" s="44">
        <v>0.60757023096084595</v>
      </c>
      <c r="CR373" s="44">
        <v>0.56361418962478638</v>
      </c>
      <c r="CS373" s="44">
        <v>0.58705741167068481</v>
      </c>
      <c r="CT373" s="58">
        <f t="shared" si="163"/>
        <v>0.72185594836870826</v>
      </c>
      <c r="CU373" s="44">
        <v>1.1562956571578979</v>
      </c>
      <c r="CV373" s="44">
        <v>1.8812458515167236</v>
      </c>
      <c r="CW373" s="44">
        <v>1.7374069690704346</v>
      </c>
      <c r="CX373" s="44">
        <v>1.8812458515167236</v>
      </c>
      <c r="CY373" s="44">
        <v>1.8812458515167236</v>
      </c>
      <c r="CZ373" s="44">
        <v>1.8916623592376709</v>
      </c>
      <c r="DA373" s="54">
        <f t="shared" si="168"/>
        <v>1.7381837566693623</v>
      </c>
      <c r="DB373" s="65">
        <v>865.4456787109375</v>
      </c>
      <c r="DC373" s="65">
        <v>382.17340087890625</v>
      </c>
      <c r="DD373" s="65">
        <v>399.87786865234375</v>
      </c>
      <c r="DE373" s="65">
        <v>454.82296752929687</v>
      </c>
      <c r="DF373" s="65">
        <v>378.26617431640625</v>
      </c>
      <c r="DG373" s="65">
        <v>371.67279052734375</v>
      </c>
      <c r="DH373" s="58">
        <f t="shared" si="164"/>
        <v>0.68454213134765629</v>
      </c>
      <c r="DI373" s="65">
        <v>888.27838134765625</v>
      </c>
      <c r="DJ373" s="65">
        <v>374.31011962890625</v>
      </c>
      <c r="DK373" s="65">
        <v>376.06838989257812</v>
      </c>
      <c r="DL373" s="65">
        <v>373.015869140625</v>
      </c>
      <c r="DM373" s="65">
        <v>373.62637329101563</v>
      </c>
      <c r="DN373" s="65">
        <v>378.5103759765625</v>
      </c>
      <c r="DO373" s="58">
        <f t="shared" si="165"/>
        <v>0.66331428222656252</v>
      </c>
      <c r="DP373" s="65">
        <v>48</v>
      </c>
      <c r="DQ373" s="44"/>
      <c r="DR373" s="65">
        <v>0</v>
      </c>
      <c r="DS373" s="65">
        <v>0</v>
      </c>
      <c r="DT373" s="65">
        <v>0</v>
      </c>
      <c r="DU373" s="65">
        <v>749.4375</v>
      </c>
      <c r="DV373" s="65">
        <v>0</v>
      </c>
      <c r="DW373" s="65">
        <v>0</v>
      </c>
      <c r="DX373" s="58">
        <f t="shared" si="166"/>
        <v>0.179865</v>
      </c>
      <c r="DY373" s="43">
        <v>6.4234919548034668</v>
      </c>
      <c r="DZ373" s="43">
        <v>13.538640022277832</v>
      </c>
      <c r="EA373" s="43">
        <v>28.754409790039063</v>
      </c>
      <c r="EB373" s="44">
        <f t="shared" si="167"/>
        <v>0.89043789367675785</v>
      </c>
      <c r="EC373" s="43">
        <v>9</v>
      </c>
      <c r="ED373" s="43">
        <v>9</v>
      </c>
      <c r="EE373" s="43">
        <v>11</v>
      </c>
      <c r="EF373" s="43">
        <v>11</v>
      </c>
      <c r="EG373" s="43">
        <v>11</v>
      </c>
      <c r="EH373" s="43">
        <v>11</v>
      </c>
      <c r="EI373" s="56">
        <f t="shared" si="148"/>
        <v>10.333333333333334</v>
      </c>
      <c r="EJ373" s="65">
        <v>31.48</v>
      </c>
      <c r="EK373" s="42">
        <v>0</v>
      </c>
      <c r="EL373" s="42">
        <v>0</v>
      </c>
      <c r="EM373" s="42">
        <v>0</v>
      </c>
      <c r="EN373" s="42">
        <v>0</v>
      </c>
      <c r="EO373" s="42">
        <v>0</v>
      </c>
      <c r="EP373" s="42">
        <v>0</v>
      </c>
      <c r="EQ373" s="54" t="str">
        <f t="shared" si="149"/>
        <v>0</v>
      </c>
      <c r="ER373" s="65" t="s">
        <v>237</v>
      </c>
      <c r="ES373" s="42">
        <v>0</v>
      </c>
      <c r="ET373" s="42">
        <v>0</v>
      </c>
      <c r="EU373" s="42">
        <v>0</v>
      </c>
      <c r="EV373" s="42">
        <v>0</v>
      </c>
      <c r="EW373" s="42">
        <v>0</v>
      </c>
      <c r="EX373" s="42">
        <v>0</v>
      </c>
      <c r="EY373" s="54" t="str">
        <f t="shared" si="150"/>
        <v>0</v>
      </c>
      <c r="EZ373" s="42" t="s">
        <v>237</v>
      </c>
      <c r="FA373" s="42">
        <v>0.20000000298023224</v>
      </c>
      <c r="FB373" s="42">
        <v>0.25</v>
      </c>
      <c r="FC373" s="42">
        <v>0.25999999046325684</v>
      </c>
      <c r="FD373" s="42">
        <v>0.27000001072883606</v>
      </c>
      <c r="FE373" s="42">
        <v>0.2800000011920929</v>
      </c>
      <c r="FF373" s="42">
        <v>0.27000001072883606</v>
      </c>
      <c r="FG373" s="54">
        <f t="shared" si="151"/>
        <v>0.25500000268220901</v>
      </c>
      <c r="FH373" s="42"/>
      <c r="FI373" s="42">
        <v>0.27000001072883606</v>
      </c>
      <c r="FJ373" s="42">
        <v>0.30000001192092896</v>
      </c>
      <c r="FK373" s="42">
        <v>0.33000001311302185</v>
      </c>
      <c r="FL373" s="42">
        <v>0.33000001311302185</v>
      </c>
      <c r="FM373" s="42">
        <v>0.30000001192092896</v>
      </c>
      <c r="FN373" s="42">
        <v>0.30000001192092896</v>
      </c>
      <c r="FO373" s="54">
        <f t="shared" si="152"/>
        <v>0.30500001211961109</v>
      </c>
      <c r="FP373" s="65">
        <v>12</v>
      </c>
      <c r="FQ373" s="42">
        <v>0.62000000476837158</v>
      </c>
      <c r="FR373" s="42">
        <v>0.62000000476837158</v>
      </c>
      <c r="FS373" s="42">
        <v>0.62000000476837158</v>
      </c>
      <c r="FT373" s="42">
        <v>0.62000000476837158</v>
      </c>
      <c r="FU373" s="42">
        <v>0.62000000476837158</v>
      </c>
      <c r="FV373" s="42">
        <v>0.62000000476837158</v>
      </c>
      <c r="FW373" s="54">
        <f t="shared" si="153"/>
        <v>0.62000000476837158</v>
      </c>
      <c r="FX373" s="65">
        <v>12</v>
      </c>
    </row>
    <row r="374" spans="1:180">
      <c r="A374" s="40">
        <v>39076</v>
      </c>
      <c r="B374" s="41"/>
      <c r="C374" s="41"/>
      <c r="D374" s="41"/>
      <c r="E374" s="42"/>
      <c r="F374" s="42"/>
      <c r="G374" s="42"/>
      <c r="H374" s="42"/>
      <c r="I374" s="42"/>
      <c r="J374" s="42"/>
      <c r="K374" s="54" t="str">
        <f t="shared" si="154"/>
        <v/>
      </c>
      <c r="L374" s="43">
        <v>3.3211233615875244</v>
      </c>
      <c r="M374" s="43">
        <v>2.6617827415466309</v>
      </c>
      <c r="N374" s="43">
        <v>2.0512821674346924</v>
      </c>
      <c r="O374" s="43">
        <v>2.1733822822570801</v>
      </c>
      <c r="P374" s="43">
        <v>2.6617827415466309</v>
      </c>
      <c r="Q374" s="43">
        <v>2.6617827415466309</v>
      </c>
      <c r="R374" s="54">
        <f t="shared" si="155"/>
        <v>2.5885226726531982</v>
      </c>
      <c r="S374" s="43">
        <v>3.4188034534454346</v>
      </c>
      <c r="T374" s="43">
        <v>2.5641026496887207</v>
      </c>
      <c r="U374" s="43">
        <v>2.6862027645111084</v>
      </c>
      <c r="V374" s="43">
        <v>2.6862027645111084</v>
      </c>
      <c r="W374" s="43">
        <v>2.5641026496887207</v>
      </c>
      <c r="X374" s="43">
        <v>2.8083028793334961</v>
      </c>
      <c r="Y374" s="56">
        <f t="shared" si="156"/>
        <v>2.7879528601964316</v>
      </c>
      <c r="Z374" s="42">
        <v>-0.28571429848670959</v>
      </c>
      <c r="AA374" s="42">
        <v>-0.21245421469211578</v>
      </c>
      <c r="AB374" s="42">
        <v>-0.25152626633644104</v>
      </c>
      <c r="AC374" s="42">
        <v>-0.25152626633644104</v>
      </c>
      <c r="AD374" s="42">
        <v>-0.28083029389381409</v>
      </c>
      <c r="AE374" s="42">
        <v>-0.25152626633644104</v>
      </c>
      <c r="AF374" s="54">
        <f t="shared" si="157"/>
        <v>-0.25559626768032712</v>
      </c>
      <c r="AG374" s="42">
        <v>7.7162394523620605</v>
      </c>
      <c r="AH374" s="42">
        <v>7.654700756072998</v>
      </c>
      <c r="AI374" s="42">
        <v>7.6512818336486816</v>
      </c>
      <c r="AJ374" s="42">
        <v>8.0649576187133789</v>
      </c>
      <c r="AK374" s="42">
        <v>8.2974357604980469</v>
      </c>
      <c r="AL374" s="42">
        <v>7.8153843879699707</v>
      </c>
      <c r="AM374" s="54">
        <f t="shared" si="158"/>
        <v>7.8666666348775225</v>
      </c>
      <c r="AN374" s="44">
        <v>0.44932845234870911</v>
      </c>
      <c r="AO374" s="44">
        <v>0.42979243397712708</v>
      </c>
      <c r="AP374" s="44">
        <v>0.39316239953041077</v>
      </c>
      <c r="AQ374" s="44">
        <v>0.40537241101264954</v>
      </c>
      <c r="AR374" s="44">
        <v>0.40048840641975403</v>
      </c>
      <c r="AS374" s="44">
        <v>0.37606838345527649</v>
      </c>
      <c r="AT374" s="58">
        <f t="shared" si="159"/>
        <v>0.40903541445732117</v>
      </c>
      <c r="AU374" s="42">
        <v>0.41758242249488831</v>
      </c>
      <c r="AV374" s="42">
        <v>0.69963371753692627</v>
      </c>
      <c r="AW374" s="42">
        <v>0.64957267045974731</v>
      </c>
      <c r="AX374" s="42">
        <v>0.58730161190032959</v>
      </c>
      <c r="AY374" s="42">
        <v>0.67032968997955322</v>
      </c>
      <c r="AZ374" s="42">
        <v>0.77899879217147827</v>
      </c>
      <c r="BA374" s="54">
        <f t="shared" si="160"/>
        <v>0.63390315075715387</v>
      </c>
      <c r="BB374" s="44"/>
      <c r="BC374" s="42">
        <v>0.25396826863288879</v>
      </c>
      <c r="BD374" s="42">
        <v>0.26373627781867981</v>
      </c>
      <c r="BE374" s="42">
        <v>0.31868132948875427</v>
      </c>
      <c r="BF374" s="42">
        <v>0.30280831456184387</v>
      </c>
      <c r="BG374" s="42">
        <v>0.31013432145118713</v>
      </c>
      <c r="BH374" s="42">
        <v>0.35775336623191833</v>
      </c>
      <c r="BI374" s="54">
        <f t="shared" si="161"/>
        <v>0.30118031303087872</v>
      </c>
      <c r="BJ374" s="44">
        <v>5.1366385072469711E-2</v>
      </c>
      <c r="BK374" s="44">
        <v>5.589965358376503E-2</v>
      </c>
      <c r="BL374" s="44">
        <v>5.2852343767881393E-2</v>
      </c>
      <c r="BM374" s="44">
        <v>5.0772130489349365E-2</v>
      </c>
      <c r="BN374" s="44">
        <v>4.8740386962890625E-2</v>
      </c>
      <c r="BO374" s="44">
        <v>5.2646446973085403E-2</v>
      </c>
      <c r="BP374" s="58">
        <f t="shared" si="162"/>
        <v>5.2046224474906921E-2</v>
      </c>
      <c r="BQ374" s="42">
        <v>1.1000000000000001</v>
      </c>
      <c r="BR374" s="42">
        <v>1.1000000000000001</v>
      </c>
      <c r="BS374" s="42">
        <v>1.0900000000000001</v>
      </c>
      <c r="BT374" s="42">
        <v>1.1100000000000001</v>
      </c>
      <c r="BU374" s="42">
        <v>1.1399999999999999</v>
      </c>
      <c r="BV374" s="42">
        <v>1.1499999999999999</v>
      </c>
      <c r="BW374" s="54">
        <v>1.1100000000000001</v>
      </c>
      <c r="BX374" s="44">
        <v>5.0999999999999997E-2</v>
      </c>
      <c r="BY374" s="44">
        <v>0.06</v>
      </c>
      <c r="BZ374" s="44">
        <v>5.7000000000000002E-2</v>
      </c>
      <c r="CA374" s="44">
        <v>5.3999999999999999E-2</v>
      </c>
      <c r="CB374" s="44">
        <v>5.2999999999999999E-2</v>
      </c>
      <c r="CC374" s="44">
        <v>5.7000000000000002E-2</v>
      </c>
      <c r="CD374" s="58">
        <v>5.5E-2</v>
      </c>
      <c r="CE374" s="42">
        <v>7.93</v>
      </c>
      <c r="CF374" s="42">
        <v>7.95</v>
      </c>
      <c r="CG374" s="42">
        <v>7.95</v>
      </c>
      <c r="CH374" s="42">
        <v>7.93</v>
      </c>
      <c r="CI374" s="42">
        <v>7.94</v>
      </c>
      <c r="CJ374" s="42">
        <v>7.94</v>
      </c>
      <c r="CK374" s="54">
        <v>7.94</v>
      </c>
      <c r="CL374" s="42">
        <v>117</v>
      </c>
      <c r="CM374" s="44"/>
      <c r="CN374" s="44">
        <v>0.60366302728652954</v>
      </c>
      <c r="CO374" s="44">
        <v>0.77362638711929321</v>
      </c>
      <c r="CP374" s="44">
        <v>0.90549451112747192</v>
      </c>
      <c r="CQ374" s="44">
        <v>0.7003663182258606</v>
      </c>
      <c r="CR374" s="44">
        <v>0.75799757242202759</v>
      </c>
      <c r="CS374" s="44">
        <v>0.83418804407119751</v>
      </c>
      <c r="CT374" s="58">
        <f t="shared" si="163"/>
        <v>0.7625559767087301</v>
      </c>
      <c r="CU374" s="44">
        <v>1.8501096963882446</v>
      </c>
      <c r="CV374" s="44">
        <v>1.6969946622848511</v>
      </c>
      <c r="CW374" s="44">
        <v>1.6568962335586548</v>
      </c>
      <c r="CX374" s="44">
        <v>1.7171621322631836</v>
      </c>
      <c r="CY374" s="44">
        <v>1.68694007396698</v>
      </c>
      <c r="CZ374" s="44">
        <v>1.6469192504882813</v>
      </c>
      <c r="DA374" s="54">
        <f t="shared" si="168"/>
        <v>1.7091703414916992</v>
      </c>
      <c r="DB374" s="65">
        <v>422.954833984375</v>
      </c>
      <c r="DC374" s="65">
        <v>515.14044189453125</v>
      </c>
      <c r="DD374" s="65">
        <v>499.26739501953125</v>
      </c>
      <c r="DE374" s="65">
        <v>526.984130859375</v>
      </c>
      <c r="DF374" s="65">
        <v>511.35531616210937</v>
      </c>
      <c r="DG374" s="65">
        <v>498.04638671875</v>
      </c>
      <c r="DH374" s="58">
        <f t="shared" si="164"/>
        <v>0.71369964111328121</v>
      </c>
      <c r="DI374" s="65">
        <v>379.12088012695312</v>
      </c>
      <c r="DJ374" s="65">
        <v>546.4713134765625</v>
      </c>
      <c r="DK374" s="65">
        <v>544.5665283203125</v>
      </c>
      <c r="DL374" s="65">
        <v>548.22955322265625</v>
      </c>
      <c r="DM374" s="65">
        <v>546.4713134765625</v>
      </c>
      <c r="DN374" s="65">
        <v>540.903564453125</v>
      </c>
      <c r="DO374" s="58">
        <f t="shared" si="165"/>
        <v>0.74538315673828126</v>
      </c>
      <c r="DP374" s="65">
        <v>23</v>
      </c>
      <c r="DQ374" s="44"/>
      <c r="DR374" s="65">
        <v>716</v>
      </c>
      <c r="DS374" s="65">
        <v>0</v>
      </c>
      <c r="DT374" s="65">
        <v>0</v>
      </c>
      <c r="DU374" s="65">
        <v>0</v>
      </c>
      <c r="DV374" s="65">
        <v>726.4375</v>
      </c>
      <c r="DW374" s="65">
        <v>0</v>
      </c>
      <c r="DX374" s="58">
        <f t="shared" si="166"/>
        <v>0.34618500000000002</v>
      </c>
      <c r="DY374" s="43">
        <v>5.7788519859313965</v>
      </c>
      <c r="DZ374" s="43">
        <v>13.614437103271484</v>
      </c>
      <c r="EA374" s="43">
        <v>28.646125793457031</v>
      </c>
      <c r="EB374" s="44">
        <f t="shared" si="167"/>
        <v>0.73431678291320801</v>
      </c>
      <c r="EC374" s="43">
        <v>11</v>
      </c>
      <c r="ED374" s="43">
        <v>11</v>
      </c>
      <c r="EE374" s="43">
        <v>11</v>
      </c>
      <c r="EF374" s="43">
        <v>11</v>
      </c>
      <c r="EG374" s="43">
        <v>11</v>
      </c>
      <c r="EH374" s="43">
        <v>11</v>
      </c>
      <c r="EI374" s="56">
        <f t="shared" si="148"/>
        <v>11</v>
      </c>
      <c r="EJ374" s="65">
        <v>47.14</v>
      </c>
      <c r="EK374" s="42">
        <v>0</v>
      </c>
      <c r="EL374" s="42">
        <v>0</v>
      </c>
      <c r="EM374" s="42">
        <v>0</v>
      </c>
      <c r="EN374" s="42">
        <v>0</v>
      </c>
      <c r="EO374" s="42">
        <v>0</v>
      </c>
      <c r="EP374" s="42">
        <v>0</v>
      </c>
      <c r="EQ374" s="54" t="str">
        <f t="shared" si="149"/>
        <v>0</v>
      </c>
      <c r="ER374" s="65" t="s">
        <v>237</v>
      </c>
      <c r="ES374" s="42">
        <v>0</v>
      </c>
      <c r="ET374" s="42">
        <v>0</v>
      </c>
      <c r="EU374" s="42">
        <v>0</v>
      </c>
      <c r="EV374" s="42">
        <v>0</v>
      </c>
      <c r="EW374" s="42">
        <v>0</v>
      </c>
      <c r="EX374" s="42">
        <v>0</v>
      </c>
      <c r="EY374" s="54" t="str">
        <f t="shared" si="150"/>
        <v>0</v>
      </c>
      <c r="EZ374" s="42" t="s">
        <v>237</v>
      </c>
      <c r="FA374" s="42">
        <v>0.25999999046325684</v>
      </c>
      <c r="FB374" s="42">
        <v>0.25999999046325684</v>
      </c>
      <c r="FC374" s="42">
        <v>0.25999999046325684</v>
      </c>
      <c r="FD374" s="42">
        <v>0.25999999046325684</v>
      </c>
      <c r="FE374" s="42">
        <v>0.25999999046325684</v>
      </c>
      <c r="FF374" s="42">
        <v>0.25999999046325684</v>
      </c>
      <c r="FG374" s="54">
        <f t="shared" si="151"/>
        <v>0.25999999046325684</v>
      </c>
      <c r="FH374" s="42"/>
      <c r="FI374" s="42">
        <v>0.30000001192092896</v>
      </c>
      <c r="FJ374" s="42">
        <v>0.30000001192092896</v>
      </c>
      <c r="FK374" s="42">
        <v>0.30000001192092896</v>
      </c>
      <c r="FL374" s="42">
        <v>0.30000001192092896</v>
      </c>
      <c r="FM374" s="42">
        <v>0.30000001192092896</v>
      </c>
      <c r="FN374" s="42">
        <v>0.30000001192092896</v>
      </c>
      <c r="FO374" s="54">
        <f t="shared" si="152"/>
        <v>0.30000001192092896</v>
      </c>
      <c r="FP374" s="65">
        <v>15</v>
      </c>
      <c r="FQ374" s="42">
        <v>0.62000000476837158</v>
      </c>
      <c r="FR374" s="42">
        <v>0.62000000476837158</v>
      </c>
      <c r="FS374" s="42">
        <v>0.62000000476837158</v>
      </c>
      <c r="FT374" s="42">
        <v>0.62000000476837158</v>
      </c>
      <c r="FU374" s="42">
        <v>0.62000000476837158</v>
      </c>
      <c r="FV374" s="42">
        <v>0.62000000476837158</v>
      </c>
      <c r="FW374" s="54">
        <f t="shared" si="153"/>
        <v>0.62000000476837158</v>
      </c>
      <c r="FX374" s="65">
        <v>16</v>
      </c>
    </row>
    <row r="375" spans="1:180">
      <c r="A375" s="40">
        <v>39077</v>
      </c>
      <c r="B375" s="41"/>
      <c r="C375" s="41"/>
      <c r="D375" s="41"/>
      <c r="E375" s="42"/>
      <c r="F375" s="42"/>
      <c r="G375" s="42"/>
      <c r="H375" s="42"/>
      <c r="I375" s="42"/>
      <c r="J375" s="42"/>
      <c r="K375" s="54" t="str">
        <f t="shared" si="154"/>
        <v/>
      </c>
      <c r="L375" s="43">
        <v>2.5396826267242432</v>
      </c>
      <c r="M375" s="43">
        <v>2.5396826267242432</v>
      </c>
      <c r="N375" s="43">
        <v>2.6617827415466309</v>
      </c>
      <c r="O375" s="43">
        <v>2.9059829711914062</v>
      </c>
      <c r="P375" s="43">
        <v>3.1501832008361816</v>
      </c>
      <c r="Q375" s="43">
        <v>3.076923131942749</v>
      </c>
      <c r="R375" s="54">
        <f t="shared" si="155"/>
        <v>2.8123728831609092</v>
      </c>
      <c r="S375" s="43">
        <v>35.409034729003906</v>
      </c>
      <c r="T375" s="43">
        <v>16.605617523193359</v>
      </c>
      <c r="U375" s="43">
        <v>29.30402946472168</v>
      </c>
      <c r="V375" s="43">
        <v>43.223442077636719</v>
      </c>
      <c r="W375" s="43">
        <v>39.682540893554687</v>
      </c>
      <c r="X375" s="43">
        <v>28.083028793334961</v>
      </c>
      <c r="Y375" s="56">
        <f t="shared" si="156"/>
        <v>32.051282246907554</v>
      </c>
      <c r="Z375" s="42">
        <v>-0.2222222238779068</v>
      </c>
      <c r="AA375" s="42">
        <v>-0.30036631226539612</v>
      </c>
      <c r="AB375" s="42">
        <v>-0.10500610619783401</v>
      </c>
      <c r="AC375" s="42">
        <v>-0.11477411538362503</v>
      </c>
      <c r="AD375" s="42">
        <v>-0.15384615957736969</v>
      </c>
      <c r="AE375" s="42">
        <v>-0.1587301641702652</v>
      </c>
      <c r="AF375" s="54">
        <f t="shared" si="157"/>
        <v>-0.17582418024539948</v>
      </c>
      <c r="AG375" s="42">
        <v>7.6512818336486816</v>
      </c>
      <c r="AH375" s="42">
        <v>7.6136751174926758</v>
      </c>
      <c r="AI375" s="42">
        <v>7.3196582794189453</v>
      </c>
      <c r="AJ375" s="42">
        <v>7.3401708602905273</v>
      </c>
      <c r="AK375" s="42">
        <v>7.3059830665588379</v>
      </c>
      <c r="AL375" s="42">
        <v>7.3196582794189453</v>
      </c>
      <c r="AM375" s="54">
        <f t="shared" si="158"/>
        <v>7.4250712394714355</v>
      </c>
      <c r="AN375" s="44">
        <v>0.44932845234870911</v>
      </c>
      <c r="AO375" s="44">
        <v>1.0842491388320923</v>
      </c>
      <c r="AP375" s="44">
        <v>1.0842491388320923</v>
      </c>
      <c r="AQ375" s="44">
        <v>0.8302808403968811</v>
      </c>
      <c r="AR375" s="44">
        <v>0.66422468423843384</v>
      </c>
      <c r="AS375" s="44">
        <v>0.63736265897750854</v>
      </c>
      <c r="AT375" s="58">
        <f t="shared" si="159"/>
        <v>0.79161581893761956</v>
      </c>
      <c r="AU375" s="42">
        <v>0.62026864290237427</v>
      </c>
      <c r="AV375" s="42">
        <v>0.74481076002120972</v>
      </c>
      <c r="AW375" s="42">
        <v>0.79365080595016479</v>
      </c>
      <c r="AX375" s="42">
        <v>0.64224666357040405</v>
      </c>
      <c r="AY375" s="42">
        <v>0.63614165782928467</v>
      </c>
      <c r="AZ375" s="42">
        <v>0.74969476461410522</v>
      </c>
      <c r="BA375" s="54">
        <f t="shared" si="160"/>
        <v>0.69780221581459045</v>
      </c>
      <c r="BB375" s="44"/>
      <c r="BC375" s="42">
        <v>0.35653236508369446</v>
      </c>
      <c r="BD375" s="42">
        <v>0.35775336623191833</v>
      </c>
      <c r="BE375" s="42">
        <v>0.33455434441566467</v>
      </c>
      <c r="BF375" s="42">
        <v>0.37728938460350037</v>
      </c>
      <c r="BG375" s="42">
        <v>0.32967033982276917</v>
      </c>
      <c r="BH375" s="42">
        <v>0.35286936163902283</v>
      </c>
      <c r="BI375" s="54">
        <f t="shared" si="161"/>
        <v>0.35144486029942829</v>
      </c>
      <c r="BJ375" s="44">
        <v>5.1621876657009125E-2</v>
      </c>
      <c r="BK375" s="44">
        <v>4.9568567425012589E-2</v>
      </c>
      <c r="BL375" s="44">
        <v>5.7340502738952637E-2</v>
      </c>
      <c r="BM375" s="44">
        <v>5.4133307188749313E-2</v>
      </c>
      <c r="BN375" s="44">
        <v>4.8977822065353394E-2</v>
      </c>
      <c r="BO375" s="44">
        <v>4.5608706772327423E-2</v>
      </c>
      <c r="BP375" s="58">
        <f t="shared" si="162"/>
        <v>5.1208463807900749E-2</v>
      </c>
      <c r="BQ375" s="42">
        <v>1.17</v>
      </c>
      <c r="BR375" s="42">
        <v>1.21</v>
      </c>
      <c r="BS375" s="42">
        <v>1.21</v>
      </c>
      <c r="BT375" s="42">
        <v>1.25</v>
      </c>
      <c r="BU375" s="42">
        <v>1.26</v>
      </c>
      <c r="BV375" s="42">
        <v>1.22</v>
      </c>
      <c r="BW375" s="54">
        <v>1.22</v>
      </c>
      <c r="BX375" s="44">
        <v>5.5E-2</v>
      </c>
      <c r="BY375" s="44">
        <v>5.6000000000000001E-2</v>
      </c>
      <c r="BZ375" s="44">
        <v>6.7000000000000004E-2</v>
      </c>
      <c r="CA375" s="44">
        <v>5.5E-2</v>
      </c>
      <c r="CB375" s="44">
        <v>0.05</v>
      </c>
      <c r="CC375" s="44">
        <v>4.8000000000000001E-2</v>
      </c>
      <c r="CD375" s="58">
        <v>5.5E-2</v>
      </c>
      <c r="CE375" s="42">
        <v>7.95</v>
      </c>
      <c r="CF375" s="42">
        <v>7.95</v>
      </c>
      <c r="CG375" s="42">
        <v>7.96</v>
      </c>
      <c r="CH375" s="42">
        <v>7.95</v>
      </c>
      <c r="CI375" s="42">
        <v>7.93</v>
      </c>
      <c r="CJ375" s="42">
        <v>7.88</v>
      </c>
      <c r="CK375" s="54">
        <v>7.94</v>
      </c>
      <c r="CL375" s="42">
        <v>113</v>
      </c>
      <c r="CM375" s="44"/>
      <c r="CN375" s="44">
        <v>0.81074482202529907</v>
      </c>
      <c r="CO375" s="44">
        <v>0.91135531663894653</v>
      </c>
      <c r="CP375" s="44">
        <v>0.88107448816299438</v>
      </c>
      <c r="CQ375" s="44">
        <v>0.84590965509414673</v>
      </c>
      <c r="CR375" s="44">
        <v>0.84493285417556763</v>
      </c>
      <c r="CS375" s="44">
        <v>0.88693529367446899</v>
      </c>
      <c r="CT375" s="58">
        <f t="shared" si="163"/>
        <v>0.86349207162857056</v>
      </c>
      <c r="CU375" s="44">
        <v>1.6568962335586548</v>
      </c>
      <c r="CV375" s="44">
        <v>1.6568962335586548</v>
      </c>
      <c r="CW375" s="44">
        <v>1.6369622945785522</v>
      </c>
      <c r="CX375" s="44">
        <v>1.707068920135498</v>
      </c>
      <c r="CY375" s="44">
        <v>1.6369622945785522</v>
      </c>
      <c r="CZ375" s="44">
        <v>1.6270277500152588</v>
      </c>
      <c r="DA375" s="54">
        <f t="shared" si="168"/>
        <v>1.6536356210708618</v>
      </c>
      <c r="DB375" s="65">
        <v>616.72772216796875</v>
      </c>
      <c r="DC375" s="65">
        <v>494.01708984375</v>
      </c>
      <c r="DD375" s="65">
        <v>547.4969482421875</v>
      </c>
      <c r="DE375" s="65">
        <v>616.23931884765625</v>
      </c>
      <c r="DF375" s="65">
        <v>556.5323486328125</v>
      </c>
      <c r="DG375" s="65">
        <v>527.71673583984375</v>
      </c>
      <c r="DH375" s="58">
        <f t="shared" si="164"/>
        <v>0.80609523925781246</v>
      </c>
      <c r="DI375" s="65">
        <v>545.25030517578125</v>
      </c>
      <c r="DJ375" s="65">
        <v>540.903564453125</v>
      </c>
      <c r="DK375" s="65">
        <v>538.4615478515625</v>
      </c>
      <c r="DL375" s="65">
        <v>543.34552001953125</v>
      </c>
      <c r="DM375" s="65">
        <v>545.78753662109375</v>
      </c>
      <c r="DN375" s="65">
        <v>536.63006591796875</v>
      </c>
      <c r="DO375" s="58">
        <f t="shared" si="165"/>
        <v>0.78009084960937503</v>
      </c>
      <c r="DP375" s="65">
        <v>48</v>
      </c>
      <c r="DQ375" s="44"/>
      <c r="DR375" s="65">
        <v>0</v>
      </c>
      <c r="DS375" s="65">
        <v>754.8125</v>
      </c>
      <c r="DT375" s="65">
        <v>0</v>
      </c>
      <c r="DU375" s="65">
        <v>0</v>
      </c>
      <c r="DV375" s="65">
        <v>709.8125</v>
      </c>
      <c r="DW375" s="65">
        <v>781</v>
      </c>
      <c r="DX375" s="58">
        <f t="shared" si="166"/>
        <v>0.53895000000000004</v>
      </c>
      <c r="DY375" s="43">
        <v>5.5726981163024902</v>
      </c>
      <c r="DZ375" s="43">
        <v>13.462843894958496</v>
      </c>
      <c r="EA375" s="43">
        <v>27.187934875488281</v>
      </c>
      <c r="EB375" s="44">
        <f t="shared" si="167"/>
        <v>0.80222345802307127</v>
      </c>
      <c r="EC375" s="43">
        <v>12</v>
      </c>
      <c r="ED375" s="43">
        <v>11</v>
      </c>
      <c r="EE375" s="43">
        <v>25</v>
      </c>
      <c r="EF375" s="43">
        <v>25</v>
      </c>
      <c r="EG375" s="43">
        <v>25</v>
      </c>
      <c r="EH375" s="43">
        <v>18</v>
      </c>
      <c r="EI375" s="56">
        <f t="shared" si="148"/>
        <v>19.333333333333332</v>
      </c>
      <c r="EJ375" s="65">
        <v>113.4</v>
      </c>
      <c r="EK375" s="42">
        <v>0</v>
      </c>
      <c r="EL375" s="42">
        <v>0</v>
      </c>
      <c r="EM375" s="42">
        <v>0</v>
      </c>
      <c r="EN375" s="42">
        <v>0</v>
      </c>
      <c r="EO375" s="42">
        <v>0</v>
      </c>
      <c r="EP375" s="42">
        <v>0</v>
      </c>
      <c r="EQ375" s="54" t="str">
        <f t="shared" si="149"/>
        <v>0</v>
      </c>
      <c r="ER375" s="65" t="s">
        <v>237</v>
      </c>
      <c r="ES375" s="42">
        <v>0</v>
      </c>
      <c r="ET375" s="42">
        <v>0</v>
      </c>
      <c r="EU375" s="42">
        <v>0</v>
      </c>
      <c r="EV375" s="42">
        <v>0</v>
      </c>
      <c r="EW375" s="42">
        <v>0</v>
      </c>
      <c r="EX375" s="42">
        <v>0</v>
      </c>
      <c r="EY375" s="54" t="str">
        <f t="shared" si="150"/>
        <v>0</v>
      </c>
      <c r="EZ375" s="42" t="s">
        <v>237</v>
      </c>
      <c r="FA375" s="42">
        <v>0.27000001072883606</v>
      </c>
      <c r="FB375" s="42">
        <v>0.27000001072883606</v>
      </c>
      <c r="FC375" s="42">
        <v>0.27000001072883606</v>
      </c>
      <c r="FD375" s="42">
        <v>0.27000001072883606</v>
      </c>
      <c r="FE375" s="42">
        <v>0.27000001072883606</v>
      </c>
      <c r="FF375" s="42">
        <v>0.27000001072883606</v>
      </c>
      <c r="FG375" s="54">
        <f t="shared" si="151"/>
        <v>0.27000001072883606</v>
      </c>
      <c r="FH375" s="42"/>
      <c r="FI375" s="42">
        <v>0.30000001192092896</v>
      </c>
      <c r="FJ375" s="42">
        <v>0.30000001192092896</v>
      </c>
      <c r="FK375" s="42">
        <v>0.30000001192092896</v>
      </c>
      <c r="FL375" s="42">
        <v>0.30000001192092896</v>
      </c>
      <c r="FM375" s="42">
        <v>0.30000001192092896</v>
      </c>
      <c r="FN375" s="42">
        <v>0.2800000011920929</v>
      </c>
      <c r="FO375" s="54">
        <f t="shared" si="152"/>
        <v>0.2966666767994563</v>
      </c>
      <c r="FP375" s="65">
        <v>16</v>
      </c>
      <c r="FQ375" s="42">
        <v>0.62000000476837158</v>
      </c>
      <c r="FR375" s="42">
        <v>0.62000000476837158</v>
      </c>
      <c r="FS375" s="42">
        <v>0.62000000476837158</v>
      </c>
      <c r="FT375" s="42">
        <v>0.62000000476837158</v>
      </c>
      <c r="FU375" s="42">
        <v>0.62000000476837158</v>
      </c>
      <c r="FV375" s="42">
        <v>0.62000000476837158</v>
      </c>
      <c r="FW375" s="54">
        <f t="shared" si="153"/>
        <v>0.62000000476837158</v>
      </c>
      <c r="FX375" s="65">
        <v>17</v>
      </c>
    </row>
    <row r="376" spans="1:180">
      <c r="A376" s="40">
        <v>39078</v>
      </c>
      <c r="B376" s="41"/>
      <c r="C376" s="41"/>
      <c r="D376" s="41"/>
      <c r="E376" s="42"/>
      <c r="F376" s="42"/>
      <c r="G376" s="42"/>
      <c r="H376" s="42"/>
      <c r="I376" s="42"/>
      <c r="J376" s="42"/>
      <c r="K376" s="54" t="str">
        <f t="shared" si="154"/>
        <v/>
      </c>
      <c r="L376" s="43">
        <v>3.076923131942749</v>
      </c>
      <c r="M376" s="43">
        <v>2.9548230171203613</v>
      </c>
      <c r="N376" s="43">
        <v>2.4908425807952881</v>
      </c>
      <c r="O376" s="43">
        <v>2.3443224430084229</v>
      </c>
      <c r="P376" s="43">
        <v>2.4664225578308105</v>
      </c>
      <c r="Q376" s="43">
        <v>2.0512821674346924</v>
      </c>
      <c r="R376" s="54">
        <f t="shared" si="155"/>
        <v>2.5641026496887207</v>
      </c>
      <c r="S376" s="43">
        <v>26.373626708984375</v>
      </c>
      <c r="T376" s="43">
        <v>21.489622116088867</v>
      </c>
      <c r="U376" s="43">
        <v>15.873015403747559</v>
      </c>
      <c r="V376" s="43">
        <v>11.843711853027344</v>
      </c>
      <c r="W376" s="43">
        <v>9.768010139465332</v>
      </c>
      <c r="X376" s="43">
        <v>9.0354089736938477</v>
      </c>
      <c r="Y376" s="56">
        <f t="shared" si="156"/>
        <v>15.730565865834555</v>
      </c>
      <c r="Z376" s="42">
        <v>-0.21245421469211578</v>
      </c>
      <c r="AA376" s="42">
        <v>-0.31501832604408264</v>
      </c>
      <c r="AB376" s="42">
        <v>-0.2222222238779068</v>
      </c>
      <c r="AC376" s="42">
        <v>-0.23199023306369781</v>
      </c>
      <c r="AD376" s="42">
        <v>-0.24664224684238434</v>
      </c>
      <c r="AE376" s="42">
        <v>-0.23199023306369781</v>
      </c>
      <c r="AF376" s="54">
        <f t="shared" si="157"/>
        <v>-0.24338624626398087</v>
      </c>
      <c r="AG376" s="42">
        <v>7.3811964988708496</v>
      </c>
      <c r="AH376" s="42">
        <v>7.4085469245910645</v>
      </c>
      <c r="AI376" s="42">
        <v>7.3264956474304199</v>
      </c>
      <c r="AJ376" s="42">
        <v>7.405128002166748</v>
      </c>
      <c r="AK376" s="42">
        <v>7.4358973503112793</v>
      </c>
      <c r="AL376" s="42">
        <v>7.3641023635864258</v>
      </c>
      <c r="AM376" s="54">
        <f t="shared" si="158"/>
        <v>7.3868944644927979</v>
      </c>
      <c r="AN376" s="44">
        <v>0.88644689321517944</v>
      </c>
      <c r="AO376" s="44">
        <v>0.89377290010452271</v>
      </c>
      <c r="AP376" s="44">
        <v>0.83516484498977661</v>
      </c>
      <c r="AQ376" s="44">
        <v>0.74481076002120972</v>
      </c>
      <c r="AR376" s="44">
        <v>0.62271064519882202</v>
      </c>
      <c r="AS376" s="44">
        <v>0.55677658319473267</v>
      </c>
      <c r="AT376" s="58">
        <f t="shared" si="159"/>
        <v>0.75661377112070716</v>
      </c>
      <c r="AU376" s="42">
        <v>0.46398046612739563</v>
      </c>
      <c r="AV376" s="42">
        <v>0.58730161190032959</v>
      </c>
      <c r="AW376" s="42">
        <v>0.49694749712944031</v>
      </c>
      <c r="AX376" s="42">
        <v>0.43345543742179871</v>
      </c>
      <c r="AY376" s="42">
        <v>0.5604395866394043</v>
      </c>
      <c r="AZ376" s="42">
        <v>0.52991455793380737</v>
      </c>
      <c r="BA376" s="54">
        <f t="shared" si="160"/>
        <v>0.51200652619202935</v>
      </c>
      <c r="BB376" s="44"/>
      <c r="BC376" s="42">
        <v>0.26373627781867981</v>
      </c>
      <c r="BD376" s="42">
        <v>0.21245421469211578</v>
      </c>
      <c r="BE376" s="42">
        <v>0.24664224684238434</v>
      </c>
      <c r="BF376" s="42">
        <v>0.16483516991138458</v>
      </c>
      <c r="BG376" s="42">
        <v>0.21978022158145905</v>
      </c>
      <c r="BH376" s="42">
        <v>0.23443223536014557</v>
      </c>
      <c r="BI376" s="54">
        <f t="shared" si="161"/>
        <v>0.2236467277010282</v>
      </c>
      <c r="BJ376" s="44">
        <v>4.5586414635181427E-2</v>
      </c>
      <c r="BK376" s="44">
        <v>4.7622047364711761E-2</v>
      </c>
      <c r="BL376" s="44">
        <v>4.8659678548574448E-2</v>
      </c>
      <c r="BM376" s="44">
        <v>4.6576227992773056E-2</v>
      </c>
      <c r="BN376" s="44">
        <v>4.554419219493866E-2</v>
      </c>
      <c r="BO376" s="44">
        <v>4.4541426002979279E-2</v>
      </c>
      <c r="BP376" s="58">
        <f t="shared" si="162"/>
        <v>4.6421664456526436E-2</v>
      </c>
      <c r="BQ376" s="42">
        <v>1.19</v>
      </c>
      <c r="BR376" s="42">
        <v>1.1499999999999999</v>
      </c>
      <c r="BS376" s="42">
        <v>1.07</v>
      </c>
      <c r="BT376" s="42">
        <v>1.06</v>
      </c>
      <c r="BU376" s="42">
        <v>1.02</v>
      </c>
      <c r="BV376" s="42">
        <v>1.04</v>
      </c>
      <c r="BW376" s="54">
        <v>1.0900000000000001</v>
      </c>
      <c r="BX376" s="44">
        <v>0.05</v>
      </c>
      <c r="BY376" s="44">
        <v>0.05</v>
      </c>
      <c r="BZ376" s="44">
        <v>5.5E-2</v>
      </c>
      <c r="CA376" s="44">
        <v>4.8000000000000001E-2</v>
      </c>
      <c r="CB376" s="44">
        <v>4.4999999999999998E-2</v>
      </c>
      <c r="CC376" s="44">
        <v>4.9000000000000002E-2</v>
      </c>
      <c r="CD376" s="58">
        <v>4.9000000000000002E-2</v>
      </c>
      <c r="CE376" s="42">
        <v>7.84</v>
      </c>
      <c r="CF376" s="42">
        <v>7.76</v>
      </c>
      <c r="CG376" s="42">
        <v>7.72</v>
      </c>
      <c r="CH376" s="42">
        <v>7.68</v>
      </c>
      <c r="CI376" s="42">
        <v>7.67</v>
      </c>
      <c r="CJ376" s="42">
        <v>7.64</v>
      </c>
      <c r="CK376" s="54">
        <v>7.72</v>
      </c>
      <c r="CL376" s="42">
        <v>97</v>
      </c>
      <c r="CM376" s="44"/>
      <c r="CN376" s="44">
        <v>0.83223444223403931</v>
      </c>
      <c r="CO376" s="44">
        <v>0.7013431191444397</v>
      </c>
      <c r="CP376" s="44">
        <v>0.79902321100234985</v>
      </c>
      <c r="CQ376" s="44">
        <v>0.91135531663894653</v>
      </c>
      <c r="CR376" s="44">
        <v>0.8302808403968811</v>
      </c>
      <c r="CS376" s="44">
        <v>0.82148963212966919</v>
      </c>
      <c r="CT376" s="58">
        <f t="shared" si="163"/>
        <v>0.81595442692438758</v>
      </c>
      <c r="CU376" s="44">
        <v>1.6568962335586548</v>
      </c>
      <c r="CV376" s="44">
        <v>1.829448938369751</v>
      </c>
      <c r="CW376" s="44">
        <v>1.6568962335586548</v>
      </c>
      <c r="CX376" s="44">
        <v>1.7272746562957764</v>
      </c>
      <c r="CY376" s="44">
        <v>1.6270277500152588</v>
      </c>
      <c r="CZ376" s="44">
        <v>1.7171621322631836</v>
      </c>
      <c r="DA376" s="54">
        <f t="shared" si="168"/>
        <v>1.7024509906768799</v>
      </c>
      <c r="DB376" s="65">
        <v>630.28082275390625</v>
      </c>
      <c r="DC376" s="65">
        <v>493.28451538085937</v>
      </c>
      <c r="DD376" s="65">
        <v>552.5030517578125</v>
      </c>
      <c r="DE376" s="65">
        <v>529.5482177734375</v>
      </c>
      <c r="DF376" s="65">
        <v>555.79974365234375</v>
      </c>
      <c r="DG376" s="65">
        <v>564.83514404296875</v>
      </c>
      <c r="DH376" s="58">
        <f t="shared" si="164"/>
        <v>0.7983003588867188</v>
      </c>
      <c r="DI376" s="65">
        <v>542.12451171875</v>
      </c>
      <c r="DJ376" s="65">
        <v>547.6190185546875</v>
      </c>
      <c r="DK376" s="65">
        <v>545.17706298828125</v>
      </c>
      <c r="DL376" s="65">
        <v>548.22955322265625</v>
      </c>
      <c r="DM376" s="65">
        <v>548.84002685546875</v>
      </c>
      <c r="DN376" s="65">
        <v>552.5030517578125</v>
      </c>
      <c r="DO376" s="58">
        <f t="shared" si="165"/>
        <v>0.78827837402343748</v>
      </c>
      <c r="DP376" s="65">
        <v>0</v>
      </c>
      <c r="DQ376" s="44"/>
      <c r="DR376" s="65">
        <v>0</v>
      </c>
      <c r="DS376" s="65">
        <v>0</v>
      </c>
      <c r="DT376" s="65">
        <v>720.875</v>
      </c>
      <c r="DU376" s="65">
        <v>0</v>
      </c>
      <c r="DV376" s="65">
        <v>0</v>
      </c>
      <c r="DW376" s="65">
        <v>724.125</v>
      </c>
      <c r="DX376" s="58">
        <f t="shared" si="166"/>
        <v>0.3468</v>
      </c>
      <c r="DY376" s="43">
        <v>6.2729668617248535</v>
      </c>
      <c r="DZ376" s="43">
        <v>12.928655624389648</v>
      </c>
      <c r="EA376" s="43">
        <v>26.285591125488281</v>
      </c>
      <c r="EB376" s="44">
        <f t="shared" si="167"/>
        <v>0.86626986152648922</v>
      </c>
      <c r="EC376" s="43">
        <v>15</v>
      </c>
      <c r="ED376" s="43">
        <v>15</v>
      </c>
      <c r="EE376" s="43">
        <v>20</v>
      </c>
      <c r="EF376" s="43">
        <v>20</v>
      </c>
      <c r="EG376" s="43">
        <v>18</v>
      </c>
      <c r="EH376" s="43">
        <v>18</v>
      </c>
      <c r="EI376" s="56">
        <f t="shared" si="148"/>
        <v>17.666666666666668</v>
      </c>
      <c r="EJ376" s="65">
        <v>116.55</v>
      </c>
      <c r="EK376" s="42">
        <v>0</v>
      </c>
      <c r="EL376" s="42">
        <v>0</v>
      </c>
      <c r="EM376" s="42">
        <v>0</v>
      </c>
      <c r="EN376" s="42">
        <v>0</v>
      </c>
      <c r="EO376" s="42">
        <v>0</v>
      </c>
      <c r="EP376" s="42">
        <v>0</v>
      </c>
      <c r="EQ376" s="54" t="str">
        <f t="shared" si="149"/>
        <v>0</v>
      </c>
      <c r="ER376" s="65" t="s">
        <v>237</v>
      </c>
      <c r="ES376" s="42">
        <v>0</v>
      </c>
      <c r="ET376" s="42">
        <v>0</v>
      </c>
      <c r="EU376" s="42">
        <v>0</v>
      </c>
      <c r="EV376" s="42">
        <v>0</v>
      </c>
      <c r="EW376" s="42">
        <v>0</v>
      </c>
      <c r="EX376" s="42">
        <v>0</v>
      </c>
      <c r="EY376" s="54" t="str">
        <f t="shared" si="150"/>
        <v>0</v>
      </c>
      <c r="EZ376" s="42" t="s">
        <v>237</v>
      </c>
      <c r="FA376" s="42">
        <v>0.27000001072883606</v>
      </c>
      <c r="FB376" s="42">
        <v>0.27000001072883606</v>
      </c>
      <c r="FC376" s="42">
        <v>0.27000001072883606</v>
      </c>
      <c r="FD376" s="42">
        <v>0.27000001072883606</v>
      </c>
      <c r="FE376" s="42">
        <v>0.27000001072883606</v>
      </c>
      <c r="FF376" s="42">
        <v>0.27000001072883606</v>
      </c>
      <c r="FG376" s="54">
        <f t="shared" si="151"/>
        <v>0.27000001072883606</v>
      </c>
      <c r="FH376" s="42"/>
      <c r="FI376" s="42">
        <v>0.2800000011920929</v>
      </c>
      <c r="FJ376" s="42">
        <v>0.2800000011920929</v>
      </c>
      <c r="FK376" s="42">
        <v>0.2800000011920929</v>
      </c>
      <c r="FL376" s="42">
        <v>0.2800000011920929</v>
      </c>
      <c r="FM376" s="42">
        <v>0.30000001192092896</v>
      </c>
      <c r="FN376" s="42">
        <v>0.31999999284744263</v>
      </c>
      <c r="FO376" s="54">
        <f t="shared" si="152"/>
        <v>0.29000000158945721</v>
      </c>
      <c r="FP376" s="65">
        <v>16</v>
      </c>
      <c r="FQ376" s="42">
        <v>0.62000000476837158</v>
      </c>
      <c r="FR376" s="42">
        <v>0.62000000476837158</v>
      </c>
      <c r="FS376" s="42">
        <v>0.62000000476837158</v>
      </c>
      <c r="FT376" s="42">
        <v>0.62000000476837158</v>
      </c>
      <c r="FU376" s="42">
        <v>0.62000000476837158</v>
      </c>
      <c r="FV376" s="42">
        <v>0.62000000476837158</v>
      </c>
      <c r="FW376" s="54">
        <f t="shared" si="153"/>
        <v>0.62000000476837158</v>
      </c>
      <c r="FX376" s="65">
        <v>16</v>
      </c>
    </row>
    <row r="377" spans="1:180">
      <c r="A377" s="40">
        <v>39079</v>
      </c>
      <c r="B377" s="41"/>
      <c r="C377" s="41"/>
      <c r="D377" s="41"/>
      <c r="E377" s="42"/>
      <c r="F377" s="42"/>
      <c r="G377" s="42"/>
      <c r="H377" s="42"/>
      <c r="I377" s="42"/>
      <c r="J377" s="42"/>
      <c r="K377" s="54" t="str">
        <f t="shared" si="154"/>
        <v/>
      </c>
      <c r="L377" s="43">
        <v>2.0512821674346924</v>
      </c>
      <c r="M377" s="43">
        <v>1.5628815889358521</v>
      </c>
      <c r="N377" s="43">
        <v>1.4163614511489868</v>
      </c>
      <c r="O377" s="43">
        <v>1.831501841545105</v>
      </c>
      <c r="P377" s="43">
        <v>2.2954823970794678</v>
      </c>
      <c r="Q377" s="43">
        <v>2.1489622592926025</v>
      </c>
      <c r="R377" s="54">
        <f t="shared" si="155"/>
        <v>1.8844119509061177</v>
      </c>
      <c r="S377" s="43">
        <v>7.6923074722290039</v>
      </c>
      <c r="T377" s="43">
        <v>6.8376069068908691</v>
      </c>
      <c r="U377" s="43">
        <v>6.8376069068908691</v>
      </c>
      <c r="V377" s="43">
        <v>5.8608059883117676</v>
      </c>
      <c r="W377" s="43">
        <v>5.7387056350708008</v>
      </c>
      <c r="X377" s="43">
        <v>5.3724055290222168</v>
      </c>
      <c r="Y377" s="56">
        <f t="shared" si="156"/>
        <v>6.3899064064025879</v>
      </c>
      <c r="Z377" s="42">
        <v>-0.23687423765659332</v>
      </c>
      <c r="AA377" s="42">
        <v>-0.21733821928501129</v>
      </c>
      <c r="AB377" s="42">
        <v>-0.21733821928501129</v>
      </c>
      <c r="AC377" s="42">
        <v>-0.21733821928501129</v>
      </c>
      <c r="AD377" s="42">
        <v>-0.20757021009922028</v>
      </c>
      <c r="AE377" s="42">
        <v>-0.21245421469211578</v>
      </c>
      <c r="AF377" s="54">
        <f t="shared" si="157"/>
        <v>-0.21815222005049387</v>
      </c>
      <c r="AG377" s="42">
        <v>7.3914527893066406</v>
      </c>
      <c r="AH377" s="42">
        <v>7.3811964988708496</v>
      </c>
      <c r="AI377" s="42">
        <v>7.384615421295166</v>
      </c>
      <c r="AJ377" s="42">
        <v>7.5589742660522461</v>
      </c>
      <c r="AK377" s="42">
        <v>7.6581196784973145</v>
      </c>
      <c r="AL377" s="42">
        <v>7.4871792793273926</v>
      </c>
      <c r="AM377" s="54">
        <f t="shared" si="158"/>
        <v>7.4769229888916016</v>
      </c>
      <c r="AN377" s="44">
        <v>0.5445665717124939</v>
      </c>
      <c r="AO377" s="44">
        <v>0.57142859697341919</v>
      </c>
      <c r="AP377" s="44">
        <v>0.5177045464515686</v>
      </c>
      <c r="AQ377" s="44">
        <v>0.52991455793380737</v>
      </c>
      <c r="AR377" s="44">
        <v>0.43467643857002258</v>
      </c>
      <c r="AS377" s="44">
        <v>0.40293040871620178</v>
      </c>
      <c r="AT377" s="58">
        <f t="shared" si="159"/>
        <v>0.50020352005958557</v>
      </c>
      <c r="AU377" s="42">
        <v>0.55921858549118042</v>
      </c>
      <c r="AV377" s="42">
        <v>0.63614165782928467</v>
      </c>
      <c r="AW377" s="42">
        <v>0.64224666357040405</v>
      </c>
      <c r="AX377" s="42">
        <v>0.56654459238052368</v>
      </c>
      <c r="AY377" s="42">
        <v>0.62148964405059814</v>
      </c>
      <c r="AZ377" s="42">
        <v>0.67032968997955322</v>
      </c>
      <c r="BA377" s="54">
        <f t="shared" si="160"/>
        <v>0.6159951388835907</v>
      </c>
      <c r="BB377" s="44"/>
      <c r="BC377" s="42">
        <v>0.23443223536014557</v>
      </c>
      <c r="BD377" s="42">
        <v>0.30769231915473938</v>
      </c>
      <c r="BE377" s="42">
        <v>0.31501832604408264</v>
      </c>
      <c r="BF377" s="42">
        <v>0.30402931571006775</v>
      </c>
      <c r="BG377" s="42">
        <v>0.31868132948875427</v>
      </c>
      <c r="BH377" s="42">
        <v>0.31868132948875427</v>
      </c>
      <c r="BI377" s="54">
        <f t="shared" si="161"/>
        <v>0.2997558092077573</v>
      </c>
      <c r="BJ377" s="44">
        <v>4.3534573167562485E-2</v>
      </c>
      <c r="BK377" s="44">
        <v>4.4554639607667923E-2</v>
      </c>
      <c r="BL377" s="44">
        <v>4.3511528521776199E-2</v>
      </c>
      <c r="BM377" s="44">
        <v>4.1434619575738907E-2</v>
      </c>
      <c r="BN377" s="44">
        <v>4.1434619575738907E-2</v>
      </c>
      <c r="BO377" s="44">
        <v>4.1499298065900803E-2</v>
      </c>
      <c r="BP377" s="58">
        <f t="shared" si="162"/>
        <v>4.2661546419064202E-2</v>
      </c>
      <c r="BQ377" s="42">
        <v>1.19</v>
      </c>
      <c r="BR377" s="42">
        <v>1.23</v>
      </c>
      <c r="BS377" s="42">
        <v>1.28</v>
      </c>
      <c r="BT377" s="42">
        <v>1.28</v>
      </c>
      <c r="BU377" s="42">
        <v>1.22</v>
      </c>
      <c r="BV377" s="42">
        <v>1.18</v>
      </c>
      <c r="BW377" s="54">
        <v>1.23</v>
      </c>
      <c r="BX377" s="44">
        <v>4.5999999999999999E-2</v>
      </c>
      <c r="BY377" s="44">
        <v>4.3999999999999997E-2</v>
      </c>
      <c r="BZ377" s="44">
        <v>4.4999999999999998E-2</v>
      </c>
      <c r="CA377" s="44">
        <v>4.3999999999999997E-2</v>
      </c>
      <c r="CB377" s="44">
        <v>4.3999999999999997E-2</v>
      </c>
      <c r="CC377" s="44">
        <v>4.2999999999999997E-2</v>
      </c>
      <c r="CD377" s="58">
        <v>4.3999999999999997E-2</v>
      </c>
      <c r="CE377" s="42">
        <v>7.62</v>
      </c>
      <c r="CF377" s="42">
        <v>7.61</v>
      </c>
      <c r="CG377" s="42">
        <v>7.61</v>
      </c>
      <c r="CH377" s="42">
        <v>7.58</v>
      </c>
      <c r="CI377" s="42">
        <v>7.6</v>
      </c>
      <c r="CJ377" s="42">
        <v>7.63</v>
      </c>
      <c r="CK377" s="54">
        <v>7.61</v>
      </c>
      <c r="CL377" s="42">
        <v>95</v>
      </c>
      <c r="CM377" s="44"/>
      <c r="CN377" s="44">
        <v>0.88302809000015259</v>
      </c>
      <c r="CO377" s="44">
        <v>1.0324786901473999</v>
      </c>
      <c r="CP377" s="44">
        <v>0.97582417726516724</v>
      </c>
      <c r="CQ377" s="44">
        <v>0.98363858461380005</v>
      </c>
      <c r="CR377" s="44">
        <v>0.97777777910232544</v>
      </c>
      <c r="CS377" s="44">
        <v>1.0598291158676147</v>
      </c>
      <c r="CT377" s="58">
        <f t="shared" si="163"/>
        <v>0.98542940616607666</v>
      </c>
      <c r="CU377" s="44">
        <v>1.5973342657089233</v>
      </c>
      <c r="CV377" s="44">
        <v>1.4324866533279419</v>
      </c>
      <c r="CW377" s="44">
        <v>1.4803625345230103</v>
      </c>
      <c r="CX377" s="44">
        <v>1.4996570348739624</v>
      </c>
      <c r="CY377" s="44">
        <v>1.5190328359603882</v>
      </c>
      <c r="CZ377" s="44">
        <v>1.4134821891784668</v>
      </c>
      <c r="DA377" s="54">
        <f t="shared" si="168"/>
        <v>1.4903925855954487</v>
      </c>
      <c r="DB377" s="65">
        <v>615.140380859375</v>
      </c>
      <c r="DC377" s="65">
        <v>693.77294921875</v>
      </c>
      <c r="DD377" s="65">
        <v>672.6495361328125</v>
      </c>
      <c r="DE377" s="65">
        <v>673.5042724609375</v>
      </c>
      <c r="DF377" s="65">
        <v>675.3358154296875</v>
      </c>
      <c r="DG377" s="65">
        <v>676.068359375</v>
      </c>
      <c r="DH377" s="58">
        <f t="shared" si="164"/>
        <v>0.96155311523437503</v>
      </c>
      <c r="DI377" s="65">
        <v>720.68377685546875</v>
      </c>
      <c r="DJ377" s="65">
        <v>715.21368408203125</v>
      </c>
      <c r="DK377" s="65">
        <v>718.63250732421875</v>
      </c>
      <c r="DL377" s="65">
        <v>720</v>
      </c>
      <c r="DM377" s="65">
        <v>715.8974609375</v>
      </c>
      <c r="DN377" s="65">
        <v>711.79486083984375</v>
      </c>
      <c r="DO377" s="58">
        <f t="shared" si="165"/>
        <v>1.0325333496093749</v>
      </c>
      <c r="DP377" s="65">
        <v>24</v>
      </c>
      <c r="DQ377" s="44"/>
      <c r="DR377" s="65">
        <v>758.75</v>
      </c>
      <c r="DS377" s="65">
        <v>0</v>
      </c>
      <c r="DT377" s="65">
        <v>0</v>
      </c>
      <c r="DU377" s="65">
        <v>748.5</v>
      </c>
      <c r="DV377" s="65">
        <v>764</v>
      </c>
      <c r="DW377" s="65">
        <v>0</v>
      </c>
      <c r="DX377" s="58">
        <f t="shared" si="166"/>
        <v>0.54510000000000003</v>
      </c>
      <c r="DY377" s="43">
        <v>6.354773998260498</v>
      </c>
      <c r="DZ377" s="43">
        <v>13.672186851501465</v>
      </c>
      <c r="EA377" s="43">
        <v>29.035934448242188</v>
      </c>
      <c r="EB377" s="44">
        <f t="shared" si="167"/>
        <v>0.92397779045104977</v>
      </c>
      <c r="EC377" s="43">
        <v>16</v>
      </c>
      <c r="ED377" s="43">
        <v>17</v>
      </c>
      <c r="EE377" s="43">
        <v>17</v>
      </c>
      <c r="EF377" s="43">
        <v>17</v>
      </c>
      <c r="EG377" s="43">
        <v>17</v>
      </c>
      <c r="EH377" s="43">
        <v>15</v>
      </c>
      <c r="EI377" s="56">
        <f t="shared" si="148"/>
        <v>16.5</v>
      </c>
      <c r="EJ377" s="65">
        <v>110.4</v>
      </c>
      <c r="EK377" s="42">
        <v>0</v>
      </c>
      <c r="EL377" s="42">
        <v>0</v>
      </c>
      <c r="EM377" s="42">
        <v>0</v>
      </c>
      <c r="EN377" s="42">
        <v>0</v>
      </c>
      <c r="EO377" s="42">
        <v>0</v>
      </c>
      <c r="EP377" s="42">
        <v>0</v>
      </c>
      <c r="EQ377" s="54" t="str">
        <f t="shared" si="149"/>
        <v>0</v>
      </c>
      <c r="ER377" s="65" t="s">
        <v>237</v>
      </c>
      <c r="ES377" s="42">
        <v>0</v>
      </c>
      <c r="ET377" s="42">
        <v>0</v>
      </c>
      <c r="EU377" s="42">
        <v>0</v>
      </c>
      <c r="EV377" s="42">
        <v>0</v>
      </c>
      <c r="EW377" s="42">
        <v>0</v>
      </c>
      <c r="EX377" s="42">
        <v>0</v>
      </c>
      <c r="EY377" s="54" t="str">
        <f t="shared" si="150"/>
        <v>0</v>
      </c>
      <c r="EZ377" s="42" t="s">
        <v>237</v>
      </c>
      <c r="FA377" s="42">
        <v>0.27000001072883606</v>
      </c>
      <c r="FB377" s="42">
        <v>0.27000001072883606</v>
      </c>
      <c r="FC377" s="42">
        <v>0.27000001072883606</v>
      </c>
      <c r="FD377" s="42">
        <v>0.27000001072883606</v>
      </c>
      <c r="FE377" s="42">
        <v>0.27000001072883606</v>
      </c>
      <c r="FF377" s="42">
        <v>0.25999999046325684</v>
      </c>
      <c r="FG377" s="54">
        <f t="shared" si="151"/>
        <v>0.26833334068457287</v>
      </c>
      <c r="FH377" s="42"/>
      <c r="FI377" s="42">
        <v>0.31999999284744263</v>
      </c>
      <c r="FJ377" s="42">
        <v>0.31999999284744263</v>
      </c>
      <c r="FK377" s="42">
        <v>0.31999999284744263</v>
      </c>
      <c r="FL377" s="42">
        <v>0.2800000011920929</v>
      </c>
      <c r="FM377" s="42">
        <v>0.2800000011920929</v>
      </c>
      <c r="FN377" s="42">
        <v>0.2800000011920929</v>
      </c>
      <c r="FO377" s="54">
        <f t="shared" si="152"/>
        <v>0.29999999701976776</v>
      </c>
      <c r="FP377" s="65">
        <v>18</v>
      </c>
      <c r="FQ377" s="42">
        <v>0.62000000476837158</v>
      </c>
      <c r="FR377" s="42">
        <v>0.62000000476837158</v>
      </c>
      <c r="FS377" s="42">
        <v>0.62000000476837158</v>
      </c>
      <c r="FT377" s="42">
        <v>0.62000000476837158</v>
      </c>
      <c r="FU377" s="42">
        <v>0.62000000476837158</v>
      </c>
      <c r="FV377" s="42">
        <v>0.62000000476837158</v>
      </c>
      <c r="FW377" s="54">
        <f t="shared" si="153"/>
        <v>0.62000000476837158</v>
      </c>
      <c r="FX377" s="65">
        <v>20</v>
      </c>
    </row>
    <row r="378" spans="1:180">
      <c r="A378" s="40">
        <v>39080</v>
      </c>
      <c r="B378" s="41"/>
      <c r="C378" s="41"/>
      <c r="D378" s="41"/>
      <c r="E378" s="42"/>
      <c r="F378" s="42"/>
      <c r="G378" s="42"/>
      <c r="H378" s="42"/>
      <c r="I378" s="42"/>
      <c r="J378" s="42"/>
      <c r="K378" s="54" t="str">
        <f t="shared" si="154"/>
        <v/>
      </c>
      <c r="L378" s="43">
        <v>2.0268621444702148</v>
      </c>
      <c r="M378" s="43">
        <v>2.1489622592926025</v>
      </c>
      <c r="N378" s="43">
        <v>2.2710623741149902</v>
      </c>
      <c r="O378" s="43">
        <v>2.3687424659729004</v>
      </c>
      <c r="P378" s="43">
        <v>2.9792430400848389</v>
      </c>
      <c r="Q378" s="43">
        <v>2.7350428104400635</v>
      </c>
      <c r="R378" s="54">
        <f t="shared" si="155"/>
        <v>2.4216525157292685</v>
      </c>
      <c r="S378" s="43">
        <v>4.6398048400878906</v>
      </c>
      <c r="T378" s="43">
        <v>4.6398048400878906</v>
      </c>
      <c r="U378" s="43">
        <v>4.884005069732666</v>
      </c>
      <c r="V378" s="43">
        <v>4.884005069732666</v>
      </c>
      <c r="W378" s="43">
        <v>4.029304027557373</v>
      </c>
      <c r="X378" s="43">
        <v>3.9072039127349854</v>
      </c>
      <c r="Y378" s="56">
        <f t="shared" si="156"/>
        <v>4.4973546266555786</v>
      </c>
      <c r="Z378" s="42">
        <v>-0.18315018713474274</v>
      </c>
      <c r="AA378" s="42">
        <v>-0.25152626633644104</v>
      </c>
      <c r="AB378" s="42">
        <v>-0.28083029389381409</v>
      </c>
      <c r="AC378" s="42">
        <v>-0.28571429848670959</v>
      </c>
      <c r="AD378" s="42">
        <v>-0.28571429848670959</v>
      </c>
      <c r="AE378" s="42">
        <v>-0.26617828011512756</v>
      </c>
      <c r="AF378" s="54">
        <f t="shared" si="157"/>
        <v>-0.25885227074225742</v>
      </c>
      <c r="AG378" s="42">
        <v>7.4495725631713867</v>
      </c>
      <c r="AH378" s="42">
        <v>7.5008544921875</v>
      </c>
      <c r="AI378" s="42">
        <v>7.5658121109008789</v>
      </c>
      <c r="AJ378" s="42">
        <v>7.7059826850891113</v>
      </c>
      <c r="AK378" s="42">
        <v>8.0786323547363281</v>
      </c>
      <c r="AL378" s="42">
        <v>7.6820511817932129</v>
      </c>
      <c r="AM378" s="54">
        <f t="shared" si="158"/>
        <v>7.6638175646464033</v>
      </c>
      <c r="AN378" s="44">
        <v>0.40293040871620178</v>
      </c>
      <c r="AO378" s="44">
        <v>0.34188035130500793</v>
      </c>
      <c r="AP378" s="44">
        <v>0.37118437886238098</v>
      </c>
      <c r="AQ378" s="44">
        <v>0.41514042019844055</v>
      </c>
      <c r="AR378" s="44">
        <v>0.40537241101264954</v>
      </c>
      <c r="AS378" s="44">
        <v>0.3858363926410675</v>
      </c>
      <c r="AT378" s="58">
        <f t="shared" si="159"/>
        <v>0.38705739378929138</v>
      </c>
      <c r="AU378" s="42">
        <v>0.65079367160797119</v>
      </c>
      <c r="AV378" s="42">
        <v>0.61904764175415039</v>
      </c>
      <c r="AW378" s="42">
        <v>0.68009769916534424</v>
      </c>
      <c r="AX378" s="42">
        <v>0.49572649598121643</v>
      </c>
      <c r="AY378" s="42">
        <v>0.53724056482315063</v>
      </c>
      <c r="AZ378" s="42">
        <v>0.71672773361206055</v>
      </c>
      <c r="BA378" s="54">
        <f t="shared" si="160"/>
        <v>0.61660563449064887</v>
      </c>
      <c r="BB378" s="44"/>
      <c r="BC378" s="42">
        <v>0.35775336623191833</v>
      </c>
      <c r="BD378" s="42">
        <v>0.2905983030796051</v>
      </c>
      <c r="BE378" s="42">
        <v>0.33699634671211243</v>
      </c>
      <c r="BF378" s="42">
        <v>0.24053724110126495</v>
      </c>
      <c r="BG378" s="42">
        <v>0.19902320206165314</v>
      </c>
      <c r="BH378" s="42">
        <v>0.31990233063697815</v>
      </c>
      <c r="BI378" s="54">
        <f t="shared" si="161"/>
        <v>0.290801798303922</v>
      </c>
      <c r="BJ378" s="44">
        <v>4.0599659085273743E-2</v>
      </c>
      <c r="BK378" s="44">
        <v>3.9557620882987976E-2</v>
      </c>
      <c r="BL378" s="44">
        <v>3.9359953254461288E-2</v>
      </c>
      <c r="BM378" s="44">
        <v>4.2638573795557022E-2</v>
      </c>
      <c r="BN378" s="44">
        <v>4.3746698647737503E-2</v>
      </c>
      <c r="BO378" s="44">
        <v>4.5767419040203094E-2</v>
      </c>
      <c r="BP378" s="58">
        <f t="shared" si="162"/>
        <v>4.1944987451036773E-2</v>
      </c>
      <c r="BQ378" s="42">
        <v>1.21</v>
      </c>
      <c r="BR378" s="42">
        <v>1.1499999999999999</v>
      </c>
      <c r="BS378" s="42">
        <v>1.1100000000000001</v>
      </c>
      <c r="BT378" s="42">
        <v>1.1200000000000001</v>
      </c>
      <c r="BU378" s="42">
        <v>1.1000000000000001</v>
      </c>
      <c r="BV378" s="42">
        <v>1.06</v>
      </c>
      <c r="BW378" s="54">
        <v>1.1299999999999999</v>
      </c>
      <c r="BX378" s="44">
        <v>4.3999999999999997E-2</v>
      </c>
      <c r="BY378" s="44">
        <v>4.2999999999999997E-2</v>
      </c>
      <c r="BZ378" s="44">
        <v>4.2000000000000003E-2</v>
      </c>
      <c r="CA378" s="44">
        <v>4.3999999999999997E-2</v>
      </c>
      <c r="CB378" s="44">
        <v>4.4999999999999998E-2</v>
      </c>
      <c r="CC378" s="44">
        <v>4.5999999999999999E-2</v>
      </c>
      <c r="CD378" s="58">
        <v>4.3999999999999997E-2</v>
      </c>
      <c r="CE378" s="42">
        <v>7.66</v>
      </c>
      <c r="CF378" s="42">
        <v>7.66</v>
      </c>
      <c r="CG378" s="42">
        <v>7.68</v>
      </c>
      <c r="CH378" s="42">
        <v>7.71</v>
      </c>
      <c r="CI378" s="42">
        <v>7.7</v>
      </c>
      <c r="CJ378" s="42">
        <v>7.72</v>
      </c>
      <c r="CK378" s="54">
        <v>7.69</v>
      </c>
      <c r="CL378" s="42">
        <v>96</v>
      </c>
      <c r="CM378" s="44"/>
      <c r="CN378" s="44">
        <v>0.98461538553237915</v>
      </c>
      <c r="CO378" s="44">
        <v>0.76190477609634399</v>
      </c>
      <c r="CP378" s="44">
        <v>0.75213676691055298</v>
      </c>
      <c r="CQ378" s="44">
        <v>0.88693529367446899</v>
      </c>
      <c r="CR378" s="44">
        <v>0.81953603029251099</v>
      </c>
      <c r="CS378" s="44">
        <v>0.83614164590835571</v>
      </c>
      <c r="CT378" s="58">
        <f t="shared" si="163"/>
        <v>0.84021164973576867</v>
      </c>
      <c r="CU378" s="44">
        <v>1.4899996519088745</v>
      </c>
      <c r="CV378" s="44">
        <v>1.7171621322631836</v>
      </c>
      <c r="CW378" s="44">
        <v>1.7171621322631836</v>
      </c>
      <c r="CX378" s="44">
        <v>1.68694007396698</v>
      </c>
      <c r="CY378" s="44">
        <v>1.6270277500152588</v>
      </c>
      <c r="CZ378" s="44">
        <v>1.6171102523803711</v>
      </c>
      <c r="DA378" s="54">
        <f t="shared" si="168"/>
        <v>1.6425669987996419</v>
      </c>
      <c r="DB378" s="65">
        <v>698.901123046875</v>
      </c>
      <c r="DC378" s="65">
        <v>529.4261474609375</v>
      </c>
      <c r="DD378" s="65">
        <v>464.83514404296875</v>
      </c>
      <c r="DE378" s="65">
        <v>528.0830078125</v>
      </c>
      <c r="DF378" s="65">
        <v>582.17333984375</v>
      </c>
      <c r="DG378" s="65">
        <v>549.5726318359375</v>
      </c>
      <c r="DH378" s="58">
        <f t="shared" si="164"/>
        <v>0.80471793457031249</v>
      </c>
      <c r="DI378" s="65">
        <v>714.5299072265625</v>
      </c>
      <c r="DJ378" s="65">
        <v>542.73504638671875</v>
      </c>
      <c r="DK378" s="65">
        <v>548.22955322265625</v>
      </c>
      <c r="DL378" s="65">
        <v>548.37603759765625</v>
      </c>
      <c r="DM378" s="65">
        <v>545.78753662109375</v>
      </c>
      <c r="DN378" s="65">
        <v>542.73504638671875</v>
      </c>
      <c r="DO378" s="58">
        <f t="shared" si="165"/>
        <v>0.82617435058593747</v>
      </c>
      <c r="DP378" s="65">
        <v>24</v>
      </c>
      <c r="DQ378" s="44"/>
      <c r="DR378" s="65">
        <v>0</v>
      </c>
      <c r="DS378" s="65">
        <v>730.8125</v>
      </c>
      <c r="DT378" s="65">
        <v>0</v>
      </c>
      <c r="DU378" s="65">
        <v>0</v>
      </c>
      <c r="DV378" s="65">
        <v>0</v>
      </c>
      <c r="DW378" s="65">
        <v>727.875</v>
      </c>
      <c r="DX378" s="58">
        <f t="shared" si="166"/>
        <v>0.35008499999999998</v>
      </c>
      <c r="DY378" s="43">
        <v>5.8639316558837891</v>
      </c>
      <c r="DZ378" s="43">
        <v>13.657750129699707</v>
      </c>
      <c r="EA378" s="43">
        <v>26.899185180664063</v>
      </c>
      <c r="EB378" s="44">
        <f t="shared" si="167"/>
        <v>0.82828211196899415</v>
      </c>
      <c r="EC378" s="43">
        <v>15</v>
      </c>
      <c r="ED378" s="43">
        <v>13</v>
      </c>
      <c r="EE378" s="43">
        <v>11</v>
      </c>
      <c r="EF378" s="43">
        <v>11</v>
      </c>
      <c r="EG378" s="43">
        <v>11</v>
      </c>
      <c r="EH378" s="43">
        <v>11</v>
      </c>
      <c r="EI378" s="56">
        <f t="shared" si="148"/>
        <v>12</v>
      </c>
      <c r="EJ378" s="65">
        <v>53.55</v>
      </c>
      <c r="EK378" s="42">
        <v>0</v>
      </c>
      <c r="EL378" s="42">
        <v>0</v>
      </c>
      <c r="EM378" s="42">
        <v>0</v>
      </c>
      <c r="EN378" s="42">
        <v>0</v>
      </c>
      <c r="EO378" s="42">
        <v>0</v>
      </c>
      <c r="EP378" s="42">
        <v>0</v>
      </c>
      <c r="EQ378" s="54" t="str">
        <f t="shared" si="149"/>
        <v>0</v>
      </c>
      <c r="ER378" s="65" t="s">
        <v>237</v>
      </c>
      <c r="ES378" s="42">
        <v>0</v>
      </c>
      <c r="ET378" s="42">
        <v>0</v>
      </c>
      <c r="EU378" s="42">
        <v>0</v>
      </c>
      <c r="EV378" s="42">
        <v>0</v>
      </c>
      <c r="EW378" s="42">
        <v>0</v>
      </c>
      <c r="EX378" s="42">
        <v>0</v>
      </c>
      <c r="EY378" s="54" t="str">
        <f t="shared" si="150"/>
        <v>0</v>
      </c>
      <c r="EZ378" s="42" t="s">
        <v>237</v>
      </c>
      <c r="FA378" s="42">
        <v>0.25999999046325684</v>
      </c>
      <c r="FB378" s="42">
        <v>0.25999999046325684</v>
      </c>
      <c r="FC378" s="42">
        <v>0.25999999046325684</v>
      </c>
      <c r="FD378" s="42">
        <v>0.25999999046325684</v>
      </c>
      <c r="FE378" s="42">
        <v>0.25999999046325684</v>
      </c>
      <c r="FF378" s="42">
        <v>0.25999999046325684</v>
      </c>
      <c r="FG378" s="54">
        <f t="shared" si="151"/>
        <v>0.25999999046325684</v>
      </c>
      <c r="FH378" s="42"/>
      <c r="FI378" s="42">
        <v>0.25999999046325684</v>
      </c>
      <c r="FJ378" s="42">
        <v>0.25</v>
      </c>
      <c r="FK378" s="42">
        <v>0.27000001072883606</v>
      </c>
      <c r="FL378" s="42">
        <v>0.27000001072883606</v>
      </c>
      <c r="FM378" s="42">
        <v>0.27000001072883606</v>
      </c>
      <c r="FN378" s="42">
        <v>0.27000001072883606</v>
      </c>
      <c r="FO378" s="54">
        <f t="shared" si="152"/>
        <v>0.26500000556310016</v>
      </c>
      <c r="FP378" s="65">
        <v>16</v>
      </c>
      <c r="FQ378" s="42">
        <v>0.62000000476837158</v>
      </c>
      <c r="FR378" s="42">
        <v>0.62000000476837158</v>
      </c>
      <c r="FS378" s="42">
        <v>0.62000000476837158</v>
      </c>
      <c r="FT378" s="42">
        <v>0.62000000476837158</v>
      </c>
      <c r="FU378" s="42">
        <v>0.62000000476837158</v>
      </c>
      <c r="FV378" s="42">
        <v>0.62000000476837158</v>
      </c>
      <c r="FW378" s="54">
        <f t="shared" si="153"/>
        <v>0.62000000476837158</v>
      </c>
      <c r="FX378" s="65">
        <v>19</v>
      </c>
    </row>
    <row r="379" spans="1:180">
      <c r="A379" s="40">
        <v>39081</v>
      </c>
      <c r="B379" s="41"/>
      <c r="C379" s="41"/>
      <c r="D379" s="41"/>
      <c r="E379" s="42"/>
      <c r="F379" s="42"/>
      <c r="G379" s="42"/>
      <c r="H379" s="42"/>
      <c r="I379" s="42"/>
      <c r="J379" s="42"/>
      <c r="K379" s="54" t="str">
        <f t="shared" si="154"/>
        <v/>
      </c>
      <c r="L379" s="43">
        <v>2.3687424659729004</v>
      </c>
      <c r="M379" s="43">
        <v>2.3687424659729004</v>
      </c>
      <c r="N379" s="43">
        <v>2.2466423511505127</v>
      </c>
      <c r="O379" s="43">
        <v>2.4908425807952881</v>
      </c>
      <c r="P379" s="43">
        <v>2.5396826267242432</v>
      </c>
      <c r="Q379" s="43">
        <v>2.4175825119018555</v>
      </c>
      <c r="R379" s="54">
        <f t="shared" si="155"/>
        <v>2.4053725004196167</v>
      </c>
      <c r="S379" s="43">
        <v>5.0061049461364746</v>
      </c>
      <c r="T379" s="43">
        <v>4.884005069732666</v>
      </c>
      <c r="U379" s="43">
        <v>4.029304027557373</v>
      </c>
      <c r="V379" s="43">
        <v>4.029304027557373</v>
      </c>
      <c r="W379" s="43">
        <v>3.9072039127349854</v>
      </c>
      <c r="X379" s="43">
        <v>3.9072039127349854</v>
      </c>
      <c r="Y379" s="56">
        <f t="shared" si="156"/>
        <v>4.2938543160756426</v>
      </c>
      <c r="Z379" s="42">
        <v>-0.25641027092933655</v>
      </c>
      <c r="AA379" s="42">
        <v>-0.25152626633644104</v>
      </c>
      <c r="AB379" s="42">
        <v>-0.23687423765659332</v>
      </c>
      <c r="AC379" s="42">
        <v>-0.26617828011512756</v>
      </c>
      <c r="AD379" s="42">
        <v>-0.25152626633644104</v>
      </c>
      <c r="AE379" s="42">
        <v>-0.23199023306369781</v>
      </c>
      <c r="AF379" s="54">
        <f t="shared" si="157"/>
        <v>-0.24908425907293955</v>
      </c>
      <c r="AG379" s="42">
        <v>7.596580982208252</v>
      </c>
      <c r="AH379" s="42">
        <v>7.596580982208252</v>
      </c>
      <c r="AI379" s="42">
        <v>7.596580982208252</v>
      </c>
      <c r="AJ379" s="42">
        <v>7.7914528846740723</v>
      </c>
      <c r="AK379" s="42">
        <v>7.7059826850891113</v>
      </c>
      <c r="AL379" s="42">
        <v>7.6307692527770996</v>
      </c>
      <c r="AM379" s="54">
        <f t="shared" si="158"/>
        <v>7.6529912948608398</v>
      </c>
      <c r="AN379" s="44">
        <v>0.39560440182685852</v>
      </c>
      <c r="AO379" s="44">
        <v>0.42735043168067932</v>
      </c>
      <c r="AP379" s="44">
        <v>0.43467643857002258</v>
      </c>
      <c r="AQ379" s="44">
        <v>0.42246642708778381</v>
      </c>
      <c r="AR379" s="44">
        <v>0.39316239953041077</v>
      </c>
      <c r="AS379" s="44">
        <v>0.37362638115882874</v>
      </c>
      <c r="AT379" s="58">
        <f t="shared" si="159"/>
        <v>0.40781441330909729</v>
      </c>
      <c r="AU379" s="42">
        <v>0.55189257860183716</v>
      </c>
      <c r="AV379" s="42">
        <v>0.64957267045974731</v>
      </c>
      <c r="AW379" s="42">
        <v>0.63614165782928467</v>
      </c>
      <c r="AX379" s="42">
        <v>0.53235656023025513</v>
      </c>
      <c r="AY379" s="42">
        <v>0.59462761878967285</v>
      </c>
      <c r="AZ379" s="42">
        <v>0.67399269342422485</v>
      </c>
      <c r="BA379" s="54">
        <f t="shared" si="160"/>
        <v>0.60643062988917029</v>
      </c>
      <c r="BB379" s="44"/>
      <c r="BC379" s="42">
        <v>0.27350428700447083</v>
      </c>
      <c r="BD379" s="42">
        <v>0.24297924339771271</v>
      </c>
      <c r="BE379" s="42">
        <v>0.31135532259941101</v>
      </c>
      <c r="BF379" s="42">
        <v>0.28327229619026184</v>
      </c>
      <c r="BG379" s="42">
        <v>0.28327229619026184</v>
      </c>
      <c r="BH379" s="42">
        <v>0.35897436738014221</v>
      </c>
      <c r="BI379" s="54">
        <f t="shared" si="161"/>
        <v>0.29222630212704342</v>
      </c>
      <c r="BJ379" s="44">
        <v>4.5767419040203094E-2</v>
      </c>
      <c r="BK379" s="44">
        <v>4.9080017954111099E-2</v>
      </c>
      <c r="BL379" s="44">
        <v>4.5793108642101288E-2</v>
      </c>
      <c r="BM379" s="44">
        <v>4.4684071093797684E-2</v>
      </c>
      <c r="BN379" s="44">
        <v>4.4705756008625031E-2</v>
      </c>
      <c r="BO379" s="44">
        <v>4.7053821384906769E-2</v>
      </c>
      <c r="BP379" s="58">
        <f t="shared" si="162"/>
        <v>4.6180699020624161E-2</v>
      </c>
      <c r="BQ379" s="42">
        <v>1.0900000000000001</v>
      </c>
      <c r="BR379" s="42">
        <v>1.1000000000000001</v>
      </c>
      <c r="BS379" s="42">
        <v>1.0900000000000001</v>
      </c>
      <c r="BT379" s="42">
        <v>1.1100000000000001</v>
      </c>
      <c r="BU379" s="42">
        <v>1.1000000000000001</v>
      </c>
      <c r="BV379" s="42">
        <v>1.08</v>
      </c>
      <c r="BW379" s="54">
        <v>1.0900000000000001</v>
      </c>
      <c r="BX379" s="44">
        <v>4.5999999999999999E-2</v>
      </c>
      <c r="BY379" s="44">
        <v>5.3999999999999999E-2</v>
      </c>
      <c r="BZ379" s="44">
        <v>4.9000000000000002E-2</v>
      </c>
      <c r="CA379" s="44">
        <v>4.5999999999999999E-2</v>
      </c>
      <c r="CB379" s="44">
        <v>4.8000000000000001E-2</v>
      </c>
      <c r="CC379" s="44">
        <v>5.0999999999999997E-2</v>
      </c>
      <c r="CD379" s="58">
        <v>4.9000000000000002E-2</v>
      </c>
      <c r="CE379" s="42">
        <v>7.72</v>
      </c>
      <c r="CF379" s="42">
        <v>7.76</v>
      </c>
      <c r="CG379" s="42">
        <v>7.75</v>
      </c>
      <c r="CH379" s="42">
        <v>7.76</v>
      </c>
      <c r="CI379" s="42">
        <v>7.77</v>
      </c>
      <c r="CJ379" s="42">
        <v>7.74</v>
      </c>
      <c r="CK379" s="54">
        <v>7.75</v>
      </c>
      <c r="CL379" s="42">
        <v>100</v>
      </c>
      <c r="CM379" s="44"/>
      <c r="CN379" s="44">
        <v>0.8253968358039856</v>
      </c>
      <c r="CO379" s="44">
        <v>0.84102565050125122</v>
      </c>
      <c r="CP379" s="44">
        <v>0.88205128908157349</v>
      </c>
      <c r="CQ379" s="44">
        <v>0.8273504376411438</v>
      </c>
      <c r="CR379" s="44">
        <v>0.90354090929031372</v>
      </c>
      <c r="CS379" s="44">
        <v>0.87814408540725708</v>
      </c>
      <c r="CT379" s="58">
        <f t="shared" si="163"/>
        <v>0.85958486795425415</v>
      </c>
      <c r="CU379" s="44">
        <v>1.6270277500152588</v>
      </c>
      <c r="CV379" s="44">
        <v>1.6369622945785522</v>
      </c>
      <c r="CW379" s="44">
        <v>1.5678218603134155</v>
      </c>
      <c r="CX379" s="44">
        <v>1.6369622945785522</v>
      </c>
      <c r="CY379" s="44">
        <v>1.5776405334472656</v>
      </c>
      <c r="CZ379" s="44">
        <v>1.5678218603134155</v>
      </c>
      <c r="DA379" s="54">
        <f t="shared" si="168"/>
        <v>1.6023727655410767</v>
      </c>
      <c r="DB379" s="65">
        <v>615.26251220703125</v>
      </c>
      <c r="DC379" s="65">
        <v>535.77532958984375</v>
      </c>
      <c r="DD379" s="65">
        <v>539.56048583984375</v>
      </c>
      <c r="DE379" s="65">
        <v>597.80224609375</v>
      </c>
      <c r="DF379" s="65">
        <v>541.025634765625</v>
      </c>
      <c r="DG379" s="65">
        <v>552.3809814453125</v>
      </c>
      <c r="DH379" s="58">
        <f t="shared" si="164"/>
        <v>0.81163372558593749</v>
      </c>
      <c r="DI379" s="65">
        <v>545.17706298828125</v>
      </c>
      <c r="DJ379" s="65">
        <v>539.68255615234375</v>
      </c>
      <c r="DK379" s="65">
        <v>540.29302978515625</v>
      </c>
      <c r="DL379" s="65">
        <v>544.5665283203125</v>
      </c>
      <c r="DM379" s="65">
        <v>543.9560546875</v>
      </c>
      <c r="DN379" s="65">
        <v>540.903564453125</v>
      </c>
      <c r="DO379" s="58">
        <f t="shared" si="165"/>
        <v>0.78109891113281249</v>
      </c>
      <c r="DP379" s="65">
        <v>44</v>
      </c>
      <c r="DQ379" s="44"/>
      <c r="DR379" s="65">
        <v>0</v>
      </c>
      <c r="DS379" s="65">
        <v>0</v>
      </c>
      <c r="DT379" s="65">
        <v>740.1875</v>
      </c>
      <c r="DU379" s="65">
        <v>734.875</v>
      </c>
      <c r="DV379" s="65">
        <v>0</v>
      </c>
      <c r="DW379" s="65">
        <v>0</v>
      </c>
      <c r="DX379" s="58">
        <f t="shared" si="166"/>
        <v>0.35401500000000002</v>
      </c>
      <c r="DY379" s="43">
        <v>5.7690353393554687</v>
      </c>
      <c r="DZ379" s="43">
        <v>13.423140525817871</v>
      </c>
      <c r="EA379" s="43">
        <v>27.332313537597656</v>
      </c>
      <c r="EB379" s="44">
        <f t="shared" si="167"/>
        <v>0.81535191329956058</v>
      </c>
      <c r="EC379" s="43">
        <v>11</v>
      </c>
      <c r="ED379" s="43">
        <v>11</v>
      </c>
      <c r="EE379" s="43">
        <v>11</v>
      </c>
      <c r="EF379" s="43">
        <v>11</v>
      </c>
      <c r="EG379" s="43">
        <v>11</v>
      </c>
      <c r="EH379" s="43">
        <v>11</v>
      </c>
      <c r="EI379" s="56">
        <f t="shared" si="148"/>
        <v>11</v>
      </c>
      <c r="EJ379" s="65">
        <v>53.55</v>
      </c>
      <c r="EK379" s="42">
        <v>0</v>
      </c>
      <c r="EL379" s="42">
        <v>0</v>
      </c>
      <c r="EM379" s="42">
        <v>0</v>
      </c>
      <c r="EN379" s="42">
        <v>0</v>
      </c>
      <c r="EO379" s="42">
        <v>0</v>
      </c>
      <c r="EP379" s="42">
        <v>0</v>
      </c>
      <c r="EQ379" s="54" t="str">
        <f t="shared" si="149"/>
        <v>0</v>
      </c>
      <c r="ER379" s="65" t="s">
        <v>237</v>
      </c>
      <c r="ES379" s="42">
        <v>0</v>
      </c>
      <c r="ET379" s="42">
        <v>0</v>
      </c>
      <c r="EU379" s="42">
        <v>0</v>
      </c>
      <c r="EV379" s="42">
        <v>0</v>
      </c>
      <c r="EW379" s="42">
        <v>0</v>
      </c>
      <c r="EX379" s="42">
        <v>0</v>
      </c>
      <c r="EY379" s="54" t="str">
        <f t="shared" si="150"/>
        <v>0</v>
      </c>
      <c r="EZ379" s="42" t="s">
        <v>237</v>
      </c>
      <c r="FA379" s="42">
        <v>0.25999999046325684</v>
      </c>
      <c r="FB379" s="42">
        <v>0.25999999046325684</v>
      </c>
      <c r="FC379" s="42">
        <v>0.23999999463558197</v>
      </c>
      <c r="FD379" s="42">
        <v>0.23999999463558197</v>
      </c>
      <c r="FE379" s="42">
        <v>0.23999999463558197</v>
      </c>
      <c r="FF379" s="42">
        <v>0.23999999463558197</v>
      </c>
      <c r="FG379" s="54">
        <f t="shared" si="151"/>
        <v>0.2466666599114736</v>
      </c>
      <c r="FH379" s="42"/>
      <c r="FI379" s="42">
        <v>0.27000001072883606</v>
      </c>
      <c r="FJ379" s="42">
        <v>0.27000001072883606</v>
      </c>
      <c r="FK379" s="42">
        <v>0.27000001072883606</v>
      </c>
      <c r="FL379" s="42">
        <v>0.27000001072883606</v>
      </c>
      <c r="FM379" s="42">
        <v>0.27000001072883606</v>
      </c>
      <c r="FN379" s="42">
        <v>0.27000001072883606</v>
      </c>
      <c r="FO379" s="54">
        <f t="shared" si="152"/>
        <v>0.27000001072883606</v>
      </c>
      <c r="FP379" s="65">
        <v>17</v>
      </c>
      <c r="FQ379" s="42">
        <v>0.60000002384185791</v>
      </c>
      <c r="FR379" s="42">
        <v>0.60000002384185791</v>
      </c>
      <c r="FS379" s="42">
        <v>0.60000002384185791</v>
      </c>
      <c r="FT379" s="42">
        <v>0.60000002384185791</v>
      </c>
      <c r="FU379" s="42">
        <v>0.60000002384185791</v>
      </c>
      <c r="FV379" s="42">
        <v>0.60000002384185791</v>
      </c>
      <c r="FW379" s="54">
        <f t="shared" si="153"/>
        <v>0.60000002384185791</v>
      </c>
      <c r="FX379" s="65">
        <v>17</v>
      </c>
    </row>
    <row r="380" spans="1:180">
      <c r="A380" s="40">
        <v>39082</v>
      </c>
      <c r="B380" s="41"/>
      <c r="C380" s="41"/>
      <c r="D380" s="41"/>
      <c r="E380" s="42"/>
      <c r="F380" s="42"/>
      <c r="G380" s="42"/>
      <c r="H380" s="42"/>
      <c r="I380" s="42"/>
      <c r="J380" s="42"/>
      <c r="K380" s="54" t="str">
        <f t="shared" si="154"/>
        <v/>
      </c>
      <c r="L380" s="43">
        <v>2.1489622592926025</v>
      </c>
      <c r="M380" s="43">
        <v>2.1489622592926025</v>
      </c>
      <c r="N380" s="43">
        <v>2.0268621444702148</v>
      </c>
      <c r="O380" s="43">
        <v>2.124542236328125</v>
      </c>
      <c r="P380" s="43">
        <v>2.759462833404541</v>
      </c>
      <c r="Q380" s="43">
        <v>2.759462833404541</v>
      </c>
      <c r="R380" s="54">
        <f t="shared" si="155"/>
        <v>2.328042427698771</v>
      </c>
      <c r="S380" s="43">
        <v>4.029304027557373</v>
      </c>
      <c r="T380" s="43">
        <v>3.7851037979125977</v>
      </c>
      <c r="U380" s="43">
        <v>4.1514043807983398</v>
      </c>
      <c r="V380" s="43">
        <v>3.5409035682678223</v>
      </c>
      <c r="W380" s="43">
        <v>3.2967033386230469</v>
      </c>
      <c r="X380" s="43">
        <v>3.4188034534454346</v>
      </c>
      <c r="Y380" s="56">
        <f t="shared" si="156"/>
        <v>3.703703761100769</v>
      </c>
      <c r="Z380" s="42">
        <v>-0.23199023306369781</v>
      </c>
      <c r="AA380" s="42">
        <v>-0.23687423765659332</v>
      </c>
      <c r="AB380" s="42">
        <v>-0.23199023306369781</v>
      </c>
      <c r="AC380" s="42">
        <v>-0.24664224684238434</v>
      </c>
      <c r="AD380" s="42">
        <v>-0.24664224684238434</v>
      </c>
      <c r="AE380" s="42">
        <v>-0.24175824224948883</v>
      </c>
      <c r="AF380" s="54">
        <f t="shared" si="157"/>
        <v>-0.23931623995304108</v>
      </c>
      <c r="AG380" s="42">
        <v>7.6239314079284668</v>
      </c>
      <c r="AH380" s="42">
        <v>7.6239314079284668</v>
      </c>
      <c r="AI380" s="42">
        <v>7.6239314079284668</v>
      </c>
      <c r="AJ380" s="42">
        <v>8.0444440841674805</v>
      </c>
      <c r="AK380" s="42">
        <v>8.3042736053466797</v>
      </c>
      <c r="AL380" s="42">
        <v>7.7811965942382812</v>
      </c>
      <c r="AM380" s="54">
        <f t="shared" si="158"/>
        <v>7.8336180845896406</v>
      </c>
      <c r="AN380" s="44">
        <v>0.36141636967658997</v>
      </c>
      <c r="AO380" s="44">
        <v>0.3540903627872467</v>
      </c>
      <c r="AP380" s="44">
        <v>0.36141636967658997</v>
      </c>
      <c r="AQ380" s="44">
        <v>0.37606838345527649</v>
      </c>
      <c r="AR380" s="44">
        <v>0.33455434441566467</v>
      </c>
      <c r="AS380" s="44">
        <v>0.32967033982276917</v>
      </c>
      <c r="AT380" s="58">
        <f t="shared" si="159"/>
        <v>0.35286936163902283</v>
      </c>
      <c r="AU380" s="42">
        <v>0.53235656023025513</v>
      </c>
      <c r="AV380" s="42">
        <v>0.65079367160797119</v>
      </c>
      <c r="AW380" s="42">
        <v>0.59462761878967285</v>
      </c>
      <c r="AX380" s="42">
        <v>0.48229548335075378</v>
      </c>
      <c r="AY380" s="42">
        <v>0.49572649598121643</v>
      </c>
      <c r="AZ380" s="42">
        <v>0.49694749712944031</v>
      </c>
      <c r="BA380" s="54">
        <f t="shared" si="160"/>
        <v>0.54212455451488495</v>
      </c>
      <c r="BB380" s="44"/>
      <c r="BC380" s="42">
        <v>0.30525031685829163</v>
      </c>
      <c r="BD380" s="42">
        <v>0.31501832604408264</v>
      </c>
      <c r="BE380" s="42">
        <v>0.35164836049079895</v>
      </c>
      <c r="BF380" s="42">
        <v>0.25518926978111267</v>
      </c>
      <c r="BG380" s="42">
        <v>0.26129427552223206</v>
      </c>
      <c r="BH380" s="42">
        <v>0.26495727896690369</v>
      </c>
      <c r="BI380" s="54">
        <f t="shared" si="161"/>
        <v>0.29222630461057025</v>
      </c>
      <c r="BJ380" s="44">
        <v>4.6037491410970688E-2</v>
      </c>
      <c r="BK380" s="44">
        <v>4.5715447515249252E-2</v>
      </c>
      <c r="BL380" s="44">
        <v>4.470524936914444E-2</v>
      </c>
      <c r="BM380" s="44">
        <v>4.470524936914444E-2</v>
      </c>
      <c r="BN380" s="44">
        <v>4.470524936914444E-2</v>
      </c>
      <c r="BO380" s="44">
        <v>4.470524936914444E-2</v>
      </c>
      <c r="BP380" s="58">
        <f t="shared" si="162"/>
        <v>4.509565606713295E-2</v>
      </c>
      <c r="BQ380" s="42">
        <v>1.1200000000000001</v>
      </c>
      <c r="BR380" s="42">
        <v>1.1000000000000001</v>
      </c>
      <c r="BS380" s="42">
        <v>1.0900000000000001</v>
      </c>
      <c r="BT380" s="42">
        <v>1.1299999999999999</v>
      </c>
      <c r="BU380" s="42">
        <v>1.0900000000000001</v>
      </c>
      <c r="BV380" s="42">
        <v>1.07</v>
      </c>
      <c r="BW380" s="54">
        <v>1.1000000000000001</v>
      </c>
      <c r="BX380" s="44">
        <v>0.05</v>
      </c>
      <c r="BY380" s="44">
        <v>4.3999999999999997E-2</v>
      </c>
      <c r="BZ380" s="44">
        <v>4.4999999999999998E-2</v>
      </c>
      <c r="CA380" s="44">
        <v>4.2999999999999997E-2</v>
      </c>
      <c r="CB380" s="44">
        <v>4.3999999999999997E-2</v>
      </c>
      <c r="CC380" s="44">
        <v>4.8000000000000001E-2</v>
      </c>
      <c r="CD380" s="58">
        <v>4.5999999999999999E-2</v>
      </c>
      <c r="CE380" s="42">
        <v>7.76</v>
      </c>
      <c r="CF380" s="42">
        <v>7.78</v>
      </c>
      <c r="CG380" s="42">
        <v>7.78</v>
      </c>
      <c r="CH380" s="42">
        <v>7.78</v>
      </c>
      <c r="CI380" s="42">
        <v>7.8</v>
      </c>
      <c r="CJ380" s="42">
        <v>7.79</v>
      </c>
      <c r="CK380" s="54">
        <v>7.78</v>
      </c>
      <c r="CL380" s="42">
        <v>99</v>
      </c>
      <c r="CM380" s="44"/>
      <c r="CN380" s="44">
        <v>0.83907204866409302</v>
      </c>
      <c r="CO380" s="44">
        <v>0.79706960916519165</v>
      </c>
      <c r="CP380" s="44">
        <v>0.82344323396682739</v>
      </c>
      <c r="CQ380" s="44">
        <v>0.89768010377883911</v>
      </c>
      <c r="CR380" s="44">
        <v>0.67789989709854126</v>
      </c>
      <c r="CS380" s="44">
        <v>0.81758242845535278</v>
      </c>
      <c r="CT380" s="58">
        <f t="shared" si="163"/>
        <v>0.80879122018814087</v>
      </c>
      <c r="CU380" s="44">
        <v>1.6270277500152588</v>
      </c>
      <c r="CV380" s="44">
        <v>1.6270277500152588</v>
      </c>
      <c r="CW380" s="44">
        <v>1.6270277500152588</v>
      </c>
      <c r="CX380" s="44">
        <v>1.6171102523803711</v>
      </c>
      <c r="CY380" s="44">
        <v>1.6270277500152588</v>
      </c>
      <c r="CZ380" s="44">
        <v>1.5973342657089233</v>
      </c>
      <c r="DA380" s="54">
        <f t="shared" si="168"/>
        <v>1.6204259196917217</v>
      </c>
      <c r="DB380" s="65">
        <v>616.971923828125</v>
      </c>
      <c r="DC380" s="65">
        <v>523.198974609375</v>
      </c>
      <c r="DD380" s="65">
        <v>567.5213623046875</v>
      </c>
      <c r="DE380" s="65">
        <v>512.5762939453125</v>
      </c>
      <c r="DF380" s="65">
        <v>562.02685546875</v>
      </c>
      <c r="DG380" s="65">
        <v>552.13671875</v>
      </c>
      <c r="DH380" s="58">
        <f t="shared" si="164"/>
        <v>0.80026371093750004</v>
      </c>
      <c r="DI380" s="65">
        <v>546.3980712890625</v>
      </c>
      <c r="DJ380" s="65">
        <v>543.9560546875</v>
      </c>
      <c r="DK380" s="65">
        <v>543.9560546875</v>
      </c>
      <c r="DL380" s="65">
        <v>547.6190185546875</v>
      </c>
      <c r="DM380" s="65">
        <v>546.3980712890625</v>
      </c>
      <c r="DN380" s="65">
        <v>547.6190185546875</v>
      </c>
      <c r="DO380" s="58">
        <f t="shared" si="165"/>
        <v>0.78622710937499996</v>
      </c>
      <c r="DP380" s="65">
        <v>0</v>
      </c>
      <c r="DQ380" s="44"/>
      <c r="DR380" s="65">
        <v>775.8125</v>
      </c>
      <c r="DS380" s="65">
        <v>0</v>
      </c>
      <c r="DT380" s="65">
        <v>0</v>
      </c>
      <c r="DU380" s="65">
        <v>735.8125</v>
      </c>
      <c r="DV380" s="65">
        <v>777.6875</v>
      </c>
      <c r="DW380" s="65">
        <v>0</v>
      </c>
      <c r="DX380" s="58">
        <f t="shared" si="166"/>
        <v>0.54943500000000001</v>
      </c>
      <c r="DY380" s="43">
        <v>6.2009768486022949</v>
      </c>
      <c r="DZ380" s="43">
        <v>13.217406272888184</v>
      </c>
      <c r="EA380" s="43">
        <v>28.970970153808594</v>
      </c>
      <c r="EB380" s="44">
        <f t="shared" si="167"/>
        <v>0.81626431030273428</v>
      </c>
      <c r="EC380" s="43">
        <v>11</v>
      </c>
      <c r="ED380" s="43">
        <v>11</v>
      </c>
      <c r="EE380" s="43">
        <v>11</v>
      </c>
      <c r="EF380" s="43">
        <v>11</v>
      </c>
      <c r="EG380" s="43">
        <v>11</v>
      </c>
      <c r="EH380" s="43">
        <v>11</v>
      </c>
      <c r="EI380" s="56">
        <f t="shared" si="148"/>
        <v>11</v>
      </c>
      <c r="EJ380" s="65">
        <v>50.4</v>
      </c>
      <c r="EK380" s="42">
        <v>0</v>
      </c>
      <c r="EL380" s="42">
        <v>0</v>
      </c>
      <c r="EM380" s="42">
        <v>0</v>
      </c>
      <c r="EN380" s="42">
        <v>0</v>
      </c>
      <c r="EO380" s="42">
        <v>0</v>
      </c>
      <c r="EP380" s="42">
        <v>0</v>
      </c>
      <c r="EQ380" s="54" t="str">
        <f t="shared" si="149"/>
        <v>0</v>
      </c>
      <c r="ER380" s="65" t="s">
        <v>237</v>
      </c>
      <c r="ES380" s="42">
        <v>0</v>
      </c>
      <c r="ET380" s="42">
        <v>0</v>
      </c>
      <c r="EU380" s="42">
        <v>0</v>
      </c>
      <c r="EV380" s="42">
        <v>0</v>
      </c>
      <c r="EW380" s="42">
        <v>0</v>
      </c>
      <c r="EX380" s="42">
        <v>0</v>
      </c>
      <c r="EY380" s="54" t="str">
        <f t="shared" si="150"/>
        <v>0</v>
      </c>
      <c r="EZ380" s="42" t="s">
        <v>237</v>
      </c>
      <c r="FA380" s="42">
        <v>0.23999999463558197</v>
      </c>
      <c r="FB380" s="42">
        <v>0.23999999463558197</v>
      </c>
      <c r="FC380" s="42">
        <v>0.23999999463558197</v>
      </c>
      <c r="FD380" s="42">
        <v>0.2199999988079071</v>
      </c>
      <c r="FE380" s="42">
        <v>0.2199999988079071</v>
      </c>
      <c r="FF380" s="42">
        <v>0.23999999463558197</v>
      </c>
      <c r="FG380" s="54">
        <f t="shared" si="151"/>
        <v>0.23333332935969034</v>
      </c>
      <c r="FH380" s="42"/>
      <c r="FI380" s="42">
        <v>0.27000001072883606</v>
      </c>
      <c r="FJ380" s="42">
        <v>0.27000001072883606</v>
      </c>
      <c r="FK380" s="42">
        <v>0.27000001072883606</v>
      </c>
      <c r="FL380" s="42">
        <v>0.27000001072883606</v>
      </c>
      <c r="FM380" s="42">
        <v>0.27000001072883606</v>
      </c>
      <c r="FN380" s="42">
        <v>0.27000001072883606</v>
      </c>
      <c r="FO380" s="54">
        <f t="shared" si="152"/>
        <v>0.27000001072883606</v>
      </c>
      <c r="FP380" s="65">
        <v>14</v>
      </c>
      <c r="FQ380" s="42">
        <v>0.60000002384185791</v>
      </c>
      <c r="FR380" s="42">
        <v>0.60000002384185791</v>
      </c>
      <c r="FS380" s="42">
        <v>0.60000002384185791</v>
      </c>
      <c r="FT380" s="42">
        <v>0.60000002384185791</v>
      </c>
      <c r="FU380" s="42">
        <v>0.60000002384185791</v>
      </c>
      <c r="FV380" s="42">
        <v>0.60000002384185791</v>
      </c>
      <c r="FW380" s="54">
        <f t="shared" si="153"/>
        <v>0.60000002384185791</v>
      </c>
      <c r="FX380" s="65">
        <v>16</v>
      </c>
    </row>
    <row r="381" spans="1:180">
      <c r="A381" s="41"/>
      <c r="B381" s="41"/>
      <c r="C381" s="41"/>
      <c r="D381" s="41"/>
      <c r="E381" s="42"/>
      <c r="F381" s="42"/>
      <c r="G381" s="42"/>
      <c r="H381" s="42"/>
      <c r="I381" s="42"/>
      <c r="J381" s="42"/>
      <c r="K381" s="54"/>
      <c r="L381" s="43"/>
      <c r="M381" s="43"/>
      <c r="N381" s="43"/>
      <c r="O381" s="43"/>
      <c r="P381" s="43"/>
      <c r="Q381" s="43"/>
      <c r="R381" s="56"/>
      <c r="S381" s="43"/>
      <c r="T381" s="43"/>
      <c r="U381" s="43"/>
      <c r="V381" s="43"/>
      <c r="W381" s="43"/>
      <c r="X381" s="43"/>
      <c r="Y381" s="43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4"/>
      <c r="AO381" s="44"/>
      <c r="AP381" s="44"/>
      <c r="AQ381" s="44"/>
      <c r="AR381" s="44"/>
      <c r="AS381" s="44"/>
      <c r="AT381" s="44"/>
      <c r="AU381" s="42"/>
      <c r="AV381" s="42"/>
      <c r="AW381" s="42"/>
      <c r="AX381" s="42"/>
      <c r="AY381" s="42"/>
      <c r="AZ381" s="42"/>
      <c r="BA381" s="42"/>
      <c r="BB381" s="44"/>
      <c r="BC381" s="42"/>
      <c r="BD381" s="42"/>
      <c r="BE381" s="42"/>
      <c r="BF381" s="42"/>
      <c r="BG381" s="42"/>
      <c r="BH381" s="42"/>
      <c r="BI381" s="42"/>
      <c r="BJ381" s="44"/>
      <c r="BK381" s="44"/>
      <c r="BL381" s="44"/>
      <c r="BM381" s="44"/>
      <c r="BN381" s="44"/>
      <c r="BO381" s="44"/>
      <c r="BP381" s="44"/>
      <c r="BQ381" s="42"/>
      <c r="BR381" s="42"/>
      <c r="BS381" s="42"/>
      <c r="BT381" s="42"/>
      <c r="BU381" s="42"/>
      <c r="BV381" s="42"/>
      <c r="BW381" s="42"/>
      <c r="BX381" s="44"/>
      <c r="BY381" s="44"/>
      <c r="BZ381" s="44"/>
      <c r="CA381" s="44"/>
      <c r="CB381" s="44"/>
      <c r="CC381" s="44"/>
      <c r="CD381" s="44"/>
      <c r="CE381" s="42"/>
      <c r="CF381" s="42"/>
      <c r="CG381" s="42"/>
      <c r="CH381" s="42"/>
      <c r="CI381" s="42"/>
      <c r="CJ381" s="42"/>
      <c r="CK381" s="42"/>
      <c r="CL381" s="42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65"/>
      <c r="DC381" s="65"/>
      <c r="DD381" s="65"/>
      <c r="DE381" s="65"/>
      <c r="DF381" s="65"/>
      <c r="DG381" s="65"/>
      <c r="DH381" s="65"/>
      <c r="DI381" s="65"/>
      <c r="DJ381" s="65"/>
      <c r="DK381" s="65"/>
      <c r="DL381" s="65"/>
      <c r="DM381" s="65"/>
      <c r="DN381" s="65"/>
      <c r="DO381" s="65"/>
      <c r="DP381" s="65"/>
      <c r="DQ381" s="44"/>
      <c r="DR381" s="65"/>
      <c r="DS381" s="65"/>
      <c r="DT381" s="65"/>
      <c r="DU381" s="65"/>
      <c r="DV381" s="65"/>
      <c r="DW381" s="65"/>
      <c r="DX381" s="65"/>
      <c r="DY381" s="43"/>
      <c r="DZ381" s="43"/>
      <c r="EA381" s="43"/>
      <c r="EB381" s="44"/>
      <c r="EC381" s="43"/>
      <c r="ED381" s="43"/>
      <c r="EE381" s="43"/>
      <c r="EF381" s="43"/>
      <c r="EG381" s="43"/>
      <c r="EH381" s="43"/>
      <c r="EI381" s="43"/>
      <c r="EJ381" s="65"/>
      <c r="EK381" s="42"/>
      <c r="EL381" s="42"/>
      <c r="EM381" s="42"/>
      <c r="EN381" s="42"/>
      <c r="EO381" s="42"/>
      <c r="EP381" s="42"/>
      <c r="EQ381" s="42"/>
      <c r="ER381" s="65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65"/>
      <c r="FQ381" s="42"/>
      <c r="FR381" s="42"/>
      <c r="FS381" s="42"/>
      <c r="FT381" s="42"/>
      <c r="FU381" s="42"/>
      <c r="FV381" s="42"/>
      <c r="FW381" s="42"/>
      <c r="FX381" s="65"/>
    </row>
    <row r="382" spans="1:180">
      <c r="A382" s="41"/>
      <c r="B382" s="41"/>
      <c r="C382" s="41"/>
      <c r="D382" s="41"/>
      <c r="E382" s="42"/>
      <c r="F382" s="42"/>
      <c r="G382" s="42"/>
      <c r="H382" s="42"/>
      <c r="I382" s="42"/>
      <c r="J382" s="42"/>
      <c r="K382" s="54"/>
      <c r="L382" s="43"/>
      <c r="M382" s="43"/>
      <c r="N382" s="43"/>
      <c r="O382" s="43"/>
      <c r="P382" s="43"/>
      <c r="Q382" s="43"/>
      <c r="R382" s="56"/>
      <c r="S382" s="43"/>
      <c r="T382" s="43"/>
      <c r="U382" s="43"/>
      <c r="V382" s="43"/>
      <c r="W382" s="43"/>
      <c r="X382" s="43"/>
      <c r="Y382" s="43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4"/>
      <c r="AO382" s="44"/>
      <c r="AP382" s="44"/>
      <c r="AQ382" s="44"/>
      <c r="AR382" s="44"/>
      <c r="AS382" s="44"/>
      <c r="AT382" s="44"/>
      <c r="AU382" s="42"/>
      <c r="AV382" s="42"/>
      <c r="AW382" s="42"/>
      <c r="AX382" s="42"/>
      <c r="AY382" s="42"/>
      <c r="AZ382" s="42"/>
      <c r="BA382" s="42"/>
      <c r="BB382" s="44"/>
      <c r="BC382" s="42"/>
      <c r="BD382" s="42"/>
      <c r="BE382" s="42"/>
      <c r="BF382" s="42"/>
      <c r="BG382" s="42"/>
      <c r="BH382" s="42"/>
      <c r="BI382" s="42"/>
      <c r="BJ382" s="44"/>
      <c r="BK382" s="44"/>
      <c r="BL382" s="44"/>
      <c r="BM382" s="44"/>
      <c r="BN382" s="44"/>
      <c r="BO382" s="44"/>
      <c r="BP382" s="44"/>
      <c r="BQ382" s="42"/>
      <c r="BR382" s="42"/>
      <c r="BS382" s="42"/>
      <c r="BT382" s="42"/>
      <c r="BU382" s="42"/>
      <c r="BV382" s="42"/>
      <c r="BW382" s="42"/>
      <c r="BX382" s="44"/>
      <c r="BY382" s="44"/>
      <c r="BZ382" s="44"/>
      <c r="CA382" s="44"/>
      <c r="CB382" s="44"/>
      <c r="CC382" s="44"/>
      <c r="CD382" s="44"/>
      <c r="CE382" s="42"/>
      <c r="CF382" s="42"/>
      <c r="CG382" s="42"/>
      <c r="CH382" s="42"/>
      <c r="CI382" s="42"/>
      <c r="CJ382" s="42"/>
      <c r="CK382" s="42"/>
      <c r="CL382" s="42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65"/>
      <c r="DC382" s="65"/>
      <c r="DD382" s="65"/>
      <c r="DE382" s="65"/>
      <c r="DF382" s="65"/>
      <c r="DG382" s="65"/>
      <c r="DH382" s="65"/>
      <c r="DI382" s="65"/>
      <c r="DJ382" s="65"/>
      <c r="DK382" s="65"/>
      <c r="DL382" s="65"/>
      <c r="DM382" s="65"/>
      <c r="DN382" s="65"/>
      <c r="DO382" s="65"/>
      <c r="DP382" s="65"/>
      <c r="DQ382" s="44"/>
      <c r="DR382" s="65"/>
      <c r="DS382" s="65"/>
      <c r="DT382" s="65"/>
      <c r="DU382" s="65"/>
      <c r="DV382" s="65"/>
      <c r="DW382" s="65"/>
      <c r="DX382" s="65"/>
      <c r="DY382" s="43"/>
      <c r="DZ382" s="43"/>
      <c r="EA382" s="43"/>
      <c r="EB382" s="44"/>
      <c r="EC382" s="43"/>
      <c r="ED382" s="43"/>
      <c r="EE382" s="43"/>
      <c r="EF382" s="43"/>
      <c r="EG382" s="43"/>
      <c r="EH382" s="43"/>
      <c r="EI382" s="43"/>
      <c r="EJ382" s="65"/>
      <c r="EK382" s="42"/>
      <c r="EL382" s="42"/>
      <c r="EM382" s="42"/>
      <c r="EN382" s="42"/>
      <c r="EO382" s="42"/>
      <c r="EP382" s="42"/>
      <c r="EQ382" s="42"/>
      <c r="ER382" s="65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65"/>
      <c r="FQ382" s="42"/>
      <c r="FR382" s="42"/>
      <c r="FS382" s="42"/>
      <c r="FT382" s="42"/>
      <c r="FU382" s="42"/>
      <c r="FV382" s="42"/>
      <c r="FW382" s="42"/>
      <c r="FX382" s="65"/>
    </row>
    <row r="383" spans="1:180">
      <c r="A383" s="41"/>
      <c r="B383" s="41"/>
      <c r="C383" s="41"/>
      <c r="D383" s="41"/>
      <c r="E383" s="42"/>
      <c r="F383" s="42"/>
      <c r="G383" s="42"/>
      <c r="H383" s="42"/>
      <c r="I383" s="42"/>
      <c r="J383" s="42"/>
      <c r="K383" s="54"/>
      <c r="L383" s="43"/>
      <c r="M383" s="43"/>
      <c r="N383" s="43"/>
      <c r="O383" s="43"/>
      <c r="P383" s="43"/>
      <c r="Q383" s="43"/>
      <c r="R383" s="56"/>
      <c r="S383" s="43"/>
      <c r="T383" s="43"/>
      <c r="U383" s="43"/>
      <c r="V383" s="43"/>
      <c r="W383" s="43"/>
      <c r="X383" s="43"/>
      <c r="Y383" s="43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4"/>
      <c r="AO383" s="44"/>
      <c r="AP383" s="44"/>
      <c r="AQ383" s="44"/>
      <c r="AR383" s="44"/>
      <c r="AS383" s="44"/>
      <c r="AT383" s="44"/>
      <c r="AU383" s="42"/>
      <c r="AV383" s="42"/>
      <c r="AW383" s="42"/>
      <c r="AX383" s="42"/>
      <c r="AY383" s="42"/>
      <c r="AZ383" s="42"/>
      <c r="BA383" s="42"/>
      <c r="BB383" s="44"/>
      <c r="BC383" s="42"/>
      <c r="BD383" s="42"/>
      <c r="BE383" s="42"/>
      <c r="BF383" s="42"/>
      <c r="BG383" s="42"/>
      <c r="BH383" s="42"/>
      <c r="BI383" s="42"/>
      <c r="BJ383" s="44"/>
      <c r="BK383" s="44"/>
      <c r="BL383" s="44"/>
      <c r="BM383" s="44"/>
      <c r="BN383" s="44"/>
      <c r="BO383" s="44"/>
      <c r="BP383" s="44"/>
      <c r="BQ383" s="42"/>
      <c r="BR383" s="42"/>
      <c r="BS383" s="42"/>
      <c r="BT383" s="42"/>
      <c r="BU383" s="42"/>
      <c r="BV383" s="42"/>
      <c r="BW383" s="42"/>
      <c r="BX383" s="44"/>
      <c r="BY383" s="44"/>
      <c r="BZ383" s="44"/>
      <c r="CA383" s="44"/>
      <c r="CB383" s="44"/>
      <c r="CC383" s="44"/>
      <c r="CD383" s="44"/>
      <c r="CE383" s="42"/>
      <c r="CF383" s="42"/>
      <c r="CG383" s="42"/>
      <c r="CH383" s="42"/>
      <c r="CI383" s="42"/>
      <c r="CJ383" s="42"/>
      <c r="CK383" s="42"/>
      <c r="CL383" s="42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65"/>
      <c r="DC383" s="65"/>
      <c r="DD383" s="65"/>
      <c r="DE383" s="65"/>
      <c r="DF383" s="65"/>
      <c r="DG383" s="65"/>
      <c r="DH383" s="65"/>
      <c r="DI383" s="65"/>
      <c r="DJ383" s="65"/>
      <c r="DK383" s="65"/>
      <c r="DL383" s="65"/>
      <c r="DM383" s="65"/>
      <c r="DN383" s="65"/>
      <c r="DO383" s="65"/>
      <c r="DP383" s="65"/>
      <c r="DQ383" s="44"/>
      <c r="DR383" s="65"/>
      <c r="DS383" s="65"/>
      <c r="DT383" s="65"/>
      <c r="DU383" s="65"/>
      <c r="DV383" s="65"/>
      <c r="DW383" s="65"/>
      <c r="DX383" s="65"/>
      <c r="DY383" s="43"/>
      <c r="DZ383" s="43"/>
      <c r="EA383" s="43"/>
      <c r="EB383" s="44"/>
      <c r="EC383" s="43"/>
      <c r="ED383" s="43"/>
      <c r="EE383" s="43"/>
      <c r="EF383" s="43"/>
      <c r="EG383" s="43"/>
      <c r="EH383" s="43"/>
      <c r="EI383" s="43"/>
      <c r="EJ383" s="65"/>
      <c r="EK383" s="42"/>
      <c r="EL383" s="42"/>
      <c r="EM383" s="42"/>
      <c r="EN383" s="42"/>
      <c r="EO383" s="42"/>
      <c r="EP383" s="42"/>
      <c r="EQ383" s="42"/>
      <c r="ER383" s="65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65"/>
      <c r="FQ383" s="42"/>
      <c r="FR383" s="42"/>
      <c r="FS383" s="42"/>
      <c r="FT383" s="42"/>
      <c r="FU383" s="42"/>
      <c r="FV383" s="42"/>
      <c r="FW383" s="42"/>
      <c r="FX383" s="65"/>
    </row>
    <row r="384" spans="1:180">
      <c r="A384" s="41"/>
      <c r="B384" s="41"/>
      <c r="C384" s="41"/>
      <c r="D384" s="41"/>
      <c r="E384" s="42"/>
      <c r="F384" s="42"/>
      <c r="G384" s="42"/>
      <c r="H384" s="42"/>
      <c r="I384" s="42"/>
      <c r="J384" s="42"/>
      <c r="K384" s="54"/>
      <c r="L384" s="43"/>
      <c r="M384" s="43"/>
      <c r="N384" s="43"/>
      <c r="O384" s="43"/>
      <c r="P384" s="43"/>
      <c r="Q384" s="43"/>
      <c r="R384" s="56"/>
      <c r="S384" s="43"/>
      <c r="T384" s="43"/>
      <c r="U384" s="43"/>
      <c r="V384" s="43"/>
      <c r="W384" s="43"/>
      <c r="X384" s="43"/>
      <c r="Y384" s="43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4"/>
      <c r="AO384" s="44"/>
      <c r="AP384" s="44"/>
      <c r="AQ384" s="44"/>
      <c r="AR384" s="44"/>
      <c r="AS384" s="44"/>
      <c r="AT384" s="44"/>
      <c r="AU384" s="42"/>
      <c r="AV384" s="42"/>
      <c r="AW384" s="42"/>
      <c r="AX384" s="42"/>
      <c r="AY384" s="42"/>
      <c r="AZ384" s="42"/>
      <c r="BA384" s="42"/>
      <c r="BB384" s="44"/>
      <c r="BC384" s="42"/>
      <c r="BD384" s="42"/>
      <c r="BE384" s="42"/>
      <c r="BF384" s="42"/>
      <c r="BG384" s="42"/>
      <c r="BH384" s="42"/>
      <c r="BI384" s="42"/>
      <c r="BJ384" s="44"/>
      <c r="BK384" s="44"/>
      <c r="BL384" s="44"/>
      <c r="BM384" s="44"/>
      <c r="BN384" s="44"/>
      <c r="BO384" s="44"/>
      <c r="BP384" s="44"/>
      <c r="BQ384" s="42"/>
      <c r="BR384" s="42"/>
      <c r="BS384" s="42"/>
      <c r="BT384" s="42"/>
      <c r="BU384" s="42"/>
      <c r="BV384" s="42"/>
      <c r="BW384" s="42"/>
      <c r="BX384" s="44"/>
      <c r="BY384" s="44"/>
      <c r="BZ384" s="44"/>
      <c r="CA384" s="44"/>
      <c r="CB384" s="44"/>
      <c r="CC384" s="44"/>
      <c r="CD384" s="44"/>
      <c r="CE384" s="42"/>
      <c r="CF384" s="42"/>
      <c r="CG384" s="42"/>
      <c r="CH384" s="42"/>
      <c r="CI384" s="42"/>
      <c r="CJ384" s="42"/>
      <c r="CK384" s="42"/>
      <c r="CL384" s="42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65"/>
      <c r="DC384" s="65"/>
      <c r="DD384" s="65"/>
      <c r="DE384" s="65"/>
      <c r="DF384" s="65"/>
      <c r="DG384" s="65"/>
      <c r="DH384" s="65"/>
      <c r="DI384" s="65"/>
      <c r="DJ384" s="65"/>
      <c r="DK384" s="65"/>
      <c r="DL384" s="65"/>
      <c r="DM384" s="65"/>
      <c r="DN384" s="65"/>
      <c r="DO384" s="65"/>
      <c r="DP384" s="65"/>
      <c r="DQ384" s="44"/>
      <c r="DR384" s="65"/>
      <c r="DS384" s="65"/>
      <c r="DT384" s="65"/>
      <c r="DU384" s="65"/>
      <c r="DV384" s="65"/>
      <c r="DW384" s="65"/>
      <c r="DX384" s="65"/>
      <c r="DY384" s="43"/>
      <c r="DZ384" s="43"/>
      <c r="EA384" s="43"/>
      <c r="EB384" s="44"/>
      <c r="EC384" s="43"/>
      <c r="ED384" s="43"/>
      <c r="EE384" s="43"/>
      <c r="EF384" s="43"/>
      <c r="EG384" s="43"/>
      <c r="EH384" s="43"/>
      <c r="EI384" s="43"/>
      <c r="EJ384" s="65"/>
      <c r="EK384" s="42"/>
      <c r="EL384" s="42"/>
      <c r="EM384" s="42"/>
      <c r="EN384" s="42"/>
      <c r="EO384" s="42"/>
      <c r="EP384" s="42"/>
      <c r="EQ384" s="42"/>
      <c r="ER384" s="65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65"/>
      <c r="FQ384" s="42"/>
      <c r="FR384" s="42"/>
      <c r="FS384" s="42"/>
      <c r="FT384" s="42"/>
      <c r="FU384" s="42"/>
      <c r="FV384" s="42"/>
      <c r="FW384" s="42"/>
      <c r="FX384" s="65"/>
    </row>
    <row r="385" spans="1:180">
      <c r="A385" s="41"/>
      <c r="B385" s="41"/>
      <c r="C385" s="41"/>
      <c r="D385" s="41"/>
      <c r="E385" s="42"/>
      <c r="F385" s="42"/>
      <c r="G385" s="42"/>
      <c r="H385" s="42"/>
      <c r="I385" s="42"/>
      <c r="J385" s="42"/>
      <c r="K385" s="54"/>
      <c r="L385" s="43"/>
      <c r="M385" s="43"/>
      <c r="N385" s="43"/>
      <c r="O385" s="43"/>
      <c r="P385" s="43"/>
      <c r="Q385" s="43"/>
      <c r="R385" s="56"/>
      <c r="S385" s="43"/>
      <c r="T385" s="43"/>
      <c r="U385" s="43"/>
      <c r="V385" s="43"/>
      <c r="W385" s="43"/>
      <c r="X385" s="43"/>
      <c r="Y385" s="43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4"/>
      <c r="AO385" s="44"/>
      <c r="AP385" s="44"/>
      <c r="AQ385" s="44"/>
      <c r="AR385" s="44"/>
      <c r="AS385" s="44"/>
      <c r="AT385" s="44"/>
      <c r="AU385" s="42"/>
      <c r="AV385" s="42"/>
      <c r="AW385" s="42"/>
      <c r="AX385" s="42"/>
      <c r="AY385" s="42"/>
      <c r="AZ385" s="42"/>
      <c r="BA385" s="42"/>
      <c r="BB385" s="44"/>
      <c r="BC385" s="42"/>
      <c r="BD385" s="42"/>
      <c r="BE385" s="42"/>
      <c r="BF385" s="42"/>
      <c r="BG385" s="42"/>
      <c r="BH385" s="42"/>
      <c r="BI385" s="42"/>
      <c r="BJ385" s="44"/>
      <c r="BK385" s="44"/>
      <c r="BL385" s="44"/>
      <c r="BM385" s="44"/>
      <c r="BN385" s="44"/>
      <c r="BO385" s="44"/>
      <c r="BP385" s="44"/>
      <c r="BQ385" s="42"/>
      <c r="BR385" s="42"/>
      <c r="BS385" s="42"/>
      <c r="BT385" s="42"/>
      <c r="BU385" s="42"/>
      <c r="BV385" s="42"/>
      <c r="BW385" s="42"/>
      <c r="BX385" s="44"/>
      <c r="BY385" s="44"/>
      <c r="BZ385" s="44"/>
      <c r="CA385" s="44"/>
      <c r="CB385" s="44"/>
      <c r="CC385" s="44"/>
      <c r="CD385" s="44"/>
      <c r="CE385" s="42"/>
      <c r="CF385" s="42"/>
      <c r="CG385" s="42"/>
      <c r="CH385" s="42"/>
      <c r="CI385" s="42"/>
      <c r="CJ385" s="42"/>
      <c r="CK385" s="42"/>
      <c r="CL385" s="42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65"/>
      <c r="DC385" s="65"/>
      <c r="DD385" s="65"/>
      <c r="DE385" s="65"/>
      <c r="DF385" s="65"/>
      <c r="DG385" s="65"/>
      <c r="DH385" s="65"/>
      <c r="DI385" s="65"/>
      <c r="DJ385" s="65"/>
      <c r="DK385" s="65"/>
      <c r="DL385" s="65"/>
      <c r="DM385" s="65"/>
      <c r="DN385" s="65"/>
      <c r="DO385" s="65"/>
      <c r="DP385" s="65"/>
      <c r="DQ385" s="44"/>
      <c r="DR385" s="65"/>
      <c r="DS385" s="65"/>
      <c r="DT385" s="65"/>
      <c r="DU385" s="65"/>
      <c r="DV385" s="65"/>
      <c r="DW385" s="65"/>
      <c r="DX385" s="65"/>
      <c r="DY385" s="43"/>
      <c r="DZ385" s="43"/>
      <c r="EA385" s="43"/>
      <c r="EB385" s="44"/>
      <c r="EC385" s="43"/>
      <c r="ED385" s="43"/>
      <c r="EE385" s="43"/>
      <c r="EF385" s="43"/>
      <c r="EG385" s="43"/>
      <c r="EH385" s="43"/>
      <c r="EI385" s="43"/>
      <c r="EJ385" s="65"/>
      <c r="EK385" s="42"/>
      <c r="EL385" s="42"/>
      <c r="EM385" s="42"/>
      <c r="EN385" s="42"/>
      <c r="EO385" s="42"/>
      <c r="EP385" s="42"/>
      <c r="EQ385" s="42"/>
      <c r="ER385" s="65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65"/>
      <c r="FQ385" s="42"/>
      <c r="FR385" s="42"/>
      <c r="FS385" s="42"/>
      <c r="FT385" s="42"/>
      <c r="FU385" s="42"/>
      <c r="FV385" s="42"/>
      <c r="FW385" s="42"/>
      <c r="FX385" s="65"/>
    </row>
    <row r="386" spans="1:180">
      <c r="A386" s="41"/>
      <c r="B386" s="41"/>
      <c r="C386" s="41"/>
      <c r="D386" s="41"/>
      <c r="E386" s="42"/>
      <c r="F386" s="42"/>
      <c r="G386" s="42"/>
      <c r="H386" s="42"/>
      <c r="I386" s="42"/>
      <c r="J386" s="42"/>
      <c r="K386" s="54"/>
      <c r="L386" s="43"/>
      <c r="M386" s="43"/>
      <c r="N386" s="43"/>
      <c r="O386" s="43"/>
      <c r="P386" s="43"/>
      <c r="Q386" s="43"/>
      <c r="R386" s="56"/>
      <c r="S386" s="43"/>
      <c r="T386" s="43"/>
      <c r="U386" s="43"/>
      <c r="V386" s="43"/>
      <c r="W386" s="43"/>
      <c r="X386" s="43"/>
      <c r="Y386" s="43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4"/>
      <c r="AO386" s="44"/>
      <c r="AP386" s="44"/>
      <c r="AQ386" s="44"/>
      <c r="AR386" s="44"/>
      <c r="AS386" s="44"/>
      <c r="AT386" s="44"/>
      <c r="AU386" s="42"/>
      <c r="AV386" s="42"/>
      <c r="AW386" s="42"/>
      <c r="AX386" s="42"/>
      <c r="AY386" s="42"/>
      <c r="AZ386" s="42"/>
      <c r="BA386" s="42"/>
      <c r="BB386" s="44"/>
      <c r="BC386" s="42"/>
      <c r="BD386" s="42"/>
      <c r="BE386" s="42"/>
      <c r="BF386" s="42"/>
      <c r="BG386" s="42"/>
      <c r="BH386" s="42"/>
      <c r="BI386" s="42"/>
      <c r="BJ386" s="44"/>
      <c r="BK386" s="44"/>
      <c r="BL386" s="44"/>
      <c r="BM386" s="44"/>
      <c r="BN386" s="44"/>
      <c r="BO386" s="44"/>
      <c r="BP386" s="44"/>
      <c r="BQ386" s="42"/>
      <c r="BR386" s="42"/>
      <c r="BS386" s="42"/>
      <c r="BT386" s="42"/>
      <c r="BU386" s="42"/>
      <c r="BV386" s="42"/>
      <c r="BW386" s="42"/>
      <c r="BX386" s="44"/>
      <c r="BY386" s="44"/>
      <c r="BZ386" s="44"/>
      <c r="CA386" s="44"/>
      <c r="CB386" s="44"/>
      <c r="CC386" s="44"/>
      <c r="CD386" s="44"/>
      <c r="CE386" s="42"/>
      <c r="CF386" s="42"/>
      <c r="CG386" s="42"/>
      <c r="CH386" s="42"/>
      <c r="CI386" s="42"/>
      <c r="CJ386" s="42"/>
      <c r="CK386" s="42"/>
      <c r="CL386" s="42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65"/>
      <c r="DC386" s="65"/>
      <c r="DD386" s="65"/>
      <c r="DE386" s="65"/>
      <c r="DF386" s="65"/>
      <c r="DG386" s="65"/>
      <c r="DH386" s="65"/>
      <c r="DI386" s="65"/>
      <c r="DJ386" s="65"/>
      <c r="DK386" s="65"/>
      <c r="DL386" s="65"/>
      <c r="DM386" s="65"/>
      <c r="DN386" s="65"/>
      <c r="DO386" s="65"/>
      <c r="DP386" s="65"/>
      <c r="DQ386" s="44"/>
      <c r="DR386" s="65"/>
      <c r="DS386" s="65"/>
      <c r="DT386" s="65"/>
      <c r="DU386" s="65"/>
      <c r="DV386" s="65"/>
      <c r="DW386" s="65"/>
      <c r="DX386" s="65"/>
      <c r="DY386" s="43"/>
      <c r="DZ386" s="43"/>
      <c r="EA386" s="43"/>
      <c r="EB386" s="44"/>
      <c r="EC386" s="43"/>
      <c r="ED386" s="43"/>
      <c r="EE386" s="43"/>
      <c r="EF386" s="43"/>
      <c r="EG386" s="43"/>
      <c r="EH386" s="43"/>
      <c r="EI386" s="43"/>
      <c r="EJ386" s="65"/>
      <c r="EK386" s="42"/>
      <c r="EL386" s="42"/>
      <c r="EM386" s="42"/>
      <c r="EN386" s="42"/>
      <c r="EO386" s="42"/>
      <c r="EP386" s="42"/>
      <c r="EQ386" s="42"/>
      <c r="ER386" s="65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65"/>
      <c r="FQ386" s="42"/>
      <c r="FR386" s="42"/>
      <c r="FS386" s="42"/>
      <c r="FT386" s="42"/>
      <c r="FU386" s="42"/>
      <c r="FV386" s="42"/>
      <c r="FW386" s="42"/>
      <c r="FX386" s="65"/>
    </row>
    <row r="387" spans="1:180">
      <c r="A387" s="41"/>
      <c r="B387" s="41"/>
      <c r="C387" s="41"/>
      <c r="D387" s="41"/>
      <c r="E387" s="42"/>
      <c r="F387" s="42"/>
      <c r="G387" s="42"/>
      <c r="H387" s="42"/>
      <c r="I387" s="42"/>
      <c r="J387" s="42"/>
      <c r="K387" s="54"/>
      <c r="L387" s="43"/>
      <c r="M387" s="43"/>
      <c r="N387" s="43"/>
      <c r="O387" s="43"/>
      <c r="P387" s="43"/>
      <c r="Q387" s="43"/>
      <c r="R387" s="56"/>
      <c r="S387" s="43"/>
      <c r="T387" s="43"/>
      <c r="U387" s="43"/>
      <c r="V387" s="43"/>
      <c r="W387" s="43"/>
      <c r="X387" s="43"/>
      <c r="Y387" s="43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4"/>
      <c r="AO387" s="44"/>
      <c r="AP387" s="44"/>
      <c r="AQ387" s="44"/>
      <c r="AR387" s="44"/>
      <c r="AS387" s="44"/>
      <c r="AT387" s="44"/>
      <c r="AU387" s="42"/>
      <c r="AV387" s="42"/>
      <c r="AW387" s="42"/>
      <c r="AX387" s="42"/>
      <c r="AY387" s="42"/>
      <c r="AZ387" s="42"/>
      <c r="BA387" s="42"/>
      <c r="BB387" s="44"/>
      <c r="BC387" s="42"/>
      <c r="BD387" s="42"/>
      <c r="BE387" s="42"/>
      <c r="BF387" s="42"/>
      <c r="BG387" s="42"/>
      <c r="BH387" s="42"/>
      <c r="BI387" s="42"/>
      <c r="BJ387" s="44"/>
      <c r="BK387" s="44"/>
      <c r="BL387" s="44"/>
      <c r="BM387" s="44"/>
      <c r="BN387" s="44"/>
      <c r="BO387" s="44"/>
      <c r="BP387" s="44"/>
      <c r="BQ387" s="42"/>
      <c r="BR387" s="42"/>
      <c r="BS387" s="42"/>
      <c r="BT387" s="42"/>
      <c r="BU387" s="42"/>
      <c r="BV387" s="42"/>
      <c r="BW387" s="42"/>
      <c r="BX387" s="44"/>
      <c r="BY387" s="44"/>
      <c r="BZ387" s="44"/>
      <c r="CA387" s="44"/>
      <c r="CB387" s="44"/>
      <c r="CC387" s="44"/>
      <c r="CD387" s="44"/>
      <c r="CE387" s="42"/>
      <c r="CF387" s="42"/>
      <c r="CG387" s="42"/>
      <c r="CH387" s="42"/>
      <c r="CI387" s="42"/>
      <c r="CJ387" s="42"/>
      <c r="CK387" s="42"/>
      <c r="CL387" s="42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65"/>
      <c r="DC387" s="65"/>
      <c r="DD387" s="65"/>
      <c r="DE387" s="65"/>
      <c r="DF387" s="65"/>
      <c r="DG387" s="65"/>
      <c r="DH387" s="65"/>
      <c r="DI387" s="65"/>
      <c r="DJ387" s="65"/>
      <c r="DK387" s="65"/>
      <c r="DL387" s="65"/>
      <c r="DM387" s="65"/>
      <c r="DN387" s="65"/>
      <c r="DO387" s="65"/>
      <c r="DP387" s="65"/>
      <c r="DQ387" s="44"/>
      <c r="DR387" s="65"/>
      <c r="DS387" s="65"/>
      <c r="DT387" s="65"/>
      <c r="DU387" s="65"/>
      <c r="DV387" s="65"/>
      <c r="DW387" s="65"/>
      <c r="DX387" s="65"/>
      <c r="DY387" s="43"/>
      <c r="DZ387" s="43"/>
      <c r="EA387" s="43"/>
      <c r="EB387" s="44"/>
      <c r="EC387" s="43"/>
      <c r="ED387" s="43"/>
      <c r="EE387" s="43"/>
      <c r="EF387" s="43"/>
      <c r="EG387" s="43"/>
      <c r="EH387" s="43"/>
      <c r="EI387" s="43"/>
      <c r="EJ387" s="65"/>
      <c r="EK387" s="42"/>
      <c r="EL387" s="42"/>
      <c r="EM387" s="42"/>
      <c r="EN387" s="42"/>
      <c r="EO387" s="42"/>
      <c r="EP387" s="42"/>
      <c r="EQ387" s="42"/>
      <c r="ER387" s="65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65"/>
      <c r="FQ387" s="42"/>
      <c r="FR387" s="42"/>
      <c r="FS387" s="42"/>
      <c r="FT387" s="42"/>
      <c r="FU387" s="42"/>
      <c r="FV387" s="42"/>
      <c r="FW387" s="42"/>
      <c r="FX387" s="65"/>
    </row>
    <row r="388" spans="1:180">
      <c r="A388" s="41"/>
      <c r="B388" s="41"/>
      <c r="C388" s="41"/>
      <c r="D388" s="41"/>
      <c r="E388" s="42"/>
      <c r="F388" s="42"/>
      <c r="G388" s="42"/>
      <c r="H388" s="42"/>
      <c r="I388" s="42"/>
      <c r="J388" s="42"/>
      <c r="K388" s="54"/>
      <c r="L388" s="43"/>
      <c r="M388" s="43"/>
      <c r="N388" s="43"/>
      <c r="O388" s="43"/>
      <c r="P388" s="43"/>
      <c r="Q388" s="43"/>
      <c r="R388" s="56"/>
      <c r="S388" s="43"/>
      <c r="T388" s="43"/>
      <c r="U388" s="43"/>
      <c r="V388" s="43"/>
      <c r="W388" s="43"/>
      <c r="X388" s="43"/>
      <c r="Y388" s="43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4"/>
      <c r="AO388" s="44"/>
      <c r="AP388" s="44"/>
      <c r="AQ388" s="44"/>
      <c r="AR388" s="44"/>
      <c r="AS388" s="44"/>
      <c r="AT388" s="44"/>
      <c r="AU388" s="42"/>
      <c r="AV388" s="42"/>
      <c r="AW388" s="42"/>
      <c r="AX388" s="42"/>
      <c r="AY388" s="42"/>
      <c r="AZ388" s="42"/>
      <c r="BA388" s="42"/>
      <c r="BB388" s="44"/>
      <c r="BC388" s="42"/>
      <c r="BD388" s="42"/>
      <c r="BE388" s="42"/>
      <c r="BF388" s="42"/>
      <c r="BG388" s="42"/>
      <c r="BH388" s="42"/>
      <c r="BI388" s="42"/>
      <c r="BJ388" s="44"/>
      <c r="BK388" s="44"/>
      <c r="BL388" s="44"/>
      <c r="BM388" s="44"/>
      <c r="BN388" s="44"/>
      <c r="BO388" s="44"/>
      <c r="BP388" s="44"/>
      <c r="BQ388" s="42"/>
      <c r="BR388" s="42"/>
      <c r="BS388" s="42"/>
      <c r="BT388" s="42"/>
      <c r="BU388" s="42"/>
      <c r="BV388" s="42"/>
      <c r="BW388" s="42"/>
      <c r="BX388" s="44"/>
      <c r="BY388" s="44"/>
      <c r="BZ388" s="44"/>
      <c r="CA388" s="44"/>
      <c r="CB388" s="44"/>
      <c r="CC388" s="44"/>
      <c r="CD388" s="44"/>
      <c r="CE388" s="42"/>
      <c r="CF388" s="42"/>
      <c r="CG388" s="42"/>
      <c r="CH388" s="42"/>
      <c r="CI388" s="42"/>
      <c r="CJ388" s="42"/>
      <c r="CK388" s="42"/>
      <c r="CL388" s="42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65"/>
      <c r="DC388" s="65"/>
      <c r="DD388" s="65"/>
      <c r="DE388" s="65"/>
      <c r="DF388" s="65"/>
      <c r="DG388" s="65"/>
      <c r="DH388" s="65"/>
      <c r="DI388" s="65"/>
      <c r="DJ388" s="65"/>
      <c r="DK388" s="65"/>
      <c r="DL388" s="65"/>
      <c r="DM388" s="65"/>
      <c r="DN388" s="65"/>
      <c r="DO388" s="65"/>
      <c r="DP388" s="65"/>
      <c r="DQ388" s="44"/>
      <c r="DR388" s="65"/>
      <c r="DS388" s="65"/>
      <c r="DT388" s="65"/>
      <c r="DU388" s="65"/>
      <c r="DV388" s="65"/>
      <c r="DW388" s="65"/>
      <c r="DX388" s="65"/>
      <c r="DY388" s="43"/>
      <c r="DZ388" s="43"/>
      <c r="EA388" s="43"/>
      <c r="EB388" s="44"/>
      <c r="EC388" s="43"/>
      <c r="ED388" s="43"/>
      <c r="EE388" s="43"/>
      <c r="EF388" s="43"/>
      <c r="EG388" s="43"/>
      <c r="EH388" s="43"/>
      <c r="EI388" s="43"/>
      <c r="EJ388" s="65"/>
      <c r="EK388" s="42"/>
      <c r="EL388" s="42"/>
      <c r="EM388" s="42"/>
      <c r="EN388" s="42"/>
      <c r="EO388" s="42"/>
      <c r="EP388" s="42"/>
      <c r="EQ388" s="42"/>
      <c r="ER388" s="65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65"/>
      <c r="FQ388" s="42"/>
      <c r="FR388" s="42"/>
      <c r="FS388" s="42"/>
      <c r="FT388" s="42"/>
      <c r="FU388" s="42"/>
      <c r="FV388" s="42"/>
      <c r="FW388" s="42"/>
      <c r="FX388" s="65"/>
    </row>
  </sheetData>
  <autoFilter ref="A15:Y380"/>
  <mergeCells count="31">
    <mergeCell ref="FI8:FP8"/>
    <mergeCell ref="FQ8:FX8"/>
    <mergeCell ref="DY7:EB7"/>
    <mergeCell ref="CU8:DA8"/>
    <mergeCell ref="EC8:EJ8"/>
    <mergeCell ref="EK8:ER8"/>
    <mergeCell ref="EC7:FX7"/>
    <mergeCell ref="DB8:DH8"/>
    <mergeCell ref="DI8:DO8"/>
    <mergeCell ref="DR8:DX8"/>
    <mergeCell ref="ES8:EZ8"/>
    <mergeCell ref="FA8:FH8"/>
    <mergeCell ref="CE8:CK8"/>
    <mergeCell ref="BQ7:CM7"/>
    <mergeCell ref="CN8:CT8"/>
    <mergeCell ref="BX8:CD8"/>
    <mergeCell ref="CN7:DX7"/>
    <mergeCell ref="BC8:BI8"/>
    <mergeCell ref="BJ8:BP8"/>
    <mergeCell ref="BC7:BP7"/>
    <mergeCell ref="BQ8:BW8"/>
    <mergeCell ref="B7:Y7"/>
    <mergeCell ref="E8:K8"/>
    <mergeCell ref="L8:R8"/>
    <mergeCell ref="S8:Y8"/>
    <mergeCell ref="Z7:AM7"/>
    <mergeCell ref="AN8:AT8"/>
    <mergeCell ref="AN7:BB7"/>
    <mergeCell ref="AU8:BA8"/>
    <mergeCell ref="Z8:AF8"/>
    <mergeCell ref="AG8:AM8"/>
  </mergeCells>
  <phoneticPr fontId="2" type="noConversion"/>
  <pageMargins left="0.75" right="0.75" top="1" bottom="1" header="0.5" footer="0.5"/>
  <pageSetup scale="46" orientation="landscape" r:id="rId1"/>
  <headerFooter alignWithMargins="0"/>
  <colBreaks count="7" manualBreakCount="7">
    <brk id="25" max="16" man="1"/>
    <brk id="50" max="16" man="1"/>
    <brk id="75" max="16" man="1"/>
    <brk id="100" max="16" man="1"/>
    <brk id="125" max="16" man="1"/>
    <brk id="150" max="16" man="1"/>
    <brk id="175" max="16" man="1"/>
  </col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3:FZ403"/>
  <sheetViews>
    <sheetView tabSelected="1" zoomScaleNormal="100" workbookViewId="0">
      <pane xSplit="1" ySplit="15" topLeftCell="FZ16" activePane="bottomRight" state="frozen"/>
      <selection pane="topRight" activeCell="B1" sqref="B1"/>
      <selection pane="bottomLeft" activeCell="A16" sqref="A16"/>
      <selection pane="bottomRight" activeCell="GM26" sqref="GM26"/>
    </sheetView>
  </sheetViews>
  <sheetFormatPr defaultRowHeight="12.75"/>
  <cols>
    <col min="1" max="1" width="11.140625" customWidth="1"/>
    <col min="2" max="2" width="11.28515625" customWidth="1"/>
    <col min="3" max="3" width="15.7109375" customWidth="1"/>
    <col min="4" max="4" width="11.42578125" customWidth="1"/>
    <col min="5" max="5" width="7.85546875" style="14" customWidth="1"/>
    <col min="6" max="6" width="8.28515625" style="14" customWidth="1"/>
    <col min="7" max="8" width="8.85546875" style="14" customWidth="1"/>
    <col min="9" max="9" width="9.140625" style="14"/>
    <col min="10" max="10" width="8.85546875" style="14" customWidth="1"/>
    <col min="11" max="11" width="8.28515625" style="14" customWidth="1"/>
    <col min="12" max="17" width="8.28515625" style="8" customWidth="1"/>
    <col min="18" max="18" width="9" style="8" customWidth="1"/>
    <col min="19" max="24" width="12" style="8" customWidth="1"/>
    <col min="25" max="25" width="10.28515625" style="8" customWidth="1"/>
    <col min="26" max="39" width="9.140625" style="14"/>
    <col min="40" max="46" width="9.140625" style="20"/>
    <col min="47" max="53" width="9.140625" style="14"/>
    <col min="54" max="54" width="9.140625" style="20"/>
    <col min="55" max="58" width="9.140625" style="14"/>
    <col min="59" max="61" width="9.28515625" style="14" bestFit="1" customWidth="1"/>
    <col min="62" max="67" width="9.28515625" style="20" bestFit="1" customWidth="1"/>
    <col min="68" max="68" width="9.85546875" style="20" bestFit="1" customWidth="1"/>
    <col min="69" max="74" width="9.28515625" style="14" bestFit="1" customWidth="1"/>
    <col min="75" max="75" width="9.140625" style="14"/>
    <col min="76" max="82" width="9.140625" style="20"/>
    <col min="83" max="90" width="9.140625" style="14"/>
    <col min="91" max="112" width="9.140625" style="20"/>
    <col min="113" max="118" width="9.140625" style="60"/>
    <col min="119" max="119" width="9.140625" style="20"/>
    <col min="120" max="121" width="10.140625" style="72" customWidth="1"/>
    <col min="122" max="127" width="9.140625" style="60"/>
    <col min="128" max="128" width="9.140625" style="20"/>
    <col min="129" max="131" width="9.140625" style="8"/>
    <col min="132" max="132" width="9.140625" style="20"/>
    <col min="133" max="180" width="9.140625" style="14"/>
  </cols>
  <sheetData>
    <row r="3" spans="1:182" ht="18">
      <c r="D3" s="3" t="s">
        <v>6</v>
      </c>
      <c r="E3" s="13"/>
      <c r="F3" s="13"/>
      <c r="G3" s="13"/>
      <c r="H3" s="13"/>
      <c r="I3" s="13"/>
      <c r="J3" s="13"/>
    </row>
    <row r="4" spans="1:182" ht="18">
      <c r="D4" s="3" t="s">
        <v>11</v>
      </c>
      <c r="E4" s="13"/>
      <c r="F4" s="13"/>
      <c r="G4" s="13"/>
      <c r="H4" s="13"/>
      <c r="I4" s="13"/>
      <c r="J4" s="13"/>
    </row>
    <row r="7" spans="1:182">
      <c r="B7" s="90" t="s">
        <v>12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2"/>
      <c r="Z7" s="86" t="s">
        <v>19</v>
      </c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 t="s">
        <v>22</v>
      </c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9" t="s">
        <v>25</v>
      </c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 t="s">
        <v>27</v>
      </c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106" t="s">
        <v>37</v>
      </c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7" t="s">
        <v>39</v>
      </c>
      <c r="DZ7" s="108"/>
      <c r="EA7" s="108"/>
      <c r="EB7" s="109"/>
      <c r="EC7" s="113" t="s">
        <v>232</v>
      </c>
      <c r="ED7" s="114"/>
      <c r="EE7" s="114"/>
      <c r="EF7" s="114"/>
      <c r="EG7" s="114"/>
      <c r="EH7" s="114"/>
      <c r="EI7" s="114"/>
      <c r="EJ7" s="114"/>
      <c r="EK7" s="114"/>
      <c r="EL7" s="114"/>
      <c r="EM7" s="114"/>
      <c r="EN7" s="114"/>
      <c r="EO7" s="114"/>
      <c r="EP7" s="114"/>
      <c r="EQ7" s="114"/>
      <c r="ER7" s="114"/>
      <c r="ES7" s="114"/>
      <c r="ET7" s="114"/>
      <c r="EU7" s="114"/>
      <c r="EV7" s="114"/>
      <c r="EW7" s="114"/>
      <c r="EX7" s="114"/>
      <c r="EY7" s="114"/>
      <c r="EZ7" s="114"/>
      <c r="FA7" s="114"/>
      <c r="FB7" s="114"/>
      <c r="FC7" s="114"/>
      <c r="FD7" s="114"/>
      <c r="FE7" s="114"/>
      <c r="FF7" s="114"/>
      <c r="FG7" s="114"/>
      <c r="FH7" s="114"/>
      <c r="FI7" s="114"/>
      <c r="FJ7" s="114"/>
      <c r="FK7" s="114"/>
      <c r="FL7" s="114"/>
      <c r="FM7" s="114"/>
      <c r="FN7" s="114"/>
      <c r="FO7" s="114"/>
      <c r="FP7" s="114"/>
      <c r="FQ7" s="114"/>
      <c r="FR7" s="114"/>
      <c r="FS7" s="114"/>
      <c r="FT7" s="114"/>
      <c r="FU7" s="114"/>
      <c r="FV7" s="114"/>
      <c r="FW7" s="114"/>
      <c r="FX7" s="115"/>
    </row>
    <row r="8" spans="1:182">
      <c r="B8" s="5" t="s">
        <v>1</v>
      </c>
      <c r="C8" s="5" t="s">
        <v>2</v>
      </c>
      <c r="D8" s="5" t="s">
        <v>3</v>
      </c>
      <c r="E8" s="93" t="s">
        <v>4</v>
      </c>
      <c r="F8" s="94"/>
      <c r="G8" s="94"/>
      <c r="H8" s="94"/>
      <c r="I8" s="94"/>
      <c r="J8" s="94"/>
      <c r="K8" s="95"/>
      <c r="L8" s="96" t="s">
        <v>7</v>
      </c>
      <c r="M8" s="97"/>
      <c r="N8" s="97"/>
      <c r="O8" s="97"/>
      <c r="P8" s="97"/>
      <c r="Q8" s="97"/>
      <c r="R8" s="98"/>
      <c r="S8" s="96" t="s">
        <v>5</v>
      </c>
      <c r="T8" s="97"/>
      <c r="U8" s="97"/>
      <c r="V8" s="97"/>
      <c r="W8" s="97"/>
      <c r="X8" s="97"/>
      <c r="Y8" s="98"/>
      <c r="Z8" s="88" t="s">
        <v>20</v>
      </c>
      <c r="AA8" s="88"/>
      <c r="AB8" s="88"/>
      <c r="AC8" s="88"/>
      <c r="AD8" s="88"/>
      <c r="AE8" s="88"/>
      <c r="AF8" s="88"/>
      <c r="AG8" s="88" t="s">
        <v>4</v>
      </c>
      <c r="AH8" s="88"/>
      <c r="AI8" s="88"/>
      <c r="AJ8" s="88"/>
      <c r="AK8" s="88"/>
      <c r="AL8" s="88"/>
      <c r="AM8" s="88"/>
      <c r="AN8" s="87" t="s">
        <v>23</v>
      </c>
      <c r="AO8" s="87"/>
      <c r="AP8" s="87"/>
      <c r="AQ8" s="87"/>
      <c r="AR8" s="87"/>
      <c r="AS8" s="87"/>
      <c r="AT8" s="87"/>
      <c r="AU8" s="88" t="s">
        <v>24</v>
      </c>
      <c r="AV8" s="88"/>
      <c r="AW8" s="88"/>
      <c r="AX8" s="88"/>
      <c r="AY8" s="88"/>
      <c r="AZ8" s="88"/>
      <c r="BA8" s="88"/>
      <c r="BB8" s="27" t="s">
        <v>29</v>
      </c>
      <c r="BC8" s="88" t="s">
        <v>24</v>
      </c>
      <c r="BD8" s="88"/>
      <c r="BE8" s="88"/>
      <c r="BF8" s="88"/>
      <c r="BG8" s="88"/>
      <c r="BH8" s="88"/>
      <c r="BI8" s="88"/>
      <c r="BJ8" s="87" t="s">
        <v>26</v>
      </c>
      <c r="BK8" s="87"/>
      <c r="BL8" s="87"/>
      <c r="BM8" s="87"/>
      <c r="BN8" s="87"/>
      <c r="BO8" s="87"/>
      <c r="BP8" s="87"/>
      <c r="BQ8" s="88" t="s">
        <v>24</v>
      </c>
      <c r="BR8" s="88"/>
      <c r="BS8" s="88"/>
      <c r="BT8" s="88"/>
      <c r="BU8" s="88"/>
      <c r="BV8" s="88"/>
      <c r="BW8" s="88"/>
      <c r="BX8" s="87" t="s">
        <v>23</v>
      </c>
      <c r="BY8" s="87"/>
      <c r="BZ8" s="87"/>
      <c r="CA8" s="87"/>
      <c r="CB8" s="87"/>
      <c r="CC8" s="87"/>
      <c r="CD8" s="87"/>
      <c r="CE8" s="88" t="s">
        <v>4</v>
      </c>
      <c r="CF8" s="88"/>
      <c r="CG8" s="88"/>
      <c r="CH8" s="88"/>
      <c r="CI8" s="88"/>
      <c r="CJ8" s="88"/>
      <c r="CK8" s="88"/>
      <c r="CL8" s="25" t="s">
        <v>1</v>
      </c>
      <c r="CM8" s="27" t="s">
        <v>29</v>
      </c>
      <c r="CN8" s="105" t="s">
        <v>31</v>
      </c>
      <c r="CO8" s="105"/>
      <c r="CP8" s="105"/>
      <c r="CQ8" s="105"/>
      <c r="CR8" s="105"/>
      <c r="CS8" s="105"/>
      <c r="CT8" s="105"/>
      <c r="CU8" s="110" t="s">
        <v>46</v>
      </c>
      <c r="CV8" s="111"/>
      <c r="CW8" s="111"/>
      <c r="CX8" s="111"/>
      <c r="CY8" s="111"/>
      <c r="CZ8" s="111"/>
      <c r="DA8" s="112"/>
      <c r="DB8" s="116" t="s">
        <v>238</v>
      </c>
      <c r="DC8" s="116"/>
      <c r="DD8" s="116"/>
      <c r="DE8" s="116"/>
      <c r="DF8" s="116"/>
      <c r="DG8" s="116"/>
      <c r="DH8" s="116"/>
      <c r="DI8" s="105" t="s">
        <v>241</v>
      </c>
      <c r="DJ8" s="105"/>
      <c r="DK8" s="105"/>
      <c r="DL8" s="105"/>
      <c r="DM8" s="105"/>
      <c r="DN8" s="105"/>
      <c r="DO8" s="105"/>
      <c r="DP8" s="73" t="s">
        <v>35</v>
      </c>
      <c r="DQ8" s="73" t="s">
        <v>34</v>
      </c>
      <c r="DR8" s="116" t="s">
        <v>240</v>
      </c>
      <c r="DS8" s="116"/>
      <c r="DT8" s="116"/>
      <c r="DU8" s="116"/>
      <c r="DV8" s="116"/>
      <c r="DW8" s="116"/>
      <c r="DX8" s="116"/>
      <c r="DY8" s="35" t="s">
        <v>40</v>
      </c>
      <c r="DZ8" s="35" t="s">
        <v>42</v>
      </c>
      <c r="EA8" s="35" t="s">
        <v>43</v>
      </c>
      <c r="EB8" s="38" t="s">
        <v>44</v>
      </c>
      <c r="EC8" s="102" t="s">
        <v>47</v>
      </c>
      <c r="ED8" s="103"/>
      <c r="EE8" s="103"/>
      <c r="EF8" s="103"/>
      <c r="EG8" s="103"/>
      <c r="EH8" s="103"/>
      <c r="EI8" s="103"/>
      <c r="EJ8" s="104"/>
      <c r="EK8" s="102" t="s">
        <v>53</v>
      </c>
      <c r="EL8" s="103"/>
      <c r="EM8" s="103"/>
      <c r="EN8" s="103"/>
      <c r="EO8" s="103"/>
      <c r="EP8" s="103"/>
      <c r="EQ8" s="103"/>
      <c r="ER8" s="104"/>
      <c r="ES8" s="102" t="s">
        <v>52</v>
      </c>
      <c r="ET8" s="103"/>
      <c r="EU8" s="103"/>
      <c r="EV8" s="103"/>
      <c r="EW8" s="103"/>
      <c r="EX8" s="103"/>
      <c r="EY8" s="103"/>
      <c r="EZ8" s="104"/>
      <c r="FA8" s="102" t="s">
        <v>51</v>
      </c>
      <c r="FB8" s="103"/>
      <c r="FC8" s="103"/>
      <c r="FD8" s="103"/>
      <c r="FE8" s="103"/>
      <c r="FF8" s="103"/>
      <c r="FG8" s="103"/>
      <c r="FH8" s="104"/>
      <c r="FI8" s="102" t="s">
        <v>50</v>
      </c>
      <c r="FJ8" s="103"/>
      <c r="FK8" s="103"/>
      <c r="FL8" s="103"/>
      <c r="FM8" s="103"/>
      <c r="FN8" s="103"/>
      <c r="FO8" s="103"/>
      <c r="FP8" s="104"/>
      <c r="FQ8" s="102" t="s">
        <v>49</v>
      </c>
      <c r="FR8" s="103"/>
      <c r="FS8" s="103"/>
      <c r="FT8" s="103"/>
      <c r="FU8" s="103"/>
      <c r="FV8" s="103"/>
      <c r="FW8" s="103"/>
      <c r="FX8" s="104"/>
    </row>
    <row r="9" spans="1:182">
      <c r="B9" s="5"/>
      <c r="C9" s="5"/>
      <c r="D9" s="5"/>
      <c r="E9" s="15" t="s">
        <v>13</v>
      </c>
      <c r="F9" s="15" t="s">
        <v>14</v>
      </c>
      <c r="G9" s="15" t="s">
        <v>15</v>
      </c>
      <c r="H9" s="15" t="s">
        <v>16</v>
      </c>
      <c r="I9" s="15" t="s">
        <v>17</v>
      </c>
      <c r="J9" s="15" t="s">
        <v>18</v>
      </c>
      <c r="K9" s="16" t="s">
        <v>30</v>
      </c>
      <c r="L9" s="19" t="s">
        <v>13</v>
      </c>
      <c r="M9" s="19" t="s">
        <v>14</v>
      </c>
      <c r="N9" s="19" t="s">
        <v>15</v>
      </c>
      <c r="O9" s="19" t="s">
        <v>16</v>
      </c>
      <c r="P9" s="19" t="s">
        <v>17</v>
      </c>
      <c r="Q9" s="19" t="s">
        <v>18</v>
      </c>
      <c r="R9" s="9" t="s">
        <v>30</v>
      </c>
      <c r="S9" s="19" t="s">
        <v>13</v>
      </c>
      <c r="T9" s="19" t="s">
        <v>14</v>
      </c>
      <c r="U9" s="19" t="s">
        <v>15</v>
      </c>
      <c r="V9" s="19" t="s">
        <v>16</v>
      </c>
      <c r="W9" s="19" t="s">
        <v>17</v>
      </c>
      <c r="X9" s="19" t="s">
        <v>18</v>
      </c>
      <c r="Y9" s="9" t="s">
        <v>21</v>
      </c>
      <c r="Z9" s="26" t="s">
        <v>13</v>
      </c>
      <c r="AA9" s="26" t="s">
        <v>14</v>
      </c>
      <c r="AB9" s="26" t="s">
        <v>15</v>
      </c>
      <c r="AC9" s="26" t="s">
        <v>16</v>
      </c>
      <c r="AD9" s="26" t="s">
        <v>17</v>
      </c>
      <c r="AE9" s="26" t="s">
        <v>18</v>
      </c>
      <c r="AF9" s="25" t="s">
        <v>21</v>
      </c>
      <c r="AG9" s="26" t="s">
        <v>13</v>
      </c>
      <c r="AH9" s="26" t="s">
        <v>14</v>
      </c>
      <c r="AI9" s="26" t="s">
        <v>15</v>
      </c>
      <c r="AJ9" s="26" t="s">
        <v>16</v>
      </c>
      <c r="AK9" s="26" t="s">
        <v>17</v>
      </c>
      <c r="AL9" s="26" t="s">
        <v>18</v>
      </c>
      <c r="AM9" s="25" t="s">
        <v>21</v>
      </c>
      <c r="AN9" s="28" t="s">
        <v>13</v>
      </c>
      <c r="AO9" s="28" t="s">
        <v>14</v>
      </c>
      <c r="AP9" s="28" t="s">
        <v>15</v>
      </c>
      <c r="AQ9" s="28" t="s">
        <v>16</v>
      </c>
      <c r="AR9" s="28" t="s">
        <v>17</v>
      </c>
      <c r="AS9" s="28" t="s">
        <v>18</v>
      </c>
      <c r="AT9" s="27" t="s">
        <v>21</v>
      </c>
      <c r="AU9" s="26" t="s">
        <v>13</v>
      </c>
      <c r="AV9" s="26" t="s">
        <v>14</v>
      </c>
      <c r="AW9" s="26" t="s">
        <v>15</v>
      </c>
      <c r="AX9" s="26" t="s">
        <v>16</v>
      </c>
      <c r="AY9" s="26" t="s">
        <v>17</v>
      </c>
      <c r="AZ9" s="26" t="s">
        <v>18</v>
      </c>
      <c r="BA9" s="25" t="s">
        <v>21</v>
      </c>
      <c r="BB9" s="27" t="s">
        <v>28</v>
      </c>
      <c r="BC9" s="26" t="s">
        <v>13</v>
      </c>
      <c r="BD9" s="26" t="s">
        <v>14</v>
      </c>
      <c r="BE9" s="26" t="s">
        <v>15</v>
      </c>
      <c r="BF9" s="26" t="s">
        <v>16</v>
      </c>
      <c r="BG9" s="26" t="s">
        <v>17</v>
      </c>
      <c r="BH9" s="26" t="s">
        <v>18</v>
      </c>
      <c r="BI9" s="25" t="s">
        <v>21</v>
      </c>
      <c r="BJ9" s="28" t="s">
        <v>13</v>
      </c>
      <c r="BK9" s="28" t="s">
        <v>14</v>
      </c>
      <c r="BL9" s="28" t="s">
        <v>15</v>
      </c>
      <c r="BM9" s="28" t="s">
        <v>16</v>
      </c>
      <c r="BN9" s="28" t="s">
        <v>17</v>
      </c>
      <c r="BO9" s="28" t="s">
        <v>18</v>
      </c>
      <c r="BP9" s="27" t="s">
        <v>21</v>
      </c>
      <c r="BQ9" s="26" t="s">
        <v>13</v>
      </c>
      <c r="BR9" s="26" t="s">
        <v>14</v>
      </c>
      <c r="BS9" s="26" t="s">
        <v>15</v>
      </c>
      <c r="BT9" s="26" t="s">
        <v>16</v>
      </c>
      <c r="BU9" s="26" t="s">
        <v>17</v>
      </c>
      <c r="BV9" s="26" t="s">
        <v>18</v>
      </c>
      <c r="BW9" s="25" t="s">
        <v>21</v>
      </c>
      <c r="BX9" s="28" t="s">
        <v>13</v>
      </c>
      <c r="BY9" s="28" t="s">
        <v>14</v>
      </c>
      <c r="BZ9" s="28" t="s">
        <v>15</v>
      </c>
      <c r="CA9" s="28" t="s">
        <v>16</v>
      </c>
      <c r="CB9" s="28" t="s">
        <v>17</v>
      </c>
      <c r="CC9" s="28" t="s">
        <v>18</v>
      </c>
      <c r="CD9" s="27" t="s">
        <v>21</v>
      </c>
      <c r="CE9" s="26" t="s">
        <v>13</v>
      </c>
      <c r="CF9" s="26" t="s">
        <v>14</v>
      </c>
      <c r="CG9" s="26" t="s">
        <v>15</v>
      </c>
      <c r="CH9" s="26" t="s">
        <v>16</v>
      </c>
      <c r="CI9" s="26" t="s">
        <v>17</v>
      </c>
      <c r="CJ9" s="26" t="s">
        <v>18</v>
      </c>
      <c r="CK9" s="25" t="s">
        <v>21</v>
      </c>
      <c r="CL9" s="29" t="s">
        <v>28</v>
      </c>
      <c r="CM9" s="30" t="s">
        <v>28</v>
      </c>
      <c r="CN9" s="33" t="s">
        <v>13</v>
      </c>
      <c r="CO9" s="33" t="s">
        <v>14</v>
      </c>
      <c r="CP9" s="33" t="s">
        <v>15</v>
      </c>
      <c r="CQ9" s="33" t="s">
        <v>16</v>
      </c>
      <c r="CR9" s="33" t="s">
        <v>17</v>
      </c>
      <c r="CS9" s="33" t="s">
        <v>18</v>
      </c>
      <c r="CT9" s="31" t="s">
        <v>38</v>
      </c>
      <c r="CU9" s="33" t="s">
        <v>13</v>
      </c>
      <c r="CV9" s="33" t="s">
        <v>14</v>
      </c>
      <c r="CW9" s="33" t="s">
        <v>15</v>
      </c>
      <c r="CX9" s="33" t="s">
        <v>16</v>
      </c>
      <c r="CY9" s="33" t="s">
        <v>17</v>
      </c>
      <c r="CZ9" s="33" t="s">
        <v>18</v>
      </c>
      <c r="DA9" s="31" t="s">
        <v>38</v>
      </c>
      <c r="DB9" s="62" t="s">
        <v>13</v>
      </c>
      <c r="DC9" s="62" t="s">
        <v>14</v>
      </c>
      <c r="DD9" s="62" t="s">
        <v>15</v>
      </c>
      <c r="DE9" s="62" t="s">
        <v>16</v>
      </c>
      <c r="DF9" s="62" t="s">
        <v>17</v>
      </c>
      <c r="DG9" s="62" t="s">
        <v>18</v>
      </c>
      <c r="DH9" s="61" t="s">
        <v>239</v>
      </c>
      <c r="DI9" s="62" t="s">
        <v>13</v>
      </c>
      <c r="DJ9" s="62" t="s">
        <v>14</v>
      </c>
      <c r="DK9" s="62" t="s">
        <v>15</v>
      </c>
      <c r="DL9" s="62" t="s">
        <v>16</v>
      </c>
      <c r="DM9" s="62" t="s">
        <v>17</v>
      </c>
      <c r="DN9" s="62" t="s">
        <v>18</v>
      </c>
      <c r="DO9" s="61" t="s">
        <v>239</v>
      </c>
      <c r="DP9" s="74" t="s">
        <v>38</v>
      </c>
      <c r="DQ9" s="74" t="s">
        <v>38</v>
      </c>
      <c r="DR9" s="62" t="s">
        <v>13</v>
      </c>
      <c r="DS9" s="62" t="s">
        <v>14</v>
      </c>
      <c r="DT9" s="62" t="s">
        <v>15</v>
      </c>
      <c r="DU9" s="62" t="s">
        <v>16</v>
      </c>
      <c r="DV9" s="62" t="s">
        <v>17</v>
      </c>
      <c r="DW9" s="62" t="s">
        <v>18</v>
      </c>
      <c r="DX9" s="61" t="s">
        <v>239</v>
      </c>
      <c r="DY9" s="36" t="s">
        <v>82</v>
      </c>
      <c r="DZ9" s="36" t="s">
        <v>41</v>
      </c>
      <c r="EA9" s="36" t="s">
        <v>41</v>
      </c>
      <c r="EB9" s="39" t="s">
        <v>45</v>
      </c>
      <c r="EC9" s="66" t="s">
        <v>13</v>
      </c>
      <c r="ED9" s="66" t="s">
        <v>14</v>
      </c>
      <c r="EE9" s="66" t="s">
        <v>15</v>
      </c>
      <c r="EF9" s="66" t="s">
        <v>16</v>
      </c>
      <c r="EG9" s="66" t="s">
        <v>17</v>
      </c>
      <c r="EH9" s="66" t="s">
        <v>18</v>
      </c>
      <c r="EI9" s="67" t="s">
        <v>21</v>
      </c>
      <c r="EJ9" s="68" t="s">
        <v>48</v>
      </c>
      <c r="EK9" s="47" t="s">
        <v>13</v>
      </c>
      <c r="EL9" s="47" t="s">
        <v>14</v>
      </c>
      <c r="EM9" s="47" t="s">
        <v>15</v>
      </c>
      <c r="EN9" s="47" t="s">
        <v>16</v>
      </c>
      <c r="EO9" s="47" t="s">
        <v>17</v>
      </c>
      <c r="EP9" s="47" t="s">
        <v>18</v>
      </c>
      <c r="EQ9" s="48" t="s">
        <v>21</v>
      </c>
      <c r="ER9" s="68" t="s">
        <v>48</v>
      </c>
      <c r="ES9" s="47" t="s">
        <v>13</v>
      </c>
      <c r="ET9" s="47" t="s">
        <v>14</v>
      </c>
      <c r="EU9" s="47" t="s">
        <v>15</v>
      </c>
      <c r="EV9" s="47" t="s">
        <v>16</v>
      </c>
      <c r="EW9" s="47" t="s">
        <v>17</v>
      </c>
      <c r="EX9" s="47" t="s">
        <v>18</v>
      </c>
      <c r="EY9" s="48" t="s">
        <v>21</v>
      </c>
      <c r="EZ9" s="48" t="s">
        <v>55</v>
      </c>
      <c r="FA9" s="47" t="s">
        <v>13</v>
      </c>
      <c r="FB9" s="47" t="s">
        <v>14</v>
      </c>
      <c r="FC9" s="47" t="s">
        <v>15</v>
      </c>
      <c r="FD9" s="47" t="s">
        <v>16</v>
      </c>
      <c r="FE9" s="47" t="s">
        <v>17</v>
      </c>
      <c r="FF9" s="47" t="s">
        <v>18</v>
      </c>
      <c r="FG9" s="48" t="s">
        <v>21</v>
      </c>
      <c r="FH9" s="48" t="s">
        <v>56</v>
      </c>
      <c r="FI9" s="47" t="s">
        <v>13</v>
      </c>
      <c r="FJ9" s="47" t="s">
        <v>14</v>
      </c>
      <c r="FK9" s="47" t="s">
        <v>15</v>
      </c>
      <c r="FL9" s="47" t="s">
        <v>16</v>
      </c>
      <c r="FM9" s="47" t="s">
        <v>17</v>
      </c>
      <c r="FN9" s="47" t="s">
        <v>18</v>
      </c>
      <c r="FO9" s="48" t="s">
        <v>21</v>
      </c>
      <c r="FP9" s="68" t="s">
        <v>56</v>
      </c>
      <c r="FQ9" s="47" t="s">
        <v>13</v>
      </c>
      <c r="FR9" s="47" t="s">
        <v>14</v>
      </c>
      <c r="FS9" s="47" t="s">
        <v>15</v>
      </c>
      <c r="FT9" s="47" t="s">
        <v>16</v>
      </c>
      <c r="FU9" s="47" t="s">
        <v>17</v>
      </c>
      <c r="FV9" s="47" t="s">
        <v>18</v>
      </c>
      <c r="FW9" s="48" t="s">
        <v>21</v>
      </c>
      <c r="FX9" s="68" t="s">
        <v>55</v>
      </c>
    </row>
    <row r="10" spans="1:182">
      <c r="A10" s="4" t="s">
        <v>8</v>
      </c>
      <c r="B10" s="2">
        <f>IF(SUM(B16:B17)&gt;0,SUBTOTAL(101,B16:B17),"")</f>
        <v>39083</v>
      </c>
      <c r="C10" s="2" t="str">
        <f>IF(SUM(C16:C17)&gt;0,SUBTOTAL(101,C16:C17),"")</f>
        <v/>
      </c>
      <c r="D10" s="2" t="str">
        <f>IF(SUM(D16:D17)&gt;0,SUBTOTAL(101,D16:D17),"")</f>
        <v/>
      </c>
      <c r="E10" s="17">
        <f t="shared" ref="E10:Q10" si="0">IF(SUM(E16:E380)&gt;0,SUBTOTAL(101,E16:E380),"")</f>
        <v>7.3078173040374503</v>
      </c>
      <c r="F10" s="17">
        <f t="shared" si="0"/>
        <v>7.2897782984787858</v>
      </c>
      <c r="G10" s="17">
        <f t="shared" si="0"/>
        <v>7.2891410765100701</v>
      </c>
      <c r="H10" s="17">
        <f t="shared" si="0"/>
        <v>7.4323805492432395</v>
      </c>
      <c r="I10" s="17">
        <f t="shared" si="0"/>
        <v>7.4732521361992008</v>
      </c>
      <c r="J10" s="17">
        <f t="shared" si="0"/>
        <v>7.4286114817760032</v>
      </c>
      <c r="K10" s="53">
        <f t="shared" si="0"/>
        <v>8.02429215148487</v>
      </c>
      <c r="L10" s="2">
        <f t="shared" si="0"/>
        <v>2.9224614720125266</v>
      </c>
      <c r="M10" s="2">
        <f t="shared" si="0"/>
        <v>3.1138509342038052</v>
      </c>
      <c r="N10" s="2">
        <f t="shared" si="0"/>
        <v>2.4932444840516954</v>
      </c>
      <c r="O10" s="2">
        <f t="shared" si="0"/>
        <v>2.4574150992862758</v>
      </c>
      <c r="P10" s="2">
        <f t="shared" si="0"/>
        <v>3.0278828835084299</v>
      </c>
      <c r="Q10" s="2">
        <f t="shared" si="0"/>
        <v>3.0995416380617709</v>
      </c>
      <c r="R10" s="55" t="e">
        <f>IF(SUM(R16:R380)&gt;0,SUBTOTAL(101,R16:R380),"")</f>
        <v>#DIV/0!</v>
      </c>
      <c r="S10" s="2">
        <f>IF(SUM(S16:S380)&gt;0,SUBTOTAL(101,S16:S380),"")</f>
        <v>17.696576180496837</v>
      </c>
      <c r="T10" s="2">
        <f t="shared" ref="T10:Y10" si="1">IF(SUM(T16:T380)&gt;0,SUBTOTAL(101,T16:T380),"")</f>
        <v>18.245530485137692</v>
      </c>
      <c r="U10" s="2">
        <f t="shared" si="1"/>
        <v>16.30487012667734</v>
      </c>
      <c r="V10" s="2">
        <f t="shared" si="1"/>
        <v>17.339218099586301</v>
      </c>
      <c r="W10" s="2">
        <f t="shared" si="1"/>
        <v>21.484617426747182</v>
      </c>
      <c r="X10" s="2">
        <f t="shared" si="1"/>
        <v>17.835625196089509</v>
      </c>
      <c r="Y10" s="55">
        <f t="shared" si="1"/>
        <v>18.076029676085884</v>
      </c>
      <c r="Z10" s="59">
        <f t="shared" ref="Z10:AF10" si="2">SUBTOTAL(101,Z16:Z380)</f>
        <v>-7.0659243096635349E-2</v>
      </c>
      <c r="AA10" s="59">
        <f t="shared" si="2"/>
        <v>-7.8521299950127313E-2</v>
      </c>
      <c r="AB10" s="59">
        <f t="shared" si="2"/>
        <v>-7.9625294906407837E-2</v>
      </c>
      <c r="AC10" s="59">
        <f t="shared" si="2"/>
        <v>-7.6302570197349567E-2</v>
      </c>
      <c r="AD10" s="59">
        <f t="shared" si="2"/>
        <v>-7.1618728973276785E-2</v>
      </c>
      <c r="AE10" s="59">
        <f t="shared" si="2"/>
        <v>-7.0137514583919133E-2</v>
      </c>
      <c r="AF10" s="53" t="e">
        <f t="shared" si="2"/>
        <v>#DIV/0!</v>
      </c>
      <c r="AG10" s="17">
        <f t="shared" ref="AG10:BA10" si="3">IF(SUM(AG16:AG380)&gt;0,SUBTOTAL(101,AG16:AG380),"")</f>
        <v>7.6055312079142752</v>
      </c>
      <c r="AH10" s="17">
        <f t="shared" si="3"/>
        <v>7.5971648557399343</v>
      </c>
      <c r="AI10" s="17">
        <f t="shared" si="3"/>
        <v>7.6051141766251114</v>
      </c>
      <c r="AJ10" s="17">
        <f t="shared" si="3"/>
        <v>7.6611601270613123</v>
      </c>
      <c r="AK10" s="17">
        <f t="shared" si="3"/>
        <v>7.7446265728747257</v>
      </c>
      <c r="AL10" s="17">
        <f t="shared" si="3"/>
        <v>7.6904721592293415</v>
      </c>
      <c r="AM10" s="53">
        <f t="shared" si="3"/>
        <v>7.6510758771482834</v>
      </c>
      <c r="AN10" s="23">
        <f t="shared" si="3"/>
        <v>0.59934285888826944</v>
      </c>
      <c r="AO10" s="23">
        <f t="shared" si="3"/>
        <v>0.5791516669882022</v>
      </c>
      <c r="AP10" s="23">
        <f t="shared" si="3"/>
        <v>0.56237115869756604</v>
      </c>
      <c r="AQ10" s="23">
        <f t="shared" si="3"/>
        <v>0.56832604201846437</v>
      </c>
      <c r="AR10" s="23">
        <f t="shared" si="3"/>
        <v>0.64997299650653462</v>
      </c>
      <c r="AS10" s="23">
        <f t="shared" si="3"/>
        <v>0.67381254351529918</v>
      </c>
      <c r="AT10" s="57">
        <f t="shared" si="3"/>
        <v>0.60434102259959943</v>
      </c>
      <c r="AU10" s="17">
        <f t="shared" si="3"/>
        <v>0.59056753428970898</v>
      </c>
      <c r="AV10" s="17">
        <f t="shared" si="3"/>
        <v>0.59560044267313272</v>
      </c>
      <c r="AW10" s="17">
        <f t="shared" si="3"/>
        <v>0.58825238488736697</v>
      </c>
      <c r="AX10" s="17">
        <f t="shared" si="3"/>
        <v>0.58364360510814384</v>
      </c>
      <c r="AY10" s="17">
        <f t="shared" si="3"/>
        <v>0.58365861705092137</v>
      </c>
      <c r="AZ10" s="17">
        <f t="shared" si="3"/>
        <v>0.59453753711747337</v>
      </c>
      <c r="BA10" s="53">
        <f t="shared" si="3"/>
        <v>0.59022919484351033</v>
      </c>
      <c r="BB10" s="23" t="str">
        <f>IF(SUM(BB16:BB17)&gt;0,SUBTOTAL(101,BB16:BB17),"")</f>
        <v/>
      </c>
      <c r="BC10" s="17">
        <f t="shared" ref="BC10:CK10" si="4">IF(SUM(BC16:BC380)&gt;0,SUBTOTAL(101,BC16:BC380),"")</f>
        <v>0.25161560031971553</v>
      </c>
      <c r="BD10" s="17">
        <f t="shared" si="4"/>
        <v>0.25529845789589778</v>
      </c>
      <c r="BE10" s="17">
        <f t="shared" si="4"/>
        <v>0.251241024770606</v>
      </c>
      <c r="BF10" s="17">
        <f t="shared" si="4"/>
        <v>0.24354471309018916</v>
      </c>
      <c r="BG10" s="17">
        <f t="shared" si="4"/>
        <v>0.24558138340849001</v>
      </c>
      <c r="BH10" s="17">
        <f t="shared" si="4"/>
        <v>0.25321764524903945</v>
      </c>
      <c r="BI10" s="53">
        <f t="shared" si="4"/>
        <v>0.24966332165090249</v>
      </c>
      <c r="BJ10" s="23">
        <f t="shared" si="4"/>
        <v>3.8943337988320406E-2</v>
      </c>
      <c r="BK10" s="23">
        <f t="shared" si="4"/>
        <v>3.8848580959124294E-2</v>
      </c>
      <c r="BL10" s="23">
        <f t="shared" si="4"/>
        <v>3.8553664170694155E-2</v>
      </c>
      <c r="BM10" s="23">
        <f t="shared" si="4"/>
        <v>3.8548452260552861E-2</v>
      </c>
      <c r="BN10" s="23">
        <f t="shared" si="4"/>
        <v>3.9101832042463487E-2</v>
      </c>
      <c r="BO10" s="23">
        <f t="shared" si="4"/>
        <v>3.9108919315650817E-2</v>
      </c>
      <c r="BP10" s="57">
        <f t="shared" si="4"/>
        <v>3.8910690581471445E-2</v>
      </c>
      <c r="BQ10" s="17">
        <f t="shared" si="4"/>
        <v>1.1095923267728913</v>
      </c>
      <c r="BR10" s="17">
        <f t="shared" si="4"/>
        <v>1.1067333987088708</v>
      </c>
      <c r="BS10" s="17">
        <f t="shared" si="4"/>
        <v>1.1060519868233165</v>
      </c>
      <c r="BT10" s="17">
        <f t="shared" si="4"/>
        <v>1.1033747921713064</v>
      </c>
      <c r="BU10" s="17">
        <f t="shared" si="4"/>
        <v>1.1049360681752689</v>
      </c>
      <c r="BV10" s="17">
        <f t="shared" si="4"/>
        <v>1.1086190929178332</v>
      </c>
      <c r="BW10" s="53">
        <f t="shared" si="4"/>
        <v>1.1062428470307246</v>
      </c>
      <c r="BX10" s="23">
        <f t="shared" si="4"/>
        <v>4.2020311563964782E-2</v>
      </c>
      <c r="BY10" s="23">
        <f t="shared" si="4"/>
        <v>4.1831701630499304E-2</v>
      </c>
      <c r="BZ10" s="23">
        <f t="shared" si="4"/>
        <v>4.172421507842717E-2</v>
      </c>
      <c r="CA10" s="23">
        <f t="shared" si="4"/>
        <v>4.1514042764902115E-2</v>
      </c>
      <c r="CB10" s="23">
        <f t="shared" si="4"/>
        <v>4.249484698120199E-2</v>
      </c>
      <c r="CC10" s="23">
        <f t="shared" si="4"/>
        <v>4.2269662343209884E-2</v>
      </c>
      <c r="CD10" s="57">
        <f t="shared" si="4"/>
        <v>4.2098899038765937E-2</v>
      </c>
      <c r="CE10" s="17">
        <f t="shared" si="4"/>
        <v>7.6754026704493574</v>
      </c>
      <c r="CF10" s="17">
        <f t="shared" si="4"/>
        <v>7.6799610398455362</v>
      </c>
      <c r="CG10" s="17">
        <f t="shared" si="4"/>
        <v>7.6673777122966582</v>
      </c>
      <c r="CH10" s="17">
        <f t="shared" si="4"/>
        <v>7.662575961175512</v>
      </c>
      <c r="CI10" s="17">
        <f t="shared" si="4"/>
        <v>7.6580544632770975</v>
      </c>
      <c r="CJ10" s="17">
        <f t="shared" si="4"/>
        <v>7.6631182099952069</v>
      </c>
      <c r="CK10" s="53">
        <f t="shared" si="4"/>
        <v>7.6696502053123812</v>
      </c>
      <c r="CL10" s="17" t="str">
        <f>IF(SUM(CL16:CL17)&gt;0,SUBTOTAL(101,CL16:CL17),"")</f>
        <v/>
      </c>
      <c r="CM10" s="23" t="str">
        <f>IF(SUM(CM16:CM17)&gt;0,SUBTOTAL(101,CM16:CM17),"")</f>
        <v/>
      </c>
      <c r="CN10" s="23">
        <f t="shared" ref="CN10:DO10" si="5">IF(SUM(CN16:CN380)&gt;0,SUBTOTAL(101,CN16:CN380),"")</f>
        <v>1.4589356702517688</v>
      </c>
      <c r="CO10" s="23">
        <f t="shared" si="5"/>
        <v>1.434325051986105</v>
      </c>
      <c r="CP10" s="23">
        <f t="shared" si="5"/>
        <v>1.3708961598697256</v>
      </c>
      <c r="CQ10" s="23">
        <f t="shared" si="5"/>
        <v>1.394403434434875</v>
      </c>
      <c r="CR10" s="23">
        <f t="shared" si="5"/>
        <v>1.4693328782183226</v>
      </c>
      <c r="CS10" s="23">
        <f t="shared" si="5"/>
        <v>1.4848936400452599</v>
      </c>
      <c r="CT10" s="57">
        <f t="shared" si="5"/>
        <v>1.436780950322061</v>
      </c>
      <c r="CU10" s="23">
        <f t="shared" si="5"/>
        <v>1.0464380551697459</v>
      </c>
      <c r="CV10" s="23">
        <f t="shared" si="5"/>
        <v>1.0736739097571955</v>
      </c>
      <c r="CW10" s="23">
        <f t="shared" si="5"/>
        <v>1.1226066929883645</v>
      </c>
      <c r="CX10" s="23">
        <f t="shared" si="5"/>
        <v>1.1219897932205043</v>
      </c>
      <c r="CY10" s="23">
        <f t="shared" si="5"/>
        <v>1.0584857664147362</v>
      </c>
      <c r="CZ10" s="23">
        <f t="shared" si="5"/>
        <v>1.0360023557651239</v>
      </c>
      <c r="DA10" s="57">
        <f t="shared" si="5"/>
        <v>1.0754913592573541</v>
      </c>
      <c r="DB10" s="63">
        <f t="shared" si="5"/>
        <v>992.58961648088166</v>
      </c>
      <c r="DC10" s="63">
        <f t="shared" si="5"/>
        <v>961.64766141069617</v>
      </c>
      <c r="DD10" s="63">
        <f t="shared" si="5"/>
        <v>930.1477208372022</v>
      </c>
      <c r="DE10" s="63">
        <f t="shared" si="5"/>
        <v>944.62659116651196</v>
      </c>
      <c r="DF10" s="63">
        <f t="shared" si="5"/>
        <v>988.64368476242316</v>
      </c>
      <c r="DG10" s="63">
        <f t="shared" si="5"/>
        <v>1004.7623986416176</v>
      </c>
      <c r="DH10" s="57">
        <f t="shared" si="5"/>
        <v>1.3986609476229044</v>
      </c>
      <c r="DI10" s="63">
        <f t="shared" si="5"/>
        <v>1019.0466236641737</v>
      </c>
      <c r="DJ10" s="63">
        <f t="shared" si="5"/>
        <v>994.53745797009969</v>
      </c>
      <c r="DK10" s="63">
        <f t="shared" si="5"/>
        <v>954.59036930271839</v>
      </c>
      <c r="DL10" s="63">
        <f t="shared" si="5"/>
        <v>981.98211744965101</v>
      </c>
      <c r="DM10" s="63">
        <f t="shared" si="5"/>
        <v>1004.3479634269339</v>
      </c>
      <c r="DN10" s="63">
        <f t="shared" si="5"/>
        <v>1028.8892917320377</v>
      </c>
      <c r="DO10" s="57">
        <f t="shared" si="5"/>
        <v>1.4373883421065174</v>
      </c>
      <c r="DP10" s="71">
        <f>IF(SUM(DP16:DP380)&gt;0,SUBTOTAL(101,DP16:DP380),"")</f>
        <v>29.991803278688526</v>
      </c>
      <c r="DQ10" s="71">
        <f>IF(SUM(DQ16:DQ380)&gt;0,SUBTOTAL(101,DQ16:DQ380),"")</f>
        <v>2990.2541007302025</v>
      </c>
      <c r="DR10" s="63">
        <f t="shared" ref="DR10:DX10" si="6">IF(SUM(DR16:DR380)&gt;0,SUBTOTAL(101,DR16:DR380),"")</f>
        <v>290.95274390243901</v>
      </c>
      <c r="DS10" s="63">
        <f t="shared" si="6"/>
        <v>266.39430894308941</v>
      </c>
      <c r="DT10" s="63">
        <f t="shared" si="6"/>
        <v>560.11398565573768</v>
      </c>
      <c r="DU10" s="63">
        <f t="shared" si="6"/>
        <v>676.39907786885249</v>
      </c>
      <c r="DV10" s="63">
        <f t="shared" si="6"/>
        <v>508.23309426229508</v>
      </c>
      <c r="DW10" s="63">
        <f t="shared" si="6"/>
        <v>468.31045081967216</v>
      </c>
      <c r="DX10" s="57">
        <f t="shared" si="6"/>
        <v>0.66599329918032812</v>
      </c>
      <c r="DY10" s="55">
        <f>IF(SUM(DY16:DY380)&gt;0,SUBTOTAL(101,DY16:DY380),"")</f>
        <v>6.3673266348291619</v>
      </c>
      <c r="DZ10" s="55">
        <f>IF(SUM(DZ16:DZ380)&gt;0,SUBTOTAL(101,DZ16:DZ380),"")</f>
        <v>12.704342240192851</v>
      </c>
      <c r="EA10" s="55">
        <f>IF(SUM(EA16:EA380)&gt;0,SUBTOTAL(101,EA16:EA380),"")</f>
        <v>27.713545877425396</v>
      </c>
      <c r="EB10" s="57">
        <f>IF(SUM(EB16:EB380)&gt;0,SUBTOTAL(101,EB16:EB380),"")</f>
        <v>1.4353551315870436</v>
      </c>
      <c r="EC10" s="2">
        <f t="shared" ref="EC10:EI10" si="7">IF(SUM(EC16:EC380)&gt;0,SUBTOTAL(101,EC16:EC380),"")</f>
        <v>14.695121951219512</v>
      </c>
      <c r="ED10" s="2">
        <f t="shared" si="7"/>
        <v>14.540650406504065</v>
      </c>
      <c r="EE10" s="2">
        <f t="shared" si="7"/>
        <v>14.872950819672131</v>
      </c>
      <c r="EF10" s="2">
        <f t="shared" si="7"/>
        <v>14.729508196721312</v>
      </c>
      <c r="EG10" s="2">
        <f t="shared" si="7"/>
        <v>15.069672131147541</v>
      </c>
      <c r="EH10" s="2">
        <f t="shared" si="7"/>
        <v>14.96311475409836</v>
      </c>
      <c r="EI10" s="55">
        <f t="shared" si="7"/>
        <v>14.785230352303522</v>
      </c>
      <c r="EJ10" s="55">
        <f>IF(SUM(EJ16:EJ380)&gt;0,SUBTOTAL(101,EJ16:EJ380),"")</f>
        <v>150.23908333333333</v>
      </c>
      <c r="EK10" s="17" t="str">
        <f t="shared" ref="EK10:EQ10" si="8">IF(SUM(EK16:EK380)&gt;0,SUBTOTAL(101,EK16:EK380),"")</f>
        <v/>
      </c>
      <c r="EL10" s="17" t="str">
        <f t="shared" si="8"/>
        <v/>
      </c>
      <c r="EM10" s="17" t="str">
        <f t="shared" si="8"/>
        <v/>
      </c>
      <c r="EN10" s="17" t="str">
        <f t="shared" si="8"/>
        <v/>
      </c>
      <c r="EO10" s="17" t="str">
        <f t="shared" si="8"/>
        <v/>
      </c>
      <c r="EP10" s="17" t="str">
        <f t="shared" si="8"/>
        <v/>
      </c>
      <c r="EQ10" s="53" t="str">
        <f t="shared" si="8"/>
        <v/>
      </c>
      <c r="ER10" s="63" t="str">
        <f>IF(SUM(ER16:ER17)&gt;0,SUBTOTAL(101,ER16:ER17),"")</f>
        <v/>
      </c>
      <c r="ES10" s="23" t="str">
        <f t="shared" ref="ES10:EY10" si="9">IF(SUM(ES16:ES380)&gt;0,SUBTOTAL(101,ES16:ES380),"")</f>
        <v/>
      </c>
      <c r="ET10" s="23" t="str">
        <f t="shared" si="9"/>
        <v/>
      </c>
      <c r="EU10" s="23" t="str">
        <f t="shared" si="9"/>
        <v/>
      </c>
      <c r="EV10" s="23" t="str">
        <f t="shared" si="9"/>
        <v/>
      </c>
      <c r="EW10" s="23" t="str">
        <f t="shared" si="9"/>
        <v/>
      </c>
      <c r="EX10" s="23" t="str">
        <f t="shared" si="9"/>
        <v/>
      </c>
      <c r="EY10" s="53" t="str">
        <f t="shared" si="9"/>
        <v/>
      </c>
      <c r="EZ10" s="17" t="str">
        <f>IF(SUM(EZ16:EZ17)&gt;0,SUBTOTAL(101,EZ16:EZ17),"")</f>
        <v/>
      </c>
      <c r="FA10" s="23">
        <f t="shared" ref="FA10:FG10" si="10">IF(SUM(FA16:FA380)&gt;0,SUBTOTAL(101,FA16:FA380),"")</f>
        <v>0.20406504084424273</v>
      </c>
      <c r="FB10" s="23">
        <f t="shared" si="10"/>
        <v>0.20382113851667419</v>
      </c>
      <c r="FC10" s="23">
        <f t="shared" si="10"/>
        <v>0.2063524589919653</v>
      </c>
      <c r="FD10" s="23">
        <f t="shared" si="10"/>
        <v>0.20729508208202535</v>
      </c>
      <c r="FE10" s="23">
        <f t="shared" si="10"/>
        <v>0.20500000004397065</v>
      </c>
      <c r="FF10" s="23">
        <f t="shared" si="10"/>
        <v>0.20467213119884006</v>
      </c>
      <c r="FG10" s="57">
        <f t="shared" si="10"/>
        <v>0.20511517625271788</v>
      </c>
      <c r="FH10" s="17" t="str">
        <f>IF(SUM(FH16:FH17)&gt;0,SUBTOTAL(101,FH16:FH17),"")</f>
        <v/>
      </c>
      <c r="FI10" s="23">
        <f t="shared" ref="FI10:FO10" si="11">IF(SUM(FI16:FI380)&gt;0,SUBTOTAL(101,FI16:FI380),"")</f>
        <v>0.22756097580843826</v>
      </c>
      <c r="FJ10" s="23">
        <f t="shared" si="11"/>
        <v>0.2277235770370902</v>
      </c>
      <c r="FK10" s="23">
        <f t="shared" si="11"/>
        <v>0.23061475304306531</v>
      </c>
      <c r="FL10" s="23">
        <f t="shared" si="11"/>
        <v>0.22790983539135728</v>
      </c>
      <c r="FM10" s="23">
        <f t="shared" si="11"/>
        <v>0.22860655713765349</v>
      </c>
      <c r="FN10" s="23">
        <f t="shared" si="11"/>
        <v>0.22815573716261348</v>
      </c>
      <c r="FO10" s="57">
        <f t="shared" si="11"/>
        <v>0.22843495895707505</v>
      </c>
      <c r="FP10" s="63" t="str">
        <f>IF(SUM(FP16:FP17)&gt;0,SUBTOTAL(101,FP16:FP17),"")</f>
        <v/>
      </c>
      <c r="FQ10" s="23">
        <f t="shared" ref="FQ10:FW10" si="12">IF(SUM(FQ16:FQ380)&gt;0,SUBTOTAL(101,FQ16:FQ380),"")</f>
        <v>0.57747967262578204</v>
      </c>
      <c r="FR10" s="23">
        <f t="shared" si="12"/>
        <v>0.57796747655403324</v>
      </c>
      <c r="FS10" s="23">
        <f t="shared" si="12"/>
        <v>0.57770491525775092</v>
      </c>
      <c r="FT10" s="23">
        <f t="shared" si="12"/>
        <v>0.57778688288125835</v>
      </c>
      <c r="FU10" s="23">
        <f t="shared" si="12"/>
        <v>0.57745901385291676</v>
      </c>
      <c r="FV10" s="23">
        <f t="shared" si="12"/>
        <v>0.57733606315049968</v>
      </c>
      <c r="FW10" s="57">
        <f t="shared" si="12"/>
        <v>0.57768969920269531</v>
      </c>
      <c r="FX10" s="63" t="str">
        <f>IF(SUM(FX16:FX17)&gt;0,SUBTOTAL(101,FX16:FX17),"")</f>
        <v/>
      </c>
    </row>
    <row r="11" spans="1:182">
      <c r="A11" s="4" t="s">
        <v>9</v>
      </c>
      <c r="B11" s="1">
        <f>SUBTOTAL(105,B16:B380)</f>
        <v>39083</v>
      </c>
      <c r="C11" s="1">
        <f>SUBTOTAL(105,C16:C380)</f>
        <v>0</v>
      </c>
      <c r="D11" s="1">
        <f>SUBTOTAL(105,D16:D380)</f>
        <v>0</v>
      </c>
      <c r="E11" s="17">
        <f t="shared" ref="E11:J11" si="13">SUBTOTAL(105,E16:E380)</f>
        <v>0</v>
      </c>
      <c r="F11" s="17">
        <f t="shared" si="13"/>
        <v>0</v>
      </c>
      <c r="G11" s="17">
        <f t="shared" si="13"/>
        <v>0</v>
      </c>
      <c r="H11" s="17">
        <f t="shared" si="13"/>
        <v>0</v>
      </c>
      <c r="I11" s="17">
        <f t="shared" si="13"/>
        <v>0</v>
      </c>
      <c r="J11" s="17">
        <f t="shared" si="13"/>
        <v>0</v>
      </c>
      <c r="K11" s="53">
        <f>SUBTOTAL(105,K16:K380)</f>
        <v>2.708831787109375</v>
      </c>
      <c r="L11" s="2">
        <f t="shared" ref="L11:Q11" si="14">SUBTOTAL(105,L16:L380)</f>
        <v>0</v>
      </c>
      <c r="M11" s="2">
        <f t="shared" si="14"/>
        <v>0</v>
      </c>
      <c r="N11" s="2">
        <f t="shared" si="14"/>
        <v>0</v>
      </c>
      <c r="O11" s="2">
        <f t="shared" si="14"/>
        <v>0</v>
      </c>
      <c r="P11" s="2">
        <f t="shared" si="14"/>
        <v>0</v>
      </c>
      <c r="Q11" s="2">
        <f t="shared" si="14"/>
        <v>0</v>
      </c>
      <c r="R11" s="55" t="e">
        <f>SUBTOTAL(105,R16:R380)</f>
        <v>#DIV/0!</v>
      </c>
      <c r="S11" s="2">
        <f>SUBTOTAL(105,S16:S380)</f>
        <v>2.5641026496887207</v>
      </c>
      <c r="T11" s="2">
        <f t="shared" ref="T11:BA11" si="15">SUBTOTAL(105,T16:T380)</f>
        <v>2.442002534866333</v>
      </c>
      <c r="U11" s="2">
        <f t="shared" si="15"/>
        <v>2.442002534866333</v>
      </c>
      <c r="V11" s="2">
        <f t="shared" si="15"/>
        <v>1.9536019563674927</v>
      </c>
      <c r="W11" s="2">
        <f t="shared" si="15"/>
        <v>2.5641026496887207</v>
      </c>
      <c r="X11" s="2">
        <f t="shared" si="15"/>
        <v>2.442002534866333</v>
      </c>
      <c r="Y11" s="55">
        <f t="shared" si="15"/>
        <v>2.5641026298205056</v>
      </c>
      <c r="Z11" s="17">
        <f t="shared" si="15"/>
        <v>-0.27594628930091858</v>
      </c>
      <c r="AA11" s="17">
        <f t="shared" si="15"/>
        <v>-0.27106228470802307</v>
      </c>
      <c r="AB11" s="17">
        <f t="shared" si="15"/>
        <v>-0.33943834900856018</v>
      </c>
      <c r="AC11" s="17">
        <f t="shared" si="15"/>
        <v>-0.26617828011512756</v>
      </c>
      <c r="AD11" s="17">
        <f t="shared" si="15"/>
        <v>-0.27594628930091858</v>
      </c>
      <c r="AE11" s="17">
        <f t="shared" si="15"/>
        <v>-0.27106228470802307</v>
      </c>
      <c r="AF11" s="53" t="e">
        <f t="shared" si="15"/>
        <v>#DIV/0!</v>
      </c>
      <c r="AG11" s="17">
        <f t="shared" si="15"/>
        <v>6.9641027450561523</v>
      </c>
      <c r="AH11" s="17">
        <f t="shared" si="15"/>
        <v>6.9059829711914062</v>
      </c>
      <c r="AI11" s="17">
        <f t="shared" si="15"/>
        <v>6.9572649002075195</v>
      </c>
      <c r="AJ11" s="17">
        <f t="shared" si="15"/>
        <v>6.8888888359069824</v>
      </c>
      <c r="AK11" s="17">
        <f t="shared" si="15"/>
        <v>6.8307690620422363</v>
      </c>
      <c r="AL11" s="17">
        <f t="shared" si="15"/>
        <v>6.9264955520629883</v>
      </c>
      <c r="AM11" s="53">
        <f t="shared" si="15"/>
        <v>7.0903132359186811</v>
      </c>
      <c r="AN11" s="23">
        <f t="shared" si="15"/>
        <v>0.30280831456184387</v>
      </c>
      <c r="AO11" s="23">
        <f t="shared" si="15"/>
        <v>0.26129427552223206</v>
      </c>
      <c r="AP11" s="23">
        <f t="shared" si="15"/>
        <v>0.26862028241157532</v>
      </c>
      <c r="AQ11" s="23">
        <f t="shared" si="15"/>
        <v>0.11233211308717728</v>
      </c>
      <c r="AR11" s="23">
        <f t="shared" si="15"/>
        <v>0.30280831456184387</v>
      </c>
      <c r="AS11" s="23">
        <f t="shared" si="15"/>
        <v>0.30769231915473938</v>
      </c>
      <c r="AT11" s="57">
        <f t="shared" si="15"/>
        <v>0.32275133331616718</v>
      </c>
      <c r="AU11" s="17">
        <f t="shared" si="15"/>
        <v>0.32722833752632141</v>
      </c>
      <c r="AV11" s="17">
        <f t="shared" si="15"/>
        <v>0.27106228470802307</v>
      </c>
      <c r="AW11" s="17">
        <f t="shared" si="15"/>
        <v>0.32844933867454529</v>
      </c>
      <c r="AX11" s="17">
        <f t="shared" si="15"/>
        <v>0.19536019861698151</v>
      </c>
      <c r="AY11" s="17">
        <f t="shared" si="15"/>
        <v>0.33455434441566467</v>
      </c>
      <c r="AZ11" s="17">
        <f t="shared" si="15"/>
        <v>0.3699633777141571</v>
      </c>
      <c r="BA11" s="53">
        <f t="shared" si="15"/>
        <v>0.37810338536898297</v>
      </c>
      <c r="BB11" s="23">
        <f>SUBTOTAL(105,BB16:BB17)</f>
        <v>0</v>
      </c>
      <c r="BC11" s="17">
        <f t="shared" ref="BC11:CK11" si="16">SUBTOTAL(105,BC16:BC380)</f>
        <v>1.3431013561785221E-2</v>
      </c>
      <c r="BD11" s="17">
        <f t="shared" si="16"/>
        <v>1.4652014710009098E-2</v>
      </c>
      <c r="BE11" s="17">
        <f t="shared" si="16"/>
        <v>6.1050062067806721E-3</v>
      </c>
      <c r="BF11" s="17">
        <f t="shared" si="16"/>
        <v>7.2039075195789337E-2</v>
      </c>
      <c r="BG11" s="17">
        <f t="shared" si="16"/>
        <v>6.1050062067806721E-3</v>
      </c>
      <c r="BH11" s="17">
        <f t="shared" si="16"/>
        <v>3.0525030568242073E-2</v>
      </c>
      <c r="BI11" s="53">
        <f t="shared" si="16"/>
        <v>0.11375661628941695</v>
      </c>
      <c r="BJ11" s="23">
        <f t="shared" si="16"/>
        <v>3.3502686768770218E-2</v>
      </c>
      <c r="BK11" s="23">
        <f t="shared" si="16"/>
        <v>3.3502686768770218E-2</v>
      </c>
      <c r="BL11" s="23">
        <f t="shared" si="16"/>
        <v>3.3716022968292236E-2</v>
      </c>
      <c r="BM11" s="23">
        <f t="shared" si="16"/>
        <v>3.3422742038965225E-2</v>
      </c>
      <c r="BN11" s="23">
        <f t="shared" si="16"/>
        <v>3.3502686768770218E-2</v>
      </c>
      <c r="BO11" s="23">
        <f t="shared" si="16"/>
        <v>3.3502686768770218E-2</v>
      </c>
      <c r="BP11" s="57">
        <f t="shared" si="16"/>
        <v>3.3644910901784897E-2</v>
      </c>
      <c r="BQ11" s="17">
        <f t="shared" si="16"/>
        <v>0.94261294603347778</v>
      </c>
      <c r="BR11" s="17">
        <f t="shared" si="16"/>
        <v>0.97435897588729858</v>
      </c>
      <c r="BS11" s="17">
        <f t="shared" si="16"/>
        <v>0.99389499425888062</v>
      </c>
      <c r="BT11" s="17">
        <f t="shared" si="16"/>
        <v>0.98656898736953735</v>
      </c>
      <c r="BU11" s="17">
        <f t="shared" si="16"/>
        <v>0.95482295751571655</v>
      </c>
      <c r="BV11" s="17">
        <f t="shared" si="16"/>
        <v>0.97069597244262695</v>
      </c>
      <c r="BW11" s="53">
        <f t="shared" si="16"/>
        <v>1.0215710401535034</v>
      </c>
      <c r="BX11" s="23">
        <f t="shared" si="16"/>
        <v>3.1746033579111099E-2</v>
      </c>
      <c r="BY11" s="23">
        <f t="shared" si="16"/>
        <v>3.1746033579111099E-2</v>
      </c>
      <c r="BZ11" s="23">
        <f t="shared" si="16"/>
        <v>3.0525030568242073E-2</v>
      </c>
      <c r="CA11" s="23">
        <f t="shared" si="16"/>
        <v>3.2967034727334976E-2</v>
      </c>
      <c r="CB11" s="23">
        <f t="shared" si="16"/>
        <v>3.0525030568242073E-2</v>
      </c>
      <c r="CC11" s="23">
        <f t="shared" si="16"/>
        <v>3.0525030568242073E-2</v>
      </c>
      <c r="CD11" s="57">
        <f t="shared" si="16"/>
        <v>3.2763534225523472E-2</v>
      </c>
      <c r="CE11" s="17">
        <f t="shared" si="16"/>
        <v>7.1111111640930176</v>
      </c>
      <c r="CF11" s="17">
        <f t="shared" si="16"/>
        <v>7.1863245964050293</v>
      </c>
      <c r="CG11" s="17">
        <f t="shared" si="16"/>
        <v>7.1692309379577637</v>
      </c>
      <c r="CH11" s="17">
        <f t="shared" si="16"/>
        <v>7.1658120155334473</v>
      </c>
      <c r="CI11" s="17">
        <f t="shared" si="16"/>
        <v>7.1111111640930176</v>
      </c>
      <c r="CJ11" s="17">
        <f t="shared" si="16"/>
        <v>7.1487178802490234</v>
      </c>
      <c r="CK11" s="53">
        <f t="shared" si="16"/>
        <v>7.1487179597218828</v>
      </c>
      <c r="CL11" s="17">
        <f>SUBTOTAL(105,CL16:CL17)</f>
        <v>0</v>
      </c>
      <c r="CM11" s="23">
        <f>SUBTOTAL(105,CM16:CM17)</f>
        <v>0</v>
      </c>
      <c r="CN11" s="23">
        <f t="shared" ref="CN11:DO11" si="17">SUBTOTAL(105,CN16:CN380)</f>
        <v>0.58803421258926392</v>
      </c>
      <c r="CO11" s="23">
        <f t="shared" si="17"/>
        <v>0.61050063371658325</v>
      </c>
      <c r="CP11" s="23">
        <f t="shared" si="17"/>
        <v>0</v>
      </c>
      <c r="CQ11" s="23">
        <f t="shared" si="17"/>
        <v>0.53333336114883423</v>
      </c>
      <c r="CR11" s="23">
        <f t="shared" si="17"/>
        <v>0.68864470720291138</v>
      </c>
      <c r="CS11" s="23">
        <f t="shared" si="17"/>
        <v>0.8253968358039856</v>
      </c>
      <c r="CT11" s="57">
        <f t="shared" si="17"/>
        <v>0.72820516427357995</v>
      </c>
      <c r="CU11" s="23">
        <f t="shared" si="17"/>
        <v>5.3538805805146694E-3</v>
      </c>
      <c r="CV11" s="23">
        <f t="shared" si="17"/>
        <v>0</v>
      </c>
      <c r="CW11" s="23">
        <f t="shared" si="17"/>
        <v>0.50982260704040527</v>
      </c>
      <c r="CX11" s="23">
        <f t="shared" si="17"/>
        <v>0.52345579862594604</v>
      </c>
      <c r="CY11" s="23">
        <f t="shared" si="17"/>
        <v>0.28044247627258301</v>
      </c>
      <c r="CZ11" s="23">
        <f t="shared" si="17"/>
        <v>0.28044247627258301</v>
      </c>
      <c r="DA11" s="57">
        <f t="shared" si="17"/>
        <v>0.56046778669891262</v>
      </c>
      <c r="DB11" s="63">
        <f t="shared" si="17"/>
        <v>329.4261474609375</v>
      </c>
      <c r="DC11" s="63">
        <f t="shared" si="17"/>
        <v>418.80340576171875</v>
      </c>
      <c r="DD11" s="63">
        <f t="shared" si="17"/>
        <v>0</v>
      </c>
      <c r="DE11" s="63">
        <f t="shared" si="17"/>
        <v>261.90475463867187</v>
      </c>
      <c r="DF11" s="63">
        <f t="shared" si="17"/>
        <v>494.5054931640625</v>
      </c>
      <c r="DG11" s="63">
        <f t="shared" si="17"/>
        <v>585.5921630859375</v>
      </c>
      <c r="DH11" s="57">
        <f t="shared" si="17"/>
        <v>0.69506227294921874</v>
      </c>
      <c r="DI11" s="63">
        <f t="shared" si="17"/>
        <v>377.89987182617187</v>
      </c>
      <c r="DJ11" s="63">
        <f t="shared" si="17"/>
        <v>374.92062377929687</v>
      </c>
      <c r="DK11" s="63">
        <f t="shared" si="17"/>
        <v>0</v>
      </c>
      <c r="DL11" s="63">
        <f t="shared" si="17"/>
        <v>377.28936767578125</v>
      </c>
      <c r="DM11" s="63">
        <f t="shared" si="17"/>
        <v>0</v>
      </c>
      <c r="DN11" s="63">
        <f t="shared" si="17"/>
        <v>539.072021484375</v>
      </c>
      <c r="DO11" s="57">
        <f t="shared" si="17"/>
        <v>0.70340219238281254</v>
      </c>
      <c r="DP11" s="71">
        <f>SUBTOTAL(105,DP16:DP380)</f>
        <v>0</v>
      </c>
      <c r="DQ11" s="71">
        <f>SUBTOTAL(105,DQ16:DQ380)</f>
        <v>0</v>
      </c>
      <c r="DR11" s="63">
        <f t="shared" ref="DR11:DX11" si="18">SUBTOTAL(105,DR16:DR380)</f>
        <v>0</v>
      </c>
      <c r="DS11" s="63">
        <f t="shared" si="18"/>
        <v>0</v>
      </c>
      <c r="DT11" s="63">
        <f t="shared" si="18"/>
        <v>0</v>
      </c>
      <c r="DU11" s="63">
        <f t="shared" si="18"/>
        <v>0</v>
      </c>
      <c r="DV11" s="63">
        <f t="shared" si="18"/>
        <v>0</v>
      </c>
      <c r="DW11" s="63">
        <f t="shared" si="18"/>
        <v>0</v>
      </c>
      <c r="DX11" s="57">
        <f t="shared" si="18"/>
        <v>0.18981000000000001</v>
      </c>
      <c r="DY11" s="55">
        <f>SUBTOTAL(105,DY16:DY380)</f>
        <v>5.2847371101379395</v>
      </c>
      <c r="DZ11" s="55">
        <f>SUBTOTAL(105,DZ16:DZ380)</f>
        <v>10.07003116607666</v>
      </c>
      <c r="EA11" s="55">
        <f>SUBTOTAL(105,EA16:EA380)</f>
        <v>25.953529357910156</v>
      </c>
      <c r="EB11" s="57">
        <f>SUBTOTAL(105,EB16:EB380)</f>
        <v>0.79939058166503907</v>
      </c>
      <c r="EC11" s="2">
        <f t="shared" ref="EC11:EI11" si="19">SUBTOTAL(105,EC16:EC380)</f>
        <v>9</v>
      </c>
      <c r="ED11" s="2">
        <f t="shared" si="19"/>
        <v>9</v>
      </c>
      <c r="EE11" s="2">
        <f t="shared" si="19"/>
        <v>9</v>
      </c>
      <c r="EF11" s="2">
        <f t="shared" si="19"/>
        <v>9</v>
      </c>
      <c r="EG11" s="2">
        <f t="shared" si="19"/>
        <v>9</v>
      </c>
      <c r="EH11" s="2">
        <f t="shared" si="19"/>
        <v>9</v>
      </c>
      <c r="EI11" s="55">
        <f t="shared" si="19"/>
        <v>9</v>
      </c>
      <c r="EJ11" s="55">
        <f>SUBTOTAL(105,EJ16:EJ380)</f>
        <v>47.24</v>
      </c>
      <c r="EK11" s="17">
        <f t="shared" ref="EK11:EQ11" si="20">SUBTOTAL(105,EK16:EK380)</f>
        <v>0</v>
      </c>
      <c r="EL11" s="17">
        <f t="shared" si="20"/>
        <v>0</v>
      </c>
      <c r="EM11" s="17">
        <f t="shared" si="20"/>
        <v>0</v>
      </c>
      <c r="EN11" s="17">
        <f t="shared" si="20"/>
        <v>0</v>
      </c>
      <c r="EO11" s="17">
        <f t="shared" si="20"/>
        <v>0</v>
      </c>
      <c r="EP11" s="17">
        <f t="shared" si="20"/>
        <v>0</v>
      </c>
      <c r="EQ11" s="53">
        <f t="shared" si="20"/>
        <v>0</v>
      </c>
      <c r="ER11" s="63">
        <f>SUBTOTAL(105,ER16:ER17)</f>
        <v>0</v>
      </c>
      <c r="ES11" s="23">
        <f t="shared" ref="ES11:EY11" si="21">SUBTOTAL(105,ES16:ES380)</f>
        <v>0</v>
      </c>
      <c r="ET11" s="23">
        <f t="shared" si="21"/>
        <v>0</v>
      </c>
      <c r="EU11" s="23">
        <f t="shared" si="21"/>
        <v>0</v>
      </c>
      <c r="EV11" s="23">
        <f t="shared" si="21"/>
        <v>0</v>
      </c>
      <c r="EW11" s="23">
        <f t="shared" si="21"/>
        <v>0</v>
      </c>
      <c r="EX11" s="23">
        <f t="shared" si="21"/>
        <v>0</v>
      </c>
      <c r="EY11" s="53">
        <f t="shared" si="21"/>
        <v>0</v>
      </c>
      <c r="EZ11" s="17">
        <f>SUBTOTAL(105,EZ16:EZ17)</f>
        <v>0</v>
      </c>
      <c r="FA11" s="23">
        <f t="shared" ref="FA11:FG11" si="22">SUBTOTAL(105,FA16:FA380)</f>
        <v>0.15000000596046448</v>
      </c>
      <c r="FB11" s="23">
        <f t="shared" si="22"/>
        <v>0.15000000596046448</v>
      </c>
      <c r="FC11" s="23">
        <f t="shared" si="22"/>
        <v>0.15999999642372131</v>
      </c>
      <c r="FD11" s="23">
        <f t="shared" si="22"/>
        <v>0.15999999642372131</v>
      </c>
      <c r="FE11" s="23">
        <f t="shared" si="22"/>
        <v>0.14000000059604645</v>
      </c>
      <c r="FF11" s="23">
        <f t="shared" si="22"/>
        <v>0.15000000596046448</v>
      </c>
      <c r="FG11" s="57">
        <f t="shared" si="22"/>
        <v>0.15999999642372131</v>
      </c>
      <c r="FH11" s="17">
        <f>SUBTOTAL(105,FH16:FH17)</f>
        <v>0</v>
      </c>
      <c r="FI11" s="23">
        <f t="shared" ref="FI11:FO11" si="23">SUBTOTAL(105,FI16:FI380)</f>
        <v>0.18000000715255737</v>
      </c>
      <c r="FJ11" s="23">
        <f t="shared" si="23"/>
        <v>0.18000000715255737</v>
      </c>
      <c r="FK11" s="23">
        <f t="shared" si="23"/>
        <v>0.18999999761581421</v>
      </c>
      <c r="FL11" s="23">
        <f t="shared" si="23"/>
        <v>0.18000000715255737</v>
      </c>
      <c r="FM11" s="23">
        <f t="shared" si="23"/>
        <v>0.18999999761581421</v>
      </c>
      <c r="FN11" s="23">
        <f t="shared" si="23"/>
        <v>0.15999999642372131</v>
      </c>
      <c r="FO11" s="57">
        <f t="shared" si="23"/>
        <v>0.18833333253860474</v>
      </c>
      <c r="FP11" s="63">
        <f>SUBTOTAL(105,FP16:FP17)</f>
        <v>0</v>
      </c>
      <c r="FQ11" s="23">
        <f t="shared" ref="FQ11:FW11" si="24">SUBTOTAL(105,FQ16:FQ380)</f>
        <v>0.51999998092651367</v>
      </c>
      <c r="FR11" s="23">
        <f t="shared" si="24"/>
        <v>0.51999998092651367</v>
      </c>
      <c r="FS11" s="23">
        <f t="shared" si="24"/>
        <v>0.51999998092651367</v>
      </c>
      <c r="FT11" s="23">
        <f t="shared" si="24"/>
        <v>0.51999998092651367</v>
      </c>
      <c r="FU11" s="23">
        <f t="shared" si="24"/>
        <v>0.51999998092651367</v>
      </c>
      <c r="FV11" s="23">
        <f t="shared" si="24"/>
        <v>0.51999998092651367</v>
      </c>
      <c r="FW11" s="57">
        <f t="shared" si="24"/>
        <v>0.51999998092651367</v>
      </c>
      <c r="FX11" s="63">
        <f>SUBTOTAL(105,FX16:FX17)</f>
        <v>0</v>
      </c>
    </row>
    <row r="12" spans="1:182">
      <c r="A12" s="4" t="s">
        <v>10</v>
      </c>
      <c r="B12" s="1">
        <f>SUBTOTAL(104,B16:B380)</f>
        <v>39083</v>
      </c>
      <c r="C12" s="1">
        <f>SUBTOTAL(104,C16:C380)</f>
        <v>0</v>
      </c>
      <c r="D12" s="1">
        <f>SUBTOTAL(104,D16:D380)</f>
        <v>0</v>
      </c>
      <c r="E12" s="17">
        <f t="shared" ref="E12:J12" si="25">SUBTOTAL(104,E16:E380)</f>
        <v>11.562393188476563</v>
      </c>
      <c r="F12" s="17">
        <f t="shared" si="25"/>
        <v>11.34700870513916</v>
      </c>
      <c r="G12" s="17">
        <f t="shared" si="25"/>
        <v>12.382905960083008</v>
      </c>
      <c r="H12" s="17">
        <f t="shared" si="25"/>
        <v>10.782905578613281</v>
      </c>
      <c r="I12" s="17">
        <f t="shared" si="25"/>
        <v>11.784615516662598</v>
      </c>
      <c r="J12" s="17">
        <f t="shared" si="25"/>
        <v>10.868375778198242</v>
      </c>
      <c r="K12" s="53">
        <f>SUBTOTAL(104,K16:K380)</f>
        <v>10.10541327794393</v>
      </c>
      <c r="L12" s="2">
        <f t="shared" ref="L12:Q12" si="26">SUBTOTAL(104,L16:L380)</f>
        <v>20.293041229248047</v>
      </c>
      <c r="M12" s="2">
        <f t="shared" si="26"/>
        <v>18.608058929443359</v>
      </c>
      <c r="N12" s="2">
        <f t="shared" si="26"/>
        <v>12.356532096862793</v>
      </c>
      <c r="O12" s="2">
        <f t="shared" si="26"/>
        <v>12.356532096862793</v>
      </c>
      <c r="P12" s="2">
        <f t="shared" si="26"/>
        <v>14.725275039672852</v>
      </c>
      <c r="Q12" s="2">
        <f t="shared" si="26"/>
        <v>18.046398162841797</v>
      </c>
      <c r="R12" s="55" t="e">
        <f>SUBTOTAL(104,R16:R380)</f>
        <v>#DIV/0!</v>
      </c>
      <c r="S12" s="2">
        <f>SUBTOTAL(104,S16:S380)</f>
        <v>278.02197265625</v>
      </c>
      <c r="T12" s="2">
        <f t="shared" ref="T12:BA12" si="27">SUBTOTAL(104,T16:T380)</f>
        <v>464.957275390625</v>
      </c>
      <c r="U12" s="2">
        <f t="shared" si="27"/>
        <v>203.29670715332031</v>
      </c>
      <c r="V12" s="2">
        <f t="shared" si="27"/>
        <v>259.64591217041016</v>
      </c>
      <c r="W12" s="2">
        <f t="shared" si="27"/>
        <v>315.9951171875</v>
      </c>
      <c r="X12" s="2">
        <f t="shared" si="27"/>
        <v>214.5299072265625</v>
      </c>
      <c r="Y12" s="55">
        <f t="shared" si="27"/>
        <v>289.40781529744464</v>
      </c>
      <c r="Z12" s="17">
        <f t="shared" si="27"/>
        <v>0.16849817335605621</v>
      </c>
      <c r="AA12" s="17">
        <f t="shared" si="27"/>
        <v>0.17338217794895172</v>
      </c>
      <c r="AB12" s="17">
        <f t="shared" si="27"/>
        <v>6.5934069454669952E-2</v>
      </c>
      <c r="AC12" s="17">
        <f t="shared" si="27"/>
        <v>0.10500610619783401</v>
      </c>
      <c r="AD12" s="17">
        <f t="shared" si="27"/>
        <v>0.16361416876316071</v>
      </c>
      <c r="AE12" s="17">
        <f t="shared" si="27"/>
        <v>0.10989011079072952</v>
      </c>
      <c r="AF12" s="53" t="e">
        <f t="shared" si="27"/>
        <v>#DIV/0!</v>
      </c>
      <c r="AG12" s="17">
        <f t="shared" si="27"/>
        <v>8.2632474899291992</v>
      </c>
      <c r="AH12" s="17">
        <f t="shared" si="27"/>
        <v>8.4376068115234375</v>
      </c>
      <c r="AI12" s="17">
        <f t="shared" si="27"/>
        <v>8.2803421020507813</v>
      </c>
      <c r="AJ12" s="17">
        <f t="shared" si="27"/>
        <v>8.2837610244750977</v>
      </c>
      <c r="AK12" s="17">
        <f t="shared" si="27"/>
        <v>8.6153850555419922</v>
      </c>
      <c r="AL12" s="17">
        <f t="shared" si="27"/>
        <v>8.5470085144042969</v>
      </c>
      <c r="AM12" s="53">
        <f t="shared" si="27"/>
        <v>8.1407407124837246</v>
      </c>
      <c r="AN12" s="23">
        <f t="shared" si="27"/>
        <v>2.1074481010437012</v>
      </c>
      <c r="AO12" s="23">
        <f t="shared" si="27"/>
        <v>2.1562881469726562</v>
      </c>
      <c r="AP12" s="23">
        <f t="shared" si="27"/>
        <v>1.8498168587684631</v>
      </c>
      <c r="AQ12" s="23">
        <f t="shared" si="27"/>
        <v>1.6068376302719116</v>
      </c>
      <c r="AR12" s="23">
        <f t="shared" si="27"/>
        <v>2.7643468379974365</v>
      </c>
      <c r="AS12" s="23">
        <f t="shared" si="27"/>
        <v>3.5311355590820313</v>
      </c>
      <c r="AT12" s="57">
        <f t="shared" si="27"/>
        <v>1.7376882533232372</v>
      </c>
      <c r="AU12" s="17">
        <f t="shared" si="27"/>
        <v>0.8302808403968811</v>
      </c>
      <c r="AV12" s="17">
        <f t="shared" si="27"/>
        <v>0.95604395866394043</v>
      </c>
      <c r="AW12" s="17">
        <f t="shared" si="27"/>
        <v>0.8730158805847168</v>
      </c>
      <c r="AX12" s="17">
        <f t="shared" si="27"/>
        <v>1.0964591503143311</v>
      </c>
      <c r="AY12" s="17">
        <f t="shared" si="27"/>
        <v>1.0024420022964478</v>
      </c>
      <c r="AZ12" s="17">
        <f t="shared" si="27"/>
        <v>0.90842491388320923</v>
      </c>
      <c r="BA12" s="53">
        <f t="shared" si="27"/>
        <v>0.81807082891464233</v>
      </c>
      <c r="BB12" s="23">
        <f>SUBTOTAL(104,BB16:BB17)</f>
        <v>0</v>
      </c>
      <c r="BC12" s="17">
        <f t="shared" ref="BC12:CK12" si="28">SUBTOTAL(104,BC16:BC380)</f>
        <v>0.49328449368476868</v>
      </c>
      <c r="BD12" s="17">
        <f t="shared" si="28"/>
        <v>0.40781441330909729</v>
      </c>
      <c r="BE12" s="17">
        <f t="shared" si="28"/>
        <v>0.46642246842384338</v>
      </c>
      <c r="BF12" s="17">
        <f t="shared" si="28"/>
        <v>0.46642246842384338</v>
      </c>
      <c r="BG12" s="17">
        <f t="shared" si="28"/>
        <v>0.54578757286071777</v>
      </c>
      <c r="BH12" s="17">
        <f t="shared" si="28"/>
        <v>0.533577561378479</v>
      </c>
      <c r="BI12" s="53">
        <f t="shared" si="28"/>
        <v>0.37993488709131878</v>
      </c>
      <c r="BJ12" s="23">
        <f t="shared" si="28"/>
        <v>5.1547948271036148E-2</v>
      </c>
      <c r="BK12" s="23">
        <f t="shared" si="28"/>
        <v>5.04743792116642E-2</v>
      </c>
      <c r="BL12" s="23">
        <f t="shared" si="28"/>
        <v>5.3584698587656021E-2</v>
      </c>
      <c r="BM12" s="23">
        <f t="shared" si="28"/>
        <v>5.3725201636552811E-2</v>
      </c>
      <c r="BN12" s="23">
        <f t="shared" si="28"/>
        <v>5.2052073180675507E-2</v>
      </c>
      <c r="BO12" s="23">
        <f t="shared" si="28"/>
        <v>5.5488865822553635E-2</v>
      </c>
      <c r="BP12" s="57">
        <f t="shared" si="28"/>
        <v>5.1615638037522636E-2</v>
      </c>
      <c r="BQ12" s="17">
        <f t="shared" si="28"/>
        <v>1.2930402755737305</v>
      </c>
      <c r="BR12" s="17">
        <f t="shared" si="28"/>
        <v>1.3089133501052856</v>
      </c>
      <c r="BS12" s="17">
        <f t="shared" si="28"/>
        <v>1.297924280166626</v>
      </c>
      <c r="BT12" s="17">
        <f t="shared" si="28"/>
        <v>1.2576313018798828</v>
      </c>
      <c r="BU12" s="17">
        <f t="shared" si="28"/>
        <v>1.3125762939453125</v>
      </c>
      <c r="BV12" s="17">
        <f t="shared" si="28"/>
        <v>1.2820513248443604</v>
      </c>
      <c r="BW12" s="53">
        <f t="shared" si="28"/>
        <v>1.2460317810376484</v>
      </c>
      <c r="BX12" s="23">
        <f t="shared" si="28"/>
        <v>6.4713068306446075E-2</v>
      </c>
      <c r="BY12" s="23">
        <f t="shared" si="28"/>
        <v>6.4713068306446075E-2</v>
      </c>
      <c r="BZ12" s="23">
        <f t="shared" si="28"/>
        <v>6.1050061136484146E-2</v>
      </c>
      <c r="CA12" s="23">
        <f t="shared" si="28"/>
        <v>5.8608058840036392E-2</v>
      </c>
      <c r="CB12" s="23">
        <f t="shared" si="28"/>
        <v>7.9365082085132599E-2</v>
      </c>
      <c r="CC12" s="23">
        <f t="shared" si="28"/>
        <v>6.3492067158222198E-2</v>
      </c>
      <c r="CD12" s="57">
        <f t="shared" si="28"/>
        <v>6.4713068306446075E-2</v>
      </c>
      <c r="CE12" s="17">
        <f t="shared" si="28"/>
        <v>8.0102567672729492</v>
      </c>
      <c r="CF12" s="17">
        <f t="shared" si="28"/>
        <v>8.0170936584472656</v>
      </c>
      <c r="CG12" s="17">
        <f t="shared" si="28"/>
        <v>7.9829058647155762</v>
      </c>
      <c r="CH12" s="17">
        <f t="shared" si="28"/>
        <v>7.9555554389953613</v>
      </c>
      <c r="CI12" s="17">
        <f t="shared" si="28"/>
        <v>7.9487180709838867</v>
      </c>
      <c r="CJ12" s="17">
        <f t="shared" si="28"/>
        <v>7.9487180709838867</v>
      </c>
      <c r="CK12" s="53">
        <f t="shared" si="28"/>
        <v>8.0136752128601074</v>
      </c>
      <c r="CL12" s="17">
        <f>SUBTOTAL(104,CL16:CL17)</f>
        <v>0</v>
      </c>
      <c r="CM12" s="23">
        <f>SUBTOTAL(104,CM16:CM17)</f>
        <v>0</v>
      </c>
      <c r="CN12" s="23">
        <f t="shared" ref="CN12:DO12" si="29">SUBTOTAL(104,CN16:CN380)</f>
        <v>2.172405481338501</v>
      </c>
      <c r="CO12" s="23">
        <f t="shared" si="29"/>
        <v>2.1968255043029785</v>
      </c>
      <c r="CP12" s="23">
        <f t="shared" si="29"/>
        <v>2.1782662868499756</v>
      </c>
      <c r="CQ12" s="23">
        <f t="shared" si="29"/>
        <v>1.9965811967849731</v>
      </c>
      <c r="CR12" s="23">
        <f t="shared" si="29"/>
        <v>2.3032968044281006</v>
      </c>
      <c r="CS12" s="23">
        <f t="shared" si="29"/>
        <v>2.3111112117767334</v>
      </c>
      <c r="CT12" s="57">
        <f t="shared" si="29"/>
        <v>1.9659748276074727</v>
      </c>
      <c r="CU12" s="23">
        <f t="shared" si="29"/>
        <v>1.9230194091796875</v>
      </c>
      <c r="CV12" s="23">
        <f t="shared" si="29"/>
        <v>1.8708484172821045</v>
      </c>
      <c r="CW12" s="23">
        <f t="shared" si="29"/>
        <v>1.9650890827178955</v>
      </c>
      <c r="CX12" s="23">
        <f t="shared" si="29"/>
        <v>1.9020971059799194</v>
      </c>
      <c r="CY12" s="23">
        <f t="shared" si="29"/>
        <v>1.7374069690704346</v>
      </c>
      <c r="CZ12" s="23">
        <f t="shared" si="29"/>
        <v>1.7781236171722412</v>
      </c>
      <c r="DA12" s="57">
        <f t="shared" si="29"/>
        <v>1.7511704762776692</v>
      </c>
      <c r="DB12" s="63">
        <f t="shared" si="29"/>
        <v>1529.1820068359375</v>
      </c>
      <c r="DC12" s="63">
        <f t="shared" si="29"/>
        <v>1457.99755859375</v>
      </c>
      <c r="DD12" s="63">
        <f t="shared" si="29"/>
        <v>1512.2099609375</v>
      </c>
      <c r="DE12" s="63">
        <f t="shared" si="29"/>
        <v>1343.833984375</v>
      </c>
      <c r="DF12" s="63">
        <f t="shared" si="29"/>
        <v>1563.247802734375</v>
      </c>
      <c r="DG12" s="63">
        <f t="shared" si="29"/>
        <v>1561.90478515625</v>
      </c>
      <c r="DH12" s="57">
        <f t="shared" si="29"/>
        <v>1.9442051074218749</v>
      </c>
      <c r="DI12" s="63">
        <f t="shared" si="29"/>
        <v>1485.054931640625</v>
      </c>
      <c r="DJ12" s="63">
        <f t="shared" si="29"/>
        <v>1469.133056640625</v>
      </c>
      <c r="DK12" s="63">
        <f t="shared" si="29"/>
        <v>1469.74365234375</v>
      </c>
      <c r="DL12" s="63">
        <f t="shared" si="29"/>
        <v>1379.072021484375</v>
      </c>
      <c r="DM12" s="63">
        <f t="shared" si="29"/>
        <v>1588.15625</v>
      </c>
      <c r="DN12" s="63">
        <f t="shared" si="29"/>
        <v>1581.83154296875</v>
      </c>
      <c r="DO12" s="57">
        <f t="shared" si="29"/>
        <v>1.98402345703125</v>
      </c>
      <c r="DP12" s="71">
        <f>SUBTOTAL(104,DP16:DP380)</f>
        <v>72</v>
      </c>
      <c r="DQ12" s="71">
        <f>SUBTOTAL(104,DQ16:DQ380)</f>
        <v>15043.6748046875</v>
      </c>
      <c r="DR12" s="63">
        <f t="shared" ref="DR12:DX12" si="30">SUBTOTAL(104,DR16:DR380)</f>
        <v>800.5625</v>
      </c>
      <c r="DS12" s="63">
        <f t="shared" si="30"/>
        <v>799.25</v>
      </c>
      <c r="DT12" s="63">
        <f t="shared" si="30"/>
        <v>808.9375</v>
      </c>
      <c r="DU12" s="63">
        <f t="shared" si="30"/>
        <v>811.8125</v>
      </c>
      <c r="DV12" s="63">
        <f t="shared" si="30"/>
        <v>796.1875</v>
      </c>
      <c r="DW12" s="63">
        <f t="shared" si="30"/>
        <v>813.25</v>
      </c>
      <c r="DX12" s="57">
        <f t="shared" si="30"/>
        <v>1.13157</v>
      </c>
      <c r="DY12" s="55">
        <f>SUBTOTAL(104,DY16:DY380)</f>
        <v>6.8292551040649414</v>
      </c>
      <c r="DZ12" s="55">
        <f>SUBTOTAL(104,DZ16:DZ380)</f>
        <v>15.101499557495117</v>
      </c>
      <c r="EA12" s="55">
        <f>SUBTOTAL(104,EA16:EA380)</f>
        <v>29.454627990722656</v>
      </c>
      <c r="EB12" s="57">
        <f>SUBTOTAL(104,EB16:EB380)</f>
        <v>1.7446752357482911</v>
      </c>
      <c r="EC12" s="2">
        <f t="shared" ref="EC12:EI12" si="31">SUBTOTAL(104,EC16:EC380)</f>
        <v>35</v>
      </c>
      <c r="ED12" s="2">
        <f t="shared" si="31"/>
        <v>35</v>
      </c>
      <c r="EE12" s="2">
        <f t="shared" si="31"/>
        <v>35</v>
      </c>
      <c r="EF12" s="2">
        <f t="shared" si="31"/>
        <v>36</v>
      </c>
      <c r="EG12" s="2">
        <f t="shared" si="31"/>
        <v>37</v>
      </c>
      <c r="EH12" s="2">
        <f t="shared" si="31"/>
        <v>36</v>
      </c>
      <c r="EI12" s="55">
        <f t="shared" si="31"/>
        <v>34.583333333333336</v>
      </c>
      <c r="EJ12" s="55">
        <f>SUBTOTAL(104,EJ16:EJ380)</f>
        <v>497</v>
      </c>
      <c r="EK12" s="17">
        <f t="shared" ref="EK12:EQ12" si="32">SUBTOTAL(104,EK16:EK380)</f>
        <v>0</v>
      </c>
      <c r="EL12" s="17">
        <f t="shared" si="32"/>
        <v>0</v>
      </c>
      <c r="EM12" s="17">
        <f t="shared" si="32"/>
        <v>0</v>
      </c>
      <c r="EN12" s="17">
        <f t="shared" si="32"/>
        <v>0</v>
      </c>
      <c r="EO12" s="17">
        <f t="shared" si="32"/>
        <v>0</v>
      </c>
      <c r="EP12" s="17">
        <f t="shared" si="32"/>
        <v>0</v>
      </c>
      <c r="EQ12" s="53">
        <f t="shared" si="32"/>
        <v>0</v>
      </c>
      <c r="ER12" s="63">
        <f>SUBTOTAL(104,ER16:ER17)</f>
        <v>0</v>
      </c>
      <c r="ES12" s="23">
        <f t="shared" ref="ES12:EY12" si="33">SUBTOTAL(104,ES16:ES380)</f>
        <v>0</v>
      </c>
      <c r="ET12" s="23">
        <f t="shared" si="33"/>
        <v>0</v>
      </c>
      <c r="EU12" s="23">
        <f t="shared" si="33"/>
        <v>0</v>
      </c>
      <c r="EV12" s="23">
        <f t="shared" si="33"/>
        <v>0</v>
      </c>
      <c r="EW12" s="23">
        <f t="shared" si="33"/>
        <v>0</v>
      </c>
      <c r="EX12" s="23">
        <f t="shared" si="33"/>
        <v>0</v>
      </c>
      <c r="EY12" s="53">
        <f t="shared" si="33"/>
        <v>0</v>
      </c>
      <c r="EZ12" s="17">
        <f>SUBTOTAL(104,EZ16:EZ17)</f>
        <v>0</v>
      </c>
      <c r="FA12" s="23">
        <f t="shared" ref="FA12:FG12" si="34">SUBTOTAL(104,FA16:FA380)</f>
        <v>0.33000001311302185</v>
      </c>
      <c r="FB12" s="23">
        <f t="shared" si="34"/>
        <v>0.33000001311302185</v>
      </c>
      <c r="FC12" s="23">
        <f t="shared" si="34"/>
        <v>0.31499999761581421</v>
      </c>
      <c r="FD12" s="23">
        <f t="shared" si="34"/>
        <v>0.34999999403953552</v>
      </c>
      <c r="FE12" s="23">
        <f t="shared" si="34"/>
        <v>0.34999999403953552</v>
      </c>
      <c r="FF12" s="23">
        <f t="shared" si="34"/>
        <v>0.33000001311302185</v>
      </c>
      <c r="FG12" s="57">
        <f t="shared" si="34"/>
        <v>0.31750000019868213</v>
      </c>
      <c r="FH12" s="17">
        <f>SUBTOTAL(104,FH16:FH17)</f>
        <v>0</v>
      </c>
      <c r="FI12" s="23">
        <f t="shared" ref="FI12:FO12" si="35">SUBTOTAL(104,FI16:FI380)</f>
        <v>0.34999999403953552</v>
      </c>
      <c r="FJ12" s="23">
        <f t="shared" si="35"/>
        <v>0.34999999403953552</v>
      </c>
      <c r="FK12" s="23">
        <f t="shared" si="35"/>
        <v>0.5</v>
      </c>
      <c r="FL12" s="23">
        <f t="shared" si="35"/>
        <v>0.34999999403953552</v>
      </c>
      <c r="FM12" s="23">
        <f t="shared" si="35"/>
        <v>0.31999999284744263</v>
      </c>
      <c r="FN12" s="23">
        <f t="shared" si="35"/>
        <v>0.31999999284744263</v>
      </c>
      <c r="FO12" s="57">
        <f t="shared" si="35"/>
        <v>0.33999999364217121</v>
      </c>
      <c r="FP12" s="63">
        <f>SUBTOTAL(104,FP16:FP17)</f>
        <v>0</v>
      </c>
      <c r="FQ12" s="23">
        <f t="shared" ref="FQ12:FW12" si="36">SUBTOTAL(104,FQ16:FQ380)</f>
        <v>0.63999998569488525</v>
      </c>
      <c r="FR12" s="23">
        <f t="shared" si="36"/>
        <v>0.63999998569488525</v>
      </c>
      <c r="FS12" s="23">
        <f t="shared" si="36"/>
        <v>0.63999998569488525</v>
      </c>
      <c r="FT12" s="23">
        <f t="shared" si="36"/>
        <v>0.63999998569488525</v>
      </c>
      <c r="FU12" s="23">
        <f t="shared" si="36"/>
        <v>0.63999998569488525</v>
      </c>
      <c r="FV12" s="23">
        <f t="shared" si="36"/>
        <v>0.63999998569488525</v>
      </c>
      <c r="FW12" s="57">
        <f t="shared" si="36"/>
        <v>0.63999998569488525</v>
      </c>
      <c r="FX12" s="63">
        <f>SUBTOTAL(104,FX16:FX17)</f>
        <v>0</v>
      </c>
    </row>
    <row r="13" spans="1:182">
      <c r="A13" s="4" t="s">
        <v>242</v>
      </c>
      <c r="B13" s="1"/>
      <c r="C13" s="1"/>
      <c r="D13" s="1"/>
      <c r="E13" s="17"/>
      <c r="F13" s="17"/>
      <c r="G13" s="17"/>
      <c r="H13" s="17"/>
      <c r="I13" s="17"/>
      <c r="J13" s="17"/>
      <c r="K13" s="53"/>
      <c r="L13" s="2"/>
      <c r="M13" s="2"/>
      <c r="N13" s="2"/>
      <c r="O13" s="2"/>
      <c r="P13" s="2"/>
      <c r="Q13" s="2"/>
      <c r="R13" s="55"/>
      <c r="S13" s="2"/>
      <c r="T13" s="2"/>
      <c r="U13" s="2"/>
      <c r="V13" s="2"/>
      <c r="W13" s="2"/>
      <c r="X13" s="2"/>
      <c r="Y13" s="2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23"/>
      <c r="AO13" s="23"/>
      <c r="AP13" s="23"/>
      <c r="AQ13" s="23"/>
      <c r="AR13" s="23"/>
      <c r="AS13" s="23"/>
      <c r="AT13" s="23"/>
      <c r="AU13" s="17"/>
      <c r="AV13" s="17"/>
      <c r="AW13" s="17"/>
      <c r="AX13" s="17"/>
      <c r="AY13" s="17"/>
      <c r="AZ13" s="17"/>
      <c r="BA13" s="17"/>
      <c r="BB13" s="23"/>
      <c r="BC13" s="17"/>
      <c r="BD13" s="17"/>
      <c r="BE13" s="17"/>
      <c r="BF13" s="17"/>
      <c r="BG13" s="17"/>
      <c r="BH13" s="17"/>
      <c r="BI13" s="17"/>
      <c r="BJ13" s="23"/>
      <c r="BK13" s="23"/>
      <c r="BL13" s="23"/>
      <c r="BM13" s="23"/>
      <c r="BN13" s="23"/>
      <c r="BO13" s="23"/>
      <c r="BP13" s="23"/>
      <c r="BQ13" s="17"/>
      <c r="BR13" s="17"/>
      <c r="BS13" s="17"/>
      <c r="BT13" s="17"/>
      <c r="BU13" s="17"/>
      <c r="BV13" s="17"/>
      <c r="BW13" s="17"/>
      <c r="BX13" s="23"/>
      <c r="BY13" s="23"/>
      <c r="BZ13" s="23"/>
      <c r="CA13" s="23"/>
      <c r="CB13" s="23"/>
      <c r="CC13" s="23"/>
      <c r="CD13" s="23"/>
      <c r="CE13" s="17"/>
      <c r="CF13" s="17"/>
      <c r="CG13" s="17"/>
      <c r="CH13" s="17"/>
      <c r="CI13" s="17"/>
      <c r="CJ13" s="17"/>
      <c r="CK13" s="17"/>
      <c r="CL13" s="17"/>
      <c r="CM13" s="23"/>
      <c r="CN13" s="23"/>
      <c r="CO13" s="23"/>
      <c r="CP13" s="23"/>
      <c r="CQ13" s="23"/>
      <c r="CR13" s="23"/>
      <c r="CS13" s="23"/>
      <c r="CT13" s="57">
        <f>SUM(CT16:CT380)</f>
        <v>176.72405688961351</v>
      </c>
      <c r="CU13" s="23"/>
      <c r="CV13" s="23"/>
      <c r="CW13" s="23"/>
      <c r="CX13" s="23"/>
      <c r="CY13" s="23"/>
      <c r="CZ13" s="23"/>
      <c r="DA13" s="57">
        <f>SUM(DA16:DA380)</f>
        <v>132.28543718865456</v>
      </c>
      <c r="DB13" s="63"/>
      <c r="DC13" s="63"/>
      <c r="DD13" s="63"/>
      <c r="DE13" s="63"/>
      <c r="DF13" s="63"/>
      <c r="DG13" s="63"/>
      <c r="DH13" s="57">
        <f>SUM(DH16:DH380)</f>
        <v>172.03529655761724</v>
      </c>
      <c r="DI13" s="63"/>
      <c r="DJ13" s="63"/>
      <c r="DK13" s="63"/>
      <c r="DL13" s="63"/>
      <c r="DM13" s="63"/>
      <c r="DN13" s="63"/>
      <c r="DO13" s="57">
        <f>SUM(DO16:DO380)</f>
        <v>176.79876607910165</v>
      </c>
      <c r="DP13" s="63"/>
      <c r="DQ13" s="23"/>
      <c r="DR13" s="63"/>
      <c r="DS13" s="63"/>
      <c r="DT13" s="63"/>
      <c r="DU13" s="63"/>
      <c r="DV13" s="63"/>
      <c r="DW13" s="63"/>
      <c r="DX13" s="57">
        <f>SUM(DX16:DX380)</f>
        <v>81.251182500000027</v>
      </c>
      <c r="DY13" s="2"/>
      <c r="DZ13" s="2"/>
      <c r="EA13" s="2"/>
      <c r="EB13" s="57">
        <f>SUM(EB16:EB380)</f>
        <v>175.11332605361932</v>
      </c>
      <c r="EC13" s="2"/>
      <c r="ED13" s="2"/>
      <c r="EE13" s="2"/>
      <c r="EF13" s="2"/>
      <c r="EG13" s="2"/>
      <c r="EH13" s="2"/>
      <c r="EI13" s="2"/>
      <c r="EJ13" s="71">
        <f>SUM(EJ16:EJ380)</f>
        <v>18028.689999999999</v>
      </c>
      <c r="EK13" s="17"/>
      <c r="EL13" s="17"/>
      <c r="EM13" s="17"/>
      <c r="EN13" s="17"/>
      <c r="EO13" s="17"/>
      <c r="EP13" s="17"/>
      <c r="EQ13" s="17"/>
      <c r="ER13" s="71">
        <f>SUM(ER16:ER380)</f>
        <v>0</v>
      </c>
      <c r="ES13" s="17"/>
      <c r="ET13" s="17"/>
      <c r="EU13" s="17"/>
      <c r="EV13" s="17"/>
      <c r="EW13" s="17"/>
      <c r="EX13" s="17"/>
      <c r="EY13" s="71"/>
      <c r="EZ13" s="71">
        <f>SUM(EZ16:EZ380)</f>
        <v>0</v>
      </c>
      <c r="FA13" s="17"/>
      <c r="FB13" s="17"/>
      <c r="FC13" s="17"/>
      <c r="FD13" s="17"/>
      <c r="FE13" s="17"/>
      <c r="FF13" s="17"/>
      <c r="FG13" s="17"/>
      <c r="FH13" s="71">
        <f>SUM(FH16:FH380)</f>
        <v>0</v>
      </c>
      <c r="FI13" s="17"/>
      <c r="FJ13" s="17"/>
      <c r="FK13" s="17"/>
      <c r="FL13" s="17"/>
      <c r="FM13" s="17"/>
      <c r="FN13" s="17"/>
      <c r="FO13" s="17"/>
      <c r="FP13" s="71">
        <f>SUM(FP16:FP380)</f>
        <v>0</v>
      </c>
      <c r="FQ13" s="17"/>
      <c r="FR13" s="17"/>
      <c r="FS13" s="17"/>
      <c r="FT13" s="17"/>
      <c r="FU13" s="17"/>
      <c r="FV13" s="17"/>
      <c r="FW13" s="17"/>
      <c r="FX13" s="71">
        <f>SUM(FX16:FX380)</f>
        <v>0</v>
      </c>
      <c r="FY13" t="s">
        <v>273</v>
      </c>
      <c r="FZ13" t="s">
        <v>272</v>
      </c>
    </row>
    <row r="14" spans="1:182" ht="3.75" customHeight="1">
      <c r="K14" s="49"/>
      <c r="R14" s="37"/>
      <c r="BA14" s="18"/>
      <c r="DB14" s="60"/>
      <c r="DC14" s="60"/>
      <c r="DD14" s="60"/>
      <c r="DE14" s="60"/>
      <c r="DF14" s="60"/>
      <c r="DG14" s="60"/>
      <c r="DH14" s="60"/>
      <c r="DO14" s="60"/>
      <c r="DX14" s="60"/>
      <c r="EI14" s="8"/>
    </row>
    <row r="15" spans="1:182" s="7" customFormat="1" ht="3" customHeight="1">
      <c r="A15" s="50"/>
      <c r="B15" s="6"/>
      <c r="C15" s="6"/>
      <c r="D15" s="6"/>
      <c r="E15" s="18"/>
      <c r="F15" s="18"/>
      <c r="G15" s="18"/>
      <c r="H15" s="18"/>
      <c r="I15" s="18"/>
      <c r="J15" s="18"/>
      <c r="K15" s="18" t="s">
        <v>4</v>
      </c>
      <c r="L15" s="10"/>
      <c r="M15" s="10"/>
      <c r="N15" s="10"/>
      <c r="O15" s="10"/>
      <c r="P15" s="10"/>
      <c r="Q15" s="10"/>
      <c r="R15" s="10" t="s">
        <v>7</v>
      </c>
      <c r="S15" s="10"/>
      <c r="T15" s="10"/>
      <c r="U15" s="10"/>
      <c r="V15" s="10"/>
      <c r="W15" s="10"/>
      <c r="X15" s="10"/>
      <c r="Y15" s="10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24"/>
      <c r="AO15" s="24"/>
      <c r="AP15" s="24"/>
      <c r="AQ15" s="24"/>
      <c r="AR15" s="24"/>
      <c r="AS15" s="24"/>
      <c r="AT15" s="24"/>
      <c r="AU15" s="18"/>
      <c r="AV15" s="18"/>
      <c r="AW15" s="18"/>
      <c r="AX15" s="18"/>
      <c r="AY15" s="18"/>
      <c r="AZ15" s="18"/>
      <c r="BA15" s="54" t="str">
        <f>IF(SUM(AU15:AZ15)&gt;0,AVERAGE(AU15:AZ15),"")</f>
        <v/>
      </c>
      <c r="BB15" s="24"/>
      <c r="BC15" s="18"/>
      <c r="BD15" s="18"/>
      <c r="BE15" s="18"/>
      <c r="BF15" s="18"/>
      <c r="BG15" s="18"/>
      <c r="BH15" s="18"/>
      <c r="BI15" s="18"/>
      <c r="BJ15" s="24"/>
      <c r="BK15" s="24"/>
      <c r="BL15" s="24"/>
      <c r="BM15" s="24"/>
      <c r="BN15" s="24"/>
      <c r="BO15" s="24"/>
      <c r="BP15" s="24"/>
      <c r="BQ15" s="18"/>
      <c r="BR15" s="18"/>
      <c r="BS15" s="18"/>
      <c r="BT15" s="18"/>
      <c r="BU15" s="18"/>
      <c r="BV15" s="18"/>
      <c r="BW15" s="18"/>
      <c r="BX15" s="24"/>
      <c r="BY15" s="24"/>
      <c r="BZ15" s="24"/>
      <c r="CA15" s="24"/>
      <c r="CB15" s="24"/>
      <c r="CC15" s="24"/>
      <c r="CD15" s="24"/>
      <c r="CE15" s="18"/>
      <c r="CF15" s="18"/>
      <c r="CG15" s="18"/>
      <c r="CH15" s="18"/>
      <c r="CI15" s="18"/>
      <c r="CJ15" s="18"/>
      <c r="CK15" s="18"/>
      <c r="CL15" s="18"/>
      <c r="CM15" s="2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76"/>
      <c r="DQ15" s="76"/>
      <c r="DR15" s="64"/>
      <c r="DS15" s="64"/>
      <c r="DT15" s="64"/>
      <c r="DU15" s="64"/>
      <c r="DV15" s="64"/>
      <c r="DW15" s="64"/>
      <c r="DX15" s="64"/>
      <c r="DY15" s="37"/>
      <c r="DZ15" s="37"/>
      <c r="EA15" s="37"/>
      <c r="EB15" s="34"/>
      <c r="EC15" s="49"/>
      <c r="ED15" s="49"/>
      <c r="EE15" s="49"/>
      <c r="EF15" s="49"/>
      <c r="EG15" s="49"/>
      <c r="EH15" s="49"/>
      <c r="EI15" s="37"/>
      <c r="EJ15" s="49"/>
      <c r="EK15" s="49"/>
      <c r="EL15" s="49"/>
      <c r="EM15" s="49"/>
      <c r="EN15" s="49"/>
      <c r="EO15" s="49"/>
      <c r="EP15" s="49"/>
      <c r="EQ15" s="49"/>
      <c r="ER15" s="49"/>
      <c r="ES15" s="49"/>
      <c r="ET15" s="49"/>
      <c r="EU15" s="49"/>
      <c r="EV15" s="49"/>
      <c r="EW15" s="49"/>
      <c r="EX15" s="49"/>
      <c r="EY15" s="49"/>
      <c r="EZ15" s="49"/>
      <c r="FA15" s="49"/>
      <c r="FB15" s="49"/>
      <c r="FC15" s="49"/>
      <c r="FD15" s="49"/>
      <c r="FE15" s="49"/>
      <c r="FF15" s="49"/>
      <c r="FG15" s="49"/>
      <c r="FH15" s="49"/>
      <c r="FI15" s="49"/>
      <c r="FJ15" s="49"/>
      <c r="FK15" s="49"/>
      <c r="FL15" s="49"/>
      <c r="FM15" s="49"/>
      <c r="FN15" s="49"/>
      <c r="FO15" s="49"/>
      <c r="FP15" s="49"/>
      <c r="FQ15" s="49"/>
      <c r="FR15" s="49"/>
      <c r="FS15" s="49"/>
      <c r="FT15" s="49"/>
      <c r="FU15" s="49"/>
      <c r="FV15" s="49"/>
      <c r="FW15" s="49"/>
      <c r="FX15" s="49"/>
    </row>
    <row r="16" spans="1:182">
      <c r="A16" s="40">
        <v>39083</v>
      </c>
      <c r="B16" s="117">
        <f>A16</f>
        <v>39083</v>
      </c>
      <c r="C16" s="41"/>
      <c r="D16" s="41"/>
      <c r="E16" s="42">
        <v>0</v>
      </c>
      <c r="F16" s="42">
        <v>0</v>
      </c>
      <c r="G16" s="42">
        <v>0</v>
      </c>
      <c r="H16" s="42">
        <v>0</v>
      </c>
      <c r="I16" s="42">
        <v>0</v>
      </c>
      <c r="J16" s="42">
        <v>0</v>
      </c>
      <c r="K16" s="54" t="str">
        <f>IF(SUM(E16:J16)&gt;0,AVERAGE(E16:J16),"")</f>
        <v/>
      </c>
      <c r="L16" s="43">
        <v>2.759462833404541</v>
      </c>
      <c r="M16" s="43">
        <v>2.8815629482269287</v>
      </c>
      <c r="N16" s="43">
        <v>3.1257631778717041</v>
      </c>
      <c r="O16" s="43">
        <v>3.7362637519836426</v>
      </c>
      <c r="P16" s="43">
        <v>4.2246642112731934</v>
      </c>
      <c r="Q16" s="43">
        <v>4.615384578704834</v>
      </c>
      <c r="R16" s="54">
        <f>AVERAGE(L16:Q16)</f>
        <v>3.5571835835774741</v>
      </c>
      <c r="S16" s="43">
        <v>4.029304027557373</v>
      </c>
      <c r="T16" s="43">
        <v>4.029304027557373</v>
      </c>
      <c r="U16" s="43">
        <v>4.029304027557373</v>
      </c>
      <c r="V16" s="43">
        <v>4.1514043807983398</v>
      </c>
      <c r="W16" s="43">
        <v>3.9072039127349854</v>
      </c>
      <c r="X16" s="43">
        <v>3.2967033386230469</v>
      </c>
      <c r="Y16" s="56">
        <f>IF(SUM(S16:X16)&gt;0,AVERAGE(S16:X16),"")</f>
        <v>3.9072039524714151</v>
      </c>
      <c r="Z16" s="42">
        <v>-0.2222222238779068</v>
      </c>
      <c r="AA16" s="42">
        <v>-0.23199023306369781</v>
      </c>
      <c r="AB16" s="42">
        <v>-0.22710622847080231</v>
      </c>
      <c r="AC16" s="42">
        <v>-0.21245421469211578</v>
      </c>
      <c r="AD16" s="42">
        <v>-0.23199023306369781</v>
      </c>
      <c r="AE16" s="42">
        <v>-0.12942613661289215</v>
      </c>
      <c r="AF16" s="54">
        <f>AVERAGE(Z16:AE16)</f>
        <v>-0.20919821163018545</v>
      </c>
      <c r="AG16" s="42">
        <v>7.654700756072998</v>
      </c>
      <c r="AH16" s="42">
        <v>7.644444465637207</v>
      </c>
      <c r="AI16" s="42">
        <v>7.6410255432128906</v>
      </c>
      <c r="AJ16" s="42">
        <v>8.0478630065917969</v>
      </c>
      <c r="AK16" s="42">
        <v>8.2529916763305664</v>
      </c>
      <c r="AL16" s="42">
        <v>7.7435898780822754</v>
      </c>
      <c r="AM16" s="54">
        <f>IF(SUM(AG16:AL16)&gt;0,AVERAGE(AG16:AL16),"")</f>
        <v>7.830769220987956</v>
      </c>
      <c r="AN16" s="44">
        <v>0.33699634671211243</v>
      </c>
      <c r="AO16" s="44">
        <v>0.3492063581943512</v>
      </c>
      <c r="AP16" s="44">
        <v>0.36874237656593323</v>
      </c>
      <c r="AQ16" s="44">
        <v>0.36630037426948547</v>
      </c>
      <c r="AR16" s="44">
        <v>0.35897436738014221</v>
      </c>
      <c r="AS16" s="44">
        <v>3.5311355590820313</v>
      </c>
      <c r="AT16" s="58">
        <f>IF(SUM(AN16:AS16)&gt;0,AVERAGE(AN16:AS16),"")</f>
        <v>0.88522589703400933</v>
      </c>
      <c r="AU16" s="42">
        <v>0.5921856164932251</v>
      </c>
      <c r="AV16" s="42">
        <v>0.61172163486480713</v>
      </c>
      <c r="AW16" s="42">
        <v>0.58730161190032959</v>
      </c>
      <c r="AX16" s="42">
        <v>0.61294263601303101</v>
      </c>
      <c r="AY16" s="42">
        <v>0.60195362567901611</v>
      </c>
      <c r="AZ16" s="42">
        <v>0.61294263601303101</v>
      </c>
      <c r="BA16" s="54">
        <f t="shared" ref="BA16:BA79" si="37">IF(SUM(AU16:AZ16)&gt;0,AVERAGE(AU16:AZ16),"")</f>
        <v>0.60317462682723999</v>
      </c>
      <c r="BB16" s="44"/>
      <c r="BC16" s="42">
        <v>0.3223443329334259</v>
      </c>
      <c r="BD16" s="42">
        <v>0.3223443329334259</v>
      </c>
      <c r="BE16" s="42">
        <v>0.32112333178520203</v>
      </c>
      <c r="BF16" s="42">
        <v>0.31501832604408264</v>
      </c>
      <c r="BG16" s="42">
        <v>0.32967033982276917</v>
      </c>
      <c r="BH16" s="42">
        <v>3.0525030568242073E-2</v>
      </c>
      <c r="BI16" s="54">
        <f>IF(SUM(BC16:BH16)&gt;0,AVERAGE(BC16:BH16),"")</f>
        <v>0.27350428234785795</v>
      </c>
      <c r="BJ16" s="44">
        <v>4.470524936914444E-2</v>
      </c>
      <c r="BK16" s="44">
        <v>4.3689660727977753E-2</v>
      </c>
      <c r="BL16" s="44">
        <v>4.2677707970142365E-2</v>
      </c>
      <c r="BM16" s="44">
        <v>4.2663287371397018E-2</v>
      </c>
      <c r="BN16" s="44">
        <v>4.2846154421567917E-2</v>
      </c>
      <c r="BO16" s="44">
        <v>4.3943952769041061E-2</v>
      </c>
      <c r="BP16" s="58">
        <f>IF(SUM(BJ16:BO16)&gt;0,AVERAGE(BJ16:BO16),"")</f>
        <v>4.3421002104878426E-2</v>
      </c>
      <c r="BQ16" s="42">
        <v>1.0622711181640625</v>
      </c>
      <c r="BR16" s="42">
        <v>1.0793651342391968</v>
      </c>
      <c r="BS16" s="42">
        <v>1.1111111640930176</v>
      </c>
      <c r="BT16" s="42">
        <v>1.1050060987472534</v>
      </c>
      <c r="BU16" s="42">
        <v>1.1123321056365967</v>
      </c>
      <c r="BV16" s="42">
        <v>1.1245421171188354</v>
      </c>
      <c r="BW16" s="54">
        <f>IF(SUM(BQ16:BV16)&gt;0,AVERAGE(BQ16:BV16),"")</f>
        <v>1.0991046229998271</v>
      </c>
      <c r="BX16" s="44">
        <v>4.3956045061349869E-2</v>
      </c>
      <c r="BY16" s="44">
        <v>4.3956045061349869E-2</v>
      </c>
      <c r="BZ16" s="44">
        <v>4.6398047357797623E-2</v>
      </c>
      <c r="CA16" s="44">
        <v>4.2735043913125992E-2</v>
      </c>
      <c r="CB16" s="44">
        <v>4.2735043913125992E-2</v>
      </c>
      <c r="CC16" s="44">
        <v>4.2735043913125992E-2</v>
      </c>
      <c r="CD16" s="58">
        <f>IF(SUM(BX16:CC16)&gt;0,AVERAGE(BX16:CC16),"")</f>
        <v>4.3752544869979225E-2</v>
      </c>
      <c r="CE16" s="42">
        <v>7.7914528846740723</v>
      </c>
      <c r="CF16" s="42">
        <v>7.8256411552429199</v>
      </c>
      <c r="CG16" s="42">
        <v>7.856410026550293</v>
      </c>
      <c r="CH16" s="42">
        <v>7.8598289489746094</v>
      </c>
      <c r="CI16" s="42">
        <v>7.8427348136901855</v>
      </c>
      <c r="CJ16" s="42">
        <v>7.8529915809631348</v>
      </c>
      <c r="CK16" s="54">
        <f>IF(SUM(CE16:CJ16)&gt;0,AVERAGE(CE16:CJ16),"")</f>
        <v>7.8381765683492022</v>
      </c>
      <c r="CL16" s="42"/>
      <c r="CM16" s="44"/>
      <c r="CN16" s="44">
        <v>0.80000001192092896</v>
      </c>
      <c r="CO16" s="44">
        <v>0.78730159997940063</v>
      </c>
      <c r="CP16" s="44">
        <v>0.87912088632583618</v>
      </c>
      <c r="CQ16" s="44">
        <v>0.72967034578323364</v>
      </c>
      <c r="CR16" s="44">
        <v>0.68864470720291138</v>
      </c>
      <c r="CS16" s="44">
        <v>0.86056166887283325</v>
      </c>
      <c r="CT16" s="58">
        <f>IF(SUM(CN16:CS16)&gt;0,AVERAGE(CN16:CS16),"")</f>
        <v>0.79088320334752404</v>
      </c>
      <c r="CU16" s="44">
        <v>1.6270277500152588</v>
      </c>
      <c r="CV16" s="44">
        <v>1.6270277500152588</v>
      </c>
      <c r="CW16" s="44">
        <v>1.5874760150909424</v>
      </c>
      <c r="CX16" s="44">
        <v>1.5874760150909424</v>
      </c>
      <c r="CY16" s="44">
        <v>1.7374069690704346</v>
      </c>
      <c r="CZ16" s="44">
        <v>1.5287481546401978</v>
      </c>
      <c r="DA16" s="58">
        <f>IF(SUM(CU16:CZ16)&gt;0,AVERAGE(CU16:CZ16),"")</f>
        <v>1.6158604423205059</v>
      </c>
      <c r="DB16" s="65">
        <v>544.5665283203125</v>
      </c>
      <c r="DC16" s="65">
        <v>541.75830078125</v>
      </c>
      <c r="DD16" s="65">
        <v>525.3968505859375</v>
      </c>
      <c r="DE16" s="65">
        <v>575.82415771484375</v>
      </c>
      <c r="DF16" s="65">
        <v>494.5054931640625</v>
      </c>
      <c r="DG16" s="65">
        <v>591.5750732421875</v>
      </c>
      <c r="DH16" s="58">
        <f>IF(SUM(DB16:DG16)&gt;0,(AVERAGE(DB16:DG16)*1440)/1000000,"")</f>
        <v>0.78567033691406252</v>
      </c>
      <c r="DI16" s="65">
        <v>551.3553466796875</v>
      </c>
      <c r="DJ16" s="65">
        <v>547.008544921875</v>
      </c>
      <c r="DK16" s="65">
        <v>545.78753662109375</v>
      </c>
      <c r="DL16" s="65">
        <v>544.5665283203125</v>
      </c>
      <c r="DM16" s="65">
        <v>544.5665283203125</v>
      </c>
      <c r="DN16" s="65">
        <v>539.072021484375</v>
      </c>
      <c r="DO16" s="58">
        <f>IF(SUM(DI16:DN16)&gt;0,(AVERAGE(DI16:DN16)*1440)/1000000,"")</f>
        <v>0.78536556152343751</v>
      </c>
      <c r="DP16" s="77">
        <v>25</v>
      </c>
      <c r="DQ16" s="77"/>
      <c r="DR16" s="65">
        <v>0</v>
      </c>
      <c r="DS16" s="65">
        <v>735.4375</v>
      </c>
      <c r="DT16" s="65">
        <v>0</v>
      </c>
      <c r="DU16" s="65">
        <v>0</v>
      </c>
      <c r="DV16" s="65">
        <v>707</v>
      </c>
      <c r="DW16" s="65">
        <v>769</v>
      </c>
      <c r="DX16" s="58">
        <f>IF(SUM(DR16:DW16)&gt;0,(AVERAGE(DR16:DW16)*1440)/1000000,"")</f>
        <v>0.53074500000000002</v>
      </c>
      <c r="DY16" s="43">
        <v>5.4647130966186523</v>
      </c>
      <c r="DZ16" s="43">
        <v>13.300421714782715</v>
      </c>
      <c r="EA16" s="43">
        <v>27.541656494140625</v>
      </c>
      <c r="EB16" s="44">
        <f>DO17-(('2006'!DZ380-DZ16)*0.146)</f>
        <v>0.79939058166503907</v>
      </c>
      <c r="EC16" s="42">
        <v>11</v>
      </c>
      <c r="ED16" s="42">
        <v>11</v>
      </c>
      <c r="EE16" s="42">
        <v>11</v>
      </c>
      <c r="EF16" s="42">
        <v>11</v>
      </c>
      <c r="EG16" s="42">
        <v>11</v>
      </c>
      <c r="EH16" s="42">
        <v>11</v>
      </c>
      <c r="EI16" s="56">
        <f t="shared" ref="EI16:EI79" si="38">IF(SUM(EC16:EH16)&gt;0,AVERAGE(EC16:EH16),"")</f>
        <v>11</v>
      </c>
      <c r="EJ16" s="65">
        <v>47.24</v>
      </c>
      <c r="EK16" s="42">
        <v>0</v>
      </c>
      <c r="EL16" s="42">
        <v>0</v>
      </c>
      <c r="EM16" s="42">
        <v>0</v>
      </c>
      <c r="EN16" s="42">
        <v>0</v>
      </c>
      <c r="EO16" s="42">
        <v>0</v>
      </c>
      <c r="EP16" s="42">
        <v>0</v>
      </c>
      <c r="EQ16" s="54" t="str">
        <f t="shared" ref="EQ16:EQ79" si="39">IF(SUM(EK16:EP16)&gt;0,AVERAGE(EK16:EP16),"0")</f>
        <v>0</v>
      </c>
      <c r="ER16" s="42"/>
      <c r="ES16" s="42">
        <v>0</v>
      </c>
      <c r="ET16" s="42">
        <v>0</v>
      </c>
      <c r="EU16" s="42">
        <v>0</v>
      </c>
      <c r="EV16" s="42">
        <v>0</v>
      </c>
      <c r="EW16" s="42">
        <v>0</v>
      </c>
      <c r="EX16" s="42">
        <v>0</v>
      </c>
      <c r="EY16" s="54" t="str">
        <f t="shared" ref="EY16:EY79" si="40">IF(SUM(ES16:EX16)&gt;0,AVERAGE(ES16:EX16),"0")</f>
        <v>0</v>
      </c>
      <c r="EZ16" s="42"/>
      <c r="FA16" s="42">
        <v>0.23999999463558197</v>
      </c>
      <c r="FB16" s="42">
        <v>0.23999999463558197</v>
      </c>
      <c r="FC16" s="42">
        <v>0.23999999463558197</v>
      </c>
      <c r="FD16" s="42">
        <v>0.23999999463558197</v>
      </c>
      <c r="FE16" s="42">
        <v>0.23999999463558197</v>
      </c>
      <c r="FF16" s="42">
        <v>0.23999999463558197</v>
      </c>
      <c r="FG16" s="54">
        <f t="shared" ref="FG16:FG79" si="41">IF(SUM(FA16:FF16)&gt;0,AVERAGE(FA16:FF16),"")</f>
        <v>0.23999999463558197</v>
      </c>
      <c r="FH16" s="42"/>
      <c r="FI16" s="42">
        <v>0.27000001072883606</v>
      </c>
      <c r="FJ16" s="42">
        <v>0.27000001072883606</v>
      </c>
      <c r="FK16" s="42">
        <v>0.27000001072883606</v>
      </c>
      <c r="FL16" s="42">
        <v>0.27000001072883606</v>
      </c>
      <c r="FM16" s="42">
        <v>0.27000001072883606</v>
      </c>
      <c r="FN16" s="42">
        <v>0.27000001072883606</v>
      </c>
      <c r="FO16" s="54">
        <f t="shared" ref="FO16:FO79" si="42">IF(SUM(FI16:FN16)&gt;0,AVERAGE(FI16:FN16),"")</f>
        <v>0.27000001072883606</v>
      </c>
      <c r="FP16" s="42"/>
      <c r="FQ16" s="42">
        <v>0.61000001430511475</v>
      </c>
      <c r="FR16" s="42">
        <v>0.61000001430511475</v>
      </c>
      <c r="FS16" s="42">
        <v>0.61000001430511475</v>
      </c>
      <c r="FT16" s="42">
        <v>0.61000001430511475</v>
      </c>
      <c r="FU16" s="42">
        <v>0.61000001430511475</v>
      </c>
      <c r="FV16" s="42">
        <v>0.61000001430511475</v>
      </c>
      <c r="FW16" s="54">
        <f t="shared" ref="FW16:FW79" si="43">IF(SUM(FQ16:FV16)&gt;0,AVERAGE(FQ16:FV16),"")</f>
        <v>0.61000001430511475</v>
      </c>
      <c r="FX16" s="42"/>
      <c r="FY16">
        <f>-LOG(AT16/Y16)</f>
        <v>0.64481197098739618</v>
      </c>
      <c r="FZ16">
        <f>-LOG(CD16/AT16)</f>
        <v>1.3060507917402968</v>
      </c>
    </row>
    <row r="17" spans="1:182" s="7" customFormat="1">
      <c r="A17" s="40">
        <v>39084</v>
      </c>
      <c r="B17" s="41"/>
      <c r="C17" s="41"/>
      <c r="D17" s="41"/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54" t="str">
        <f t="shared" ref="K17:K80" si="44">IF(SUM(E17:J17)&gt;0,AVERAGE(E17:J17),"")</f>
        <v/>
      </c>
      <c r="L17" s="43">
        <v>4.3956046104431152</v>
      </c>
      <c r="M17" s="43">
        <v>4.1514043807983398</v>
      </c>
      <c r="N17" s="43">
        <v>3.5409035682678223</v>
      </c>
      <c r="O17" s="43">
        <v>3.5409035682678223</v>
      </c>
      <c r="P17" s="43">
        <v>3.9072039127349854</v>
      </c>
      <c r="Q17" s="43">
        <v>3.4188034534454346</v>
      </c>
      <c r="R17" s="54">
        <f t="shared" ref="R17:R80" si="45">AVERAGE(L17:Q17)</f>
        <v>3.8258039156595864</v>
      </c>
      <c r="S17" s="43">
        <v>3.2967033386230469</v>
      </c>
      <c r="T17" s="43">
        <v>4.029304027557373</v>
      </c>
      <c r="U17" s="43">
        <v>4.029304027557373</v>
      </c>
      <c r="V17" s="43">
        <v>2.6862027645111084</v>
      </c>
      <c r="W17" s="43">
        <v>2.9304029941558838</v>
      </c>
      <c r="X17" s="43">
        <v>2.6862027645111084</v>
      </c>
      <c r="Y17" s="56">
        <f t="shared" ref="Y17:Y80" si="46">IF(SUM(S17:X17)&gt;0,AVERAGE(S17:X17),"")</f>
        <v>3.2763533194859824</v>
      </c>
      <c r="Z17" s="42">
        <v>-0.19291819632053375</v>
      </c>
      <c r="AA17" s="42">
        <v>-0.21733821928501129</v>
      </c>
      <c r="AB17" s="42">
        <v>-0.26129427552223206</v>
      </c>
      <c r="AC17" s="42">
        <v>-0.26617828011512756</v>
      </c>
      <c r="AD17" s="42">
        <v>-0.23199023306369781</v>
      </c>
      <c r="AE17" s="42">
        <v>-0.23199023306369781</v>
      </c>
      <c r="AF17" s="54">
        <f t="shared" ref="AF17:AF80" si="47">AVERAGE(Z17:AE17)</f>
        <v>-0.23361823956171671</v>
      </c>
      <c r="AG17" s="42">
        <v>7.6376066207885742</v>
      </c>
      <c r="AH17" s="42">
        <v>7.6307692527770996</v>
      </c>
      <c r="AI17" s="42">
        <v>7.6615386009216309</v>
      </c>
      <c r="AJ17" s="42">
        <v>7.9145298004150391</v>
      </c>
      <c r="AK17" s="42">
        <v>8.1880340576171875</v>
      </c>
      <c r="AL17" s="42">
        <v>7.729914665222168</v>
      </c>
      <c r="AM17" s="54">
        <f t="shared" ref="AM17:AM80" si="48">IF(SUM(AG17:AL17)&gt;0,AVERAGE(AG17:AL17),"")</f>
        <v>7.7937321662902832</v>
      </c>
      <c r="AN17" s="44">
        <v>0.37851038575172424</v>
      </c>
      <c r="AO17" s="44">
        <v>0.380952388048172</v>
      </c>
      <c r="AP17" s="44">
        <v>0.39072039723396301</v>
      </c>
      <c r="AQ17" s="44">
        <v>0.40048840641975403</v>
      </c>
      <c r="AR17" s="44">
        <v>0.39316239953041077</v>
      </c>
      <c r="AS17" s="44">
        <v>0.3858363926410675</v>
      </c>
      <c r="AT17" s="58">
        <f t="shared" ref="AT17:AT80" si="49">IF(SUM(AN17:AS17)&gt;0,AVERAGE(AN17:AS17),"")</f>
        <v>0.38827839493751526</v>
      </c>
      <c r="AU17" s="42">
        <v>0.70451772212982178</v>
      </c>
      <c r="AV17" s="42">
        <v>0.58485960960388184</v>
      </c>
      <c r="AW17" s="42">
        <v>0.64835166931152344</v>
      </c>
      <c r="AX17" s="42">
        <v>0.64835166931152344</v>
      </c>
      <c r="AY17" s="42">
        <v>0.72283273935317993</v>
      </c>
      <c r="AZ17" s="42">
        <v>0.57264959812164307</v>
      </c>
      <c r="BA17" s="54">
        <f t="shared" si="37"/>
        <v>0.64692716797192895</v>
      </c>
      <c r="BB17" s="44"/>
      <c r="BC17" s="42">
        <v>0.37118437886238098</v>
      </c>
      <c r="BD17" s="42">
        <v>0.32356533408164978</v>
      </c>
      <c r="BE17" s="42">
        <v>0.32112333178520203</v>
      </c>
      <c r="BF17" s="42">
        <v>0.35164836049079895</v>
      </c>
      <c r="BG17" s="42">
        <v>0.32112333178520203</v>
      </c>
      <c r="BH17" s="42">
        <v>0.3492063581943512</v>
      </c>
      <c r="BI17" s="54">
        <f t="shared" ref="BI17:BI80" si="50">IF(SUM(BC17:BH17)&gt;0,AVERAGE(BC17:BH17),"")</f>
        <v>0.33964184919993085</v>
      </c>
      <c r="BJ17" s="44">
        <v>4.4975090771913528E-2</v>
      </c>
      <c r="BK17" s="44">
        <v>4.4975090771913528E-2</v>
      </c>
      <c r="BL17" s="44">
        <v>4.3947413563728333E-2</v>
      </c>
      <c r="BM17" s="44">
        <v>4.2936619371175766E-2</v>
      </c>
      <c r="BN17" s="44">
        <v>4.3945472687482834E-2</v>
      </c>
      <c r="BO17" s="44">
        <v>4.3945472687482834E-2</v>
      </c>
      <c r="BP17" s="58">
        <f t="shared" ref="BP17:BP80" si="51">IF(SUM(BJ17:BO17)&gt;0,AVERAGE(BJ17:BO17),"")</f>
        <v>4.4120859975616135E-2</v>
      </c>
      <c r="BQ17" s="42">
        <v>1.1098901033401489</v>
      </c>
      <c r="BR17" s="42">
        <v>1.1269841194152832</v>
      </c>
      <c r="BS17" s="42">
        <v>1.1355311870574951</v>
      </c>
      <c r="BT17" s="42">
        <v>1.1269841194152832</v>
      </c>
      <c r="BU17" s="42">
        <v>1.1416361331939697</v>
      </c>
      <c r="BV17" s="42">
        <v>1.1221001148223877</v>
      </c>
      <c r="BW17" s="54">
        <f t="shared" ref="BW17:BW80" si="52">IF(SUM(BQ17:BV17)&gt;0,AVERAGE(BQ17:BV17),"")</f>
        <v>1.1271876295407612</v>
      </c>
      <c r="BX17" s="44">
        <v>4.76190485060215E-2</v>
      </c>
      <c r="BY17" s="44">
        <v>4.6398047357797623E-2</v>
      </c>
      <c r="BZ17" s="44">
        <v>4.3956045061349869E-2</v>
      </c>
      <c r="CA17" s="44">
        <v>4.0293041616678238E-2</v>
      </c>
      <c r="CB17" s="44">
        <v>4.3956045061349869E-2</v>
      </c>
      <c r="CC17" s="44">
        <v>4.6398047357797623E-2</v>
      </c>
      <c r="CD17" s="58">
        <f t="shared" ref="CD17:CD80" si="53">IF(SUM(BX17:CC17)&gt;0,AVERAGE(BX17:CC17),"")</f>
        <v>4.4770045826832451E-2</v>
      </c>
      <c r="CE17" s="42">
        <v>7.8427348136901855</v>
      </c>
      <c r="CF17" s="42">
        <v>7.8529915809631348</v>
      </c>
      <c r="CG17" s="42">
        <v>7.8735041618347168</v>
      </c>
      <c r="CH17" s="42">
        <v>7.8769230842590332</v>
      </c>
      <c r="CI17" s="42">
        <v>7.8495726585388184</v>
      </c>
      <c r="CJ17" s="42">
        <v>7.8188033103942871</v>
      </c>
      <c r="CK17" s="54">
        <f t="shared" ref="CK17:CK80" si="54">IF(SUM(CE17:CJ17)&gt;0,AVERAGE(CE17:CJ17),"")</f>
        <v>7.8524216016133623</v>
      </c>
      <c r="CL17" s="42"/>
      <c r="CM17" s="44"/>
      <c r="CN17" s="44">
        <v>0.87032967805862427</v>
      </c>
      <c r="CO17" s="44">
        <v>0.79902321100234985</v>
      </c>
      <c r="CP17" s="44">
        <v>0.80586081743240356</v>
      </c>
      <c r="CQ17" s="44">
        <v>0.84297925233840942</v>
      </c>
      <c r="CR17" s="44">
        <v>0.86837607622146606</v>
      </c>
      <c r="CS17" s="44">
        <v>0.87228327989578247</v>
      </c>
      <c r="CT17" s="58">
        <f t="shared" ref="CT17:CT80" si="55">IF(SUM(CN17:CS17)&gt;0,AVERAGE(CN17:CS17),"")</f>
        <v>0.84314205249150598</v>
      </c>
      <c r="CU17" s="44">
        <v>1.5384864807128906</v>
      </c>
      <c r="CV17" s="44">
        <v>1.5973342657089233</v>
      </c>
      <c r="CW17" s="44">
        <v>1.6270277500152588</v>
      </c>
      <c r="CX17" s="44">
        <v>1.6270277500152588</v>
      </c>
      <c r="CY17" s="44">
        <v>1.6469192504882813</v>
      </c>
      <c r="CZ17" s="44">
        <v>1.5973342657089233</v>
      </c>
      <c r="DA17" s="58">
        <f t="shared" ref="DA17:DA80" si="56">IF(SUM(CU17:CZ17)&gt;0,AVERAGE(CU17:CZ17),"")</f>
        <v>1.6056882937749226</v>
      </c>
      <c r="DB17" s="65">
        <v>535.4090576171875</v>
      </c>
      <c r="DC17" s="65">
        <v>599.63372802734375</v>
      </c>
      <c r="DD17" s="65">
        <v>525.3968505859375</v>
      </c>
      <c r="DE17" s="65">
        <v>544.32232666015625</v>
      </c>
      <c r="DF17" s="65">
        <v>531.74603271484375</v>
      </c>
      <c r="DG17" s="65">
        <v>636.87420654296875</v>
      </c>
      <c r="DH17" s="58">
        <f t="shared" ref="DH17:DH80" si="57">IF(SUM(DB17:DG17)&gt;0,(AVERAGE(DB17:DG17)*1440)/1000000,"")</f>
        <v>0.80961172851562502</v>
      </c>
      <c r="DI17" s="65">
        <v>540.29302978515625</v>
      </c>
      <c r="DJ17" s="65">
        <v>545.25030517578125</v>
      </c>
      <c r="DK17" s="65">
        <v>547.6190185546875</v>
      </c>
      <c r="DL17" s="65">
        <v>548.84002685546875</v>
      </c>
      <c r="DM17" s="65">
        <v>546.3980712890625</v>
      </c>
      <c r="DN17" s="65">
        <v>551.892578125</v>
      </c>
      <c r="DO17" s="58">
        <f t="shared" ref="DO17:DO80" si="58">IF(SUM(DI17:DN17)&gt;0,(AVERAGE(DI17:DN17)*1440)/1000000,"")</f>
        <v>0.78727032714843748</v>
      </c>
      <c r="DP17" s="77">
        <v>23</v>
      </c>
      <c r="DQ17" s="77"/>
      <c r="DR17" s="65">
        <v>0</v>
      </c>
      <c r="DS17" s="65">
        <v>0</v>
      </c>
      <c r="DT17" s="65">
        <v>723.375</v>
      </c>
      <c r="DU17" s="65">
        <v>0</v>
      </c>
      <c r="DV17" s="65">
        <v>0</v>
      </c>
      <c r="DW17" s="65">
        <v>755.0625</v>
      </c>
      <c r="DX17" s="58">
        <f t="shared" ref="DX17:DX80" si="59">IF(SUM(DR17:DW17)&gt;0,(AVERAGE(DR17:DW17)*1440)/1000000,"")</f>
        <v>0.354825</v>
      </c>
      <c r="DY17" s="43">
        <v>6.0471792221069336</v>
      </c>
      <c r="DZ17" s="43">
        <v>11.896374702453613</v>
      </c>
      <c r="EA17" s="43">
        <v>26.78369140625</v>
      </c>
      <c r="EB17" s="44">
        <f>IF(DZ17&gt;0,DO17-((DZ17-DZ16)*0.146),"")</f>
        <v>0.9922611909484863</v>
      </c>
      <c r="EC17" s="42">
        <v>11</v>
      </c>
      <c r="ED17" s="42">
        <v>11</v>
      </c>
      <c r="EE17" s="42">
        <v>10</v>
      </c>
      <c r="EF17" s="42">
        <v>10</v>
      </c>
      <c r="EG17" s="42">
        <v>11</v>
      </c>
      <c r="EH17" s="42">
        <v>11</v>
      </c>
      <c r="EI17" s="56">
        <f t="shared" si="38"/>
        <v>10.666666666666666</v>
      </c>
      <c r="EJ17" s="65">
        <v>53.55</v>
      </c>
      <c r="EK17" s="42">
        <v>0</v>
      </c>
      <c r="EL17" s="42">
        <v>0</v>
      </c>
      <c r="EM17" s="42">
        <v>0</v>
      </c>
      <c r="EN17" s="42">
        <v>0</v>
      </c>
      <c r="EO17" s="42">
        <v>0</v>
      </c>
      <c r="EP17" s="42">
        <v>0</v>
      </c>
      <c r="EQ17" s="54" t="str">
        <f t="shared" si="39"/>
        <v>0</v>
      </c>
      <c r="ER17" s="42"/>
      <c r="ES17" s="42">
        <v>0</v>
      </c>
      <c r="ET17" s="42">
        <v>0</v>
      </c>
      <c r="EU17" s="42">
        <v>0</v>
      </c>
      <c r="EV17" s="42">
        <v>0</v>
      </c>
      <c r="EW17" s="42">
        <v>0</v>
      </c>
      <c r="EX17" s="42">
        <v>0</v>
      </c>
      <c r="EY17" s="54" t="str">
        <f t="shared" si="40"/>
        <v>0</v>
      </c>
      <c r="EZ17" s="42"/>
      <c r="FA17" s="42">
        <v>0.23999999463558197</v>
      </c>
      <c r="FB17" s="42">
        <v>0.23999999463558197</v>
      </c>
      <c r="FC17" s="42">
        <v>0.23999999463558197</v>
      </c>
      <c r="FD17" s="42">
        <v>0.23999999463558197</v>
      </c>
      <c r="FE17" s="42">
        <v>0.23999999463558197</v>
      </c>
      <c r="FF17" s="42">
        <v>0.23999999463558197</v>
      </c>
      <c r="FG17" s="54">
        <f t="shared" si="41"/>
        <v>0.23999999463558197</v>
      </c>
      <c r="FH17" s="42"/>
      <c r="FI17" s="42">
        <v>0.27000001072883606</v>
      </c>
      <c r="FJ17" s="42">
        <v>0.27000001072883606</v>
      </c>
      <c r="FK17" s="42">
        <v>0.27000001072883606</v>
      </c>
      <c r="FL17" s="42">
        <v>0.27000001072883606</v>
      </c>
      <c r="FM17" s="42">
        <v>0.27000001072883606</v>
      </c>
      <c r="FN17" s="42">
        <v>0.27000001072883606</v>
      </c>
      <c r="FO17" s="54">
        <f t="shared" si="42"/>
        <v>0.27000001072883606</v>
      </c>
      <c r="FP17" s="42"/>
      <c r="FQ17" s="42">
        <v>0.61000001430511475</v>
      </c>
      <c r="FR17" s="42">
        <v>0.61000001430511475</v>
      </c>
      <c r="FS17" s="42">
        <v>0.61000001430511475</v>
      </c>
      <c r="FT17" s="42">
        <v>0.61000001430511475</v>
      </c>
      <c r="FU17" s="42">
        <v>0.61000001430511475</v>
      </c>
      <c r="FV17" s="42">
        <v>0.61000001430511475</v>
      </c>
      <c r="FW17" s="54">
        <f t="shared" si="43"/>
        <v>0.61000001430511475</v>
      </c>
      <c r="FX17" s="42"/>
      <c r="FY17">
        <f t="shared" ref="FY17:FY80" si="60">-LOG(AT17/Y17)</f>
        <v>0.92624750393287492</v>
      </c>
      <c r="FZ17">
        <f t="shared" ref="FZ17:FZ80" si="61">-LOG(CD17/AT17)</f>
        <v>0.93815568674275951</v>
      </c>
    </row>
    <row r="18" spans="1:182">
      <c r="A18" s="40">
        <v>39085</v>
      </c>
      <c r="B18" s="41"/>
      <c r="C18" s="41"/>
      <c r="D18" s="41"/>
      <c r="E18" s="42">
        <v>0</v>
      </c>
      <c r="F18" s="42">
        <v>0</v>
      </c>
      <c r="G18" s="42">
        <v>0</v>
      </c>
      <c r="H18" s="42">
        <v>0</v>
      </c>
      <c r="I18" s="42">
        <v>0</v>
      </c>
      <c r="J18" s="42">
        <v>0</v>
      </c>
      <c r="K18" s="54" t="str">
        <f t="shared" si="44"/>
        <v/>
      </c>
      <c r="L18" s="43">
        <v>2.5641026496887207</v>
      </c>
      <c r="M18" s="43">
        <v>1.831501841545105</v>
      </c>
      <c r="N18" s="43">
        <v>1.7094017267227173</v>
      </c>
      <c r="O18" s="43">
        <v>1.8559218645095825</v>
      </c>
      <c r="P18" s="43">
        <v>2.7106227874755859</v>
      </c>
      <c r="Q18" s="43">
        <v>2.4664225578308105</v>
      </c>
      <c r="R18" s="54">
        <f t="shared" si="45"/>
        <v>2.1896622379620871</v>
      </c>
      <c r="S18" s="43">
        <v>2.5641026496887207</v>
      </c>
      <c r="T18" s="43">
        <v>2.442002534866333</v>
      </c>
      <c r="U18" s="43">
        <v>2.442002534866333</v>
      </c>
      <c r="V18" s="43">
        <v>2.5641026496887207</v>
      </c>
      <c r="W18" s="43">
        <v>2.6862027645111084</v>
      </c>
      <c r="X18" s="43">
        <v>2.9304029941558838</v>
      </c>
      <c r="Y18" s="56">
        <f t="shared" si="46"/>
        <v>2.6048026879628501</v>
      </c>
      <c r="Z18" s="42">
        <v>-0.23199023306369781</v>
      </c>
      <c r="AA18" s="42">
        <v>-0.22710622847080231</v>
      </c>
      <c r="AB18" s="42">
        <v>-0.22710622847080231</v>
      </c>
      <c r="AC18" s="42">
        <v>-0.23199023306369781</v>
      </c>
      <c r="AD18" s="42">
        <v>-0.23687423765659332</v>
      </c>
      <c r="AE18" s="42">
        <v>-0.19780220091342926</v>
      </c>
      <c r="AF18" s="54">
        <f t="shared" si="47"/>
        <v>-0.22547822693983713</v>
      </c>
      <c r="AG18" s="42">
        <v>7.644444465637207</v>
      </c>
      <c r="AH18" s="42">
        <v>7.6273503303527832</v>
      </c>
      <c r="AI18" s="42">
        <v>7.5829057693481445</v>
      </c>
      <c r="AJ18" s="42">
        <v>8</v>
      </c>
      <c r="AK18" s="42">
        <v>8.3145303726196289</v>
      </c>
      <c r="AL18" s="42">
        <v>7.7470083236694336</v>
      </c>
      <c r="AM18" s="54">
        <f t="shared" si="48"/>
        <v>7.8193732102711992</v>
      </c>
      <c r="AN18" s="44">
        <v>0.35164836049079895</v>
      </c>
      <c r="AO18" s="44">
        <v>0.34432235360145569</v>
      </c>
      <c r="AP18" s="44">
        <v>0.45665445923805237</v>
      </c>
      <c r="AQ18" s="44">
        <v>0.43711844086647034</v>
      </c>
      <c r="AR18" s="44">
        <v>0.48107448220252991</v>
      </c>
      <c r="AS18" s="44">
        <v>0.43711844086647034</v>
      </c>
      <c r="AT18" s="58">
        <f t="shared" si="49"/>
        <v>0.41798942287762958</v>
      </c>
      <c r="AU18" s="42">
        <v>0.62759464979171753</v>
      </c>
      <c r="AV18" s="42">
        <v>0.67643469572067261</v>
      </c>
      <c r="AW18" s="42">
        <v>0.63614165782928467</v>
      </c>
      <c r="AX18" s="42">
        <v>0.50305253267288208</v>
      </c>
      <c r="AY18" s="42">
        <v>0.52991455793380737</v>
      </c>
      <c r="AZ18" s="42">
        <v>0.50915753841400146</v>
      </c>
      <c r="BA18" s="54">
        <f t="shared" si="37"/>
        <v>0.58038260539372766</v>
      </c>
      <c r="BB18" s="44"/>
      <c r="BC18" s="42">
        <v>0.29670330882072449</v>
      </c>
      <c r="BD18" s="42">
        <v>0.34432235360145569</v>
      </c>
      <c r="BE18" s="42">
        <v>0.36874237656593323</v>
      </c>
      <c r="BF18" s="42">
        <v>0.26129427552223206</v>
      </c>
      <c r="BG18" s="42">
        <v>0.32722833752632141</v>
      </c>
      <c r="BH18" s="42">
        <v>0.26739928126335144</v>
      </c>
      <c r="BI18" s="54">
        <f t="shared" si="50"/>
        <v>0.31094832221666974</v>
      </c>
      <c r="BJ18" s="44">
        <v>4.3945472687482834E-2</v>
      </c>
      <c r="BK18" s="44">
        <v>4.6574905514717102E-2</v>
      </c>
      <c r="BL18" s="44">
        <v>4.5071274042129517E-2</v>
      </c>
      <c r="BM18" s="44">
        <v>4.4039059430360794E-2</v>
      </c>
      <c r="BN18" s="44">
        <v>4.4044919312000275E-2</v>
      </c>
      <c r="BO18" s="44">
        <v>4.5073073357343674E-2</v>
      </c>
      <c r="BP18" s="58">
        <f t="shared" si="51"/>
        <v>4.4791450724005699E-2</v>
      </c>
      <c r="BQ18" s="42">
        <v>1.1343101263046265</v>
      </c>
      <c r="BR18" s="42">
        <v>1.1062271595001221</v>
      </c>
      <c r="BS18" s="42">
        <v>1.1379731893539429</v>
      </c>
      <c r="BT18" s="42">
        <v>1.1538461446762085</v>
      </c>
      <c r="BU18" s="42">
        <v>1.0732600688934326</v>
      </c>
      <c r="BV18" s="42">
        <v>1.057387113571167</v>
      </c>
      <c r="BW18" s="54">
        <f t="shared" si="52"/>
        <v>1.1105006337165833</v>
      </c>
      <c r="BX18" s="44">
        <v>4.6398047357797623E-2</v>
      </c>
      <c r="BY18" s="44">
        <v>4.3956045061349869E-2</v>
      </c>
      <c r="BZ18" s="44">
        <v>4.3956045061349869E-2</v>
      </c>
      <c r="CA18" s="44">
        <v>4.5177046209573746E-2</v>
      </c>
      <c r="CB18" s="44">
        <v>4.3956045061349869E-2</v>
      </c>
      <c r="CC18" s="44">
        <v>4.2735043913125992E-2</v>
      </c>
      <c r="CD18" s="58">
        <f t="shared" si="53"/>
        <v>4.4363045444091163E-2</v>
      </c>
      <c r="CE18" s="42">
        <v>7.8358974456787109</v>
      </c>
      <c r="CF18" s="42">
        <v>7.8769230842590332</v>
      </c>
      <c r="CG18" s="42">
        <v>7.8666667938232422</v>
      </c>
      <c r="CH18" s="42">
        <v>7.8529915809631348</v>
      </c>
      <c r="CI18" s="42">
        <v>7.8427348136901855</v>
      </c>
      <c r="CJ18" s="42">
        <v>7.856410026550293</v>
      </c>
      <c r="CK18" s="54">
        <f t="shared" si="54"/>
        <v>7.8552706241607666</v>
      </c>
      <c r="CL18" s="42"/>
      <c r="CM18" s="44"/>
      <c r="CN18" s="44">
        <v>0.81855922937393188</v>
      </c>
      <c r="CO18" s="44">
        <v>0.88498169183731079</v>
      </c>
      <c r="CP18" s="44">
        <v>1.091086745262146</v>
      </c>
      <c r="CQ18" s="44">
        <v>1.0510379076004028</v>
      </c>
      <c r="CR18" s="44">
        <v>1.571672797203064</v>
      </c>
      <c r="CS18" s="44">
        <v>1.5179487466812134</v>
      </c>
      <c r="CT18" s="58">
        <f t="shared" si="55"/>
        <v>1.1558811863263447</v>
      </c>
      <c r="CU18" s="44">
        <v>1.6568962335586548</v>
      </c>
      <c r="CV18" s="44">
        <v>1.5482447147369385</v>
      </c>
      <c r="CW18" s="44">
        <v>1.3757166862487793</v>
      </c>
      <c r="CX18" s="44">
        <v>1.4515767097473145</v>
      </c>
      <c r="CY18" s="44">
        <v>0.95806753635406494</v>
      </c>
      <c r="CZ18" s="44">
        <v>0.97481715679168701</v>
      </c>
      <c r="DA18" s="58">
        <f t="shared" si="56"/>
        <v>1.3275531729062398</v>
      </c>
      <c r="DB18" s="65">
        <v>557.87548828125</v>
      </c>
      <c r="DC18" s="65">
        <v>542.3687744140625</v>
      </c>
      <c r="DD18" s="65">
        <v>786.20269775390625</v>
      </c>
      <c r="DE18" s="65">
        <v>704.88397216796875</v>
      </c>
      <c r="DF18" s="65">
        <v>1054.09033203125</v>
      </c>
      <c r="DG18" s="65">
        <v>1057.87548828125</v>
      </c>
      <c r="DH18" s="58">
        <f t="shared" si="57"/>
        <v>1.128791220703125</v>
      </c>
      <c r="DI18" s="65">
        <v>551.28204345703125</v>
      </c>
      <c r="DJ18" s="65">
        <v>550.06103515625</v>
      </c>
      <c r="DK18" s="65">
        <v>724.78631591796875</v>
      </c>
      <c r="DL18" s="65">
        <v>726.15386962890625</v>
      </c>
      <c r="DM18" s="65">
        <v>1068.840087890625</v>
      </c>
      <c r="DN18" s="65">
        <v>1061.220947265625</v>
      </c>
      <c r="DO18" s="58">
        <f t="shared" si="58"/>
        <v>1.1237626318359375</v>
      </c>
      <c r="DP18" s="77">
        <v>48</v>
      </c>
      <c r="DQ18" s="77"/>
      <c r="DR18" s="65">
        <v>0</v>
      </c>
      <c r="DS18" s="65">
        <v>0</v>
      </c>
      <c r="DT18" s="65">
        <v>715.625</v>
      </c>
      <c r="DU18" s="65">
        <v>762.125</v>
      </c>
      <c r="DV18" s="65">
        <v>0</v>
      </c>
      <c r="DW18" s="65">
        <v>708.875</v>
      </c>
      <c r="DX18" s="58">
        <f t="shared" si="59"/>
        <v>0.52478999999999998</v>
      </c>
      <c r="DY18" s="43">
        <v>5.9130158424377441</v>
      </c>
      <c r="DZ18" s="43">
        <v>12.596593856811523</v>
      </c>
      <c r="EA18" s="43">
        <v>25.953529357910156</v>
      </c>
      <c r="EB18" s="44">
        <f t="shared" ref="EB18:EB81" si="62">IF(DZ18&gt;0,DO18-((DZ18-DZ17)*0.146),"")</f>
        <v>1.0215306352996827</v>
      </c>
      <c r="EC18" s="42">
        <v>11</v>
      </c>
      <c r="ED18" s="42">
        <v>11</v>
      </c>
      <c r="EE18" s="42">
        <v>11</v>
      </c>
      <c r="EF18" s="42">
        <v>11</v>
      </c>
      <c r="EG18" s="42">
        <v>11</v>
      </c>
      <c r="EH18" s="42">
        <v>11</v>
      </c>
      <c r="EI18" s="56">
        <f t="shared" si="38"/>
        <v>11</v>
      </c>
      <c r="EJ18" s="65">
        <v>81.88</v>
      </c>
      <c r="EK18" s="42">
        <v>0</v>
      </c>
      <c r="EL18" s="42">
        <v>0</v>
      </c>
      <c r="EM18" s="42">
        <v>0</v>
      </c>
      <c r="EN18" s="42">
        <v>0</v>
      </c>
      <c r="EO18" s="42">
        <v>0</v>
      </c>
      <c r="EP18" s="42">
        <v>0</v>
      </c>
      <c r="EQ18" s="54" t="str">
        <f t="shared" si="39"/>
        <v>0</v>
      </c>
      <c r="ER18" s="42"/>
      <c r="ES18" s="42">
        <v>0</v>
      </c>
      <c r="ET18" s="42">
        <v>0</v>
      </c>
      <c r="EU18" s="42">
        <v>0</v>
      </c>
      <c r="EV18" s="42">
        <v>0</v>
      </c>
      <c r="EW18" s="42">
        <v>0</v>
      </c>
      <c r="EX18" s="42">
        <v>0</v>
      </c>
      <c r="EY18" s="54" t="str">
        <f t="shared" si="40"/>
        <v>0</v>
      </c>
      <c r="EZ18" s="42"/>
      <c r="FA18" s="42">
        <v>0.23999999463558197</v>
      </c>
      <c r="FB18" s="42">
        <v>0.23999999463558197</v>
      </c>
      <c r="FC18" s="42">
        <v>0.23999999463558197</v>
      </c>
      <c r="FD18" s="42">
        <v>0.20999999344348907</v>
      </c>
      <c r="FE18" s="42">
        <v>0.20999999344348907</v>
      </c>
      <c r="FF18" s="42">
        <v>0.20999999344348907</v>
      </c>
      <c r="FG18" s="54">
        <f t="shared" si="41"/>
        <v>0.22499999403953552</v>
      </c>
      <c r="FH18" s="42"/>
      <c r="FI18" s="42">
        <v>0.27000001072883606</v>
      </c>
      <c r="FJ18" s="42">
        <v>0.27000001072883606</v>
      </c>
      <c r="FK18" s="42">
        <v>0.27000001072883606</v>
      </c>
      <c r="FL18" s="42">
        <v>0.23999999463558197</v>
      </c>
      <c r="FM18" s="42">
        <v>0.23999999463558197</v>
      </c>
      <c r="FN18" s="42">
        <v>0.23999999463558197</v>
      </c>
      <c r="FO18" s="54">
        <f t="shared" si="42"/>
        <v>0.25500000268220901</v>
      </c>
      <c r="FP18" s="42"/>
      <c r="FQ18" s="42">
        <v>0.61000001430511475</v>
      </c>
      <c r="FR18" s="42">
        <v>0.61000001430511475</v>
      </c>
      <c r="FS18" s="42">
        <v>0.61000001430511475</v>
      </c>
      <c r="FT18" s="42">
        <v>0.61000001430511475</v>
      </c>
      <c r="FU18" s="42">
        <v>0.61000001430511475</v>
      </c>
      <c r="FV18" s="42">
        <v>0.61000001430511475</v>
      </c>
      <c r="FW18" s="54">
        <f t="shared" si="43"/>
        <v>0.61000001430511475</v>
      </c>
      <c r="FX18" s="42"/>
      <c r="FY18">
        <f t="shared" si="60"/>
        <v>0.79460953917288812</v>
      </c>
      <c r="FZ18">
        <f t="shared" si="61"/>
        <v>0.97414394015257955</v>
      </c>
    </row>
    <row r="19" spans="1:182">
      <c r="A19" s="40">
        <v>39086</v>
      </c>
      <c r="B19" s="41"/>
      <c r="C19" s="41"/>
      <c r="D19" s="41"/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54" t="str">
        <f t="shared" si="44"/>
        <v/>
      </c>
      <c r="L19" s="43">
        <v>1.9780219793319702</v>
      </c>
      <c r="M19" s="43">
        <v>1.7338217496871948</v>
      </c>
      <c r="N19" s="43">
        <v>1.8070818185806274</v>
      </c>
      <c r="O19" s="43">
        <v>2.2954823970794678</v>
      </c>
      <c r="P19" s="43">
        <v>3.394383430480957</v>
      </c>
      <c r="Q19" s="43">
        <v>3.5164835453033447</v>
      </c>
      <c r="R19" s="54">
        <f t="shared" si="45"/>
        <v>2.454212486743927</v>
      </c>
      <c r="S19" s="43">
        <v>2.5641026496887207</v>
      </c>
      <c r="T19" s="43">
        <v>2.6862027645111084</v>
      </c>
      <c r="U19" s="43">
        <v>2.6862027645111084</v>
      </c>
      <c r="V19" s="43">
        <v>1.9536019563674927</v>
      </c>
      <c r="W19" s="43">
        <v>2.6862027645111084</v>
      </c>
      <c r="X19" s="43">
        <v>2.8083028793334961</v>
      </c>
      <c r="Y19" s="56">
        <f t="shared" si="46"/>
        <v>2.5641026298205056</v>
      </c>
      <c r="Z19" s="42">
        <v>-0.19291819632053375</v>
      </c>
      <c r="AA19" s="42">
        <v>-0.18803419172763824</v>
      </c>
      <c r="AB19" s="42">
        <v>-0.18803419172763824</v>
      </c>
      <c r="AC19" s="42">
        <v>-0.20268620550632477</v>
      </c>
      <c r="AD19" s="42">
        <v>-0.20757021009922028</v>
      </c>
      <c r="AE19" s="42">
        <v>-0.18315018713474274</v>
      </c>
      <c r="AF19" s="54">
        <f t="shared" si="47"/>
        <v>-0.19373219708601633</v>
      </c>
      <c r="AG19" s="42">
        <v>7.5931625366210938</v>
      </c>
      <c r="AH19" s="42">
        <v>7.5829057693481445</v>
      </c>
      <c r="AI19" s="42">
        <v>7.5897436141967773</v>
      </c>
      <c r="AJ19" s="42">
        <v>8.0068378448486328</v>
      </c>
      <c r="AK19" s="42">
        <v>8.3521366119384766</v>
      </c>
      <c r="AL19" s="42">
        <v>7.7846155166625977</v>
      </c>
      <c r="AM19" s="54">
        <f t="shared" si="48"/>
        <v>7.8182336489359541</v>
      </c>
      <c r="AN19" s="44">
        <v>0.40781441330909729</v>
      </c>
      <c r="AO19" s="44">
        <v>0.4444444477558136</v>
      </c>
      <c r="AP19" s="44">
        <v>0.43467643857002258</v>
      </c>
      <c r="AQ19" s="44">
        <v>0.42735043168067932</v>
      </c>
      <c r="AR19" s="44">
        <v>0.4126984179019928</v>
      </c>
      <c r="AS19" s="44">
        <v>0.3858363926410675</v>
      </c>
      <c r="AT19" s="58">
        <f t="shared" si="49"/>
        <v>0.41880342364311218</v>
      </c>
      <c r="AU19" s="42">
        <v>0.56410259008407593</v>
      </c>
      <c r="AV19" s="42">
        <v>0.49694749712944031</v>
      </c>
      <c r="AW19" s="42">
        <v>0.5128205418586731</v>
      </c>
      <c r="AX19" s="42">
        <v>0.52625155448913574</v>
      </c>
      <c r="AY19" s="42">
        <v>0.51037853956222534</v>
      </c>
      <c r="AZ19" s="42">
        <v>0.50427353382110596</v>
      </c>
      <c r="BA19" s="54">
        <f t="shared" si="37"/>
        <v>0.51912904282410943</v>
      </c>
      <c r="BB19" s="44"/>
      <c r="BC19" s="42">
        <v>0.28083029389381409</v>
      </c>
      <c r="BD19" s="42">
        <v>0.28815630078315735</v>
      </c>
      <c r="BE19" s="42">
        <v>0.26739928126335144</v>
      </c>
      <c r="BF19" s="42">
        <v>0.29670330882072449</v>
      </c>
      <c r="BG19" s="42">
        <v>0.27228328585624695</v>
      </c>
      <c r="BH19" s="42">
        <v>0.26251527667045593</v>
      </c>
      <c r="BI19" s="54">
        <f t="shared" si="50"/>
        <v>0.27798129121462506</v>
      </c>
      <c r="BJ19" s="44">
        <v>4.3056320399045944E-2</v>
      </c>
      <c r="BK19" s="44">
        <v>4.2016614228487015E-2</v>
      </c>
      <c r="BL19" s="44">
        <v>4.0090542286634445E-2</v>
      </c>
      <c r="BM19" s="44">
        <v>4.0254656225442886E-2</v>
      </c>
      <c r="BN19" s="44">
        <v>4.0212389081716537E-2</v>
      </c>
      <c r="BO19" s="44">
        <v>4.1235443204641342E-2</v>
      </c>
      <c r="BP19" s="58">
        <f t="shared" si="51"/>
        <v>4.1144327570994697E-2</v>
      </c>
      <c r="BQ19" s="42">
        <v>1.0427350997924805</v>
      </c>
      <c r="BR19" s="42">
        <v>1.0708180665969849</v>
      </c>
      <c r="BS19" s="42">
        <v>1.0622711181640625</v>
      </c>
      <c r="BT19" s="42">
        <v>1.0598291158676147</v>
      </c>
      <c r="BU19" s="42">
        <v>1.0695971250534058</v>
      </c>
      <c r="BV19" s="42">
        <v>1.0598291158676147</v>
      </c>
      <c r="BW19" s="54">
        <f t="shared" si="52"/>
        <v>1.0608466068903606</v>
      </c>
      <c r="BX19" s="44">
        <v>4.0293041616678238E-2</v>
      </c>
      <c r="BY19" s="44">
        <v>4.3956045061349869E-2</v>
      </c>
      <c r="BZ19" s="44">
        <v>4.0293041616678238E-2</v>
      </c>
      <c r="CA19" s="44">
        <v>4.1514042764902115E-2</v>
      </c>
      <c r="CB19" s="44">
        <v>3.9072040468454361E-2</v>
      </c>
      <c r="CC19" s="44">
        <v>3.9072040468454361E-2</v>
      </c>
      <c r="CD19" s="58">
        <f t="shared" si="53"/>
        <v>4.0700041999419533E-2</v>
      </c>
      <c r="CE19" s="42">
        <v>7.8871793746948242</v>
      </c>
      <c r="CF19" s="42">
        <v>7.9282050132751465</v>
      </c>
      <c r="CG19" s="42">
        <v>7.9076924324035645</v>
      </c>
      <c r="CH19" s="42">
        <v>7.8427348136901855</v>
      </c>
      <c r="CI19" s="42">
        <v>7.8153843879699707</v>
      </c>
      <c r="CJ19" s="42">
        <v>7.8529915809631348</v>
      </c>
      <c r="CK19" s="54">
        <f t="shared" si="54"/>
        <v>7.8723646004994707</v>
      </c>
      <c r="CL19" s="42"/>
      <c r="CM19" s="44"/>
      <c r="CN19" s="44">
        <v>1.5794872045516968</v>
      </c>
      <c r="CO19" s="44">
        <v>1.5218559503555298</v>
      </c>
      <c r="CP19" s="44">
        <v>1.4495726823806763</v>
      </c>
      <c r="CQ19" s="44">
        <v>1.4573870897293091</v>
      </c>
      <c r="CR19" s="44">
        <v>1.4964591264724731</v>
      </c>
      <c r="CS19" s="44">
        <v>1.4114774465560913</v>
      </c>
      <c r="CT19" s="58">
        <f t="shared" si="55"/>
        <v>1.4860399166742961</v>
      </c>
      <c r="CU19" s="44">
        <v>0.92485761642456055</v>
      </c>
      <c r="CV19" s="44">
        <v>1.008597731590271</v>
      </c>
      <c r="CW19" s="44">
        <v>1.0171023607254028</v>
      </c>
      <c r="CX19" s="44">
        <v>1.025629997253418</v>
      </c>
      <c r="CY19" s="44">
        <v>0.99166148900985718</v>
      </c>
      <c r="CZ19" s="44">
        <v>1.0171023607254028</v>
      </c>
      <c r="DA19" s="58">
        <f t="shared" si="56"/>
        <v>0.99749192595481873</v>
      </c>
      <c r="DB19" s="65">
        <v>1011.5994873046875</v>
      </c>
      <c r="DC19" s="65">
        <v>1072.771728515625</v>
      </c>
      <c r="DD19" s="65">
        <v>985.95849609375</v>
      </c>
      <c r="DE19" s="65">
        <v>969.5970458984375</v>
      </c>
      <c r="DF19" s="65">
        <v>1018.43701171875</v>
      </c>
      <c r="DG19" s="65">
        <v>982.90594482421875</v>
      </c>
      <c r="DH19" s="58">
        <f t="shared" si="57"/>
        <v>1.4499047314453124</v>
      </c>
      <c r="DI19" s="65">
        <v>1046.5445556640625</v>
      </c>
      <c r="DJ19" s="65">
        <v>1041.68505859375</v>
      </c>
      <c r="DK19" s="65">
        <v>1045.3236083984375</v>
      </c>
      <c r="DL19" s="65">
        <v>1051.111083984375</v>
      </c>
      <c r="DM19" s="65">
        <v>1034.06591796875</v>
      </c>
      <c r="DN19" s="65">
        <v>1036.2880859375</v>
      </c>
      <c r="DO19" s="58">
        <f t="shared" si="58"/>
        <v>1.5012043945312501</v>
      </c>
      <c r="DP19" s="77">
        <v>0</v>
      </c>
      <c r="DQ19" s="77"/>
      <c r="DR19" s="65">
        <v>742.5</v>
      </c>
      <c r="DS19" s="65">
        <v>0</v>
      </c>
      <c r="DT19" s="65">
        <v>742.875</v>
      </c>
      <c r="DU19" s="65">
        <v>726</v>
      </c>
      <c r="DV19" s="65">
        <v>0</v>
      </c>
      <c r="DW19" s="65">
        <v>0</v>
      </c>
      <c r="DX19" s="58">
        <f t="shared" si="59"/>
        <v>0.53073000000000004</v>
      </c>
      <c r="DY19" s="43">
        <v>6.6787300109863281</v>
      </c>
      <c r="DZ19" s="43">
        <v>14.856061935424805</v>
      </c>
      <c r="EA19" s="43">
        <v>29.375221252441406</v>
      </c>
      <c r="EB19" s="44">
        <f t="shared" si="62"/>
        <v>1.1713220550537111</v>
      </c>
      <c r="EC19" s="42">
        <v>11</v>
      </c>
      <c r="ED19" s="42">
        <v>11</v>
      </c>
      <c r="EE19" s="42">
        <v>11</v>
      </c>
      <c r="EF19" s="42">
        <v>11</v>
      </c>
      <c r="EG19" s="42">
        <v>11</v>
      </c>
      <c r="EH19" s="42">
        <v>11</v>
      </c>
      <c r="EI19" s="56">
        <f t="shared" si="38"/>
        <v>11</v>
      </c>
      <c r="EJ19" s="65">
        <v>100.76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0</v>
      </c>
      <c r="EQ19" s="54" t="str">
        <f t="shared" si="39"/>
        <v>0</v>
      </c>
      <c r="ER19" s="42"/>
      <c r="ES19" s="42">
        <v>0</v>
      </c>
      <c r="ET19" s="42">
        <v>0</v>
      </c>
      <c r="EU19" s="42">
        <v>0</v>
      </c>
      <c r="EV19" s="42">
        <v>0</v>
      </c>
      <c r="EW19" s="42">
        <v>0</v>
      </c>
      <c r="EX19" s="42">
        <v>0</v>
      </c>
      <c r="EY19" s="54" t="str">
        <f t="shared" si="40"/>
        <v>0</v>
      </c>
      <c r="EZ19" s="42"/>
      <c r="FA19" s="42">
        <v>0.20999999344348907</v>
      </c>
      <c r="FB19" s="42">
        <v>0.20999999344348907</v>
      </c>
      <c r="FC19" s="42">
        <v>0.20999999344348907</v>
      </c>
      <c r="FD19" s="42">
        <v>0.20999999344348907</v>
      </c>
      <c r="FE19" s="42">
        <v>0.20999999344348907</v>
      </c>
      <c r="FF19" s="42">
        <v>0.20999999344348907</v>
      </c>
      <c r="FG19" s="54">
        <f t="shared" si="41"/>
        <v>0.20999999344348907</v>
      </c>
      <c r="FH19" s="42"/>
      <c r="FI19" s="42">
        <v>0.23999999463558197</v>
      </c>
      <c r="FJ19" s="42">
        <v>0.23999999463558197</v>
      </c>
      <c r="FK19" s="42">
        <v>0.23999999463558197</v>
      </c>
      <c r="FL19" s="42">
        <v>0.23999999463558197</v>
      </c>
      <c r="FM19" s="42">
        <v>0.23999999463558197</v>
      </c>
      <c r="FN19" s="42">
        <v>0.23999999463558197</v>
      </c>
      <c r="FO19" s="54">
        <f t="shared" si="42"/>
        <v>0.23999999463558197</v>
      </c>
      <c r="FP19" s="42"/>
      <c r="FQ19" s="42">
        <v>0.61000001430511475</v>
      </c>
      <c r="FR19" s="42">
        <v>0.61000001430511475</v>
      </c>
      <c r="FS19" s="42">
        <v>0.61000001430511475</v>
      </c>
      <c r="FT19" s="42">
        <v>0.61000001430511475</v>
      </c>
      <c r="FU19" s="42">
        <v>0.61000001430511475</v>
      </c>
      <c r="FV19" s="42">
        <v>0.61000001430511475</v>
      </c>
      <c r="FW19" s="54">
        <f t="shared" si="43"/>
        <v>0.61000001430511475</v>
      </c>
      <c r="FX19" s="42"/>
      <c r="FY19">
        <f t="shared" si="60"/>
        <v>0.78692518080340679</v>
      </c>
      <c r="FZ19">
        <f t="shared" si="61"/>
        <v>1.0124153659159694</v>
      </c>
    </row>
    <row r="20" spans="1:182">
      <c r="A20" s="40">
        <v>39087</v>
      </c>
      <c r="B20" s="41"/>
      <c r="C20" s="41"/>
      <c r="D20" s="41"/>
      <c r="E20" s="42">
        <v>0</v>
      </c>
      <c r="F20" s="42">
        <v>0</v>
      </c>
      <c r="G20" s="42">
        <v>0</v>
      </c>
      <c r="H20" s="42">
        <v>0</v>
      </c>
      <c r="I20" s="42">
        <v>8.2358970642089844</v>
      </c>
      <c r="J20" s="42">
        <v>8.0170936584472656</v>
      </c>
      <c r="K20" s="54">
        <f t="shared" si="44"/>
        <v>2.708831787109375</v>
      </c>
      <c r="L20" s="43">
        <v>3.6385836601257324</v>
      </c>
      <c r="M20" s="43">
        <v>3.8827838897705078</v>
      </c>
      <c r="N20" s="43">
        <v>4.3223443031311035</v>
      </c>
      <c r="O20" s="43">
        <v>4.8107447624206543</v>
      </c>
      <c r="P20" s="43">
        <v>5.5677657127380371</v>
      </c>
      <c r="Q20" s="43">
        <v>6.1782660484313965</v>
      </c>
      <c r="R20" s="54">
        <f t="shared" si="45"/>
        <v>4.7334147294362383</v>
      </c>
      <c r="S20" s="43">
        <v>2.8083028793334961</v>
      </c>
      <c r="T20" s="43">
        <v>2.5641026496887207</v>
      </c>
      <c r="U20" s="43">
        <v>2.6862027645111084</v>
      </c>
      <c r="V20" s="43">
        <v>3.1746032238006592</v>
      </c>
      <c r="W20" s="43">
        <v>2.5641026496887207</v>
      </c>
      <c r="X20" s="43">
        <v>3.4188034534454346</v>
      </c>
      <c r="Y20" s="56">
        <f t="shared" si="46"/>
        <v>2.8693529367446899</v>
      </c>
      <c r="Z20" s="42">
        <v>-0.18315018713474274</v>
      </c>
      <c r="AA20" s="42">
        <v>-0.18315018713474274</v>
      </c>
      <c r="AB20" s="42">
        <v>-0.20268620550632477</v>
      </c>
      <c r="AC20" s="42">
        <v>-0.20268620550632477</v>
      </c>
      <c r="AD20" s="42">
        <v>-0.14896215498447418</v>
      </c>
      <c r="AE20" s="42">
        <v>-0.19291819632053375</v>
      </c>
      <c r="AF20" s="54">
        <f t="shared" si="47"/>
        <v>-0.18559218943119049</v>
      </c>
      <c r="AG20" s="42">
        <v>7.6888890266418457</v>
      </c>
      <c r="AH20" s="42">
        <v>7.6649570465087891</v>
      </c>
      <c r="AI20" s="42">
        <v>7.6512818336486816</v>
      </c>
      <c r="AJ20" s="42">
        <v>7.7743587493896484</v>
      </c>
      <c r="AK20" s="42">
        <v>7.9863247871398926</v>
      </c>
      <c r="AL20" s="42">
        <v>7.740170955657959</v>
      </c>
      <c r="AM20" s="54">
        <f t="shared" si="48"/>
        <v>7.7509970664978027</v>
      </c>
      <c r="AN20" s="44">
        <v>0.31257632374763489</v>
      </c>
      <c r="AO20" s="44">
        <v>0.30525031685829163</v>
      </c>
      <c r="AP20" s="44">
        <v>0.31990233063697815</v>
      </c>
      <c r="AQ20" s="44">
        <v>0.31990233063697815</v>
      </c>
      <c r="AR20" s="44">
        <v>0.33943834900856018</v>
      </c>
      <c r="AS20" s="44">
        <v>0.33943834900856018</v>
      </c>
      <c r="AT20" s="58">
        <f t="shared" si="49"/>
        <v>0.32275133331616718</v>
      </c>
      <c r="AU20" s="42">
        <v>0.55921858549118042</v>
      </c>
      <c r="AV20" s="42">
        <v>0.60927963256835938</v>
      </c>
      <c r="AW20" s="42">
        <v>0.60195362567901611</v>
      </c>
      <c r="AX20" s="42">
        <v>0.59462761878967285</v>
      </c>
      <c r="AY20" s="42">
        <v>0.65811967849731445</v>
      </c>
      <c r="AZ20" s="42">
        <v>0.62026864290237427</v>
      </c>
      <c r="BA20" s="54">
        <f t="shared" si="37"/>
        <v>0.60724463065465295</v>
      </c>
      <c r="BB20" s="44"/>
      <c r="BC20" s="42">
        <v>0.24786324799060822</v>
      </c>
      <c r="BD20" s="42">
        <v>0.26129427552223206</v>
      </c>
      <c r="BE20" s="42">
        <v>0.27106228470802307</v>
      </c>
      <c r="BF20" s="42">
        <v>0.26739928126335144</v>
      </c>
      <c r="BG20" s="42">
        <v>0.32356533408164978</v>
      </c>
      <c r="BH20" s="42">
        <v>0.37240538001060486</v>
      </c>
      <c r="BI20" s="54">
        <f t="shared" si="50"/>
        <v>0.29059830059607822</v>
      </c>
      <c r="BJ20" s="44">
        <v>4.0234699845314026E-2</v>
      </c>
      <c r="BK20" s="44">
        <v>4.0234699845314026E-2</v>
      </c>
      <c r="BL20" s="44">
        <v>4.0234699845314026E-2</v>
      </c>
      <c r="BM20" s="44">
        <v>4.0044736117124557E-2</v>
      </c>
      <c r="BN20" s="44">
        <v>4.1235562413930893E-2</v>
      </c>
      <c r="BO20" s="44">
        <v>4.0790963917970657E-2</v>
      </c>
      <c r="BP20" s="58">
        <f t="shared" si="51"/>
        <v>4.0462560330828033E-2</v>
      </c>
      <c r="BQ20" s="42">
        <v>1.0268620252609253</v>
      </c>
      <c r="BR20" s="42">
        <v>1.0256410837173462</v>
      </c>
      <c r="BS20" s="42">
        <v>1.0549451112747192</v>
      </c>
      <c r="BT20" s="42">
        <v>1.076923131942749</v>
      </c>
      <c r="BU20" s="42">
        <v>1.0744811296463013</v>
      </c>
      <c r="BV20" s="42">
        <v>1.1306471824645996</v>
      </c>
      <c r="BW20" s="54">
        <f t="shared" si="52"/>
        <v>1.0649166107177734</v>
      </c>
      <c r="BX20" s="44">
        <v>4.0293041616678238E-2</v>
      </c>
      <c r="BY20" s="44">
        <v>4.2735043913125992E-2</v>
      </c>
      <c r="BZ20" s="44">
        <v>3.9072040468454361E-2</v>
      </c>
      <c r="CA20" s="44">
        <v>3.9072040468454361E-2</v>
      </c>
      <c r="CB20" s="44">
        <v>4.3956045061349869E-2</v>
      </c>
      <c r="CC20" s="44">
        <v>4.3956045061349869E-2</v>
      </c>
      <c r="CD20" s="58">
        <f t="shared" si="53"/>
        <v>4.1514042764902115E-2</v>
      </c>
      <c r="CE20" s="42">
        <v>7.9076924324035645</v>
      </c>
      <c r="CF20" s="42">
        <v>7.9316239356994629</v>
      </c>
      <c r="CG20" s="42">
        <v>7.9247860908508301</v>
      </c>
      <c r="CH20" s="42">
        <v>7.8837604522705078</v>
      </c>
      <c r="CI20" s="42">
        <v>7.8905982971191406</v>
      </c>
      <c r="CJ20" s="42">
        <v>7.846153736114502</v>
      </c>
      <c r="CK20" s="54">
        <f t="shared" si="54"/>
        <v>7.8974358240763349</v>
      </c>
      <c r="CL20" s="42"/>
      <c r="CM20" s="44"/>
      <c r="CN20" s="44">
        <v>0.97094017267227173</v>
      </c>
      <c r="CO20" s="44">
        <v>1.0656899213790894</v>
      </c>
      <c r="CP20" s="44">
        <v>1.0422466993331909</v>
      </c>
      <c r="CQ20" s="44">
        <v>1.0490843057632446</v>
      </c>
      <c r="CR20" s="44">
        <v>1.2024420499801636</v>
      </c>
      <c r="CS20" s="44">
        <v>1.0324786901473999</v>
      </c>
      <c r="CT20" s="58">
        <f t="shared" si="55"/>
        <v>1.0604803065458934</v>
      </c>
      <c r="CU20" s="44">
        <v>1.4324866533279419</v>
      </c>
      <c r="CV20" s="44">
        <v>1.5190328359603882</v>
      </c>
      <c r="CW20" s="44">
        <v>1.3757166862487793</v>
      </c>
      <c r="CX20" s="44">
        <v>1.4134821891784668</v>
      </c>
      <c r="CY20" s="44">
        <v>1.2553191184997559</v>
      </c>
      <c r="CZ20" s="44">
        <v>1.4324866533279419</v>
      </c>
      <c r="DA20" s="58">
        <f t="shared" si="56"/>
        <v>1.4047540227572124</v>
      </c>
      <c r="DB20" s="65">
        <v>694.26129150390625</v>
      </c>
      <c r="DC20" s="65">
        <v>620.75701904296875</v>
      </c>
      <c r="DD20" s="65">
        <v>693.77288818359375</v>
      </c>
      <c r="DE20" s="65">
        <v>707.20391845703125</v>
      </c>
      <c r="DF20" s="65">
        <v>690.23199462890625</v>
      </c>
      <c r="DG20" s="65">
        <v>684.859619140625</v>
      </c>
      <c r="DH20" s="58">
        <f t="shared" si="57"/>
        <v>0.98186081542968751</v>
      </c>
      <c r="DI20" s="65">
        <v>709.74359130859375</v>
      </c>
      <c r="DJ20" s="65">
        <v>707.69232177734375</v>
      </c>
      <c r="DK20" s="65">
        <v>711.79486083984375</v>
      </c>
      <c r="DL20" s="65">
        <v>708.3760986328125</v>
      </c>
      <c r="DM20" s="65">
        <v>711.111083984375</v>
      </c>
      <c r="DN20" s="65">
        <v>703.5897216796875</v>
      </c>
      <c r="DO20" s="58">
        <f t="shared" si="58"/>
        <v>1.0205538427734375</v>
      </c>
      <c r="DP20" s="77">
        <v>50</v>
      </c>
      <c r="DQ20" s="77"/>
      <c r="DR20" s="65">
        <v>0</v>
      </c>
      <c r="DS20" s="65">
        <v>737.25</v>
      </c>
      <c r="DT20" s="65">
        <v>775</v>
      </c>
      <c r="DU20" s="65">
        <v>0</v>
      </c>
      <c r="DV20" s="65">
        <v>758.1875</v>
      </c>
      <c r="DW20" s="65">
        <v>751.625</v>
      </c>
      <c r="DX20" s="58">
        <f t="shared" si="59"/>
        <v>0.72529500000000002</v>
      </c>
      <c r="DY20" s="43">
        <v>6.3187789916992188</v>
      </c>
      <c r="DZ20" s="43">
        <v>14.542046546936035</v>
      </c>
      <c r="EA20" s="43">
        <v>27.151847839355469</v>
      </c>
      <c r="EB20" s="44">
        <f t="shared" si="62"/>
        <v>1.0664000894927979</v>
      </c>
      <c r="EC20" s="42">
        <v>11</v>
      </c>
      <c r="ED20" s="42">
        <v>11</v>
      </c>
      <c r="EE20" s="42">
        <v>11</v>
      </c>
      <c r="EF20" s="42">
        <v>11</v>
      </c>
      <c r="EG20" s="42">
        <v>11</v>
      </c>
      <c r="EH20" s="42">
        <v>11</v>
      </c>
      <c r="EI20" s="56">
        <f t="shared" si="38"/>
        <v>11</v>
      </c>
      <c r="EJ20" s="65">
        <v>72.47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54" t="str">
        <f t="shared" si="39"/>
        <v>0</v>
      </c>
      <c r="ER20" s="42"/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54" t="str">
        <f t="shared" si="40"/>
        <v>0</v>
      </c>
      <c r="EZ20" s="42"/>
      <c r="FA20" s="42">
        <v>0.23000000417232513</v>
      </c>
      <c r="FB20" s="42">
        <v>0.23000000417232513</v>
      </c>
      <c r="FC20" s="42">
        <v>0.23000000417232513</v>
      </c>
      <c r="FD20" s="42">
        <v>0.23000000417232513</v>
      </c>
      <c r="FE20" s="42">
        <v>0.23000000417232513</v>
      </c>
      <c r="FF20" s="42">
        <v>0.23000000417232513</v>
      </c>
      <c r="FG20" s="54">
        <f t="shared" si="41"/>
        <v>0.23000000417232513</v>
      </c>
      <c r="FH20" s="42"/>
      <c r="FI20" s="42">
        <v>0.25999999046325684</v>
      </c>
      <c r="FJ20" s="42">
        <v>0.25999999046325684</v>
      </c>
      <c r="FK20" s="42">
        <v>0.25999999046325684</v>
      </c>
      <c r="FL20" s="42">
        <v>0.25999999046325684</v>
      </c>
      <c r="FM20" s="42">
        <v>0.25999999046325684</v>
      </c>
      <c r="FN20" s="42">
        <v>0.25999999046325684</v>
      </c>
      <c r="FO20" s="54">
        <f t="shared" si="42"/>
        <v>0.25999999046325684</v>
      </c>
      <c r="FP20" s="42"/>
      <c r="FQ20" s="42">
        <v>0.61000001430511475</v>
      </c>
      <c r="FR20" s="42">
        <v>0.61000001430511475</v>
      </c>
      <c r="FS20" s="42">
        <v>0.61000001430511475</v>
      </c>
      <c r="FT20" s="42">
        <v>0.61000001430511475</v>
      </c>
      <c r="FU20" s="42">
        <v>0.61000001430511475</v>
      </c>
      <c r="FV20" s="42">
        <v>0.61000001430511475</v>
      </c>
      <c r="FW20" s="54">
        <f t="shared" si="43"/>
        <v>0.61000001430511475</v>
      </c>
      <c r="FX20" s="42"/>
      <c r="FY20">
        <f t="shared" si="60"/>
        <v>0.9489159256579035</v>
      </c>
      <c r="FZ20">
        <f t="shared" si="61"/>
        <v>0.89067301668601306</v>
      </c>
    </row>
    <row r="21" spans="1:182">
      <c r="A21" s="40">
        <v>39088</v>
      </c>
      <c r="B21" s="41"/>
      <c r="C21" s="41"/>
      <c r="D21" s="41"/>
      <c r="E21" s="42">
        <v>7.9247860908508301</v>
      </c>
      <c r="F21" s="42">
        <v>7.8974356651306152</v>
      </c>
      <c r="G21" s="42">
        <v>7.856410026550293</v>
      </c>
      <c r="H21" s="42">
        <v>7.8495726585388184</v>
      </c>
      <c r="I21" s="42">
        <v>7.8256411552429199</v>
      </c>
      <c r="J21" s="42">
        <v>7.7811965942382812</v>
      </c>
      <c r="K21" s="54">
        <f t="shared" si="44"/>
        <v>7.8558403650919599</v>
      </c>
      <c r="L21" s="43">
        <v>6.6422467231750488</v>
      </c>
      <c r="M21" s="43">
        <v>7.0085468292236328</v>
      </c>
      <c r="N21" s="43">
        <v>7.3992671966552734</v>
      </c>
      <c r="O21" s="43">
        <v>7.9853477478027344</v>
      </c>
      <c r="P21" s="43">
        <v>8.4737482070922852</v>
      </c>
      <c r="Q21" s="43">
        <v>8.1318683624267578</v>
      </c>
      <c r="R21" s="54">
        <f t="shared" si="45"/>
        <v>7.6068375110626221</v>
      </c>
      <c r="S21" s="43">
        <v>9.5238094329833984</v>
      </c>
      <c r="T21" s="43">
        <v>15.262515068054199</v>
      </c>
      <c r="U21" s="43">
        <v>32.112331390380859</v>
      </c>
      <c r="V21" s="43">
        <v>47.741146087646484</v>
      </c>
      <c r="W21" s="43">
        <v>43.345542907714844</v>
      </c>
      <c r="X21" s="43">
        <v>31.990232467651367</v>
      </c>
      <c r="Y21" s="56">
        <f t="shared" si="46"/>
        <v>29.995929559071858</v>
      </c>
      <c r="Z21" s="42">
        <v>-0.19291819632053375</v>
      </c>
      <c r="AA21" s="42">
        <v>-0.19780220091342926</v>
      </c>
      <c r="AB21" s="42">
        <v>-0.13431014120578766</v>
      </c>
      <c r="AC21" s="42">
        <v>-4.6398047357797623E-2</v>
      </c>
      <c r="AD21" s="42">
        <v>-0.24175824224948883</v>
      </c>
      <c r="AE21" s="42">
        <v>-0.12454212456941605</v>
      </c>
      <c r="AF21" s="54">
        <f t="shared" si="47"/>
        <v>-0.15628815876940885</v>
      </c>
      <c r="AG21" s="42">
        <v>7.6239314079284668</v>
      </c>
      <c r="AH21" s="42">
        <v>7.5521368980407715</v>
      </c>
      <c r="AI21" s="42">
        <v>7.4017095565795898</v>
      </c>
      <c r="AJ21" s="42">
        <v>7.3709402084350586</v>
      </c>
      <c r="AK21" s="42">
        <v>7.3128204345703125</v>
      </c>
      <c r="AL21" s="42">
        <v>7.3162393569946289</v>
      </c>
      <c r="AM21" s="54">
        <f t="shared" si="48"/>
        <v>7.4296296437581377</v>
      </c>
      <c r="AN21" s="44">
        <v>0.56654459238052368</v>
      </c>
      <c r="AO21" s="44">
        <v>0.66666668653488159</v>
      </c>
      <c r="AP21" s="44">
        <v>0.66178268194198608</v>
      </c>
      <c r="AQ21" s="44">
        <v>0.57875460386276245</v>
      </c>
      <c r="AR21" s="44">
        <v>0.58363860845565796</v>
      </c>
      <c r="AS21" s="44">
        <v>0.64468866586685181</v>
      </c>
      <c r="AT21" s="58">
        <f t="shared" si="49"/>
        <v>0.61701263984044397</v>
      </c>
      <c r="AU21" s="42">
        <v>0.56654459238052368</v>
      </c>
      <c r="AV21" s="42">
        <v>0.69963371753692627</v>
      </c>
      <c r="AW21" s="42">
        <v>0.60927963256835938</v>
      </c>
      <c r="AX21" s="42">
        <v>0.55921858549118042</v>
      </c>
      <c r="AY21" s="42">
        <v>0.55189257860183716</v>
      </c>
      <c r="AZ21" s="42">
        <v>0.40903541445732117</v>
      </c>
      <c r="BA21" s="54">
        <f t="shared" si="37"/>
        <v>0.56593408683935797</v>
      </c>
      <c r="BB21" s="44"/>
      <c r="BC21" s="42">
        <v>0.30402931571006775</v>
      </c>
      <c r="BD21" s="42">
        <v>0.32844933867454529</v>
      </c>
      <c r="BE21" s="42">
        <v>0.31135532259941101</v>
      </c>
      <c r="BF21" s="42">
        <v>0.20512820780277252</v>
      </c>
      <c r="BG21" s="42">
        <v>0.20757021009922028</v>
      </c>
      <c r="BH21" s="42">
        <v>0.10744810849428177</v>
      </c>
      <c r="BI21" s="54">
        <f t="shared" si="50"/>
        <v>0.2439967505633831</v>
      </c>
      <c r="BJ21" s="44">
        <v>3.9743270725011826E-2</v>
      </c>
      <c r="BK21" s="44">
        <v>3.9743270725011826E-2</v>
      </c>
      <c r="BL21" s="44">
        <v>3.9743270725011826E-2</v>
      </c>
      <c r="BM21" s="44">
        <v>4.0083214640617371E-2</v>
      </c>
      <c r="BN21" s="44">
        <v>4.3526995927095413E-2</v>
      </c>
      <c r="BO21" s="44">
        <v>4.5134630054235458E-2</v>
      </c>
      <c r="BP21" s="58">
        <f t="shared" si="51"/>
        <v>4.1329108799497284E-2</v>
      </c>
      <c r="BQ21" s="42">
        <v>1.1465201377868652</v>
      </c>
      <c r="BR21" s="42">
        <v>1.0964591503143311</v>
      </c>
      <c r="BS21" s="42">
        <v>1.0903540849685669</v>
      </c>
      <c r="BT21" s="42">
        <v>1.0622711181640625</v>
      </c>
      <c r="BU21" s="42">
        <v>1.0488400459289551</v>
      </c>
      <c r="BV21" s="42">
        <v>1.0598291158676147</v>
      </c>
      <c r="BW21" s="54">
        <f t="shared" si="52"/>
        <v>1.0840456088383992</v>
      </c>
      <c r="BX21" s="44">
        <v>4.3956045061349869E-2</v>
      </c>
      <c r="BY21" s="44">
        <v>4.2735043913125992E-2</v>
      </c>
      <c r="BZ21" s="44">
        <v>4.1514042764902115E-2</v>
      </c>
      <c r="CA21" s="44">
        <v>4.0293041616678238E-2</v>
      </c>
      <c r="CB21" s="44">
        <v>4.5177046209573746E-2</v>
      </c>
      <c r="CC21" s="44">
        <v>4.76190485060215E-2</v>
      </c>
      <c r="CD21" s="58">
        <f t="shared" si="53"/>
        <v>4.3549044678608574E-2</v>
      </c>
      <c r="CE21" s="42">
        <v>7.8632478713989258</v>
      </c>
      <c r="CF21" s="42">
        <v>7.8632478713989258</v>
      </c>
      <c r="CG21" s="42">
        <v>7.846153736114502</v>
      </c>
      <c r="CH21" s="42">
        <v>7.8222222328186035</v>
      </c>
      <c r="CI21" s="42">
        <v>7.7948718070983887</v>
      </c>
      <c r="CJ21" s="42">
        <v>7.7470083236694336</v>
      </c>
      <c r="CK21" s="54">
        <f t="shared" si="54"/>
        <v>7.8227919737497968</v>
      </c>
      <c r="CL21" s="42"/>
      <c r="CM21" s="44"/>
      <c r="CN21" s="44">
        <v>1.0383394956588745</v>
      </c>
      <c r="CO21" s="44">
        <v>0.97875458002090454</v>
      </c>
      <c r="CP21" s="44">
        <v>0.98461538553237915</v>
      </c>
      <c r="CQ21" s="44">
        <v>0.97191697359085083</v>
      </c>
      <c r="CR21" s="44">
        <v>1.0354090929031372</v>
      </c>
      <c r="CS21" s="44">
        <v>0.98559218645095825</v>
      </c>
      <c r="CT21" s="58">
        <f t="shared" si="55"/>
        <v>0.99910461902618408</v>
      </c>
      <c r="CU21" s="44">
        <v>1.4229755401611328</v>
      </c>
      <c r="CV21" s="44">
        <v>1.4803625345230103</v>
      </c>
      <c r="CW21" s="44">
        <v>1.4899996519088745</v>
      </c>
      <c r="CX21" s="44">
        <v>1.5093348026275635</v>
      </c>
      <c r="CY21" s="44">
        <v>1.442021369934082</v>
      </c>
      <c r="CZ21" s="44">
        <v>1.4899996519088745</v>
      </c>
      <c r="DA21" s="58">
        <f t="shared" si="56"/>
        <v>1.4724489251772563</v>
      </c>
      <c r="DB21" s="65">
        <v>755.79974365234375</v>
      </c>
      <c r="DC21" s="65">
        <v>630.6470947265625</v>
      </c>
      <c r="DD21" s="65">
        <v>691.5750732421875</v>
      </c>
      <c r="DE21" s="65">
        <v>673.26007080078125</v>
      </c>
      <c r="DF21" s="65">
        <v>634.920654296875</v>
      </c>
      <c r="DG21" s="65">
        <v>745.6654052734375</v>
      </c>
      <c r="DH21" s="58">
        <f t="shared" si="57"/>
        <v>0.99164833007812503</v>
      </c>
      <c r="DI21" s="65">
        <v>706.32476806640625</v>
      </c>
      <c r="DJ21" s="65">
        <v>710.4273681640625</v>
      </c>
      <c r="DK21" s="65">
        <v>703.5897216796875</v>
      </c>
      <c r="DL21" s="65">
        <v>707.008544921875</v>
      </c>
      <c r="DM21" s="65">
        <v>697.4359130859375</v>
      </c>
      <c r="DN21" s="65">
        <v>704.27349853515625</v>
      </c>
      <c r="DO21" s="58">
        <f t="shared" si="58"/>
        <v>1.01497435546875</v>
      </c>
      <c r="DP21" s="77">
        <v>47</v>
      </c>
      <c r="DQ21" s="77"/>
      <c r="DR21" s="65">
        <v>0</v>
      </c>
      <c r="DS21" s="65">
        <v>0</v>
      </c>
      <c r="DT21" s="65">
        <v>755.0625</v>
      </c>
      <c r="DU21" s="65">
        <v>733.5</v>
      </c>
      <c r="DV21" s="65">
        <v>0</v>
      </c>
      <c r="DW21" s="65">
        <v>0</v>
      </c>
      <c r="DX21" s="58">
        <f t="shared" si="59"/>
        <v>0.35725499999999999</v>
      </c>
      <c r="DY21" s="43">
        <v>6.0177288055419922</v>
      </c>
      <c r="DZ21" s="43">
        <v>14.856061935424805</v>
      </c>
      <c r="EA21" s="43">
        <v>28.898780822753906</v>
      </c>
      <c r="EB21" s="44">
        <f t="shared" si="62"/>
        <v>0.96912810874938971</v>
      </c>
      <c r="EC21" s="42">
        <v>11</v>
      </c>
      <c r="ED21" s="42">
        <v>14</v>
      </c>
      <c r="EE21" s="42">
        <v>20</v>
      </c>
      <c r="EF21" s="42">
        <v>20</v>
      </c>
      <c r="EG21" s="42">
        <v>20</v>
      </c>
      <c r="EH21" s="42">
        <v>20</v>
      </c>
      <c r="EI21" s="56">
        <f t="shared" si="38"/>
        <v>17.5</v>
      </c>
      <c r="EJ21" s="65">
        <v>113.4</v>
      </c>
      <c r="EK21" s="42">
        <v>0</v>
      </c>
      <c r="EL21" s="42">
        <v>0</v>
      </c>
      <c r="EM21" s="42">
        <v>0</v>
      </c>
      <c r="EN21" s="42">
        <v>0</v>
      </c>
      <c r="EO21" s="42">
        <v>0</v>
      </c>
      <c r="EP21" s="42">
        <v>0</v>
      </c>
      <c r="EQ21" s="54" t="str">
        <f t="shared" si="39"/>
        <v>0</v>
      </c>
      <c r="ER21" s="42"/>
      <c r="ES21" s="42">
        <v>0</v>
      </c>
      <c r="ET21" s="42">
        <v>0</v>
      </c>
      <c r="EU21" s="42">
        <v>0</v>
      </c>
      <c r="EV21" s="42">
        <v>0</v>
      </c>
      <c r="EW21" s="42">
        <v>0</v>
      </c>
      <c r="EX21" s="42">
        <v>0</v>
      </c>
      <c r="EY21" s="54" t="str">
        <f t="shared" si="40"/>
        <v>0</v>
      </c>
      <c r="EZ21" s="42"/>
      <c r="FA21" s="42">
        <v>0.23000000417232513</v>
      </c>
      <c r="FB21" s="42">
        <v>0.23000000417232513</v>
      </c>
      <c r="FC21" s="42">
        <v>0.23000000417232513</v>
      </c>
      <c r="FD21" s="42">
        <v>0.23000000417232513</v>
      </c>
      <c r="FE21" s="42">
        <v>0.23000000417232513</v>
      </c>
      <c r="FF21" s="42">
        <v>0.23000000417232513</v>
      </c>
      <c r="FG21" s="54">
        <f t="shared" si="41"/>
        <v>0.23000000417232513</v>
      </c>
      <c r="FH21" s="42"/>
      <c r="FI21" s="42">
        <v>0.25999999046325684</v>
      </c>
      <c r="FJ21" s="42">
        <v>0.25999999046325684</v>
      </c>
      <c r="FK21" s="42">
        <v>0.25999999046325684</v>
      </c>
      <c r="FL21" s="42">
        <v>0.25999999046325684</v>
      </c>
      <c r="FM21" s="42">
        <v>0.30000001192092896</v>
      </c>
      <c r="FN21" s="42">
        <v>0.30000001192092896</v>
      </c>
      <c r="FO21" s="54">
        <f t="shared" si="42"/>
        <v>0.27333333094914752</v>
      </c>
      <c r="FP21" s="42"/>
      <c r="FQ21" s="42">
        <v>0.61000001430511475</v>
      </c>
      <c r="FR21" s="42">
        <v>0.61000001430511475</v>
      </c>
      <c r="FS21" s="42">
        <v>0.61000001430511475</v>
      </c>
      <c r="FT21" s="42">
        <v>0.61000001430511475</v>
      </c>
      <c r="FU21" s="42">
        <v>0.61000001430511475</v>
      </c>
      <c r="FV21" s="42">
        <v>0.61000001430511475</v>
      </c>
      <c r="FW21" s="54">
        <f t="shared" si="43"/>
        <v>0.61000001430511475</v>
      </c>
      <c r="FX21" s="42"/>
      <c r="FY21">
        <f t="shared" si="60"/>
        <v>1.6867682641702479</v>
      </c>
      <c r="FZ21">
        <f t="shared" si="61"/>
        <v>1.1513154284139366</v>
      </c>
    </row>
    <row r="22" spans="1:182">
      <c r="A22" s="40">
        <v>39089</v>
      </c>
      <c r="B22" s="41"/>
      <c r="C22" s="41"/>
      <c r="D22" s="41"/>
      <c r="E22" s="42">
        <v>7.7811965942382812</v>
      </c>
      <c r="F22" s="42">
        <v>7.7948718070983887</v>
      </c>
      <c r="G22" s="42">
        <v>7.8119659423828125</v>
      </c>
      <c r="H22" s="42">
        <v>8.0136756896972656</v>
      </c>
      <c r="I22" s="42">
        <v>8.2051286697387695</v>
      </c>
      <c r="J22" s="42">
        <v>7.9213676452636719</v>
      </c>
      <c r="K22" s="54">
        <f t="shared" si="44"/>
        <v>7.9213677247365313</v>
      </c>
      <c r="L22" s="43">
        <v>7.8388276100158691</v>
      </c>
      <c r="M22" s="43">
        <v>7.0818071365356445</v>
      </c>
      <c r="N22" s="43">
        <v>6.4224662780761719</v>
      </c>
      <c r="O22" s="43">
        <v>5.9340658187866211</v>
      </c>
      <c r="P22" s="43">
        <v>6.0561661720275879</v>
      </c>
      <c r="Q22" s="43">
        <v>5.6898655891418457</v>
      </c>
      <c r="R22" s="54">
        <f t="shared" si="45"/>
        <v>6.50386643409729</v>
      </c>
      <c r="S22" s="43">
        <v>22.954822540283203</v>
      </c>
      <c r="T22" s="43">
        <v>20.268619537353516</v>
      </c>
      <c r="U22" s="43">
        <v>16.605617523193359</v>
      </c>
      <c r="V22" s="43">
        <v>11.965811729431152</v>
      </c>
      <c r="W22" s="43">
        <v>8.6691083908081055</v>
      </c>
      <c r="X22" s="43">
        <v>9.0354089736938477</v>
      </c>
      <c r="Y22" s="56">
        <f t="shared" si="46"/>
        <v>14.916564782460531</v>
      </c>
      <c r="Z22" s="42">
        <v>-0.23687423765659332</v>
      </c>
      <c r="AA22" s="42">
        <v>-0.24175824224948883</v>
      </c>
      <c r="AB22" s="42">
        <v>-0.22710622847080231</v>
      </c>
      <c r="AC22" s="42">
        <v>-0.25641027092933655</v>
      </c>
      <c r="AD22" s="42">
        <v>-0.25152626633644104</v>
      </c>
      <c r="AE22" s="42">
        <v>-0.27106228470802307</v>
      </c>
      <c r="AF22" s="54">
        <f t="shared" si="47"/>
        <v>-0.24745625505844751</v>
      </c>
      <c r="AG22" s="42">
        <v>7.374359130859375</v>
      </c>
      <c r="AH22" s="42">
        <v>7.2991452217102051</v>
      </c>
      <c r="AI22" s="42">
        <v>7.3299145698547363</v>
      </c>
      <c r="AJ22" s="42">
        <v>7.4119658470153809</v>
      </c>
      <c r="AK22" s="42">
        <v>7.5145297050476074</v>
      </c>
      <c r="AL22" s="42">
        <v>7.480341911315918</v>
      </c>
      <c r="AM22" s="54">
        <f t="shared" si="48"/>
        <v>7.4017093976338701</v>
      </c>
      <c r="AN22" s="44">
        <v>0.55189257860183716</v>
      </c>
      <c r="AO22" s="44">
        <v>0.5177045464515686</v>
      </c>
      <c r="AP22" s="44">
        <v>0.45909646153450012</v>
      </c>
      <c r="AQ22" s="44">
        <v>0.39804640412330627</v>
      </c>
      <c r="AR22" s="44">
        <v>0.45909646153450012</v>
      </c>
      <c r="AS22" s="44">
        <v>0.43711844086647034</v>
      </c>
      <c r="AT22" s="58">
        <f t="shared" si="49"/>
        <v>0.47049248218536377</v>
      </c>
      <c r="AU22" s="42">
        <v>0.53724056482315063</v>
      </c>
      <c r="AV22" s="42">
        <v>0.67765569686889648</v>
      </c>
      <c r="AW22" s="42">
        <v>0.58730161190032959</v>
      </c>
      <c r="AX22" s="42">
        <v>0.85958486795425415</v>
      </c>
      <c r="AY22" s="42">
        <v>0.76068377494812012</v>
      </c>
      <c r="AZ22" s="42">
        <v>0.89987790584564209</v>
      </c>
      <c r="BA22" s="54">
        <f t="shared" si="37"/>
        <v>0.72039073705673218</v>
      </c>
      <c r="BB22" s="44"/>
      <c r="BC22" s="42">
        <v>6.9597072899341583E-2</v>
      </c>
      <c r="BD22" s="42">
        <v>0.3223443329334259</v>
      </c>
      <c r="BE22" s="42">
        <v>0.14529915153980255</v>
      </c>
      <c r="BF22" s="42">
        <v>0.21978022158145905</v>
      </c>
      <c r="BG22" s="42">
        <v>0.32967033982276917</v>
      </c>
      <c r="BH22" s="42">
        <v>0.40537241101264954</v>
      </c>
      <c r="BI22" s="54">
        <f t="shared" si="50"/>
        <v>0.24867725496490797</v>
      </c>
      <c r="BJ22" s="44">
        <v>4.7478295862674713E-2</v>
      </c>
      <c r="BK22" s="44">
        <v>4.9623817205429077E-2</v>
      </c>
      <c r="BL22" s="44">
        <v>5.1014762371778488E-2</v>
      </c>
      <c r="BM22" s="44">
        <v>4.8931285738945007E-2</v>
      </c>
      <c r="BN22" s="44">
        <v>5.2052073180675507E-2</v>
      </c>
      <c r="BO22" s="44">
        <v>5.103721097111702E-2</v>
      </c>
      <c r="BP22" s="58">
        <f t="shared" si="51"/>
        <v>5.0022907555103302E-2</v>
      </c>
      <c r="BQ22" s="42">
        <v>0.98656898736953735</v>
      </c>
      <c r="BR22" s="42">
        <v>0.97435897588729858</v>
      </c>
      <c r="BS22" s="42">
        <v>1.0488400459289551</v>
      </c>
      <c r="BT22" s="42">
        <v>1.076923131942749</v>
      </c>
      <c r="BU22" s="42">
        <v>1.1562881469726563</v>
      </c>
      <c r="BV22" s="42">
        <v>1.245421290397644</v>
      </c>
      <c r="BW22" s="54">
        <f t="shared" si="52"/>
        <v>1.0814000964164734</v>
      </c>
      <c r="BX22" s="44">
        <v>5.0061050802469254E-2</v>
      </c>
      <c r="BY22" s="44">
        <v>5.4945055395364761E-2</v>
      </c>
      <c r="BZ22" s="44">
        <v>5.4945055395364761E-2</v>
      </c>
      <c r="CA22" s="44">
        <v>5.2503053098917007E-2</v>
      </c>
      <c r="CB22" s="44">
        <v>5.3724054247140884E-2</v>
      </c>
      <c r="CC22" s="44">
        <v>5.3724054247140884E-2</v>
      </c>
      <c r="CD22" s="58">
        <f t="shared" si="53"/>
        <v>5.331705386439959E-2</v>
      </c>
      <c r="CE22" s="42">
        <v>7.7162394523620605</v>
      </c>
      <c r="CF22" s="42">
        <v>7.6957263946533203</v>
      </c>
      <c r="CG22" s="42">
        <v>7.6923074722290039</v>
      </c>
      <c r="CH22" s="42">
        <v>7.6683759689331055</v>
      </c>
      <c r="CI22" s="42">
        <v>7.6410255432128906</v>
      </c>
      <c r="CJ22" s="42">
        <v>7.6102561950683594</v>
      </c>
      <c r="CK22" s="54">
        <f t="shared" si="54"/>
        <v>7.670655171076457</v>
      </c>
      <c r="CL22" s="42"/>
      <c r="CM22" s="44"/>
      <c r="CN22" s="44">
        <v>0.58803421258926392</v>
      </c>
      <c r="CO22" s="44">
        <v>0.61050063371658325</v>
      </c>
      <c r="CP22" s="44">
        <v>0.57045179605484009</v>
      </c>
      <c r="CQ22" s="44">
        <v>0.53333336114883423</v>
      </c>
      <c r="CR22" s="44">
        <v>1.013919472694397</v>
      </c>
      <c r="CS22" s="44">
        <v>1.052991509437561</v>
      </c>
      <c r="CT22" s="58">
        <f t="shared" si="55"/>
        <v>0.72820516427357995</v>
      </c>
      <c r="CU22" s="44">
        <v>1.9230194091796875</v>
      </c>
      <c r="CV22" s="44">
        <v>1.8708484172821045</v>
      </c>
      <c r="CW22" s="44">
        <v>1.9650890827178955</v>
      </c>
      <c r="CX22" s="44">
        <v>1.9020971059799194</v>
      </c>
      <c r="CY22" s="44">
        <v>1.4324866533279419</v>
      </c>
      <c r="CZ22" s="44">
        <v>1.4134821891784668</v>
      </c>
      <c r="DA22" s="58">
        <f t="shared" si="56"/>
        <v>1.7511704762776692</v>
      </c>
      <c r="DB22" s="65">
        <v>329.4261474609375</v>
      </c>
      <c r="DC22" s="65">
        <v>418.80340576171875</v>
      </c>
      <c r="DD22" s="65">
        <v>418.31503295898437</v>
      </c>
      <c r="DE22" s="65">
        <v>331.74603271484375</v>
      </c>
      <c r="DF22" s="65">
        <v>724.41998291015625</v>
      </c>
      <c r="DG22" s="65">
        <v>673.3822021484375</v>
      </c>
      <c r="DH22" s="58">
        <f t="shared" si="57"/>
        <v>0.69506227294921874</v>
      </c>
      <c r="DI22" s="65">
        <v>377.89987182617187</v>
      </c>
      <c r="DJ22" s="65">
        <v>374.92062377929687</v>
      </c>
      <c r="DK22" s="65">
        <v>378.5103759765625</v>
      </c>
      <c r="DL22" s="65">
        <v>377.28936767578125</v>
      </c>
      <c r="DM22" s="65">
        <v>712.4786376953125</v>
      </c>
      <c r="DN22" s="65">
        <v>709.74359130859375</v>
      </c>
      <c r="DO22" s="58">
        <f t="shared" si="58"/>
        <v>0.70340219238281254</v>
      </c>
      <c r="DP22" s="77">
        <v>24</v>
      </c>
      <c r="DQ22" s="77"/>
      <c r="DR22" s="65">
        <v>753.9375</v>
      </c>
      <c r="DS22" s="65">
        <v>746.875</v>
      </c>
      <c r="DT22" s="65">
        <v>0</v>
      </c>
      <c r="DU22" s="65">
        <v>0</v>
      </c>
      <c r="DV22" s="65">
        <v>767.9375</v>
      </c>
      <c r="DW22" s="65">
        <v>735.4375</v>
      </c>
      <c r="DX22" s="58">
        <f t="shared" si="59"/>
        <v>0.72100500000000001</v>
      </c>
      <c r="DY22" s="43">
        <v>6.2991452217102051</v>
      </c>
      <c r="DZ22" s="43">
        <v>14.007859230041504</v>
      </c>
      <c r="EA22" s="43">
        <v>27.361190795898438</v>
      </c>
      <c r="EB22" s="44">
        <f t="shared" si="62"/>
        <v>0.82723978736877446</v>
      </c>
      <c r="EC22" s="42">
        <v>18</v>
      </c>
      <c r="ED22" s="42">
        <v>20</v>
      </c>
      <c r="EE22" s="42">
        <v>22</v>
      </c>
      <c r="EF22" s="42">
        <v>22</v>
      </c>
      <c r="EG22" s="42">
        <v>20</v>
      </c>
      <c r="EH22" s="42">
        <v>15</v>
      </c>
      <c r="EI22" s="56">
        <f t="shared" si="38"/>
        <v>19.5</v>
      </c>
      <c r="EJ22" s="65">
        <v>91.32</v>
      </c>
      <c r="EK22" s="42">
        <v>0</v>
      </c>
      <c r="EL22" s="42">
        <v>0</v>
      </c>
      <c r="EM22" s="42">
        <v>0</v>
      </c>
      <c r="EN22" s="42">
        <v>0</v>
      </c>
      <c r="EO22" s="42">
        <v>0</v>
      </c>
      <c r="EP22" s="42">
        <v>0</v>
      </c>
      <c r="EQ22" s="54" t="str">
        <f t="shared" si="39"/>
        <v>0</v>
      </c>
      <c r="ER22" s="42"/>
      <c r="ES22" s="42">
        <v>0</v>
      </c>
      <c r="ET22" s="42">
        <v>0</v>
      </c>
      <c r="EU22" s="42">
        <v>0</v>
      </c>
      <c r="EV22" s="42">
        <v>0</v>
      </c>
      <c r="EW22" s="42">
        <v>0</v>
      </c>
      <c r="EX22" s="42">
        <v>0</v>
      </c>
      <c r="EY22" s="54" t="str">
        <f t="shared" si="40"/>
        <v>0</v>
      </c>
      <c r="EZ22" s="42"/>
      <c r="FA22" s="42">
        <v>0.30000001192092896</v>
      </c>
      <c r="FB22" s="42">
        <v>0.30000001192092896</v>
      </c>
      <c r="FC22" s="42">
        <v>0.30000001192092896</v>
      </c>
      <c r="FD22" s="42">
        <v>0.30000001192092896</v>
      </c>
      <c r="FE22" s="42">
        <v>0.30000001192092896</v>
      </c>
      <c r="FF22" s="42">
        <v>0.30000001192092896</v>
      </c>
      <c r="FG22" s="54">
        <f t="shared" si="41"/>
        <v>0.30000001192092896</v>
      </c>
      <c r="FH22" s="42"/>
      <c r="FI22" s="42">
        <v>0.34999999403953552</v>
      </c>
      <c r="FJ22" s="42">
        <v>0.34999999403953552</v>
      </c>
      <c r="FK22" s="42">
        <v>0.34999999403953552</v>
      </c>
      <c r="FL22" s="42">
        <v>0.34999999403953552</v>
      </c>
      <c r="FM22" s="42">
        <v>0.31999999284744263</v>
      </c>
      <c r="FN22" s="42">
        <v>0.31999999284744263</v>
      </c>
      <c r="FO22" s="54">
        <f t="shared" si="42"/>
        <v>0.33999999364217121</v>
      </c>
      <c r="FP22" s="42"/>
      <c r="FQ22" s="42">
        <v>0.61000001430511475</v>
      </c>
      <c r="FR22" s="42">
        <v>0.61000001430511475</v>
      </c>
      <c r="FS22" s="42">
        <v>0.61000001430511475</v>
      </c>
      <c r="FT22" s="42">
        <v>0.61000001430511475</v>
      </c>
      <c r="FU22" s="42">
        <v>0.61000001430511475</v>
      </c>
      <c r="FV22" s="42">
        <v>0.61000001430511475</v>
      </c>
      <c r="FW22" s="54">
        <f t="shared" si="43"/>
        <v>0.61000001430511475</v>
      </c>
      <c r="FX22" s="42"/>
      <c r="FY22">
        <f t="shared" si="60"/>
        <v>1.5011161301949147</v>
      </c>
      <c r="FZ22">
        <f t="shared" si="61"/>
        <v>0.9456865447636168</v>
      </c>
    </row>
    <row r="23" spans="1:182">
      <c r="A23" s="40">
        <v>39090</v>
      </c>
      <c r="B23" s="41"/>
      <c r="C23" s="41"/>
      <c r="D23" s="41"/>
      <c r="E23" s="42">
        <v>7.8803420066833496</v>
      </c>
      <c r="F23" s="42">
        <v>7.8837604522705078</v>
      </c>
      <c r="G23" s="42">
        <v>7.8700852394104004</v>
      </c>
      <c r="H23" s="42">
        <v>7.9623932838439941</v>
      </c>
      <c r="I23" s="42">
        <v>8.0341882705688477</v>
      </c>
      <c r="J23" s="42">
        <v>7.8905982971191406</v>
      </c>
      <c r="K23" s="54">
        <f t="shared" si="44"/>
        <v>7.920227924982707</v>
      </c>
      <c r="L23" s="43">
        <v>5.2014651298522949</v>
      </c>
      <c r="M23" s="43">
        <v>4.9572649002075195</v>
      </c>
      <c r="N23" s="43">
        <v>5.2258853912353516</v>
      </c>
      <c r="O23" s="43">
        <v>4.9816851615905762</v>
      </c>
      <c r="P23" s="43">
        <v>5.0793652534484863</v>
      </c>
      <c r="Q23" s="43">
        <v>4.4688644409179687</v>
      </c>
      <c r="R23" s="54">
        <f t="shared" si="45"/>
        <v>4.9857550462086992</v>
      </c>
      <c r="S23" s="43">
        <v>10.989010810852051</v>
      </c>
      <c r="T23" s="43">
        <v>13.064713478088379</v>
      </c>
      <c r="U23" s="43">
        <v>15.262515068054199</v>
      </c>
      <c r="V23" s="43">
        <v>12.332112312316895</v>
      </c>
      <c r="W23" s="43">
        <v>16.727716445922852</v>
      </c>
      <c r="X23" s="43">
        <v>15.995116233825684</v>
      </c>
      <c r="Y23" s="56">
        <f t="shared" si="46"/>
        <v>14.061864058176676</v>
      </c>
      <c r="Z23" s="42">
        <v>-0.25641027092933655</v>
      </c>
      <c r="AA23" s="42">
        <v>-0.25641027092933655</v>
      </c>
      <c r="AB23" s="42">
        <v>-0.22710622847080231</v>
      </c>
      <c r="AC23" s="42">
        <v>-0.2222222238779068</v>
      </c>
      <c r="AD23" s="42">
        <v>-0.27594628930091858</v>
      </c>
      <c r="AE23" s="42">
        <v>-0.26129427552223206</v>
      </c>
      <c r="AF23" s="54">
        <f t="shared" si="47"/>
        <v>-0.24989825983842215</v>
      </c>
      <c r="AG23" s="42">
        <v>7.470085620880127</v>
      </c>
      <c r="AH23" s="42">
        <v>7.4769229888916016</v>
      </c>
      <c r="AI23" s="42">
        <v>7.4598288536071777</v>
      </c>
      <c r="AJ23" s="42">
        <v>7.5111112594604492</v>
      </c>
      <c r="AK23" s="42">
        <v>7.5658121109008789</v>
      </c>
      <c r="AL23" s="42">
        <v>7.4564104080200195</v>
      </c>
      <c r="AM23" s="54">
        <f t="shared" si="48"/>
        <v>7.4900285402933759</v>
      </c>
      <c r="AN23" s="44">
        <v>0.47130647301673889</v>
      </c>
      <c r="AO23" s="44">
        <v>0.48595848679542542</v>
      </c>
      <c r="AP23" s="44">
        <v>0.54700857400894165</v>
      </c>
      <c r="AQ23" s="44">
        <v>0.55189257860183716</v>
      </c>
      <c r="AR23" s="44">
        <v>0.53235656023025513</v>
      </c>
      <c r="AS23" s="44">
        <v>0.58363860845565796</v>
      </c>
      <c r="AT23" s="58">
        <f t="shared" si="49"/>
        <v>0.52869354685147607</v>
      </c>
      <c r="AU23" s="42">
        <v>0.62637364864349365</v>
      </c>
      <c r="AV23" s="42">
        <v>0.67887669801712036</v>
      </c>
      <c r="AW23" s="42">
        <v>0.66910868883132935</v>
      </c>
      <c r="AX23" s="42">
        <v>0.67032968997955322</v>
      </c>
      <c r="AY23" s="42">
        <v>0.71062272787094116</v>
      </c>
      <c r="AZ23" s="42">
        <v>0.66910868883132935</v>
      </c>
      <c r="BA23" s="54">
        <f t="shared" si="37"/>
        <v>0.67073669036229455</v>
      </c>
      <c r="BB23" s="44"/>
      <c r="BC23" s="42">
        <v>0.27350428700447083</v>
      </c>
      <c r="BD23" s="42">
        <v>0.27716729044914246</v>
      </c>
      <c r="BE23" s="42">
        <v>0.31379732489585876</v>
      </c>
      <c r="BF23" s="42">
        <v>0.30280831456184387</v>
      </c>
      <c r="BG23" s="42">
        <v>0.29548230767250061</v>
      </c>
      <c r="BH23" s="42">
        <v>0.31868132948875427</v>
      </c>
      <c r="BI23" s="54">
        <f t="shared" si="50"/>
        <v>0.29690680901209515</v>
      </c>
      <c r="BJ23" s="44">
        <v>4.8962600529193878E-2</v>
      </c>
      <c r="BK23" s="44">
        <v>4.7533474862575531E-2</v>
      </c>
      <c r="BL23" s="44">
        <v>4.6506993472576141E-2</v>
      </c>
      <c r="BM23" s="44">
        <v>4.6266887336969376E-2</v>
      </c>
      <c r="BN23" s="44">
        <v>4.5941900461912155E-2</v>
      </c>
      <c r="BO23" s="44">
        <v>4.5941900461912155E-2</v>
      </c>
      <c r="BP23" s="58">
        <f t="shared" si="51"/>
        <v>4.6858959520856537E-2</v>
      </c>
      <c r="BQ23" s="42">
        <v>1.2283272743225098</v>
      </c>
      <c r="BR23" s="42">
        <v>1.1599512100219727</v>
      </c>
      <c r="BS23" s="42">
        <v>1.1477411985397339</v>
      </c>
      <c r="BT23" s="42">
        <v>1.1758241653442383</v>
      </c>
      <c r="BU23" s="42">
        <v>1.1575092077255249</v>
      </c>
      <c r="BV23" s="42">
        <v>1.1367521286010742</v>
      </c>
      <c r="BW23" s="54">
        <f t="shared" si="52"/>
        <v>1.1676841974258423</v>
      </c>
      <c r="BX23" s="44">
        <v>5.128205195069313E-2</v>
      </c>
      <c r="BY23" s="44">
        <v>5.0061050802469254E-2</v>
      </c>
      <c r="BZ23" s="44">
        <v>5.0061050802469254E-2</v>
      </c>
      <c r="CA23" s="44">
        <v>4.6398047357797623E-2</v>
      </c>
      <c r="CB23" s="44">
        <v>4.6398047357797623E-2</v>
      </c>
      <c r="CC23" s="44">
        <v>4.76190485060215E-2</v>
      </c>
      <c r="CD23" s="58">
        <f t="shared" si="53"/>
        <v>4.8636549462874733E-2</v>
      </c>
      <c r="CE23" s="42">
        <v>7.6102561950683594</v>
      </c>
      <c r="CF23" s="42">
        <v>7.6136751174926758</v>
      </c>
      <c r="CG23" s="42">
        <v>7.5829057693481445</v>
      </c>
      <c r="CH23" s="42">
        <v>7.6136751174926758</v>
      </c>
      <c r="CI23" s="42">
        <v>7.596580982208252</v>
      </c>
      <c r="CJ23" s="42">
        <v>7.6102561950683594</v>
      </c>
      <c r="CK23" s="54">
        <f t="shared" si="54"/>
        <v>7.6045582294464111</v>
      </c>
      <c r="CL23" s="42"/>
      <c r="CM23" s="44"/>
      <c r="CN23" s="44">
        <v>1.0119658708572388</v>
      </c>
      <c r="CO23" s="44">
        <v>1.0637363195419312</v>
      </c>
      <c r="CP23" s="44">
        <v>0.98363858461380005</v>
      </c>
      <c r="CQ23" s="44">
        <v>0.99438339471817017</v>
      </c>
      <c r="CR23" s="44">
        <v>0.97680097818374634</v>
      </c>
      <c r="CS23" s="44">
        <v>0.99633699655532837</v>
      </c>
      <c r="CT23" s="58">
        <f t="shared" si="55"/>
        <v>1.0044770240783691</v>
      </c>
      <c r="CU23" s="44">
        <v>1.4707486629486084</v>
      </c>
      <c r="CV23" s="44">
        <v>1.5287481546401978</v>
      </c>
      <c r="CW23" s="44">
        <v>1.5190328359603882</v>
      </c>
      <c r="CX23" s="44">
        <v>1.5482447147369385</v>
      </c>
      <c r="CY23" s="44">
        <v>1.5384864807128906</v>
      </c>
      <c r="CZ23" s="44">
        <v>1.5287481546401978</v>
      </c>
      <c r="DA23" s="58">
        <f t="shared" si="56"/>
        <v>1.5223348339398701</v>
      </c>
      <c r="DB23" s="65">
        <v>729.42608642578125</v>
      </c>
      <c r="DC23" s="65">
        <v>630.15869140625</v>
      </c>
      <c r="DD23" s="65">
        <v>658.24176025390625</v>
      </c>
      <c r="DE23" s="65">
        <v>686.813232421875</v>
      </c>
      <c r="DF23" s="65">
        <v>651.64837646484375</v>
      </c>
      <c r="DG23" s="65">
        <v>670.818115234375</v>
      </c>
      <c r="DH23" s="58">
        <f t="shared" si="57"/>
        <v>0.96650550292968751</v>
      </c>
      <c r="DI23" s="65">
        <v>713.16241455078125</v>
      </c>
      <c r="DJ23" s="65">
        <v>717.26495361328125</v>
      </c>
      <c r="DK23" s="65">
        <v>715.21368408203125</v>
      </c>
      <c r="DL23" s="65">
        <v>720</v>
      </c>
      <c r="DM23" s="65">
        <v>724.1025390625</v>
      </c>
      <c r="DN23" s="65">
        <v>715.8974609375</v>
      </c>
      <c r="DO23" s="58">
        <f t="shared" si="58"/>
        <v>1.0333538525390624</v>
      </c>
      <c r="DP23" s="77">
        <v>0</v>
      </c>
      <c r="DQ23" s="77"/>
      <c r="DR23" s="65">
        <v>0</v>
      </c>
      <c r="DS23" s="65">
        <v>0</v>
      </c>
      <c r="DT23" s="65">
        <v>753.625</v>
      </c>
      <c r="DU23" s="65">
        <v>743.3125</v>
      </c>
      <c r="DV23" s="65">
        <v>0</v>
      </c>
      <c r="DW23" s="65">
        <v>719.8125</v>
      </c>
      <c r="DX23" s="58">
        <f t="shared" si="59"/>
        <v>0.53202000000000005</v>
      </c>
      <c r="DY23" s="43">
        <v>6.7899875640869141</v>
      </c>
      <c r="DZ23" s="43">
        <v>13.405093193054199</v>
      </c>
      <c r="EA23" s="43">
        <v>26.639312744140625</v>
      </c>
      <c r="EB23" s="44">
        <f t="shared" si="62"/>
        <v>1.1213576939392089</v>
      </c>
      <c r="EC23" s="42">
        <v>15</v>
      </c>
      <c r="ED23" s="42">
        <v>15</v>
      </c>
      <c r="EE23" s="42">
        <v>15</v>
      </c>
      <c r="EF23" s="42">
        <v>15</v>
      </c>
      <c r="EG23" s="42">
        <v>15</v>
      </c>
      <c r="EH23" s="42">
        <v>15</v>
      </c>
      <c r="EI23" s="56">
        <f t="shared" si="38"/>
        <v>15</v>
      </c>
      <c r="EJ23" s="65">
        <v>97.64</v>
      </c>
      <c r="EK23" s="42">
        <v>0</v>
      </c>
      <c r="EL23" s="42">
        <v>0</v>
      </c>
      <c r="EM23" s="42">
        <v>0</v>
      </c>
      <c r="EN23" s="42">
        <v>0</v>
      </c>
      <c r="EO23" s="42">
        <v>0</v>
      </c>
      <c r="EP23" s="42">
        <v>0</v>
      </c>
      <c r="EQ23" s="54" t="str">
        <f t="shared" si="39"/>
        <v>0</v>
      </c>
      <c r="ER23" s="42"/>
      <c r="ES23" s="42">
        <v>0</v>
      </c>
      <c r="ET23" s="42">
        <v>0</v>
      </c>
      <c r="EU23" s="42">
        <v>0</v>
      </c>
      <c r="EV23" s="42">
        <v>0</v>
      </c>
      <c r="EW23" s="42">
        <v>0</v>
      </c>
      <c r="EX23" s="42">
        <v>0</v>
      </c>
      <c r="EY23" s="54" t="str">
        <f t="shared" si="40"/>
        <v>0</v>
      </c>
      <c r="EZ23" s="42"/>
      <c r="FA23" s="42">
        <v>0.25999999046325684</v>
      </c>
      <c r="FB23" s="42">
        <v>0.25999999046325684</v>
      </c>
      <c r="FC23" s="42">
        <v>0.25999999046325684</v>
      </c>
      <c r="FD23" s="42">
        <v>0.25999999046325684</v>
      </c>
      <c r="FE23" s="42">
        <v>0.25999999046325684</v>
      </c>
      <c r="FF23" s="42">
        <v>0.25999999046325684</v>
      </c>
      <c r="FG23" s="54">
        <f t="shared" si="41"/>
        <v>0.25999999046325684</v>
      </c>
      <c r="FH23" s="42"/>
      <c r="FI23" s="42">
        <v>0.30000001192092896</v>
      </c>
      <c r="FJ23" s="42">
        <v>0.30000001192092896</v>
      </c>
      <c r="FK23" s="42">
        <v>0.30000001192092896</v>
      </c>
      <c r="FL23" s="42">
        <v>0.28999999165534973</v>
      </c>
      <c r="FM23" s="42">
        <v>0.28999999165534973</v>
      </c>
      <c r="FN23" s="42">
        <v>0.28999999165534973</v>
      </c>
      <c r="FO23" s="54">
        <f t="shared" si="42"/>
        <v>0.29500000178813934</v>
      </c>
      <c r="FP23" s="42"/>
      <c r="FQ23" s="42">
        <v>0.61000001430511475</v>
      </c>
      <c r="FR23" s="42">
        <v>0.61000001430511475</v>
      </c>
      <c r="FS23" s="42">
        <v>0.61000001430511475</v>
      </c>
      <c r="FT23" s="42">
        <v>0.61000001430511475</v>
      </c>
      <c r="FU23" s="42">
        <v>0.61000001430511475</v>
      </c>
      <c r="FV23" s="42">
        <v>0.61000001430511475</v>
      </c>
      <c r="FW23" s="54">
        <f t="shared" si="43"/>
        <v>0.61000001430511475</v>
      </c>
      <c r="FX23" s="42"/>
      <c r="FY23">
        <f t="shared" si="60"/>
        <v>1.4248388856074885</v>
      </c>
      <c r="FZ23">
        <f t="shared" si="61"/>
        <v>1.0362412533261049</v>
      </c>
    </row>
    <row r="24" spans="1:182">
      <c r="A24" s="40">
        <v>39091</v>
      </c>
      <c r="B24" s="41"/>
      <c r="C24" s="41"/>
      <c r="D24" s="41"/>
      <c r="E24" s="42">
        <v>7.8871793746948242</v>
      </c>
      <c r="F24" s="42">
        <v>7.8803420066833496</v>
      </c>
      <c r="G24" s="42">
        <v>7.8632478713989258</v>
      </c>
      <c r="H24" s="42">
        <v>7.9829058647155762</v>
      </c>
      <c r="I24" s="42">
        <v>8</v>
      </c>
      <c r="J24" s="42">
        <v>7.9179487228393555</v>
      </c>
      <c r="K24" s="54">
        <f t="shared" si="44"/>
        <v>7.9219373067220049</v>
      </c>
      <c r="L24" s="43">
        <v>4.0781440734863281</v>
      </c>
      <c r="M24" s="43">
        <v>3.5897436141967773</v>
      </c>
      <c r="N24" s="43">
        <v>3.4188034534454346</v>
      </c>
      <c r="O24" s="43">
        <v>3.1501832008361816</v>
      </c>
      <c r="P24" s="43">
        <v>2.7838828563690186</v>
      </c>
      <c r="Q24" s="43">
        <v>2.6617827415466309</v>
      </c>
      <c r="R24" s="54">
        <f t="shared" si="45"/>
        <v>3.280423323313395</v>
      </c>
      <c r="S24" s="43">
        <v>13.675213813781738</v>
      </c>
      <c r="T24" s="43">
        <v>11.965811729431152</v>
      </c>
      <c r="U24" s="43">
        <v>10.378510475158691</v>
      </c>
      <c r="V24" s="43">
        <v>8.1807079315185547</v>
      </c>
      <c r="W24" s="43">
        <v>7.8144078254699707</v>
      </c>
      <c r="X24" s="43">
        <v>6.7155065536499023</v>
      </c>
      <c r="Y24" s="56">
        <f t="shared" si="46"/>
        <v>9.7883597215016689</v>
      </c>
      <c r="Z24" s="42">
        <v>-0.27594628930091858</v>
      </c>
      <c r="AA24" s="42">
        <v>-0.27106228470802307</v>
      </c>
      <c r="AB24" s="42">
        <v>-0.14896215498447418</v>
      </c>
      <c r="AC24" s="42">
        <v>-0.2222222238779068</v>
      </c>
      <c r="AD24" s="42">
        <v>-0.24175824224948883</v>
      </c>
      <c r="AE24" s="42">
        <v>-0.23199023306369781</v>
      </c>
      <c r="AF24" s="54">
        <f t="shared" si="47"/>
        <v>-0.23199023803075156</v>
      </c>
      <c r="AG24" s="42">
        <v>7.4393162727355957</v>
      </c>
      <c r="AH24" s="42">
        <v>7.4427351951599121</v>
      </c>
      <c r="AI24" s="42">
        <v>7.4666666984558105</v>
      </c>
      <c r="AJ24" s="42">
        <v>7.5692305564880371</v>
      </c>
      <c r="AK24" s="42">
        <v>7.644444465637207</v>
      </c>
      <c r="AL24" s="42">
        <v>7.5794873237609863</v>
      </c>
      <c r="AM24" s="54">
        <f t="shared" si="48"/>
        <v>7.5236467520395918</v>
      </c>
      <c r="AN24" s="44">
        <v>0.61782664060592651</v>
      </c>
      <c r="AO24" s="44">
        <v>0.59096461534500122</v>
      </c>
      <c r="AP24" s="44">
        <v>0.56166058778762817</v>
      </c>
      <c r="AQ24" s="44">
        <v>0.5763126015663147</v>
      </c>
      <c r="AR24" s="44">
        <v>0.54700857400894165</v>
      </c>
      <c r="AS24" s="44">
        <v>0.55921858549118042</v>
      </c>
      <c r="AT24" s="58">
        <f t="shared" si="49"/>
        <v>0.57549860080083215</v>
      </c>
      <c r="AU24" s="42">
        <v>0.64224666357040405</v>
      </c>
      <c r="AV24" s="42">
        <v>0.68620270490646362</v>
      </c>
      <c r="AW24" s="42">
        <v>0.64835166931152344</v>
      </c>
      <c r="AX24" s="42">
        <v>0.63492065668106079</v>
      </c>
      <c r="AY24" s="42">
        <v>0.67643469572067261</v>
      </c>
      <c r="AZ24" s="42">
        <v>0.53724056482315063</v>
      </c>
      <c r="BA24" s="54">
        <f t="shared" si="37"/>
        <v>0.63756615916887915</v>
      </c>
      <c r="BB24" s="44"/>
      <c r="BC24" s="42">
        <v>0.26617828011512756</v>
      </c>
      <c r="BD24" s="42">
        <v>0.26739928126335144</v>
      </c>
      <c r="BE24" s="42">
        <v>0.27106228470802307</v>
      </c>
      <c r="BF24" s="42">
        <v>0.28815630078315735</v>
      </c>
      <c r="BG24" s="42">
        <v>0.26129427552223206</v>
      </c>
      <c r="BH24" s="42">
        <v>0.28083029389381409</v>
      </c>
      <c r="BI24" s="54">
        <f t="shared" si="50"/>
        <v>0.27248678604761761</v>
      </c>
      <c r="BJ24" s="44">
        <v>4.5941900461912155E-2</v>
      </c>
      <c r="BK24" s="44">
        <v>4.4931810349225998E-2</v>
      </c>
      <c r="BL24" s="44">
        <v>4.4931810349225998E-2</v>
      </c>
      <c r="BM24" s="44">
        <v>4.3928071856498718E-2</v>
      </c>
      <c r="BN24" s="44">
        <v>4.7249525785446167E-2</v>
      </c>
      <c r="BO24" s="44">
        <v>4.6480085700750351E-2</v>
      </c>
      <c r="BP24" s="58">
        <f t="shared" si="51"/>
        <v>4.5577200750509896E-2</v>
      </c>
      <c r="BQ24" s="42">
        <v>1.129426121711731</v>
      </c>
      <c r="BR24" s="42">
        <v>1.1147741079330444</v>
      </c>
      <c r="BS24" s="42">
        <v>1.1050060987472534</v>
      </c>
      <c r="BT24" s="42">
        <v>1.1086691617965698</v>
      </c>
      <c r="BU24" s="42">
        <v>1.1001220941543579</v>
      </c>
      <c r="BV24" s="42">
        <v>1.129426121711731</v>
      </c>
      <c r="BW24" s="54">
        <f t="shared" si="52"/>
        <v>1.1145706176757812</v>
      </c>
      <c r="BX24" s="44">
        <v>4.76190485060215E-2</v>
      </c>
      <c r="BY24" s="44">
        <v>4.2735043913125992E-2</v>
      </c>
      <c r="BZ24" s="44">
        <v>4.76190485060215E-2</v>
      </c>
      <c r="CA24" s="44">
        <v>5.0061050802469254E-2</v>
      </c>
      <c r="CB24" s="44">
        <v>4.6398047357797623E-2</v>
      </c>
      <c r="CC24" s="44">
        <v>5.0061050802469254E-2</v>
      </c>
      <c r="CD24" s="58">
        <f t="shared" si="53"/>
        <v>4.7415548314650856E-2</v>
      </c>
      <c r="CE24" s="42">
        <v>7.6170940399169922</v>
      </c>
      <c r="CF24" s="42">
        <v>7.6170940399169922</v>
      </c>
      <c r="CG24" s="42">
        <v>7.6205129623413086</v>
      </c>
      <c r="CH24" s="42">
        <v>7.6205129623413086</v>
      </c>
      <c r="CI24" s="42">
        <v>7.6205129623413086</v>
      </c>
      <c r="CJ24" s="42">
        <v>7.6136751174926758</v>
      </c>
      <c r="CK24" s="54">
        <f t="shared" si="54"/>
        <v>7.6182336807250977</v>
      </c>
      <c r="CL24" s="42"/>
      <c r="CM24" s="44"/>
      <c r="CN24" s="44">
        <v>0.98461538553237915</v>
      </c>
      <c r="CO24" s="44">
        <v>0.99438339471817017</v>
      </c>
      <c r="CP24" s="44">
        <v>0.98363858461380005</v>
      </c>
      <c r="CQ24" s="44">
        <v>0.98754578828811646</v>
      </c>
      <c r="CR24" s="44">
        <v>1.0686203241348267</v>
      </c>
      <c r="CS24" s="44">
        <v>1.0510379076004028</v>
      </c>
      <c r="CT24" s="58">
        <f t="shared" si="55"/>
        <v>1.011640230814616</v>
      </c>
      <c r="CU24" s="44">
        <v>1.5580235719680786</v>
      </c>
      <c r="CV24" s="44">
        <v>1.442021369934082</v>
      </c>
      <c r="CW24" s="44">
        <v>1.5093348026275635</v>
      </c>
      <c r="CX24" s="44">
        <v>1.5287481546401978</v>
      </c>
      <c r="CY24" s="44">
        <v>1.4324866533279419</v>
      </c>
      <c r="CZ24" s="44">
        <v>1.4134821891784668</v>
      </c>
      <c r="DA24" s="58">
        <f t="shared" si="56"/>
        <v>1.4806827902793884</v>
      </c>
      <c r="DB24" s="65">
        <v>689.74359130859375</v>
      </c>
      <c r="DC24" s="65">
        <v>686.44683837890625</v>
      </c>
      <c r="DD24" s="65">
        <v>659.21856689453125</v>
      </c>
      <c r="DE24" s="65">
        <v>666.910888671875</v>
      </c>
      <c r="DF24" s="65">
        <v>707.6922607421875</v>
      </c>
      <c r="DG24" s="65">
        <v>732.1123046875</v>
      </c>
      <c r="DH24" s="58">
        <f t="shared" si="57"/>
        <v>0.99410986816406255</v>
      </c>
      <c r="DI24" s="65">
        <v>718.63250732421875</v>
      </c>
      <c r="DJ24" s="65">
        <v>715.8974609375</v>
      </c>
      <c r="DK24" s="65">
        <v>717.94873046875</v>
      </c>
      <c r="DL24" s="65">
        <v>726.15386962890625</v>
      </c>
      <c r="DM24" s="65">
        <v>720</v>
      </c>
      <c r="DN24" s="65">
        <v>722.73504638671875</v>
      </c>
      <c r="DO24" s="58">
        <f t="shared" si="58"/>
        <v>1.0371282275390625</v>
      </c>
      <c r="DP24" s="77">
        <v>24</v>
      </c>
      <c r="DQ24" s="77"/>
      <c r="DR24" s="65">
        <v>760.875</v>
      </c>
      <c r="DS24" s="65">
        <v>0</v>
      </c>
      <c r="DT24" s="65">
        <v>0</v>
      </c>
      <c r="DU24" s="65">
        <v>715.25</v>
      </c>
      <c r="DV24" s="65">
        <v>0</v>
      </c>
      <c r="DW24" s="65">
        <v>0</v>
      </c>
      <c r="DX24" s="58">
        <f t="shared" si="59"/>
        <v>0.35426999999999997</v>
      </c>
      <c r="DY24" s="43">
        <v>6.6754574775695801</v>
      </c>
      <c r="DZ24" s="43">
        <v>12.062405586242676</v>
      </c>
      <c r="EA24" s="43">
        <v>28.927658081054688</v>
      </c>
      <c r="EB24" s="44">
        <f t="shared" si="62"/>
        <v>1.2331606181335451</v>
      </c>
      <c r="EC24" s="42">
        <v>15</v>
      </c>
      <c r="ED24" s="42">
        <v>15</v>
      </c>
      <c r="EE24" s="42">
        <v>15</v>
      </c>
      <c r="EF24" s="42">
        <v>15</v>
      </c>
      <c r="EG24" s="42">
        <v>13</v>
      </c>
      <c r="EH24" s="42">
        <v>13</v>
      </c>
      <c r="EI24" s="56">
        <f t="shared" si="38"/>
        <v>14.333333333333334</v>
      </c>
      <c r="EJ24" s="65">
        <v>94.51</v>
      </c>
      <c r="EK24" s="42">
        <v>0</v>
      </c>
      <c r="EL24" s="42">
        <v>0</v>
      </c>
      <c r="EM24" s="42">
        <v>0</v>
      </c>
      <c r="EN24" s="42">
        <v>0</v>
      </c>
      <c r="EO24" s="42">
        <v>0</v>
      </c>
      <c r="EP24" s="42">
        <v>0</v>
      </c>
      <c r="EQ24" s="54" t="str">
        <f t="shared" si="39"/>
        <v>0</v>
      </c>
      <c r="ER24" s="42"/>
      <c r="ES24" s="42">
        <v>0</v>
      </c>
      <c r="ET24" s="42">
        <v>0</v>
      </c>
      <c r="EU24" s="42">
        <v>0</v>
      </c>
      <c r="EV24" s="42">
        <v>0</v>
      </c>
      <c r="EW24" s="42">
        <v>0</v>
      </c>
      <c r="EX24" s="42">
        <v>0</v>
      </c>
      <c r="EY24" s="54" t="str">
        <f t="shared" si="40"/>
        <v>0</v>
      </c>
      <c r="EZ24" s="42"/>
      <c r="FA24" s="42">
        <v>0.25999999046325684</v>
      </c>
      <c r="FB24" s="42">
        <v>0.25999999046325684</v>
      </c>
      <c r="FC24" s="42">
        <v>0.25999999046325684</v>
      </c>
      <c r="FD24" s="42">
        <v>0.25999999046325684</v>
      </c>
      <c r="FE24" s="42">
        <v>0.25999999046325684</v>
      </c>
      <c r="FF24" s="42">
        <v>0.23999999463558197</v>
      </c>
      <c r="FG24" s="54">
        <f t="shared" si="41"/>
        <v>0.25666665782531101</v>
      </c>
      <c r="FH24" s="42"/>
      <c r="FI24" s="42">
        <v>0.28999999165534973</v>
      </c>
      <c r="FJ24" s="42">
        <v>0.28999999165534973</v>
      </c>
      <c r="FK24" s="42">
        <v>0.28999999165534973</v>
      </c>
      <c r="FL24" s="42">
        <v>0.28999999165534973</v>
      </c>
      <c r="FM24" s="42">
        <v>0.28999999165534973</v>
      </c>
      <c r="FN24" s="42">
        <v>0.28999999165534973</v>
      </c>
      <c r="FO24" s="54">
        <f t="shared" si="42"/>
        <v>0.28999999165534973</v>
      </c>
      <c r="FP24" s="42"/>
      <c r="FQ24" s="42">
        <v>0.61000001430511475</v>
      </c>
      <c r="FR24" s="42">
        <v>0.61000001430511475</v>
      </c>
      <c r="FS24" s="42">
        <v>0.61000001430511475</v>
      </c>
      <c r="FT24" s="42">
        <v>0.61000001430511475</v>
      </c>
      <c r="FU24" s="42">
        <v>0.61000001430511475</v>
      </c>
      <c r="FV24" s="42">
        <v>0.61000001430511475</v>
      </c>
      <c r="FW24" s="54">
        <f t="shared" si="43"/>
        <v>0.61000001430511475</v>
      </c>
      <c r="FX24" s="42"/>
      <c r="FY24">
        <f t="shared" si="60"/>
        <v>1.2306656491884729</v>
      </c>
      <c r="FZ24">
        <f t="shared" si="61"/>
        <v>1.0841234949577658</v>
      </c>
    </row>
    <row r="25" spans="1:182">
      <c r="A25" s="40">
        <v>39092</v>
      </c>
      <c r="B25" s="41"/>
      <c r="C25" s="41"/>
      <c r="D25" s="41"/>
      <c r="E25" s="42">
        <v>7.8974356651306152</v>
      </c>
      <c r="F25" s="42">
        <v>7.904273509979248</v>
      </c>
      <c r="G25" s="42">
        <v>7.9145298004150391</v>
      </c>
      <c r="H25" s="42">
        <v>8.1743593215942383</v>
      </c>
      <c r="I25" s="42">
        <v>8.3316240310668945</v>
      </c>
      <c r="J25" s="42">
        <v>8.020512580871582</v>
      </c>
      <c r="K25" s="54">
        <f t="shared" si="44"/>
        <v>8.0404558181762695</v>
      </c>
      <c r="L25" s="43">
        <v>2.4664225578308105</v>
      </c>
      <c r="M25" s="43">
        <v>2.1001222133636475</v>
      </c>
      <c r="N25" s="43">
        <v>1.6117216348648071</v>
      </c>
      <c r="O25" s="43">
        <v>1.4896215200424194</v>
      </c>
      <c r="P25" s="43">
        <v>1.6117216348648071</v>
      </c>
      <c r="Q25" s="43">
        <v>0.63492065668106079</v>
      </c>
      <c r="R25" s="54">
        <f t="shared" si="45"/>
        <v>1.6524217029412587</v>
      </c>
      <c r="S25" s="43">
        <v>6.105006217956543</v>
      </c>
      <c r="T25" s="43">
        <v>6.105006217956543</v>
      </c>
      <c r="U25" s="43">
        <v>6.105006217956543</v>
      </c>
      <c r="V25" s="43">
        <v>5.6166057586669922</v>
      </c>
      <c r="W25" s="43">
        <v>5.4945054054260254</v>
      </c>
      <c r="X25" s="43">
        <v>5.4945054054260254</v>
      </c>
      <c r="Y25" s="56">
        <f t="shared" si="46"/>
        <v>5.8201058705647783</v>
      </c>
      <c r="Z25" s="42">
        <v>-0.21245421469211578</v>
      </c>
      <c r="AA25" s="42">
        <v>-0.20757021009922028</v>
      </c>
      <c r="AB25" s="42">
        <v>-0.20757021009922028</v>
      </c>
      <c r="AC25" s="42">
        <v>-0.20268620550632477</v>
      </c>
      <c r="AD25" s="42">
        <v>-0.19780220091342926</v>
      </c>
      <c r="AE25" s="42">
        <v>-0.19780220091342926</v>
      </c>
      <c r="AF25" s="54">
        <f t="shared" si="47"/>
        <v>-0.20431420703728995</v>
      </c>
      <c r="AG25" s="42">
        <v>7.5726494789123535</v>
      </c>
      <c r="AH25" s="42">
        <v>7.5863246917724609</v>
      </c>
      <c r="AI25" s="42">
        <v>7.5897436141967773</v>
      </c>
      <c r="AJ25" s="42">
        <v>7.7572650909423828</v>
      </c>
      <c r="AK25" s="42">
        <v>7.8769230842590332</v>
      </c>
      <c r="AL25" s="42">
        <v>7.6170940399169922</v>
      </c>
      <c r="AM25" s="54">
        <f t="shared" si="48"/>
        <v>7.666666666666667</v>
      </c>
      <c r="AN25" s="44">
        <v>0.54212456941604614</v>
      </c>
      <c r="AO25" s="44">
        <v>0.5445665717124939</v>
      </c>
      <c r="AP25" s="44">
        <v>0.57387059926986694</v>
      </c>
      <c r="AQ25" s="44">
        <v>0.55921858549118042</v>
      </c>
      <c r="AR25" s="44">
        <v>0.5128205418586731</v>
      </c>
      <c r="AS25" s="44">
        <v>0.51526254415512085</v>
      </c>
      <c r="AT25" s="58">
        <f t="shared" si="49"/>
        <v>0.54131056865056359</v>
      </c>
      <c r="AU25" s="42">
        <v>0.55067157745361328</v>
      </c>
      <c r="AV25" s="42">
        <v>0.63614165782928467</v>
      </c>
      <c r="AW25" s="42">
        <v>0.53113555908203125</v>
      </c>
      <c r="AX25" s="42">
        <v>0.54578757286071777</v>
      </c>
      <c r="AY25" s="42">
        <v>0.57387059926986694</v>
      </c>
      <c r="AZ25" s="42">
        <v>0.55799758434295654</v>
      </c>
      <c r="BA25" s="54">
        <f t="shared" si="37"/>
        <v>0.56593409180641174</v>
      </c>
      <c r="BB25" s="44"/>
      <c r="BC25" s="42">
        <v>0.23931623995304108</v>
      </c>
      <c r="BD25" s="42">
        <v>0.27960929274559021</v>
      </c>
      <c r="BE25" s="42">
        <v>0.24542124569416046</v>
      </c>
      <c r="BF25" s="42">
        <v>0.22100122272968292</v>
      </c>
      <c r="BG25" s="42">
        <v>0.26007327437400818</v>
      </c>
      <c r="BH25" s="42">
        <v>0.28449329733848572</v>
      </c>
      <c r="BI25" s="54">
        <f t="shared" si="50"/>
        <v>0.25498576213916141</v>
      </c>
      <c r="BJ25" s="44">
        <v>4.6488773077726364E-2</v>
      </c>
      <c r="BK25" s="44">
        <v>4.5427087694406509E-2</v>
      </c>
      <c r="BL25" s="44">
        <v>4.4488228857517242E-2</v>
      </c>
      <c r="BM25" s="44">
        <v>4.4488228857517242E-2</v>
      </c>
      <c r="BN25" s="44">
        <v>4.4494710862636566E-2</v>
      </c>
      <c r="BO25" s="44">
        <v>4.2464431375265121E-2</v>
      </c>
      <c r="BP25" s="58">
        <f t="shared" si="51"/>
        <v>4.4641910120844841E-2</v>
      </c>
      <c r="BQ25" s="42">
        <v>1.1379731893539429</v>
      </c>
      <c r="BR25" s="42">
        <v>1.1135531663894653</v>
      </c>
      <c r="BS25" s="42">
        <v>1.1330891847610474</v>
      </c>
      <c r="BT25" s="42">
        <v>1.1379731893539429</v>
      </c>
      <c r="BU25" s="42">
        <v>1.1172161102294922</v>
      </c>
      <c r="BV25" s="42">
        <v>1.139194130897522</v>
      </c>
      <c r="BW25" s="54">
        <f t="shared" si="52"/>
        <v>1.1298331618309021</v>
      </c>
      <c r="BX25" s="44">
        <v>4.5177046209573746E-2</v>
      </c>
      <c r="BY25" s="44">
        <v>4.3956045061349869E-2</v>
      </c>
      <c r="BZ25" s="44">
        <v>4.3956045061349869E-2</v>
      </c>
      <c r="CA25" s="44">
        <v>4.0293041616678238E-2</v>
      </c>
      <c r="CB25" s="44">
        <v>4.6398047357797623E-2</v>
      </c>
      <c r="CC25" s="44">
        <v>4.5177046209573746E-2</v>
      </c>
      <c r="CD25" s="58">
        <f t="shared" si="53"/>
        <v>4.4159545252720513E-2</v>
      </c>
      <c r="CE25" s="42">
        <v>7.6376066207885742</v>
      </c>
      <c r="CF25" s="42">
        <v>7.644444465637207</v>
      </c>
      <c r="CG25" s="42">
        <v>7.6478633880615234</v>
      </c>
      <c r="CH25" s="42">
        <v>7.654700756072998</v>
      </c>
      <c r="CI25" s="42">
        <v>7.654700756072998</v>
      </c>
      <c r="CJ25" s="42">
        <v>7.6752138137817383</v>
      </c>
      <c r="CK25" s="54">
        <f t="shared" si="54"/>
        <v>7.6524216334025068</v>
      </c>
      <c r="CL25" s="42"/>
      <c r="CM25" s="44"/>
      <c r="CN25" s="44">
        <v>1.0021978616714478</v>
      </c>
      <c r="CO25" s="44">
        <v>0.98070818185806274</v>
      </c>
      <c r="CP25" s="44">
        <v>0.99731379747390747</v>
      </c>
      <c r="CQ25" s="44">
        <v>0.99145299196243286</v>
      </c>
      <c r="CR25" s="44">
        <v>1.0666667222976685</v>
      </c>
      <c r="CS25" s="44">
        <v>1.0578755140304565</v>
      </c>
      <c r="CT25" s="58">
        <f t="shared" si="55"/>
        <v>1.0160358448823292</v>
      </c>
      <c r="CU25" s="44">
        <v>1.4803625345230103</v>
      </c>
      <c r="CV25" s="44">
        <v>1.4707486629486084</v>
      </c>
      <c r="CW25" s="44">
        <v>1.4515767097473145</v>
      </c>
      <c r="CX25" s="44">
        <v>1.4229755401611328</v>
      </c>
      <c r="CY25" s="44">
        <v>1.4040098190307617</v>
      </c>
      <c r="CZ25" s="44">
        <v>1.3757166862487793</v>
      </c>
      <c r="DA25" s="58">
        <f t="shared" si="56"/>
        <v>1.4342316587766011</v>
      </c>
      <c r="DB25" s="65">
        <v>706.959716796875</v>
      </c>
      <c r="DC25" s="65">
        <v>642.00244140625</v>
      </c>
      <c r="DD25" s="65">
        <v>699.3895263671875</v>
      </c>
      <c r="DE25" s="65">
        <v>675.9462890625</v>
      </c>
      <c r="DF25" s="65">
        <v>694.62762451171875</v>
      </c>
      <c r="DG25" s="65">
        <v>733.5775146484375</v>
      </c>
      <c r="DH25" s="58">
        <f t="shared" si="57"/>
        <v>0.99660074707031254</v>
      </c>
      <c r="DI25" s="65">
        <v>727.5213623046875</v>
      </c>
      <c r="DJ25" s="65">
        <v>720.68377685546875</v>
      </c>
      <c r="DK25" s="65">
        <v>723.4188232421875</v>
      </c>
      <c r="DL25" s="65">
        <v>719.31622314453125</v>
      </c>
      <c r="DM25" s="65">
        <v>726.15386962890625</v>
      </c>
      <c r="DN25" s="65">
        <v>726.83758544921875</v>
      </c>
      <c r="DO25" s="58">
        <f t="shared" si="58"/>
        <v>1.0425435937500001</v>
      </c>
      <c r="DP25" s="77">
        <v>24</v>
      </c>
      <c r="DQ25" s="77"/>
      <c r="DR25" s="65">
        <v>702.3125</v>
      </c>
      <c r="DS25" s="65">
        <v>735.25</v>
      </c>
      <c r="DT25" s="65">
        <v>0</v>
      </c>
      <c r="DU25" s="65">
        <v>739.8125</v>
      </c>
      <c r="DV25" s="65">
        <v>698.25</v>
      </c>
      <c r="DW25" s="65">
        <v>0</v>
      </c>
      <c r="DX25" s="58">
        <f t="shared" si="59"/>
        <v>0.69015000000000004</v>
      </c>
      <c r="DY25" s="43">
        <v>6.580561637878418</v>
      </c>
      <c r="DZ25" s="43">
        <v>11.225030899047852</v>
      </c>
      <c r="EA25" s="43">
        <v>28.905998229980469</v>
      </c>
      <c r="EB25" s="44">
        <f t="shared" si="62"/>
        <v>1.1648002980804444</v>
      </c>
      <c r="EC25" s="42">
        <v>13</v>
      </c>
      <c r="ED25" s="42">
        <v>13</v>
      </c>
      <c r="EE25" s="42">
        <v>13</v>
      </c>
      <c r="EF25" s="42">
        <v>13</v>
      </c>
      <c r="EG25" s="42">
        <v>13</v>
      </c>
      <c r="EH25" s="42">
        <v>13</v>
      </c>
      <c r="EI25" s="56">
        <f t="shared" si="38"/>
        <v>13</v>
      </c>
      <c r="EJ25" s="65">
        <v>85.17</v>
      </c>
      <c r="EK25" s="42">
        <v>0</v>
      </c>
      <c r="EL25" s="42">
        <v>0</v>
      </c>
      <c r="EM25" s="42">
        <v>0</v>
      </c>
      <c r="EN25" s="42">
        <v>0</v>
      </c>
      <c r="EO25" s="42">
        <v>0</v>
      </c>
      <c r="EP25" s="42">
        <v>0</v>
      </c>
      <c r="EQ25" s="54" t="str">
        <f t="shared" si="39"/>
        <v>0</v>
      </c>
      <c r="ER25" s="42"/>
      <c r="ES25" s="42">
        <v>0</v>
      </c>
      <c r="ET25" s="42">
        <v>0</v>
      </c>
      <c r="EU25" s="42">
        <v>0</v>
      </c>
      <c r="EV25" s="42">
        <v>0</v>
      </c>
      <c r="EW25" s="42">
        <v>0</v>
      </c>
      <c r="EX25" s="42">
        <v>0</v>
      </c>
      <c r="EY25" s="54" t="str">
        <f t="shared" si="40"/>
        <v>0</v>
      </c>
      <c r="EZ25" s="42"/>
      <c r="FA25" s="42">
        <v>0.23999999463558197</v>
      </c>
      <c r="FB25" s="42">
        <v>0.23999999463558197</v>
      </c>
      <c r="FC25" s="42">
        <v>0.23999999463558197</v>
      </c>
      <c r="FD25" s="42">
        <v>0.23999999463558197</v>
      </c>
      <c r="FE25" s="42">
        <v>0.23999999463558197</v>
      </c>
      <c r="FF25" s="42">
        <v>0.23999999463558197</v>
      </c>
      <c r="FG25" s="54">
        <f t="shared" si="41"/>
        <v>0.23999999463558197</v>
      </c>
      <c r="FH25" s="42"/>
      <c r="FI25" s="42">
        <v>0.28999999165534973</v>
      </c>
      <c r="FJ25" s="42">
        <v>0.28999999165534973</v>
      </c>
      <c r="FK25" s="42">
        <v>0.28999999165534973</v>
      </c>
      <c r="FL25" s="42">
        <v>0.28999999165534973</v>
      </c>
      <c r="FM25" s="42">
        <v>0.28999999165534973</v>
      </c>
      <c r="FN25" s="42">
        <v>0.28999999165534973</v>
      </c>
      <c r="FO25" s="54">
        <f t="shared" si="42"/>
        <v>0.28999999165534973</v>
      </c>
      <c r="FP25" s="42"/>
      <c r="FQ25" s="42">
        <v>0.61000001430511475</v>
      </c>
      <c r="FR25" s="42">
        <v>0.61000001430511475</v>
      </c>
      <c r="FS25" s="42">
        <v>0.61000001430511475</v>
      </c>
      <c r="FT25" s="42">
        <v>0.61000001430511475</v>
      </c>
      <c r="FU25" s="42">
        <v>0.61000001430511475</v>
      </c>
      <c r="FV25" s="42">
        <v>0.61000001430511475</v>
      </c>
      <c r="FW25" s="54">
        <f t="shared" si="43"/>
        <v>0.61000001430511475</v>
      </c>
      <c r="FX25" s="42"/>
      <c r="FY25">
        <f t="shared" si="60"/>
        <v>1.0314843783282561</v>
      </c>
      <c r="FZ25">
        <f t="shared" si="61"/>
        <v>1.0884219139664619</v>
      </c>
    </row>
    <row r="26" spans="1:182">
      <c r="A26" s="40">
        <v>39093</v>
      </c>
      <c r="B26" s="41"/>
      <c r="C26" s="41"/>
      <c r="D26" s="41"/>
      <c r="E26" s="42">
        <v>7.9589743614196777</v>
      </c>
      <c r="F26" s="42">
        <v>7.9487180709838867</v>
      </c>
      <c r="G26" s="42">
        <v>7.9384613037109375</v>
      </c>
      <c r="H26" s="42">
        <v>8.0034189224243164</v>
      </c>
      <c r="I26" s="42">
        <v>8.1162395477294922</v>
      </c>
      <c r="J26" s="42">
        <v>8.2735042572021484</v>
      </c>
      <c r="K26" s="54">
        <f t="shared" si="44"/>
        <v>8.0398860772450771</v>
      </c>
      <c r="L26" s="43">
        <v>0.26862028241157532</v>
      </c>
      <c r="M26" s="43">
        <v>0.14652015268802643</v>
      </c>
      <c r="N26" s="43">
        <v>0.68376070261001587</v>
      </c>
      <c r="O26" s="43">
        <v>2.4420024827122688E-2</v>
      </c>
      <c r="P26" s="43">
        <v>0.5128205418586731</v>
      </c>
      <c r="Q26" s="43">
        <v>0.3174603283405304</v>
      </c>
      <c r="R26" s="54">
        <f t="shared" si="45"/>
        <v>0.32560033878932398</v>
      </c>
      <c r="S26" s="43">
        <v>5.6166057586669922</v>
      </c>
      <c r="T26" s="43">
        <v>6.9597067832946777</v>
      </c>
      <c r="U26" s="43">
        <v>6.105006217956543</v>
      </c>
      <c r="V26" s="43">
        <v>5.3724055290222168</v>
      </c>
      <c r="W26" s="43">
        <v>6.105006217956543</v>
      </c>
      <c r="X26" s="43">
        <v>5.9829058647155762</v>
      </c>
      <c r="Y26" s="56">
        <f t="shared" si="46"/>
        <v>6.0236060619354248</v>
      </c>
      <c r="Z26" s="42">
        <v>-0.18803419172763824</v>
      </c>
      <c r="AA26" s="42">
        <v>-0.14407815039157867</v>
      </c>
      <c r="AB26" s="42">
        <v>-0.14896215498447418</v>
      </c>
      <c r="AC26" s="42">
        <v>-0.13431014120578766</v>
      </c>
      <c r="AD26" s="42">
        <v>-0.13431014120578766</v>
      </c>
      <c r="AE26" s="42">
        <v>-0.11477411538362503</v>
      </c>
      <c r="AF26" s="54">
        <f t="shared" si="47"/>
        <v>-0.14407814914981523</v>
      </c>
      <c r="AG26" s="42">
        <v>7.5726494789123535</v>
      </c>
      <c r="AH26" s="42">
        <v>7.5931625366210938</v>
      </c>
      <c r="AI26" s="42">
        <v>7.5829057693481445</v>
      </c>
      <c r="AJ26" s="42">
        <v>7.6957263946533203</v>
      </c>
      <c r="AK26" s="42">
        <v>7.7538461685180664</v>
      </c>
      <c r="AL26" s="42">
        <v>7.6615386009216309</v>
      </c>
      <c r="AM26" s="54">
        <f t="shared" si="48"/>
        <v>7.6433048248291016</v>
      </c>
      <c r="AN26" s="44">
        <v>0.56410259008407593</v>
      </c>
      <c r="AO26" s="44">
        <v>0.59584861993789673</v>
      </c>
      <c r="AP26" s="44">
        <v>0.62026864290237427</v>
      </c>
      <c r="AQ26" s="44">
        <v>0.79609280824661255</v>
      </c>
      <c r="AR26" s="44">
        <v>0.62515264749526978</v>
      </c>
      <c r="AS26" s="44">
        <v>0.56410259008407593</v>
      </c>
      <c r="AT26" s="58">
        <f t="shared" si="49"/>
        <v>0.62759464979171753</v>
      </c>
      <c r="AU26" s="42">
        <v>0.5604395866394043</v>
      </c>
      <c r="AV26" s="42">
        <v>0.55433458089828491</v>
      </c>
      <c r="AW26" s="42">
        <v>0.57142859697341919</v>
      </c>
      <c r="AX26" s="42">
        <v>0.59462761878967285</v>
      </c>
      <c r="AY26" s="42">
        <v>0.55189257860183716</v>
      </c>
      <c r="AZ26" s="42">
        <v>0.61904764175415039</v>
      </c>
      <c r="BA26" s="54">
        <f t="shared" si="37"/>
        <v>0.57529510060946143</v>
      </c>
      <c r="BB26" s="44"/>
      <c r="BC26" s="42">
        <v>0.26129427552223206</v>
      </c>
      <c r="BD26" s="42">
        <v>0.27228328585624695</v>
      </c>
      <c r="BE26" s="42">
        <v>0.28083029389381409</v>
      </c>
      <c r="BF26" s="42">
        <v>0.35775336623191833</v>
      </c>
      <c r="BG26" s="42">
        <v>0.32356533408164978</v>
      </c>
      <c r="BH26" s="42">
        <v>0.37484738230705261</v>
      </c>
      <c r="BI26" s="54">
        <f t="shared" si="50"/>
        <v>0.31176232298215228</v>
      </c>
      <c r="BJ26" s="44">
        <v>4.1196491569280624E-2</v>
      </c>
      <c r="BK26" s="44">
        <v>3.9984371513128281E-2</v>
      </c>
      <c r="BL26" s="44">
        <v>4.2478296905755997E-2</v>
      </c>
      <c r="BM26" s="44">
        <v>4.2725220322608948E-2</v>
      </c>
      <c r="BN26" s="44">
        <v>4.3367337435483932E-2</v>
      </c>
      <c r="BO26" s="44">
        <v>4.1340261697769165E-2</v>
      </c>
      <c r="BP26" s="58">
        <f t="shared" si="51"/>
        <v>4.1848663240671158E-2</v>
      </c>
      <c r="BQ26" s="42">
        <v>1.1330891847610474</v>
      </c>
      <c r="BR26" s="42">
        <v>1.1330891847610474</v>
      </c>
      <c r="BS26" s="42">
        <v>1.158730149269104</v>
      </c>
      <c r="BT26" s="42">
        <v>1.1733821630477905</v>
      </c>
      <c r="BU26" s="42">
        <v>1.2173382043838501</v>
      </c>
      <c r="BV26" s="42">
        <v>1.2075701951980591</v>
      </c>
      <c r="BW26" s="54">
        <f t="shared" si="52"/>
        <v>1.1705331802368164</v>
      </c>
      <c r="BX26" s="44">
        <v>4.1514042764902115E-2</v>
      </c>
      <c r="BY26" s="44">
        <v>4.0293041616678238E-2</v>
      </c>
      <c r="BZ26" s="44">
        <v>4.2735043913125992E-2</v>
      </c>
      <c r="CA26" s="44">
        <v>4.0293041616678238E-2</v>
      </c>
      <c r="CB26" s="44">
        <v>4.3956045061349869E-2</v>
      </c>
      <c r="CC26" s="44">
        <v>4.0293041616678238E-2</v>
      </c>
      <c r="CD26" s="58">
        <f t="shared" si="53"/>
        <v>4.1514042764902115E-2</v>
      </c>
      <c r="CE26" s="42">
        <v>7.7025642395019531</v>
      </c>
      <c r="CF26" s="42">
        <v>7.7059826850891113</v>
      </c>
      <c r="CG26" s="42">
        <v>7.7128205299377441</v>
      </c>
      <c r="CH26" s="42">
        <v>7.7059826850891113</v>
      </c>
      <c r="CI26" s="42">
        <v>7.6478633880615234</v>
      </c>
      <c r="CJ26" s="42">
        <v>7.740170955657959</v>
      </c>
      <c r="CK26" s="54">
        <f t="shared" si="54"/>
        <v>7.7025640805562334</v>
      </c>
      <c r="CL26" s="42"/>
      <c r="CM26" s="44"/>
      <c r="CN26" s="44">
        <v>1.0178266763687134</v>
      </c>
      <c r="CO26" s="44">
        <v>0.98949939012527466</v>
      </c>
      <c r="CP26" s="44">
        <v>1.0764347314834595</v>
      </c>
      <c r="CQ26" s="44">
        <v>1.5296703577041626</v>
      </c>
      <c r="CR26" s="44">
        <v>1.6361416578292847</v>
      </c>
      <c r="CS26" s="44">
        <v>1.5482295751571655</v>
      </c>
      <c r="CT26" s="58">
        <f t="shared" si="55"/>
        <v>1.2996337314446766</v>
      </c>
      <c r="CU26" s="44">
        <v>1.4324866533279419</v>
      </c>
      <c r="CV26" s="44">
        <v>1.3851268291473389</v>
      </c>
      <c r="CW26" s="44">
        <v>1.2644529342651367</v>
      </c>
      <c r="CX26" s="44">
        <v>0.91661465167999268</v>
      </c>
      <c r="CY26" s="44">
        <v>0.8435332179069519</v>
      </c>
      <c r="CZ26" s="44">
        <v>0.96643048524856567</v>
      </c>
      <c r="DA26" s="58">
        <f t="shared" si="56"/>
        <v>1.134774128595988</v>
      </c>
      <c r="DB26" s="65">
        <v>705.4945068359375</v>
      </c>
      <c r="DC26" s="65">
        <v>666.910888671875</v>
      </c>
      <c r="DD26" s="65">
        <v>711.111083984375</v>
      </c>
      <c r="DE26" s="65">
        <v>1028.937744140625</v>
      </c>
      <c r="DF26" s="65">
        <v>1110.37841796875</v>
      </c>
      <c r="DG26" s="65">
        <v>1030.891357421875</v>
      </c>
      <c r="DH26" s="58">
        <f t="shared" si="57"/>
        <v>1.2608937597656249</v>
      </c>
      <c r="DI26" s="65">
        <v>732.30767822265625</v>
      </c>
      <c r="DJ26" s="65">
        <v>729.5726318359375</v>
      </c>
      <c r="DK26" s="65">
        <v>727.5213623046875</v>
      </c>
      <c r="DL26" s="65">
        <v>1071.794921875</v>
      </c>
      <c r="DM26" s="65">
        <v>1067.4725341796875</v>
      </c>
      <c r="DN26" s="65">
        <v>1054.3101806640625</v>
      </c>
      <c r="DO26" s="58">
        <f t="shared" si="58"/>
        <v>1.2919150341796874</v>
      </c>
      <c r="DP26" s="77">
        <v>47</v>
      </c>
      <c r="DQ26" s="77"/>
      <c r="DR26" s="65">
        <v>0</v>
      </c>
      <c r="DS26" s="65">
        <v>727.4375</v>
      </c>
      <c r="DT26" s="65">
        <v>737.1875</v>
      </c>
      <c r="DU26" s="65">
        <v>683.4375</v>
      </c>
      <c r="DV26" s="65">
        <v>712.5625</v>
      </c>
      <c r="DW26" s="65">
        <v>0</v>
      </c>
      <c r="DX26" s="58">
        <f t="shared" si="59"/>
        <v>0.68654999999999999</v>
      </c>
      <c r="DY26" s="43">
        <v>6.4267640113830566</v>
      </c>
      <c r="DZ26" s="43">
        <v>12.26814079284668</v>
      </c>
      <c r="EA26" s="43">
        <v>27.953125</v>
      </c>
      <c r="EB26" s="44">
        <f t="shared" si="62"/>
        <v>1.1396209896850586</v>
      </c>
      <c r="EC26" s="42">
        <v>13</v>
      </c>
      <c r="ED26" s="42">
        <v>13</v>
      </c>
      <c r="EE26" s="42">
        <v>13</v>
      </c>
      <c r="EF26" s="42">
        <v>15</v>
      </c>
      <c r="EG26" s="42">
        <v>15</v>
      </c>
      <c r="EH26" s="42">
        <v>12</v>
      </c>
      <c r="EI26" s="56">
        <f t="shared" si="38"/>
        <v>13.5</v>
      </c>
      <c r="EJ26" s="65">
        <v>113.26</v>
      </c>
      <c r="EK26" s="42">
        <v>0</v>
      </c>
      <c r="EL26" s="42">
        <v>0</v>
      </c>
      <c r="EM26" s="42">
        <v>0</v>
      </c>
      <c r="EN26" s="42">
        <v>0</v>
      </c>
      <c r="EO26" s="42">
        <v>0</v>
      </c>
      <c r="EP26" s="42">
        <v>0</v>
      </c>
      <c r="EQ26" s="54" t="str">
        <f t="shared" si="39"/>
        <v>0</v>
      </c>
      <c r="ER26" s="42"/>
      <c r="ES26" s="42">
        <v>0</v>
      </c>
      <c r="ET26" s="42">
        <v>0</v>
      </c>
      <c r="EU26" s="42">
        <v>0</v>
      </c>
      <c r="EV26" s="42">
        <v>0</v>
      </c>
      <c r="EW26" s="42">
        <v>0</v>
      </c>
      <c r="EX26" s="42">
        <v>0</v>
      </c>
      <c r="EY26" s="54" t="str">
        <f t="shared" si="40"/>
        <v>0</v>
      </c>
      <c r="EZ26" s="42"/>
      <c r="FA26" s="42">
        <v>0.23999999463558197</v>
      </c>
      <c r="FB26" s="42">
        <v>0.23999999463558197</v>
      </c>
      <c r="FC26" s="42">
        <v>0.23999999463558197</v>
      </c>
      <c r="FD26" s="42">
        <v>0.23999999463558197</v>
      </c>
      <c r="FE26" s="42">
        <v>0.23999999463558197</v>
      </c>
      <c r="FF26" s="42">
        <v>0.23999999463558197</v>
      </c>
      <c r="FG26" s="54">
        <f t="shared" si="41"/>
        <v>0.23999999463558197</v>
      </c>
      <c r="FH26" s="42"/>
      <c r="FI26" s="42">
        <v>0.28999999165534973</v>
      </c>
      <c r="FJ26" s="42">
        <v>0.28999999165534973</v>
      </c>
      <c r="FK26" s="42">
        <v>0.28999999165534973</v>
      </c>
      <c r="FL26" s="42">
        <v>0.2800000011920929</v>
      </c>
      <c r="FM26" s="42">
        <v>0.25999999046325684</v>
      </c>
      <c r="FN26" s="42">
        <v>0.25999999046325684</v>
      </c>
      <c r="FO26" s="54">
        <f t="shared" si="42"/>
        <v>0.27833332618077594</v>
      </c>
      <c r="FP26" s="42"/>
      <c r="FQ26" s="42">
        <v>0.61000001430511475</v>
      </c>
      <c r="FR26" s="42">
        <v>0.61000001430511475</v>
      </c>
      <c r="FS26" s="42">
        <v>0.61000001430511475</v>
      </c>
      <c r="FT26" s="42">
        <v>0.61000001430511475</v>
      </c>
      <c r="FU26" s="42">
        <v>0.61000001430511475</v>
      </c>
      <c r="FV26" s="42">
        <v>0.61000001430511475</v>
      </c>
      <c r="FW26" s="54">
        <f t="shared" si="43"/>
        <v>0.61000001430511475</v>
      </c>
      <c r="FX26" s="42"/>
      <c r="FY26">
        <f t="shared" si="60"/>
        <v>0.98217732908317068</v>
      </c>
      <c r="FZ26">
        <f t="shared" si="61"/>
        <v>1.1794842042276337</v>
      </c>
    </row>
    <row r="27" spans="1:182">
      <c r="A27" s="40">
        <v>39094</v>
      </c>
      <c r="B27" s="41"/>
      <c r="C27" s="41"/>
      <c r="D27" s="41"/>
      <c r="E27" s="42">
        <v>9.7777776718139648</v>
      </c>
      <c r="F27" s="42">
        <v>8.5504274368286133</v>
      </c>
      <c r="G27" s="42">
        <v>9.3504276275634766</v>
      </c>
      <c r="H27" s="42">
        <v>8.5094013214111328</v>
      </c>
      <c r="I27" s="42">
        <v>9.3128204345703125</v>
      </c>
      <c r="J27" s="42">
        <v>9.6991453170776367</v>
      </c>
      <c r="K27" s="54">
        <f t="shared" si="44"/>
        <v>9.1999999682108555</v>
      </c>
      <c r="L27" s="43">
        <v>7.3260076344013214E-2</v>
      </c>
      <c r="M27" s="43">
        <v>0.3174603283405304</v>
      </c>
      <c r="N27" s="43">
        <v>0.43956044316291809</v>
      </c>
      <c r="O27" s="43">
        <v>0.92796093225479126</v>
      </c>
      <c r="P27" s="43">
        <v>1.5384615659713745</v>
      </c>
      <c r="Q27" s="43">
        <v>2.0268621444702148</v>
      </c>
      <c r="R27" s="54">
        <f t="shared" si="45"/>
        <v>0.88726091509064042</v>
      </c>
      <c r="S27" s="43">
        <v>5.3724055290222168</v>
      </c>
      <c r="T27" s="43">
        <v>5.3724055290222168</v>
      </c>
      <c r="U27" s="43">
        <v>5.4945054054260254</v>
      </c>
      <c r="V27" s="43">
        <v>5.4945054054260254</v>
      </c>
      <c r="W27" s="43">
        <v>5.9829058647155762</v>
      </c>
      <c r="X27" s="43">
        <v>6.8376069068908691</v>
      </c>
      <c r="Y27" s="56">
        <f t="shared" si="46"/>
        <v>5.7590557734171552</v>
      </c>
      <c r="Z27" s="42">
        <v>-0.17338217794895172</v>
      </c>
      <c r="AA27" s="42">
        <v>-0.17338217794895172</v>
      </c>
      <c r="AB27" s="42">
        <v>-0.17338217794895172</v>
      </c>
      <c r="AC27" s="42">
        <v>-0.20268620550632477</v>
      </c>
      <c r="AD27" s="42">
        <v>-0.20268620550632477</v>
      </c>
      <c r="AE27" s="42">
        <v>-0.19291819632053375</v>
      </c>
      <c r="AF27" s="54">
        <f t="shared" si="47"/>
        <v>-0.18640619019667307</v>
      </c>
      <c r="AG27" s="42">
        <v>7.6034188270568848</v>
      </c>
      <c r="AH27" s="42">
        <v>7.6239314079284668</v>
      </c>
      <c r="AI27" s="42">
        <v>7.5760684013366699</v>
      </c>
      <c r="AJ27" s="42">
        <v>7.6888890266418457</v>
      </c>
      <c r="AK27" s="42">
        <v>7.7675213813781738</v>
      </c>
      <c r="AL27" s="42">
        <v>7.654700756072998</v>
      </c>
      <c r="AM27" s="54">
        <f t="shared" si="48"/>
        <v>7.6524216334025068</v>
      </c>
      <c r="AN27" s="44">
        <v>0.63736265897750854</v>
      </c>
      <c r="AO27" s="44">
        <v>0.67399269342422485</v>
      </c>
      <c r="AP27" s="44">
        <v>0.67399269342422485</v>
      </c>
      <c r="AQ27" s="44">
        <v>0.62759464979171753</v>
      </c>
      <c r="AR27" s="44">
        <v>0.66910868883132935</v>
      </c>
      <c r="AS27" s="44">
        <v>0.71794873476028442</v>
      </c>
      <c r="AT27" s="58">
        <f t="shared" si="49"/>
        <v>0.66666668653488159</v>
      </c>
      <c r="AU27" s="42">
        <v>0.47252747416496277</v>
      </c>
      <c r="AV27" s="42">
        <v>0.47130647301673889</v>
      </c>
      <c r="AW27" s="42">
        <v>0.52258855104446411</v>
      </c>
      <c r="AX27" s="42">
        <v>0.47374847531318665</v>
      </c>
      <c r="AY27" s="42">
        <v>0.46642246842384338</v>
      </c>
      <c r="AZ27" s="42">
        <v>0.51526254415512085</v>
      </c>
      <c r="BA27" s="54">
        <f t="shared" si="37"/>
        <v>0.48697599768638611</v>
      </c>
      <c r="BB27" s="44"/>
      <c r="BC27" s="42">
        <v>0.25518926978111267</v>
      </c>
      <c r="BD27" s="42">
        <v>0.26129427552223206</v>
      </c>
      <c r="BE27" s="42">
        <v>0.28937730193138123</v>
      </c>
      <c r="BF27" s="42">
        <v>0.2063492089509964</v>
      </c>
      <c r="BG27" s="42">
        <v>0.19169719517230988</v>
      </c>
      <c r="BH27" s="42">
        <v>0.20879121124744415</v>
      </c>
      <c r="BI27" s="54">
        <f t="shared" si="50"/>
        <v>0.23544974376757941</v>
      </c>
      <c r="BJ27" s="44">
        <v>4.1340261697769165E-2</v>
      </c>
      <c r="BK27" s="44">
        <v>4.0613982826471329E-2</v>
      </c>
      <c r="BL27" s="44">
        <v>4.0613982826471329E-2</v>
      </c>
      <c r="BM27" s="44">
        <v>4.0613982826471329E-2</v>
      </c>
      <c r="BN27" s="44">
        <v>4.0613982826471329E-2</v>
      </c>
      <c r="BO27" s="44">
        <v>4.1647762060165405E-2</v>
      </c>
      <c r="BP27" s="58">
        <f t="shared" si="51"/>
        <v>4.0907325843969979E-2</v>
      </c>
      <c r="BQ27" s="42">
        <v>1.1379731893539429</v>
      </c>
      <c r="BR27" s="42">
        <v>1.0610500574111938</v>
      </c>
      <c r="BS27" s="42">
        <v>1.0549451112747192</v>
      </c>
      <c r="BT27" s="42">
        <v>1.0305250883102417</v>
      </c>
      <c r="BU27" s="42">
        <v>0.9841269850730896</v>
      </c>
      <c r="BV27" s="42">
        <v>1.009768009185791</v>
      </c>
      <c r="BW27" s="54">
        <f t="shared" si="52"/>
        <v>1.0463980734348297</v>
      </c>
      <c r="BX27" s="44">
        <v>3.7851039320230484E-2</v>
      </c>
      <c r="BY27" s="44">
        <v>4.2735043913125992E-2</v>
      </c>
      <c r="BZ27" s="44">
        <v>4.0293041616678238E-2</v>
      </c>
      <c r="CA27" s="44">
        <v>4.2735043913125992E-2</v>
      </c>
      <c r="CB27" s="44">
        <v>4.0293041616678238E-2</v>
      </c>
      <c r="CC27" s="44">
        <v>3.9072040468454361E-2</v>
      </c>
      <c r="CD27" s="58">
        <f t="shared" si="53"/>
        <v>4.0496541808048882E-2</v>
      </c>
      <c r="CE27" s="42">
        <v>7.7470083236694336</v>
      </c>
      <c r="CF27" s="42">
        <v>7.75042724609375</v>
      </c>
      <c r="CG27" s="42">
        <v>7.7367520332336426</v>
      </c>
      <c r="CH27" s="42">
        <v>7.729914665222168</v>
      </c>
      <c r="CI27" s="42">
        <v>7.740170955657959</v>
      </c>
      <c r="CJ27" s="42">
        <v>7.7230768203735352</v>
      </c>
      <c r="CK27" s="54">
        <f t="shared" si="54"/>
        <v>7.737891674041748</v>
      </c>
      <c r="CL27" s="42"/>
      <c r="CM27" s="44"/>
      <c r="CN27" s="44">
        <v>1.4827839136123657</v>
      </c>
      <c r="CO27" s="44">
        <v>1.4847375154495239</v>
      </c>
      <c r="CP27" s="44">
        <v>1.4730159044265747</v>
      </c>
      <c r="CQ27" s="44">
        <v>1.4730159044265747</v>
      </c>
      <c r="CR27" s="44">
        <v>1.4730159044265747</v>
      </c>
      <c r="CS27" s="44">
        <v>1.418315052986145</v>
      </c>
      <c r="CT27" s="58">
        <f t="shared" si="55"/>
        <v>1.4674806992212932</v>
      </c>
      <c r="CU27" s="44">
        <v>1.0001165866851807</v>
      </c>
      <c r="CV27" s="44">
        <v>0.94972854852676392</v>
      </c>
      <c r="CW27" s="44">
        <v>0.96643048524856567</v>
      </c>
      <c r="CX27" s="44">
        <v>0.9832274317741394</v>
      </c>
      <c r="CY27" s="44">
        <v>1.0171023607254028</v>
      </c>
      <c r="CZ27" s="44">
        <v>1.0772809982299805</v>
      </c>
      <c r="DA27" s="58">
        <f t="shared" si="56"/>
        <v>0.99898106853167212</v>
      </c>
      <c r="DB27" s="65">
        <v>1036.5079345703125</v>
      </c>
      <c r="DC27" s="65">
        <v>989.25518798828125</v>
      </c>
      <c r="DD27" s="65">
        <v>1000.4884033203125</v>
      </c>
      <c r="DE27" s="65">
        <v>1021.8558959960937</v>
      </c>
      <c r="DF27" s="65">
        <v>1008.1806640625</v>
      </c>
      <c r="DG27" s="65">
        <v>959.096435546875</v>
      </c>
      <c r="DH27" s="58">
        <f t="shared" si="57"/>
        <v>1.4436922851562499</v>
      </c>
      <c r="DI27" s="65">
        <v>1055.213623046875</v>
      </c>
      <c r="DJ27" s="65">
        <v>1046.3980712890625</v>
      </c>
      <c r="DK27" s="65">
        <v>1041.3675537109375</v>
      </c>
      <c r="DL27" s="65">
        <v>1052.1123046875</v>
      </c>
      <c r="DM27" s="65">
        <v>1037.87548828125</v>
      </c>
      <c r="DN27" s="65">
        <v>1038.3394775390625</v>
      </c>
      <c r="DO27" s="58">
        <f t="shared" si="58"/>
        <v>1.5051135644531251</v>
      </c>
      <c r="DP27" s="77">
        <v>0</v>
      </c>
      <c r="DQ27" s="77"/>
      <c r="DR27" s="65">
        <v>0</v>
      </c>
      <c r="DS27" s="65">
        <v>723.9375</v>
      </c>
      <c r="DT27" s="65">
        <v>766</v>
      </c>
      <c r="DU27" s="65">
        <v>0</v>
      </c>
      <c r="DV27" s="65">
        <v>765.5625</v>
      </c>
      <c r="DW27" s="65">
        <v>741.75</v>
      </c>
      <c r="DX27" s="58">
        <f t="shared" si="59"/>
        <v>0.71933999999999998</v>
      </c>
      <c r="DY27" s="43">
        <v>6.4987545013427734</v>
      </c>
      <c r="DZ27" s="43">
        <v>14.625061988830566</v>
      </c>
      <c r="EA27" s="43">
        <v>26.473281860351563</v>
      </c>
      <c r="EB27" s="44">
        <f t="shared" si="62"/>
        <v>1.1610030698394775</v>
      </c>
      <c r="EC27" s="42">
        <v>11</v>
      </c>
      <c r="ED27" s="42">
        <v>11</v>
      </c>
      <c r="EE27" s="42">
        <v>11</v>
      </c>
      <c r="EF27" s="42">
        <v>11</v>
      </c>
      <c r="EG27" s="42">
        <v>11</v>
      </c>
      <c r="EH27" s="42">
        <v>11</v>
      </c>
      <c r="EI27" s="56">
        <f t="shared" si="38"/>
        <v>11</v>
      </c>
      <c r="EJ27" s="65">
        <v>103.95</v>
      </c>
      <c r="EK27" s="42">
        <v>0</v>
      </c>
      <c r="EL27" s="42">
        <v>0</v>
      </c>
      <c r="EM27" s="42">
        <v>0</v>
      </c>
      <c r="EN27" s="42">
        <v>0</v>
      </c>
      <c r="EO27" s="42">
        <v>0</v>
      </c>
      <c r="EP27" s="42">
        <v>0</v>
      </c>
      <c r="EQ27" s="54" t="str">
        <f t="shared" si="39"/>
        <v>0</v>
      </c>
      <c r="ER27" s="42"/>
      <c r="ES27" s="42">
        <v>0</v>
      </c>
      <c r="ET27" s="42">
        <v>0</v>
      </c>
      <c r="EU27" s="42">
        <v>0</v>
      </c>
      <c r="EV27" s="42">
        <v>0</v>
      </c>
      <c r="EW27" s="42">
        <v>0</v>
      </c>
      <c r="EX27" s="42">
        <v>0</v>
      </c>
      <c r="EY27" s="54" t="str">
        <f t="shared" si="40"/>
        <v>0</v>
      </c>
      <c r="EZ27" s="42"/>
      <c r="FA27" s="42">
        <v>0.2199999988079071</v>
      </c>
      <c r="FB27" s="42">
        <v>0.2199999988079071</v>
      </c>
      <c r="FC27" s="42">
        <v>0.23999999463558197</v>
      </c>
      <c r="FD27" s="42">
        <v>0.23999999463558197</v>
      </c>
      <c r="FE27" s="42">
        <v>0.23999999463558197</v>
      </c>
      <c r="FF27" s="42">
        <v>0.23999999463558197</v>
      </c>
      <c r="FG27" s="54">
        <f t="shared" si="41"/>
        <v>0.23333332935969034</v>
      </c>
      <c r="FH27" s="42"/>
      <c r="FI27" s="42">
        <v>0.23999999463558197</v>
      </c>
      <c r="FJ27" s="42">
        <v>0.23999999463558197</v>
      </c>
      <c r="FK27" s="42">
        <v>0.23999999463558197</v>
      </c>
      <c r="FL27" s="42">
        <v>0.23999999463558197</v>
      </c>
      <c r="FM27" s="42">
        <v>0.25</v>
      </c>
      <c r="FN27" s="42">
        <v>0.27000001072883606</v>
      </c>
      <c r="FO27" s="54">
        <f t="shared" si="42"/>
        <v>0.24666666487852731</v>
      </c>
      <c r="FP27" s="42"/>
      <c r="FQ27" s="42">
        <v>0.61000001430511475</v>
      </c>
      <c r="FR27" s="42">
        <v>0.61000001430511475</v>
      </c>
      <c r="FS27" s="42">
        <v>0.61000001430511475</v>
      </c>
      <c r="FT27" s="42">
        <v>0.61000001430511475</v>
      </c>
      <c r="FU27" s="42">
        <v>0.61000001430511475</v>
      </c>
      <c r="FV27" s="42">
        <v>0.61000001430511475</v>
      </c>
      <c r="FW27" s="54">
        <f t="shared" si="43"/>
        <v>0.61000001430511475</v>
      </c>
      <c r="FX27" s="42"/>
      <c r="FY27">
        <f t="shared" si="60"/>
        <v>0.93644253057592852</v>
      </c>
      <c r="FZ27">
        <f t="shared" si="61"/>
        <v>1.2164908155567322</v>
      </c>
    </row>
    <row r="28" spans="1:182">
      <c r="A28" s="40">
        <v>39095</v>
      </c>
      <c r="B28" s="41"/>
      <c r="C28" s="41"/>
      <c r="D28" s="41"/>
      <c r="E28" s="42">
        <v>9.3299140930175781</v>
      </c>
      <c r="F28" s="42">
        <v>10.071794509887695</v>
      </c>
      <c r="G28" s="42">
        <v>8.9709405899047852</v>
      </c>
      <c r="H28" s="42">
        <v>8.9743585586547852</v>
      </c>
      <c r="I28" s="42">
        <v>8.3350429534912109</v>
      </c>
      <c r="J28" s="42">
        <v>10.523077011108398</v>
      </c>
      <c r="K28" s="54">
        <f t="shared" si="44"/>
        <v>9.3675212860107422</v>
      </c>
      <c r="L28" s="43">
        <v>2.3931624889373779</v>
      </c>
      <c r="M28" s="43">
        <v>2.7350428104400635</v>
      </c>
      <c r="N28" s="43">
        <v>3.2234432697296143</v>
      </c>
      <c r="O28" s="43">
        <v>3.345543384552002</v>
      </c>
      <c r="P28" s="43">
        <v>3.345543384552002</v>
      </c>
      <c r="Q28" s="43">
        <v>3.1746032238006592</v>
      </c>
      <c r="R28" s="54">
        <f t="shared" si="45"/>
        <v>3.0362230936686196</v>
      </c>
      <c r="S28" s="43">
        <v>5.3724055290222168</v>
      </c>
      <c r="T28" s="43">
        <v>4.7619047164916992</v>
      </c>
      <c r="U28" s="43">
        <v>8.9133090972900391</v>
      </c>
      <c r="V28" s="43">
        <v>10.134309768676758</v>
      </c>
      <c r="W28" s="43">
        <v>8.3028087615966797</v>
      </c>
      <c r="X28" s="43">
        <v>11.721611976623535</v>
      </c>
      <c r="Y28" s="56">
        <f t="shared" si="46"/>
        <v>8.2010583082834874</v>
      </c>
      <c r="Z28" s="42">
        <v>-0.18803419172763824</v>
      </c>
      <c r="AA28" s="42">
        <v>-0.18315018713474274</v>
      </c>
      <c r="AB28" s="42">
        <v>-0.18315018713474274</v>
      </c>
      <c r="AC28" s="42">
        <v>-0.14407815039157867</v>
      </c>
      <c r="AD28" s="42">
        <v>-0.15384615957736969</v>
      </c>
      <c r="AE28" s="42">
        <v>-0.13431014120578766</v>
      </c>
      <c r="AF28" s="54">
        <f t="shared" si="47"/>
        <v>-0.16442816952864328</v>
      </c>
      <c r="AG28" s="42">
        <v>7.6068377494812012</v>
      </c>
      <c r="AH28" s="42">
        <v>7.5999999046325684</v>
      </c>
      <c r="AI28" s="42">
        <v>7.6307692527770996</v>
      </c>
      <c r="AJ28" s="42">
        <v>7.6205129623413086</v>
      </c>
      <c r="AK28" s="42">
        <v>7.6273503303527832</v>
      </c>
      <c r="AL28" s="42">
        <v>7.5589742660522461</v>
      </c>
      <c r="AM28" s="54">
        <f t="shared" si="48"/>
        <v>7.6074074109395342</v>
      </c>
      <c r="AN28" s="44">
        <v>0.77655678987503052</v>
      </c>
      <c r="AO28" s="44">
        <v>0.7985348105430603</v>
      </c>
      <c r="AP28" s="44">
        <v>0.53968256711959839</v>
      </c>
      <c r="AQ28" s="44">
        <v>0.62515264749526978</v>
      </c>
      <c r="AR28" s="44">
        <v>0.57875460386276245</v>
      </c>
      <c r="AS28" s="44">
        <v>0.51526254415512085</v>
      </c>
      <c r="AT28" s="58">
        <f t="shared" si="49"/>
        <v>0.63899066050847375</v>
      </c>
      <c r="AU28" s="42">
        <v>0.48717948794364929</v>
      </c>
      <c r="AV28" s="42">
        <v>0.51526254415512085</v>
      </c>
      <c r="AW28" s="42">
        <v>0.7032967209815979</v>
      </c>
      <c r="AX28" s="42">
        <v>0.5445665717124939</v>
      </c>
      <c r="AY28" s="42">
        <v>0.57142859697341919</v>
      </c>
      <c r="AZ28" s="42">
        <v>0.68498170375823975</v>
      </c>
      <c r="BA28" s="54">
        <f t="shared" si="37"/>
        <v>0.58445260425408685</v>
      </c>
      <c r="BB28" s="44"/>
      <c r="BC28" s="42">
        <v>1.3431013561785221E-2</v>
      </c>
      <c r="BD28" s="42">
        <v>0.24786324799060822</v>
      </c>
      <c r="BE28" s="42">
        <v>0.34065935015678406</v>
      </c>
      <c r="BF28" s="42">
        <v>0.28571429848670959</v>
      </c>
      <c r="BG28" s="42">
        <v>0.27228328585624695</v>
      </c>
      <c r="BH28" s="42">
        <v>0.34554335474967957</v>
      </c>
      <c r="BI28" s="54">
        <f t="shared" si="50"/>
        <v>0.25091575846696895</v>
      </c>
      <c r="BJ28" s="44">
        <v>4.178992286324501E-2</v>
      </c>
      <c r="BK28" s="44">
        <v>4.1744757443666458E-2</v>
      </c>
      <c r="BL28" s="44">
        <v>3.9671454578638077E-2</v>
      </c>
      <c r="BM28" s="44">
        <v>3.9671454578638077E-2</v>
      </c>
      <c r="BN28" s="44">
        <v>3.9671454578638077E-2</v>
      </c>
      <c r="BO28" s="44">
        <v>4.0095489472150803E-2</v>
      </c>
      <c r="BP28" s="58">
        <f t="shared" si="51"/>
        <v>4.0440755585829415E-2</v>
      </c>
      <c r="BQ28" s="42">
        <v>1.0683760643005371</v>
      </c>
      <c r="BR28" s="42">
        <v>1.0818071365356445</v>
      </c>
      <c r="BS28" s="42">
        <v>1.1159951686859131</v>
      </c>
      <c r="BT28" s="42">
        <v>1.1501832008361816</v>
      </c>
      <c r="BU28" s="42">
        <v>1.1269841194152832</v>
      </c>
      <c r="BV28" s="42">
        <v>1.1428571939468384</v>
      </c>
      <c r="BW28" s="54">
        <f t="shared" si="52"/>
        <v>1.1143671472867329</v>
      </c>
      <c r="BX28" s="44">
        <v>4.1514042764902115E-2</v>
      </c>
      <c r="BY28" s="44">
        <v>4.2735043913125992E-2</v>
      </c>
      <c r="BZ28" s="44">
        <v>3.9072040468454361E-2</v>
      </c>
      <c r="CA28" s="44">
        <v>4.1514042764902115E-2</v>
      </c>
      <c r="CB28" s="44">
        <v>3.9072040468454361E-2</v>
      </c>
      <c r="CC28" s="44">
        <v>4.2735043913125992E-2</v>
      </c>
      <c r="CD28" s="58">
        <f t="shared" si="53"/>
        <v>4.110704238216082E-2</v>
      </c>
      <c r="CE28" s="42">
        <v>7.7538461685180664</v>
      </c>
      <c r="CF28" s="42">
        <v>7.7572650909423828</v>
      </c>
      <c r="CG28" s="42">
        <v>7.75042724609375</v>
      </c>
      <c r="CH28" s="42">
        <v>7.740170955657959</v>
      </c>
      <c r="CI28" s="42">
        <v>7.740170955657959</v>
      </c>
      <c r="CJ28" s="42">
        <v>7.7264957427978516</v>
      </c>
      <c r="CK28" s="54">
        <f t="shared" si="54"/>
        <v>7.7447293599446612</v>
      </c>
      <c r="CL28" s="42"/>
      <c r="CM28" s="44"/>
      <c r="CN28" s="44">
        <v>1.4642246961593628</v>
      </c>
      <c r="CO28" s="44">
        <v>1.3333333730697632</v>
      </c>
      <c r="CP28" s="44">
        <v>0.94456654787063599</v>
      </c>
      <c r="CQ28" s="44">
        <v>1.04322350025177</v>
      </c>
      <c r="CR28" s="44">
        <v>0.88400489091873169</v>
      </c>
      <c r="CS28" s="44">
        <v>1.0539683103561401</v>
      </c>
      <c r="CT28" s="58">
        <f t="shared" si="55"/>
        <v>1.1205535531044006</v>
      </c>
      <c r="CU28" s="44">
        <v>1.0001165866851807</v>
      </c>
      <c r="CV28" s="44">
        <v>1.1562956571578979</v>
      </c>
      <c r="CW28" s="44">
        <v>1.5287481546401978</v>
      </c>
      <c r="CX28" s="44">
        <v>1.442021369934082</v>
      </c>
      <c r="CY28" s="44">
        <v>1.6270277500152588</v>
      </c>
      <c r="CZ28" s="44">
        <v>1.4324866533279419</v>
      </c>
      <c r="DA28" s="58">
        <f t="shared" si="56"/>
        <v>1.3644493619600933</v>
      </c>
      <c r="DB28" s="65">
        <v>998.29058837890625</v>
      </c>
      <c r="DC28" s="65">
        <v>920.63494873046875</v>
      </c>
      <c r="DD28" s="65">
        <v>643.34552001953125</v>
      </c>
      <c r="DE28" s="65">
        <v>685.34796142578125</v>
      </c>
      <c r="DF28" s="65">
        <v>641.75823974609375</v>
      </c>
      <c r="DG28" s="65">
        <v>667.88763427734375</v>
      </c>
      <c r="DH28" s="58">
        <f t="shared" si="57"/>
        <v>1.09374357421875</v>
      </c>
      <c r="DI28" s="65">
        <v>1041.7581787109375</v>
      </c>
      <c r="DJ28" s="65">
        <v>710.4273681640625</v>
      </c>
      <c r="DK28" s="65">
        <v>709.059814453125</v>
      </c>
      <c r="DL28" s="65">
        <v>711.111083984375</v>
      </c>
      <c r="DM28" s="65">
        <v>712.4786376953125</v>
      </c>
      <c r="DN28" s="65">
        <v>702.22222900390625</v>
      </c>
      <c r="DO28" s="58">
        <f t="shared" si="58"/>
        <v>1.1008937548828126</v>
      </c>
      <c r="DP28" s="77">
        <v>25</v>
      </c>
      <c r="DQ28" s="77"/>
      <c r="DR28" s="65">
        <v>0</v>
      </c>
      <c r="DS28" s="65">
        <v>0</v>
      </c>
      <c r="DT28" s="65">
        <v>0</v>
      </c>
      <c r="DU28" s="65">
        <v>751.75</v>
      </c>
      <c r="DV28" s="65">
        <v>771.3125</v>
      </c>
      <c r="DW28" s="65">
        <v>0</v>
      </c>
      <c r="DX28" s="58">
        <f t="shared" si="59"/>
        <v>0.365535</v>
      </c>
      <c r="DY28" s="43">
        <v>6.3842244148254395</v>
      </c>
      <c r="DZ28" s="43">
        <v>14.92103099822998</v>
      </c>
      <c r="EA28" s="43">
        <v>28.090278625488281</v>
      </c>
      <c r="EB28" s="44">
        <f t="shared" si="62"/>
        <v>1.0576822795104981</v>
      </c>
      <c r="EC28" s="42">
        <v>11</v>
      </c>
      <c r="ED28" s="42">
        <v>11</v>
      </c>
      <c r="EE28" s="42">
        <v>11</v>
      </c>
      <c r="EF28" s="42">
        <v>15</v>
      </c>
      <c r="EG28" s="42">
        <v>15</v>
      </c>
      <c r="EH28" s="42">
        <v>15</v>
      </c>
      <c r="EI28" s="56">
        <f t="shared" si="38"/>
        <v>13</v>
      </c>
      <c r="EJ28" s="65">
        <v>88.26</v>
      </c>
      <c r="EK28" s="42">
        <v>0</v>
      </c>
      <c r="EL28" s="42">
        <v>0</v>
      </c>
      <c r="EM28" s="42">
        <v>0</v>
      </c>
      <c r="EN28" s="42">
        <v>0</v>
      </c>
      <c r="EO28" s="42">
        <v>0</v>
      </c>
      <c r="EP28" s="42">
        <v>0</v>
      </c>
      <c r="EQ28" s="54" t="str">
        <f t="shared" si="39"/>
        <v>0</v>
      </c>
      <c r="ER28" s="42"/>
      <c r="ES28" s="42">
        <v>0</v>
      </c>
      <c r="ET28" s="42">
        <v>0</v>
      </c>
      <c r="EU28" s="42">
        <v>0</v>
      </c>
      <c r="EV28" s="42">
        <v>0</v>
      </c>
      <c r="EW28" s="42">
        <v>0</v>
      </c>
      <c r="EX28" s="42">
        <v>0</v>
      </c>
      <c r="EY28" s="54" t="str">
        <f t="shared" si="40"/>
        <v>0</v>
      </c>
      <c r="EZ28" s="42"/>
      <c r="FA28" s="42">
        <v>0.23999999463558197</v>
      </c>
      <c r="FB28" s="42">
        <v>0.23999999463558197</v>
      </c>
      <c r="FC28" s="42">
        <v>0.28999999165534973</v>
      </c>
      <c r="FD28" s="42">
        <v>0.27000001072883606</v>
      </c>
      <c r="FE28" s="42">
        <v>0.27000001072883606</v>
      </c>
      <c r="FF28" s="42">
        <v>0.27000001072883606</v>
      </c>
      <c r="FG28" s="54">
        <f t="shared" si="41"/>
        <v>0.26333333551883698</v>
      </c>
      <c r="FH28" s="42"/>
      <c r="FI28" s="42">
        <v>0.27000001072883606</v>
      </c>
      <c r="FJ28" s="42">
        <v>0.27000001072883606</v>
      </c>
      <c r="FK28" s="42">
        <v>0.28999999165534973</v>
      </c>
      <c r="FL28" s="42">
        <v>0.2800000011920929</v>
      </c>
      <c r="FM28" s="42">
        <v>0.2800000011920929</v>
      </c>
      <c r="FN28" s="42">
        <v>0.2800000011920929</v>
      </c>
      <c r="FO28" s="54">
        <f t="shared" si="42"/>
        <v>0.27833333611488342</v>
      </c>
      <c r="FP28" s="42"/>
      <c r="FQ28" s="42">
        <v>0.62000000476837158</v>
      </c>
      <c r="FR28" s="42">
        <v>0.62000000476837158</v>
      </c>
      <c r="FS28" s="42">
        <v>0.62000000476837158</v>
      </c>
      <c r="FT28" s="42">
        <v>0.62000000476837158</v>
      </c>
      <c r="FU28" s="42">
        <v>0.62000000476837158</v>
      </c>
      <c r="FV28" s="42">
        <v>0.62000000476837158</v>
      </c>
      <c r="FW28" s="54">
        <f t="shared" si="43"/>
        <v>0.62000000476837158</v>
      </c>
      <c r="FX28" s="42"/>
      <c r="FY28">
        <f t="shared" si="60"/>
        <v>1.1083753891213595</v>
      </c>
      <c r="FZ28">
        <f t="shared" si="61"/>
        <v>1.1915782797797427</v>
      </c>
    </row>
    <row r="29" spans="1:182">
      <c r="A29" s="40">
        <v>39096</v>
      </c>
      <c r="B29" s="41"/>
      <c r="C29" s="41"/>
      <c r="D29" s="41"/>
      <c r="E29" s="42">
        <v>8.0581197738647461</v>
      </c>
      <c r="F29" s="42">
        <v>7.7948718070983887</v>
      </c>
      <c r="G29" s="42">
        <v>8.0683765411376953</v>
      </c>
      <c r="H29" s="42">
        <v>8.8615388870239258</v>
      </c>
      <c r="I29" s="42">
        <v>9.3264961242675781</v>
      </c>
      <c r="J29" s="42">
        <v>8.8273506164550781</v>
      </c>
      <c r="K29" s="54">
        <f t="shared" si="44"/>
        <v>8.4894589583079014</v>
      </c>
      <c r="L29" s="43">
        <v>3.0525031089782715</v>
      </c>
      <c r="M29" s="43">
        <v>2.9304029941558838</v>
      </c>
      <c r="N29" s="43">
        <v>2.6862027645111084</v>
      </c>
      <c r="O29" s="43">
        <v>2.5641026496887207</v>
      </c>
      <c r="P29" s="43">
        <v>2.5641026496887207</v>
      </c>
      <c r="Q29" s="43">
        <v>2.442002534866333</v>
      </c>
      <c r="R29" s="54">
        <f t="shared" si="45"/>
        <v>2.7065527836481729</v>
      </c>
      <c r="S29" s="43">
        <v>11.59951114654541</v>
      </c>
      <c r="T29" s="43">
        <v>11.233211517333984</v>
      </c>
      <c r="U29" s="43">
        <v>10.256410598754883</v>
      </c>
      <c r="V29" s="43">
        <v>10.989010810852051</v>
      </c>
      <c r="W29" s="43">
        <v>23.565322875976562</v>
      </c>
      <c r="X29" s="43">
        <v>9.645909309387207</v>
      </c>
      <c r="Y29" s="56">
        <f t="shared" si="46"/>
        <v>12.88156270980835</v>
      </c>
      <c r="Z29" s="42">
        <v>-0.17338217794895172</v>
      </c>
      <c r="AA29" s="42">
        <v>-0.21733821928501129</v>
      </c>
      <c r="AB29" s="42">
        <v>-0.20268620550632477</v>
      </c>
      <c r="AC29" s="42">
        <v>-0.18803419172763824</v>
      </c>
      <c r="AD29" s="42">
        <v>-0.17826618254184723</v>
      </c>
      <c r="AE29" s="42">
        <v>-0.11965811997652054</v>
      </c>
      <c r="AF29" s="54">
        <f t="shared" si="47"/>
        <v>-0.17989418283104897</v>
      </c>
      <c r="AG29" s="42">
        <v>7.5863246917724609</v>
      </c>
      <c r="AH29" s="42">
        <v>7.5623931884765625</v>
      </c>
      <c r="AI29" s="42">
        <v>7.5213675498962402</v>
      </c>
      <c r="AJ29" s="42">
        <v>7.5589742660522461</v>
      </c>
      <c r="AK29" s="42">
        <v>7.5863246917724609</v>
      </c>
      <c r="AL29" s="42">
        <v>7.4564104080200195</v>
      </c>
      <c r="AM29" s="54">
        <f t="shared" si="48"/>
        <v>7.5452991326649981</v>
      </c>
      <c r="AN29" s="44">
        <v>0.5763126015663147</v>
      </c>
      <c r="AO29" s="44">
        <v>0.62759464979171753</v>
      </c>
      <c r="AP29" s="44">
        <v>0.73260074853897095</v>
      </c>
      <c r="AQ29" s="44">
        <v>0.63736265897750854</v>
      </c>
      <c r="AR29" s="44">
        <v>0.62271064519882202</v>
      </c>
      <c r="AS29" s="44">
        <v>0.69841271638870239</v>
      </c>
      <c r="AT29" s="58">
        <f t="shared" si="49"/>
        <v>0.64916567007700599</v>
      </c>
      <c r="AU29" s="42">
        <v>0.57020759582519531</v>
      </c>
      <c r="AV29" s="42">
        <v>0.61538463830947876</v>
      </c>
      <c r="AW29" s="42">
        <v>0.57264959812164307</v>
      </c>
      <c r="AX29" s="42">
        <v>0.48962149024009705</v>
      </c>
      <c r="AY29" s="42">
        <v>0.5445665717124939</v>
      </c>
      <c r="AZ29" s="42">
        <v>0.6874237060546875</v>
      </c>
      <c r="BA29" s="54">
        <f t="shared" si="37"/>
        <v>0.57997560004393256</v>
      </c>
      <c r="BB29" s="44"/>
      <c r="BC29" s="42">
        <v>0.30525031685829163</v>
      </c>
      <c r="BD29" s="42">
        <v>0.2905983030796051</v>
      </c>
      <c r="BE29" s="42">
        <v>0.29670330882072449</v>
      </c>
      <c r="BF29" s="42">
        <v>0.2222222238779068</v>
      </c>
      <c r="BG29" s="42">
        <v>0.23443223536014557</v>
      </c>
      <c r="BH29" s="42">
        <v>0.36019536852836609</v>
      </c>
      <c r="BI29" s="54">
        <f t="shared" si="50"/>
        <v>0.28490029275417328</v>
      </c>
      <c r="BJ29" s="44">
        <v>4.0095489472150803E-2</v>
      </c>
      <c r="BK29" s="44">
        <v>4.0095489472150803E-2</v>
      </c>
      <c r="BL29" s="44">
        <v>4.1210059076547623E-2</v>
      </c>
      <c r="BM29" s="44">
        <v>4.2647875845432281E-2</v>
      </c>
      <c r="BN29" s="44">
        <v>4.164503887295723E-2</v>
      </c>
      <c r="BO29" s="44">
        <v>4.0641281753778458E-2</v>
      </c>
      <c r="BP29" s="58">
        <f t="shared" si="51"/>
        <v>4.1055872415502868E-2</v>
      </c>
      <c r="BQ29" s="42">
        <v>1.1746032238006592</v>
      </c>
      <c r="BR29" s="42">
        <v>1.1721612215042114</v>
      </c>
      <c r="BS29" s="42">
        <v>1.1611721515655518</v>
      </c>
      <c r="BT29" s="42">
        <v>1.1282051801681519</v>
      </c>
      <c r="BU29" s="42">
        <v>1.0683760643005371</v>
      </c>
      <c r="BV29" s="42">
        <v>1.0708180665969849</v>
      </c>
      <c r="BW29" s="54">
        <f t="shared" si="52"/>
        <v>1.1292226513226826</v>
      </c>
      <c r="BX29" s="44">
        <v>4.0293041616678238E-2</v>
      </c>
      <c r="BY29" s="44">
        <v>3.7851039320230484E-2</v>
      </c>
      <c r="BZ29" s="44">
        <v>4.0293041616678238E-2</v>
      </c>
      <c r="CA29" s="44">
        <v>3.9072040468454361E-2</v>
      </c>
      <c r="CB29" s="44">
        <v>4.1514042764902115E-2</v>
      </c>
      <c r="CC29" s="44">
        <v>4.1514042764902115E-2</v>
      </c>
      <c r="CD29" s="58">
        <f t="shared" si="53"/>
        <v>4.0089541425307594E-2</v>
      </c>
      <c r="CE29" s="42">
        <v>7.7094016075134277</v>
      </c>
      <c r="CF29" s="42">
        <v>7.7162394523620605</v>
      </c>
      <c r="CG29" s="42">
        <v>7.7230768203735352</v>
      </c>
      <c r="CH29" s="42">
        <v>7.7059826850891113</v>
      </c>
      <c r="CI29" s="42">
        <v>7.6786322593688965</v>
      </c>
      <c r="CJ29" s="42">
        <v>7.6854701042175293</v>
      </c>
      <c r="CK29" s="54">
        <f t="shared" si="54"/>
        <v>7.7031338214874268</v>
      </c>
      <c r="CL29" s="42"/>
      <c r="CM29" s="44"/>
      <c r="CN29" s="44">
        <v>1.0021978616714478</v>
      </c>
      <c r="CO29" s="44">
        <v>0.87619048357009888</v>
      </c>
      <c r="CP29" s="44">
        <v>0.98168498277664185</v>
      </c>
      <c r="CQ29" s="44">
        <v>1.0647131204605103</v>
      </c>
      <c r="CR29" s="44">
        <v>0.87814408540725708</v>
      </c>
      <c r="CS29" s="44">
        <v>1.0451771020889282</v>
      </c>
      <c r="CT29" s="58">
        <f t="shared" si="55"/>
        <v>0.97468460599581397</v>
      </c>
      <c r="CU29" s="44">
        <v>1.4899996519088745</v>
      </c>
      <c r="CV29" s="44">
        <v>1.6369622945785522</v>
      </c>
      <c r="CW29" s="44">
        <v>1.4899996519088745</v>
      </c>
      <c r="CX29" s="44">
        <v>1.4515767097473145</v>
      </c>
      <c r="CY29" s="44">
        <v>1.5874760150909424</v>
      </c>
      <c r="CZ29" s="44">
        <v>1.442021369934082</v>
      </c>
      <c r="DA29" s="58">
        <f t="shared" si="56"/>
        <v>1.5163392821947734</v>
      </c>
      <c r="DB29" s="65">
        <v>722.71063232421875</v>
      </c>
      <c r="DC29" s="65">
        <v>633.6995849609375</v>
      </c>
      <c r="DD29" s="65">
        <v>659.951171875</v>
      </c>
      <c r="DE29" s="65">
        <v>681.92919921875</v>
      </c>
      <c r="DF29" s="65">
        <v>647.7410888671875</v>
      </c>
      <c r="DG29" s="65">
        <v>649.93896484375</v>
      </c>
      <c r="DH29" s="58">
        <f t="shared" si="57"/>
        <v>0.95903295410156253</v>
      </c>
      <c r="DI29" s="65">
        <v>705.64105224609375</v>
      </c>
      <c r="DJ29" s="65">
        <v>709.74359130859375</v>
      </c>
      <c r="DK29" s="65">
        <v>708.3760986328125</v>
      </c>
      <c r="DL29" s="65">
        <v>712.4786376953125</v>
      </c>
      <c r="DM29" s="65">
        <v>713.84613037109375</v>
      </c>
      <c r="DN29" s="65">
        <v>704.957275390625</v>
      </c>
      <c r="DO29" s="58">
        <f t="shared" si="58"/>
        <v>1.0212102685546876</v>
      </c>
      <c r="DP29" s="77">
        <v>24</v>
      </c>
      <c r="DQ29" s="77"/>
      <c r="DR29" s="65">
        <v>0</v>
      </c>
      <c r="DS29" s="65">
        <v>0</v>
      </c>
      <c r="DT29" s="65">
        <v>0</v>
      </c>
      <c r="DU29" s="65">
        <v>747.25</v>
      </c>
      <c r="DV29" s="65">
        <v>758.3125</v>
      </c>
      <c r="DW29" s="65">
        <v>813.25</v>
      </c>
      <c r="DX29" s="58">
        <f t="shared" si="59"/>
        <v>0.55651499999999998</v>
      </c>
      <c r="DY29" s="43">
        <v>6.4365811347961426</v>
      </c>
      <c r="DZ29" s="43">
        <v>14.899374961853027</v>
      </c>
      <c r="EA29" s="43">
        <v>27.144622802734375</v>
      </c>
      <c r="EB29" s="44">
        <f t="shared" si="62"/>
        <v>1.0243720498657227</v>
      </c>
      <c r="EC29" s="42">
        <v>13</v>
      </c>
      <c r="ED29" s="42">
        <v>13</v>
      </c>
      <c r="EE29" s="42">
        <v>13</v>
      </c>
      <c r="EF29" s="42">
        <v>15</v>
      </c>
      <c r="EG29" s="42">
        <v>15</v>
      </c>
      <c r="EH29" s="42">
        <v>18</v>
      </c>
      <c r="EI29" s="56">
        <f t="shared" si="38"/>
        <v>14.5</v>
      </c>
      <c r="EJ29" s="65">
        <v>97.64</v>
      </c>
      <c r="EK29" s="42">
        <v>0</v>
      </c>
      <c r="EL29" s="42">
        <v>0</v>
      </c>
      <c r="EM29" s="42">
        <v>0</v>
      </c>
      <c r="EN29" s="42">
        <v>0</v>
      </c>
      <c r="EO29" s="42">
        <v>0</v>
      </c>
      <c r="EP29" s="42">
        <v>0</v>
      </c>
      <c r="EQ29" s="54" t="str">
        <f t="shared" si="39"/>
        <v>0</v>
      </c>
      <c r="ER29" s="42"/>
      <c r="ES29" s="42">
        <v>0</v>
      </c>
      <c r="ET29" s="42">
        <v>0</v>
      </c>
      <c r="EU29" s="42">
        <v>0</v>
      </c>
      <c r="EV29" s="42">
        <v>0</v>
      </c>
      <c r="EW29" s="42">
        <v>0</v>
      </c>
      <c r="EX29" s="42">
        <v>0</v>
      </c>
      <c r="EY29" s="54" t="str">
        <f t="shared" si="40"/>
        <v>0</v>
      </c>
      <c r="EZ29" s="42"/>
      <c r="FA29" s="42">
        <v>0.27000001072883606</v>
      </c>
      <c r="FB29" s="42">
        <v>0.27000001072883606</v>
      </c>
      <c r="FC29" s="42">
        <v>0.27000001072883606</v>
      </c>
      <c r="FD29" s="42">
        <v>0.25999999046325684</v>
      </c>
      <c r="FE29" s="42">
        <v>0.25999999046325684</v>
      </c>
      <c r="FF29" s="42">
        <v>0.25999999046325684</v>
      </c>
      <c r="FG29" s="54">
        <f t="shared" si="41"/>
        <v>0.26500000059604645</v>
      </c>
      <c r="FH29" s="42"/>
      <c r="FI29" s="42">
        <v>0.2800000011920929</v>
      </c>
      <c r="FJ29" s="42">
        <v>0.2800000011920929</v>
      </c>
      <c r="FK29" s="42">
        <v>0.2800000011920929</v>
      </c>
      <c r="FL29" s="42">
        <v>0.27000001072883606</v>
      </c>
      <c r="FM29" s="42">
        <v>0.27000001072883606</v>
      </c>
      <c r="FN29" s="42">
        <v>0.27000001072883606</v>
      </c>
      <c r="FO29" s="54">
        <f t="shared" si="42"/>
        <v>0.27500000596046448</v>
      </c>
      <c r="FP29" s="42"/>
      <c r="FQ29" s="42">
        <v>0.62000000476837158</v>
      </c>
      <c r="FR29" s="42">
        <v>0.62000000476837158</v>
      </c>
      <c r="FS29" s="42">
        <v>0.62000000476837158</v>
      </c>
      <c r="FT29" s="42">
        <v>0.62000000476837158</v>
      </c>
      <c r="FU29" s="42">
        <v>0.62000000476837158</v>
      </c>
      <c r="FV29" s="42">
        <v>0.62000000476837158</v>
      </c>
      <c r="FW29" s="54">
        <f t="shared" si="43"/>
        <v>0.62000000476837158</v>
      </c>
      <c r="FX29" s="42"/>
      <c r="FY29">
        <f t="shared" si="60"/>
        <v>1.2976130071797853</v>
      </c>
      <c r="FZ29">
        <f t="shared" si="61"/>
        <v>1.2093244564148526</v>
      </c>
    </row>
    <row r="30" spans="1:182">
      <c r="A30" s="40">
        <v>39097</v>
      </c>
      <c r="B30" s="41"/>
      <c r="C30" s="41"/>
      <c r="D30" s="41"/>
      <c r="E30" s="42">
        <v>9.1658115386962891</v>
      </c>
      <c r="F30" s="42">
        <v>8.6017093658447266</v>
      </c>
      <c r="G30" s="42">
        <v>8.105982780456543</v>
      </c>
      <c r="H30" s="42">
        <v>8.6735038757324219</v>
      </c>
      <c r="I30" s="42">
        <v>9.8427352905273437</v>
      </c>
      <c r="J30" s="42">
        <v>7.5555553436279297</v>
      </c>
      <c r="K30" s="54">
        <f t="shared" si="44"/>
        <v>8.6575496991475429</v>
      </c>
      <c r="L30" s="43">
        <v>2.2954823970794678</v>
      </c>
      <c r="M30" s="43">
        <v>2.2954823970794678</v>
      </c>
      <c r="N30" s="43">
        <v>2.2954823970794678</v>
      </c>
      <c r="O30" s="43">
        <v>2.4664225578308105</v>
      </c>
      <c r="P30" s="43">
        <v>3.8095238208770752</v>
      </c>
      <c r="Q30" s="43">
        <v>18.046398162841797</v>
      </c>
      <c r="R30" s="54">
        <f t="shared" si="45"/>
        <v>5.2014652887980146</v>
      </c>
      <c r="S30" s="43">
        <v>10.989010810852051</v>
      </c>
      <c r="T30" s="43">
        <v>13.186813354492187</v>
      </c>
      <c r="U30" s="43">
        <v>71.184371948242187</v>
      </c>
      <c r="V30" s="43">
        <v>86.568984985351563</v>
      </c>
      <c r="W30" s="43">
        <v>94.139190673828125</v>
      </c>
      <c r="X30" s="43">
        <v>134.18803405761719</v>
      </c>
      <c r="Y30" s="56">
        <f t="shared" si="46"/>
        <v>68.376067638397217</v>
      </c>
      <c r="Z30" s="42">
        <v>7.5702078640460968E-2</v>
      </c>
      <c r="AA30" s="42">
        <v>-0.15384615957736969</v>
      </c>
      <c r="AB30" s="42">
        <v>-0.33943834900856018</v>
      </c>
      <c r="AC30" s="42">
        <v>-0.13919414579868317</v>
      </c>
      <c r="AD30" s="42">
        <v>-0.10500610619783401</v>
      </c>
      <c r="AE30" s="42">
        <v>-0.16849817335605621</v>
      </c>
      <c r="AF30" s="54">
        <f t="shared" si="47"/>
        <v>-0.13838014254967371</v>
      </c>
      <c r="AG30" s="42">
        <v>7.4598288536071777</v>
      </c>
      <c r="AH30" s="42">
        <v>7.5282049179077148</v>
      </c>
      <c r="AI30" s="42">
        <v>7.3709402084350586</v>
      </c>
      <c r="AJ30" s="42">
        <v>7.2717947959899902</v>
      </c>
      <c r="AK30" s="42">
        <v>7.3504271507263184</v>
      </c>
      <c r="AL30" s="42">
        <v>7.0598292350769043</v>
      </c>
      <c r="AM30" s="54">
        <f t="shared" si="48"/>
        <v>7.3401708602905273</v>
      </c>
      <c r="AN30" s="44">
        <v>0.55921858549118042</v>
      </c>
      <c r="AO30" s="44">
        <v>0.49328449368476868</v>
      </c>
      <c r="AP30" s="44">
        <v>0.61294263601303101</v>
      </c>
      <c r="AQ30" s="44">
        <v>1.2796093225479126</v>
      </c>
      <c r="AR30" s="44">
        <v>1.1819292306900024</v>
      </c>
      <c r="AS30" s="44">
        <v>1.2796093225479126</v>
      </c>
      <c r="AT30" s="58">
        <f t="shared" si="49"/>
        <v>0.90109893182913459</v>
      </c>
      <c r="AU30" s="42">
        <v>0.53724056482315063</v>
      </c>
      <c r="AV30" s="42">
        <v>0.65811967849731445</v>
      </c>
      <c r="AW30" s="42">
        <v>0.63736265897750854</v>
      </c>
      <c r="AX30" s="42">
        <v>0.59340661764144897</v>
      </c>
      <c r="AY30" s="42">
        <v>0.57142859697341919</v>
      </c>
      <c r="AZ30" s="42">
        <v>0.51526254415512085</v>
      </c>
      <c r="BA30" s="54">
        <f t="shared" si="37"/>
        <v>0.58547011017799377</v>
      </c>
      <c r="BB30" s="44"/>
      <c r="BC30" s="42">
        <v>0.29548230767250061</v>
      </c>
      <c r="BD30" s="42">
        <v>0.30891332030296326</v>
      </c>
      <c r="BE30" s="42">
        <v>0.27838829159736633</v>
      </c>
      <c r="BF30" s="42">
        <v>0.31379732489585876</v>
      </c>
      <c r="BG30" s="42">
        <v>0.27594628930091858</v>
      </c>
      <c r="BH30" s="42">
        <v>0.25518926978111267</v>
      </c>
      <c r="BI30" s="54">
        <f t="shared" si="50"/>
        <v>0.28795280059178668</v>
      </c>
      <c r="BJ30" s="44">
        <v>3.9540443569421768E-2</v>
      </c>
      <c r="BK30" s="44">
        <v>3.9540443569421768E-2</v>
      </c>
      <c r="BL30" s="44">
        <v>3.8469988852739334E-2</v>
      </c>
      <c r="BM30" s="44">
        <v>3.7390895187854767E-2</v>
      </c>
      <c r="BN30" s="44">
        <v>3.9588786661624908E-2</v>
      </c>
      <c r="BO30" s="44">
        <v>3.9588786661624908E-2</v>
      </c>
      <c r="BP30" s="58">
        <f t="shared" si="51"/>
        <v>3.9019890750447907E-2</v>
      </c>
      <c r="BQ30" s="42">
        <v>1.1184371709823608</v>
      </c>
      <c r="BR30" s="42">
        <v>1.1050060987472534</v>
      </c>
      <c r="BS30" s="42">
        <v>1.1355311870574951</v>
      </c>
      <c r="BT30" s="42">
        <v>1.168498158454895</v>
      </c>
      <c r="BU30" s="42">
        <v>1.2087912559509277</v>
      </c>
      <c r="BV30" s="42">
        <v>1.158730149269104</v>
      </c>
      <c r="BW30" s="54">
        <f t="shared" si="52"/>
        <v>1.1491656700770061</v>
      </c>
      <c r="BX30" s="44">
        <v>3.7851039320230484E-2</v>
      </c>
      <c r="BY30" s="44">
        <v>3.9072040468454361E-2</v>
      </c>
      <c r="BZ30" s="44">
        <v>4.0293041616678238E-2</v>
      </c>
      <c r="CA30" s="44">
        <v>3.7851039320230484E-2</v>
      </c>
      <c r="CB30" s="44">
        <v>3.9072040468454361E-2</v>
      </c>
      <c r="CC30" s="44">
        <v>3.7851039320230484E-2</v>
      </c>
      <c r="CD30" s="58">
        <f t="shared" si="53"/>
        <v>3.8665040085713066E-2</v>
      </c>
      <c r="CE30" s="42">
        <v>7.6854701042175293</v>
      </c>
      <c r="CF30" s="42">
        <v>7.6683759689331055</v>
      </c>
      <c r="CG30" s="42">
        <v>7.654700756072998</v>
      </c>
      <c r="CH30" s="42">
        <v>7.6307692527770996</v>
      </c>
      <c r="CI30" s="42">
        <v>7.6034188270568848</v>
      </c>
      <c r="CJ30" s="42">
        <v>7.5555553436279297</v>
      </c>
      <c r="CK30" s="54">
        <f t="shared" si="54"/>
        <v>7.6330483754475908</v>
      </c>
      <c r="CL30" s="42"/>
      <c r="CM30" s="44"/>
      <c r="CN30" s="44">
        <v>0.99926739931106567</v>
      </c>
      <c r="CO30" s="44">
        <v>1.0559219121932983</v>
      </c>
      <c r="CP30" s="44">
        <v>1.0070818662643433</v>
      </c>
      <c r="CQ30" s="44">
        <v>1.446642279624939</v>
      </c>
      <c r="CR30" s="44">
        <v>1.5150183439254761</v>
      </c>
      <c r="CS30" s="44">
        <v>1.4212454557418823</v>
      </c>
      <c r="CT30" s="58">
        <f t="shared" si="55"/>
        <v>1.2408628761768341</v>
      </c>
      <c r="CU30" s="44">
        <v>1.4515767097473145</v>
      </c>
      <c r="CV30" s="44">
        <v>1.3945577144622803</v>
      </c>
      <c r="CW30" s="44">
        <v>1.4707486629486084</v>
      </c>
      <c r="CX30" s="44">
        <v>1.0599710941314697</v>
      </c>
      <c r="CY30" s="44">
        <v>0.9832274317741394</v>
      </c>
      <c r="CZ30" s="44">
        <v>1.0859676599502563</v>
      </c>
      <c r="DA30" s="58">
        <f t="shared" si="56"/>
        <v>1.2410082121690114</v>
      </c>
      <c r="DB30" s="65">
        <v>750.18310546875</v>
      </c>
      <c r="DC30" s="65">
        <v>642.857177734375</v>
      </c>
      <c r="DD30" s="65">
        <v>639.072021484375</v>
      </c>
      <c r="DE30" s="65">
        <v>1018.5592041015625</v>
      </c>
      <c r="DF30" s="65">
        <v>1050.30517578125</v>
      </c>
      <c r="DG30" s="65">
        <v>924.41998291015625</v>
      </c>
      <c r="DH30" s="58">
        <f t="shared" si="57"/>
        <v>1.2060952001953125</v>
      </c>
      <c r="DI30" s="65">
        <v>710.4273681640625</v>
      </c>
      <c r="DJ30" s="65">
        <v>709.059814453125</v>
      </c>
      <c r="DK30" s="65">
        <v>647.5213623046875</v>
      </c>
      <c r="DL30" s="65">
        <v>974.67645263671875</v>
      </c>
      <c r="DM30" s="65">
        <v>969.96337890625</v>
      </c>
      <c r="DN30" s="65">
        <v>969.4261474609375</v>
      </c>
      <c r="DO30" s="58">
        <f t="shared" si="58"/>
        <v>1.1954578857421876</v>
      </c>
      <c r="DP30" s="77">
        <v>47</v>
      </c>
      <c r="DQ30" s="77"/>
      <c r="DR30" s="65">
        <v>0</v>
      </c>
      <c r="DS30" s="65">
        <v>0</v>
      </c>
      <c r="DT30" s="65">
        <v>753.75</v>
      </c>
      <c r="DU30" s="65">
        <v>780.25</v>
      </c>
      <c r="DV30" s="65">
        <v>762.125</v>
      </c>
      <c r="DW30" s="65">
        <v>757.125</v>
      </c>
      <c r="DX30" s="58">
        <f t="shared" si="59"/>
        <v>0.73277999999999999</v>
      </c>
      <c r="DY30" s="43">
        <v>6.4169473648071289</v>
      </c>
      <c r="DZ30" s="43">
        <v>15.007656097412109</v>
      </c>
      <c r="EA30" s="43">
        <v>26.639312744140625</v>
      </c>
      <c r="EB30" s="44">
        <f t="shared" si="62"/>
        <v>1.1796488399505616</v>
      </c>
      <c r="EC30" s="42">
        <v>18</v>
      </c>
      <c r="ED30" s="42">
        <v>15</v>
      </c>
      <c r="EE30" s="42">
        <v>22</v>
      </c>
      <c r="EF30" s="42">
        <v>26</v>
      </c>
      <c r="EG30" s="42">
        <v>21</v>
      </c>
      <c r="EH30" s="42">
        <v>35</v>
      </c>
      <c r="EI30" s="56">
        <f t="shared" si="38"/>
        <v>22.833333333333332</v>
      </c>
      <c r="EJ30" s="65">
        <v>214.2</v>
      </c>
      <c r="EK30" s="42">
        <v>0</v>
      </c>
      <c r="EL30" s="42">
        <v>0</v>
      </c>
      <c r="EM30" s="42">
        <v>0</v>
      </c>
      <c r="EN30" s="42">
        <v>0</v>
      </c>
      <c r="EO30" s="42">
        <v>0</v>
      </c>
      <c r="EP30" s="42">
        <v>0</v>
      </c>
      <c r="EQ30" s="54" t="str">
        <f t="shared" si="39"/>
        <v>0</v>
      </c>
      <c r="ER30" s="42"/>
      <c r="ES30" s="42">
        <v>0</v>
      </c>
      <c r="ET30" s="42">
        <v>0</v>
      </c>
      <c r="EU30" s="42">
        <v>0</v>
      </c>
      <c r="EV30" s="42">
        <v>0</v>
      </c>
      <c r="EW30" s="42">
        <v>0</v>
      </c>
      <c r="EX30" s="42">
        <v>0</v>
      </c>
      <c r="EY30" s="54" t="str">
        <f t="shared" si="40"/>
        <v>0</v>
      </c>
      <c r="EZ30" s="42"/>
      <c r="FA30" s="42">
        <v>0.25999999046325684</v>
      </c>
      <c r="FB30" s="42">
        <v>0.25999999046325684</v>
      </c>
      <c r="FC30" s="42">
        <v>0.25999999046325684</v>
      </c>
      <c r="FD30" s="42">
        <v>0.25999999046325684</v>
      </c>
      <c r="FE30" s="42">
        <v>0.25999999046325684</v>
      </c>
      <c r="FF30" s="42">
        <v>0.25999999046325684</v>
      </c>
      <c r="FG30" s="54">
        <f t="shared" si="41"/>
        <v>0.25999999046325684</v>
      </c>
      <c r="FH30" s="42"/>
      <c r="FI30" s="42">
        <v>0.27000001072883606</v>
      </c>
      <c r="FJ30" s="42">
        <v>0.27000001072883606</v>
      </c>
      <c r="FK30" s="42">
        <v>0.27000001072883606</v>
      </c>
      <c r="FL30" s="42">
        <v>0.27000001072883606</v>
      </c>
      <c r="FM30" s="42">
        <v>0.27000001072883606</v>
      </c>
      <c r="FN30" s="42">
        <v>0.27000001072883606</v>
      </c>
      <c r="FO30" s="54">
        <f t="shared" si="42"/>
        <v>0.27000001072883606</v>
      </c>
      <c r="FP30" s="42"/>
      <c r="FQ30" s="42">
        <v>0.62000000476837158</v>
      </c>
      <c r="FR30" s="42">
        <v>0.62000000476837158</v>
      </c>
      <c r="FS30" s="42">
        <v>0.62000000476837158</v>
      </c>
      <c r="FT30" s="42">
        <v>0.62000000476837158</v>
      </c>
      <c r="FU30" s="42">
        <v>0.62000000476837158</v>
      </c>
      <c r="FV30" s="42">
        <v>0.62000000476837158</v>
      </c>
      <c r="FW30" s="54">
        <f t="shared" si="43"/>
        <v>0.62000000476837158</v>
      </c>
      <c r="FX30" s="42"/>
      <c r="FY30">
        <f t="shared" si="60"/>
        <v>1.8801316456870263</v>
      </c>
      <c r="FZ30">
        <f t="shared" si="61"/>
        <v>1.3674540101072918</v>
      </c>
    </row>
    <row r="31" spans="1:182">
      <c r="A31" s="40">
        <v>39098</v>
      </c>
      <c r="B31" s="41"/>
      <c r="C31" s="41"/>
      <c r="D31" s="41"/>
      <c r="E31" s="42">
        <v>8.2393159866333008</v>
      </c>
      <c r="F31" s="42">
        <v>8.6495723724365234</v>
      </c>
      <c r="G31" s="42">
        <v>8.3452987670898438</v>
      </c>
      <c r="H31" s="42">
        <v>8.9504270553588867</v>
      </c>
      <c r="I31" s="42">
        <v>7.5794873237609863</v>
      </c>
      <c r="J31" s="42">
        <v>7.5726494789123535</v>
      </c>
      <c r="K31" s="54">
        <f t="shared" si="44"/>
        <v>8.2227918306986485</v>
      </c>
      <c r="L31" s="43">
        <v>3.1746032238006592</v>
      </c>
      <c r="M31" s="43">
        <v>3.2478632926940918</v>
      </c>
      <c r="N31" s="43">
        <v>2.6617827415466309</v>
      </c>
      <c r="O31" s="43">
        <v>1.7826617956161499</v>
      </c>
      <c r="P31" s="43">
        <v>1.3675214052200317</v>
      </c>
      <c r="Q31" s="43">
        <v>0.61050063371658325</v>
      </c>
      <c r="R31" s="54">
        <f t="shared" si="45"/>
        <v>2.1408221820990243</v>
      </c>
      <c r="S31" s="43">
        <v>81.318679809570313</v>
      </c>
      <c r="T31" s="43">
        <v>52.5030517578125</v>
      </c>
      <c r="U31" s="43">
        <v>34.188034057617187</v>
      </c>
      <c r="V31" s="43">
        <v>26.495725631713867</v>
      </c>
      <c r="W31" s="43">
        <v>21.489622116088867</v>
      </c>
      <c r="X31" s="43">
        <v>18.681318283081055</v>
      </c>
      <c r="Y31" s="56">
        <f t="shared" si="46"/>
        <v>39.112738609313965</v>
      </c>
      <c r="Z31" s="42">
        <v>-0.11965811997652054</v>
      </c>
      <c r="AA31" s="42">
        <v>-0.18315018713474274</v>
      </c>
      <c r="AB31" s="42">
        <v>-0.22710622847080231</v>
      </c>
      <c r="AC31" s="42">
        <v>-0.19291819632053375</v>
      </c>
      <c r="AD31" s="42">
        <v>-0.21245421469211578</v>
      </c>
      <c r="AE31" s="42">
        <v>-0.15384615957736969</v>
      </c>
      <c r="AF31" s="54">
        <f t="shared" si="47"/>
        <v>-0.18152218436201414</v>
      </c>
      <c r="AG31" s="42">
        <v>7.1965813636779785</v>
      </c>
      <c r="AH31" s="42">
        <v>7.2923078536987305</v>
      </c>
      <c r="AI31" s="42">
        <v>7.220512866973877</v>
      </c>
      <c r="AJ31" s="42">
        <v>7.2341880798339844</v>
      </c>
      <c r="AK31" s="42">
        <v>7.3128204345703125</v>
      </c>
      <c r="AL31" s="42">
        <v>7.3059830665588379</v>
      </c>
      <c r="AM31" s="54">
        <f t="shared" si="48"/>
        <v>7.2603989442189532</v>
      </c>
      <c r="AN31" s="44">
        <v>0.90842491388320923</v>
      </c>
      <c r="AO31" s="44">
        <v>0.78144079446792603</v>
      </c>
      <c r="AP31" s="44">
        <v>1.1086691617965698</v>
      </c>
      <c r="AQ31" s="44">
        <v>1.1648352146148682</v>
      </c>
      <c r="AR31" s="44">
        <v>1.1746032238006592</v>
      </c>
      <c r="AS31" s="44">
        <v>1.2039072513580322</v>
      </c>
      <c r="AT31" s="58">
        <f t="shared" si="49"/>
        <v>1.0569800933202107</v>
      </c>
      <c r="AU31" s="42">
        <v>0.43833944201469421</v>
      </c>
      <c r="AV31" s="42">
        <v>0.47252747416496277</v>
      </c>
      <c r="AW31" s="42">
        <v>0.6080586314201355</v>
      </c>
      <c r="AX31" s="42">
        <v>0.67032968997955322</v>
      </c>
      <c r="AY31" s="42">
        <v>0.70451772212982178</v>
      </c>
      <c r="AZ31" s="42">
        <v>0.69963371753692627</v>
      </c>
      <c r="BA31" s="54">
        <f t="shared" si="37"/>
        <v>0.598901112874349</v>
      </c>
      <c r="BB31" s="44"/>
      <c r="BC31" s="42">
        <v>0.13919414579868317</v>
      </c>
      <c r="BD31" s="42">
        <v>0.14041514694690704</v>
      </c>
      <c r="BE31" s="42">
        <v>0.25396826863288879</v>
      </c>
      <c r="BF31" s="42">
        <v>0.26129427552223206</v>
      </c>
      <c r="BG31" s="42">
        <v>0.30158731341362</v>
      </c>
      <c r="BH31" s="42">
        <v>0.30402931571006775</v>
      </c>
      <c r="BI31" s="54">
        <f t="shared" si="50"/>
        <v>0.23341474433739981</v>
      </c>
      <c r="BJ31" s="44">
        <v>3.748784214258194E-2</v>
      </c>
      <c r="BK31" s="44">
        <v>3.6395009607076645E-2</v>
      </c>
      <c r="BL31" s="44">
        <v>3.8570962846279144E-2</v>
      </c>
      <c r="BM31" s="44">
        <v>3.9879798889160156E-2</v>
      </c>
      <c r="BN31" s="44">
        <v>3.9879798889160156E-2</v>
      </c>
      <c r="BO31" s="44">
        <v>3.9879798889160156E-2</v>
      </c>
      <c r="BP31" s="58">
        <f t="shared" si="51"/>
        <v>3.8682201877236366E-2</v>
      </c>
      <c r="BQ31" s="42">
        <v>1.1025640964508057</v>
      </c>
      <c r="BR31" s="42">
        <v>1.0244200229644775</v>
      </c>
      <c r="BS31" s="42">
        <v>1.0525031089782715</v>
      </c>
      <c r="BT31" s="42">
        <v>1.1599512100219727</v>
      </c>
      <c r="BU31" s="42">
        <v>1.2490842342376709</v>
      </c>
      <c r="BV31" s="42">
        <v>1.2747253179550171</v>
      </c>
      <c r="BW31" s="54">
        <f t="shared" si="52"/>
        <v>1.1438746651013691</v>
      </c>
      <c r="BX31" s="44">
        <v>3.1746033579111099E-2</v>
      </c>
      <c r="BY31" s="44">
        <v>3.2967034727334976E-2</v>
      </c>
      <c r="BZ31" s="44">
        <v>3.6630038172006607E-2</v>
      </c>
      <c r="CA31" s="44">
        <v>3.4188035875558853E-2</v>
      </c>
      <c r="CB31" s="44">
        <v>3.6630038172006607E-2</v>
      </c>
      <c r="CC31" s="44">
        <v>3.7851039320230484E-2</v>
      </c>
      <c r="CD31" s="58">
        <f t="shared" si="53"/>
        <v>3.5002036641041435E-2</v>
      </c>
      <c r="CE31" s="42">
        <v>7.5179486274719238</v>
      </c>
      <c r="CF31" s="42">
        <v>7.480341911315918</v>
      </c>
      <c r="CG31" s="42">
        <v>7.4427351951599121</v>
      </c>
      <c r="CH31" s="42">
        <v>7.4358973503112793</v>
      </c>
      <c r="CI31" s="42">
        <v>7.4324784278869629</v>
      </c>
      <c r="CJ31" s="42">
        <v>7.4495725631713867</v>
      </c>
      <c r="CK31" s="54">
        <f t="shared" si="54"/>
        <v>7.4598290125528974</v>
      </c>
      <c r="CL31" s="42"/>
      <c r="CM31" s="44"/>
      <c r="CN31" s="44">
        <v>0.91721612215042114</v>
      </c>
      <c r="CO31" s="44">
        <v>1.0285714864730835</v>
      </c>
      <c r="CP31" s="44">
        <v>1.4124542474746704</v>
      </c>
      <c r="CQ31" s="44">
        <v>1.3880342245101929</v>
      </c>
      <c r="CR31" s="44">
        <v>1.4202686548233032</v>
      </c>
      <c r="CS31" s="44">
        <v>1.3909646272659302</v>
      </c>
      <c r="CT31" s="58">
        <f t="shared" si="55"/>
        <v>1.2595848937829335</v>
      </c>
      <c r="CU31" s="44">
        <v>1.5973342657089233</v>
      </c>
      <c r="CV31" s="44">
        <v>1.5874760150909424</v>
      </c>
      <c r="CW31" s="44">
        <v>1.0772809982299805</v>
      </c>
      <c r="CX31" s="44">
        <v>1.1474258899688721</v>
      </c>
      <c r="CY31" s="44">
        <v>1.1121723651885986</v>
      </c>
      <c r="CZ31" s="44">
        <v>1.165188193321228</v>
      </c>
      <c r="DA31" s="58">
        <f t="shared" si="56"/>
        <v>1.2811462879180908</v>
      </c>
      <c r="DB31" s="65">
        <v>670.5738525390625</v>
      </c>
      <c r="DC31" s="65">
        <v>591.08673095703125</v>
      </c>
      <c r="DD31" s="65">
        <v>987.5457763671875</v>
      </c>
      <c r="DE31" s="65">
        <v>946.6422119140625</v>
      </c>
      <c r="DF31" s="65">
        <v>956.776611328125</v>
      </c>
      <c r="DG31" s="65">
        <v>954.82305908203125</v>
      </c>
      <c r="DH31" s="58">
        <f t="shared" si="57"/>
        <v>1.2257875781250001</v>
      </c>
      <c r="DI31" s="65">
        <v>659.14532470703125</v>
      </c>
      <c r="DJ31" s="65">
        <v>664.6153564453125</v>
      </c>
      <c r="DK31" s="65">
        <v>985.006103515625</v>
      </c>
      <c r="DL31" s="65">
        <v>1012.4542236328125</v>
      </c>
      <c r="DM31" s="65">
        <v>997.85107421875</v>
      </c>
      <c r="DN31" s="65">
        <v>981.5872802734375</v>
      </c>
      <c r="DO31" s="58">
        <f t="shared" si="58"/>
        <v>1.2721582470703126</v>
      </c>
      <c r="DP31" s="77">
        <v>0</v>
      </c>
      <c r="DQ31" s="77"/>
      <c r="DR31" s="65">
        <v>785.4375</v>
      </c>
      <c r="DS31" s="65">
        <v>0</v>
      </c>
      <c r="DT31" s="65">
        <v>0</v>
      </c>
      <c r="DU31" s="65">
        <v>750.875</v>
      </c>
      <c r="DV31" s="65">
        <v>735.5</v>
      </c>
      <c r="DW31" s="65">
        <v>762.0625</v>
      </c>
      <c r="DX31" s="58">
        <f t="shared" si="59"/>
        <v>0.72813000000000005</v>
      </c>
      <c r="DY31" s="43">
        <v>6.521660327911377</v>
      </c>
      <c r="DZ31" s="43">
        <v>14.675593376159668</v>
      </c>
      <c r="EA31" s="43">
        <v>26.300033569335938</v>
      </c>
      <c r="EB31" s="44">
        <f t="shared" si="62"/>
        <v>1.3206394043731691</v>
      </c>
      <c r="EC31" s="42">
        <v>25</v>
      </c>
      <c r="ED31" s="42">
        <v>20</v>
      </c>
      <c r="EE31" s="42">
        <v>20</v>
      </c>
      <c r="EF31" s="42">
        <v>18</v>
      </c>
      <c r="EG31" s="42">
        <v>16</v>
      </c>
      <c r="EH31" s="42">
        <v>16</v>
      </c>
      <c r="EI31" s="56">
        <f t="shared" si="38"/>
        <v>19.166666666666668</v>
      </c>
      <c r="EJ31" s="65">
        <v>158.62</v>
      </c>
      <c r="EK31" s="42">
        <v>0</v>
      </c>
      <c r="EL31" s="42">
        <v>0</v>
      </c>
      <c r="EM31" s="42">
        <v>0</v>
      </c>
      <c r="EN31" s="42">
        <v>0</v>
      </c>
      <c r="EO31" s="42">
        <v>0</v>
      </c>
      <c r="EP31" s="42">
        <v>0</v>
      </c>
      <c r="EQ31" s="54" t="str">
        <f t="shared" si="39"/>
        <v>0</v>
      </c>
      <c r="ER31" s="42"/>
      <c r="ES31" s="42">
        <v>0</v>
      </c>
      <c r="ET31" s="42">
        <v>0</v>
      </c>
      <c r="EU31" s="42">
        <v>0</v>
      </c>
      <c r="EV31" s="42">
        <v>0</v>
      </c>
      <c r="EW31" s="42">
        <v>0</v>
      </c>
      <c r="EX31" s="42">
        <v>0</v>
      </c>
      <c r="EY31" s="54" t="str">
        <f t="shared" si="40"/>
        <v>0</v>
      </c>
      <c r="EZ31" s="42"/>
      <c r="FA31" s="42">
        <v>0.25999999046325684</v>
      </c>
      <c r="FB31" s="42">
        <v>0.25999999046325684</v>
      </c>
      <c r="FC31" s="42">
        <v>0.28999999165534973</v>
      </c>
      <c r="FD31" s="42">
        <v>0.28999999165534973</v>
      </c>
      <c r="FE31" s="42">
        <v>0.28999999165534973</v>
      </c>
      <c r="FF31" s="42">
        <v>0.2800000011920929</v>
      </c>
      <c r="FG31" s="54">
        <f t="shared" si="41"/>
        <v>0.27833332618077594</v>
      </c>
      <c r="FH31" s="42"/>
      <c r="FI31" s="42">
        <v>0.27000001072883606</v>
      </c>
      <c r="FJ31" s="42">
        <v>0.2800000011920929</v>
      </c>
      <c r="FK31" s="42">
        <v>0.30000001192092896</v>
      </c>
      <c r="FL31" s="42">
        <v>0.30000001192092896</v>
      </c>
      <c r="FM31" s="42">
        <v>0.30000001192092896</v>
      </c>
      <c r="FN31" s="42">
        <v>0.28999999165534973</v>
      </c>
      <c r="FO31" s="54">
        <f t="shared" si="42"/>
        <v>0.29000000655651093</v>
      </c>
      <c r="FP31" s="42"/>
      <c r="FQ31" s="42">
        <v>0.62000000476837158</v>
      </c>
      <c r="FR31" s="42">
        <v>0.62000000476837158</v>
      </c>
      <c r="FS31" s="42">
        <v>0.62000000476837158</v>
      </c>
      <c r="FT31" s="42">
        <v>0.62000000476837158</v>
      </c>
      <c r="FU31" s="42">
        <v>0.62000000476837158</v>
      </c>
      <c r="FV31" s="42">
        <v>0.62000000476837158</v>
      </c>
      <c r="FW31" s="54">
        <f t="shared" si="43"/>
        <v>0.62000000476837158</v>
      </c>
      <c r="FX31" s="42"/>
      <c r="FY31">
        <f t="shared" si="60"/>
        <v>1.5682514175178532</v>
      </c>
      <c r="FZ31">
        <f t="shared" si="61"/>
        <v>1.4799734929809765</v>
      </c>
    </row>
    <row r="32" spans="1:182">
      <c r="A32" s="40">
        <v>39099</v>
      </c>
      <c r="B32" s="41"/>
      <c r="C32" s="41"/>
      <c r="D32" s="41"/>
      <c r="E32" s="42">
        <v>7.5897436141967773</v>
      </c>
      <c r="F32" s="42">
        <v>7.6034188270568848</v>
      </c>
      <c r="G32" s="42">
        <v>7.6102561950683594</v>
      </c>
      <c r="H32" s="42">
        <v>7.7059826850891113</v>
      </c>
      <c r="I32" s="42">
        <v>7.7846155166625977</v>
      </c>
      <c r="J32" s="42">
        <v>7.7162394523620605</v>
      </c>
      <c r="K32" s="54">
        <f t="shared" si="44"/>
        <v>7.6683760484059649</v>
      </c>
      <c r="L32" s="43">
        <v>0.12210012227296829</v>
      </c>
      <c r="M32" s="43">
        <v>0</v>
      </c>
      <c r="N32" s="43">
        <v>0</v>
      </c>
      <c r="O32" s="43">
        <v>0</v>
      </c>
      <c r="P32" s="43">
        <v>0</v>
      </c>
      <c r="Q32" s="43">
        <v>7.3260076344013214E-2</v>
      </c>
      <c r="R32" s="54">
        <f t="shared" si="45"/>
        <v>3.2560033102830253E-2</v>
      </c>
      <c r="S32" s="43">
        <v>16.605617523193359</v>
      </c>
      <c r="T32" s="43">
        <v>15.262515068054199</v>
      </c>
      <c r="U32" s="43">
        <v>12.820512771606445</v>
      </c>
      <c r="V32" s="43">
        <v>9.8901100158691406</v>
      </c>
      <c r="W32" s="43">
        <v>10.378510475158691</v>
      </c>
      <c r="X32" s="43">
        <v>8.4249086380004883</v>
      </c>
      <c r="Y32" s="56">
        <f t="shared" si="46"/>
        <v>12.230362415313721</v>
      </c>
      <c r="Z32" s="42">
        <v>-0.18803419172763824</v>
      </c>
      <c r="AA32" s="42">
        <v>-0.11965811997652054</v>
      </c>
      <c r="AB32" s="42">
        <v>-0.2222222238779068</v>
      </c>
      <c r="AC32" s="42">
        <v>-0.19780220091342926</v>
      </c>
      <c r="AD32" s="42">
        <v>-0.16361416876316071</v>
      </c>
      <c r="AE32" s="42">
        <v>-0.15384615957736969</v>
      </c>
      <c r="AF32" s="54">
        <f t="shared" si="47"/>
        <v>-0.17419617747267088</v>
      </c>
      <c r="AG32" s="42">
        <v>7.3162393569946289</v>
      </c>
      <c r="AH32" s="42">
        <v>7.2991452217102051</v>
      </c>
      <c r="AI32" s="42">
        <v>7.4085469245910645</v>
      </c>
      <c r="AJ32" s="42">
        <v>7.4256410598754883</v>
      </c>
      <c r="AK32" s="42">
        <v>7.4564104080200195</v>
      </c>
      <c r="AL32" s="42">
        <v>7.4974360466003418</v>
      </c>
      <c r="AM32" s="54">
        <f t="shared" si="48"/>
        <v>7.400569836298625</v>
      </c>
      <c r="AN32" s="44">
        <v>1.1550672054290771</v>
      </c>
      <c r="AO32" s="44">
        <v>1.1452991962432861</v>
      </c>
      <c r="AP32" s="44">
        <v>0.79120880365371704</v>
      </c>
      <c r="AQ32" s="44">
        <v>0.8888888955116272</v>
      </c>
      <c r="AR32" s="44">
        <v>0.88644689321517944</v>
      </c>
      <c r="AS32" s="44">
        <v>0.75702077150344849</v>
      </c>
      <c r="AT32" s="58">
        <f t="shared" si="49"/>
        <v>0.93732196092605591</v>
      </c>
      <c r="AU32" s="42">
        <v>0.68376070261001587</v>
      </c>
      <c r="AV32" s="42">
        <v>0.67887669801712036</v>
      </c>
      <c r="AW32" s="42">
        <v>0.61416363716125488</v>
      </c>
      <c r="AX32" s="42">
        <v>0.82417583465576172</v>
      </c>
      <c r="AY32" s="42">
        <v>0.69841271638870239</v>
      </c>
      <c r="AZ32" s="42">
        <v>0.69841271638870239</v>
      </c>
      <c r="BA32" s="54">
        <f t="shared" si="37"/>
        <v>0.69963371753692627</v>
      </c>
      <c r="BB32" s="44"/>
      <c r="BC32" s="42">
        <v>0.30280831456184387</v>
      </c>
      <c r="BD32" s="42">
        <v>0.29670330882072449</v>
      </c>
      <c r="BE32" s="42">
        <v>0.26739928126335144</v>
      </c>
      <c r="BF32" s="42">
        <v>0.36385837197303772</v>
      </c>
      <c r="BG32" s="42">
        <v>0.35531136393547058</v>
      </c>
      <c r="BH32" s="42">
        <v>0.31868132948875427</v>
      </c>
      <c r="BI32" s="54">
        <f t="shared" si="50"/>
        <v>0.3174603283405304</v>
      </c>
      <c r="BJ32" s="44">
        <v>3.9879798889160156E-2</v>
      </c>
      <c r="BK32" s="44">
        <v>3.8870956748723984E-2</v>
      </c>
      <c r="BL32" s="44">
        <v>3.78575399518013E-2</v>
      </c>
      <c r="BM32" s="44">
        <v>3.78575399518013E-2</v>
      </c>
      <c r="BN32" s="44">
        <v>3.8862794637680054E-2</v>
      </c>
      <c r="BO32" s="44">
        <v>3.8862794637680054E-2</v>
      </c>
      <c r="BP32" s="58">
        <f t="shared" si="51"/>
        <v>3.8698570802807808E-2</v>
      </c>
      <c r="BQ32" s="42">
        <v>1.2503052949905396</v>
      </c>
      <c r="BR32" s="42">
        <v>1.2417582273483276</v>
      </c>
      <c r="BS32" s="42">
        <v>1.1953601837158203</v>
      </c>
      <c r="BT32" s="42">
        <v>1.1868132352828979</v>
      </c>
      <c r="BU32" s="42">
        <v>1.2478632926940918</v>
      </c>
      <c r="BV32" s="42">
        <v>1.2234432697296143</v>
      </c>
      <c r="BW32" s="54">
        <f t="shared" si="52"/>
        <v>1.2242572506268818</v>
      </c>
      <c r="BX32" s="44">
        <v>3.9072040468454361E-2</v>
      </c>
      <c r="BY32" s="44">
        <v>3.7851039320230484E-2</v>
      </c>
      <c r="BZ32" s="44">
        <v>3.0525030568242073E-2</v>
      </c>
      <c r="CA32" s="44">
        <v>3.7851039320230484E-2</v>
      </c>
      <c r="CB32" s="44">
        <v>3.9072040468454361E-2</v>
      </c>
      <c r="CC32" s="44">
        <v>3.540903702378273E-2</v>
      </c>
      <c r="CD32" s="58">
        <f t="shared" si="53"/>
        <v>3.6630037861565747E-2</v>
      </c>
      <c r="CE32" s="42">
        <v>7.4495725631713867</v>
      </c>
      <c r="CF32" s="42">
        <v>7.4529914855957031</v>
      </c>
      <c r="CG32" s="42">
        <v>7.4837608337402344</v>
      </c>
      <c r="CH32" s="42">
        <v>7.490598201751709</v>
      </c>
      <c r="CI32" s="42">
        <v>7.5008544921875</v>
      </c>
      <c r="CJ32" s="42">
        <v>7.5111112594604492</v>
      </c>
      <c r="CK32" s="54">
        <f t="shared" si="54"/>
        <v>7.481481472651164</v>
      </c>
      <c r="CL32" s="42"/>
      <c r="CM32" s="44"/>
      <c r="CN32" s="44">
        <v>1.3694750070571899</v>
      </c>
      <c r="CO32" s="44">
        <v>1.3665446043014526</v>
      </c>
      <c r="CP32" s="44">
        <v>0.99438339471817017</v>
      </c>
      <c r="CQ32" s="44">
        <v>0.97973138093948364</v>
      </c>
      <c r="CR32" s="44">
        <v>0.98461538553237915</v>
      </c>
      <c r="CS32" s="44">
        <v>0.96117216348648071</v>
      </c>
      <c r="CT32" s="58">
        <f t="shared" si="55"/>
        <v>1.1093203226725261</v>
      </c>
      <c r="CU32" s="44">
        <v>1.1562956571578979</v>
      </c>
      <c r="CV32" s="44">
        <v>1.0946799516677856</v>
      </c>
      <c r="CW32" s="44">
        <v>1.4134821891784668</v>
      </c>
      <c r="CX32" s="44">
        <v>1.4803625345230103</v>
      </c>
      <c r="CY32" s="44">
        <v>1.5190328359603882</v>
      </c>
      <c r="CZ32" s="44">
        <v>1.461152195930481</v>
      </c>
      <c r="DA32" s="58">
        <f t="shared" si="56"/>
        <v>1.3541675607363384</v>
      </c>
      <c r="DB32" s="65">
        <v>955.18927001953125</v>
      </c>
      <c r="DC32" s="65">
        <v>930.89129638671875</v>
      </c>
      <c r="DD32" s="65">
        <v>665.81195068359375</v>
      </c>
      <c r="DE32" s="65">
        <v>646.88641357421875</v>
      </c>
      <c r="DF32" s="65">
        <v>683.5164794921875</v>
      </c>
      <c r="DG32" s="65">
        <v>675.3358154296875</v>
      </c>
      <c r="DH32" s="58">
        <f t="shared" si="57"/>
        <v>1.0938314941406251</v>
      </c>
      <c r="DI32" s="65">
        <v>996.5811767578125</v>
      </c>
      <c r="DJ32" s="65">
        <v>970.03662109375</v>
      </c>
      <c r="DK32" s="65">
        <v>671.4530029296875</v>
      </c>
      <c r="DL32" s="65">
        <v>666.66668701171875</v>
      </c>
      <c r="DM32" s="65">
        <v>678.974365234375</v>
      </c>
      <c r="DN32" s="65">
        <v>689.91455078125</v>
      </c>
      <c r="DO32" s="58">
        <f t="shared" si="58"/>
        <v>1.1216703369140626</v>
      </c>
      <c r="DP32" s="77">
        <v>24</v>
      </c>
      <c r="DQ32" s="77"/>
      <c r="DR32" s="65">
        <v>0</v>
      </c>
      <c r="DS32" s="65">
        <v>0</v>
      </c>
      <c r="DT32" s="65">
        <v>745.5625</v>
      </c>
      <c r="DU32" s="65">
        <v>717.375</v>
      </c>
      <c r="DV32" s="65">
        <v>756.125</v>
      </c>
      <c r="DW32" s="65">
        <v>0</v>
      </c>
      <c r="DX32" s="58">
        <f t="shared" si="59"/>
        <v>0.53257500000000002</v>
      </c>
      <c r="DY32" s="43">
        <v>6.6067395210266113</v>
      </c>
      <c r="DZ32" s="43">
        <v>12.07684326171875</v>
      </c>
      <c r="EA32" s="43">
        <v>29.028717041015625</v>
      </c>
      <c r="EB32" s="44">
        <f t="shared" si="62"/>
        <v>1.5010878536224366</v>
      </c>
      <c r="EC32" s="42">
        <v>16</v>
      </c>
      <c r="ED32" s="42">
        <v>18</v>
      </c>
      <c r="EE32" s="42">
        <v>14</v>
      </c>
      <c r="EF32" s="42">
        <v>14</v>
      </c>
      <c r="EG32" s="42">
        <v>15</v>
      </c>
      <c r="EH32" s="42">
        <v>15</v>
      </c>
      <c r="EI32" s="56">
        <f t="shared" si="38"/>
        <v>15.333333333333334</v>
      </c>
      <c r="EJ32" s="65">
        <v>110.2</v>
      </c>
      <c r="EK32" s="42">
        <v>0</v>
      </c>
      <c r="EL32" s="42">
        <v>0</v>
      </c>
      <c r="EM32" s="42">
        <v>0</v>
      </c>
      <c r="EN32" s="42">
        <v>0</v>
      </c>
      <c r="EO32" s="42">
        <v>0</v>
      </c>
      <c r="EP32" s="42">
        <v>0</v>
      </c>
      <c r="EQ32" s="54" t="str">
        <f t="shared" si="39"/>
        <v>0</v>
      </c>
      <c r="ER32" s="42"/>
      <c r="ES32" s="42">
        <v>0</v>
      </c>
      <c r="ET32" s="42">
        <v>0</v>
      </c>
      <c r="EU32" s="42">
        <v>0</v>
      </c>
      <c r="EV32" s="42">
        <v>0</v>
      </c>
      <c r="EW32" s="42">
        <v>0</v>
      </c>
      <c r="EX32" s="42">
        <v>0</v>
      </c>
      <c r="EY32" s="54" t="str">
        <f t="shared" si="40"/>
        <v>0</v>
      </c>
      <c r="EZ32" s="42"/>
      <c r="FA32" s="42">
        <v>0.2800000011920929</v>
      </c>
      <c r="FB32" s="42">
        <v>0.2800000011920929</v>
      </c>
      <c r="FC32" s="42">
        <v>0.2800000011920929</v>
      </c>
      <c r="FD32" s="42">
        <v>0.2800000011920929</v>
      </c>
      <c r="FE32" s="42">
        <v>0.25999999046325684</v>
      </c>
      <c r="FF32" s="42">
        <v>0.25999999046325684</v>
      </c>
      <c r="FG32" s="54">
        <f t="shared" si="41"/>
        <v>0.27333333094914752</v>
      </c>
      <c r="FH32" s="42"/>
      <c r="FI32" s="42">
        <v>0.28999999165534973</v>
      </c>
      <c r="FJ32" s="42">
        <v>0.2800000011920929</v>
      </c>
      <c r="FK32" s="42">
        <v>0.2800000011920929</v>
      </c>
      <c r="FL32" s="42">
        <v>0.2800000011920929</v>
      </c>
      <c r="FM32" s="42">
        <v>0.27000001072883606</v>
      </c>
      <c r="FN32" s="42">
        <v>0.27000001072883606</v>
      </c>
      <c r="FO32" s="54">
        <f t="shared" si="42"/>
        <v>0.27833333611488342</v>
      </c>
      <c r="FP32" s="42"/>
      <c r="FQ32" s="42">
        <v>0.62000000476837158</v>
      </c>
      <c r="FR32" s="42">
        <v>0.62000000476837158</v>
      </c>
      <c r="FS32" s="42">
        <v>0.62000000476837158</v>
      </c>
      <c r="FT32" s="42">
        <v>0.62000000476837158</v>
      </c>
      <c r="FU32" s="42">
        <v>0.62000000476837158</v>
      </c>
      <c r="FV32" s="42">
        <v>0.62000000476837158</v>
      </c>
      <c r="FW32" s="54">
        <f t="shared" si="43"/>
        <v>0.62000000476837158</v>
      </c>
      <c r="FX32" s="42"/>
      <c r="FY32">
        <f t="shared" si="60"/>
        <v>1.1155505340054439</v>
      </c>
      <c r="FZ32">
        <f t="shared" si="61"/>
        <v>1.4080514248602274</v>
      </c>
    </row>
    <row r="33" spans="1:182">
      <c r="A33" s="40">
        <v>39100</v>
      </c>
      <c r="B33" s="41"/>
      <c r="C33" s="41"/>
      <c r="D33" s="41"/>
      <c r="E33" s="42">
        <v>7.7128205299377441</v>
      </c>
      <c r="F33" s="42">
        <v>7.7196578979492188</v>
      </c>
      <c r="G33" s="42">
        <v>7.7435898780822754</v>
      </c>
      <c r="H33" s="42">
        <v>7.8119659423828125</v>
      </c>
      <c r="I33" s="42">
        <v>7.8632478713989258</v>
      </c>
      <c r="J33" s="42">
        <v>7.7948718070983887</v>
      </c>
      <c r="K33" s="54">
        <f t="shared" si="44"/>
        <v>7.7743589878082275</v>
      </c>
      <c r="L33" s="43">
        <v>7.3260076344013214E-2</v>
      </c>
      <c r="M33" s="43">
        <v>7.3260076344013214E-2</v>
      </c>
      <c r="N33" s="43">
        <v>0</v>
      </c>
      <c r="O33" s="43">
        <v>0</v>
      </c>
      <c r="P33" s="43">
        <v>0</v>
      </c>
      <c r="Q33" s="43">
        <v>0</v>
      </c>
      <c r="R33" s="54">
        <f t="shared" si="45"/>
        <v>2.4420025448004406E-2</v>
      </c>
      <c r="S33" s="43">
        <v>8.4249086380004883</v>
      </c>
      <c r="T33" s="43">
        <v>7.5702075958251953</v>
      </c>
      <c r="U33" s="43">
        <v>6.7155065536499023</v>
      </c>
      <c r="V33" s="43">
        <v>7.5702075958251953</v>
      </c>
      <c r="W33" s="43">
        <v>9.0354089736938477</v>
      </c>
      <c r="X33" s="43">
        <v>8.1807079315185547</v>
      </c>
      <c r="Y33" s="56">
        <f t="shared" si="46"/>
        <v>7.9161578814188642</v>
      </c>
      <c r="Z33" s="42">
        <v>-0.13919414579868317</v>
      </c>
      <c r="AA33" s="42">
        <v>-0.14407815039157867</v>
      </c>
      <c r="AB33" s="42">
        <v>-9.5238097012042999E-2</v>
      </c>
      <c r="AC33" s="42">
        <v>-9.5238097012042999E-2</v>
      </c>
      <c r="AD33" s="42">
        <v>-8.0586083233356476E-2</v>
      </c>
      <c r="AE33" s="42">
        <v>-0.10012210160493851</v>
      </c>
      <c r="AF33" s="54">
        <f t="shared" si="47"/>
        <v>-0.1090761125087738</v>
      </c>
      <c r="AG33" s="42">
        <v>7.5042734146118164</v>
      </c>
      <c r="AH33" s="42">
        <v>7.5179486274719238</v>
      </c>
      <c r="AI33" s="42">
        <v>7.3641023635864258</v>
      </c>
      <c r="AJ33" s="42">
        <v>7.4153847694396973</v>
      </c>
      <c r="AK33" s="42">
        <v>7.4495725631713867</v>
      </c>
      <c r="AL33" s="42">
        <v>7.4529914855957031</v>
      </c>
      <c r="AM33" s="54">
        <f t="shared" si="48"/>
        <v>7.4507122039794922</v>
      </c>
      <c r="AN33" s="44">
        <v>0.71306473016738892</v>
      </c>
      <c r="AO33" s="44">
        <v>0.69841271638870239</v>
      </c>
      <c r="AP33" s="44">
        <v>0.99389499425888062</v>
      </c>
      <c r="AQ33" s="44">
        <v>0.88156288862228394</v>
      </c>
      <c r="AR33" s="44">
        <v>0.8571428656578064</v>
      </c>
      <c r="AS33" s="44">
        <v>0.87179487943649292</v>
      </c>
      <c r="AT33" s="58">
        <f t="shared" si="49"/>
        <v>0.83597884575525916</v>
      </c>
      <c r="AU33" s="42">
        <v>0.74603176116943359</v>
      </c>
      <c r="AV33" s="42">
        <v>0.68498170375823975</v>
      </c>
      <c r="AW33" s="42">
        <v>0.71672773361206055</v>
      </c>
      <c r="AX33" s="42">
        <v>0.71550673246383667</v>
      </c>
      <c r="AY33" s="42">
        <v>0.71672773361206055</v>
      </c>
      <c r="AZ33" s="42">
        <v>0.71428573131561279</v>
      </c>
      <c r="BA33" s="54">
        <f t="shared" si="37"/>
        <v>0.71571023265520728</v>
      </c>
      <c r="BB33" s="44"/>
      <c r="BC33" s="42">
        <v>0.35775336623191833</v>
      </c>
      <c r="BD33" s="42">
        <v>0.35164836049079895</v>
      </c>
      <c r="BE33" s="42">
        <v>0.41880342364311218</v>
      </c>
      <c r="BF33" s="42">
        <v>0.3858363926410675</v>
      </c>
      <c r="BG33" s="42">
        <v>0.38827839493751526</v>
      </c>
      <c r="BH33" s="42">
        <v>0.36874237656593323</v>
      </c>
      <c r="BI33" s="54">
        <f t="shared" si="50"/>
        <v>0.37851038575172424</v>
      </c>
      <c r="BJ33" s="44">
        <v>3.8862794637680054E-2</v>
      </c>
      <c r="BK33" s="44">
        <v>3.8862794637680054E-2</v>
      </c>
      <c r="BL33" s="44">
        <v>3.8871727883815765E-2</v>
      </c>
      <c r="BM33" s="44">
        <v>3.8871727883815765E-2</v>
      </c>
      <c r="BN33" s="44">
        <v>3.7553753703832626E-2</v>
      </c>
      <c r="BO33" s="44">
        <v>3.9655145257711411E-2</v>
      </c>
      <c r="BP33" s="58">
        <f t="shared" si="51"/>
        <v>3.8779657334089279E-2</v>
      </c>
      <c r="BQ33" s="42">
        <v>1.2246642112731934</v>
      </c>
      <c r="BR33" s="42">
        <v>1.2368742227554321</v>
      </c>
      <c r="BS33" s="42">
        <v>1.2148962020874023</v>
      </c>
      <c r="BT33" s="42">
        <v>1.2576313018798828</v>
      </c>
      <c r="BU33" s="42">
        <v>1.2612942457199097</v>
      </c>
      <c r="BV33" s="42">
        <v>1.2722833156585693</v>
      </c>
      <c r="BW33" s="54">
        <f t="shared" si="52"/>
        <v>1.2446072498957317</v>
      </c>
      <c r="BX33" s="44">
        <v>4.0293041616678238E-2</v>
      </c>
      <c r="BY33" s="44">
        <v>3.9072040468454361E-2</v>
      </c>
      <c r="BZ33" s="44">
        <v>3.9072040468454361E-2</v>
      </c>
      <c r="CA33" s="44">
        <v>3.540903702378273E-2</v>
      </c>
      <c r="CB33" s="44">
        <v>3.7851039320230484E-2</v>
      </c>
      <c r="CC33" s="44">
        <v>4.1514042764902115E-2</v>
      </c>
      <c r="CD33" s="58">
        <f t="shared" si="53"/>
        <v>3.8868540277083717E-2</v>
      </c>
      <c r="CE33" s="42">
        <v>7.5623931884765625</v>
      </c>
      <c r="CF33" s="42">
        <v>7.5418801307678223</v>
      </c>
      <c r="CG33" s="42">
        <v>7.4974360466003418</v>
      </c>
      <c r="CH33" s="42">
        <v>7.5760684013366699</v>
      </c>
      <c r="CI33" s="42">
        <v>7.6170940399169922</v>
      </c>
      <c r="CJ33" s="42">
        <v>7.5999999046325684</v>
      </c>
      <c r="CK33" s="54">
        <f t="shared" si="54"/>
        <v>7.5658119519551592</v>
      </c>
      <c r="CL33" s="42"/>
      <c r="CM33" s="44"/>
      <c r="CN33" s="44">
        <v>1.0363858938217163</v>
      </c>
      <c r="CO33" s="44">
        <v>0.86446887254714966</v>
      </c>
      <c r="CP33" s="44">
        <v>1.6859585046768188</v>
      </c>
      <c r="CQ33" s="44">
        <v>1.7006105184555054</v>
      </c>
      <c r="CR33" s="44">
        <v>1.6800976991653442</v>
      </c>
      <c r="CS33" s="44">
        <v>1.7807081937789917</v>
      </c>
      <c r="CT33" s="58">
        <f t="shared" si="55"/>
        <v>1.4580382804075878</v>
      </c>
      <c r="CU33" s="44">
        <v>1.4324866533279419</v>
      </c>
      <c r="CV33" s="44">
        <v>1.5678218603134155</v>
      </c>
      <c r="CW33" s="44">
        <v>0.77247333526611328</v>
      </c>
      <c r="CX33" s="44">
        <v>0.81169807910919189</v>
      </c>
      <c r="CY33" s="44">
        <v>0.86767137050628662</v>
      </c>
      <c r="CZ33" s="44">
        <v>0.74155455827713013</v>
      </c>
      <c r="DA33" s="58">
        <f t="shared" si="56"/>
        <v>1.0322843094666798</v>
      </c>
      <c r="DB33" s="65">
        <v>657.020751953125</v>
      </c>
      <c r="DC33" s="65">
        <v>610.5006103515625</v>
      </c>
      <c r="DD33" s="65">
        <v>1169.230712890625</v>
      </c>
      <c r="DE33" s="65">
        <v>1166.7886962890625</v>
      </c>
      <c r="DF33" s="65">
        <v>1131.7459716796875</v>
      </c>
      <c r="DG33" s="65">
        <v>1193.162353515625</v>
      </c>
      <c r="DH33" s="58">
        <f t="shared" si="57"/>
        <v>1.4228277832031251</v>
      </c>
      <c r="DI33" s="65">
        <v>698.11962890625</v>
      </c>
      <c r="DJ33" s="65">
        <v>692.64959716796875</v>
      </c>
      <c r="DK33" s="65">
        <v>1192.4053955078125</v>
      </c>
      <c r="DL33" s="65">
        <v>1211.281982421875</v>
      </c>
      <c r="DM33" s="65">
        <v>1194.6763916015625</v>
      </c>
      <c r="DN33" s="65">
        <v>1175.286865234375</v>
      </c>
      <c r="DO33" s="58">
        <f t="shared" si="58"/>
        <v>1.4794607666015624</v>
      </c>
      <c r="DP33" s="77">
        <v>23</v>
      </c>
      <c r="DQ33" s="77"/>
      <c r="DR33" s="65">
        <v>744.875</v>
      </c>
      <c r="DS33" s="65">
        <v>728.125</v>
      </c>
      <c r="DT33" s="65">
        <v>760.75</v>
      </c>
      <c r="DU33" s="65">
        <v>732.1875</v>
      </c>
      <c r="DV33" s="65">
        <v>721</v>
      </c>
      <c r="DW33" s="65">
        <v>784.125</v>
      </c>
      <c r="DX33" s="58">
        <f t="shared" si="59"/>
        <v>1.0730550000000001</v>
      </c>
      <c r="DY33" s="43">
        <v>6.0962634086608887</v>
      </c>
      <c r="DZ33" s="43">
        <v>12.834812164306641</v>
      </c>
      <c r="EA33" s="43">
        <v>28.119155883789063</v>
      </c>
      <c r="EB33" s="44">
        <f t="shared" si="62"/>
        <v>1.3687973068237305</v>
      </c>
      <c r="EC33" s="42">
        <v>15</v>
      </c>
      <c r="ED33" s="42">
        <v>15</v>
      </c>
      <c r="EE33" s="42">
        <v>15</v>
      </c>
      <c r="EF33" s="42">
        <v>15</v>
      </c>
      <c r="EG33" s="42">
        <v>15</v>
      </c>
      <c r="EH33" s="42">
        <v>13</v>
      </c>
      <c r="EI33" s="56">
        <f t="shared" si="38"/>
        <v>14.666666666666666</v>
      </c>
      <c r="EJ33" s="65">
        <v>160.77000000000001</v>
      </c>
      <c r="EK33" s="42">
        <v>0</v>
      </c>
      <c r="EL33" s="42">
        <v>0</v>
      </c>
      <c r="EM33" s="42">
        <v>0</v>
      </c>
      <c r="EN33" s="42">
        <v>0</v>
      </c>
      <c r="EO33" s="42">
        <v>0</v>
      </c>
      <c r="EP33" s="42">
        <v>0</v>
      </c>
      <c r="EQ33" s="54" t="str">
        <f t="shared" si="39"/>
        <v>0</v>
      </c>
      <c r="ER33" s="42"/>
      <c r="ES33" s="42">
        <v>0</v>
      </c>
      <c r="ET33" s="42">
        <v>0</v>
      </c>
      <c r="EU33" s="42">
        <v>0</v>
      </c>
      <c r="EV33" s="42">
        <v>0</v>
      </c>
      <c r="EW33" s="42">
        <v>0</v>
      </c>
      <c r="EX33" s="42">
        <v>0</v>
      </c>
      <c r="EY33" s="54" t="str">
        <f t="shared" si="40"/>
        <v>0</v>
      </c>
      <c r="EZ33" s="42"/>
      <c r="FA33" s="42">
        <v>0.25999999046325684</v>
      </c>
      <c r="FB33" s="42">
        <v>0.25</v>
      </c>
      <c r="FC33" s="42">
        <v>0.25</v>
      </c>
      <c r="FD33" s="42">
        <v>0.25</v>
      </c>
      <c r="FE33" s="42">
        <v>0.25</v>
      </c>
      <c r="FF33" s="42">
        <v>0.25</v>
      </c>
      <c r="FG33" s="54">
        <f t="shared" si="41"/>
        <v>0.25166666507720947</v>
      </c>
      <c r="FH33" s="42"/>
      <c r="FI33" s="42">
        <v>0.27000001072883606</v>
      </c>
      <c r="FJ33" s="42">
        <v>0.27000001072883606</v>
      </c>
      <c r="FK33" s="42">
        <v>0.25</v>
      </c>
      <c r="FL33" s="42">
        <v>0.25</v>
      </c>
      <c r="FM33" s="42">
        <v>0.25</v>
      </c>
      <c r="FN33" s="42">
        <v>0.25</v>
      </c>
      <c r="FO33" s="54">
        <f t="shared" si="42"/>
        <v>0.25666667024294537</v>
      </c>
      <c r="FP33" s="42"/>
      <c r="FQ33" s="42">
        <v>0.62000000476837158</v>
      </c>
      <c r="FR33" s="42">
        <v>0.62000000476837158</v>
      </c>
      <c r="FS33" s="42">
        <v>0.62000000476837158</v>
      </c>
      <c r="FT33" s="42">
        <v>0.62000000476837158</v>
      </c>
      <c r="FU33" s="42">
        <v>0.62000000476837158</v>
      </c>
      <c r="FV33" s="42">
        <v>0.62000000476837158</v>
      </c>
      <c r="FW33" s="54">
        <f t="shared" si="43"/>
        <v>0.62000000476837158</v>
      </c>
      <c r="FX33" s="42"/>
      <c r="FY33">
        <f t="shared" si="60"/>
        <v>0.97631915941572855</v>
      </c>
      <c r="FZ33">
        <f t="shared" si="61"/>
        <v>1.3325970570181436</v>
      </c>
    </row>
    <row r="34" spans="1:182">
      <c r="A34" s="40">
        <v>39101</v>
      </c>
      <c r="B34" s="41"/>
      <c r="C34" s="41"/>
      <c r="D34" s="41"/>
      <c r="E34" s="42">
        <v>7.7948718070983887</v>
      </c>
      <c r="F34" s="42">
        <v>7.7948718070983887</v>
      </c>
      <c r="G34" s="42">
        <v>7.7675213813781738</v>
      </c>
      <c r="H34" s="42">
        <v>7.8871793746948242</v>
      </c>
      <c r="I34" s="42">
        <v>7.7675213813781738</v>
      </c>
      <c r="J34" s="42">
        <v>7.6923074722290039</v>
      </c>
      <c r="K34" s="54">
        <f t="shared" si="44"/>
        <v>7.7840455373128252</v>
      </c>
      <c r="L34" s="43">
        <v>0</v>
      </c>
      <c r="M34" s="43">
        <v>0</v>
      </c>
      <c r="N34" s="43">
        <v>0</v>
      </c>
      <c r="O34" s="43">
        <v>0</v>
      </c>
      <c r="P34" s="43">
        <v>0.24420024454593658</v>
      </c>
      <c r="Q34" s="43">
        <v>0.21978022158145905</v>
      </c>
      <c r="R34" s="54">
        <f t="shared" si="45"/>
        <v>7.7330077687899276E-2</v>
      </c>
      <c r="S34" s="43">
        <v>7.5702075958251953</v>
      </c>
      <c r="T34" s="43">
        <v>6.8376069068908691</v>
      </c>
      <c r="U34" s="43">
        <v>8.3028087615966797</v>
      </c>
      <c r="V34" s="43">
        <v>9.0354089736938477</v>
      </c>
      <c r="W34" s="43">
        <v>8.3028087615966797</v>
      </c>
      <c r="X34" s="43">
        <v>7.4481072425842285</v>
      </c>
      <c r="Y34" s="56">
        <f t="shared" si="46"/>
        <v>7.916158040364583</v>
      </c>
      <c r="Z34" s="42">
        <v>-5.6166056543588638E-2</v>
      </c>
      <c r="AA34" s="42">
        <v>-5.128205195069313E-2</v>
      </c>
      <c r="AB34" s="42">
        <v>-4.1514042764902115E-2</v>
      </c>
      <c r="AC34" s="42">
        <v>-0.10012210160493851</v>
      </c>
      <c r="AD34" s="42">
        <v>-0.11477411538362503</v>
      </c>
      <c r="AE34" s="42">
        <v>-0.12454212456941605</v>
      </c>
      <c r="AF34" s="54">
        <f t="shared" si="47"/>
        <v>-8.1400082136193916E-2</v>
      </c>
      <c r="AG34" s="42">
        <v>7.4461536407470703</v>
      </c>
      <c r="AH34" s="42">
        <v>7.4290599822998047</v>
      </c>
      <c r="AI34" s="42">
        <v>7.4153847694396973</v>
      </c>
      <c r="AJ34" s="42">
        <v>7.5623931884765625</v>
      </c>
      <c r="AK34" s="42">
        <v>7.6068377494812012</v>
      </c>
      <c r="AL34" s="42">
        <v>7.6136751174926758</v>
      </c>
      <c r="AM34" s="54">
        <f t="shared" si="48"/>
        <v>7.512250741322835</v>
      </c>
      <c r="AN34" s="44">
        <v>0.94261294603347778</v>
      </c>
      <c r="AO34" s="44">
        <v>0.80097681283950806</v>
      </c>
      <c r="AP34" s="44">
        <v>0.73015874624252319</v>
      </c>
      <c r="AQ34" s="44">
        <v>0.65689867734909058</v>
      </c>
      <c r="AR34" s="44">
        <v>0.66666668653488159</v>
      </c>
      <c r="AS34" s="44">
        <v>0.71550673246383667</v>
      </c>
      <c r="AT34" s="58">
        <f t="shared" si="49"/>
        <v>0.75213676691055298</v>
      </c>
      <c r="AU34" s="42">
        <v>0.76556777954101563</v>
      </c>
      <c r="AV34" s="42">
        <v>0.62759464979171753</v>
      </c>
      <c r="AW34" s="42">
        <v>0.84371185302734375</v>
      </c>
      <c r="AX34" s="42">
        <v>0.50427353382110596</v>
      </c>
      <c r="AY34" s="42">
        <v>0.73260074853897095</v>
      </c>
      <c r="AZ34" s="42">
        <v>0.49694749712944031</v>
      </c>
      <c r="BA34" s="54">
        <f t="shared" si="37"/>
        <v>0.66178267697493232</v>
      </c>
      <c r="BB34" s="44"/>
      <c r="BC34" s="42">
        <v>0.49328449368476868</v>
      </c>
      <c r="BD34" s="42">
        <v>0.35286936163902283</v>
      </c>
      <c r="BE34" s="42">
        <v>0.46642246842384338</v>
      </c>
      <c r="BF34" s="42">
        <v>0.31623932719230652</v>
      </c>
      <c r="BG34" s="42">
        <v>0.25518926978111267</v>
      </c>
      <c r="BH34" s="42">
        <v>0.38339439034461975</v>
      </c>
      <c r="BI34" s="54">
        <f t="shared" si="50"/>
        <v>0.3778998851776123</v>
      </c>
      <c r="BJ34" s="44">
        <v>3.8654070347547531E-2</v>
      </c>
      <c r="BK34" s="44">
        <v>3.8654070347547531E-2</v>
      </c>
      <c r="BL34" s="44">
        <v>3.8656491786241531E-2</v>
      </c>
      <c r="BM34" s="44">
        <v>3.7609118968248367E-2</v>
      </c>
      <c r="BN34" s="44">
        <v>3.7609118968248367E-2</v>
      </c>
      <c r="BO34" s="44">
        <v>3.74302938580513E-2</v>
      </c>
      <c r="BP34" s="58">
        <f t="shared" si="51"/>
        <v>3.8102194045980774E-2</v>
      </c>
      <c r="BQ34" s="42">
        <v>1.2930402755737305</v>
      </c>
      <c r="BR34" s="42">
        <v>1.1892552375793457</v>
      </c>
      <c r="BS34" s="42">
        <v>1.139194130897522</v>
      </c>
      <c r="BT34" s="42">
        <v>1.1514041423797607</v>
      </c>
      <c r="BU34" s="42">
        <v>1.0659340620040894</v>
      </c>
      <c r="BV34" s="42">
        <v>1.1941392421722412</v>
      </c>
      <c r="BW34" s="54">
        <f t="shared" si="52"/>
        <v>1.1721611817677815</v>
      </c>
      <c r="BX34" s="44">
        <v>3.9072040468454361E-2</v>
      </c>
      <c r="BY34" s="44">
        <v>3.9072040468454361E-2</v>
      </c>
      <c r="BZ34" s="44">
        <v>3.9072040468454361E-2</v>
      </c>
      <c r="CA34" s="44">
        <v>3.6630038172006607E-2</v>
      </c>
      <c r="CB34" s="44">
        <v>3.6630038172006607E-2</v>
      </c>
      <c r="CC34" s="44">
        <v>3.7851039320230484E-2</v>
      </c>
      <c r="CD34" s="58">
        <f t="shared" si="53"/>
        <v>3.8054539511601128E-2</v>
      </c>
      <c r="CE34" s="42">
        <v>7.6102561950683594</v>
      </c>
      <c r="CF34" s="42">
        <v>7.6239314079284668</v>
      </c>
      <c r="CG34" s="42">
        <v>7.6102561950683594</v>
      </c>
      <c r="CH34" s="42">
        <v>7.6239314079284668</v>
      </c>
      <c r="CI34" s="42">
        <v>7.6068377494812012</v>
      </c>
      <c r="CJ34" s="42">
        <v>7.6273503303527832</v>
      </c>
      <c r="CK34" s="54">
        <f t="shared" si="54"/>
        <v>7.6170938809712725</v>
      </c>
      <c r="CL34" s="42"/>
      <c r="CM34" s="44"/>
      <c r="CN34" s="44">
        <v>1.7377289533615112</v>
      </c>
      <c r="CO34" s="44">
        <v>1.6117216348648071</v>
      </c>
      <c r="CP34" s="44">
        <v>1.783638596534729</v>
      </c>
      <c r="CQ34" s="44">
        <v>1.0451771020889282</v>
      </c>
      <c r="CR34" s="44">
        <v>1.0754579305648804</v>
      </c>
      <c r="CS34" s="44">
        <v>1.1672772169113159</v>
      </c>
      <c r="CT34" s="58">
        <f t="shared" si="55"/>
        <v>1.4035002390543621</v>
      </c>
      <c r="CU34" s="44">
        <v>0.7880852222442627</v>
      </c>
      <c r="CV34" s="44">
        <v>0.89203411340713501</v>
      </c>
      <c r="CW34" s="44">
        <v>0.74155455827713013</v>
      </c>
      <c r="CX34" s="44">
        <v>1.4324866533279419</v>
      </c>
      <c r="CY34" s="44">
        <v>1.3851268291473389</v>
      </c>
      <c r="CZ34" s="44">
        <v>1.3197034597396851</v>
      </c>
      <c r="DA34" s="58">
        <f t="shared" si="56"/>
        <v>1.093165139357249</v>
      </c>
      <c r="DB34" s="65">
        <v>1174.23681640625</v>
      </c>
      <c r="DC34" s="65">
        <v>1120.0244140625</v>
      </c>
      <c r="DD34" s="65">
        <v>1093.5286865234375</v>
      </c>
      <c r="DE34" s="65">
        <v>788.27838134765625</v>
      </c>
      <c r="DF34" s="65">
        <v>623.19903564453125</v>
      </c>
      <c r="DG34" s="65">
        <v>828.3272705078125</v>
      </c>
      <c r="DH34" s="58">
        <f t="shared" si="57"/>
        <v>1.350622705078125</v>
      </c>
      <c r="DI34" s="65">
        <v>1171.4041748046875</v>
      </c>
      <c r="DJ34" s="65">
        <v>1160.3663330078125</v>
      </c>
      <c r="DK34" s="65">
        <v>1159.5360107421875</v>
      </c>
      <c r="DL34" s="65">
        <v>720.68377685546875</v>
      </c>
      <c r="DM34" s="65">
        <v>725.4700927734375</v>
      </c>
      <c r="DN34" s="65">
        <v>720.68377685546875</v>
      </c>
      <c r="DO34" s="58">
        <f t="shared" si="58"/>
        <v>1.3579545996093749</v>
      </c>
      <c r="DP34" s="77">
        <v>72</v>
      </c>
      <c r="DQ34" s="77"/>
      <c r="DR34" s="65">
        <v>0</v>
      </c>
      <c r="DS34" s="65">
        <v>741.125</v>
      </c>
      <c r="DT34" s="65">
        <v>775.8125</v>
      </c>
      <c r="DU34" s="65">
        <v>742.125</v>
      </c>
      <c r="DV34" s="65">
        <v>732.9375</v>
      </c>
      <c r="DW34" s="65">
        <v>793</v>
      </c>
      <c r="DX34" s="58">
        <f t="shared" si="59"/>
        <v>0.90839999999999999</v>
      </c>
      <c r="DY34" s="43">
        <v>5.9882783889770508</v>
      </c>
      <c r="DZ34" s="43">
        <v>11.694250106811523</v>
      </c>
      <c r="EA34" s="43">
        <v>28.299629211425781</v>
      </c>
      <c r="EB34" s="44">
        <f t="shared" si="62"/>
        <v>1.5244766600036621</v>
      </c>
      <c r="EC34" s="42">
        <v>15</v>
      </c>
      <c r="ED34" s="42">
        <v>15</v>
      </c>
      <c r="EE34" s="42">
        <v>15</v>
      </c>
      <c r="EF34" s="42">
        <v>13</v>
      </c>
      <c r="EG34" s="42">
        <v>13</v>
      </c>
      <c r="EH34" s="42">
        <v>11</v>
      </c>
      <c r="EI34" s="56">
        <f t="shared" si="38"/>
        <v>13.666666666666666</v>
      </c>
      <c r="EJ34" s="65">
        <v>116.55</v>
      </c>
      <c r="EK34" s="42">
        <v>0</v>
      </c>
      <c r="EL34" s="42">
        <v>0</v>
      </c>
      <c r="EM34" s="42">
        <v>0</v>
      </c>
      <c r="EN34" s="42">
        <v>0</v>
      </c>
      <c r="EO34" s="42">
        <v>0</v>
      </c>
      <c r="EP34" s="42">
        <v>0</v>
      </c>
      <c r="EQ34" s="54" t="str">
        <f t="shared" si="39"/>
        <v>0</v>
      </c>
      <c r="ER34" s="42"/>
      <c r="ES34" s="42">
        <v>0</v>
      </c>
      <c r="ET34" s="42">
        <v>0</v>
      </c>
      <c r="EU34" s="42">
        <v>0</v>
      </c>
      <c r="EV34" s="42">
        <v>0</v>
      </c>
      <c r="EW34" s="42">
        <v>0</v>
      </c>
      <c r="EX34" s="42">
        <v>0</v>
      </c>
      <c r="EY34" s="54" t="str">
        <f t="shared" si="40"/>
        <v>0</v>
      </c>
      <c r="EZ34" s="42"/>
      <c r="FA34" s="42">
        <v>0.25</v>
      </c>
      <c r="FB34" s="42">
        <v>0.23000000417232513</v>
      </c>
      <c r="FC34" s="42">
        <v>0.23000000417232513</v>
      </c>
      <c r="FD34" s="42">
        <v>0.20999999344348907</v>
      </c>
      <c r="FE34" s="42">
        <v>0.20999999344348907</v>
      </c>
      <c r="FF34" s="42">
        <v>0.20999999344348907</v>
      </c>
      <c r="FG34" s="54">
        <f t="shared" si="41"/>
        <v>0.22333333144585291</v>
      </c>
      <c r="FH34" s="42"/>
      <c r="FI34" s="42">
        <v>0.25</v>
      </c>
      <c r="FJ34" s="42">
        <v>0.2199999988079071</v>
      </c>
      <c r="FK34" s="42">
        <v>0.2199999988079071</v>
      </c>
      <c r="FL34" s="42">
        <v>0.2199999988079071</v>
      </c>
      <c r="FM34" s="42">
        <v>0.23000000417232513</v>
      </c>
      <c r="FN34" s="42">
        <v>0.23999999463558197</v>
      </c>
      <c r="FO34" s="54">
        <f t="shared" si="42"/>
        <v>0.22999999920527139</v>
      </c>
      <c r="FP34" s="42"/>
      <c r="FQ34" s="42">
        <v>0.62000000476837158</v>
      </c>
      <c r="FR34" s="42">
        <v>0.62000000476837158</v>
      </c>
      <c r="FS34" s="42">
        <v>0.62000000476837158</v>
      </c>
      <c r="FT34" s="42">
        <v>0.62000000476837158</v>
      </c>
      <c r="FU34" s="42">
        <v>0.62000000476837158</v>
      </c>
      <c r="FV34" s="42">
        <v>0.62000000476837158</v>
      </c>
      <c r="FW34" s="54">
        <f t="shared" si="43"/>
        <v>0.62000000476837158</v>
      </c>
      <c r="FX34" s="42"/>
      <c r="FY34">
        <f t="shared" si="60"/>
        <v>1.0222176370612339</v>
      </c>
      <c r="FZ34">
        <f t="shared" si="61"/>
        <v>1.2958903479135535</v>
      </c>
    </row>
    <row r="35" spans="1:182">
      <c r="A35" s="40">
        <v>39102</v>
      </c>
      <c r="B35" s="41"/>
      <c r="C35" s="41"/>
      <c r="D35" s="41"/>
      <c r="E35" s="42">
        <v>7.6957263946533203</v>
      </c>
      <c r="F35" s="42">
        <v>7.5726494789123535</v>
      </c>
      <c r="G35" s="42">
        <v>7.6923074722290039</v>
      </c>
      <c r="H35" s="42">
        <v>7.6888890266418457</v>
      </c>
      <c r="I35" s="42">
        <v>7.8256411552429199</v>
      </c>
      <c r="J35" s="42">
        <v>7.7025642395019531</v>
      </c>
      <c r="K35" s="54">
        <f t="shared" si="44"/>
        <v>7.6962962945302325</v>
      </c>
      <c r="L35" s="43">
        <v>9.7680099308490753E-2</v>
      </c>
      <c r="M35" s="43">
        <v>9.7680099308490753E-2</v>
      </c>
      <c r="N35" s="43">
        <v>9.7680099308490753E-2</v>
      </c>
      <c r="O35" s="43">
        <v>9.7680099308490753E-2</v>
      </c>
      <c r="P35" s="43">
        <v>9.7680099308490753E-2</v>
      </c>
      <c r="Q35" s="43">
        <v>9.7680099308490753E-2</v>
      </c>
      <c r="R35" s="54">
        <f t="shared" si="45"/>
        <v>9.7680099308490753E-2</v>
      </c>
      <c r="S35" s="43">
        <v>6.9597067832946777</v>
      </c>
      <c r="T35" s="43">
        <v>6.8376069068908691</v>
      </c>
      <c r="U35" s="43">
        <v>6.2271060943603516</v>
      </c>
      <c r="V35" s="43">
        <v>6.7155065536499023</v>
      </c>
      <c r="W35" s="43">
        <v>7.6923074722290039</v>
      </c>
      <c r="X35" s="43">
        <v>14.65201473236084</v>
      </c>
      <c r="Y35" s="56">
        <f t="shared" si="46"/>
        <v>8.1807080904642735</v>
      </c>
      <c r="Z35" s="42">
        <v>-0.15384615957736969</v>
      </c>
      <c r="AA35" s="42">
        <v>-0.15384615957736969</v>
      </c>
      <c r="AB35" s="42">
        <v>-0.15384615957736969</v>
      </c>
      <c r="AC35" s="42">
        <v>-0.15384615957736969</v>
      </c>
      <c r="AD35" s="42">
        <v>-0.10012210160493851</v>
      </c>
      <c r="AE35" s="42">
        <v>-0.16361416876316071</v>
      </c>
      <c r="AF35" s="54">
        <f t="shared" si="47"/>
        <v>-0.14652015144626299</v>
      </c>
      <c r="AG35" s="42">
        <v>7.6136751174926758</v>
      </c>
      <c r="AH35" s="42">
        <v>7.6068377494812012</v>
      </c>
      <c r="AI35" s="42">
        <v>7.6205129623413086</v>
      </c>
      <c r="AJ35" s="42">
        <v>7.6615386009216309</v>
      </c>
      <c r="AK35" s="42">
        <v>7.6068377494812012</v>
      </c>
      <c r="AL35" s="42">
        <v>7.6136751174926758</v>
      </c>
      <c r="AM35" s="54">
        <f t="shared" si="48"/>
        <v>7.6205128828684492</v>
      </c>
      <c r="AN35" s="44">
        <v>0.6715506911277771</v>
      </c>
      <c r="AO35" s="44">
        <v>0.69108670949935913</v>
      </c>
      <c r="AP35" s="44">
        <v>0.69352871179580688</v>
      </c>
      <c r="AQ35" s="44">
        <v>0.64957267045974731</v>
      </c>
      <c r="AR35" s="44">
        <v>0.88400489091873169</v>
      </c>
      <c r="AS35" s="44">
        <v>0.74236875772476196</v>
      </c>
      <c r="AT35" s="58">
        <f t="shared" si="49"/>
        <v>0.72201873858769738</v>
      </c>
      <c r="AU35" s="42">
        <v>0.65689867734909058</v>
      </c>
      <c r="AV35" s="42">
        <v>0.62148964405059814</v>
      </c>
      <c r="AW35" s="42">
        <v>0.60073262453079224</v>
      </c>
      <c r="AX35" s="42">
        <v>0.58730161190032959</v>
      </c>
      <c r="AY35" s="42">
        <v>0.61904764175415039</v>
      </c>
      <c r="AZ35" s="42">
        <v>0.66422468423843384</v>
      </c>
      <c r="BA35" s="54">
        <f t="shared" si="37"/>
        <v>0.62494914730389917</v>
      </c>
      <c r="BB35" s="44"/>
      <c r="BC35" s="42">
        <v>0.3382173478603363</v>
      </c>
      <c r="BD35" s="42">
        <v>0.34798535704612732</v>
      </c>
      <c r="BE35" s="42">
        <v>0.30769231915473938</v>
      </c>
      <c r="BF35" s="42">
        <v>0.31135532259941101</v>
      </c>
      <c r="BG35" s="42">
        <v>0.33577534556388855</v>
      </c>
      <c r="BH35" s="42">
        <v>0.3650793731212616</v>
      </c>
      <c r="BI35" s="54">
        <f t="shared" si="50"/>
        <v>0.33435084422429401</v>
      </c>
      <c r="BJ35" s="44">
        <v>3.6421537399291992E-2</v>
      </c>
      <c r="BK35" s="44">
        <v>3.6421537399291992E-2</v>
      </c>
      <c r="BL35" s="44">
        <v>3.6421537399291992E-2</v>
      </c>
      <c r="BM35" s="44">
        <v>3.6421537399291992E-2</v>
      </c>
      <c r="BN35" s="44">
        <v>3.9910335093736649E-2</v>
      </c>
      <c r="BO35" s="44">
        <v>3.8815915584564209E-2</v>
      </c>
      <c r="BP35" s="58">
        <f t="shared" si="51"/>
        <v>3.740206671257814E-2</v>
      </c>
      <c r="BQ35" s="42">
        <v>1.1562881469726563</v>
      </c>
      <c r="BR35" s="42">
        <v>1.1538461446762085</v>
      </c>
      <c r="BS35" s="42">
        <v>1.1599512100219727</v>
      </c>
      <c r="BT35" s="42">
        <v>1.1135531663894653</v>
      </c>
      <c r="BU35" s="42">
        <v>1.1599512100219727</v>
      </c>
      <c r="BV35" s="42">
        <v>1.1758241653442383</v>
      </c>
      <c r="BW35" s="54">
        <f t="shared" si="52"/>
        <v>1.1532356739044189</v>
      </c>
      <c r="BX35" s="44">
        <v>3.7851039320230484E-2</v>
      </c>
      <c r="BY35" s="44">
        <v>3.7851039320230484E-2</v>
      </c>
      <c r="BZ35" s="44">
        <v>3.9072040468454361E-2</v>
      </c>
      <c r="CA35" s="44">
        <v>3.9072040468454361E-2</v>
      </c>
      <c r="CB35" s="44">
        <v>4.0293041616678238E-2</v>
      </c>
      <c r="CC35" s="44">
        <v>3.9072040468454361E-2</v>
      </c>
      <c r="CD35" s="58">
        <f t="shared" si="53"/>
        <v>3.8868540277083717E-2</v>
      </c>
      <c r="CE35" s="42">
        <v>7.6478633880615234</v>
      </c>
      <c r="CF35" s="42">
        <v>7.654700756072998</v>
      </c>
      <c r="CG35" s="42">
        <v>7.6649570465087891</v>
      </c>
      <c r="CH35" s="42">
        <v>7.6752138137817383</v>
      </c>
      <c r="CI35" s="42">
        <v>7.6854701042175293</v>
      </c>
      <c r="CJ35" s="42">
        <v>7.6991453170776367</v>
      </c>
      <c r="CK35" s="54">
        <f t="shared" si="54"/>
        <v>7.6712250709533691</v>
      </c>
      <c r="CL35" s="42"/>
      <c r="CM35" s="44"/>
      <c r="CN35" s="44">
        <v>1.0686203241348267</v>
      </c>
      <c r="CO35" s="44">
        <v>1.0617827177047729</v>
      </c>
      <c r="CP35" s="44">
        <v>1.0168498754501343</v>
      </c>
      <c r="CQ35" s="44">
        <v>1.2952381372451782</v>
      </c>
      <c r="CR35" s="44">
        <v>1.6058608293533325</v>
      </c>
      <c r="CS35" s="44">
        <v>1.5462759733200073</v>
      </c>
      <c r="CT35" s="58">
        <f t="shared" si="55"/>
        <v>1.2657713095347087</v>
      </c>
      <c r="CU35" s="44">
        <v>1.3569624423980713</v>
      </c>
      <c r="CV35" s="44">
        <v>1.4229755401611328</v>
      </c>
      <c r="CW35" s="44">
        <v>1.4515767097473145</v>
      </c>
      <c r="CX35" s="44">
        <v>1.1830366849899292</v>
      </c>
      <c r="CY35" s="44">
        <v>0.92485761642456055</v>
      </c>
      <c r="CZ35" s="44">
        <v>0.93312466144561768</v>
      </c>
      <c r="DA35" s="58">
        <f t="shared" si="56"/>
        <v>1.212088942527771</v>
      </c>
      <c r="DB35" s="65">
        <v>712.087890625</v>
      </c>
      <c r="DC35" s="65">
        <v>731.8681640625</v>
      </c>
      <c r="DD35" s="65">
        <v>705.006103515625</v>
      </c>
      <c r="DE35" s="65">
        <v>827.106201171875</v>
      </c>
      <c r="DF35" s="65">
        <v>1084.615478515625</v>
      </c>
      <c r="DG35" s="65">
        <v>1030.7691650390625</v>
      </c>
      <c r="DH35" s="58">
        <f t="shared" si="57"/>
        <v>1.221948720703125</v>
      </c>
      <c r="DI35" s="65">
        <v>728.888916015625</v>
      </c>
      <c r="DJ35" s="65">
        <v>725.4700927734375</v>
      </c>
      <c r="DK35" s="65">
        <v>730.25640869140625</v>
      </c>
      <c r="DL35" s="65">
        <v>1082.00244140625</v>
      </c>
      <c r="DM35" s="65">
        <v>1066.25146484375</v>
      </c>
      <c r="DN35" s="65">
        <v>1072.33203125</v>
      </c>
      <c r="DO35" s="58">
        <f t="shared" si="58"/>
        <v>1.2972483251953124</v>
      </c>
      <c r="DP35" s="77">
        <v>24</v>
      </c>
      <c r="DQ35" s="77"/>
      <c r="DR35" s="65">
        <v>0</v>
      </c>
      <c r="DS35" s="65">
        <v>722.125</v>
      </c>
      <c r="DT35" s="65">
        <v>753.75</v>
      </c>
      <c r="DU35" s="65">
        <v>726.1875</v>
      </c>
      <c r="DV35" s="65">
        <v>772.3125</v>
      </c>
      <c r="DW35" s="65">
        <v>0</v>
      </c>
      <c r="DX35" s="58">
        <f t="shared" si="59"/>
        <v>0.71384999999999998</v>
      </c>
      <c r="DY35" s="43">
        <v>6.4365811347961426</v>
      </c>
      <c r="DZ35" s="43">
        <v>11.362187385559082</v>
      </c>
      <c r="EA35" s="43">
        <v>28.949310302734375</v>
      </c>
      <c r="EB35" s="44">
        <f t="shared" si="62"/>
        <v>1.3457294824981689</v>
      </c>
      <c r="EC35" s="42">
        <v>11</v>
      </c>
      <c r="ED35" s="42">
        <v>11</v>
      </c>
      <c r="EE35" s="42">
        <v>11</v>
      </c>
      <c r="EF35" s="42">
        <v>11</v>
      </c>
      <c r="EG35" s="42">
        <v>13</v>
      </c>
      <c r="EH35" s="42">
        <v>11</v>
      </c>
      <c r="EI35" s="56">
        <f t="shared" si="38"/>
        <v>11.333333333333334</v>
      </c>
      <c r="EJ35" s="65">
        <v>94.48</v>
      </c>
      <c r="EK35" s="42">
        <v>0</v>
      </c>
      <c r="EL35" s="42">
        <v>0</v>
      </c>
      <c r="EM35" s="42">
        <v>0</v>
      </c>
      <c r="EN35" s="42">
        <v>0</v>
      </c>
      <c r="EO35" s="42">
        <v>0</v>
      </c>
      <c r="EP35" s="42">
        <v>0</v>
      </c>
      <c r="EQ35" s="54" t="str">
        <f t="shared" si="39"/>
        <v>0</v>
      </c>
      <c r="ER35" s="42"/>
      <c r="ES35" s="42">
        <v>0</v>
      </c>
      <c r="ET35" s="42">
        <v>0</v>
      </c>
      <c r="EU35" s="42">
        <v>0</v>
      </c>
      <c r="EV35" s="42">
        <v>0</v>
      </c>
      <c r="EW35" s="42">
        <v>0</v>
      </c>
      <c r="EX35" s="42">
        <v>0</v>
      </c>
      <c r="EY35" s="54" t="str">
        <f t="shared" si="40"/>
        <v>0</v>
      </c>
      <c r="EZ35" s="42"/>
      <c r="FA35" s="42">
        <v>0.20999999344348907</v>
      </c>
      <c r="FB35" s="42">
        <v>0.20999999344348907</v>
      </c>
      <c r="FC35" s="42">
        <v>0.20999999344348907</v>
      </c>
      <c r="FD35" s="42">
        <v>0.20999999344348907</v>
      </c>
      <c r="FE35" s="42">
        <v>0.20999999344348907</v>
      </c>
      <c r="FF35" s="42">
        <v>0.20999999344348907</v>
      </c>
      <c r="FG35" s="54">
        <f t="shared" si="41"/>
        <v>0.20999999344348907</v>
      </c>
      <c r="FH35" s="42"/>
      <c r="FI35" s="42">
        <v>0.23999999463558197</v>
      </c>
      <c r="FJ35" s="42">
        <v>0.23999999463558197</v>
      </c>
      <c r="FK35" s="42">
        <v>0.23999999463558197</v>
      </c>
      <c r="FL35" s="42">
        <v>0.23999999463558197</v>
      </c>
      <c r="FM35" s="42">
        <v>0.23999999463558197</v>
      </c>
      <c r="FN35" s="42">
        <v>0.23999999463558197</v>
      </c>
      <c r="FO35" s="54">
        <f t="shared" si="42"/>
        <v>0.23999999463558197</v>
      </c>
      <c r="FP35" s="42"/>
      <c r="FQ35" s="42">
        <v>0.62000000476837158</v>
      </c>
      <c r="FR35" s="42">
        <v>0.62000000476837158</v>
      </c>
      <c r="FS35" s="42">
        <v>0.62000000476837158</v>
      </c>
      <c r="FT35" s="42">
        <v>0.62000000476837158</v>
      </c>
      <c r="FU35" s="42">
        <v>0.62000000476837158</v>
      </c>
      <c r="FV35" s="42">
        <v>0.62000000476837158</v>
      </c>
      <c r="FW35" s="54">
        <f t="shared" si="43"/>
        <v>0.62000000476837158</v>
      </c>
      <c r="FX35" s="42"/>
      <c r="FY35">
        <f t="shared" si="60"/>
        <v>1.0542424271677018</v>
      </c>
      <c r="FZ35">
        <f t="shared" si="61"/>
        <v>1.2689502381399429</v>
      </c>
    </row>
    <row r="36" spans="1:182">
      <c r="A36" s="40">
        <v>39103</v>
      </c>
      <c r="B36" s="41"/>
      <c r="C36" s="41"/>
      <c r="D36" s="41"/>
      <c r="E36" s="42">
        <v>8.0444440841674805</v>
      </c>
      <c r="F36" s="42">
        <v>8.3418807983398437</v>
      </c>
      <c r="G36" s="42">
        <v>8.9572649002075195</v>
      </c>
      <c r="H36" s="42">
        <v>7.6820511817932129</v>
      </c>
      <c r="I36" s="42">
        <v>7.9829058647155762</v>
      </c>
      <c r="J36" s="42">
        <v>8.3042736053466797</v>
      </c>
      <c r="K36" s="54">
        <f t="shared" si="44"/>
        <v>8.2188034057617188</v>
      </c>
      <c r="L36" s="43">
        <v>9.7680099308490753E-2</v>
      </c>
      <c r="M36" s="43">
        <v>9.7680099308490753E-2</v>
      </c>
      <c r="N36" s="43">
        <v>9.7680099308490753E-2</v>
      </c>
      <c r="O36" s="43">
        <v>9.7680099308490753E-2</v>
      </c>
      <c r="P36" s="43">
        <v>9.7680099308490753E-2</v>
      </c>
      <c r="Q36" s="43">
        <v>9.7680099308490753E-2</v>
      </c>
      <c r="R36" s="54">
        <f t="shared" si="45"/>
        <v>9.7680099308490753E-2</v>
      </c>
      <c r="S36" s="43">
        <v>11.843711853027344</v>
      </c>
      <c r="T36" s="43">
        <v>5.3724055290222168</v>
      </c>
      <c r="U36" s="43">
        <v>6.105006217956543</v>
      </c>
      <c r="V36" s="43">
        <v>6.8376069068908691</v>
      </c>
      <c r="W36" s="43">
        <v>6.8376069068908691</v>
      </c>
      <c r="X36" s="43">
        <v>5.3724055290222168</v>
      </c>
      <c r="Y36" s="56">
        <f t="shared" si="46"/>
        <v>7.0614571571350098</v>
      </c>
      <c r="Z36" s="42">
        <v>-0.13919414579868317</v>
      </c>
      <c r="AA36" s="42">
        <v>-0.10500610619783401</v>
      </c>
      <c r="AB36" s="42">
        <v>-0.12454212456941605</v>
      </c>
      <c r="AC36" s="42">
        <v>-0.11965811997652054</v>
      </c>
      <c r="AD36" s="42">
        <v>-0.11477411538362503</v>
      </c>
      <c r="AE36" s="42">
        <v>-0.11965811997652054</v>
      </c>
      <c r="AF36" s="54">
        <f t="shared" si="47"/>
        <v>-0.12047212198376656</v>
      </c>
      <c r="AG36" s="42">
        <v>7.596580982208252</v>
      </c>
      <c r="AH36" s="42">
        <v>7.5999999046325684</v>
      </c>
      <c r="AI36" s="42">
        <v>7.6068377494812012</v>
      </c>
      <c r="AJ36" s="42">
        <v>7.6512818336486816</v>
      </c>
      <c r="AK36" s="42">
        <v>7.6957263946533203</v>
      </c>
      <c r="AL36" s="42">
        <v>7.6376066207885742</v>
      </c>
      <c r="AM36" s="54">
        <f t="shared" si="48"/>
        <v>7.6313389142354326</v>
      </c>
      <c r="AN36" s="44">
        <v>0.72771674394607544</v>
      </c>
      <c r="AO36" s="44">
        <v>0.81318682432174683</v>
      </c>
      <c r="AP36" s="44">
        <v>0.72527474164962769</v>
      </c>
      <c r="AQ36" s="44">
        <v>0.71794873476028442</v>
      </c>
      <c r="AR36" s="44">
        <v>0.68376070261001587</v>
      </c>
      <c r="AS36" s="44">
        <v>0.76923078298568726</v>
      </c>
      <c r="AT36" s="58">
        <f t="shared" si="49"/>
        <v>0.73951975504557288</v>
      </c>
      <c r="AU36" s="42">
        <v>0.61294263601303101</v>
      </c>
      <c r="AV36" s="42">
        <v>0.57142859697341919</v>
      </c>
      <c r="AW36" s="42">
        <v>0.55799758434295654</v>
      </c>
      <c r="AX36" s="42">
        <v>0.52258855104446411</v>
      </c>
      <c r="AY36" s="42">
        <v>0.5445665717124939</v>
      </c>
      <c r="AZ36" s="42">
        <v>0.55799758434295654</v>
      </c>
      <c r="BA36" s="54">
        <f t="shared" si="37"/>
        <v>0.56125358740488684</v>
      </c>
      <c r="BB36" s="44"/>
      <c r="BC36" s="42">
        <v>0.34432235360145569</v>
      </c>
      <c r="BD36" s="42">
        <v>0.28693529963493347</v>
      </c>
      <c r="BE36" s="42">
        <v>0.29914531111717224</v>
      </c>
      <c r="BF36" s="42">
        <v>0.26373627781867981</v>
      </c>
      <c r="BG36" s="42">
        <v>0.28083029389381409</v>
      </c>
      <c r="BH36" s="42">
        <v>0.31013432145118713</v>
      </c>
      <c r="BI36" s="54">
        <f t="shared" si="50"/>
        <v>0.29751730958620709</v>
      </c>
      <c r="BJ36" s="44">
        <v>3.7805262953042984E-2</v>
      </c>
      <c r="BK36" s="44">
        <v>3.7805262953042984E-2</v>
      </c>
      <c r="BL36" s="44">
        <v>3.7805262953042984E-2</v>
      </c>
      <c r="BM36" s="44">
        <v>3.7805262953042984E-2</v>
      </c>
      <c r="BN36" s="44">
        <v>3.7805262953042984E-2</v>
      </c>
      <c r="BO36" s="44">
        <v>3.7805262953042984E-2</v>
      </c>
      <c r="BP36" s="58">
        <f t="shared" si="51"/>
        <v>3.7805262953042984E-2</v>
      </c>
      <c r="BQ36" s="42">
        <v>1.2002441883087158</v>
      </c>
      <c r="BR36" s="42">
        <v>1.1184371709823608</v>
      </c>
      <c r="BS36" s="42">
        <v>1.0659340620040894</v>
      </c>
      <c r="BT36" s="42">
        <v>1.0329670906066895</v>
      </c>
      <c r="BU36" s="42">
        <v>1.0415140390396118</v>
      </c>
      <c r="BV36" s="42">
        <v>1.0683760643005371</v>
      </c>
      <c r="BW36" s="54">
        <f t="shared" si="52"/>
        <v>1.087912102540334</v>
      </c>
      <c r="BX36" s="44">
        <v>3.9072040468454361E-2</v>
      </c>
      <c r="BY36" s="44">
        <v>3.9072040468454361E-2</v>
      </c>
      <c r="BZ36" s="44">
        <v>3.7851039320230484E-2</v>
      </c>
      <c r="CA36" s="44">
        <v>3.9072040468454361E-2</v>
      </c>
      <c r="CB36" s="44">
        <v>4.1514042764902115E-2</v>
      </c>
      <c r="CC36" s="44">
        <v>4.1514042764902115E-2</v>
      </c>
      <c r="CD36" s="58">
        <f t="shared" si="53"/>
        <v>3.9682541042566299E-2</v>
      </c>
      <c r="CE36" s="42">
        <v>7.7264957427978516</v>
      </c>
      <c r="CF36" s="42">
        <v>7.7264957427978516</v>
      </c>
      <c r="CG36" s="42">
        <v>7.729914665222168</v>
      </c>
      <c r="CH36" s="42">
        <v>7.7230768203735352</v>
      </c>
      <c r="CI36" s="42">
        <v>7.7196578979492188</v>
      </c>
      <c r="CJ36" s="42">
        <v>7.7367520332336426</v>
      </c>
      <c r="CK36" s="54">
        <f t="shared" si="54"/>
        <v>7.7270654837290449</v>
      </c>
      <c r="CL36" s="42"/>
      <c r="CM36" s="44"/>
      <c r="CN36" s="44">
        <v>1.5804640054702759</v>
      </c>
      <c r="CO36" s="44">
        <v>1.4427350759506226</v>
      </c>
      <c r="CP36" s="44">
        <v>1.4681318998336792</v>
      </c>
      <c r="CQ36" s="44">
        <v>1.4720391035079956</v>
      </c>
      <c r="CR36" s="44">
        <v>1.5365079641342163</v>
      </c>
      <c r="CS36" s="44">
        <v>1.696703314781189</v>
      </c>
      <c r="CT36" s="58">
        <f t="shared" si="55"/>
        <v>1.5327635606129963</v>
      </c>
      <c r="CU36" s="44">
        <v>0.87576758861541748</v>
      </c>
      <c r="CV36" s="44">
        <v>1.025629997253418</v>
      </c>
      <c r="CW36" s="44">
        <v>0.97481715679168701</v>
      </c>
      <c r="CX36" s="44">
        <v>0.88388854265213013</v>
      </c>
      <c r="CY36" s="44">
        <v>0.90020406246185303</v>
      </c>
      <c r="CZ36" s="44">
        <v>0.76470482349395752</v>
      </c>
      <c r="DA36" s="58">
        <f t="shared" si="56"/>
        <v>0.90416869521141052</v>
      </c>
      <c r="DB36" s="65">
        <v>1068.6202392578125</v>
      </c>
      <c r="DC36" s="65">
        <v>970.45172119140625</v>
      </c>
      <c r="DD36" s="65">
        <v>991.20880126953125</v>
      </c>
      <c r="DE36" s="65">
        <v>1007.9365234375</v>
      </c>
      <c r="DF36" s="65">
        <v>1037.7288818359375</v>
      </c>
      <c r="DG36" s="65">
        <v>1169.108642578125</v>
      </c>
      <c r="DH36" s="58">
        <f t="shared" si="57"/>
        <v>1.498813154296875</v>
      </c>
      <c r="DI36" s="65">
        <v>1067.6923828125</v>
      </c>
      <c r="DJ36" s="65">
        <v>1052.5518798828125</v>
      </c>
      <c r="DK36" s="65">
        <v>1054.700927734375</v>
      </c>
      <c r="DL36" s="65">
        <v>1065.030517578125</v>
      </c>
      <c r="DM36" s="65">
        <v>1058.4859619140625</v>
      </c>
      <c r="DN36" s="65">
        <v>1182.5885009765625</v>
      </c>
      <c r="DO36" s="58">
        <f t="shared" si="58"/>
        <v>1.555452041015625</v>
      </c>
      <c r="DP36" s="77">
        <v>0</v>
      </c>
      <c r="DQ36" s="77"/>
      <c r="DR36" s="65">
        <v>719.3125</v>
      </c>
      <c r="DS36" s="65">
        <v>743.75</v>
      </c>
      <c r="DT36" s="65">
        <v>783.0625</v>
      </c>
      <c r="DU36" s="65">
        <v>768.9375</v>
      </c>
      <c r="DV36" s="65">
        <v>0</v>
      </c>
      <c r="DW36" s="65">
        <v>754.8125</v>
      </c>
      <c r="DX36" s="58">
        <f t="shared" si="59"/>
        <v>0.90476999999999996</v>
      </c>
      <c r="DY36" s="43">
        <v>6.5085711479187012</v>
      </c>
      <c r="DZ36" s="43">
        <v>12.878125190734863</v>
      </c>
      <c r="EA36" s="43">
        <v>26.415534973144531</v>
      </c>
      <c r="EB36" s="44">
        <f t="shared" si="62"/>
        <v>1.334125121459961</v>
      </c>
      <c r="EC36" s="42">
        <v>11</v>
      </c>
      <c r="ED36" s="42">
        <v>11</v>
      </c>
      <c r="EE36" s="42">
        <v>11</v>
      </c>
      <c r="EF36" s="42">
        <v>11</v>
      </c>
      <c r="EG36" s="42">
        <v>11</v>
      </c>
      <c r="EH36" s="42">
        <v>11</v>
      </c>
      <c r="EI36" s="56">
        <f t="shared" si="38"/>
        <v>11</v>
      </c>
      <c r="EJ36" s="65">
        <v>110.24</v>
      </c>
      <c r="EK36" s="42">
        <v>0</v>
      </c>
      <c r="EL36" s="42">
        <v>0</v>
      </c>
      <c r="EM36" s="42">
        <v>0</v>
      </c>
      <c r="EN36" s="42">
        <v>0</v>
      </c>
      <c r="EO36" s="42">
        <v>0</v>
      </c>
      <c r="EP36" s="42">
        <v>0</v>
      </c>
      <c r="EQ36" s="54" t="str">
        <f t="shared" si="39"/>
        <v>0</v>
      </c>
      <c r="ER36" s="42"/>
      <c r="ES36" s="42">
        <v>0</v>
      </c>
      <c r="ET36" s="42">
        <v>0</v>
      </c>
      <c r="EU36" s="42">
        <v>0</v>
      </c>
      <c r="EV36" s="42">
        <v>0</v>
      </c>
      <c r="EW36" s="42">
        <v>0</v>
      </c>
      <c r="EX36" s="42">
        <v>0</v>
      </c>
      <c r="EY36" s="54" t="str">
        <f t="shared" si="40"/>
        <v>0</v>
      </c>
      <c r="EZ36" s="42"/>
      <c r="FA36" s="42">
        <v>0.20999999344348907</v>
      </c>
      <c r="FB36" s="42">
        <v>0.20000000298023224</v>
      </c>
      <c r="FC36" s="42">
        <v>0.20000000298023224</v>
      </c>
      <c r="FD36" s="42">
        <v>0.20000000298023224</v>
      </c>
      <c r="FE36" s="42">
        <v>0.20000000298023224</v>
      </c>
      <c r="FF36" s="42">
        <v>0.20000000298023224</v>
      </c>
      <c r="FG36" s="54">
        <f t="shared" si="41"/>
        <v>0.20166666805744171</v>
      </c>
      <c r="FH36" s="42"/>
      <c r="FI36" s="42">
        <v>0.23999999463558197</v>
      </c>
      <c r="FJ36" s="42">
        <v>0.2199999988079071</v>
      </c>
      <c r="FK36" s="42">
        <v>0.2199999988079071</v>
      </c>
      <c r="FL36" s="42">
        <v>0.2199999988079071</v>
      </c>
      <c r="FM36" s="42">
        <v>0.23000000417232513</v>
      </c>
      <c r="FN36" s="42">
        <v>0.23000000417232513</v>
      </c>
      <c r="FO36" s="54">
        <f t="shared" si="42"/>
        <v>0.22666666656732559</v>
      </c>
      <c r="FP36" s="42"/>
      <c r="FQ36" s="42">
        <v>0.62000000476837158</v>
      </c>
      <c r="FR36" s="42">
        <v>0.62000000476837158</v>
      </c>
      <c r="FS36" s="42">
        <v>0.62000000476837158</v>
      </c>
      <c r="FT36" s="42">
        <v>0.62000000476837158</v>
      </c>
      <c r="FU36" s="42">
        <v>0.62000000476837158</v>
      </c>
      <c r="FV36" s="42">
        <v>0.62000000476837158</v>
      </c>
      <c r="FW36" s="54">
        <f t="shared" si="43"/>
        <v>0.62000000476837158</v>
      </c>
      <c r="FX36" s="42"/>
      <c r="FY36">
        <f t="shared" si="60"/>
        <v>0.9799445485854662</v>
      </c>
      <c r="FZ36">
        <f t="shared" si="61"/>
        <v>1.2703503058428534</v>
      </c>
    </row>
    <row r="37" spans="1:182">
      <c r="A37" s="40">
        <v>39104</v>
      </c>
      <c r="B37" s="41"/>
      <c r="C37" s="41"/>
      <c r="D37" s="41"/>
      <c r="E37" s="42">
        <v>8.9914531707763672</v>
      </c>
      <c r="F37" s="42">
        <v>7.9589743614196777</v>
      </c>
      <c r="G37" s="42">
        <v>8.2871799468994141</v>
      </c>
      <c r="H37" s="42">
        <v>8.1401710510253906</v>
      </c>
      <c r="I37" s="42">
        <v>8.5743589401245117</v>
      </c>
      <c r="J37" s="42">
        <v>9.4393157958984375</v>
      </c>
      <c r="K37" s="54">
        <f t="shared" si="44"/>
        <v>8.5652422110239659</v>
      </c>
      <c r="L37" s="43">
        <v>9.7680099308490753E-2</v>
      </c>
      <c r="M37" s="43">
        <v>9.7680099308490753E-2</v>
      </c>
      <c r="N37" s="43">
        <v>9.7680099308490753E-2</v>
      </c>
      <c r="O37" s="43">
        <v>9.7680099308490753E-2</v>
      </c>
      <c r="P37" s="43">
        <v>9.7680099308490753E-2</v>
      </c>
      <c r="Q37" s="43">
        <v>9.7680099308490753E-2</v>
      </c>
      <c r="R37" s="54">
        <f t="shared" si="45"/>
        <v>9.7680099308490753E-2</v>
      </c>
      <c r="S37" s="43">
        <v>5.25030517578125</v>
      </c>
      <c r="T37" s="43">
        <v>5.25030517578125</v>
      </c>
      <c r="U37" s="43">
        <v>5.4945054054260254</v>
      </c>
      <c r="V37" s="43">
        <v>3.5409035682678223</v>
      </c>
      <c r="W37" s="43">
        <v>3.4188034534454346</v>
      </c>
      <c r="X37" s="43">
        <v>3.4188034534454346</v>
      </c>
      <c r="Y37" s="56">
        <f t="shared" si="46"/>
        <v>4.3956043720245361</v>
      </c>
      <c r="Z37" s="42">
        <v>-0.10989011079072952</v>
      </c>
      <c r="AA37" s="42">
        <v>-0.10500610619783401</v>
      </c>
      <c r="AB37" s="42">
        <v>-0.10500610619783401</v>
      </c>
      <c r="AC37" s="42">
        <v>-8.0586083233356476E-2</v>
      </c>
      <c r="AD37" s="42">
        <v>-0.10012210160493851</v>
      </c>
      <c r="AE37" s="42">
        <v>-9.5238097012042999E-2</v>
      </c>
      <c r="AF37" s="54">
        <f t="shared" si="47"/>
        <v>-9.9308100839455918E-2</v>
      </c>
      <c r="AG37" s="42">
        <v>7.6205129623413086</v>
      </c>
      <c r="AH37" s="42">
        <v>7.5999999046325684</v>
      </c>
      <c r="AI37" s="42">
        <v>7.6068377494812012</v>
      </c>
      <c r="AJ37" s="42">
        <v>7.5931625366210938</v>
      </c>
      <c r="AK37" s="42">
        <v>7.5623931884765625</v>
      </c>
      <c r="AL37" s="42">
        <v>7.5658121109008789</v>
      </c>
      <c r="AM37" s="54">
        <f t="shared" si="48"/>
        <v>7.5914530754089355</v>
      </c>
      <c r="AN37" s="44">
        <v>0.67643469572067261</v>
      </c>
      <c r="AO37" s="44">
        <v>0.63247865438461304</v>
      </c>
      <c r="AP37" s="44">
        <v>0.63003665208816528</v>
      </c>
      <c r="AQ37" s="44">
        <v>0.61538463830947876</v>
      </c>
      <c r="AR37" s="44">
        <v>0.71794873476028442</v>
      </c>
      <c r="AS37" s="44">
        <v>0.68620270490646362</v>
      </c>
      <c r="AT37" s="58">
        <f t="shared" si="49"/>
        <v>0.65974768002827966</v>
      </c>
      <c r="AU37" s="42">
        <v>0.55799758434295654</v>
      </c>
      <c r="AV37" s="42">
        <v>0.55311357975006104</v>
      </c>
      <c r="AW37" s="42">
        <v>0.53235656023025513</v>
      </c>
      <c r="AX37" s="42">
        <v>0.51526254415512085</v>
      </c>
      <c r="AY37" s="42">
        <v>0.51526254415512085</v>
      </c>
      <c r="AZ37" s="42">
        <v>0.57753360271453857</v>
      </c>
      <c r="BA37" s="54">
        <f t="shared" si="37"/>
        <v>0.54192106922467553</v>
      </c>
      <c r="BB37" s="44"/>
      <c r="BC37" s="42">
        <v>0.29670330882072449</v>
      </c>
      <c r="BD37" s="42">
        <v>0.27106228470802307</v>
      </c>
      <c r="BE37" s="42">
        <v>0.27350428700447083</v>
      </c>
      <c r="BF37" s="42">
        <v>0.28083029389381409</v>
      </c>
      <c r="BG37" s="42">
        <v>0.34310135245323181</v>
      </c>
      <c r="BH37" s="42">
        <v>0.3223443329334259</v>
      </c>
      <c r="BI37" s="54">
        <f t="shared" si="50"/>
        <v>0.29792430996894836</v>
      </c>
      <c r="BJ37" s="44">
        <v>3.7805262953042984E-2</v>
      </c>
      <c r="BK37" s="44">
        <v>3.8054663687944412E-2</v>
      </c>
      <c r="BL37" s="44">
        <v>3.8054663687944412E-2</v>
      </c>
      <c r="BM37" s="44">
        <v>3.9141535758972168E-2</v>
      </c>
      <c r="BN37" s="44">
        <v>3.9111994206905365E-2</v>
      </c>
      <c r="BO37" s="44">
        <v>3.9111994206905365E-2</v>
      </c>
      <c r="BP37" s="58">
        <f t="shared" si="51"/>
        <v>3.8546685750285782E-2</v>
      </c>
      <c r="BQ37" s="42">
        <v>1.0818071365356445</v>
      </c>
      <c r="BR37" s="42">
        <v>1.076923131942749</v>
      </c>
      <c r="BS37" s="42">
        <v>1.0757020711898804</v>
      </c>
      <c r="BT37" s="42">
        <v>1.0647131204605103</v>
      </c>
      <c r="BU37" s="42">
        <v>1.08669114112854</v>
      </c>
      <c r="BV37" s="42">
        <v>1.1575092077255249</v>
      </c>
      <c r="BW37" s="54">
        <f t="shared" si="52"/>
        <v>1.0905576348304749</v>
      </c>
      <c r="BX37" s="44">
        <v>4.0293041616678238E-2</v>
      </c>
      <c r="BY37" s="44">
        <v>3.7851039320230484E-2</v>
      </c>
      <c r="BZ37" s="44">
        <v>3.9072040468454361E-2</v>
      </c>
      <c r="CA37" s="44">
        <v>4.0293041616678238E-2</v>
      </c>
      <c r="CB37" s="44">
        <v>3.7851039320230484E-2</v>
      </c>
      <c r="CC37" s="44">
        <v>3.7851039320230484E-2</v>
      </c>
      <c r="CD37" s="58">
        <f t="shared" si="53"/>
        <v>3.8868540277083717E-2</v>
      </c>
      <c r="CE37" s="42">
        <v>7.7435898780822754</v>
      </c>
      <c r="CF37" s="42">
        <v>7.7470083236694336</v>
      </c>
      <c r="CG37" s="42">
        <v>7.7435898780822754</v>
      </c>
      <c r="CH37" s="42">
        <v>7.75042724609375</v>
      </c>
      <c r="CI37" s="42">
        <v>7.740170955657959</v>
      </c>
      <c r="CJ37" s="42">
        <v>7.7538461685180664</v>
      </c>
      <c r="CK37" s="54">
        <f t="shared" si="54"/>
        <v>7.74643874168396</v>
      </c>
      <c r="CL37" s="42"/>
      <c r="CM37" s="44"/>
      <c r="CN37" s="44">
        <v>1.648840069770813</v>
      </c>
      <c r="CO37" s="44">
        <v>1.6654456853866577</v>
      </c>
      <c r="CP37" s="44">
        <v>1.6410256624221802</v>
      </c>
      <c r="CQ37" s="44">
        <v>1.8158730268478394</v>
      </c>
      <c r="CR37" s="44">
        <v>1.9242979288101196</v>
      </c>
      <c r="CS37" s="44">
        <v>1.8998779058456421</v>
      </c>
      <c r="CT37" s="58">
        <f t="shared" si="55"/>
        <v>1.7658933798472087</v>
      </c>
      <c r="CU37" s="44">
        <v>0.77247333526611328</v>
      </c>
      <c r="CV37" s="44">
        <v>0.79593062400817871</v>
      </c>
      <c r="CW37" s="44">
        <v>0.79593062400817871</v>
      </c>
      <c r="CX37" s="44">
        <v>0.62939000129699707</v>
      </c>
      <c r="CY37" s="44">
        <v>0.55805075168609619</v>
      </c>
      <c r="CZ37" s="44">
        <v>0.63667839765548706</v>
      </c>
      <c r="DA37" s="58">
        <f t="shared" si="56"/>
        <v>0.69807562232017517</v>
      </c>
      <c r="DB37" s="65">
        <v>1146.3980712890625</v>
      </c>
      <c r="DC37" s="65">
        <v>1125.5189208984375</v>
      </c>
      <c r="DD37" s="65">
        <v>1129.79248046875</v>
      </c>
      <c r="DE37" s="65">
        <v>1248.3516845703125</v>
      </c>
      <c r="DF37" s="65">
        <v>1298.29052734375</v>
      </c>
      <c r="DG37" s="65">
        <v>1257.99755859375</v>
      </c>
      <c r="DH37" s="58">
        <f t="shared" si="57"/>
        <v>1.7295238183593751</v>
      </c>
      <c r="DI37" s="65">
        <v>1181.90478515625</v>
      </c>
      <c r="DJ37" s="65">
        <v>1161.6605224609375</v>
      </c>
      <c r="DK37" s="65">
        <v>1191.7216796875</v>
      </c>
      <c r="DL37" s="65">
        <v>1308.3515625</v>
      </c>
      <c r="DM37" s="65">
        <v>1276.996337890625</v>
      </c>
      <c r="DN37" s="65">
        <v>1280.1220703125</v>
      </c>
      <c r="DO37" s="58">
        <f t="shared" si="58"/>
        <v>1.7761816699218751</v>
      </c>
      <c r="DP37" s="77">
        <v>24</v>
      </c>
      <c r="DQ37" s="77"/>
      <c r="DR37" s="65">
        <v>786.8125</v>
      </c>
      <c r="DS37" s="65">
        <v>0</v>
      </c>
      <c r="DT37" s="65">
        <v>773.0625</v>
      </c>
      <c r="DU37" s="65">
        <v>794.25</v>
      </c>
      <c r="DV37" s="65">
        <v>778.5</v>
      </c>
      <c r="DW37" s="65">
        <v>770.9375</v>
      </c>
      <c r="DX37" s="58">
        <f t="shared" si="59"/>
        <v>0.93685499999999999</v>
      </c>
      <c r="DY37" s="43">
        <v>6.5020265579223633</v>
      </c>
      <c r="DZ37" s="43">
        <v>13.729937553405762</v>
      </c>
      <c r="EA37" s="43">
        <v>28.985404968261719</v>
      </c>
      <c r="EB37" s="44">
        <f t="shared" si="62"/>
        <v>1.6518170649719239</v>
      </c>
      <c r="EC37" s="42">
        <v>11</v>
      </c>
      <c r="ED37" s="42">
        <v>11</v>
      </c>
      <c r="EE37" s="42">
        <v>11</v>
      </c>
      <c r="EF37" s="42">
        <v>11</v>
      </c>
      <c r="EG37" s="42">
        <v>11</v>
      </c>
      <c r="EH37" s="42">
        <v>11</v>
      </c>
      <c r="EI37" s="56">
        <f t="shared" si="38"/>
        <v>11</v>
      </c>
      <c r="EJ37" s="65">
        <v>129.12</v>
      </c>
      <c r="EK37" s="42">
        <v>0</v>
      </c>
      <c r="EL37" s="42">
        <v>0</v>
      </c>
      <c r="EM37" s="42">
        <v>0</v>
      </c>
      <c r="EN37" s="42">
        <v>0</v>
      </c>
      <c r="EO37" s="42">
        <v>0</v>
      </c>
      <c r="EP37" s="42">
        <v>0</v>
      </c>
      <c r="EQ37" s="54" t="str">
        <f t="shared" si="39"/>
        <v>0</v>
      </c>
      <c r="ER37" s="42"/>
      <c r="ES37" s="42">
        <v>0</v>
      </c>
      <c r="ET37" s="42">
        <v>0</v>
      </c>
      <c r="EU37" s="42">
        <v>0</v>
      </c>
      <c r="EV37" s="42">
        <v>0</v>
      </c>
      <c r="EW37" s="42">
        <v>0</v>
      </c>
      <c r="EX37" s="42">
        <v>0</v>
      </c>
      <c r="EY37" s="54" t="str">
        <f t="shared" si="40"/>
        <v>0</v>
      </c>
      <c r="EZ37" s="42"/>
      <c r="FA37" s="42">
        <v>0.20000000298023224</v>
      </c>
      <c r="FB37" s="42">
        <v>0.18999999761581421</v>
      </c>
      <c r="FC37" s="42">
        <v>0.18999999761581421</v>
      </c>
      <c r="FD37" s="42">
        <v>0.18999999761581421</v>
      </c>
      <c r="FE37" s="42">
        <v>0.17000000178813934</v>
      </c>
      <c r="FF37" s="42">
        <v>0.17000000178813934</v>
      </c>
      <c r="FG37" s="54">
        <f t="shared" si="41"/>
        <v>0.18499999990065893</v>
      </c>
      <c r="FH37" s="42"/>
      <c r="FI37" s="42">
        <v>0.23000000417232513</v>
      </c>
      <c r="FJ37" s="42">
        <v>0.23000000417232513</v>
      </c>
      <c r="FK37" s="42">
        <v>0.23000000417232513</v>
      </c>
      <c r="FL37" s="42">
        <v>0.23000000417232513</v>
      </c>
      <c r="FM37" s="42">
        <v>0.23000000417232513</v>
      </c>
      <c r="FN37" s="42">
        <v>0.23000000417232513</v>
      </c>
      <c r="FO37" s="54">
        <f t="shared" si="42"/>
        <v>0.23000000417232513</v>
      </c>
      <c r="FP37" s="42"/>
      <c r="FQ37" s="42">
        <v>0.62000000476837158</v>
      </c>
      <c r="FR37" s="42">
        <v>0.62000000476837158</v>
      </c>
      <c r="FS37" s="42">
        <v>0.62000000476837158</v>
      </c>
      <c r="FT37" s="42">
        <v>0.62000000476837158</v>
      </c>
      <c r="FU37" s="42">
        <v>0.62000000476837158</v>
      </c>
      <c r="FV37" s="42">
        <v>0.62000000476837158</v>
      </c>
      <c r="FW37" s="54">
        <f t="shared" si="43"/>
        <v>0.62000000476837158</v>
      </c>
      <c r="FX37" s="42"/>
      <c r="FY37">
        <f t="shared" si="60"/>
        <v>0.82364072495850071</v>
      </c>
      <c r="FZ37">
        <f t="shared" si="61"/>
        <v>1.2297796408767037</v>
      </c>
    </row>
    <row r="38" spans="1:182">
      <c r="A38" s="40">
        <v>39105</v>
      </c>
      <c r="B38" s="41"/>
      <c r="C38" s="41"/>
      <c r="D38" s="41"/>
      <c r="E38" s="42">
        <v>8.6495723724365234</v>
      </c>
      <c r="F38" s="42">
        <v>9.2923078536987305</v>
      </c>
      <c r="G38" s="42">
        <v>10.502564430236816</v>
      </c>
      <c r="H38" s="42">
        <v>8.3452987670898438</v>
      </c>
      <c r="I38" s="42">
        <v>10.758974075317383</v>
      </c>
      <c r="J38" s="42">
        <v>9.4700851440429687</v>
      </c>
      <c r="K38" s="54">
        <f t="shared" si="44"/>
        <v>9.5031337738037109</v>
      </c>
      <c r="L38" s="43">
        <v>9.7680099308490753E-2</v>
      </c>
      <c r="M38" s="43">
        <v>9.7680099308490753E-2</v>
      </c>
      <c r="N38" s="43">
        <v>9.7680099308490753E-2</v>
      </c>
      <c r="O38" s="43">
        <v>0</v>
      </c>
      <c r="P38" s="43">
        <v>0</v>
      </c>
      <c r="Q38" s="43">
        <v>0</v>
      </c>
      <c r="R38" s="54">
        <f t="shared" si="45"/>
        <v>4.8840049654245377E-2</v>
      </c>
      <c r="S38" s="43">
        <v>3.4188034534454346</v>
      </c>
      <c r="T38" s="43">
        <v>2.5641026496887207</v>
      </c>
      <c r="U38" s="43">
        <v>3.4188034534454346</v>
      </c>
      <c r="V38" s="43">
        <v>3.2967033386230469</v>
      </c>
      <c r="W38" s="43">
        <v>4.029304027557373</v>
      </c>
      <c r="X38" s="43">
        <v>4.1514043807983398</v>
      </c>
      <c r="Y38" s="56">
        <f t="shared" si="46"/>
        <v>3.4798535505930581</v>
      </c>
      <c r="Z38" s="42">
        <v>-9.5238097012042999E-2</v>
      </c>
      <c r="AA38" s="42">
        <v>-0.10989011079072952</v>
      </c>
      <c r="AB38" s="42">
        <v>-0.14407815039157867</v>
      </c>
      <c r="AC38" s="42">
        <v>-0.12942613661289215</v>
      </c>
      <c r="AD38" s="42">
        <v>-0.12942613661289215</v>
      </c>
      <c r="AE38" s="42">
        <v>-0.12454212456941605</v>
      </c>
      <c r="AF38" s="54">
        <f t="shared" si="47"/>
        <v>-0.12210012599825859</v>
      </c>
      <c r="AG38" s="42">
        <v>7.5658121109008789</v>
      </c>
      <c r="AH38" s="42">
        <v>7.5726494789123535</v>
      </c>
      <c r="AI38" s="42">
        <v>7.634188175201416</v>
      </c>
      <c r="AJ38" s="42">
        <v>7.6752138137817383</v>
      </c>
      <c r="AK38" s="42">
        <v>7.7128205299377441</v>
      </c>
      <c r="AL38" s="42">
        <v>7.6478633880615234</v>
      </c>
      <c r="AM38" s="54">
        <f t="shared" si="48"/>
        <v>7.6347579161326093</v>
      </c>
      <c r="AN38" s="44">
        <v>0.62026864290237427</v>
      </c>
      <c r="AO38" s="44">
        <v>0.58363860845565796</v>
      </c>
      <c r="AP38" s="44">
        <v>0.55189257860183716</v>
      </c>
      <c r="AQ38" s="44">
        <v>0.48351648449897766</v>
      </c>
      <c r="AR38" s="44">
        <v>0.51526254415512085</v>
      </c>
      <c r="AS38" s="44">
        <v>0.57387059926986694</v>
      </c>
      <c r="AT38" s="58">
        <f t="shared" si="49"/>
        <v>0.55474157631397247</v>
      </c>
      <c r="AU38" s="42">
        <v>0.51037853956222534</v>
      </c>
      <c r="AV38" s="42">
        <v>0.55311357975006104</v>
      </c>
      <c r="AW38" s="42">
        <v>0.53113555908203125</v>
      </c>
      <c r="AX38" s="42">
        <v>1.0964591503143311</v>
      </c>
      <c r="AY38" s="42">
        <v>0.52625155448913574</v>
      </c>
      <c r="AZ38" s="42">
        <v>0.48962149024009705</v>
      </c>
      <c r="BA38" s="54">
        <f t="shared" si="37"/>
        <v>0.61782664557298028</v>
      </c>
      <c r="BB38" s="44"/>
      <c r="BC38" s="42">
        <v>0.30158731341362</v>
      </c>
      <c r="BD38" s="42">
        <v>0.32600733637809753</v>
      </c>
      <c r="BE38" s="42">
        <v>0.26862028241157532</v>
      </c>
      <c r="BF38" s="42">
        <v>0.20757021009922028</v>
      </c>
      <c r="BG38" s="42">
        <v>0.22710622847080231</v>
      </c>
      <c r="BH38" s="42">
        <v>0.20268620550632477</v>
      </c>
      <c r="BI38" s="54">
        <f t="shared" si="50"/>
        <v>0.25559626271327335</v>
      </c>
      <c r="BJ38" s="44">
        <v>4.0287960320711136E-2</v>
      </c>
      <c r="BK38" s="44">
        <v>4.1440200060606003E-2</v>
      </c>
      <c r="BL38" s="44">
        <v>3.936135396361351E-2</v>
      </c>
      <c r="BM38" s="44">
        <v>3.9037130773067474E-2</v>
      </c>
      <c r="BN38" s="44">
        <v>4.0059957653284073E-2</v>
      </c>
      <c r="BO38" s="44">
        <v>3.9317619055509567E-2</v>
      </c>
      <c r="BP38" s="58">
        <f t="shared" si="51"/>
        <v>3.9917370304465294E-2</v>
      </c>
      <c r="BQ38" s="42">
        <v>1.1746032238006592</v>
      </c>
      <c r="BR38" s="42">
        <v>1.1721612215042114</v>
      </c>
      <c r="BS38" s="42">
        <v>1.1697192192077637</v>
      </c>
      <c r="BT38" s="42">
        <v>1.1184371709823608</v>
      </c>
      <c r="BU38" s="42">
        <v>1.1440781354904175</v>
      </c>
      <c r="BV38" s="42">
        <v>1.1147741079330444</v>
      </c>
      <c r="BW38" s="54">
        <f t="shared" si="52"/>
        <v>1.1489621798197429</v>
      </c>
      <c r="BX38" s="44">
        <v>3.6630038172006607E-2</v>
      </c>
      <c r="BY38" s="44">
        <v>3.6630038172006607E-2</v>
      </c>
      <c r="BZ38" s="44">
        <v>3.6630038172006607E-2</v>
      </c>
      <c r="CA38" s="44">
        <v>3.6630038172006607E-2</v>
      </c>
      <c r="CB38" s="44">
        <v>3.9072040468454361E-2</v>
      </c>
      <c r="CC38" s="44">
        <v>3.9072040468454361E-2</v>
      </c>
      <c r="CD38" s="58">
        <f t="shared" si="53"/>
        <v>3.7444038937489189E-2</v>
      </c>
      <c r="CE38" s="42">
        <v>7.7572650909423828</v>
      </c>
      <c r="CF38" s="42">
        <v>7.7470083236694336</v>
      </c>
      <c r="CG38" s="42">
        <v>7.7435898780822754</v>
      </c>
      <c r="CH38" s="42">
        <v>7.7435898780822754</v>
      </c>
      <c r="CI38" s="42">
        <v>7.74</v>
      </c>
      <c r="CJ38" s="42">
        <v>7.75</v>
      </c>
      <c r="CK38" s="54">
        <f t="shared" si="54"/>
        <v>7.7469088617960615</v>
      </c>
      <c r="CL38" s="42"/>
      <c r="CM38" s="44"/>
      <c r="CN38" s="44">
        <v>1.7924298048019409</v>
      </c>
      <c r="CO38" s="44">
        <v>1.7973138093948364</v>
      </c>
      <c r="CP38" s="44">
        <v>1.0315018892288208</v>
      </c>
      <c r="CQ38" s="44">
        <v>1.0012210607528687</v>
      </c>
      <c r="CR38" s="44">
        <v>1.0676435232162476</v>
      </c>
      <c r="CS38" s="44">
        <v>1.1409035921096802</v>
      </c>
      <c r="CT38" s="58">
        <f t="shared" si="55"/>
        <v>1.3051689465840657</v>
      </c>
      <c r="CU38" s="44">
        <v>0.74155455827713013</v>
      </c>
      <c r="CV38" s="44">
        <v>0.71864169836044312</v>
      </c>
      <c r="CW38" s="44">
        <v>1.3945577144622803</v>
      </c>
      <c r="CX38" s="44">
        <v>1.442021369934082</v>
      </c>
      <c r="CY38" s="44">
        <v>1.3851268291473389</v>
      </c>
      <c r="CZ38" s="44">
        <v>1.3289843797683716</v>
      </c>
      <c r="DA38" s="58">
        <f t="shared" si="56"/>
        <v>1.1684810916582744</v>
      </c>
      <c r="DB38" s="65">
        <v>1262.3931884765625</v>
      </c>
      <c r="DC38" s="65">
        <v>1198.4127197265625</v>
      </c>
      <c r="DD38" s="65">
        <v>668.98663330078125</v>
      </c>
      <c r="DE38" s="65">
        <v>694.993896484375</v>
      </c>
      <c r="DF38" s="65">
        <v>648.5958251953125</v>
      </c>
      <c r="DG38" s="65">
        <v>758.11962890625</v>
      </c>
      <c r="DH38" s="58">
        <f t="shared" si="57"/>
        <v>1.2555604541015626</v>
      </c>
      <c r="DI38" s="65">
        <v>1273.4310302734375</v>
      </c>
      <c r="DJ38" s="65">
        <v>1260.2685546875</v>
      </c>
      <c r="DK38" s="65">
        <v>706.32476806640625</v>
      </c>
      <c r="DL38" s="65">
        <v>724.1025390625</v>
      </c>
      <c r="DM38" s="65">
        <v>715.8974609375</v>
      </c>
      <c r="DN38" s="65">
        <v>728.20513916015625</v>
      </c>
      <c r="DO38" s="58">
        <f t="shared" si="58"/>
        <v>1.2979750781249999</v>
      </c>
      <c r="DP38" s="77">
        <v>72</v>
      </c>
      <c r="DQ38" s="77"/>
      <c r="DR38" s="65">
        <v>0</v>
      </c>
      <c r="DS38" s="65">
        <v>757.3125</v>
      </c>
      <c r="DT38" s="65">
        <v>801.5</v>
      </c>
      <c r="DU38" s="65">
        <v>799.25</v>
      </c>
      <c r="DV38" s="65">
        <v>767.375</v>
      </c>
      <c r="DW38" s="65">
        <v>747.0625</v>
      </c>
      <c r="DX38" s="58">
        <f t="shared" si="59"/>
        <v>0.9294</v>
      </c>
      <c r="DY38" s="43">
        <v>5.9064712524414062</v>
      </c>
      <c r="DZ38" s="43">
        <v>11.069828033447266</v>
      </c>
      <c r="EA38" s="43">
        <v>29.2813720703125</v>
      </c>
      <c r="EB38" s="44">
        <f t="shared" si="62"/>
        <v>1.6863510680389404</v>
      </c>
      <c r="EC38" s="42">
        <v>11</v>
      </c>
      <c r="ED38" s="42">
        <v>11</v>
      </c>
      <c r="EE38" s="42">
        <v>11</v>
      </c>
      <c r="EF38" s="42">
        <v>11</v>
      </c>
      <c r="EG38" s="42">
        <v>11</v>
      </c>
      <c r="EH38" s="42">
        <v>11</v>
      </c>
      <c r="EI38" s="56">
        <f t="shared" si="38"/>
        <v>11</v>
      </c>
      <c r="EJ38" s="65">
        <v>88.2</v>
      </c>
      <c r="EK38" s="42">
        <v>0</v>
      </c>
      <c r="EL38" s="42">
        <v>0</v>
      </c>
      <c r="EM38" s="42">
        <v>0</v>
      </c>
      <c r="EN38" s="42">
        <v>0</v>
      </c>
      <c r="EO38" s="42">
        <v>0</v>
      </c>
      <c r="EP38" s="42">
        <v>0</v>
      </c>
      <c r="EQ38" s="54" t="str">
        <f t="shared" si="39"/>
        <v>0</v>
      </c>
      <c r="ER38" s="42"/>
      <c r="ES38" s="42">
        <v>0</v>
      </c>
      <c r="ET38" s="42">
        <v>0</v>
      </c>
      <c r="EU38" s="42">
        <v>0</v>
      </c>
      <c r="EV38" s="42">
        <v>0</v>
      </c>
      <c r="EW38" s="42">
        <v>0</v>
      </c>
      <c r="EX38" s="42">
        <v>0</v>
      </c>
      <c r="EY38" s="54" t="str">
        <f t="shared" si="40"/>
        <v>0</v>
      </c>
      <c r="EZ38" s="42"/>
      <c r="FA38" s="42">
        <v>0.17000000178813934</v>
      </c>
      <c r="FB38" s="42">
        <v>0.17000000178813934</v>
      </c>
      <c r="FC38" s="42">
        <v>0.17000000178813934</v>
      </c>
      <c r="FD38" s="42">
        <v>0.30000001192092896</v>
      </c>
      <c r="FE38" s="42">
        <v>0.17000000178813934</v>
      </c>
      <c r="FF38" s="42">
        <v>0.17000000178813934</v>
      </c>
      <c r="FG38" s="54">
        <f t="shared" si="41"/>
        <v>0.19166667014360428</v>
      </c>
      <c r="FH38" s="42"/>
      <c r="FI38" s="42">
        <v>0.23000000417232513</v>
      </c>
      <c r="FJ38" s="42">
        <v>0.23000000417232513</v>
      </c>
      <c r="FK38" s="42">
        <v>0.23000000417232513</v>
      </c>
      <c r="FL38" s="42">
        <v>0.23000000417232513</v>
      </c>
      <c r="FM38" s="42">
        <v>0.23000000417232513</v>
      </c>
      <c r="FN38" s="42">
        <v>0.23000000417232513</v>
      </c>
      <c r="FO38" s="54">
        <f t="shared" si="42"/>
        <v>0.23000000417232513</v>
      </c>
      <c r="FP38" s="42"/>
      <c r="FQ38" s="42">
        <v>0.62000000476837158</v>
      </c>
      <c r="FR38" s="42">
        <v>0.62000000476837158</v>
      </c>
      <c r="FS38" s="42">
        <v>0.62000000476837158</v>
      </c>
      <c r="FT38" s="42">
        <v>0.62000000476837158</v>
      </c>
      <c r="FU38" s="42">
        <v>0.62000000476837158</v>
      </c>
      <c r="FV38" s="42">
        <v>0.62000000476837158</v>
      </c>
      <c r="FW38" s="54">
        <f t="shared" si="43"/>
        <v>0.62000000476837158</v>
      </c>
      <c r="FX38" s="42"/>
      <c r="FY38">
        <f t="shared" si="60"/>
        <v>0.79747025083342427</v>
      </c>
      <c r="FZ38">
        <f t="shared" si="61"/>
        <v>1.1707080280558784</v>
      </c>
    </row>
    <row r="39" spans="1:182">
      <c r="A39" s="40">
        <v>39106</v>
      </c>
      <c r="B39" s="41"/>
      <c r="C39" s="41"/>
      <c r="D39" s="41"/>
      <c r="E39" s="42">
        <v>9.9897432327270508</v>
      </c>
      <c r="F39" s="42">
        <v>7.5008544921875</v>
      </c>
      <c r="G39" s="42">
        <v>9.3333330154418945</v>
      </c>
      <c r="H39" s="42">
        <v>8.0410261154174805</v>
      </c>
      <c r="I39" s="42">
        <v>8.123077392578125</v>
      </c>
      <c r="J39" s="42">
        <v>8.0683765411376953</v>
      </c>
      <c r="K39" s="54">
        <f t="shared" si="44"/>
        <v>8.509401798248291</v>
      </c>
      <c r="L39" s="43">
        <v>0</v>
      </c>
      <c r="M39" s="43">
        <v>0</v>
      </c>
      <c r="N39" s="43">
        <v>0</v>
      </c>
      <c r="O39" s="43">
        <v>0</v>
      </c>
      <c r="P39" s="43">
        <v>0</v>
      </c>
      <c r="Q39" s="43">
        <v>0</v>
      </c>
      <c r="R39" s="54">
        <f t="shared" si="45"/>
        <v>0</v>
      </c>
      <c r="S39" s="43">
        <v>3.2967033386230469</v>
      </c>
      <c r="T39" s="43">
        <v>3.2967033386230469</v>
      </c>
      <c r="U39" s="43">
        <v>3.2967033386230469</v>
      </c>
      <c r="V39" s="43">
        <v>4.029304027557373</v>
      </c>
      <c r="W39" s="43">
        <v>4.7619047164916992</v>
      </c>
      <c r="X39" s="43">
        <v>4.1514043807983398</v>
      </c>
      <c r="Y39" s="56">
        <f t="shared" si="46"/>
        <v>3.8054538567860923</v>
      </c>
      <c r="Z39" s="42">
        <v>-9.5238097012042999E-2</v>
      </c>
      <c r="AA39" s="42">
        <v>-0.10500610619783401</v>
      </c>
      <c r="AB39" s="42">
        <v>-0.11477411538362503</v>
      </c>
      <c r="AC39" s="42">
        <v>-9.5238097012042999E-2</v>
      </c>
      <c r="AD39" s="42">
        <v>-0.10500610619783401</v>
      </c>
      <c r="AE39" s="42">
        <v>-0.10989011079072952</v>
      </c>
      <c r="AF39" s="54">
        <f t="shared" si="47"/>
        <v>-0.10419210543235143</v>
      </c>
      <c r="AG39" s="42">
        <v>7.5794873237609863</v>
      </c>
      <c r="AH39" s="42">
        <v>7.5931625366210938</v>
      </c>
      <c r="AI39" s="42">
        <v>7.5760684013366699</v>
      </c>
      <c r="AJ39" s="42">
        <v>7.6239314079284668</v>
      </c>
      <c r="AK39" s="42">
        <v>7.6683759689331055</v>
      </c>
      <c r="AL39" s="42">
        <v>7.6512818336486816</v>
      </c>
      <c r="AM39" s="54">
        <f t="shared" si="48"/>
        <v>7.615384578704834</v>
      </c>
      <c r="AN39" s="44">
        <v>0.79365080595016479</v>
      </c>
      <c r="AO39" s="44">
        <v>0.59340661764144897</v>
      </c>
      <c r="AP39" s="44">
        <v>0.59096461534500122</v>
      </c>
      <c r="AQ39" s="44">
        <v>0.5494505763053894</v>
      </c>
      <c r="AR39" s="44">
        <v>0.60561662912368774</v>
      </c>
      <c r="AS39" s="44">
        <v>0.59096461534500122</v>
      </c>
      <c r="AT39" s="58">
        <f t="shared" si="49"/>
        <v>0.6206756432851156</v>
      </c>
      <c r="AU39" s="42">
        <v>0.64713066816329956</v>
      </c>
      <c r="AV39" s="42">
        <v>0.61294263601303101</v>
      </c>
      <c r="AW39" s="42">
        <v>0.48840048909187317</v>
      </c>
      <c r="AX39" s="42">
        <v>0.49572649598121643</v>
      </c>
      <c r="AY39" s="42">
        <v>0.47374847531318665</v>
      </c>
      <c r="AZ39" s="42">
        <v>0.53724056482315063</v>
      </c>
      <c r="BA39" s="54">
        <f t="shared" si="37"/>
        <v>0.54253155489762628</v>
      </c>
      <c r="BB39" s="44"/>
      <c r="BC39" s="42">
        <v>0.30769231915473938</v>
      </c>
      <c r="BD39" s="42">
        <v>0.35775336623191833</v>
      </c>
      <c r="BE39" s="42">
        <v>0.35164836049079895</v>
      </c>
      <c r="BF39" s="42">
        <v>0.26617828011512756</v>
      </c>
      <c r="BG39" s="42">
        <v>0.19291819632053375</v>
      </c>
      <c r="BH39" s="42">
        <v>0.26862028241157532</v>
      </c>
      <c r="BI39" s="54">
        <f t="shared" si="50"/>
        <v>0.29080180078744888</v>
      </c>
      <c r="BJ39" s="44">
        <v>3.9350591599941254E-2</v>
      </c>
      <c r="BK39" s="44">
        <v>3.8256470113992691E-2</v>
      </c>
      <c r="BL39" s="44">
        <v>3.6675054579973221E-2</v>
      </c>
      <c r="BM39" s="44">
        <v>3.5674016922712326E-2</v>
      </c>
      <c r="BN39" s="44">
        <v>3.5674016922712326E-2</v>
      </c>
      <c r="BO39" s="44">
        <v>3.5674016922712326E-2</v>
      </c>
      <c r="BP39" s="58">
        <f t="shared" si="51"/>
        <v>3.6884027843674026E-2</v>
      </c>
      <c r="BQ39" s="42">
        <v>1.0976800918579102</v>
      </c>
      <c r="BR39" s="42">
        <v>1.196581244468689</v>
      </c>
      <c r="BS39" s="42">
        <v>1.2344322204589844</v>
      </c>
      <c r="BT39" s="42">
        <v>1.235653281211853</v>
      </c>
      <c r="BU39" s="42">
        <v>1.1550672054290771</v>
      </c>
      <c r="BV39" s="42">
        <v>1.1135531663894653</v>
      </c>
      <c r="BW39" s="54">
        <f t="shared" si="52"/>
        <v>1.1721612016359966</v>
      </c>
      <c r="BX39" s="44">
        <v>3.7851039320230484E-2</v>
      </c>
      <c r="BY39" s="44">
        <v>3.6630038172006607E-2</v>
      </c>
      <c r="BZ39" s="44">
        <v>3.9072040468454361E-2</v>
      </c>
      <c r="CA39" s="44">
        <v>4.0293041616678238E-2</v>
      </c>
      <c r="CB39" s="44">
        <v>3.7851039320230484E-2</v>
      </c>
      <c r="CC39" s="44">
        <v>3.7851039320230484E-2</v>
      </c>
      <c r="CD39" s="58">
        <f t="shared" si="53"/>
        <v>3.8258039702971779E-2</v>
      </c>
      <c r="CE39" s="42">
        <v>7.76</v>
      </c>
      <c r="CF39" s="42">
        <v>7.76</v>
      </c>
      <c r="CG39" s="42">
        <v>7.75</v>
      </c>
      <c r="CH39" s="42">
        <v>7.65</v>
      </c>
      <c r="CI39" s="42">
        <v>7.77</v>
      </c>
      <c r="CJ39" s="42">
        <v>7.6888890266418404</v>
      </c>
      <c r="CK39" s="54">
        <f t="shared" si="54"/>
        <v>7.7298148377736391</v>
      </c>
      <c r="CL39" s="42"/>
      <c r="CM39" s="44"/>
      <c r="CN39" s="44">
        <v>1.7894994020462036</v>
      </c>
      <c r="CO39" s="44">
        <v>1.4925519227981567</v>
      </c>
      <c r="CP39" s="44">
        <v>1.620512843132019</v>
      </c>
      <c r="CQ39" s="44">
        <v>1.5570207834243774</v>
      </c>
      <c r="CR39" s="44">
        <v>1.4984127283096313</v>
      </c>
      <c r="CS39" s="44">
        <v>1.5199023485183716</v>
      </c>
      <c r="CT39" s="58">
        <f t="shared" si="55"/>
        <v>1.5796500047047932</v>
      </c>
      <c r="CU39" s="44">
        <v>0.71105611324310303</v>
      </c>
      <c r="CV39" s="44">
        <v>1.025629997253418</v>
      </c>
      <c r="CW39" s="44">
        <v>0.90020406246185303</v>
      </c>
      <c r="CX39" s="44">
        <v>0.90020406246185303</v>
      </c>
      <c r="CY39" s="44">
        <v>1.008597731590271</v>
      </c>
      <c r="CZ39" s="44">
        <v>0.91661465167999268</v>
      </c>
      <c r="DA39" s="58">
        <f t="shared" si="56"/>
        <v>0.91038443644841516</v>
      </c>
      <c r="DB39" s="65">
        <v>1240.5372314453125</v>
      </c>
      <c r="DC39" s="65">
        <v>1011.84375</v>
      </c>
      <c r="DD39" s="65">
        <v>1070.573974609375</v>
      </c>
      <c r="DE39" s="65">
        <v>1062.6373291015625</v>
      </c>
      <c r="DF39" s="65">
        <v>1045.5433349609375</v>
      </c>
      <c r="DG39" s="65">
        <v>1030.2808837890625</v>
      </c>
      <c r="DH39" s="58">
        <f t="shared" si="57"/>
        <v>1.5507399609375001</v>
      </c>
      <c r="DI39" s="65">
        <v>1075.238037109375</v>
      </c>
      <c r="DJ39" s="65">
        <v>1057.87548828125</v>
      </c>
      <c r="DK39" s="65">
        <v>1069.4505615234375</v>
      </c>
      <c r="DL39" s="65">
        <v>1061.220947265625</v>
      </c>
      <c r="DM39" s="65">
        <v>1077.80224609375</v>
      </c>
      <c r="DN39" s="65">
        <v>1075.067138671875</v>
      </c>
      <c r="DO39" s="58">
        <f t="shared" si="58"/>
        <v>1.5399970605468749</v>
      </c>
      <c r="DP39" s="77">
        <v>23</v>
      </c>
      <c r="DQ39" s="77"/>
      <c r="DR39" s="65">
        <v>0</v>
      </c>
      <c r="DS39" s="65">
        <v>745.375</v>
      </c>
      <c r="DT39" s="65">
        <v>790.1875</v>
      </c>
      <c r="DU39" s="65">
        <v>761.75</v>
      </c>
      <c r="DV39" s="65">
        <v>751.125</v>
      </c>
      <c r="DW39" s="65">
        <v>742.125</v>
      </c>
      <c r="DX39" s="58">
        <f t="shared" si="59"/>
        <v>0.90973499999999996</v>
      </c>
      <c r="DY39" s="43">
        <v>6.5674724578857422</v>
      </c>
      <c r="DZ39" s="43">
        <v>11.156453132629395</v>
      </c>
      <c r="EA39" s="43">
        <v>27.924247741699219</v>
      </c>
      <c r="EB39" s="44">
        <f t="shared" si="62"/>
        <v>1.5273497960662841</v>
      </c>
      <c r="EC39" s="42">
        <v>11</v>
      </c>
      <c r="ED39" s="42">
        <v>11</v>
      </c>
      <c r="EE39" s="42">
        <v>11</v>
      </c>
      <c r="EF39" s="42">
        <v>11</v>
      </c>
      <c r="EG39" s="42">
        <v>11</v>
      </c>
      <c r="EH39" s="42">
        <v>11</v>
      </c>
      <c r="EI39" s="56">
        <f t="shared" si="38"/>
        <v>11</v>
      </c>
      <c r="EJ39" s="65">
        <v>114.5</v>
      </c>
      <c r="EK39" s="42">
        <v>0</v>
      </c>
      <c r="EL39" s="42">
        <v>0</v>
      </c>
      <c r="EM39" s="42">
        <v>0</v>
      </c>
      <c r="EN39" s="42">
        <v>0</v>
      </c>
      <c r="EO39" s="42">
        <v>0</v>
      </c>
      <c r="EP39" s="42">
        <v>0</v>
      </c>
      <c r="EQ39" s="54" t="str">
        <f t="shared" si="39"/>
        <v>0</v>
      </c>
      <c r="ER39" s="42"/>
      <c r="ES39" s="42">
        <v>0</v>
      </c>
      <c r="ET39" s="42">
        <v>0</v>
      </c>
      <c r="EU39" s="42">
        <v>0</v>
      </c>
      <c r="EV39" s="42">
        <v>0</v>
      </c>
      <c r="EW39" s="42">
        <v>0</v>
      </c>
      <c r="EX39" s="42">
        <v>0</v>
      </c>
      <c r="EY39" s="54" t="str">
        <f t="shared" si="40"/>
        <v>0</v>
      </c>
      <c r="EZ39" s="42"/>
      <c r="FA39" s="42">
        <v>0.18999999761581421</v>
      </c>
      <c r="FB39" s="42">
        <v>0.18999999761581421</v>
      </c>
      <c r="FC39" s="42">
        <v>0.18999999761581421</v>
      </c>
      <c r="FD39" s="42">
        <v>0.17000000178813934</v>
      </c>
      <c r="FE39" s="42">
        <v>0.17000000178813934</v>
      </c>
      <c r="FF39" s="42">
        <v>0.17000000178813934</v>
      </c>
      <c r="FG39" s="54">
        <f t="shared" si="41"/>
        <v>0.17999999970197678</v>
      </c>
      <c r="FH39" s="42"/>
      <c r="FI39" s="42">
        <v>0.23000000417232513</v>
      </c>
      <c r="FJ39" s="42">
        <v>0.23000000417232513</v>
      </c>
      <c r="FK39" s="42">
        <v>0.23000000417232513</v>
      </c>
      <c r="FL39" s="42">
        <v>0.23000000417232513</v>
      </c>
      <c r="FM39" s="42">
        <v>0.23000000417232513</v>
      </c>
      <c r="FN39" s="42">
        <v>0.23000000417232513</v>
      </c>
      <c r="FO39" s="54">
        <f t="shared" si="42"/>
        <v>0.23000000417232513</v>
      </c>
      <c r="FP39" s="42"/>
      <c r="FQ39" s="42">
        <v>0.62000000476837158</v>
      </c>
      <c r="FR39" s="42">
        <v>0.62000000476837158</v>
      </c>
      <c r="FS39" s="42">
        <v>0.62000000476837158</v>
      </c>
      <c r="FT39" s="42">
        <v>0.62000000476837158</v>
      </c>
      <c r="FU39" s="42">
        <v>0.62000000476837158</v>
      </c>
      <c r="FV39" s="42">
        <v>0.62000000476837158</v>
      </c>
      <c r="FW39" s="54">
        <f t="shared" si="43"/>
        <v>0.62000000476837158</v>
      </c>
      <c r="FX39" s="42"/>
      <c r="FY39">
        <f t="shared" si="60"/>
        <v>0.78754175722782516</v>
      </c>
      <c r="FZ39">
        <f t="shared" si="61"/>
        <v>1.2101419895007732</v>
      </c>
    </row>
    <row r="40" spans="1:182">
      <c r="A40" s="40">
        <v>39107</v>
      </c>
      <c r="B40" s="41"/>
      <c r="C40" s="41"/>
      <c r="D40" s="41"/>
      <c r="E40" s="42">
        <v>8.0376071929931641</v>
      </c>
      <c r="F40" s="42">
        <v>8.020512580871582</v>
      </c>
      <c r="G40" s="42">
        <v>8.020512580871582</v>
      </c>
      <c r="H40" s="42">
        <v>8.0239315032958984</v>
      </c>
      <c r="I40" s="42">
        <v>8.1333332061767578</v>
      </c>
      <c r="J40" s="42">
        <v>8.0820512771606445</v>
      </c>
      <c r="K40" s="54">
        <f t="shared" si="44"/>
        <v>8.0529913902282715</v>
      </c>
      <c r="L40" s="43">
        <v>0</v>
      </c>
      <c r="M40" s="43">
        <v>0</v>
      </c>
      <c r="N40" s="43">
        <v>0</v>
      </c>
      <c r="O40" s="43">
        <v>0</v>
      </c>
      <c r="P40" s="43">
        <v>2.4420024827122688E-2</v>
      </c>
      <c r="Q40" s="43">
        <v>2.4420024827122688E-2</v>
      </c>
      <c r="R40" s="54">
        <f t="shared" si="45"/>
        <v>8.1400082757075633E-3</v>
      </c>
      <c r="S40" s="43">
        <v>3.2967033386230469</v>
      </c>
      <c r="T40" s="43">
        <v>3.2967033386230469</v>
      </c>
      <c r="U40" s="43">
        <v>3.1746032238006592</v>
      </c>
      <c r="V40" s="43">
        <v>2.6862027645111084</v>
      </c>
      <c r="W40" s="43">
        <v>3.2967033386230469</v>
      </c>
      <c r="X40" s="43">
        <v>6.105006217956543</v>
      </c>
      <c r="Y40" s="56">
        <f t="shared" si="46"/>
        <v>3.6426537036895752</v>
      </c>
      <c r="Z40" s="42">
        <v>-0.11965811997652054</v>
      </c>
      <c r="AA40" s="42">
        <v>-0.11477411538362503</v>
      </c>
      <c r="AB40" s="42">
        <v>-0.11477411538362503</v>
      </c>
      <c r="AC40" s="42">
        <v>-0.10012210160493851</v>
      </c>
      <c r="AD40" s="42">
        <v>-0.11965811997652054</v>
      </c>
      <c r="AE40" s="42">
        <v>-9.5238097012042999E-2</v>
      </c>
      <c r="AF40" s="54">
        <f t="shared" si="47"/>
        <v>-0.11070411155621211</v>
      </c>
      <c r="AG40" s="42">
        <v>7.6307692527770996</v>
      </c>
      <c r="AH40" s="42">
        <v>7.6136751174926758</v>
      </c>
      <c r="AI40" s="42">
        <v>7.6068377494812012</v>
      </c>
      <c r="AJ40" s="42">
        <v>7.6615386009216309</v>
      </c>
      <c r="AK40" s="42">
        <v>7.6957263946533203</v>
      </c>
      <c r="AL40" s="42">
        <v>7.6512818336486816</v>
      </c>
      <c r="AM40" s="54">
        <f t="shared" si="48"/>
        <v>7.6433048248291016</v>
      </c>
      <c r="AN40" s="44">
        <v>0.59584861993789673</v>
      </c>
      <c r="AO40" s="44">
        <v>0.55433458089828491</v>
      </c>
      <c r="AP40" s="44">
        <v>0.52014654874801636</v>
      </c>
      <c r="AQ40" s="44">
        <v>0.55189257860183716</v>
      </c>
      <c r="AR40" s="44">
        <v>0.55677658319473267</v>
      </c>
      <c r="AS40" s="44">
        <v>0.57142859697341919</v>
      </c>
      <c r="AT40" s="58">
        <f t="shared" si="49"/>
        <v>0.55840458472569787</v>
      </c>
      <c r="AU40" s="42">
        <v>0.48962149024009705</v>
      </c>
      <c r="AV40" s="42">
        <v>0.5445665717124939</v>
      </c>
      <c r="AW40" s="42">
        <v>0.43467643857002258</v>
      </c>
      <c r="AX40" s="42">
        <v>0.43345543742179871</v>
      </c>
      <c r="AY40" s="42">
        <v>0.43223443627357483</v>
      </c>
      <c r="AZ40" s="42">
        <v>0.47008547186851501</v>
      </c>
      <c r="BA40" s="54">
        <f t="shared" si="37"/>
        <v>0.46743997434775036</v>
      </c>
      <c r="BB40" s="44"/>
      <c r="BC40" s="42">
        <v>0.24786324799060822</v>
      </c>
      <c r="BD40" s="42">
        <v>0.26739928126335144</v>
      </c>
      <c r="BE40" s="42">
        <v>0.20757021009922028</v>
      </c>
      <c r="BF40" s="42">
        <v>0.18925519287586212</v>
      </c>
      <c r="BG40" s="42">
        <v>0.18559218943119049</v>
      </c>
      <c r="BH40" s="42">
        <v>0.18803419172763824</v>
      </c>
      <c r="BI40" s="54">
        <f t="shared" si="50"/>
        <v>0.21428571889797846</v>
      </c>
      <c r="BJ40" s="44">
        <v>3.5674016922712326E-2</v>
      </c>
      <c r="BK40" s="44">
        <v>3.5674016922712326E-2</v>
      </c>
      <c r="BL40" s="44">
        <v>3.4644562751054764E-2</v>
      </c>
      <c r="BM40" s="44">
        <v>3.4644562751054764E-2</v>
      </c>
      <c r="BN40" s="44">
        <v>3.4644562751054764E-2</v>
      </c>
      <c r="BO40" s="44">
        <v>3.4644562751054764E-2</v>
      </c>
      <c r="BP40" s="58">
        <f t="shared" si="51"/>
        <v>3.4987714141607285E-2</v>
      </c>
      <c r="BQ40" s="42">
        <v>1.1599512100219727</v>
      </c>
      <c r="BR40" s="42">
        <v>1.1562881469726563</v>
      </c>
      <c r="BS40" s="42">
        <v>1.1611721515655518</v>
      </c>
      <c r="BT40" s="42">
        <v>1.0488400459289551</v>
      </c>
      <c r="BU40" s="42">
        <v>1.0268620252609253</v>
      </c>
      <c r="BV40" s="42">
        <v>1.0744811296463013</v>
      </c>
      <c r="BW40" s="54">
        <f t="shared" si="52"/>
        <v>1.1045991182327271</v>
      </c>
      <c r="BX40" s="44">
        <v>3.9072040468454361E-2</v>
      </c>
      <c r="BY40" s="44">
        <v>3.9072040468454361E-2</v>
      </c>
      <c r="BZ40" s="44">
        <v>3.1746033579111099E-2</v>
      </c>
      <c r="CA40" s="44">
        <v>3.4188035875558853E-2</v>
      </c>
      <c r="CB40" s="44">
        <v>4.0293041616678238E-2</v>
      </c>
      <c r="CC40" s="44">
        <v>3.7851039320230484E-2</v>
      </c>
      <c r="CD40" s="58">
        <f t="shared" si="53"/>
        <v>3.7037038554747902E-2</v>
      </c>
      <c r="CE40" s="42">
        <v>7.4461536407470703</v>
      </c>
      <c r="CF40" s="42">
        <v>7.4632477760314941</v>
      </c>
      <c r="CG40" s="42">
        <v>7.5179486274719238</v>
      </c>
      <c r="CH40" s="42">
        <v>7.760683536529541</v>
      </c>
      <c r="CI40" s="42">
        <v>7.7435898780822754</v>
      </c>
      <c r="CJ40" s="42">
        <v>7.7333331108093262</v>
      </c>
      <c r="CK40" s="54">
        <f t="shared" si="54"/>
        <v>7.6108260949452715</v>
      </c>
      <c r="CL40" s="42"/>
      <c r="CM40" s="44"/>
      <c r="CN40" s="44">
        <v>1.4896215200424194</v>
      </c>
      <c r="CO40" s="44">
        <v>1.4730159044265747</v>
      </c>
      <c r="CP40" s="44">
        <v>1.4368742704391479</v>
      </c>
      <c r="CQ40" s="44">
        <v>1.4652014970779419</v>
      </c>
      <c r="CR40" s="44">
        <v>1.4778999090194702</v>
      </c>
      <c r="CS40" s="44">
        <v>1.4603174924850464</v>
      </c>
      <c r="CT40" s="58">
        <f t="shared" si="55"/>
        <v>1.4671550989151001</v>
      </c>
      <c r="CU40" s="44">
        <v>1.0171023607254028</v>
      </c>
      <c r="CV40" s="44">
        <v>1.0001165866851807</v>
      </c>
      <c r="CW40" s="44">
        <v>1.0171023607254028</v>
      </c>
      <c r="CX40" s="44">
        <v>1.025629997253418</v>
      </c>
      <c r="CY40" s="44">
        <v>0.99166148900985718</v>
      </c>
      <c r="CZ40" s="44">
        <v>1.0599710941314697</v>
      </c>
      <c r="DA40" s="58">
        <f t="shared" si="56"/>
        <v>1.0185973147551219</v>
      </c>
      <c r="DB40" s="65">
        <v>1047.4969482421875</v>
      </c>
      <c r="DC40" s="65">
        <v>976.67889404296875</v>
      </c>
      <c r="DD40" s="65">
        <v>1085.83642578125</v>
      </c>
      <c r="DE40" s="65">
        <v>1010.9889526367187</v>
      </c>
      <c r="DF40" s="65">
        <v>999.023193359375</v>
      </c>
      <c r="DG40" s="65">
        <v>998.29058837890625</v>
      </c>
      <c r="DH40" s="58">
        <f t="shared" si="57"/>
        <v>1.4683956005859375</v>
      </c>
      <c r="DI40" s="65">
        <v>1063.736328125</v>
      </c>
      <c r="DJ40" s="65">
        <v>1064.664306640625</v>
      </c>
      <c r="DK40" s="65">
        <v>1069.81689453125</v>
      </c>
      <c r="DL40" s="65">
        <v>1074.700927734375</v>
      </c>
      <c r="DM40" s="65">
        <v>1071.111083984375</v>
      </c>
      <c r="DN40" s="65">
        <v>1068.595947265625</v>
      </c>
      <c r="DO40" s="58">
        <f t="shared" si="58"/>
        <v>1.5390301171875</v>
      </c>
      <c r="DP40" s="77">
        <v>0</v>
      </c>
      <c r="DQ40" s="77"/>
      <c r="DR40" s="65">
        <v>0</v>
      </c>
      <c r="DS40" s="65">
        <v>0</v>
      </c>
      <c r="DT40" s="65">
        <v>767.5625</v>
      </c>
      <c r="DU40" s="65">
        <v>757.25</v>
      </c>
      <c r="DV40" s="65">
        <v>758.375</v>
      </c>
      <c r="DW40" s="65">
        <v>736.5</v>
      </c>
      <c r="DX40" s="58">
        <f t="shared" si="59"/>
        <v>0.72472499999999995</v>
      </c>
      <c r="DY40" s="43">
        <v>6.4987545013427734</v>
      </c>
      <c r="DZ40" s="43">
        <v>10.831608772277832</v>
      </c>
      <c r="EA40" s="43">
        <v>28.090278625488281</v>
      </c>
      <c r="EB40" s="44">
        <f t="shared" si="62"/>
        <v>1.5864573937988282</v>
      </c>
      <c r="EC40" s="42">
        <v>11</v>
      </c>
      <c r="ED40" s="42">
        <v>11</v>
      </c>
      <c r="EE40" s="42">
        <v>11</v>
      </c>
      <c r="EF40" s="42">
        <v>11</v>
      </c>
      <c r="EG40" s="42">
        <v>11</v>
      </c>
      <c r="EH40" s="42">
        <v>11</v>
      </c>
      <c r="EI40" s="56">
        <f t="shared" si="38"/>
        <v>11</v>
      </c>
      <c r="EJ40" s="65">
        <v>107.1</v>
      </c>
      <c r="EK40" s="42">
        <v>0</v>
      </c>
      <c r="EL40" s="42">
        <v>0</v>
      </c>
      <c r="EM40" s="42">
        <v>0</v>
      </c>
      <c r="EN40" s="42">
        <v>0</v>
      </c>
      <c r="EO40" s="42">
        <v>0</v>
      </c>
      <c r="EP40" s="42">
        <v>0</v>
      </c>
      <c r="EQ40" s="54" t="str">
        <f t="shared" si="39"/>
        <v>0</v>
      </c>
      <c r="ER40" s="42"/>
      <c r="ES40" s="42">
        <v>0</v>
      </c>
      <c r="ET40" s="42">
        <v>0</v>
      </c>
      <c r="EU40" s="42">
        <v>0</v>
      </c>
      <c r="EV40" s="42">
        <v>0</v>
      </c>
      <c r="EW40" s="42">
        <v>0</v>
      </c>
      <c r="EX40" s="42">
        <v>0</v>
      </c>
      <c r="EY40" s="54" t="str">
        <f t="shared" si="40"/>
        <v>0</v>
      </c>
      <c r="EZ40" s="42"/>
      <c r="FA40" s="42">
        <v>0.17000000178813934</v>
      </c>
      <c r="FB40" s="42">
        <v>0.17000000178813934</v>
      </c>
      <c r="FC40" s="42">
        <v>0.15999999642372131</v>
      </c>
      <c r="FD40" s="42">
        <v>0.15999999642372131</v>
      </c>
      <c r="FE40" s="42">
        <v>0.15999999642372131</v>
      </c>
      <c r="FF40" s="42">
        <v>0.15999999642372131</v>
      </c>
      <c r="FG40" s="54">
        <f t="shared" si="41"/>
        <v>0.163333331545194</v>
      </c>
      <c r="FH40" s="42"/>
      <c r="FI40" s="42">
        <v>0.23000000417232513</v>
      </c>
      <c r="FJ40" s="42">
        <v>0.23000000417232513</v>
      </c>
      <c r="FK40" s="42">
        <v>0.20999999344348907</v>
      </c>
      <c r="FL40" s="42">
        <v>0.20999999344348907</v>
      </c>
      <c r="FM40" s="42">
        <v>0.23000000417232513</v>
      </c>
      <c r="FN40" s="42">
        <v>0.23000000417232513</v>
      </c>
      <c r="FO40" s="54">
        <f t="shared" si="42"/>
        <v>0.22333333392937979</v>
      </c>
      <c r="FP40" s="42"/>
      <c r="FQ40" s="42">
        <v>0.62000000476837158</v>
      </c>
      <c r="FR40" s="42">
        <v>0.62000000476837158</v>
      </c>
      <c r="FS40" s="42">
        <v>0.62000000476837158</v>
      </c>
      <c r="FT40" s="42">
        <v>0.62000000476837158</v>
      </c>
      <c r="FU40" s="42">
        <v>0.62000000476837158</v>
      </c>
      <c r="FV40" s="42">
        <v>0.62000000476837158</v>
      </c>
      <c r="FW40" s="54">
        <f t="shared" si="43"/>
        <v>0.62000000476837158</v>
      </c>
      <c r="FX40" s="42"/>
      <c r="FY40">
        <f t="shared" si="60"/>
        <v>0.81446891075112715</v>
      </c>
      <c r="FZ40">
        <f t="shared" si="61"/>
        <v>1.1783127217240823</v>
      </c>
    </row>
    <row r="41" spans="1:182">
      <c r="A41" s="40">
        <v>39108</v>
      </c>
      <c r="B41" s="41"/>
      <c r="C41" s="41"/>
      <c r="D41" s="41"/>
      <c r="E41" s="42">
        <v>8.0239315032958984</v>
      </c>
      <c r="F41" s="42">
        <v>8.0034189224243164</v>
      </c>
      <c r="G41" s="42">
        <v>7.9760684967041016</v>
      </c>
      <c r="H41" s="42">
        <v>8.0307693481445312</v>
      </c>
      <c r="I41" s="42">
        <v>8.1196584701538086</v>
      </c>
      <c r="J41" s="42">
        <v>8.0615386962890625</v>
      </c>
      <c r="K41" s="54">
        <f t="shared" si="44"/>
        <v>8.0358975728352871</v>
      </c>
      <c r="L41" s="43">
        <v>2.4420024827122688E-2</v>
      </c>
      <c r="M41" s="43">
        <v>2.4420024827122688E-2</v>
      </c>
      <c r="N41" s="43">
        <v>2.4420024827122688E-2</v>
      </c>
      <c r="O41" s="43">
        <v>2.4420024827122688E-2</v>
      </c>
      <c r="P41" s="43">
        <v>2.4420024827122688E-2</v>
      </c>
      <c r="Q41" s="43">
        <v>2.4420024827122688E-2</v>
      </c>
      <c r="R41" s="54">
        <f t="shared" si="45"/>
        <v>2.4420024827122688E-2</v>
      </c>
      <c r="S41" s="43">
        <v>3.2967033386230469</v>
      </c>
      <c r="T41" s="43">
        <v>3.1746032238006592</v>
      </c>
      <c r="U41" s="43">
        <v>2.5641026496887207</v>
      </c>
      <c r="V41" s="43">
        <v>3.4188034534454346</v>
      </c>
      <c r="W41" s="43">
        <v>3.2967033386230469</v>
      </c>
      <c r="X41" s="43">
        <v>5.4945054054260254</v>
      </c>
      <c r="Y41" s="56">
        <f t="shared" si="46"/>
        <v>3.5409035682678223</v>
      </c>
      <c r="Z41" s="42">
        <v>-0.10500610619783401</v>
      </c>
      <c r="AA41" s="42">
        <v>-0.14896215498447418</v>
      </c>
      <c r="AB41" s="42">
        <v>-0.14407815039157867</v>
      </c>
      <c r="AC41" s="42">
        <v>-0.13919414579868317</v>
      </c>
      <c r="AD41" s="42">
        <v>-0.14896215498447418</v>
      </c>
      <c r="AE41" s="42">
        <v>-0.13431014120578766</v>
      </c>
      <c r="AF41" s="54">
        <f t="shared" si="47"/>
        <v>-0.13675214226047197</v>
      </c>
      <c r="AG41" s="42">
        <v>7.6239314079284668</v>
      </c>
      <c r="AH41" s="42">
        <v>7.7025642395019531</v>
      </c>
      <c r="AI41" s="42">
        <v>7.6683759689331055</v>
      </c>
      <c r="AJ41" s="42">
        <v>7.7025642395019531</v>
      </c>
      <c r="AK41" s="42">
        <v>7.7675213813781738</v>
      </c>
      <c r="AL41" s="42">
        <v>7.729914665222168</v>
      </c>
      <c r="AM41" s="54">
        <f t="shared" si="48"/>
        <v>7.6991453170776367</v>
      </c>
      <c r="AN41" s="44">
        <v>0.56898659467697144</v>
      </c>
      <c r="AO41" s="44">
        <v>0.53235656023025513</v>
      </c>
      <c r="AP41" s="44">
        <v>0.60561662912368774</v>
      </c>
      <c r="AQ41" s="44">
        <v>0.61538463830947876</v>
      </c>
      <c r="AR41" s="44">
        <v>0.62026864290237427</v>
      </c>
      <c r="AS41" s="44">
        <v>0.63003665208816528</v>
      </c>
      <c r="AT41" s="58">
        <f t="shared" si="49"/>
        <v>0.5954416195551554</v>
      </c>
      <c r="AU41" s="42">
        <v>0.46886447072029114</v>
      </c>
      <c r="AV41" s="42">
        <v>0.41880342364311218</v>
      </c>
      <c r="AW41" s="42">
        <v>0.44566544890403748</v>
      </c>
      <c r="AX41" s="42">
        <v>0.44566544890403748</v>
      </c>
      <c r="AY41" s="42">
        <v>0.39316239953041077</v>
      </c>
      <c r="AZ41" s="42">
        <v>0.40781441330909729</v>
      </c>
      <c r="BA41" s="54">
        <f t="shared" si="37"/>
        <v>0.42999593416849774</v>
      </c>
      <c r="BB41" s="44"/>
      <c r="BC41" s="42">
        <v>0.19169719517230988</v>
      </c>
      <c r="BD41" s="42">
        <v>0.2063492089509964</v>
      </c>
      <c r="BE41" s="42">
        <v>0.16483516991138458</v>
      </c>
      <c r="BF41" s="42">
        <v>0.21123321354389191</v>
      </c>
      <c r="BG41" s="42">
        <v>0.1587301641702652</v>
      </c>
      <c r="BH41" s="42">
        <v>0.13675214350223541</v>
      </c>
      <c r="BI41" s="54">
        <f t="shared" si="50"/>
        <v>0.17826618254184723</v>
      </c>
      <c r="BJ41" s="44">
        <v>3.5179544240236282E-2</v>
      </c>
      <c r="BK41" s="44">
        <v>3.5179544240236282E-2</v>
      </c>
      <c r="BL41" s="44">
        <v>3.7203285843133926E-2</v>
      </c>
      <c r="BM41" s="44">
        <v>3.8205001503229141E-2</v>
      </c>
      <c r="BN41" s="44">
        <v>3.8205001503229141E-2</v>
      </c>
      <c r="BO41" s="44">
        <v>3.9208028465509415E-2</v>
      </c>
      <c r="BP41" s="58">
        <f t="shared" si="51"/>
        <v>3.7196734299262367E-2</v>
      </c>
      <c r="BQ41" s="42">
        <v>1.0720391273498535</v>
      </c>
      <c r="BR41" s="42">
        <v>1.0818071365356445</v>
      </c>
      <c r="BS41" s="42">
        <v>1.1013431549072266</v>
      </c>
      <c r="BT41" s="42">
        <v>1.0952380895614624</v>
      </c>
      <c r="BU41" s="42">
        <v>1.0586080551147461</v>
      </c>
      <c r="BV41" s="42">
        <v>1.0122100114822388</v>
      </c>
      <c r="BW41" s="54">
        <f t="shared" si="52"/>
        <v>1.0702075958251953</v>
      </c>
      <c r="BX41" s="44">
        <v>3.540903702378273E-2</v>
      </c>
      <c r="BY41" s="44">
        <v>3.7851039320230484E-2</v>
      </c>
      <c r="BZ41" s="44">
        <v>3.9072040468454361E-2</v>
      </c>
      <c r="CA41" s="44">
        <v>3.9072040468454361E-2</v>
      </c>
      <c r="CB41" s="44">
        <v>4.0293041616678238E-2</v>
      </c>
      <c r="CC41" s="44">
        <v>3.7851039320230484E-2</v>
      </c>
      <c r="CD41" s="58">
        <f t="shared" si="53"/>
        <v>3.8258039702971779E-2</v>
      </c>
      <c r="CE41" s="42">
        <v>7.7743587493896484</v>
      </c>
      <c r="CF41" s="42">
        <v>7.7948718070983887</v>
      </c>
      <c r="CG41" s="42">
        <v>7.7880339622497559</v>
      </c>
      <c r="CH41" s="42">
        <v>7.7675213813781738</v>
      </c>
      <c r="CI41" s="42">
        <v>7.7709403038024902</v>
      </c>
      <c r="CJ41" s="42">
        <v>7.7880339622497559</v>
      </c>
      <c r="CK41" s="54">
        <f t="shared" si="54"/>
        <v>7.7806266943613691</v>
      </c>
      <c r="CL41" s="42"/>
      <c r="CM41" s="44"/>
      <c r="CN41" s="44">
        <v>1.4945055246353149</v>
      </c>
      <c r="CO41" s="44">
        <v>1.4847375154495239</v>
      </c>
      <c r="CP41" s="44">
        <v>1.5804640054702759</v>
      </c>
      <c r="CQ41" s="44">
        <v>1.5833944082260132</v>
      </c>
      <c r="CR41" s="44">
        <v>1.5472527742385864</v>
      </c>
      <c r="CS41" s="44">
        <v>1.4876679182052612</v>
      </c>
      <c r="CT41" s="58">
        <f t="shared" si="55"/>
        <v>1.5296703577041626</v>
      </c>
      <c r="CU41" s="44">
        <v>0.99166148900985718</v>
      </c>
      <c r="CV41" s="44">
        <v>0.9832274317741394</v>
      </c>
      <c r="CW41" s="44">
        <v>0.90839612483978271</v>
      </c>
      <c r="CX41" s="44">
        <v>0.89203411340713501</v>
      </c>
      <c r="CY41" s="44">
        <v>0.91661465167999268</v>
      </c>
      <c r="CZ41" s="44">
        <v>1.0171023607254028</v>
      </c>
      <c r="DA41" s="58">
        <f t="shared" si="56"/>
        <v>0.95150602857271827</v>
      </c>
      <c r="DB41" s="65">
        <v>1011.84375</v>
      </c>
      <c r="DC41" s="65">
        <v>1009.8900756835937</v>
      </c>
      <c r="DD41" s="65">
        <v>1073.99267578125</v>
      </c>
      <c r="DE41" s="65">
        <v>1052.2589111328125</v>
      </c>
      <c r="DF41" s="65">
        <v>1100.8546142578125</v>
      </c>
      <c r="DG41" s="65">
        <v>988.7667236328125</v>
      </c>
      <c r="DH41" s="58">
        <f t="shared" si="57"/>
        <v>1.4970256201171874</v>
      </c>
      <c r="DI41" s="65">
        <v>1075.384521484375</v>
      </c>
      <c r="DJ41" s="65">
        <v>1064.2734375</v>
      </c>
      <c r="DK41" s="65">
        <v>1075.067138671875</v>
      </c>
      <c r="DL41" s="65">
        <v>1061.6116943359375</v>
      </c>
      <c r="DM41" s="65">
        <v>1063.198974609375</v>
      </c>
      <c r="DN41" s="65">
        <v>1073.5531005859375</v>
      </c>
      <c r="DO41" s="58">
        <f t="shared" si="58"/>
        <v>1.5391413281249999</v>
      </c>
      <c r="DP41" s="77">
        <v>24</v>
      </c>
      <c r="DQ41" s="77"/>
      <c r="DR41" s="65">
        <v>0</v>
      </c>
      <c r="DS41" s="65">
        <v>0</v>
      </c>
      <c r="DT41" s="65">
        <v>779.25</v>
      </c>
      <c r="DU41" s="65">
        <v>765.875</v>
      </c>
      <c r="DV41" s="65">
        <v>0</v>
      </c>
      <c r="DW41" s="65">
        <v>727.75</v>
      </c>
      <c r="DX41" s="58">
        <f t="shared" si="59"/>
        <v>0.54549000000000003</v>
      </c>
      <c r="DY41" s="43">
        <v>6.4529423713684082</v>
      </c>
      <c r="DZ41" s="43">
        <v>11.170890808105469</v>
      </c>
      <c r="EA41" s="43">
        <v>26.06903076171875</v>
      </c>
      <c r="EB41" s="44">
        <f t="shared" si="62"/>
        <v>1.4896061508941649</v>
      </c>
      <c r="EC41" s="42">
        <v>11</v>
      </c>
      <c r="ED41" s="42">
        <v>9</v>
      </c>
      <c r="EE41" s="42">
        <v>9</v>
      </c>
      <c r="EF41" s="42">
        <v>9</v>
      </c>
      <c r="EG41" s="42">
        <v>9</v>
      </c>
      <c r="EH41" s="42">
        <v>9</v>
      </c>
      <c r="EI41" s="56">
        <f t="shared" si="38"/>
        <v>9.3333333333333339</v>
      </c>
      <c r="EJ41" s="65">
        <v>94.48</v>
      </c>
      <c r="EK41" s="42">
        <v>0</v>
      </c>
      <c r="EL41" s="42">
        <v>0</v>
      </c>
      <c r="EM41" s="42">
        <v>0</v>
      </c>
      <c r="EN41" s="42">
        <v>0</v>
      </c>
      <c r="EO41" s="42">
        <v>0</v>
      </c>
      <c r="EP41" s="42">
        <v>0</v>
      </c>
      <c r="EQ41" s="54" t="str">
        <f t="shared" si="39"/>
        <v>0</v>
      </c>
      <c r="ER41" s="42"/>
      <c r="ES41" s="42">
        <v>0</v>
      </c>
      <c r="ET41" s="42">
        <v>0</v>
      </c>
      <c r="EU41" s="42">
        <v>0</v>
      </c>
      <c r="EV41" s="42">
        <v>0</v>
      </c>
      <c r="EW41" s="42">
        <v>0</v>
      </c>
      <c r="EX41" s="42">
        <v>0</v>
      </c>
      <c r="EY41" s="54" t="str">
        <f t="shared" si="40"/>
        <v>0</v>
      </c>
      <c r="EZ41" s="42"/>
      <c r="FA41" s="42">
        <v>0.15999999642372131</v>
      </c>
      <c r="FB41" s="42">
        <v>0.15999999642372131</v>
      </c>
      <c r="FC41" s="42">
        <v>0.15999999642372131</v>
      </c>
      <c r="FD41" s="42">
        <v>0.15999999642372131</v>
      </c>
      <c r="FE41" s="42">
        <v>0.15999999642372131</v>
      </c>
      <c r="FF41" s="42">
        <v>0.15999999642372131</v>
      </c>
      <c r="FG41" s="54">
        <f t="shared" si="41"/>
        <v>0.15999999642372131</v>
      </c>
      <c r="FH41" s="42"/>
      <c r="FI41" s="42">
        <v>0.23000000417232513</v>
      </c>
      <c r="FJ41" s="42">
        <v>0.23000000417232513</v>
      </c>
      <c r="FK41" s="42">
        <v>0.23000000417232513</v>
      </c>
      <c r="FL41" s="42">
        <v>0.23000000417232513</v>
      </c>
      <c r="FM41" s="42">
        <v>0.23000000417232513</v>
      </c>
      <c r="FN41" s="42">
        <v>0.23999999463558197</v>
      </c>
      <c r="FO41" s="54">
        <f t="shared" si="42"/>
        <v>0.23166666924953461</v>
      </c>
      <c r="FP41" s="42"/>
      <c r="FQ41" s="42">
        <v>0.62000000476837158</v>
      </c>
      <c r="FR41" s="42">
        <v>0.62000000476837158</v>
      </c>
      <c r="FS41" s="42">
        <v>0.62999999523162842</v>
      </c>
      <c r="FT41" s="42">
        <v>0.62999999523162842</v>
      </c>
      <c r="FU41" s="42">
        <v>0.62999999523162842</v>
      </c>
      <c r="FV41" s="42">
        <v>0.62999999523162842</v>
      </c>
      <c r="FW41" s="54">
        <f t="shared" si="43"/>
        <v>0.62666666507720947</v>
      </c>
      <c r="FX41" s="42"/>
      <c r="FY41">
        <f t="shared" si="60"/>
        <v>0.77427491226196199</v>
      </c>
      <c r="FZ41">
        <f t="shared" si="61"/>
        <v>1.1921164737107293</v>
      </c>
    </row>
    <row r="42" spans="1:182">
      <c r="A42" s="40">
        <v>39109</v>
      </c>
      <c r="B42" s="41"/>
      <c r="C42" s="41"/>
      <c r="D42" s="41"/>
      <c r="E42" s="42">
        <v>8.0239315032958984</v>
      </c>
      <c r="F42" s="42">
        <v>7.9965810775756836</v>
      </c>
      <c r="G42" s="42">
        <v>7.9965810775756836</v>
      </c>
      <c r="H42" s="42">
        <v>8.0581197738647461</v>
      </c>
      <c r="I42" s="42">
        <v>8.0786323547363281</v>
      </c>
      <c r="J42" s="42">
        <v>8.0239315032958984</v>
      </c>
      <c r="K42" s="54">
        <f t="shared" si="44"/>
        <v>8.029629548390707</v>
      </c>
      <c r="L42" s="43">
        <v>2.4420024827122688E-2</v>
      </c>
      <c r="M42" s="43">
        <v>2.4420024827122688E-2</v>
      </c>
      <c r="N42" s="43">
        <v>2.4420024827122688E-2</v>
      </c>
      <c r="O42" s="43">
        <v>2.4420024827122688E-2</v>
      </c>
      <c r="P42" s="43">
        <v>2.4420024827122688E-2</v>
      </c>
      <c r="Q42" s="43">
        <v>2.4420024827122688E-2</v>
      </c>
      <c r="R42" s="54">
        <f t="shared" si="45"/>
        <v>2.4420024827122688E-2</v>
      </c>
      <c r="S42" s="43">
        <v>4.029304027557373</v>
      </c>
      <c r="T42" s="43">
        <v>3.4188034534454346</v>
      </c>
      <c r="U42" s="43">
        <v>3.5409035682678223</v>
      </c>
      <c r="V42" s="43">
        <v>3.2967033386230469</v>
      </c>
      <c r="W42" s="43">
        <v>4.029304027557373</v>
      </c>
      <c r="X42" s="43">
        <v>4.029304027557373</v>
      </c>
      <c r="Y42" s="56">
        <f t="shared" si="46"/>
        <v>3.7240537405014038</v>
      </c>
      <c r="Z42" s="42">
        <v>-0.13431014120578766</v>
      </c>
      <c r="AA42" s="42">
        <v>-0.14896215498447418</v>
      </c>
      <c r="AB42" s="42">
        <v>-0.13919414579868317</v>
      </c>
      <c r="AC42" s="42">
        <v>-0.12454212456941605</v>
      </c>
      <c r="AD42" s="42">
        <v>-0.14407815039157867</v>
      </c>
      <c r="AE42" s="42">
        <v>-0.12454212456941605</v>
      </c>
      <c r="AF42" s="54">
        <f t="shared" si="47"/>
        <v>-0.13593814025322595</v>
      </c>
      <c r="AG42" s="42">
        <v>7.6854701042175293</v>
      </c>
      <c r="AH42" s="42">
        <v>7.6923074722290039</v>
      </c>
      <c r="AI42" s="42">
        <v>7.6717948913574219</v>
      </c>
      <c r="AJ42" s="42">
        <v>7.7094016075134277</v>
      </c>
      <c r="AK42" s="42">
        <v>7.7572650909423828</v>
      </c>
      <c r="AL42" s="42">
        <v>7.6888890266418457</v>
      </c>
      <c r="AM42" s="54">
        <f t="shared" si="48"/>
        <v>7.7008546988169355</v>
      </c>
      <c r="AN42" s="44">
        <v>0.79120880365371704</v>
      </c>
      <c r="AO42" s="44">
        <v>0.68131870031356812</v>
      </c>
      <c r="AP42" s="44">
        <v>0.6080586314201355</v>
      </c>
      <c r="AQ42" s="44">
        <v>0.64468866586685181</v>
      </c>
      <c r="AR42" s="44">
        <v>0.6080586314201355</v>
      </c>
      <c r="AS42" s="44">
        <v>0.71550673246383667</v>
      </c>
      <c r="AT42" s="58">
        <f t="shared" si="49"/>
        <v>0.6748066941897074</v>
      </c>
      <c r="AU42" s="42">
        <v>0.45177045464515686</v>
      </c>
      <c r="AV42" s="42">
        <v>0.45421245694160461</v>
      </c>
      <c r="AW42" s="42">
        <v>0.53601956367492676</v>
      </c>
      <c r="AX42" s="42">
        <v>0.46886447072029114</v>
      </c>
      <c r="AY42" s="42">
        <v>0.46642246842384338</v>
      </c>
      <c r="AZ42" s="42">
        <v>0.46642246842384338</v>
      </c>
      <c r="BA42" s="54">
        <f t="shared" si="37"/>
        <v>0.47395198047161102</v>
      </c>
      <c r="BB42" s="44"/>
      <c r="BC42" s="42">
        <v>0.16483516991138458</v>
      </c>
      <c r="BD42" s="42">
        <v>0.18437118828296661</v>
      </c>
      <c r="BE42" s="42">
        <v>0.26984128355979919</v>
      </c>
      <c r="BF42" s="42">
        <v>0.24908424913883209</v>
      </c>
      <c r="BG42" s="42">
        <v>0.23199023306369781</v>
      </c>
      <c r="BH42" s="42">
        <v>0.2747252881526947</v>
      </c>
      <c r="BI42" s="54">
        <f t="shared" si="50"/>
        <v>0.2291412353515625</v>
      </c>
      <c r="BJ42" s="44">
        <v>3.9291355758905411E-2</v>
      </c>
      <c r="BK42" s="44">
        <v>4.039493203163147E-2</v>
      </c>
      <c r="BL42" s="44">
        <v>4.0422156453132629E-2</v>
      </c>
      <c r="BM42" s="44">
        <v>4.0422156453132629E-2</v>
      </c>
      <c r="BN42" s="44">
        <v>4.1690569370985031E-2</v>
      </c>
      <c r="BO42" s="44">
        <v>4.3814308941364288E-2</v>
      </c>
      <c r="BP42" s="58">
        <f t="shared" si="51"/>
        <v>4.100591316819191E-2</v>
      </c>
      <c r="BQ42" s="42">
        <v>1.037851095199585</v>
      </c>
      <c r="BR42" s="42">
        <v>1.0793651342391968</v>
      </c>
      <c r="BS42" s="42">
        <v>1.1062271595001221</v>
      </c>
      <c r="BT42" s="42">
        <v>1.1855921745300293</v>
      </c>
      <c r="BU42" s="42">
        <v>1.158730149269104</v>
      </c>
      <c r="BV42" s="42">
        <v>1.1452991962432861</v>
      </c>
      <c r="BW42" s="54">
        <f t="shared" si="52"/>
        <v>1.1188441514968872</v>
      </c>
      <c r="BX42" s="44">
        <v>4.0293041616678238E-2</v>
      </c>
      <c r="BY42" s="44">
        <v>3.9072040468454361E-2</v>
      </c>
      <c r="BZ42" s="44">
        <v>3.7851039320230484E-2</v>
      </c>
      <c r="CA42" s="44">
        <v>4.2735043913125992E-2</v>
      </c>
      <c r="CB42" s="44">
        <v>4.0293041616678238E-2</v>
      </c>
      <c r="CC42" s="44">
        <v>4.0293041616678238E-2</v>
      </c>
      <c r="CD42" s="58">
        <f t="shared" si="53"/>
        <v>4.0089541425307594E-2</v>
      </c>
      <c r="CE42" s="42">
        <v>7.8085470199584961</v>
      </c>
      <c r="CF42" s="42">
        <v>7.7880339622497559</v>
      </c>
      <c r="CG42" s="42">
        <v>7.7914528846740723</v>
      </c>
      <c r="CH42" s="42">
        <v>7.8017091751098633</v>
      </c>
      <c r="CI42" s="42">
        <v>7.7572650909423828</v>
      </c>
      <c r="CJ42" s="42">
        <v>7.7982907295227051</v>
      </c>
      <c r="CK42" s="54">
        <f t="shared" si="54"/>
        <v>7.7908831437428789</v>
      </c>
      <c r="CL42" s="42"/>
      <c r="CM42" s="44"/>
      <c r="CN42" s="44">
        <v>1.5345543622970581</v>
      </c>
      <c r="CO42" s="44">
        <v>1.4866911172866821</v>
      </c>
      <c r="CP42" s="44">
        <v>1.5736263990402222</v>
      </c>
      <c r="CQ42" s="44">
        <v>1.5628815889358521</v>
      </c>
      <c r="CR42" s="44">
        <v>1.5540903806686401</v>
      </c>
      <c r="CS42" s="44">
        <v>1.5619047880172729</v>
      </c>
      <c r="CT42" s="58">
        <f t="shared" si="55"/>
        <v>1.5456247727076213</v>
      </c>
      <c r="CU42" s="44">
        <v>0.97481715679168701</v>
      </c>
      <c r="CV42" s="44">
        <v>0.99166148900985718</v>
      </c>
      <c r="CW42" s="44">
        <v>0.92485761642456055</v>
      </c>
      <c r="CX42" s="44">
        <v>0.91661465167999268</v>
      </c>
      <c r="CY42" s="44">
        <v>0.94972854852676392</v>
      </c>
      <c r="CZ42" s="44">
        <v>0.94972854852676392</v>
      </c>
      <c r="DA42" s="58">
        <f t="shared" si="56"/>
        <v>0.95123466849327087</v>
      </c>
      <c r="DB42" s="65">
        <v>1047.130615234375</v>
      </c>
      <c r="DC42" s="65">
        <v>1024.664306640625</v>
      </c>
      <c r="DD42" s="65">
        <v>999.023193359375</v>
      </c>
      <c r="DE42" s="65">
        <v>1078.26611328125</v>
      </c>
      <c r="DF42" s="65">
        <v>1004.3956298828125</v>
      </c>
      <c r="DG42" s="65">
        <v>1093.77294921875</v>
      </c>
      <c r="DH42" s="58">
        <f t="shared" si="57"/>
        <v>1.499340673828125</v>
      </c>
      <c r="DI42" s="65">
        <v>1070.13427734375</v>
      </c>
      <c r="DJ42" s="65">
        <v>1062.832763671875</v>
      </c>
      <c r="DK42" s="65">
        <v>1054.993896484375</v>
      </c>
      <c r="DL42" s="65">
        <v>1074.920654296875</v>
      </c>
      <c r="DM42" s="65">
        <v>1070.20751953125</v>
      </c>
      <c r="DN42" s="65">
        <v>1072.796142578125</v>
      </c>
      <c r="DO42" s="58">
        <f t="shared" si="58"/>
        <v>1.5374124609374999</v>
      </c>
      <c r="DP42" s="77">
        <v>71</v>
      </c>
      <c r="DQ42" s="77"/>
      <c r="DR42" s="65">
        <v>770.75</v>
      </c>
      <c r="DS42" s="65">
        <v>0</v>
      </c>
      <c r="DT42" s="65">
        <v>0</v>
      </c>
      <c r="DU42" s="65">
        <v>750.375</v>
      </c>
      <c r="DV42" s="65">
        <v>0</v>
      </c>
      <c r="DW42" s="65">
        <v>743.1875</v>
      </c>
      <c r="DX42" s="58">
        <f t="shared" si="59"/>
        <v>0.543435</v>
      </c>
      <c r="DY42" s="43">
        <v>6.0537238121032715</v>
      </c>
      <c r="DZ42" s="43">
        <v>12.282577514648438</v>
      </c>
      <c r="EA42" s="43">
        <v>26.581565856933594</v>
      </c>
      <c r="EB42" s="44">
        <f t="shared" si="62"/>
        <v>1.3751062017822266</v>
      </c>
      <c r="EC42" s="42">
        <v>9</v>
      </c>
      <c r="ED42" s="42">
        <v>9</v>
      </c>
      <c r="EE42" s="42">
        <v>9</v>
      </c>
      <c r="EF42" s="42">
        <v>9</v>
      </c>
      <c r="EG42" s="42">
        <v>9</v>
      </c>
      <c r="EH42" s="42">
        <v>9</v>
      </c>
      <c r="EI42" s="56">
        <f t="shared" si="38"/>
        <v>9</v>
      </c>
      <c r="EJ42" s="65">
        <v>91.35</v>
      </c>
      <c r="EK42" s="42">
        <v>0</v>
      </c>
      <c r="EL42" s="42">
        <v>0</v>
      </c>
      <c r="EM42" s="42">
        <v>0</v>
      </c>
      <c r="EN42" s="42">
        <v>0</v>
      </c>
      <c r="EO42" s="42">
        <v>0</v>
      </c>
      <c r="EP42" s="42">
        <v>0</v>
      </c>
      <c r="EQ42" s="54" t="str">
        <f t="shared" si="39"/>
        <v>0</v>
      </c>
      <c r="ER42" s="42"/>
      <c r="ES42" s="42">
        <v>0</v>
      </c>
      <c r="ET42" s="42">
        <v>0</v>
      </c>
      <c r="EU42" s="42">
        <v>0</v>
      </c>
      <c r="EV42" s="42">
        <v>0</v>
      </c>
      <c r="EW42" s="42">
        <v>0</v>
      </c>
      <c r="EX42" s="42">
        <v>0</v>
      </c>
      <c r="EY42" s="54" t="str">
        <f t="shared" si="40"/>
        <v>0</v>
      </c>
      <c r="EZ42" s="42"/>
      <c r="FA42" s="42">
        <v>0.17000000178813934</v>
      </c>
      <c r="FB42" s="42">
        <v>0.17000000178813934</v>
      </c>
      <c r="FC42" s="42">
        <v>0.17000000178813934</v>
      </c>
      <c r="FD42" s="42">
        <v>0.17000000178813934</v>
      </c>
      <c r="FE42" s="42">
        <v>0.17000000178813934</v>
      </c>
      <c r="FF42" s="42">
        <v>0.17000000178813934</v>
      </c>
      <c r="FG42" s="54">
        <f t="shared" si="41"/>
        <v>0.17000000178813934</v>
      </c>
      <c r="FH42" s="42"/>
      <c r="FI42" s="42">
        <v>0.23999999463558197</v>
      </c>
      <c r="FJ42" s="42">
        <v>0.23999999463558197</v>
      </c>
      <c r="FK42" s="42">
        <v>0.23999999463558197</v>
      </c>
      <c r="FL42" s="42">
        <v>0.23999999463558197</v>
      </c>
      <c r="FM42" s="42">
        <v>0.23999999463558197</v>
      </c>
      <c r="FN42" s="42">
        <v>0.23999999463558197</v>
      </c>
      <c r="FO42" s="54">
        <f t="shared" si="42"/>
        <v>0.23999999463558197</v>
      </c>
      <c r="FP42" s="42"/>
      <c r="FQ42" s="42">
        <v>0.63999998569488525</v>
      </c>
      <c r="FR42" s="42">
        <v>0.63999998569488525</v>
      </c>
      <c r="FS42" s="42">
        <v>0.63999998569488525</v>
      </c>
      <c r="FT42" s="42">
        <v>0.63999998569488525</v>
      </c>
      <c r="FU42" s="42">
        <v>0.63999998569488525</v>
      </c>
      <c r="FV42" s="42">
        <v>0.63999998569488525</v>
      </c>
      <c r="FW42" s="54">
        <f t="shared" si="43"/>
        <v>0.63999998569488525</v>
      </c>
      <c r="FX42" s="42"/>
      <c r="FY42">
        <f t="shared" si="60"/>
        <v>0.74183655729570042</v>
      </c>
      <c r="FZ42">
        <f t="shared" si="61"/>
        <v>1.2261482937207251</v>
      </c>
    </row>
    <row r="43" spans="1:182">
      <c r="A43" s="40">
        <v>39110</v>
      </c>
      <c r="B43" s="41"/>
      <c r="C43" s="41"/>
      <c r="D43" s="41"/>
      <c r="E43" s="42">
        <v>7.9931621551513672</v>
      </c>
      <c r="F43" s="42">
        <v>7.9658117294311523</v>
      </c>
      <c r="G43" s="42">
        <v>7.9794869422912598</v>
      </c>
      <c r="H43" s="42">
        <v>8.0512819290161133</v>
      </c>
      <c r="I43" s="42">
        <v>8.0615386962890625</v>
      </c>
      <c r="J43" s="42">
        <v>8.0307693481445312</v>
      </c>
      <c r="K43" s="54">
        <f t="shared" si="44"/>
        <v>8.0136751333872471</v>
      </c>
      <c r="L43" s="43">
        <v>0</v>
      </c>
      <c r="M43" s="43">
        <v>0</v>
      </c>
      <c r="N43" s="43">
        <v>0</v>
      </c>
      <c r="O43" s="43">
        <v>0</v>
      </c>
      <c r="P43" s="43">
        <v>0</v>
      </c>
      <c r="Q43" s="43">
        <v>0</v>
      </c>
      <c r="R43" s="54">
        <f t="shared" si="45"/>
        <v>0</v>
      </c>
      <c r="S43" s="43">
        <v>4.029304027557373</v>
      </c>
      <c r="T43" s="43">
        <v>3.2967033386230469</v>
      </c>
      <c r="U43" s="43">
        <v>3.66300368309021</v>
      </c>
      <c r="V43" s="43">
        <v>3.4188034534454346</v>
      </c>
      <c r="W43" s="43">
        <v>4.5177044868469238</v>
      </c>
      <c r="X43" s="43">
        <v>3.5409035682678223</v>
      </c>
      <c r="Y43" s="56">
        <f t="shared" si="46"/>
        <v>3.7444037596384683</v>
      </c>
      <c r="Z43" s="42">
        <v>-0.11477411538362503</v>
      </c>
      <c r="AA43" s="42">
        <v>-0.12942613661289215</v>
      </c>
      <c r="AB43" s="42">
        <v>-0.13919414579868317</v>
      </c>
      <c r="AC43" s="42">
        <v>-0.11477411538362503</v>
      </c>
      <c r="AD43" s="42">
        <v>-0.12942613661289215</v>
      </c>
      <c r="AE43" s="42">
        <v>-0.11477411538362503</v>
      </c>
      <c r="AF43" s="54">
        <f t="shared" si="47"/>
        <v>-0.12372812752922376</v>
      </c>
      <c r="AG43" s="42">
        <v>7.6478633880615234</v>
      </c>
      <c r="AH43" s="42">
        <v>7.6512818336486816</v>
      </c>
      <c r="AI43" s="42">
        <v>7.6478633880615234</v>
      </c>
      <c r="AJ43" s="42">
        <v>7.7059826850891113</v>
      </c>
      <c r="AK43" s="42">
        <v>7.7538461685180664</v>
      </c>
      <c r="AL43" s="42">
        <v>7.6991453170776367</v>
      </c>
      <c r="AM43" s="54">
        <f t="shared" si="48"/>
        <v>7.6843304634094238</v>
      </c>
      <c r="AN43" s="44">
        <v>0.72527474164962769</v>
      </c>
      <c r="AO43" s="44">
        <v>0.68131870031356812</v>
      </c>
      <c r="AP43" s="44">
        <v>0.6398046612739563</v>
      </c>
      <c r="AQ43" s="44">
        <v>0.56898659467697144</v>
      </c>
      <c r="AR43" s="44">
        <v>0.62026864290237427</v>
      </c>
      <c r="AS43" s="44">
        <v>0.66910868883132935</v>
      </c>
      <c r="AT43" s="58">
        <f t="shared" si="49"/>
        <v>0.65079367160797119</v>
      </c>
      <c r="AU43" s="42">
        <v>0.53113555908203125</v>
      </c>
      <c r="AV43" s="42">
        <v>0.49572649598121643</v>
      </c>
      <c r="AW43" s="42">
        <v>0.48962149024009705</v>
      </c>
      <c r="AX43" s="42">
        <v>0.50305253267288208</v>
      </c>
      <c r="AY43" s="42">
        <v>0.38339439034461975</v>
      </c>
      <c r="AZ43" s="42">
        <v>0.43956044316291809</v>
      </c>
      <c r="BA43" s="54">
        <f t="shared" si="37"/>
        <v>0.47374848524729413</v>
      </c>
      <c r="BB43" s="44"/>
      <c r="BC43" s="42">
        <v>0.22344322502613068</v>
      </c>
      <c r="BD43" s="42">
        <v>0.29670330882072449</v>
      </c>
      <c r="BE43" s="42">
        <v>0.190476194024086</v>
      </c>
      <c r="BF43" s="42">
        <v>0.2747252881526947</v>
      </c>
      <c r="BG43" s="42">
        <v>0.18559218943119049</v>
      </c>
      <c r="BH43" s="42">
        <v>0.20024420320987701</v>
      </c>
      <c r="BI43" s="54">
        <f t="shared" si="50"/>
        <v>0.22853073477745056</v>
      </c>
      <c r="BJ43" s="44">
        <v>4.3467264622449875E-2</v>
      </c>
      <c r="BK43" s="44">
        <v>4.4486343860626221E-2</v>
      </c>
      <c r="BL43" s="44">
        <v>3.8795150816440582E-2</v>
      </c>
      <c r="BM43" s="44">
        <v>3.8678828626871109E-2</v>
      </c>
      <c r="BN43" s="44">
        <v>3.8678828626871109E-2</v>
      </c>
      <c r="BO43" s="44">
        <v>3.8678828626871109E-2</v>
      </c>
      <c r="BP43" s="58">
        <f t="shared" si="51"/>
        <v>4.0464207530021667E-2</v>
      </c>
      <c r="BQ43" s="42">
        <v>1.1196581125259399</v>
      </c>
      <c r="BR43" s="42">
        <v>1.1477411985397339</v>
      </c>
      <c r="BS43" s="42">
        <v>1.1428571939468384</v>
      </c>
      <c r="BT43" s="42">
        <v>1.1465201377868652</v>
      </c>
      <c r="BU43" s="42">
        <v>1.1477411985397339</v>
      </c>
      <c r="BV43" s="42">
        <v>1.0891331434249878</v>
      </c>
      <c r="BW43" s="54">
        <f t="shared" si="52"/>
        <v>1.1322751641273499</v>
      </c>
      <c r="BX43" s="44">
        <v>3.9072040468454361E-2</v>
      </c>
      <c r="BY43" s="44">
        <v>3.540903702378273E-2</v>
      </c>
      <c r="BZ43" s="44">
        <v>3.7851039320230484E-2</v>
      </c>
      <c r="CA43" s="44">
        <v>3.7851039320230484E-2</v>
      </c>
      <c r="CB43" s="44">
        <v>3.7851039320230484E-2</v>
      </c>
      <c r="CC43" s="44">
        <v>3.4188035875558853E-2</v>
      </c>
      <c r="CD43" s="58">
        <f t="shared" si="53"/>
        <v>3.7037038554747902E-2</v>
      </c>
      <c r="CE43" s="42">
        <v>7.8222222328186035</v>
      </c>
      <c r="CF43" s="42">
        <v>7.8085470199584961</v>
      </c>
      <c r="CG43" s="42">
        <v>7.7982907295227051</v>
      </c>
      <c r="CH43" s="42">
        <v>7.7914528846740723</v>
      </c>
      <c r="CI43" s="42">
        <v>7.7846155166625977</v>
      </c>
      <c r="CJ43" s="42">
        <v>7.8017091751098633</v>
      </c>
      <c r="CK43" s="54">
        <f t="shared" si="54"/>
        <v>7.8011395931243896</v>
      </c>
      <c r="CL43" s="42"/>
      <c r="CM43" s="44"/>
      <c r="CN43" s="44">
        <v>1.5697191953659058</v>
      </c>
      <c r="CO43" s="44">
        <v>1.5677655935287476</v>
      </c>
      <c r="CP43" s="44">
        <v>1.5746031999588013</v>
      </c>
      <c r="CQ43" s="44">
        <v>1.5804640054702759</v>
      </c>
      <c r="CR43" s="44">
        <v>1.4329670667648315</v>
      </c>
      <c r="CS43" s="44">
        <v>1.4476190805435181</v>
      </c>
      <c r="CT43" s="58">
        <f t="shared" si="55"/>
        <v>1.5288563569386799</v>
      </c>
      <c r="CU43" s="44">
        <v>0.91661465167999268</v>
      </c>
      <c r="CV43" s="44">
        <v>0.94141566753387451</v>
      </c>
      <c r="CW43" s="44">
        <v>0.89203411340713501</v>
      </c>
      <c r="CX43" s="44">
        <v>0.92485761642456055</v>
      </c>
      <c r="CY43" s="44">
        <v>1.051350474357605</v>
      </c>
      <c r="CZ43" s="44">
        <v>0.99166148900985718</v>
      </c>
      <c r="DA43" s="58">
        <f t="shared" si="56"/>
        <v>0.95298900206883752</v>
      </c>
      <c r="DB43" s="65">
        <v>1035.2869873046875</v>
      </c>
      <c r="DC43" s="65">
        <v>1067.032958984375</v>
      </c>
      <c r="DD43" s="65">
        <v>1056.2882080078125</v>
      </c>
      <c r="DE43" s="65">
        <v>1065.81201171875</v>
      </c>
      <c r="DF43" s="65">
        <v>1013.9193725585937</v>
      </c>
      <c r="DG43" s="65">
        <v>1015.3846435546875</v>
      </c>
      <c r="DH43" s="58">
        <f t="shared" si="57"/>
        <v>1.5008938037109374</v>
      </c>
      <c r="DI43" s="65">
        <v>1058.3394775390625</v>
      </c>
      <c r="DJ43" s="65">
        <v>1047.155029296875</v>
      </c>
      <c r="DK43" s="65">
        <v>1045.250244140625</v>
      </c>
      <c r="DL43" s="65">
        <v>1059.6336669921875</v>
      </c>
      <c r="DM43" s="65">
        <v>1065.6409912109375</v>
      </c>
      <c r="DN43" s="65">
        <v>1064.957275390625</v>
      </c>
      <c r="DO43" s="58">
        <f t="shared" si="58"/>
        <v>1.521834404296875</v>
      </c>
      <c r="DP43" s="77">
        <v>24</v>
      </c>
      <c r="DQ43" s="77"/>
      <c r="DR43" s="65">
        <v>780.25</v>
      </c>
      <c r="DS43" s="65">
        <v>0</v>
      </c>
      <c r="DT43" s="65">
        <v>0</v>
      </c>
      <c r="DU43" s="65">
        <v>771.625</v>
      </c>
      <c r="DV43" s="65">
        <v>0</v>
      </c>
      <c r="DW43" s="65">
        <v>767.5625</v>
      </c>
      <c r="DX43" s="58">
        <f t="shared" si="59"/>
        <v>0.55666499999999997</v>
      </c>
      <c r="DY43" s="43">
        <v>6.5609278678894043</v>
      </c>
      <c r="DZ43" s="43">
        <v>13.123561859130859</v>
      </c>
      <c r="EA43" s="43">
        <v>27.801528930664063</v>
      </c>
      <c r="EB43" s="44">
        <f t="shared" si="62"/>
        <v>1.3990506900024413</v>
      </c>
      <c r="EC43" s="42">
        <v>9</v>
      </c>
      <c r="ED43" s="42">
        <v>9</v>
      </c>
      <c r="EE43" s="42">
        <v>9</v>
      </c>
      <c r="EF43" s="42">
        <v>9</v>
      </c>
      <c r="EG43" s="42">
        <v>9</v>
      </c>
      <c r="EH43" s="42">
        <v>9</v>
      </c>
      <c r="EI43" s="56">
        <f t="shared" si="38"/>
        <v>9</v>
      </c>
      <c r="EJ43" s="65">
        <v>85.04</v>
      </c>
      <c r="EK43" s="42">
        <v>0</v>
      </c>
      <c r="EL43" s="42">
        <v>0</v>
      </c>
      <c r="EM43" s="42">
        <v>0</v>
      </c>
      <c r="EN43" s="42">
        <v>0</v>
      </c>
      <c r="EO43" s="42">
        <v>0</v>
      </c>
      <c r="EP43" s="42">
        <v>0</v>
      </c>
      <c r="EQ43" s="54" t="str">
        <f t="shared" si="39"/>
        <v>0</v>
      </c>
      <c r="ER43" s="42"/>
      <c r="ES43" s="42">
        <v>0</v>
      </c>
      <c r="ET43" s="42">
        <v>0</v>
      </c>
      <c r="EU43" s="42">
        <v>0</v>
      </c>
      <c r="EV43" s="42">
        <v>0</v>
      </c>
      <c r="EW43" s="42">
        <v>0</v>
      </c>
      <c r="EX43" s="42">
        <v>0</v>
      </c>
      <c r="EY43" s="54" t="str">
        <f t="shared" si="40"/>
        <v>0</v>
      </c>
      <c r="EZ43" s="42"/>
      <c r="FA43" s="42">
        <v>0.17000000178813934</v>
      </c>
      <c r="FB43" s="42">
        <v>0.17000000178813934</v>
      </c>
      <c r="FC43" s="42">
        <v>0.17000000178813934</v>
      </c>
      <c r="FD43" s="42">
        <v>0.17000000178813934</v>
      </c>
      <c r="FE43" s="42">
        <v>0.17000000178813934</v>
      </c>
      <c r="FF43" s="42">
        <v>0.17000000178813934</v>
      </c>
      <c r="FG43" s="54">
        <f t="shared" si="41"/>
        <v>0.17000000178813934</v>
      </c>
      <c r="FH43" s="42"/>
      <c r="FI43" s="42">
        <v>0.23000000417232513</v>
      </c>
      <c r="FJ43" s="42">
        <v>0.23000000417232513</v>
      </c>
      <c r="FK43" s="42">
        <v>0.23000000417232513</v>
      </c>
      <c r="FL43" s="42">
        <v>0.23000000417232513</v>
      </c>
      <c r="FM43" s="42">
        <v>0.23000000417232513</v>
      </c>
      <c r="FN43" s="42">
        <v>0.23000000417232513</v>
      </c>
      <c r="FO43" s="54">
        <f t="shared" si="42"/>
        <v>0.23000000417232513</v>
      </c>
      <c r="FP43" s="42"/>
      <c r="FQ43" s="42">
        <v>0.62000000476837158</v>
      </c>
      <c r="FR43" s="42">
        <v>0.62000000476837158</v>
      </c>
      <c r="FS43" s="42">
        <v>0.61000001430511475</v>
      </c>
      <c r="FT43" s="42">
        <v>0.60000002384185791</v>
      </c>
      <c r="FU43" s="42">
        <v>0.56000000238418579</v>
      </c>
      <c r="FV43" s="42">
        <v>0.55000001192092896</v>
      </c>
      <c r="FW43" s="54">
        <f t="shared" si="43"/>
        <v>0.59333334366480506</v>
      </c>
      <c r="FX43" s="42"/>
      <c r="FY43">
        <f t="shared" si="60"/>
        <v>0.75993935147628766</v>
      </c>
      <c r="FZ43">
        <f t="shared" si="61"/>
        <v>1.2448070675185698</v>
      </c>
    </row>
    <row r="44" spans="1:182">
      <c r="A44" s="40">
        <v>39111</v>
      </c>
      <c r="B44" s="41"/>
      <c r="C44" s="41"/>
      <c r="D44" s="41"/>
      <c r="E44" s="42">
        <v>8</v>
      </c>
      <c r="F44" s="42">
        <v>7.989743709564209</v>
      </c>
      <c r="G44" s="42">
        <v>7.9658117294311523</v>
      </c>
      <c r="H44" s="42">
        <v>8.0820512771606445</v>
      </c>
      <c r="I44" s="42">
        <v>8.1128206253051758</v>
      </c>
      <c r="J44" s="42">
        <v>8.0649576187133789</v>
      </c>
      <c r="K44" s="54">
        <f t="shared" si="44"/>
        <v>8.0358974933624268</v>
      </c>
      <c r="L44" s="43">
        <v>0</v>
      </c>
      <c r="M44" s="43">
        <v>0</v>
      </c>
      <c r="N44" s="43">
        <v>7.3260076344013214E-2</v>
      </c>
      <c r="O44" s="43">
        <v>7.3260076344013214E-2</v>
      </c>
      <c r="P44" s="43">
        <v>7.3260076344013214E-2</v>
      </c>
      <c r="Q44" s="43">
        <v>7.3260076344013214E-2</v>
      </c>
      <c r="R44" s="54">
        <f t="shared" si="45"/>
        <v>4.8840050896008812E-2</v>
      </c>
      <c r="S44" s="43">
        <v>3.5409035682678223</v>
      </c>
      <c r="T44" s="43">
        <v>3.1746032238006592</v>
      </c>
      <c r="U44" s="43">
        <v>3.4188034534454346</v>
      </c>
      <c r="V44" s="43">
        <v>5.3724055290222168</v>
      </c>
      <c r="W44" s="43">
        <v>4.029304027557373</v>
      </c>
      <c r="X44" s="43">
        <v>4.1514043807983398</v>
      </c>
      <c r="Y44" s="56">
        <f t="shared" si="46"/>
        <v>3.9479040304819741</v>
      </c>
      <c r="Z44" s="42">
        <v>-0.12454212456941605</v>
      </c>
      <c r="AA44" s="42">
        <v>-0.11477411538362503</v>
      </c>
      <c r="AB44" s="42">
        <v>-0.12942613661289215</v>
      </c>
      <c r="AC44" s="42">
        <v>-0.13431014120578766</v>
      </c>
      <c r="AD44" s="42">
        <v>-0.12942613661289215</v>
      </c>
      <c r="AE44" s="42">
        <v>-0.12454212456941605</v>
      </c>
      <c r="AF44" s="54">
        <f t="shared" si="47"/>
        <v>-0.12617012982567152</v>
      </c>
      <c r="AG44" s="42">
        <v>7.6786322593688965</v>
      </c>
      <c r="AH44" s="42">
        <v>7.6683759689331055</v>
      </c>
      <c r="AI44" s="42">
        <v>7.6991453170776367</v>
      </c>
      <c r="AJ44" s="42">
        <v>7.7470083236694336</v>
      </c>
      <c r="AK44" s="42">
        <v>7.7777776718139648</v>
      </c>
      <c r="AL44" s="42">
        <v>7.7435898780822754</v>
      </c>
      <c r="AM44" s="54">
        <f t="shared" si="48"/>
        <v>7.7190882364908857</v>
      </c>
      <c r="AN44" s="44">
        <v>0.6080586314201355</v>
      </c>
      <c r="AO44" s="44">
        <v>0.90354090929031372</v>
      </c>
      <c r="AP44" s="44">
        <v>0.5494505763053894</v>
      </c>
      <c r="AQ44" s="44">
        <v>0.56898659467697144</v>
      </c>
      <c r="AR44" s="44">
        <v>0.65445667505264282</v>
      </c>
      <c r="AS44" s="44">
        <v>0.62515264749526978</v>
      </c>
      <c r="AT44" s="58">
        <f t="shared" si="49"/>
        <v>0.65160767237345374</v>
      </c>
      <c r="AU44" s="42">
        <v>0.42490842938423157</v>
      </c>
      <c r="AV44" s="42">
        <v>0.52014654874801636</v>
      </c>
      <c r="AW44" s="42">
        <v>0.48840048909187317</v>
      </c>
      <c r="AX44" s="42">
        <v>0.45299145579338074</v>
      </c>
      <c r="AY44" s="42">
        <v>0.44566544890403748</v>
      </c>
      <c r="AZ44" s="42">
        <v>0.46764346957206726</v>
      </c>
      <c r="BA44" s="54">
        <f t="shared" si="37"/>
        <v>0.46662597358226776</v>
      </c>
      <c r="BB44" s="44"/>
      <c r="BC44" s="42">
        <v>0.18559218943119049</v>
      </c>
      <c r="BD44" s="42">
        <v>0.23443223536014557</v>
      </c>
      <c r="BE44" s="42">
        <v>0.24175824224948883</v>
      </c>
      <c r="BF44" s="42">
        <v>0.17094017565250397</v>
      </c>
      <c r="BG44" s="42">
        <v>0.20879121124744415</v>
      </c>
      <c r="BH44" s="42">
        <v>0.18925519287586212</v>
      </c>
      <c r="BI44" s="54">
        <f t="shared" si="50"/>
        <v>0.20512820780277252</v>
      </c>
      <c r="BJ44" s="44">
        <v>3.8678828626871109E-2</v>
      </c>
      <c r="BK44" s="44">
        <v>3.8678828626871109E-2</v>
      </c>
      <c r="BL44" s="44">
        <v>3.8678828626871109E-2</v>
      </c>
      <c r="BM44" s="44">
        <v>3.8678828626871109E-2</v>
      </c>
      <c r="BN44" s="44">
        <v>3.8678828626871109E-2</v>
      </c>
      <c r="BO44" s="44">
        <v>3.8678828626871109E-2</v>
      </c>
      <c r="BP44" s="58">
        <f t="shared" si="51"/>
        <v>3.8678828626871109E-2</v>
      </c>
      <c r="BQ44" s="42">
        <v>1.0940171480178833</v>
      </c>
      <c r="BR44" s="42">
        <v>1.0915751457214355</v>
      </c>
      <c r="BS44" s="42">
        <v>1.1526252031326294</v>
      </c>
      <c r="BT44" s="42">
        <v>1.1037851572036743</v>
      </c>
      <c r="BU44" s="42">
        <v>1.0805860757827759</v>
      </c>
      <c r="BV44" s="42">
        <v>1.08669114112854</v>
      </c>
      <c r="BW44" s="54">
        <f t="shared" si="52"/>
        <v>1.1015466451644897</v>
      </c>
      <c r="BX44" s="44">
        <v>3.6630038172006607E-2</v>
      </c>
      <c r="BY44" s="44">
        <v>3.9072040468454361E-2</v>
      </c>
      <c r="BZ44" s="44">
        <v>3.7851039320230484E-2</v>
      </c>
      <c r="CA44" s="44">
        <v>4.0293041616678238E-2</v>
      </c>
      <c r="CB44" s="44">
        <v>3.7851039320230484E-2</v>
      </c>
      <c r="CC44" s="44">
        <v>3.9072040468454361E-2</v>
      </c>
      <c r="CD44" s="58">
        <f t="shared" si="53"/>
        <v>3.8461539894342422E-2</v>
      </c>
      <c r="CE44" s="42">
        <v>7.8119659423828125</v>
      </c>
      <c r="CF44" s="42">
        <v>7.8290596008300781</v>
      </c>
      <c r="CG44" s="42">
        <v>7.8153843879699707</v>
      </c>
      <c r="CH44" s="42">
        <v>7.8119659423828125</v>
      </c>
      <c r="CI44" s="42">
        <v>7.8085470199584961</v>
      </c>
      <c r="CJ44" s="42">
        <v>7.8017091751098633</v>
      </c>
      <c r="CK44" s="54">
        <f t="shared" si="54"/>
        <v>7.8131053447723389</v>
      </c>
      <c r="CL44" s="42"/>
      <c r="CM44" s="44"/>
      <c r="CN44" s="44">
        <v>1.4710623025894165</v>
      </c>
      <c r="CO44" s="44">
        <v>1.4241758584976196</v>
      </c>
      <c r="CP44" s="44">
        <v>1.418315052986145</v>
      </c>
      <c r="CQ44" s="44">
        <v>1.4427350759506226</v>
      </c>
      <c r="CR44" s="44">
        <v>1.5365079641342163</v>
      </c>
      <c r="CS44" s="44">
        <v>1.4935287237167358</v>
      </c>
      <c r="CT44" s="58">
        <f t="shared" si="55"/>
        <v>1.4643874963124592</v>
      </c>
      <c r="CU44" s="44">
        <v>1.008597731590271</v>
      </c>
      <c r="CV44" s="44">
        <v>1.0001165866851807</v>
      </c>
      <c r="CW44" s="44">
        <v>0.9832274317741394</v>
      </c>
      <c r="CX44" s="44">
        <v>1.0427528619766235</v>
      </c>
      <c r="CY44" s="44">
        <v>0.96643048524856567</v>
      </c>
      <c r="CZ44" s="44">
        <v>0.99166148900985718</v>
      </c>
      <c r="DA44" s="58">
        <f t="shared" si="56"/>
        <v>0.99879776438077295</v>
      </c>
      <c r="DB44" s="65">
        <v>1040.781494140625</v>
      </c>
      <c r="DC44" s="65">
        <v>955.4334716796875</v>
      </c>
      <c r="DD44" s="65">
        <v>1094.38330078125</v>
      </c>
      <c r="DE44" s="65">
        <v>970.08544921875</v>
      </c>
      <c r="DF44" s="65">
        <v>1058.24169921875</v>
      </c>
      <c r="DG44" s="65">
        <v>1019.2918090820312</v>
      </c>
      <c r="DH44" s="58">
        <f t="shared" si="57"/>
        <v>1.4731721337890624</v>
      </c>
      <c r="DI44" s="65">
        <v>1053.089111328125</v>
      </c>
      <c r="DJ44" s="65">
        <v>1043.052490234375</v>
      </c>
      <c r="DK44" s="65">
        <v>1054.6031494140625</v>
      </c>
      <c r="DL44" s="65">
        <v>1064.419921875</v>
      </c>
      <c r="DM44" s="65">
        <v>1055.213623046875</v>
      </c>
      <c r="DN44" s="65">
        <v>1061.6116943359375</v>
      </c>
      <c r="DO44" s="58">
        <f t="shared" si="58"/>
        <v>1.51967759765625</v>
      </c>
      <c r="DP44" s="77">
        <v>0</v>
      </c>
      <c r="DQ44" s="77"/>
      <c r="DR44" s="65">
        <v>748.6875</v>
      </c>
      <c r="DS44" s="65">
        <v>0</v>
      </c>
      <c r="DT44" s="65">
        <v>0</v>
      </c>
      <c r="DU44" s="65">
        <v>786.4375</v>
      </c>
      <c r="DV44" s="65">
        <v>756.25</v>
      </c>
      <c r="DW44" s="65">
        <v>758</v>
      </c>
      <c r="DX44" s="58">
        <f t="shared" si="59"/>
        <v>0.73185</v>
      </c>
      <c r="DY44" s="43">
        <v>6.4267640113830566</v>
      </c>
      <c r="DZ44" s="43">
        <v>12.361984252929688</v>
      </c>
      <c r="EA44" s="43">
        <v>29.274154663085938</v>
      </c>
      <c r="EB44" s="44">
        <f t="shared" si="62"/>
        <v>1.6308679281616212</v>
      </c>
      <c r="EC44" s="42">
        <v>9</v>
      </c>
      <c r="ED44" s="42">
        <v>9</v>
      </c>
      <c r="EE44" s="42">
        <v>9</v>
      </c>
      <c r="EF44" s="42">
        <v>9</v>
      </c>
      <c r="EG44" s="42">
        <v>9</v>
      </c>
      <c r="EH44" s="42">
        <v>9</v>
      </c>
      <c r="EI44" s="56">
        <f t="shared" si="38"/>
        <v>9</v>
      </c>
      <c r="EJ44" s="65">
        <v>88.2</v>
      </c>
      <c r="EK44" s="42">
        <v>0</v>
      </c>
      <c r="EL44" s="42">
        <v>0</v>
      </c>
      <c r="EM44" s="42">
        <v>0</v>
      </c>
      <c r="EN44" s="42">
        <v>0</v>
      </c>
      <c r="EO44" s="42">
        <v>0</v>
      </c>
      <c r="EP44" s="42">
        <v>0</v>
      </c>
      <c r="EQ44" s="54" t="str">
        <f t="shared" si="39"/>
        <v>0</v>
      </c>
      <c r="ER44" s="42"/>
      <c r="ES44" s="42">
        <v>0</v>
      </c>
      <c r="ET44" s="42">
        <v>0</v>
      </c>
      <c r="EU44" s="42">
        <v>0</v>
      </c>
      <c r="EV44" s="42">
        <v>0</v>
      </c>
      <c r="EW44" s="42">
        <v>0</v>
      </c>
      <c r="EX44" s="42">
        <v>0</v>
      </c>
      <c r="EY44" s="54" t="str">
        <f t="shared" si="40"/>
        <v>0</v>
      </c>
      <c r="EZ44" s="42"/>
      <c r="FA44" s="42">
        <v>0.17000000178813934</v>
      </c>
      <c r="FB44" s="42">
        <v>0.17000000178813934</v>
      </c>
      <c r="FC44" s="42">
        <v>0.15999999642372131</v>
      </c>
      <c r="FD44" s="42">
        <v>0.15999999642372131</v>
      </c>
      <c r="FE44" s="42">
        <v>0.15999999642372131</v>
      </c>
      <c r="FF44" s="42">
        <v>0.15999999642372131</v>
      </c>
      <c r="FG44" s="54">
        <f t="shared" si="41"/>
        <v>0.163333331545194</v>
      </c>
      <c r="FH44" s="42"/>
      <c r="FI44" s="42">
        <v>0.23000000417232513</v>
      </c>
      <c r="FJ44" s="42">
        <v>0.23000000417232513</v>
      </c>
      <c r="FK44" s="42">
        <v>0.2199999988079071</v>
      </c>
      <c r="FL44" s="42">
        <v>0.2199999988079071</v>
      </c>
      <c r="FM44" s="42">
        <v>0.2199999988079071</v>
      </c>
      <c r="FN44" s="42">
        <v>0.2199999988079071</v>
      </c>
      <c r="FO44" s="54">
        <f t="shared" si="42"/>
        <v>0.22333333392937979</v>
      </c>
      <c r="FP44" s="42"/>
      <c r="FQ44" s="42">
        <v>0.54000002145767212</v>
      </c>
      <c r="FR44" s="42">
        <v>0.51999998092651367</v>
      </c>
      <c r="FS44" s="42">
        <v>0.51999998092651367</v>
      </c>
      <c r="FT44" s="42">
        <v>0.51999998092651367</v>
      </c>
      <c r="FU44" s="42">
        <v>0.51999998092651367</v>
      </c>
      <c r="FV44" s="42">
        <v>0.51999998092651367</v>
      </c>
      <c r="FW44" s="54">
        <f t="shared" si="43"/>
        <v>0.52333332101504004</v>
      </c>
      <c r="FX44" s="42"/>
      <c r="FY44">
        <f t="shared" si="60"/>
        <v>0.78238039759070921</v>
      </c>
      <c r="FZ44">
        <f t="shared" si="61"/>
        <v>1.2289595210716495</v>
      </c>
    </row>
    <row r="45" spans="1:182">
      <c r="A45" s="40">
        <v>39112</v>
      </c>
      <c r="B45" s="41"/>
      <c r="C45" s="41"/>
      <c r="D45" s="41"/>
      <c r="E45" s="42">
        <v>8.0170936584472656</v>
      </c>
      <c r="F45" s="42">
        <v>8.0170936584472656</v>
      </c>
      <c r="G45" s="42">
        <v>8.0068378448486328</v>
      </c>
      <c r="H45" s="42">
        <v>8.0273504257202148</v>
      </c>
      <c r="I45" s="42">
        <v>8.1333332061767578</v>
      </c>
      <c r="J45" s="42">
        <v>8.0615386962890625</v>
      </c>
      <c r="K45" s="54">
        <f t="shared" si="44"/>
        <v>8.0438745816548671</v>
      </c>
      <c r="L45" s="43">
        <v>7.3260076344013214E-2</v>
      </c>
      <c r="M45" s="43">
        <v>7.3260076344013214E-2</v>
      </c>
      <c r="N45" s="43">
        <v>7.3260076344013214E-2</v>
      </c>
      <c r="O45" s="43">
        <v>7.3260076344013214E-2</v>
      </c>
      <c r="P45" s="43">
        <v>7.3260076344013214E-2</v>
      </c>
      <c r="Q45" s="43">
        <v>7.3260076344013214E-2</v>
      </c>
      <c r="R45" s="54">
        <f t="shared" si="45"/>
        <v>7.3260076344013214E-2</v>
      </c>
      <c r="S45" s="43">
        <v>3.2967033386230469</v>
      </c>
      <c r="T45" s="43">
        <v>3.2967033386230469</v>
      </c>
      <c r="U45" s="43">
        <v>3.2967033386230469</v>
      </c>
      <c r="V45" s="43">
        <v>2.6862027645111084</v>
      </c>
      <c r="W45" s="43">
        <v>3.2967033386230469</v>
      </c>
      <c r="X45" s="43">
        <v>2.6862027645111084</v>
      </c>
      <c r="Y45" s="56">
        <f t="shared" si="46"/>
        <v>3.0932031472524009</v>
      </c>
      <c r="Z45" s="42">
        <v>-0.12942613661289215</v>
      </c>
      <c r="AA45" s="42">
        <v>-0.12454212456941605</v>
      </c>
      <c r="AB45" s="42">
        <v>-0.13919414579868317</v>
      </c>
      <c r="AC45" s="42">
        <v>-0.12454212456941605</v>
      </c>
      <c r="AD45" s="42">
        <v>-0.12454212456941605</v>
      </c>
      <c r="AE45" s="42">
        <v>-0.12942613661289215</v>
      </c>
      <c r="AF45" s="54">
        <f t="shared" si="47"/>
        <v>-0.12861213212211928</v>
      </c>
      <c r="AG45" s="42">
        <v>7.7196578979492188</v>
      </c>
      <c r="AH45" s="42">
        <v>7.6957263946533203</v>
      </c>
      <c r="AI45" s="42">
        <v>7.7094016075134277</v>
      </c>
      <c r="AJ45" s="42">
        <v>7.7641024589538574</v>
      </c>
      <c r="AK45" s="42">
        <v>7.8256411552429199</v>
      </c>
      <c r="AL45" s="42">
        <v>7.7675213813781738</v>
      </c>
      <c r="AM45" s="54">
        <f t="shared" si="48"/>
        <v>7.7470084826151533</v>
      </c>
      <c r="AN45" s="44">
        <v>0.61538463830947876</v>
      </c>
      <c r="AO45" s="44">
        <v>0.56898659467697144</v>
      </c>
      <c r="AP45" s="44">
        <v>0.53968256711959839</v>
      </c>
      <c r="AQ45" s="44">
        <v>0.53724056482315063</v>
      </c>
      <c r="AR45" s="44">
        <v>0.58119660615921021</v>
      </c>
      <c r="AS45" s="44">
        <v>0.61050063371658325</v>
      </c>
      <c r="AT45" s="58">
        <f t="shared" si="49"/>
        <v>0.57549860080083215</v>
      </c>
      <c r="AU45" s="42">
        <v>0.45299145579338074</v>
      </c>
      <c r="AV45" s="42">
        <v>0.52503055334091187</v>
      </c>
      <c r="AW45" s="42">
        <v>0.45909646153450012</v>
      </c>
      <c r="AX45" s="42">
        <v>0.4444444477558136</v>
      </c>
      <c r="AY45" s="42">
        <v>0.42002442479133606</v>
      </c>
      <c r="AZ45" s="42">
        <v>0.39804640412330627</v>
      </c>
      <c r="BA45" s="54">
        <f t="shared" si="37"/>
        <v>0.44993895788987476</v>
      </c>
      <c r="BB45" s="44"/>
      <c r="BC45" s="42">
        <v>0.22100122272968292</v>
      </c>
      <c r="BD45" s="42">
        <v>0.25518926978111267</v>
      </c>
      <c r="BE45" s="42">
        <v>0.24175824224948883</v>
      </c>
      <c r="BF45" s="42">
        <v>0.21245421469211578</v>
      </c>
      <c r="BG45" s="42">
        <v>0.19658119976520538</v>
      </c>
      <c r="BH45" s="42">
        <v>0.15750916302204132</v>
      </c>
      <c r="BI45" s="54">
        <f t="shared" si="50"/>
        <v>0.21408221870660782</v>
      </c>
      <c r="BJ45" s="44">
        <v>3.7675969302654266E-2</v>
      </c>
      <c r="BK45" s="44">
        <v>3.6609407514333725E-2</v>
      </c>
      <c r="BL45" s="44">
        <v>3.6752782762050629E-2</v>
      </c>
      <c r="BM45" s="44">
        <v>3.5630293190479279E-2</v>
      </c>
      <c r="BN45" s="44">
        <v>3.5630293190479279E-2</v>
      </c>
      <c r="BO45" s="44">
        <v>3.6651656031608582E-2</v>
      </c>
      <c r="BP45" s="58">
        <f t="shared" si="51"/>
        <v>3.6491733665267624E-2</v>
      </c>
      <c r="BQ45" s="42">
        <v>1.0781440734863281</v>
      </c>
      <c r="BR45" s="42">
        <v>1.1050060987472534</v>
      </c>
      <c r="BS45" s="42">
        <v>1.1306471824645996</v>
      </c>
      <c r="BT45" s="42">
        <v>1.1086691617965698</v>
      </c>
      <c r="BU45" s="42">
        <v>1.0793651342391968</v>
      </c>
      <c r="BV45" s="42">
        <v>1.0622711181640625</v>
      </c>
      <c r="BW45" s="54">
        <f t="shared" si="52"/>
        <v>1.0940171281496684</v>
      </c>
      <c r="BX45" s="44">
        <v>3.7851039320230484E-2</v>
      </c>
      <c r="BY45" s="44">
        <v>4.1514042764902115E-2</v>
      </c>
      <c r="BZ45" s="44">
        <v>3.7851039320230484E-2</v>
      </c>
      <c r="CA45" s="44">
        <v>3.7851039320230484E-2</v>
      </c>
      <c r="CB45" s="44">
        <v>3.6630038172006607E-2</v>
      </c>
      <c r="CC45" s="44">
        <v>3.7851039320230484E-2</v>
      </c>
      <c r="CD45" s="58">
        <f t="shared" si="53"/>
        <v>3.8258039702971779E-2</v>
      </c>
      <c r="CE45" s="42">
        <v>7.8256411552429199</v>
      </c>
      <c r="CF45" s="42">
        <v>7.8358974456787109</v>
      </c>
      <c r="CG45" s="42">
        <v>7.8358974456787109</v>
      </c>
      <c r="CH45" s="42">
        <v>7.8222222328186035</v>
      </c>
      <c r="CI45" s="42">
        <v>7.8188033103942871</v>
      </c>
      <c r="CJ45" s="42">
        <v>7.7641024589538574</v>
      </c>
      <c r="CK45" s="54">
        <f t="shared" si="54"/>
        <v>7.8170940081278486</v>
      </c>
      <c r="CL45" s="42"/>
      <c r="CM45" s="44"/>
      <c r="CN45" s="44">
        <v>1.4612942934036255</v>
      </c>
      <c r="CO45" s="44">
        <v>1.5570207834243774</v>
      </c>
      <c r="CP45" s="44">
        <v>1.4339438676834106</v>
      </c>
      <c r="CQ45" s="44">
        <v>1.4808303117752075</v>
      </c>
      <c r="CR45" s="44">
        <v>1.5326007604598999</v>
      </c>
      <c r="CS45" s="44">
        <v>1.5023199319839478</v>
      </c>
      <c r="CT45" s="58">
        <f t="shared" si="55"/>
        <v>1.4946683247884114</v>
      </c>
      <c r="CU45" s="44">
        <v>1.0171023607254028</v>
      </c>
      <c r="CV45" s="44">
        <v>0.91661465167999268</v>
      </c>
      <c r="CW45" s="44">
        <v>1.0171023607254028</v>
      </c>
      <c r="CX45" s="44">
        <v>1.025629997253418</v>
      </c>
      <c r="CY45" s="44">
        <v>0.93312466144561768</v>
      </c>
      <c r="CZ45" s="44">
        <v>0.95806753635406494</v>
      </c>
      <c r="DA45" s="58">
        <f t="shared" si="56"/>
        <v>0.97794026136398315</v>
      </c>
      <c r="DB45" s="65">
        <v>978.75457763671875</v>
      </c>
      <c r="DC45" s="65">
        <v>1023.4432373046875</v>
      </c>
      <c r="DD45" s="65">
        <v>1039.6826171875</v>
      </c>
      <c r="DE45" s="65">
        <v>1013.5531005859375</v>
      </c>
      <c r="DF45" s="65">
        <v>1034.3101806640625</v>
      </c>
      <c r="DG45" s="65">
        <v>1031.8681640625</v>
      </c>
      <c r="DH45" s="58">
        <f t="shared" si="57"/>
        <v>1.4691868505859376</v>
      </c>
      <c r="DI45" s="65">
        <v>1069.4505615234375</v>
      </c>
      <c r="DJ45" s="65">
        <v>1043.198974609375</v>
      </c>
      <c r="DK45" s="65">
        <v>1061.68505859375</v>
      </c>
      <c r="DL45" s="65">
        <v>1078.876708984375</v>
      </c>
      <c r="DM45" s="65">
        <v>1074.676513671875</v>
      </c>
      <c r="DN45" s="65">
        <v>1065.86083984375</v>
      </c>
      <c r="DO45" s="58">
        <f t="shared" si="58"/>
        <v>1.5344996777343749</v>
      </c>
      <c r="DP45" s="77">
        <v>24</v>
      </c>
      <c r="DQ45" s="77"/>
      <c r="DR45" s="65">
        <v>741.4375</v>
      </c>
      <c r="DS45" s="65">
        <v>736.5</v>
      </c>
      <c r="DT45" s="65">
        <v>790.8125</v>
      </c>
      <c r="DU45" s="65">
        <v>784.875</v>
      </c>
      <c r="DV45" s="65">
        <v>763.5625</v>
      </c>
      <c r="DW45" s="65">
        <v>761.75</v>
      </c>
      <c r="DX45" s="58">
        <f t="shared" si="59"/>
        <v>1.0989450000000001</v>
      </c>
      <c r="DY45" s="43">
        <v>6.5052990913391113</v>
      </c>
      <c r="DZ45" s="43">
        <v>11.528218269348145</v>
      </c>
      <c r="EA45" s="43">
        <v>27.974784851074219</v>
      </c>
      <c r="EB45" s="44">
        <f t="shared" si="62"/>
        <v>1.6562295113372802</v>
      </c>
      <c r="EC45" s="42">
        <v>9</v>
      </c>
      <c r="ED45" s="42">
        <v>9</v>
      </c>
      <c r="EE45" s="42">
        <v>9</v>
      </c>
      <c r="EF45" s="42">
        <v>9</v>
      </c>
      <c r="EG45" s="42">
        <v>9</v>
      </c>
      <c r="EH45" s="42">
        <v>9</v>
      </c>
      <c r="EI45" s="56">
        <f t="shared" si="38"/>
        <v>9</v>
      </c>
      <c r="EJ45" s="65">
        <v>85.04</v>
      </c>
      <c r="EK45" s="42">
        <v>0</v>
      </c>
      <c r="EL45" s="42">
        <v>0</v>
      </c>
      <c r="EM45" s="42">
        <v>0</v>
      </c>
      <c r="EN45" s="42">
        <v>0</v>
      </c>
      <c r="EO45" s="42">
        <v>0</v>
      </c>
      <c r="EP45" s="42">
        <v>0</v>
      </c>
      <c r="EQ45" s="54" t="str">
        <f t="shared" si="39"/>
        <v>0</v>
      </c>
      <c r="ER45" s="42"/>
      <c r="ES45" s="42">
        <v>0</v>
      </c>
      <c r="ET45" s="42">
        <v>0</v>
      </c>
      <c r="EU45" s="42">
        <v>0</v>
      </c>
      <c r="EV45" s="42">
        <v>0</v>
      </c>
      <c r="EW45" s="42">
        <v>0</v>
      </c>
      <c r="EX45" s="42">
        <v>0</v>
      </c>
      <c r="EY45" s="54" t="str">
        <f t="shared" si="40"/>
        <v>0</v>
      </c>
      <c r="EZ45" s="42"/>
      <c r="FA45" s="42">
        <v>0.15999999642372131</v>
      </c>
      <c r="FB45" s="42">
        <v>0.15999999642372131</v>
      </c>
      <c r="FC45" s="42">
        <v>0.15999999642372131</v>
      </c>
      <c r="FD45" s="42">
        <v>0.15999999642372131</v>
      </c>
      <c r="FE45" s="42">
        <v>0.15999999642372131</v>
      </c>
      <c r="FF45" s="42">
        <v>0.15999999642372131</v>
      </c>
      <c r="FG45" s="54">
        <f t="shared" si="41"/>
        <v>0.15999999642372131</v>
      </c>
      <c r="FH45" s="42"/>
      <c r="FI45" s="42">
        <v>0.2199999988079071</v>
      </c>
      <c r="FJ45" s="42">
        <v>0.2199999988079071</v>
      </c>
      <c r="FK45" s="42">
        <v>0.2199999988079071</v>
      </c>
      <c r="FL45" s="42">
        <v>0.2199999988079071</v>
      </c>
      <c r="FM45" s="42">
        <v>0.2199999988079071</v>
      </c>
      <c r="FN45" s="42">
        <v>0.2199999988079071</v>
      </c>
      <c r="FO45" s="54">
        <f t="shared" si="42"/>
        <v>0.2199999988079071</v>
      </c>
      <c r="FP45" s="42"/>
      <c r="FQ45" s="42">
        <v>0.51999998092651367</v>
      </c>
      <c r="FR45" s="42">
        <v>0.51999998092651367</v>
      </c>
      <c r="FS45" s="42">
        <v>0.51999998092651367</v>
      </c>
      <c r="FT45" s="42">
        <v>0.51999998092651367</v>
      </c>
      <c r="FU45" s="42">
        <v>0.51999998092651367</v>
      </c>
      <c r="FV45" s="42">
        <v>0.51999998092651367</v>
      </c>
      <c r="FW45" s="54">
        <f t="shared" si="43"/>
        <v>0.51999998092651367</v>
      </c>
      <c r="FX45" s="42"/>
      <c r="FY45">
        <f t="shared" si="60"/>
        <v>0.73036417131448172</v>
      </c>
      <c r="FZ45">
        <f t="shared" si="61"/>
        <v>1.1773215585528085</v>
      </c>
    </row>
    <row r="46" spans="1:182">
      <c r="A46" s="40">
        <v>39113</v>
      </c>
      <c r="B46" s="41"/>
      <c r="C46" s="41"/>
      <c r="D46" s="41"/>
      <c r="E46" s="42">
        <v>8.0170936584472656</v>
      </c>
      <c r="F46" s="42">
        <v>7.9965810775756836</v>
      </c>
      <c r="G46" s="42">
        <v>8.0034189224243164</v>
      </c>
      <c r="H46" s="42">
        <v>8.0752134323120117</v>
      </c>
      <c r="I46" s="42">
        <v>8.1367521286010742</v>
      </c>
      <c r="J46" s="42">
        <v>8.0683765411376953</v>
      </c>
      <c r="K46" s="54">
        <f t="shared" si="44"/>
        <v>8.0495726267496739</v>
      </c>
      <c r="L46" s="43">
        <v>7.3260076344013214E-2</v>
      </c>
      <c r="M46" s="43">
        <v>7.3260076344013214E-2</v>
      </c>
      <c r="N46" s="43">
        <v>7.3260076344013214E-2</v>
      </c>
      <c r="O46" s="43">
        <v>2.4420024827122688E-2</v>
      </c>
      <c r="P46" s="43">
        <v>2.4420024827122688E-2</v>
      </c>
      <c r="Q46" s="43">
        <v>2.4420024827122688E-2</v>
      </c>
      <c r="R46" s="54">
        <f t="shared" si="45"/>
        <v>4.8840050585567951E-2</v>
      </c>
      <c r="S46" s="43">
        <v>2.6862027645111084</v>
      </c>
      <c r="T46" s="43">
        <v>2.6862027645111084</v>
      </c>
      <c r="U46" s="43">
        <v>2.6862027645111084</v>
      </c>
      <c r="V46" s="43">
        <v>2.6862027645111084</v>
      </c>
      <c r="W46" s="43">
        <v>2.5641026496887207</v>
      </c>
      <c r="X46" s="43">
        <v>2.5641026496887207</v>
      </c>
      <c r="Y46" s="56">
        <f t="shared" si="46"/>
        <v>2.645502726236979</v>
      </c>
      <c r="Z46" s="42">
        <v>-0.13431014120578766</v>
      </c>
      <c r="AA46" s="42">
        <v>-0.11965811997652054</v>
      </c>
      <c r="AB46" s="42">
        <v>-0.13431014120578766</v>
      </c>
      <c r="AC46" s="42">
        <v>-0.11477411538362503</v>
      </c>
      <c r="AD46" s="42">
        <v>-0.12454212456941605</v>
      </c>
      <c r="AE46" s="42">
        <v>-0.11965811997652054</v>
      </c>
      <c r="AF46" s="54">
        <f t="shared" si="47"/>
        <v>-0.12454212705294292</v>
      </c>
      <c r="AG46" s="42">
        <v>7.729914665222168</v>
      </c>
      <c r="AH46" s="42">
        <v>7.7162394523620605</v>
      </c>
      <c r="AI46" s="42">
        <v>7.7162394523620605</v>
      </c>
      <c r="AJ46" s="42">
        <v>7.7538461685180664</v>
      </c>
      <c r="AK46" s="42">
        <v>7.8017091751098633</v>
      </c>
      <c r="AL46" s="42">
        <v>7.7162394523620605</v>
      </c>
      <c r="AM46" s="54">
        <f t="shared" si="48"/>
        <v>7.7390313943227129</v>
      </c>
      <c r="AN46" s="44">
        <v>0.56654459238052368</v>
      </c>
      <c r="AO46" s="44">
        <v>0.52991455793380737</v>
      </c>
      <c r="AP46" s="44">
        <v>0.51526254415512085</v>
      </c>
      <c r="AQ46" s="44">
        <v>0.42002442479133606</v>
      </c>
      <c r="AR46" s="44">
        <v>0.48595848679542542</v>
      </c>
      <c r="AS46" s="44">
        <v>0.53235656023025513</v>
      </c>
      <c r="AT46" s="58">
        <f t="shared" si="49"/>
        <v>0.50834352771441138</v>
      </c>
      <c r="AU46" s="42">
        <v>0.41636142134666443</v>
      </c>
      <c r="AV46" s="42">
        <v>0.460317462682724</v>
      </c>
      <c r="AW46" s="42">
        <v>0.46764346957206726</v>
      </c>
      <c r="AX46" s="42">
        <v>0.40537241101264954</v>
      </c>
      <c r="AY46" s="42">
        <v>0.37728938460350037</v>
      </c>
      <c r="AZ46" s="42">
        <v>0.44688645005226135</v>
      </c>
      <c r="BA46" s="54">
        <f t="shared" si="37"/>
        <v>0.42897843321164447</v>
      </c>
      <c r="BB46" s="44"/>
      <c r="BC46" s="42">
        <v>0.16971917450428009</v>
      </c>
      <c r="BD46" s="42">
        <v>0.22710622847080231</v>
      </c>
      <c r="BE46" s="42">
        <v>0.22344322502613068</v>
      </c>
      <c r="BF46" s="42">
        <v>0.20757021009922028</v>
      </c>
      <c r="BG46" s="42">
        <v>0.16239316761493683</v>
      </c>
      <c r="BH46" s="42">
        <v>0.21611721813678741</v>
      </c>
      <c r="BI46" s="54">
        <f t="shared" si="50"/>
        <v>0.20105820397535959</v>
      </c>
      <c r="BJ46" s="44">
        <v>3.6651656031608582E-2</v>
      </c>
      <c r="BK46" s="44">
        <v>3.8748800754547119E-2</v>
      </c>
      <c r="BL46" s="44">
        <v>3.8748800754547119E-2</v>
      </c>
      <c r="BM46" s="44">
        <v>3.8748800754547119E-2</v>
      </c>
      <c r="BN46" s="44">
        <v>3.8606408983469009E-2</v>
      </c>
      <c r="BO46" s="44">
        <v>3.8488216698169708E-2</v>
      </c>
      <c r="BP46" s="58">
        <f t="shared" si="51"/>
        <v>3.8332113996148109E-2</v>
      </c>
      <c r="BQ46" s="42">
        <v>1.029304027557373</v>
      </c>
      <c r="BR46" s="42">
        <v>1.057387113571167</v>
      </c>
      <c r="BS46" s="42">
        <v>1.0805860757827759</v>
      </c>
      <c r="BT46" s="42">
        <v>1.0818071365356445</v>
      </c>
      <c r="BU46" s="42">
        <v>1.0463980436325073</v>
      </c>
      <c r="BV46" s="42">
        <v>1.0305250883102417</v>
      </c>
      <c r="BW46" s="54">
        <f t="shared" si="52"/>
        <v>1.0543345808982849</v>
      </c>
      <c r="BX46" s="44">
        <v>3.7851039320230484E-2</v>
      </c>
      <c r="BY46" s="44">
        <v>4.0293041616678238E-2</v>
      </c>
      <c r="BZ46" s="44">
        <v>3.7851039320230484E-2</v>
      </c>
      <c r="CA46" s="44">
        <v>3.9072040468454361E-2</v>
      </c>
      <c r="CB46" s="44">
        <v>3.6630038172006607E-2</v>
      </c>
      <c r="CC46" s="44">
        <v>3.9072040468454361E-2</v>
      </c>
      <c r="CD46" s="58">
        <f t="shared" si="53"/>
        <v>3.8461539894342422E-2</v>
      </c>
      <c r="CE46" s="42">
        <v>7.8358974456787109</v>
      </c>
      <c r="CF46" s="42">
        <v>7.846153736114502</v>
      </c>
      <c r="CG46" s="42">
        <v>7.8393163681030273</v>
      </c>
      <c r="CH46" s="42">
        <v>7.8256411552429199</v>
      </c>
      <c r="CI46" s="42">
        <v>7.8290596008300781</v>
      </c>
      <c r="CJ46" s="42">
        <v>7.8324785232543945</v>
      </c>
      <c r="CK46" s="54">
        <f t="shared" si="54"/>
        <v>7.8347578048706055</v>
      </c>
      <c r="CL46" s="42"/>
      <c r="CM46" s="44"/>
      <c r="CN46" s="44">
        <v>1.4798535108566284</v>
      </c>
      <c r="CO46" s="44">
        <v>1.5374847650527954</v>
      </c>
      <c r="CP46" s="44">
        <v>1.5277167558670044</v>
      </c>
      <c r="CQ46" s="44">
        <v>1.5218559503555298</v>
      </c>
      <c r="CR46" s="44">
        <v>1.4398046731948853</v>
      </c>
      <c r="CS46" s="44">
        <v>1.5941392183303833</v>
      </c>
      <c r="CT46" s="58">
        <f t="shared" si="55"/>
        <v>1.5168091456095378</v>
      </c>
      <c r="CU46" s="44">
        <v>1.0001165866851807</v>
      </c>
      <c r="CV46" s="44">
        <v>0.8515552282333374</v>
      </c>
      <c r="CW46" s="44">
        <v>0.91661465167999268</v>
      </c>
      <c r="CX46" s="44">
        <v>0.94972854852676392</v>
      </c>
      <c r="CY46" s="44">
        <v>1.0859676599502563</v>
      </c>
      <c r="CZ46" s="44">
        <v>0.8515552282333374</v>
      </c>
      <c r="DA46" s="58">
        <f t="shared" si="56"/>
        <v>0.94258965055147803</v>
      </c>
      <c r="DB46" s="65">
        <v>1004.7619018554687</v>
      </c>
      <c r="DC46" s="65">
        <v>1039.194091796875</v>
      </c>
      <c r="DD46" s="65">
        <v>1044.078125</v>
      </c>
      <c r="DE46" s="65">
        <v>1049.81689453125</v>
      </c>
      <c r="DF46" s="65">
        <v>995.11602783203125</v>
      </c>
      <c r="DG46" s="65">
        <v>1049.084228515625</v>
      </c>
      <c r="DH46" s="58">
        <f t="shared" si="57"/>
        <v>1.4836923046874999</v>
      </c>
      <c r="DI46" s="65">
        <v>1074.23681640625</v>
      </c>
      <c r="DJ46" s="65">
        <v>1057.045166015625</v>
      </c>
      <c r="DK46" s="65">
        <v>1068.840087890625</v>
      </c>
      <c r="DL46" s="65">
        <v>1082.29541015625</v>
      </c>
      <c r="DM46" s="65">
        <v>1074.920654296875</v>
      </c>
      <c r="DN46" s="65">
        <v>1073.162353515625</v>
      </c>
      <c r="DO46" s="58">
        <f t="shared" si="58"/>
        <v>1.5433201171875</v>
      </c>
      <c r="DP46" s="77">
        <v>48</v>
      </c>
      <c r="DQ46" s="77"/>
      <c r="DR46" s="65">
        <v>721.3125</v>
      </c>
      <c r="DS46" s="65">
        <v>0</v>
      </c>
      <c r="DT46" s="65">
        <v>0</v>
      </c>
      <c r="DU46" s="65">
        <v>773.375</v>
      </c>
      <c r="DV46" s="65">
        <v>760.875</v>
      </c>
      <c r="DW46" s="65">
        <v>742.0625</v>
      </c>
      <c r="DX46" s="58">
        <f t="shared" si="59"/>
        <v>0.71943000000000001</v>
      </c>
      <c r="DY46" s="43">
        <v>6.2140655517578125</v>
      </c>
      <c r="DZ46" s="43">
        <v>10.813562393188477</v>
      </c>
      <c r="EA46" s="43">
        <v>29.115341186523438</v>
      </c>
      <c r="EB46" s="44">
        <f t="shared" si="62"/>
        <v>1.6476598751068114</v>
      </c>
      <c r="EC46" s="42">
        <v>9</v>
      </c>
      <c r="ED46" s="42">
        <v>9</v>
      </c>
      <c r="EE46" s="42">
        <v>9</v>
      </c>
      <c r="EF46" s="42">
        <v>9</v>
      </c>
      <c r="EG46" s="42">
        <v>9</v>
      </c>
      <c r="EH46" s="42">
        <v>9</v>
      </c>
      <c r="EI46" s="56">
        <f t="shared" si="38"/>
        <v>9</v>
      </c>
      <c r="EJ46" s="65">
        <v>85.04</v>
      </c>
      <c r="EK46" s="42">
        <v>0</v>
      </c>
      <c r="EL46" s="42">
        <v>0</v>
      </c>
      <c r="EM46" s="42">
        <v>0</v>
      </c>
      <c r="EN46" s="42">
        <v>0</v>
      </c>
      <c r="EO46" s="42">
        <v>0</v>
      </c>
      <c r="EP46" s="42">
        <v>0</v>
      </c>
      <c r="EQ46" s="54" t="str">
        <f t="shared" si="39"/>
        <v>0</v>
      </c>
      <c r="ER46" s="42"/>
      <c r="ES46" s="42">
        <v>0</v>
      </c>
      <c r="ET46" s="42">
        <v>0</v>
      </c>
      <c r="EU46" s="42">
        <v>0</v>
      </c>
      <c r="EV46" s="42">
        <v>0</v>
      </c>
      <c r="EW46" s="42">
        <v>0</v>
      </c>
      <c r="EX46" s="42">
        <v>0</v>
      </c>
      <c r="EY46" s="54" t="str">
        <f t="shared" si="40"/>
        <v>0</v>
      </c>
      <c r="EZ46" s="42"/>
      <c r="FA46" s="42">
        <v>0.15999999642372131</v>
      </c>
      <c r="FB46" s="42">
        <v>0.15999999642372131</v>
      </c>
      <c r="FC46" s="42">
        <v>0.15999999642372131</v>
      </c>
      <c r="FD46" s="42">
        <v>0.15999999642372131</v>
      </c>
      <c r="FE46" s="42">
        <v>0.15999999642372131</v>
      </c>
      <c r="FF46" s="42">
        <v>0.15999999642372131</v>
      </c>
      <c r="FG46" s="54">
        <f t="shared" si="41"/>
        <v>0.15999999642372131</v>
      </c>
      <c r="FH46" s="42"/>
      <c r="FI46" s="42">
        <v>0.2199999988079071</v>
      </c>
      <c r="FJ46" s="42">
        <v>0.2199999988079071</v>
      </c>
      <c r="FK46" s="42">
        <v>0.2199999988079071</v>
      </c>
      <c r="FL46" s="42">
        <v>0.2199999988079071</v>
      </c>
      <c r="FM46" s="42">
        <v>0.2199999988079071</v>
      </c>
      <c r="FN46" s="42">
        <v>0.2199999988079071</v>
      </c>
      <c r="FO46" s="54">
        <f t="shared" si="42"/>
        <v>0.2199999988079071</v>
      </c>
      <c r="FP46" s="42"/>
      <c r="FQ46" s="42">
        <v>0.51999998092651367</v>
      </c>
      <c r="FR46" s="42">
        <v>0.51999998092651367</v>
      </c>
      <c r="FS46" s="42">
        <v>0.51999998092651367</v>
      </c>
      <c r="FT46" s="42">
        <v>0.51999998092651367</v>
      </c>
      <c r="FU46" s="42">
        <v>0.51999998092651367</v>
      </c>
      <c r="FV46" s="42">
        <v>0.51999998092651367</v>
      </c>
      <c r="FW46" s="54">
        <f t="shared" si="43"/>
        <v>0.51999998092651367</v>
      </c>
      <c r="FX46" s="42"/>
      <c r="FY46">
        <f t="shared" si="60"/>
        <v>0.71635091497314007</v>
      </c>
      <c r="FZ46">
        <f t="shared" si="61"/>
        <v>1.1211306302353383</v>
      </c>
    </row>
    <row r="47" spans="1:182">
      <c r="A47" s="40">
        <v>39114</v>
      </c>
      <c r="B47" s="41"/>
      <c r="C47" s="41"/>
      <c r="D47" s="41"/>
      <c r="E47" s="42">
        <v>8.020512580871582</v>
      </c>
      <c r="F47" s="42">
        <v>8.0136756896972656</v>
      </c>
      <c r="G47" s="42">
        <v>7.9965810775756836</v>
      </c>
      <c r="H47" s="42">
        <v>8.0923080444335938</v>
      </c>
      <c r="I47" s="42">
        <v>8.1504278182983398</v>
      </c>
      <c r="J47" s="42">
        <v>8.0820512771606445</v>
      </c>
      <c r="K47" s="54">
        <f t="shared" si="44"/>
        <v>8.0592594146728516</v>
      </c>
      <c r="L47" s="43">
        <v>2.4420024827122688E-2</v>
      </c>
      <c r="M47" s="43">
        <v>2.4420024827122688E-2</v>
      </c>
      <c r="N47" s="43">
        <v>2.4420024827122688E-2</v>
      </c>
      <c r="O47" s="43">
        <v>2.4420024827122688E-2</v>
      </c>
      <c r="P47" s="43">
        <v>2.4420024827122688E-2</v>
      </c>
      <c r="Q47" s="43">
        <v>2.4420024827122688E-2</v>
      </c>
      <c r="R47" s="54">
        <f t="shared" si="45"/>
        <v>2.4420024827122688E-2</v>
      </c>
      <c r="S47" s="43">
        <v>2.6862027645111084</v>
      </c>
      <c r="T47" s="43">
        <v>2.5641026496887207</v>
      </c>
      <c r="U47" s="43">
        <v>2.6862027645111084</v>
      </c>
      <c r="V47" s="43">
        <v>2.6862027645111084</v>
      </c>
      <c r="W47" s="43">
        <v>5.3724055290222168</v>
      </c>
      <c r="X47" s="43">
        <v>3.2967033386230469</v>
      </c>
      <c r="Y47" s="56">
        <f t="shared" si="46"/>
        <v>3.2153033018112183</v>
      </c>
      <c r="Z47" s="42">
        <v>-0.11477411538362503</v>
      </c>
      <c r="AA47" s="42">
        <v>-0.11965811997652054</v>
      </c>
      <c r="AB47" s="42">
        <v>-0.13431014120578766</v>
      </c>
      <c r="AC47" s="42">
        <v>-0.11965811997652054</v>
      </c>
      <c r="AD47" s="42">
        <v>-0.12454212456941605</v>
      </c>
      <c r="AE47" s="42">
        <v>-0.12454212456941605</v>
      </c>
      <c r="AF47" s="54">
        <f t="shared" si="47"/>
        <v>-0.12291412428021431</v>
      </c>
      <c r="AG47" s="42">
        <v>7.7196578979492188</v>
      </c>
      <c r="AH47" s="42">
        <v>7.6854701042175293</v>
      </c>
      <c r="AI47" s="42">
        <v>7.7025642395019531</v>
      </c>
      <c r="AJ47" s="42">
        <v>7.760683536529541</v>
      </c>
      <c r="AK47" s="42">
        <v>7.8119659423828125</v>
      </c>
      <c r="AL47" s="42">
        <v>7.7743587493896484</v>
      </c>
      <c r="AM47" s="54">
        <f t="shared" si="48"/>
        <v>7.7424500783284502</v>
      </c>
      <c r="AN47" s="44">
        <v>0.47863247990608215</v>
      </c>
      <c r="AO47" s="44">
        <v>0.48595848679542542</v>
      </c>
      <c r="AP47" s="44">
        <v>0.45909646153450012</v>
      </c>
      <c r="AQ47" s="44">
        <v>0.42735043168067932</v>
      </c>
      <c r="AR47" s="44">
        <v>0.56410259008407593</v>
      </c>
      <c r="AS47" s="44">
        <v>0.74725276231765747</v>
      </c>
      <c r="AT47" s="58">
        <f t="shared" si="49"/>
        <v>0.52706553538640344</v>
      </c>
      <c r="AU47" s="42">
        <v>0.43956044316291809</v>
      </c>
      <c r="AV47" s="42">
        <v>0.49572649598121643</v>
      </c>
      <c r="AW47" s="42">
        <v>0.43711844086647034</v>
      </c>
      <c r="AX47" s="42">
        <v>0.48962149024009705</v>
      </c>
      <c r="AY47" s="42">
        <v>0.35653236508369446</v>
      </c>
      <c r="AZ47" s="42">
        <v>0.460317462682724</v>
      </c>
      <c r="BA47" s="54">
        <f t="shared" si="37"/>
        <v>0.44647944966952008</v>
      </c>
      <c r="BB47" s="44"/>
      <c r="BC47" s="42">
        <v>0.21978022158145905</v>
      </c>
      <c r="BD47" s="42">
        <v>0.24175824224948883</v>
      </c>
      <c r="BE47" s="42">
        <v>0.24175824224948883</v>
      </c>
      <c r="BF47" s="42">
        <v>0.23931623995304108</v>
      </c>
      <c r="BG47" s="42">
        <v>0.19169719517230988</v>
      </c>
      <c r="BH47" s="42">
        <v>0.18681319057941437</v>
      </c>
      <c r="BI47" s="54">
        <f t="shared" si="50"/>
        <v>0.22018722196420035</v>
      </c>
      <c r="BJ47" s="44">
        <v>3.8488481193780899E-2</v>
      </c>
      <c r="BK47" s="44">
        <v>3.9537679404020309E-2</v>
      </c>
      <c r="BL47" s="44">
        <v>3.9537679404020309E-2</v>
      </c>
      <c r="BM47" s="44">
        <v>3.9507739245891571E-2</v>
      </c>
      <c r="BN47" s="44">
        <v>3.992949053645134E-2</v>
      </c>
      <c r="BO47" s="44">
        <v>3.992949053645134E-2</v>
      </c>
      <c r="BP47" s="58">
        <f t="shared" si="51"/>
        <v>3.948842672010263E-2</v>
      </c>
      <c r="BQ47" s="42">
        <v>1.0695971250534058</v>
      </c>
      <c r="BR47" s="42">
        <v>1.0854700803756714</v>
      </c>
      <c r="BS47" s="42">
        <v>1.1013431549072266</v>
      </c>
      <c r="BT47" s="42">
        <v>1.0879120826721191</v>
      </c>
      <c r="BU47" s="42">
        <v>1.1245421171188354</v>
      </c>
      <c r="BV47" s="42">
        <v>1.0415140390396118</v>
      </c>
      <c r="BW47" s="54">
        <f t="shared" si="52"/>
        <v>1.085063099861145</v>
      </c>
      <c r="BX47" s="44">
        <v>3.6630038172006607E-2</v>
      </c>
      <c r="BY47" s="44">
        <v>3.7851039320230484E-2</v>
      </c>
      <c r="BZ47" s="44">
        <v>3.7851039320230484E-2</v>
      </c>
      <c r="CA47" s="44">
        <v>3.7851039320230484E-2</v>
      </c>
      <c r="CB47" s="44">
        <v>4.0293041616678238E-2</v>
      </c>
      <c r="CC47" s="44">
        <v>3.9072040468454361E-2</v>
      </c>
      <c r="CD47" s="58">
        <f t="shared" si="53"/>
        <v>3.8258039702971779E-2</v>
      </c>
      <c r="CE47" s="42">
        <v>7.8324785232543945</v>
      </c>
      <c r="CF47" s="42">
        <v>7.8529915809631348</v>
      </c>
      <c r="CG47" s="42">
        <v>7.8495726585388184</v>
      </c>
      <c r="CH47" s="42">
        <v>7.8427348136901855</v>
      </c>
      <c r="CI47" s="42">
        <v>7.8290596008300781</v>
      </c>
      <c r="CJ47" s="42">
        <v>7.8427348136901855</v>
      </c>
      <c r="CK47" s="54">
        <f t="shared" si="54"/>
        <v>7.8415953318277998</v>
      </c>
      <c r="CL47" s="42"/>
      <c r="CM47" s="44"/>
      <c r="CN47" s="44">
        <v>1.54334557056427</v>
      </c>
      <c r="CO47" s="44">
        <v>1.5619047880172729</v>
      </c>
      <c r="CP47" s="44">
        <v>1.5511599779129028</v>
      </c>
      <c r="CQ47" s="44">
        <v>1.6175824403762817</v>
      </c>
      <c r="CR47" s="44">
        <v>1.5550671815872192</v>
      </c>
      <c r="CS47" s="44">
        <v>1.4945055246353149</v>
      </c>
      <c r="CT47" s="58">
        <f t="shared" si="55"/>
        <v>1.5539275805155437</v>
      </c>
      <c r="CU47" s="44">
        <v>0.90839612483978271</v>
      </c>
      <c r="CV47" s="44">
        <v>0.88388854265213013</v>
      </c>
      <c r="CW47" s="44">
        <v>0.90839612483978271</v>
      </c>
      <c r="CX47" s="44">
        <v>0.90020406246185303</v>
      </c>
      <c r="CY47" s="44">
        <v>0.94141566753387451</v>
      </c>
      <c r="CZ47" s="44">
        <v>0.99166148900985718</v>
      </c>
      <c r="DA47" s="58">
        <f t="shared" si="56"/>
        <v>0.92232700188954675</v>
      </c>
      <c r="DB47" s="65">
        <v>1068.7423095703125</v>
      </c>
      <c r="DC47" s="65">
        <v>1020.5128173828125</v>
      </c>
      <c r="DD47" s="65">
        <v>1092.4298095703125</v>
      </c>
      <c r="DE47" s="65">
        <v>1003.78515625</v>
      </c>
      <c r="DF47" s="65">
        <v>1135.042724609375</v>
      </c>
      <c r="DG47" s="65">
        <v>964.4688720703125</v>
      </c>
      <c r="DH47" s="58">
        <f t="shared" si="57"/>
        <v>1.50839560546875</v>
      </c>
      <c r="DI47" s="65">
        <v>1073.162353515625</v>
      </c>
      <c r="DJ47" s="65">
        <v>1061.074462890625</v>
      </c>
      <c r="DK47" s="65">
        <v>1080.09765625</v>
      </c>
      <c r="DL47" s="65">
        <v>1073.235595703125</v>
      </c>
      <c r="DM47" s="65">
        <v>1085.88525390625</v>
      </c>
      <c r="DN47" s="65">
        <v>1314.28564453125</v>
      </c>
      <c r="DO47" s="58">
        <f t="shared" si="58"/>
        <v>1.6050578320312501</v>
      </c>
      <c r="DP47" s="77">
        <v>48</v>
      </c>
      <c r="DQ47" s="77"/>
      <c r="DR47" s="65">
        <v>0</v>
      </c>
      <c r="DS47" s="65">
        <v>742.0625</v>
      </c>
      <c r="DT47" s="65">
        <v>765.25</v>
      </c>
      <c r="DU47" s="65">
        <v>764.875</v>
      </c>
      <c r="DV47" s="65">
        <v>759.0625</v>
      </c>
      <c r="DW47" s="65">
        <v>729.25</v>
      </c>
      <c r="DX47" s="58">
        <f t="shared" si="59"/>
        <v>0.90251999999999999</v>
      </c>
      <c r="DY47" s="43">
        <v>6.2009768486022949</v>
      </c>
      <c r="DZ47" s="43">
        <v>10.661968231201172</v>
      </c>
      <c r="EA47" s="43">
        <v>28.328498840332031</v>
      </c>
      <c r="EB47" s="44">
        <f t="shared" si="62"/>
        <v>1.6271905796813966</v>
      </c>
      <c r="EC47" s="42">
        <v>9</v>
      </c>
      <c r="ED47" s="42">
        <v>9</v>
      </c>
      <c r="EE47" s="42">
        <v>9</v>
      </c>
      <c r="EF47" s="42">
        <v>9</v>
      </c>
      <c r="EG47" s="42">
        <v>9</v>
      </c>
      <c r="EH47" s="42">
        <v>9</v>
      </c>
      <c r="EI47" s="56">
        <f t="shared" si="38"/>
        <v>9</v>
      </c>
      <c r="EJ47" s="65">
        <v>94.48</v>
      </c>
      <c r="EK47" s="42">
        <v>0</v>
      </c>
      <c r="EL47" s="42">
        <v>0</v>
      </c>
      <c r="EM47" s="42">
        <v>0</v>
      </c>
      <c r="EN47" s="42">
        <v>0</v>
      </c>
      <c r="EO47" s="42">
        <v>0</v>
      </c>
      <c r="EP47" s="42">
        <v>0</v>
      </c>
      <c r="EQ47" s="54" t="str">
        <f t="shared" si="39"/>
        <v>0</v>
      </c>
      <c r="ER47" s="42"/>
      <c r="ES47" s="42">
        <v>0</v>
      </c>
      <c r="ET47" s="42">
        <v>0</v>
      </c>
      <c r="EU47" s="42">
        <v>0</v>
      </c>
      <c r="EV47" s="42">
        <v>0</v>
      </c>
      <c r="EW47" s="42">
        <v>0</v>
      </c>
      <c r="EX47" s="42">
        <v>0</v>
      </c>
      <c r="EY47" s="54" t="str">
        <f t="shared" si="40"/>
        <v>0</v>
      </c>
      <c r="EZ47" s="42"/>
      <c r="FA47" s="42">
        <v>0.15999999642372131</v>
      </c>
      <c r="FB47" s="42">
        <v>0.15999999642372131</v>
      </c>
      <c r="FC47" s="42">
        <v>0.15999999642372131</v>
      </c>
      <c r="FD47" s="42">
        <v>0.15999999642372131</v>
      </c>
      <c r="FE47" s="42">
        <v>0.15999999642372131</v>
      </c>
      <c r="FF47" s="42">
        <v>0.15999999642372131</v>
      </c>
      <c r="FG47" s="54">
        <f t="shared" si="41"/>
        <v>0.15999999642372131</v>
      </c>
      <c r="FH47" s="42"/>
      <c r="FI47" s="42">
        <v>0.2199999988079071</v>
      </c>
      <c r="FJ47" s="42">
        <v>0.2199999988079071</v>
      </c>
      <c r="FK47" s="42">
        <v>0.2199999988079071</v>
      </c>
      <c r="FL47" s="42">
        <v>0.2199999988079071</v>
      </c>
      <c r="FM47" s="42">
        <v>0.2199999988079071</v>
      </c>
      <c r="FN47" s="42">
        <v>0.2199999988079071</v>
      </c>
      <c r="FO47" s="54">
        <f t="shared" si="42"/>
        <v>0.2199999988079071</v>
      </c>
      <c r="FP47" s="42"/>
      <c r="FQ47" s="42">
        <v>0.51999998092651367</v>
      </c>
      <c r="FR47" s="42">
        <v>0.51999998092651367</v>
      </c>
      <c r="FS47" s="42">
        <v>0.51999998092651367</v>
      </c>
      <c r="FT47" s="42">
        <v>0.54000002145767212</v>
      </c>
      <c r="FU47" s="42">
        <v>0.54000002145767212</v>
      </c>
      <c r="FV47" s="42">
        <v>0.54000002145767212</v>
      </c>
      <c r="FW47" s="54">
        <f t="shared" si="43"/>
        <v>0.5300000011920929</v>
      </c>
      <c r="FX47" s="42"/>
      <c r="FY47">
        <f t="shared" si="60"/>
        <v>0.7853573277016167</v>
      </c>
      <c r="FZ47">
        <f t="shared" si="61"/>
        <v>1.1391419052713772</v>
      </c>
    </row>
    <row r="48" spans="1:182">
      <c r="A48" s="40">
        <v>39115</v>
      </c>
      <c r="B48" s="41"/>
      <c r="C48" s="41"/>
      <c r="D48" s="41"/>
      <c r="E48" s="42">
        <v>8.0444440841674805</v>
      </c>
      <c r="F48" s="42">
        <v>8.0136756896972656</v>
      </c>
      <c r="G48" s="42">
        <v>8.0136756896972656</v>
      </c>
      <c r="H48" s="42">
        <v>8.0581197738647461</v>
      </c>
      <c r="I48" s="42">
        <v>8.1299142837524414</v>
      </c>
      <c r="J48" s="42">
        <v>8.0717945098876953</v>
      </c>
      <c r="K48" s="54">
        <f t="shared" si="44"/>
        <v>8.0552706718444824</v>
      </c>
      <c r="L48" s="43">
        <v>2.4420024827122688E-2</v>
      </c>
      <c r="M48" s="43">
        <v>2.4420024827122688E-2</v>
      </c>
      <c r="N48" s="43">
        <v>2.4420024827122688E-2</v>
      </c>
      <c r="O48" s="43">
        <v>2.4420024827122688E-2</v>
      </c>
      <c r="P48" s="43">
        <v>2.4420024827122688E-2</v>
      </c>
      <c r="Q48" s="43">
        <v>2.4420024827122688E-2</v>
      </c>
      <c r="R48" s="54">
        <f t="shared" si="45"/>
        <v>2.4420024827122688E-2</v>
      </c>
      <c r="S48" s="43">
        <v>2.5641026496887207</v>
      </c>
      <c r="T48" s="43">
        <v>2.5641026496887207</v>
      </c>
      <c r="U48" s="43">
        <v>2.442002534866333</v>
      </c>
      <c r="V48" s="43">
        <v>3.4188034534454346</v>
      </c>
      <c r="W48" s="43">
        <v>3.1746032238006592</v>
      </c>
      <c r="X48" s="43">
        <v>3.4188034534454346</v>
      </c>
      <c r="Y48" s="56">
        <f t="shared" si="46"/>
        <v>2.9304029941558838</v>
      </c>
      <c r="Z48" s="42">
        <v>-0.11965811997652054</v>
      </c>
      <c r="AA48" s="42">
        <v>-0.13431014120578766</v>
      </c>
      <c r="AB48" s="42">
        <v>-0.13431014120578766</v>
      </c>
      <c r="AC48" s="42">
        <v>-0.11965811997652054</v>
      </c>
      <c r="AD48" s="42">
        <v>-0.11965811997652054</v>
      </c>
      <c r="AE48" s="42">
        <v>-0.13431014120578766</v>
      </c>
      <c r="AF48" s="54">
        <f t="shared" si="47"/>
        <v>-0.1269841305911541</v>
      </c>
      <c r="AG48" s="42">
        <v>7.6957263946533203</v>
      </c>
      <c r="AH48" s="42">
        <v>7.6820511817932129</v>
      </c>
      <c r="AI48" s="42">
        <v>7.6752138137817383</v>
      </c>
      <c r="AJ48" s="42">
        <v>7.7435898780822754</v>
      </c>
      <c r="AK48" s="42">
        <v>7.7675213813781738</v>
      </c>
      <c r="AL48" s="42">
        <v>7.7264957427978516</v>
      </c>
      <c r="AM48" s="54">
        <f t="shared" si="48"/>
        <v>7.7150997320810957</v>
      </c>
      <c r="AN48" s="44">
        <v>0.6398046612739563</v>
      </c>
      <c r="AO48" s="44">
        <v>0.55189257860183716</v>
      </c>
      <c r="AP48" s="44">
        <v>0.49084249138832092</v>
      </c>
      <c r="AQ48" s="44">
        <v>0.51526254415512085</v>
      </c>
      <c r="AR48" s="44">
        <v>0.68376070261001587</v>
      </c>
      <c r="AS48" s="44">
        <v>0.6398046612739563</v>
      </c>
      <c r="AT48" s="58">
        <f t="shared" si="49"/>
        <v>0.5868946065505346</v>
      </c>
      <c r="AU48" s="42">
        <v>0.62881565093994141</v>
      </c>
      <c r="AV48" s="42">
        <v>0.62271064519882202</v>
      </c>
      <c r="AW48" s="42">
        <v>0.65811967849731445</v>
      </c>
      <c r="AX48" s="42">
        <v>0.57753360271453857</v>
      </c>
      <c r="AY48" s="42">
        <v>0.56776559352874756</v>
      </c>
      <c r="AZ48" s="42">
        <v>0.58119660615921021</v>
      </c>
      <c r="BA48" s="54">
        <f t="shared" si="37"/>
        <v>0.60602362950642907</v>
      </c>
      <c r="BB48" s="44"/>
      <c r="BC48" s="42">
        <v>0.35042735934257507</v>
      </c>
      <c r="BD48" s="42">
        <v>0.3382173478603363</v>
      </c>
      <c r="BE48" s="42">
        <v>0.3699633777141571</v>
      </c>
      <c r="BF48" s="42">
        <v>0.30769231915473938</v>
      </c>
      <c r="BG48" s="42">
        <v>0.26739928126335144</v>
      </c>
      <c r="BH48" s="42">
        <v>0.29914531111717224</v>
      </c>
      <c r="BI48" s="54">
        <f t="shared" si="50"/>
        <v>0.32214083274205524</v>
      </c>
      <c r="BJ48" s="44">
        <v>4.1159313172101974E-2</v>
      </c>
      <c r="BK48" s="44">
        <v>4.0153946727514267E-2</v>
      </c>
      <c r="BL48" s="44">
        <v>4.0157411247491837E-2</v>
      </c>
      <c r="BM48" s="44">
        <v>3.7429191172122955E-2</v>
      </c>
      <c r="BN48" s="44">
        <v>3.8505870848894119E-2</v>
      </c>
      <c r="BO48" s="44">
        <v>3.848164901137352E-2</v>
      </c>
      <c r="BP48" s="58">
        <f t="shared" si="51"/>
        <v>3.9314563696583114E-2</v>
      </c>
      <c r="BQ48" s="42">
        <v>1.1636141538619995</v>
      </c>
      <c r="BR48" s="42">
        <v>1.1538461446762085</v>
      </c>
      <c r="BS48" s="42">
        <v>1.1733821630477905</v>
      </c>
      <c r="BT48" s="42">
        <v>1.1208791732788086</v>
      </c>
      <c r="BU48" s="42">
        <v>1.037851095199585</v>
      </c>
      <c r="BV48" s="42">
        <v>1.0952380895614624</v>
      </c>
      <c r="BW48" s="54">
        <f t="shared" si="52"/>
        <v>1.1241351366043091</v>
      </c>
      <c r="BX48" s="44">
        <v>3.7851039320230484E-2</v>
      </c>
      <c r="BY48" s="44">
        <v>3.9072040468454361E-2</v>
      </c>
      <c r="BZ48" s="44">
        <v>4.0293041616678238E-2</v>
      </c>
      <c r="CA48" s="44">
        <v>3.6630038172006607E-2</v>
      </c>
      <c r="CB48" s="44">
        <v>4.0293041616678238E-2</v>
      </c>
      <c r="CC48" s="44">
        <v>3.6630038172006607E-2</v>
      </c>
      <c r="CD48" s="58">
        <f t="shared" si="53"/>
        <v>3.8461539894342422E-2</v>
      </c>
      <c r="CE48" s="42">
        <v>7.8495726585388184</v>
      </c>
      <c r="CF48" s="42">
        <v>7.856410026550293</v>
      </c>
      <c r="CG48" s="42">
        <v>7.846153736114502</v>
      </c>
      <c r="CH48" s="42">
        <v>7.8358974456787109</v>
      </c>
      <c r="CI48" s="42">
        <v>7.8324785232543945</v>
      </c>
      <c r="CJ48" s="42">
        <v>7.8393163681030273</v>
      </c>
      <c r="CK48" s="54">
        <f t="shared" si="54"/>
        <v>7.843304793039958</v>
      </c>
      <c r="CL48" s="42"/>
      <c r="CM48" s="44"/>
      <c r="CN48" s="44">
        <v>1.8637362718582153</v>
      </c>
      <c r="CO48" s="44">
        <v>1.8178266286849976</v>
      </c>
      <c r="CP48" s="44">
        <v>1.8393162488937378</v>
      </c>
      <c r="CQ48" s="44">
        <v>1.9125763177871704</v>
      </c>
      <c r="CR48" s="44">
        <v>1.7914530038833618</v>
      </c>
      <c r="CS48" s="44">
        <v>1.7982906103134155</v>
      </c>
      <c r="CT48" s="58">
        <f t="shared" si="55"/>
        <v>1.8371998469034831</v>
      </c>
      <c r="CU48" s="44">
        <v>0.64399433135986328</v>
      </c>
      <c r="CV48" s="44">
        <v>0.71864169836044312</v>
      </c>
      <c r="CW48" s="44">
        <v>0.67352950572967529</v>
      </c>
      <c r="CX48" s="44">
        <v>0.62939000129699707</v>
      </c>
      <c r="CY48" s="44">
        <v>0.68846064805984497</v>
      </c>
      <c r="CZ48" s="44">
        <v>0.6959642767906189</v>
      </c>
      <c r="DA48" s="58">
        <f t="shared" si="56"/>
        <v>0.67499674359957373</v>
      </c>
      <c r="DB48" s="65">
        <v>1299.3895263671875</v>
      </c>
      <c r="DC48" s="65">
        <v>1231.9903564453125</v>
      </c>
      <c r="DD48" s="65">
        <v>1256.776611328125</v>
      </c>
      <c r="DE48" s="65">
        <v>1273.3822021484375</v>
      </c>
      <c r="DF48" s="65">
        <v>1300.976806640625</v>
      </c>
      <c r="DG48" s="65">
        <v>1235.8974609375</v>
      </c>
      <c r="DH48" s="58">
        <f t="shared" si="57"/>
        <v>1.823619111328125</v>
      </c>
      <c r="DI48" s="65">
        <v>1298.681396484375</v>
      </c>
      <c r="DJ48" s="65">
        <v>1287.9609375</v>
      </c>
      <c r="DK48" s="65">
        <v>1295.873046875</v>
      </c>
      <c r="DL48" s="65">
        <v>1305.83642578125</v>
      </c>
      <c r="DM48" s="65">
        <v>1295.9462890625</v>
      </c>
      <c r="DN48" s="65">
        <v>1297.386962890625</v>
      </c>
      <c r="DO48" s="58">
        <f t="shared" si="58"/>
        <v>1.8676044140625001</v>
      </c>
      <c r="DP48" s="77">
        <v>24</v>
      </c>
      <c r="DQ48" s="77"/>
      <c r="DR48" s="65">
        <v>0</v>
      </c>
      <c r="DS48" s="65">
        <v>0</v>
      </c>
      <c r="DT48" s="65">
        <v>768.25</v>
      </c>
      <c r="DU48" s="65">
        <v>775.8125</v>
      </c>
      <c r="DV48" s="65">
        <v>746.75</v>
      </c>
      <c r="DW48" s="65">
        <v>739.125</v>
      </c>
      <c r="DX48" s="58">
        <f t="shared" si="59"/>
        <v>0.72718499999999997</v>
      </c>
      <c r="DY48" s="43">
        <v>6.4005861282348633</v>
      </c>
      <c r="DZ48" s="43">
        <v>12.546062469482422</v>
      </c>
      <c r="EA48" s="43">
        <v>27.563316345214844</v>
      </c>
      <c r="EB48" s="44">
        <f t="shared" si="62"/>
        <v>1.5925266552734376</v>
      </c>
      <c r="EC48" s="42">
        <v>9</v>
      </c>
      <c r="ED48" s="42">
        <v>9</v>
      </c>
      <c r="EE48" s="42">
        <v>9</v>
      </c>
      <c r="EF48" s="42">
        <v>9</v>
      </c>
      <c r="EG48" s="42">
        <v>9</v>
      </c>
      <c r="EH48" s="42">
        <v>9</v>
      </c>
      <c r="EI48" s="56">
        <f t="shared" si="38"/>
        <v>9</v>
      </c>
      <c r="EJ48" s="65">
        <v>103.95</v>
      </c>
      <c r="EK48" s="42">
        <v>0</v>
      </c>
      <c r="EL48" s="42">
        <v>0</v>
      </c>
      <c r="EM48" s="42">
        <v>0</v>
      </c>
      <c r="EN48" s="42">
        <v>0</v>
      </c>
      <c r="EO48" s="42">
        <v>0</v>
      </c>
      <c r="EP48" s="42">
        <v>0</v>
      </c>
      <c r="EQ48" s="54" t="str">
        <f t="shared" si="39"/>
        <v>0</v>
      </c>
      <c r="ER48" s="42"/>
      <c r="ES48" s="42">
        <v>0</v>
      </c>
      <c r="ET48" s="42">
        <v>0</v>
      </c>
      <c r="EU48" s="42">
        <v>0</v>
      </c>
      <c r="EV48" s="42">
        <v>0</v>
      </c>
      <c r="EW48" s="42">
        <v>0</v>
      </c>
      <c r="EX48" s="42">
        <v>0</v>
      </c>
      <c r="EY48" s="54" t="str">
        <f t="shared" si="40"/>
        <v>0</v>
      </c>
      <c r="EZ48" s="42"/>
      <c r="FA48" s="42">
        <v>0.18999999761581421</v>
      </c>
      <c r="FB48" s="42">
        <v>0.18999999761581421</v>
      </c>
      <c r="FC48" s="42">
        <v>0.18999999761581421</v>
      </c>
      <c r="FD48" s="42">
        <v>0.18000000715255737</v>
      </c>
      <c r="FE48" s="42">
        <v>0.18000000715255737</v>
      </c>
      <c r="FF48" s="42">
        <v>0.18000000715255737</v>
      </c>
      <c r="FG48" s="54">
        <f t="shared" si="41"/>
        <v>0.18500000238418579</v>
      </c>
      <c r="FH48" s="42"/>
      <c r="FI48" s="42">
        <v>0.20000000298023224</v>
      </c>
      <c r="FJ48" s="42">
        <v>0.20000000298023224</v>
      </c>
      <c r="FK48" s="42">
        <v>0.20000000298023224</v>
      </c>
      <c r="FL48" s="42">
        <v>0.18000000715255737</v>
      </c>
      <c r="FM48" s="42">
        <v>0.20000000298023224</v>
      </c>
      <c r="FN48" s="42">
        <v>0.20000000298023224</v>
      </c>
      <c r="FO48" s="54">
        <f t="shared" si="42"/>
        <v>0.19666667034228644</v>
      </c>
      <c r="FP48" s="42"/>
      <c r="FQ48" s="42">
        <v>0.54000002145767212</v>
      </c>
      <c r="FR48" s="42">
        <v>0.54000002145767212</v>
      </c>
      <c r="FS48" s="42">
        <v>0.54000002145767212</v>
      </c>
      <c r="FT48" s="42">
        <v>0.54000002145767212</v>
      </c>
      <c r="FU48" s="42">
        <v>0.54000002145767212</v>
      </c>
      <c r="FV48" s="42">
        <v>0.54000002145767212</v>
      </c>
      <c r="FW48" s="54">
        <f t="shared" si="43"/>
        <v>0.54000002145767212</v>
      </c>
      <c r="FX48" s="42"/>
      <c r="FY48">
        <f t="shared" si="60"/>
        <v>0.6983672309510871</v>
      </c>
      <c r="FZ48">
        <f t="shared" si="61"/>
        <v>1.1835334502405668</v>
      </c>
    </row>
    <row r="49" spans="1:182">
      <c r="A49" s="40">
        <v>39116</v>
      </c>
      <c r="B49" s="41"/>
      <c r="C49" s="41"/>
      <c r="D49" s="41"/>
      <c r="E49" s="42">
        <v>8.0273504257202148</v>
      </c>
      <c r="F49" s="42">
        <v>8.0307693481445312</v>
      </c>
      <c r="G49" s="42">
        <v>8.0170936584472656</v>
      </c>
      <c r="H49" s="42">
        <v>8.0786323547363281</v>
      </c>
      <c r="I49" s="42">
        <v>8.1333332061767578</v>
      </c>
      <c r="J49" s="42">
        <v>8.0957269668579102</v>
      </c>
      <c r="K49" s="54">
        <f t="shared" si="44"/>
        <v>8.063817660013834</v>
      </c>
      <c r="L49" s="43">
        <v>2.4420024827122688E-2</v>
      </c>
      <c r="M49" s="43">
        <v>2.4420024827122688E-2</v>
      </c>
      <c r="N49" s="43">
        <v>2.4420024827122688E-2</v>
      </c>
      <c r="O49" s="43">
        <v>2.4420024827122688E-2</v>
      </c>
      <c r="P49" s="43">
        <v>2.4420024827122688E-2</v>
      </c>
      <c r="Q49" s="43">
        <v>2.4420024827122688E-2</v>
      </c>
      <c r="R49" s="54">
        <f t="shared" si="45"/>
        <v>2.4420024827122688E-2</v>
      </c>
      <c r="S49" s="43">
        <v>3.2967033386230469</v>
      </c>
      <c r="T49" s="43">
        <v>3.2967033386230469</v>
      </c>
      <c r="U49" s="43">
        <v>2.5641026496887207</v>
      </c>
      <c r="V49" s="43">
        <v>3.4188034534454346</v>
      </c>
      <c r="W49" s="43">
        <v>4.5177044868469238</v>
      </c>
      <c r="X49" s="43">
        <v>3.4188034534454346</v>
      </c>
      <c r="Y49" s="56">
        <f t="shared" si="46"/>
        <v>3.4188034534454346</v>
      </c>
      <c r="Z49" s="42">
        <v>-0.13919414579868317</v>
      </c>
      <c r="AA49" s="42">
        <v>-0.11965811997652054</v>
      </c>
      <c r="AB49" s="42">
        <v>-0.12942613661289215</v>
      </c>
      <c r="AC49" s="42">
        <v>-0.13431014120578766</v>
      </c>
      <c r="AD49" s="42">
        <v>-0.12454212456941605</v>
      </c>
      <c r="AE49" s="42">
        <v>-0.12454212456941605</v>
      </c>
      <c r="AF49" s="54">
        <f t="shared" si="47"/>
        <v>-0.12861213212211928</v>
      </c>
      <c r="AG49" s="42">
        <v>7.6923074722290039</v>
      </c>
      <c r="AH49" s="42">
        <v>7.6957263946533203</v>
      </c>
      <c r="AI49" s="42">
        <v>7.6820511817932129</v>
      </c>
      <c r="AJ49" s="42">
        <v>7.7367520332336426</v>
      </c>
      <c r="AK49" s="42">
        <v>7.7811965942382812</v>
      </c>
      <c r="AL49" s="42">
        <v>7.760683536529541</v>
      </c>
      <c r="AM49" s="54">
        <f t="shared" si="48"/>
        <v>7.724786202112834</v>
      </c>
      <c r="AN49" s="44">
        <v>0.5763126015663147</v>
      </c>
      <c r="AO49" s="44">
        <v>0.60561662912368774</v>
      </c>
      <c r="AP49" s="44">
        <v>0.52747255563735962</v>
      </c>
      <c r="AQ49" s="44">
        <v>0.54212456941604614</v>
      </c>
      <c r="AR49" s="44">
        <v>0.66910868883132935</v>
      </c>
      <c r="AS49" s="44">
        <v>0.69352871179580688</v>
      </c>
      <c r="AT49" s="58">
        <f t="shared" si="49"/>
        <v>0.60236062606175744</v>
      </c>
      <c r="AU49" s="42">
        <v>0.58119660615921021</v>
      </c>
      <c r="AV49" s="42">
        <v>0.57387059926986694</v>
      </c>
      <c r="AW49" s="42">
        <v>0.58730161190032959</v>
      </c>
      <c r="AX49" s="42">
        <v>0.53479856252670288</v>
      </c>
      <c r="AY49" s="42">
        <v>0.45421245694160461</v>
      </c>
      <c r="AZ49" s="42">
        <v>0.63614165782928467</v>
      </c>
      <c r="BA49" s="54">
        <f t="shared" si="37"/>
        <v>0.56125358243783319</v>
      </c>
      <c r="BB49" s="44"/>
      <c r="BC49" s="42">
        <v>0.32356533408164978</v>
      </c>
      <c r="BD49" s="42">
        <v>0.29670330882072449</v>
      </c>
      <c r="BE49" s="42">
        <v>0.29548230767250061</v>
      </c>
      <c r="BF49" s="42">
        <v>0.25396826863288879</v>
      </c>
      <c r="BG49" s="42">
        <v>0.18559218943119049</v>
      </c>
      <c r="BH49" s="42">
        <v>0.30158731341362</v>
      </c>
      <c r="BI49" s="54">
        <f t="shared" si="50"/>
        <v>0.27614978700876236</v>
      </c>
      <c r="BJ49" s="44">
        <v>3.848164901137352E-2</v>
      </c>
      <c r="BK49" s="44">
        <v>3.848164901137352E-2</v>
      </c>
      <c r="BL49" s="44">
        <v>3.848164901137352E-2</v>
      </c>
      <c r="BM49" s="44">
        <v>3.848164901137352E-2</v>
      </c>
      <c r="BN49" s="44">
        <v>4.0788609534502029E-2</v>
      </c>
      <c r="BO49" s="44">
        <v>4.0927689522504807E-2</v>
      </c>
      <c r="BP49" s="58">
        <f t="shared" si="51"/>
        <v>3.9273815850416817E-2</v>
      </c>
      <c r="BQ49" s="42">
        <v>1.1465201377868652</v>
      </c>
      <c r="BR49" s="42">
        <v>1.1660561561584473</v>
      </c>
      <c r="BS49" s="42">
        <v>1.1501832008361816</v>
      </c>
      <c r="BT49" s="42">
        <v>1.1318681240081787</v>
      </c>
      <c r="BU49" s="42">
        <v>1.0354090929031372</v>
      </c>
      <c r="BV49" s="42">
        <v>1</v>
      </c>
      <c r="BW49" s="54">
        <f t="shared" si="52"/>
        <v>1.1050061186154683</v>
      </c>
      <c r="BX49" s="44">
        <v>3.9072040468454361E-2</v>
      </c>
      <c r="BY49" s="44">
        <v>3.6630038172006607E-2</v>
      </c>
      <c r="BZ49" s="44">
        <v>3.9072040468454361E-2</v>
      </c>
      <c r="CA49" s="44">
        <v>3.7851039320230484E-2</v>
      </c>
      <c r="CB49" s="44">
        <v>4.1514042764902115E-2</v>
      </c>
      <c r="CC49" s="44">
        <v>3.7851039320230484E-2</v>
      </c>
      <c r="CD49" s="58">
        <f t="shared" si="53"/>
        <v>3.8665040085713066E-2</v>
      </c>
      <c r="CE49" s="42">
        <v>7.8529915809631348</v>
      </c>
      <c r="CF49" s="42">
        <v>7.856410026550293</v>
      </c>
      <c r="CG49" s="42">
        <v>7.8358974456787109</v>
      </c>
      <c r="CH49" s="42">
        <v>7.8222222328186035</v>
      </c>
      <c r="CI49" s="42">
        <v>7.8153843879699707</v>
      </c>
      <c r="CJ49" s="42">
        <v>7.8393163681030273</v>
      </c>
      <c r="CK49" s="54">
        <f t="shared" si="54"/>
        <v>7.837037007013957</v>
      </c>
      <c r="CL49" s="42"/>
      <c r="CM49" s="44"/>
      <c r="CN49" s="44">
        <v>1.8490842580795288</v>
      </c>
      <c r="CO49" s="44">
        <v>1.7816849946975708</v>
      </c>
      <c r="CP49" s="44">
        <v>1.7699633836746216</v>
      </c>
      <c r="CQ49" s="44">
        <v>1.8119658231735229</v>
      </c>
      <c r="CR49" s="44">
        <v>1.7855921983718872</v>
      </c>
      <c r="CS49" s="44">
        <v>1.54334557056427</v>
      </c>
      <c r="CT49" s="58">
        <f t="shared" si="55"/>
        <v>1.7569393714269002</v>
      </c>
      <c r="CU49" s="44">
        <v>0.67352950572967529</v>
      </c>
      <c r="CV49" s="44">
        <v>0.72625386714935303</v>
      </c>
      <c r="CW49" s="44">
        <v>0.74924540519714355</v>
      </c>
      <c r="CX49" s="44">
        <v>0.6959642767906189</v>
      </c>
      <c r="CY49" s="44">
        <v>0.67352950572967529</v>
      </c>
      <c r="CZ49" s="44">
        <v>0.94972854852676392</v>
      </c>
      <c r="DA49" s="58">
        <f t="shared" si="56"/>
        <v>0.74470851818720496</v>
      </c>
      <c r="DB49" s="65">
        <v>1241.75830078125</v>
      </c>
      <c r="DC49" s="65">
        <v>1259.4627685546875</v>
      </c>
      <c r="DD49" s="65">
        <v>1202.3199462890625</v>
      </c>
      <c r="DE49" s="65">
        <v>1240.5372314453125</v>
      </c>
      <c r="DF49" s="65">
        <v>1229.1820068359375</v>
      </c>
      <c r="DG49" s="65">
        <v>985.5921630859375</v>
      </c>
      <c r="DH49" s="58">
        <f t="shared" si="57"/>
        <v>1.7181245800781251</v>
      </c>
      <c r="DI49" s="65">
        <v>1299.90234375</v>
      </c>
      <c r="DJ49" s="65">
        <v>1272.893798828125</v>
      </c>
      <c r="DK49" s="65">
        <v>1272.6007080078125</v>
      </c>
      <c r="DL49" s="65">
        <v>1285.4456787109375</v>
      </c>
      <c r="DM49" s="65">
        <v>1272.820556640625</v>
      </c>
      <c r="DN49" s="65">
        <v>1038.5592041015625</v>
      </c>
      <c r="DO49" s="58">
        <f t="shared" si="58"/>
        <v>1.786133349609375</v>
      </c>
      <c r="DP49" s="77">
        <v>47</v>
      </c>
      <c r="DQ49" s="77"/>
      <c r="DR49" s="65">
        <v>0</v>
      </c>
      <c r="DS49" s="65">
        <v>0</v>
      </c>
      <c r="DT49" s="65">
        <v>796.75</v>
      </c>
      <c r="DU49" s="65">
        <v>779.25</v>
      </c>
      <c r="DV49" s="65">
        <v>766.25</v>
      </c>
      <c r="DW49" s="65">
        <v>770.75</v>
      </c>
      <c r="DX49" s="58">
        <f t="shared" si="59"/>
        <v>0.74712000000000001</v>
      </c>
      <c r="DY49" s="43">
        <v>5.6806836128234863</v>
      </c>
      <c r="DZ49" s="43">
        <v>14.986000061035156</v>
      </c>
      <c r="EA49" s="43">
        <v>26.06903076171875</v>
      </c>
      <c r="EB49" s="44">
        <f t="shared" si="62"/>
        <v>1.4299024612426758</v>
      </c>
      <c r="EC49" s="42">
        <v>9</v>
      </c>
      <c r="ED49" s="42">
        <v>9</v>
      </c>
      <c r="EE49" s="42">
        <v>9</v>
      </c>
      <c r="EF49" s="42">
        <v>9</v>
      </c>
      <c r="EG49" s="42">
        <v>9</v>
      </c>
      <c r="EH49" s="42">
        <v>9</v>
      </c>
      <c r="EI49" s="56">
        <f t="shared" si="38"/>
        <v>9</v>
      </c>
      <c r="EJ49" s="65">
        <v>103.92</v>
      </c>
      <c r="EK49" s="42">
        <v>0</v>
      </c>
      <c r="EL49" s="42">
        <v>0</v>
      </c>
      <c r="EM49" s="42">
        <v>0</v>
      </c>
      <c r="EN49" s="42">
        <v>0</v>
      </c>
      <c r="EO49" s="42">
        <v>0</v>
      </c>
      <c r="EP49" s="42">
        <v>0</v>
      </c>
      <c r="EQ49" s="54" t="str">
        <f t="shared" si="39"/>
        <v>0</v>
      </c>
      <c r="ER49" s="42"/>
      <c r="ES49" s="42">
        <v>0</v>
      </c>
      <c r="ET49" s="42">
        <v>0</v>
      </c>
      <c r="EU49" s="42">
        <v>0</v>
      </c>
      <c r="EV49" s="42">
        <v>0</v>
      </c>
      <c r="EW49" s="42">
        <v>0</v>
      </c>
      <c r="EX49" s="42">
        <v>0</v>
      </c>
      <c r="EY49" s="54" t="str">
        <f t="shared" si="40"/>
        <v>0</v>
      </c>
      <c r="EZ49" s="42"/>
      <c r="FA49" s="42">
        <v>0.18000000715255737</v>
      </c>
      <c r="FB49" s="42">
        <v>0.18000000715255737</v>
      </c>
      <c r="FC49" s="42">
        <v>0.18000000715255737</v>
      </c>
      <c r="FD49" s="42">
        <v>0.18000000715255737</v>
      </c>
      <c r="FE49" s="42">
        <v>0.18000000715255737</v>
      </c>
      <c r="FF49" s="42">
        <v>0.20000000298023224</v>
      </c>
      <c r="FG49" s="54">
        <f t="shared" si="41"/>
        <v>0.18333333979050317</v>
      </c>
      <c r="FH49" s="42"/>
      <c r="FI49" s="42">
        <v>0.20000000298023224</v>
      </c>
      <c r="FJ49" s="42">
        <v>0.20000000298023224</v>
      </c>
      <c r="FK49" s="42">
        <v>0.20000000298023224</v>
      </c>
      <c r="FL49" s="42">
        <v>0.18999999761581421</v>
      </c>
      <c r="FM49" s="42">
        <v>0.18999999761581421</v>
      </c>
      <c r="FN49" s="42">
        <v>0.20000000298023224</v>
      </c>
      <c r="FO49" s="54">
        <f t="shared" si="42"/>
        <v>0.19666666785875955</v>
      </c>
      <c r="FP49" s="42"/>
      <c r="FQ49" s="42">
        <v>0.54000002145767212</v>
      </c>
      <c r="FR49" s="42">
        <v>0.54000002145767212</v>
      </c>
      <c r="FS49" s="42">
        <v>0.54000002145767212</v>
      </c>
      <c r="FT49" s="42">
        <v>0.54000002145767212</v>
      </c>
      <c r="FU49" s="42">
        <v>0.54000002145767212</v>
      </c>
      <c r="FV49" s="42">
        <v>0.54000002145767212</v>
      </c>
      <c r="FW49" s="54">
        <f t="shared" si="43"/>
        <v>0.54000002145767212</v>
      </c>
      <c r="FX49" s="42"/>
      <c r="FY49">
        <f t="shared" si="60"/>
        <v>0.75401755797930203</v>
      </c>
      <c r="FZ49">
        <f t="shared" si="61"/>
        <v>1.1925381112370097</v>
      </c>
    </row>
    <row r="50" spans="1:182">
      <c r="A50" s="40">
        <v>39117</v>
      </c>
      <c r="B50" s="41"/>
      <c r="C50" s="41"/>
      <c r="D50" s="41"/>
      <c r="E50" s="42">
        <v>8.0478630065917969</v>
      </c>
      <c r="F50" s="42">
        <v>8.0273504257202148</v>
      </c>
      <c r="G50" s="42">
        <v>8.0307693481445312</v>
      </c>
      <c r="H50" s="42">
        <v>8.0854701995849609</v>
      </c>
      <c r="I50" s="42">
        <v>8.1777782440185547</v>
      </c>
      <c r="J50" s="42">
        <v>8.1128206253051758</v>
      </c>
      <c r="K50" s="54">
        <f t="shared" si="44"/>
        <v>8.0803419748942051</v>
      </c>
      <c r="L50" s="43">
        <v>2.4420024827122688E-2</v>
      </c>
      <c r="M50" s="43">
        <v>2.4420024827122688E-2</v>
      </c>
      <c r="N50" s="43">
        <v>2.4420024827122688E-2</v>
      </c>
      <c r="O50" s="43">
        <v>2.4420024827122688E-2</v>
      </c>
      <c r="P50" s="43">
        <v>2.4420024827122688E-2</v>
      </c>
      <c r="Q50" s="43">
        <v>2.4420024827122688E-2</v>
      </c>
      <c r="R50" s="54">
        <f t="shared" si="45"/>
        <v>2.4420024827122688E-2</v>
      </c>
      <c r="S50" s="43">
        <v>3.66300368309021</v>
      </c>
      <c r="T50" s="43">
        <v>3.2967033386230469</v>
      </c>
      <c r="U50" s="43">
        <v>3.2967033386230469</v>
      </c>
      <c r="V50" s="43">
        <v>2.6862027645111084</v>
      </c>
      <c r="W50" s="43">
        <v>10.989010810852051</v>
      </c>
      <c r="X50" s="43">
        <v>4.029304027557373</v>
      </c>
      <c r="Y50" s="56">
        <f t="shared" si="46"/>
        <v>4.6601546605428057</v>
      </c>
      <c r="Z50" s="42">
        <v>-0.11965811997652054</v>
      </c>
      <c r="AA50" s="42">
        <v>-0.13431014120578766</v>
      </c>
      <c r="AB50" s="42">
        <v>-0.11965811997652054</v>
      </c>
      <c r="AC50" s="42">
        <v>-0.11477411538362503</v>
      </c>
      <c r="AD50" s="42">
        <v>-0.12454212456941605</v>
      </c>
      <c r="AE50" s="42">
        <v>-0.12942613661289215</v>
      </c>
      <c r="AF50" s="54">
        <f t="shared" si="47"/>
        <v>-0.12372812628746033</v>
      </c>
      <c r="AG50" s="42">
        <v>7.729914665222168</v>
      </c>
      <c r="AH50" s="42">
        <v>7.7675213813781738</v>
      </c>
      <c r="AI50" s="42">
        <v>7.7914528846740723</v>
      </c>
      <c r="AJ50" s="42">
        <v>7.8393163681030273</v>
      </c>
      <c r="AK50" s="42">
        <v>7.9008545875549316</v>
      </c>
      <c r="AL50" s="42">
        <v>7.8598289489746094</v>
      </c>
      <c r="AM50" s="54">
        <f t="shared" si="48"/>
        <v>7.8148148059844971</v>
      </c>
      <c r="AN50" s="44">
        <v>0.5128205418586731</v>
      </c>
      <c r="AO50" s="44">
        <v>0.45177045464515686</v>
      </c>
      <c r="AP50" s="44">
        <v>0.37362638115882874</v>
      </c>
      <c r="AQ50" s="44">
        <v>0.45665445923805237</v>
      </c>
      <c r="AR50" s="44">
        <v>0.37362638115882874</v>
      </c>
      <c r="AS50" s="44">
        <v>0.42979243397712708</v>
      </c>
      <c r="AT50" s="58">
        <f t="shared" si="49"/>
        <v>0.43304844200611115</v>
      </c>
      <c r="AU50" s="42">
        <v>0.49572649598121643</v>
      </c>
      <c r="AV50" s="42">
        <v>0.59462761878967285</v>
      </c>
      <c r="AW50" s="42">
        <v>0.49450549483299255</v>
      </c>
      <c r="AX50" s="42">
        <v>0.60195362567901611</v>
      </c>
      <c r="AY50" s="42">
        <v>0.55067157745361328</v>
      </c>
      <c r="AZ50" s="42">
        <v>0.61172163486480713</v>
      </c>
      <c r="BA50" s="54">
        <f t="shared" si="37"/>
        <v>0.55820107460021973</v>
      </c>
      <c r="BB50" s="44"/>
      <c r="BC50" s="42">
        <v>0.29792430996894836</v>
      </c>
      <c r="BD50" s="42">
        <v>0.30402931571006775</v>
      </c>
      <c r="BE50" s="42">
        <v>0.26251527667045593</v>
      </c>
      <c r="BF50" s="42">
        <v>0.28815630078315735</v>
      </c>
      <c r="BG50" s="42">
        <v>0.28205129504203796</v>
      </c>
      <c r="BH50" s="42">
        <v>0.24908424913883209</v>
      </c>
      <c r="BI50" s="54">
        <f t="shared" si="50"/>
        <v>0.28062679121891659</v>
      </c>
      <c r="BJ50" s="44">
        <v>3.9760701358318329E-2</v>
      </c>
      <c r="BK50" s="44">
        <v>3.7687487900257111E-2</v>
      </c>
      <c r="BL50" s="44">
        <v>3.7687487900257111E-2</v>
      </c>
      <c r="BM50" s="44">
        <v>3.7687487900257111E-2</v>
      </c>
      <c r="BN50" s="44">
        <v>3.7687487900257111E-2</v>
      </c>
      <c r="BO50" s="44">
        <v>3.8744404911994934E-2</v>
      </c>
      <c r="BP50" s="58">
        <f t="shared" si="51"/>
        <v>3.8209176311890282E-2</v>
      </c>
      <c r="BQ50" s="42">
        <v>1.1001220941543579</v>
      </c>
      <c r="BR50" s="42">
        <v>1.1013431549072266</v>
      </c>
      <c r="BS50" s="42">
        <v>1.1037851572036743</v>
      </c>
      <c r="BT50" s="42">
        <v>1.0708180665969849</v>
      </c>
      <c r="BU50" s="42">
        <v>1.0634920597076416</v>
      </c>
      <c r="BV50" s="42">
        <v>1.0634920597076416</v>
      </c>
      <c r="BW50" s="54">
        <f t="shared" si="52"/>
        <v>1.0838420987129211</v>
      </c>
      <c r="BX50" s="44">
        <v>3.7851039320230484E-2</v>
      </c>
      <c r="BY50" s="44">
        <v>3.4188035875558853E-2</v>
      </c>
      <c r="BZ50" s="44">
        <v>3.9072040468454361E-2</v>
      </c>
      <c r="CA50" s="44">
        <v>4.0293041616678238E-2</v>
      </c>
      <c r="CB50" s="44">
        <v>3.7851039320230484E-2</v>
      </c>
      <c r="CC50" s="44">
        <v>3.7851039320230484E-2</v>
      </c>
      <c r="CD50" s="58">
        <f t="shared" si="53"/>
        <v>3.7851039320230484E-2</v>
      </c>
      <c r="CE50" s="42">
        <v>7.8393163681030273</v>
      </c>
      <c r="CF50" s="42">
        <v>7.846153736114502</v>
      </c>
      <c r="CG50" s="42">
        <v>7.8324785232543945</v>
      </c>
      <c r="CH50" s="42">
        <v>7.846153736114502</v>
      </c>
      <c r="CI50" s="42">
        <v>7.8393163681030273</v>
      </c>
      <c r="CJ50" s="42">
        <v>7.8666667938232422</v>
      </c>
      <c r="CK50" s="54">
        <f t="shared" si="54"/>
        <v>7.8450142542521162</v>
      </c>
      <c r="CL50" s="42"/>
      <c r="CM50" s="44"/>
      <c r="CN50" s="44">
        <v>1.5990232229232788</v>
      </c>
      <c r="CO50" s="44">
        <v>1.023687481880188</v>
      </c>
      <c r="CP50" s="44">
        <v>1.0021978616714478</v>
      </c>
      <c r="CQ50" s="44">
        <v>0.87814408540725708</v>
      </c>
      <c r="CR50" s="44">
        <v>1.0012210607528687</v>
      </c>
      <c r="CS50" s="44">
        <v>0.99438339471817017</v>
      </c>
      <c r="CT50" s="58">
        <f t="shared" si="55"/>
        <v>1.0831095178922017</v>
      </c>
      <c r="CU50" s="44">
        <v>0.86767137050628662</v>
      </c>
      <c r="CV50" s="44">
        <v>1.4134821891784668</v>
      </c>
      <c r="CW50" s="44">
        <v>1.4515767097473145</v>
      </c>
      <c r="CX50" s="44">
        <v>1.442021369934082</v>
      </c>
      <c r="CY50" s="44">
        <v>1.461152195930481</v>
      </c>
      <c r="CZ50" s="44">
        <v>1.442021369934082</v>
      </c>
      <c r="DA50" s="58">
        <f t="shared" si="56"/>
        <v>1.3463208675384521</v>
      </c>
      <c r="DB50" s="65">
        <v>1119.047607421875</v>
      </c>
      <c r="DC50" s="65">
        <v>653.2357177734375</v>
      </c>
      <c r="DD50" s="65">
        <v>719.90234375</v>
      </c>
      <c r="DE50" s="65">
        <v>658.73016357421875</v>
      </c>
      <c r="DF50" s="65">
        <v>698.16851806640625</v>
      </c>
      <c r="DG50" s="65">
        <v>662.881591796875</v>
      </c>
      <c r="DH50" s="58">
        <f t="shared" si="57"/>
        <v>1.0828718261718751</v>
      </c>
      <c r="DI50" s="65">
        <v>1029.352783203125</v>
      </c>
      <c r="DJ50" s="65">
        <v>715.21368408203125</v>
      </c>
      <c r="DK50" s="65">
        <v>715.21368408203125</v>
      </c>
      <c r="DL50" s="65">
        <v>718.63250732421875</v>
      </c>
      <c r="DM50" s="65">
        <v>720</v>
      </c>
      <c r="DN50" s="65">
        <v>722.73504638671875</v>
      </c>
      <c r="DO50" s="58">
        <f t="shared" si="58"/>
        <v>1.10907544921875</v>
      </c>
      <c r="DP50" s="77">
        <v>25</v>
      </c>
      <c r="DQ50" s="77"/>
      <c r="DR50" s="65">
        <v>0</v>
      </c>
      <c r="DS50" s="65">
        <v>0</v>
      </c>
      <c r="DT50" s="65">
        <v>0</v>
      </c>
      <c r="DU50" s="65">
        <v>790.875</v>
      </c>
      <c r="DV50" s="65">
        <v>0</v>
      </c>
      <c r="DW50" s="65">
        <v>0</v>
      </c>
      <c r="DX50" s="58">
        <f t="shared" si="59"/>
        <v>0.18981000000000001</v>
      </c>
      <c r="DY50" s="43">
        <v>6.0013675689697266</v>
      </c>
      <c r="DZ50" s="43">
        <v>12.71931266784668</v>
      </c>
      <c r="EA50" s="43">
        <v>28.010871887207031</v>
      </c>
      <c r="EB50" s="44">
        <f t="shared" si="62"/>
        <v>1.4400118086242677</v>
      </c>
      <c r="EC50" s="42">
        <v>9</v>
      </c>
      <c r="ED50" s="42">
        <v>9</v>
      </c>
      <c r="EE50" s="42">
        <v>9</v>
      </c>
      <c r="EF50" s="42">
        <v>9</v>
      </c>
      <c r="EG50" s="42">
        <v>9</v>
      </c>
      <c r="EH50" s="42">
        <v>9</v>
      </c>
      <c r="EI50" s="56">
        <f t="shared" si="38"/>
        <v>9</v>
      </c>
      <c r="EJ50" s="65">
        <v>53.55</v>
      </c>
      <c r="EK50" s="42">
        <v>0</v>
      </c>
      <c r="EL50" s="42">
        <v>0</v>
      </c>
      <c r="EM50" s="42">
        <v>0</v>
      </c>
      <c r="EN50" s="42">
        <v>0</v>
      </c>
      <c r="EO50" s="42">
        <v>0</v>
      </c>
      <c r="EP50" s="42">
        <v>0</v>
      </c>
      <c r="EQ50" s="54" t="str">
        <f t="shared" si="39"/>
        <v>0</v>
      </c>
      <c r="ER50" s="42"/>
      <c r="ES50" s="42">
        <v>0</v>
      </c>
      <c r="ET50" s="42">
        <v>0</v>
      </c>
      <c r="EU50" s="42">
        <v>0</v>
      </c>
      <c r="EV50" s="42">
        <v>0</v>
      </c>
      <c r="EW50" s="42">
        <v>0</v>
      </c>
      <c r="EX50" s="42">
        <v>0</v>
      </c>
      <c r="EY50" s="54" t="str">
        <f t="shared" si="40"/>
        <v>0</v>
      </c>
      <c r="EZ50" s="42"/>
      <c r="FA50" s="42">
        <v>0.20000000298023224</v>
      </c>
      <c r="FB50" s="42">
        <v>0.20000000298023224</v>
      </c>
      <c r="FC50" s="42">
        <v>0.20000000298023224</v>
      </c>
      <c r="FD50" s="42">
        <v>0.20000000298023224</v>
      </c>
      <c r="FE50" s="42">
        <v>0.20000000298023224</v>
      </c>
      <c r="FF50" s="42">
        <v>0.20000000298023224</v>
      </c>
      <c r="FG50" s="54">
        <f t="shared" si="41"/>
        <v>0.20000000298023224</v>
      </c>
      <c r="FH50" s="42"/>
      <c r="FI50" s="42">
        <v>0.20000000298023224</v>
      </c>
      <c r="FJ50" s="42">
        <v>0.20000000298023224</v>
      </c>
      <c r="FK50" s="42">
        <v>0.20000000298023224</v>
      </c>
      <c r="FL50" s="42">
        <v>0.20000000298023224</v>
      </c>
      <c r="FM50" s="42">
        <v>0.20000000298023224</v>
      </c>
      <c r="FN50" s="42">
        <v>0.20000000298023224</v>
      </c>
      <c r="FO50" s="54">
        <f t="shared" si="42"/>
        <v>0.20000000298023224</v>
      </c>
      <c r="FP50" s="42"/>
      <c r="FQ50" s="42">
        <v>0.54000002145767212</v>
      </c>
      <c r="FR50" s="42">
        <v>0.54000002145767212</v>
      </c>
      <c r="FS50" s="42">
        <v>0.54000002145767212</v>
      </c>
      <c r="FT50" s="42">
        <v>0.54000002145767212</v>
      </c>
      <c r="FU50" s="42">
        <v>0.54000002145767212</v>
      </c>
      <c r="FV50" s="42">
        <v>0.54000002145767212</v>
      </c>
      <c r="FW50" s="54">
        <f t="shared" si="43"/>
        <v>0.54000002145767212</v>
      </c>
      <c r="FX50" s="42"/>
      <c r="FY50">
        <f t="shared" si="60"/>
        <v>1.0318638497695971</v>
      </c>
      <c r="FZ50">
        <f t="shared" si="61"/>
        <v>1.0584586715313542</v>
      </c>
    </row>
    <row r="51" spans="1:182">
      <c r="A51" s="40">
        <v>39118</v>
      </c>
      <c r="B51" s="41"/>
      <c r="C51" s="41"/>
      <c r="D51" s="41"/>
      <c r="E51" s="42">
        <v>8.0512819290161133</v>
      </c>
      <c r="F51" s="42">
        <v>8.0273504257202148</v>
      </c>
      <c r="G51" s="42">
        <v>8.0136756896972656</v>
      </c>
      <c r="H51" s="42">
        <v>8.0991449356079102</v>
      </c>
      <c r="I51" s="42">
        <v>8.1948719024658203</v>
      </c>
      <c r="J51" s="42">
        <v>8.1196584701538086</v>
      </c>
      <c r="K51" s="54">
        <f t="shared" si="44"/>
        <v>8.0843305587768555</v>
      </c>
      <c r="L51" s="43">
        <v>2.4420024827122688E-2</v>
      </c>
      <c r="M51" s="43">
        <v>2.4420024827122688E-2</v>
      </c>
      <c r="N51" s="43">
        <v>2.4420024827122688E-2</v>
      </c>
      <c r="O51" s="43">
        <v>0</v>
      </c>
      <c r="P51" s="43">
        <v>0</v>
      </c>
      <c r="Q51" s="43">
        <v>0</v>
      </c>
      <c r="R51" s="54">
        <f t="shared" si="45"/>
        <v>1.2210012413561344E-2</v>
      </c>
      <c r="S51" s="43">
        <v>4.029304027557373</v>
      </c>
      <c r="T51" s="43">
        <v>5.4945054054260254</v>
      </c>
      <c r="U51" s="43">
        <v>3.2967033386230469</v>
      </c>
      <c r="V51" s="43">
        <v>2.6862027645111084</v>
      </c>
      <c r="W51" s="43">
        <v>3.2967033386230469</v>
      </c>
      <c r="X51" s="43">
        <v>2.6862027645111084</v>
      </c>
      <c r="Y51" s="56">
        <f t="shared" si="46"/>
        <v>3.5816036065419516</v>
      </c>
      <c r="Z51" s="42">
        <v>-0.11965811997652054</v>
      </c>
      <c r="AA51" s="42">
        <v>-0.12454212456941605</v>
      </c>
      <c r="AB51" s="42">
        <v>-0.11965811997652054</v>
      </c>
      <c r="AC51" s="42">
        <v>-0.14896215498447418</v>
      </c>
      <c r="AD51" s="42">
        <v>-0.14896215498447418</v>
      </c>
      <c r="AE51" s="42">
        <v>-0.15384615957736969</v>
      </c>
      <c r="AF51" s="54">
        <f t="shared" si="47"/>
        <v>-0.13593813901146254</v>
      </c>
      <c r="AG51" s="42">
        <v>7.7982907295227051</v>
      </c>
      <c r="AH51" s="42">
        <v>7.7948718070983887</v>
      </c>
      <c r="AI51" s="42">
        <v>7.760683536529541</v>
      </c>
      <c r="AJ51" s="42">
        <v>7.8427348136901855</v>
      </c>
      <c r="AK51" s="42">
        <v>7.8905982971191406</v>
      </c>
      <c r="AL51" s="42">
        <v>7.8188033103942871</v>
      </c>
      <c r="AM51" s="54">
        <f t="shared" si="48"/>
        <v>7.817663749059041</v>
      </c>
      <c r="AN51" s="44">
        <v>0.50549453496932983</v>
      </c>
      <c r="AO51" s="44">
        <v>0.52991455793380737</v>
      </c>
      <c r="AP51" s="44">
        <v>0.52747255563735962</v>
      </c>
      <c r="AQ51" s="44">
        <v>0.47863247990608215</v>
      </c>
      <c r="AR51" s="44">
        <v>0.64713066816329956</v>
      </c>
      <c r="AS51" s="44">
        <v>0.68131870031356812</v>
      </c>
      <c r="AT51" s="58">
        <f t="shared" si="49"/>
        <v>0.56166058282057441</v>
      </c>
      <c r="AU51" s="42">
        <v>0.58852261304855347</v>
      </c>
      <c r="AV51" s="42">
        <v>0.62759464979171753</v>
      </c>
      <c r="AW51" s="42">
        <v>0.55921858549118042</v>
      </c>
      <c r="AX51" s="42">
        <v>0.51404154300689697</v>
      </c>
      <c r="AY51" s="42">
        <v>0.61416363716125488</v>
      </c>
      <c r="AZ51" s="42">
        <v>0.49694749712944031</v>
      </c>
      <c r="BA51" s="54">
        <f t="shared" si="37"/>
        <v>0.56674808760484063</v>
      </c>
      <c r="BB51" s="44"/>
      <c r="BC51" s="42">
        <v>0.3223443329334259</v>
      </c>
      <c r="BD51" s="42">
        <v>0.31623932719230652</v>
      </c>
      <c r="BE51" s="42">
        <v>0.2905983030796051</v>
      </c>
      <c r="BF51" s="42">
        <v>0.26862028241157532</v>
      </c>
      <c r="BG51" s="42">
        <v>0.35286936163902283</v>
      </c>
      <c r="BH51" s="42">
        <v>0.24908424913883209</v>
      </c>
      <c r="BI51" s="54">
        <f t="shared" si="50"/>
        <v>0.29995930939912796</v>
      </c>
      <c r="BJ51" s="44">
        <v>3.8694527000188828E-2</v>
      </c>
      <c r="BK51" s="44">
        <v>3.8694527000188828E-2</v>
      </c>
      <c r="BL51" s="44">
        <v>3.8182623684406281E-2</v>
      </c>
      <c r="BM51" s="44">
        <v>4.0331952273845673E-2</v>
      </c>
      <c r="BN51" s="44">
        <v>4.0331952273845673E-2</v>
      </c>
      <c r="BO51" s="44">
        <v>3.9317291229963303E-2</v>
      </c>
      <c r="BP51" s="58">
        <f t="shared" si="51"/>
        <v>3.9258812243739762E-2</v>
      </c>
      <c r="BQ51" s="42">
        <v>1.0757020711898804</v>
      </c>
      <c r="BR51" s="42">
        <v>1.1098901033401489</v>
      </c>
      <c r="BS51" s="42">
        <v>1.1233211755752563</v>
      </c>
      <c r="BT51" s="42">
        <v>1.0989011526107788</v>
      </c>
      <c r="BU51" s="42">
        <v>1.1526252031326294</v>
      </c>
      <c r="BV51" s="42">
        <v>1.1501832008361816</v>
      </c>
      <c r="BW51" s="54">
        <f t="shared" si="52"/>
        <v>1.118437151114146</v>
      </c>
      <c r="BX51" s="44">
        <v>4.0293041616678238E-2</v>
      </c>
      <c r="BY51" s="44">
        <v>3.6630038172006607E-2</v>
      </c>
      <c r="BZ51" s="44">
        <v>3.9072040468454361E-2</v>
      </c>
      <c r="CA51" s="44">
        <v>4.0293041616678238E-2</v>
      </c>
      <c r="CB51" s="44">
        <v>3.9072040468454361E-2</v>
      </c>
      <c r="CC51" s="44">
        <v>3.7851039320230484E-2</v>
      </c>
      <c r="CD51" s="58">
        <f t="shared" si="53"/>
        <v>3.8868540277083717E-2</v>
      </c>
      <c r="CE51" s="42">
        <v>7.8529915809631348</v>
      </c>
      <c r="CF51" s="42">
        <v>7.856410026550293</v>
      </c>
      <c r="CG51" s="42">
        <v>7.8700852394104004</v>
      </c>
      <c r="CH51" s="42">
        <v>7.8735041618347168</v>
      </c>
      <c r="CI51" s="42">
        <v>7.8700852394104004</v>
      </c>
      <c r="CJ51" s="42">
        <v>7.8769230842590332</v>
      </c>
      <c r="CK51" s="54">
        <f t="shared" si="54"/>
        <v>7.8666665554046631</v>
      </c>
      <c r="CL51" s="42"/>
      <c r="CM51" s="44"/>
      <c r="CN51" s="44">
        <v>1.0500611066818237</v>
      </c>
      <c r="CO51" s="44">
        <v>1.0129426717758179</v>
      </c>
      <c r="CP51" s="44">
        <v>1.0129426717758179</v>
      </c>
      <c r="CQ51" s="44">
        <v>1.0852259397506714</v>
      </c>
      <c r="CR51" s="44">
        <v>1.6019536256790161</v>
      </c>
      <c r="CS51" s="44">
        <v>1.5452991724014282</v>
      </c>
      <c r="CT51" s="58">
        <f t="shared" si="55"/>
        <v>1.2180708646774292</v>
      </c>
      <c r="CU51" s="44">
        <v>1.3851268291473389</v>
      </c>
      <c r="CV51" s="44">
        <v>1.3851268291473389</v>
      </c>
      <c r="CW51" s="44">
        <v>1.3945577144622803</v>
      </c>
      <c r="CX51" s="44">
        <v>1.3757166862487793</v>
      </c>
      <c r="CY51" s="44">
        <v>0.8515552282333374</v>
      </c>
      <c r="CZ51" s="44">
        <v>0.90020406246185303</v>
      </c>
      <c r="DA51" s="58">
        <f t="shared" si="56"/>
        <v>1.2153812249501545</v>
      </c>
      <c r="DB51" s="65">
        <v>714.16363525390625</v>
      </c>
      <c r="DC51" s="65">
        <v>683.02813720703125</v>
      </c>
      <c r="DD51" s="65">
        <v>676.19049072265625</v>
      </c>
      <c r="DE51" s="65">
        <v>725.5189208984375</v>
      </c>
      <c r="DF51" s="65">
        <v>1101.3431396484375</v>
      </c>
      <c r="DG51" s="65">
        <v>1051.159912109375</v>
      </c>
      <c r="DH51" s="58">
        <f t="shared" si="57"/>
        <v>1.1883370166015625</v>
      </c>
      <c r="DI51" s="65">
        <v>716.5811767578125</v>
      </c>
      <c r="DJ51" s="65">
        <v>718.63250732421875</v>
      </c>
      <c r="DK51" s="65">
        <v>726.15386962890625</v>
      </c>
      <c r="DL51" s="65">
        <v>734.35894775390625</v>
      </c>
      <c r="DM51" s="65">
        <v>1088.840087890625</v>
      </c>
      <c r="DN51" s="65">
        <v>1075.82421875</v>
      </c>
      <c r="DO51" s="58">
        <f t="shared" si="58"/>
        <v>1.2144937939453124</v>
      </c>
      <c r="DP51" s="77">
        <v>23</v>
      </c>
      <c r="DQ51" s="77"/>
      <c r="DR51" s="65">
        <v>745.6875</v>
      </c>
      <c r="DS51" s="65">
        <v>795.6875</v>
      </c>
      <c r="DT51" s="65">
        <v>797.0625</v>
      </c>
      <c r="DU51" s="65">
        <v>775.375</v>
      </c>
      <c r="DV51" s="65">
        <v>755.875</v>
      </c>
      <c r="DW51" s="65">
        <v>0</v>
      </c>
      <c r="DX51" s="58">
        <f t="shared" si="59"/>
        <v>0.92872500000000002</v>
      </c>
      <c r="DY51" s="43">
        <v>6.5020265579223633</v>
      </c>
      <c r="DZ51" s="43">
        <v>10.07003116607666</v>
      </c>
      <c r="EA51" s="43">
        <v>28.898780822753906</v>
      </c>
      <c r="EB51" s="44">
        <f t="shared" si="62"/>
        <v>1.6012888932037352</v>
      </c>
      <c r="EC51" s="42">
        <v>9</v>
      </c>
      <c r="ED51" s="42">
        <v>9</v>
      </c>
      <c r="EE51" s="42">
        <v>9</v>
      </c>
      <c r="EF51" s="42">
        <v>9</v>
      </c>
      <c r="EG51" s="42">
        <v>9</v>
      </c>
      <c r="EH51" s="42">
        <v>9</v>
      </c>
      <c r="EI51" s="56">
        <f t="shared" si="38"/>
        <v>9</v>
      </c>
      <c r="EJ51" s="65">
        <v>69.41</v>
      </c>
      <c r="EK51" s="42">
        <v>0</v>
      </c>
      <c r="EL51" s="42">
        <v>0</v>
      </c>
      <c r="EM51" s="42">
        <v>0</v>
      </c>
      <c r="EN51" s="42">
        <v>0</v>
      </c>
      <c r="EO51" s="42">
        <v>0</v>
      </c>
      <c r="EP51" s="42">
        <v>0</v>
      </c>
      <c r="EQ51" s="54" t="str">
        <f t="shared" si="39"/>
        <v>0</v>
      </c>
      <c r="ER51" s="42"/>
      <c r="ES51" s="42">
        <v>0</v>
      </c>
      <c r="ET51" s="42">
        <v>0</v>
      </c>
      <c r="EU51" s="42">
        <v>0</v>
      </c>
      <c r="EV51" s="42">
        <v>0</v>
      </c>
      <c r="EW51" s="42">
        <v>0</v>
      </c>
      <c r="EX51" s="42">
        <v>0</v>
      </c>
      <c r="EY51" s="54" t="str">
        <f t="shared" si="40"/>
        <v>0</v>
      </c>
      <c r="EZ51" s="42"/>
      <c r="FA51" s="42">
        <v>0.20000000298023224</v>
      </c>
      <c r="FB51" s="42">
        <v>0.20000000298023224</v>
      </c>
      <c r="FC51" s="42">
        <v>0.18000000715255737</v>
      </c>
      <c r="FD51" s="42">
        <v>0.18000000715255737</v>
      </c>
      <c r="FE51" s="42">
        <v>0.18000000715255737</v>
      </c>
      <c r="FF51" s="42">
        <v>0.15999999642372131</v>
      </c>
      <c r="FG51" s="54">
        <f t="shared" si="41"/>
        <v>0.18333333730697632</v>
      </c>
      <c r="FH51" s="42"/>
      <c r="FI51" s="42">
        <v>0.20000000298023224</v>
      </c>
      <c r="FJ51" s="42">
        <v>0.20000000298023224</v>
      </c>
      <c r="FK51" s="42">
        <v>0.20000000298023224</v>
      </c>
      <c r="FL51" s="42">
        <v>0.20000000298023224</v>
      </c>
      <c r="FM51" s="42">
        <v>0.20000000298023224</v>
      </c>
      <c r="FN51" s="42">
        <v>0.20000000298023224</v>
      </c>
      <c r="FO51" s="54">
        <f t="shared" si="42"/>
        <v>0.20000000298023224</v>
      </c>
      <c r="FP51" s="42"/>
      <c r="FQ51" s="42">
        <v>0.54000002145767212</v>
      </c>
      <c r="FR51" s="42">
        <v>0.54000002145767212</v>
      </c>
      <c r="FS51" s="42">
        <v>0.54000002145767212</v>
      </c>
      <c r="FT51" s="42">
        <v>0.54000002145767212</v>
      </c>
      <c r="FU51" s="42">
        <v>0.54000002145767212</v>
      </c>
      <c r="FV51" s="42">
        <v>0.54000002145767212</v>
      </c>
      <c r="FW51" s="54">
        <f t="shared" si="43"/>
        <v>0.54000002145767212</v>
      </c>
      <c r="FX51" s="42"/>
      <c r="FY51">
        <f t="shared" si="60"/>
        <v>0.80460357241126401</v>
      </c>
      <c r="FZ51">
        <f t="shared" si="61"/>
        <v>1.1598757154408481</v>
      </c>
    </row>
    <row r="52" spans="1:182">
      <c r="A52" s="40">
        <v>39119</v>
      </c>
      <c r="B52" s="41"/>
      <c r="C52" s="41"/>
      <c r="D52" s="41"/>
      <c r="E52" s="42">
        <v>8.0376071929931641</v>
      </c>
      <c r="F52" s="42">
        <v>8.0136756896972656</v>
      </c>
      <c r="G52" s="42">
        <v>8.0068378448486328</v>
      </c>
      <c r="H52" s="42">
        <v>8.0888891220092773</v>
      </c>
      <c r="I52" s="42">
        <v>8.1504278182983398</v>
      </c>
      <c r="J52" s="42">
        <v>8.0752134323120117</v>
      </c>
      <c r="K52" s="54">
        <f t="shared" si="44"/>
        <v>8.0621085166931152</v>
      </c>
      <c r="L52" s="43">
        <v>0</v>
      </c>
      <c r="M52" s="43">
        <v>0</v>
      </c>
      <c r="N52" s="43">
        <v>0</v>
      </c>
      <c r="O52" s="43">
        <v>0</v>
      </c>
      <c r="P52" s="43">
        <v>0</v>
      </c>
      <c r="Q52" s="43">
        <v>0</v>
      </c>
      <c r="R52" s="54">
        <f t="shared" si="45"/>
        <v>0</v>
      </c>
      <c r="S52" s="43">
        <v>2.8083028793334961</v>
      </c>
      <c r="T52" s="43">
        <v>2.6862027645111084</v>
      </c>
      <c r="U52" s="43">
        <v>2.6862027645111084</v>
      </c>
      <c r="V52" s="43">
        <v>2.6862027645111084</v>
      </c>
      <c r="W52" s="43">
        <v>3.2967033386230469</v>
      </c>
      <c r="X52" s="43">
        <v>3.2967033386230469</v>
      </c>
      <c r="Y52" s="56">
        <f t="shared" si="46"/>
        <v>2.9100529750188193</v>
      </c>
      <c r="Z52" s="42">
        <v>-0.14896215498447418</v>
      </c>
      <c r="AA52" s="42">
        <v>-0.16361416876316071</v>
      </c>
      <c r="AB52" s="42">
        <v>-0.14407815039157867</v>
      </c>
      <c r="AC52" s="42">
        <v>-0.14896215498447418</v>
      </c>
      <c r="AD52" s="42">
        <v>-0.10989011079072952</v>
      </c>
      <c r="AE52" s="42">
        <v>-0.10500610619783401</v>
      </c>
      <c r="AF52" s="54">
        <f t="shared" si="47"/>
        <v>-0.13675214101870856</v>
      </c>
      <c r="AG52" s="42">
        <v>7.7675213813781738</v>
      </c>
      <c r="AH52" s="42">
        <v>7.740170955657959</v>
      </c>
      <c r="AI52" s="42">
        <v>7.7128205299377441</v>
      </c>
      <c r="AJ52" s="42">
        <v>7.7880339622497559</v>
      </c>
      <c r="AK52" s="42">
        <v>7.7880339622497559</v>
      </c>
      <c r="AL52" s="42">
        <v>7.7196578979492188</v>
      </c>
      <c r="AM52" s="54">
        <f t="shared" si="48"/>
        <v>7.7527064482371015</v>
      </c>
      <c r="AN52" s="44">
        <v>0.66178268194198608</v>
      </c>
      <c r="AO52" s="44">
        <v>0.7350427508354187</v>
      </c>
      <c r="AP52" s="44">
        <v>0.51526254415512085</v>
      </c>
      <c r="AQ52" s="44">
        <v>0.48595848679542542</v>
      </c>
      <c r="AR52" s="44">
        <v>0.60073262453079224</v>
      </c>
      <c r="AS52" s="44">
        <v>0.64468866586685181</v>
      </c>
      <c r="AT52" s="58">
        <f t="shared" si="49"/>
        <v>0.60724462568759918</v>
      </c>
      <c r="AU52" s="42">
        <v>0.49572649598121643</v>
      </c>
      <c r="AV52" s="42">
        <v>0.46153846383094788</v>
      </c>
      <c r="AW52" s="42">
        <v>0.43956044316291809</v>
      </c>
      <c r="AX52" s="42">
        <v>0.37484738230705261</v>
      </c>
      <c r="AY52" s="42">
        <v>0.48107448220252991</v>
      </c>
      <c r="AZ52" s="42">
        <v>0.37606838345527649</v>
      </c>
      <c r="BA52" s="54">
        <f t="shared" si="37"/>
        <v>0.43813594182332355</v>
      </c>
      <c r="BB52" s="44"/>
      <c r="BC52" s="42">
        <v>0.24420024454593658</v>
      </c>
      <c r="BD52" s="42">
        <v>0.24175824224948883</v>
      </c>
      <c r="BE52" s="42">
        <v>0.28327229619026184</v>
      </c>
      <c r="BF52" s="42">
        <v>0.19291819632053375</v>
      </c>
      <c r="BG52" s="42">
        <v>0.2747252881526947</v>
      </c>
      <c r="BH52" s="42">
        <v>0.17216117680072784</v>
      </c>
      <c r="BI52" s="54">
        <f t="shared" si="50"/>
        <v>0.23483924070994058</v>
      </c>
      <c r="BJ52" s="44">
        <v>3.9317291229963303E-2</v>
      </c>
      <c r="BK52" s="44">
        <v>4.0364440530538559E-2</v>
      </c>
      <c r="BL52" s="44">
        <v>3.9353210479021072E-2</v>
      </c>
      <c r="BM52" s="44">
        <v>3.9353210479021072E-2</v>
      </c>
      <c r="BN52" s="44">
        <v>3.9447534829378128E-2</v>
      </c>
      <c r="BO52" s="44">
        <v>4.0512189269065857E-2</v>
      </c>
      <c r="BP52" s="58">
        <f t="shared" si="51"/>
        <v>3.9724646136164665E-2</v>
      </c>
      <c r="BQ52" s="42">
        <v>1.0842491388320923</v>
      </c>
      <c r="BR52" s="42">
        <v>1.0659340620040894</v>
      </c>
      <c r="BS52" s="42">
        <v>1.0586080551147461</v>
      </c>
      <c r="BT52" s="42">
        <v>1.0720391273498535</v>
      </c>
      <c r="BU52" s="42">
        <v>1.1697192192077637</v>
      </c>
      <c r="BV52" s="42">
        <v>1.0622711181640625</v>
      </c>
      <c r="BW52" s="54">
        <f t="shared" si="52"/>
        <v>1.0854701201121013</v>
      </c>
      <c r="BX52" s="44">
        <v>3.6630038172006607E-2</v>
      </c>
      <c r="BY52" s="44">
        <v>4.1514042764902115E-2</v>
      </c>
      <c r="BZ52" s="44">
        <v>4.2735043913125992E-2</v>
      </c>
      <c r="CA52" s="44">
        <v>3.6630038172006607E-2</v>
      </c>
      <c r="CB52" s="44">
        <v>3.6630038172006607E-2</v>
      </c>
      <c r="CC52" s="44">
        <v>3.7851039320230484E-2</v>
      </c>
      <c r="CD52" s="58">
        <f t="shared" si="53"/>
        <v>3.8665040085713066E-2</v>
      </c>
      <c r="CE52" s="42">
        <v>7.8700852394104004</v>
      </c>
      <c r="CF52" s="42">
        <v>7.8974356651306152</v>
      </c>
      <c r="CG52" s="42">
        <v>7.8666667938232422</v>
      </c>
      <c r="CH52" s="42">
        <v>7.8598289489746094</v>
      </c>
      <c r="CI52" s="42">
        <v>7.8188033103942871</v>
      </c>
      <c r="CJ52" s="42">
        <v>7.8769230842590332</v>
      </c>
      <c r="CK52" s="54">
        <f t="shared" si="54"/>
        <v>7.8649571736653643</v>
      </c>
      <c r="CL52" s="42"/>
      <c r="CM52" s="44"/>
      <c r="CN52" s="44">
        <v>1.54334557056427</v>
      </c>
      <c r="CO52" s="44">
        <v>1.610744833946228</v>
      </c>
      <c r="CP52" s="44">
        <v>1.5736263990402222</v>
      </c>
      <c r="CQ52" s="44">
        <v>1.5638583898544312</v>
      </c>
      <c r="CR52" s="44">
        <v>2.3032968044281006</v>
      </c>
      <c r="CS52" s="44">
        <v>2.2437119483947754</v>
      </c>
      <c r="CT52" s="58">
        <f t="shared" si="55"/>
        <v>1.8064306577046711</v>
      </c>
      <c r="CU52" s="44">
        <v>0.90839612483978271</v>
      </c>
      <c r="CV52" s="44">
        <v>0.8515552282333374</v>
      </c>
      <c r="CW52" s="44">
        <v>0.82756417989730835</v>
      </c>
      <c r="CX52" s="44">
        <v>0.85960197448730469</v>
      </c>
      <c r="CY52" s="44">
        <v>0.28044247627258301</v>
      </c>
      <c r="CZ52" s="44">
        <v>0.28044247627258301</v>
      </c>
      <c r="DA52" s="58">
        <f t="shared" si="56"/>
        <v>0.66800041000048316</v>
      </c>
      <c r="DB52" s="65">
        <v>1040.6593017578125</v>
      </c>
      <c r="DC52" s="65">
        <v>1080.830322265625</v>
      </c>
      <c r="DD52" s="65">
        <v>1066.5445556640625</v>
      </c>
      <c r="DE52" s="65">
        <v>1102.07568359375</v>
      </c>
      <c r="DF52" s="65">
        <v>1563.247802734375</v>
      </c>
      <c r="DG52" s="65">
        <v>1549.206298828125</v>
      </c>
      <c r="DH52" s="58">
        <f t="shared" si="57"/>
        <v>1.7766153515625001</v>
      </c>
      <c r="DI52" s="65">
        <v>1078.2662353515625</v>
      </c>
      <c r="DJ52" s="65">
        <v>1075.6044921875</v>
      </c>
      <c r="DK52" s="65">
        <v>1082.906005859375</v>
      </c>
      <c r="DL52" s="65">
        <v>1102.07568359375</v>
      </c>
      <c r="DM52" s="65">
        <v>1588.15625</v>
      </c>
      <c r="DN52" s="65">
        <v>1581.83154296875</v>
      </c>
      <c r="DO52" s="58">
        <f t="shared" si="58"/>
        <v>1.802121650390625</v>
      </c>
      <c r="DP52" s="77">
        <v>24</v>
      </c>
      <c r="DQ52" s="77"/>
      <c r="DR52" s="65">
        <v>724.1875</v>
      </c>
      <c r="DS52" s="65">
        <v>733.375</v>
      </c>
      <c r="DT52" s="65">
        <v>768.375</v>
      </c>
      <c r="DU52" s="65">
        <v>775.8125</v>
      </c>
      <c r="DV52" s="65">
        <v>771.625</v>
      </c>
      <c r="DW52" s="65">
        <v>766.8125</v>
      </c>
      <c r="DX52" s="58">
        <f t="shared" si="59"/>
        <v>1.089645</v>
      </c>
      <c r="DY52" s="43">
        <v>6.524932861328125</v>
      </c>
      <c r="DZ52" s="43">
        <v>10.817172050476074</v>
      </c>
      <c r="EA52" s="43">
        <v>26.466064453125</v>
      </c>
      <c r="EB52" s="44">
        <f t="shared" si="62"/>
        <v>1.6930390812683105</v>
      </c>
      <c r="EC52" s="42">
        <v>9</v>
      </c>
      <c r="ED52" s="42">
        <v>9</v>
      </c>
      <c r="EE52" s="42">
        <v>9</v>
      </c>
      <c r="EF52" s="42">
        <v>9</v>
      </c>
      <c r="EG52" s="42">
        <v>9</v>
      </c>
      <c r="EH52" s="42">
        <v>9</v>
      </c>
      <c r="EI52" s="56">
        <f t="shared" si="38"/>
        <v>9</v>
      </c>
      <c r="EJ52" s="65">
        <v>113.06</v>
      </c>
      <c r="EK52" s="42">
        <v>0</v>
      </c>
      <c r="EL52" s="42">
        <v>0</v>
      </c>
      <c r="EM52" s="42">
        <v>0</v>
      </c>
      <c r="EN52" s="42">
        <v>0</v>
      </c>
      <c r="EO52" s="42">
        <v>0</v>
      </c>
      <c r="EP52" s="42">
        <v>0</v>
      </c>
      <c r="EQ52" s="54" t="str">
        <f t="shared" si="39"/>
        <v>0</v>
      </c>
      <c r="ER52" s="42"/>
      <c r="ES52" s="42">
        <v>0</v>
      </c>
      <c r="ET52" s="42">
        <v>0</v>
      </c>
      <c r="EU52" s="42">
        <v>0</v>
      </c>
      <c r="EV52" s="42">
        <v>0</v>
      </c>
      <c r="EW52" s="42">
        <v>0</v>
      </c>
      <c r="EX52" s="42">
        <v>0</v>
      </c>
      <c r="EY52" s="54" t="str">
        <f t="shared" si="40"/>
        <v>0</v>
      </c>
      <c r="EZ52" s="42"/>
      <c r="FA52" s="42">
        <v>0.15999999642372131</v>
      </c>
      <c r="FB52" s="42">
        <v>0.15999999642372131</v>
      </c>
      <c r="FC52" s="42">
        <v>0.15999999642372131</v>
      </c>
      <c r="FD52" s="42">
        <v>0.15999999642372131</v>
      </c>
      <c r="FE52" s="42">
        <v>0.18000000715255737</v>
      </c>
      <c r="FF52" s="42">
        <v>0.18000000715255737</v>
      </c>
      <c r="FG52" s="54">
        <f t="shared" si="41"/>
        <v>0.16666666666666666</v>
      </c>
      <c r="FH52" s="42"/>
      <c r="FI52" s="42">
        <v>0.20000000298023224</v>
      </c>
      <c r="FJ52" s="42">
        <v>0.20000000298023224</v>
      </c>
      <c r="FK52" s="42">
        <v>0.20000000298023224</v>
      </c>
      <c r="FL52" s="42">
        <v>0.20000000298023224</v>
      </c>
      <c r="FM52" s="42">
        <v>0.23999999463558197</v>
      </c>
      <c r="FN52" s="42">
        <v>0.2199999988079071</v>
      </c>
      <c r="FO52" s="54">
        <f t="shared" si="42"/>
        <v>0.21000000089406967</v>
      </c>
      <c r="FP52" s="42"/>
      <c r="FQ52" s="42">
        <v>0.54000002145767212</v>
      </c>
      <c r="FR52" s="42">
        <v>0.54000002145767212</v>
      </c>
      <c r="FS52" s="42">
        <v>0.54000002145767212</v>
      </c>
      <c r="FT52" s="42">
        <v>0.54000002145767212</v>
      </c>
      <c r="FU52" s="42">
        <v>0.54000002145767212</v>
      </c>
      <c r="FV52" s="42">
        <v>0.54000002145767212</v>
      </c>
      <c r="FW52" s="54">
        <f t="shared" si="43"/>
        <v>0.54000002145767212</v>
      </c>
      <c r="FX52" s="42"/>
      <c r="FY52">
        <f t="shared" si="60"/>
        <v>0.68053721516968313</v>
      </c>
      <c r="FZ52">
        <f t="shared" si="61"/>
        <v>1.1960452150806848</v>
      </c>
    </row>
    <row r="53" spans="1:182">
      <c r="A53" s="40">
        <v>39120</v>
      </c>
      <c r="B53" s="41"/>
      <c r="C53" s="41"/>
      <c r="D53" s="41"/>
      <c r="E53" s="42">
        <v>8.0136756896972656</v>
      </c>
      <c r="F53" s="42">
        <v>7.9965810775756836</v>
      </c>
      <c r="G53" s="42">
        <v>7.9829058647155762</v>
      </c>
      <c r="H53" s="42">
        <v>8.0649576187133789</v>
      </c>
      <c r="I53" s="42">
        <v>8.1401710510253906</v>
      </c>
      <c r="J53" s="42">
        <v>8.0581197738647461</v>
      </c>
      <c r="K53" s="54">
        <f t="shared" si="44"/>
        <v>8.0427351792653408</v>
      </c>
      <c r="L53" s="43">
        <v>0</v>
      </c>
      <c r="M53" s="43">
        <v>0</v>
      </c>
      <c r="N53" s="43">
        <v>0</v>
      </c>
      <c r="O53" s="43">
        <v>0</v>
      </c>
      <c r="P53" s="43">
        <v>0</v>
      </c>
      <c r="Q53" s="43">
        <v>0</v>
      </c>
      <c r="R53" s="54">
        <f t="shared" si="45"/>
        <v>0</v>
      </c>
      <c r="S53" s="43">
        <v>3.5409035682678223</v>
      </c>
      <c r="T53" s="43">
        <v>3.2967033386230469</v>
      </c>
      <c r="U53" s="43">
        <v>2.6862027645111084</v>
      </c>
      <c r="V53" s="43">
        <v>2.6862027645111084</v>
      </c>
      <c r="W53" s="43">
        <v>4.029304027557373</v>
      </c>
      <c r="X53" s="43">
        <v>3.4188034534454346</v>
      </c>
      <c r="Y53" s="56">
        <f t="shared" si="46"/>
        <v>3.2763533194859824</v>
      </c>
      <c r="Z53" s="42">
        <v>-0.13431014120578766</v>
      </c>
      <c r="AA53" s="42">
        <v>-0.11965811997652054</v>
      </c>
      <c r="AB53" s="42">
        <v>-0.11477411538362503</v>
      </c>
      <c r="AC53" s="42">
        <v>-0.11477411538362503</v>
      </c>
      <c r="AD53" s="42">
        <v>-0.11965811997652054</v>
      </c>
      <c r="AE53" s="42">
        <v>-0.11477411538362503</v>
      </c>
      <c r="AF53" s="54">
        <f t="shared" si="47"/>
        <v>-0.11965812121828397</v>
      </c>
      <c r="AG53" s="42">
        <v>7.7059826850891113</v>
      </c>
      <c r="AH53" s="42">
        <v>7.6752138137817383</v>
      </c>
      <c r="AI53" s="42">
        <v>7.6752138137817383</v>
      </c>
      <c r="AJ53" s="42">
        <v>7.75042724609375</v>
      </c>
      <c r="AK53" s="42">
        <v>7.8051280975341797</v>
      </c>
      <c r="AL53" s="42">
        <v>7.740170955657959</v>
      </c>
      <c r="AM53" s="54">
        <f t="shared" si="48"/>
        <v>7.7253561019897461</v>
      </c>
      <c r="AN53" s="44">
        <v>0.5177045464515686</v>
      </c>
      <c r="AO53" s="44">
        <v>0.48840048909187317</v>
      </c>
      <c r="AP53" s="44">
        <v>0.53968256711959839</v>
      </c>
      <c r="AQ53" s="44">
        <v>0.45909646153450012</v>
      </c>
      <c r="AR53" s="44">
        <v>0.44932845234870911</v>
      </c>
      <c r="AS53" s="44">
        <v>0.68131870031356812</v>
      </c>
      <c r="AT53" s="58">
        <f t="shared" si="49"/>
        <v>0.52258853614330292</v>
      </c>
      <c r="AU53" s="42">
        <v>0.39194139838218689</v>
      </c>
      <c r="AV53" s="42">
        <v>0.45299145579338074</v>
      </c>
      <c r="AW53" s="42">
        <v>0.51037853956222534</v>
      </c>
      <c r="AX53" s="42">
        <v>0.46398046612739563</v>
      </c>
      <c r="AY53" s="42">
        <v>0.51526254415512085</v>
      </c>
      <c r="AZ53" s="42">
        <v>0.48473748564720154</v>
      </c>
      <c r="BA53" s="54">
        <f t="shared" si="37"/>
        <v>0.46988198161125183</v>
      </c>
      <c r="BB53" s="44"/>
      <c r="BC53" s="42">
        <v>0.13064713776111603</v>
      </c>
      <c r="BD53" s="42">
        <v>0.14529915153980255</v>
      </c>
      <c r="BE53" s="42">
        <v>0.19291819632053375</v>
      </c>
      <c r="BF53" s="42">
        <v>0.18437118828296661</v>
      </c>
      <c r="BG53" s="42">
        <v>0.20757021009922028</v>
      </c>
      <c r="BH53" s="42">
        <v>0.20146520435810089</v>
      </c>
      <c r="BI53" s="54">
        <f t="shared" si="50"/>
        <v>0.17704518139362335</v>
      </c>
      <c r="BJ53" s="44">
        <v>3.9446201175451279E-2</v>
      </c>
      <c r="BK53" s="44">
        <v>3.9345074445009232E-2</v>
      </c>
      <c r="BL53" s="44">
        <v>3.9345074445009232E-2</v>
      </c>
      <c r="BM53" s="44">
        <v>3.8328211754560471E-2</v>
      </c>
      <c r="BN53" s="44">
        <v>3.9532210677862167E-2</v>
      </c>
      <c r="BO53" s="44">
        <v>3.8690101355314255E-2</v>
      </c>
      <c r="BP53" s="58">
        <f t="shared" si="51"/>
        <v>3.9114478975534439E-2</v>
      </c>
      <c r="BQ53" s="42">
        <v>0.94261294603347778</v>
      </c>
      <c r="BR53" s="42">
        <v>1.0256410837173462</v>
      </c>
      <c r="BS53" s="42">
        <v>1.1172161102294922</v>
      </c>
      <c r="BT53" s="42">
        <v>1.1599512100219727</v>
      </c>
      <c r="BU53" s="42">
        <v>1.1208791732788086</v>
      </c>
      <c r="BV53" s="42">
        <v>1.1172161102294922</v>
      </c>
      <c r="BW53" s="54">
        <f t="shared" si="52"/>
        <v>1.0805861055850983</v>
      </c>
      <c r="BX53" s="44">
        <v>3.7851039320230484E-2</v>
      </c>
      <c r="BY53" s="44">
        <v>3.7851039320230484E-2</v>
      </c>
      <c r="BZ53" s="44">
        <v>3.6630038172006607E-2</v>
      </c>
      <c r="CA53" s="44">
        <v>3.6630038172006607E-2</v>
      </c>
      <c r="CB53" s="44">
        <v>3.7851039320230484E-2</v>
      </c>
      <c r="CC53" s="44">
        <v>3.6630038172006607E-2</v>
      </c>
      <c r="CD53" s="58">
        <f t="shared" si="53"/>
        <v>3.7240538746118546E-2</v>
      </c>
      <c r="CE53" s="42">
        <v>7.8632478713989258</v>
      </c>
      <c r="CF53" s="42">
        <v>7.8632478713989258</v>
      </c>
      <c r="CG53" s="42">
        <v>7.8324785232543945</v>
      </c>
      <c r="CH53" s="42">
        <v>7.8222222328186035</v>
      </c>
      <c r="CI53" s="42">
        <v>7.8085470199584961</v>
      </c>
      <c r="CJ53" s="42">
        <v>7.8427348136901855</v>
      </c>
      <c r="CK53" s="54">
        <f t="shared" si="54"/>
        <v>7.8387463887532549</v>
      </c>
      <c r="CL53" s="42"/>
      <c r="CM53" s="44"/>
      <c r="CN53" s="44">
        <v>1.8549450635910034</v>
      </c>
      <c r="CO53" s="44">
        <v>1.9457875490188599</v>
      </c>
      <c r="CP53" s="44">
        <v>1.9018315076828003</v>
      </c>
      <c r="CQ53" s="44">
        <v>1.8461538553237915</v>
      </c>
      <c r="CR53" s="44">
        <v>1.8520146608352661</v>
      </c>
      <c r="CS53" s="44">
        <v>1.8500610589981079</v>
      </c>
      <c r="CT53" s="58">
        <f t="shared" si="55"/>
        <v>1.8751322825749714</v>
      </c>
      <c r="CU53" s="44">
        <v>0.62212920188903809</v>
      </c>
      <c r="CV53" s="44">
        <v>0.53720706701278687</v>
      </c>
      <c r="CW53" s="44">
        <v>0.59336721897125244</v>
      </c>
      <c r="CX53" s="44">
        <v>0.59336721897125244</v>
      </c>
      <c r="CY53" s="44">
        <v>0.65133780241012573</v>
      </c>
      <c r="CZ53" s="44">
        <v>0.60769325494766235</v>
      </c>
      <c r="DA53" s="58">
        <f t="shared" si="56"/>
        <v>0.60085029403368628</v>
      </c>
      <c r="DB53" s="65">
        <v>1252.869384765625</v>
      </c>
      <c r="DC53" s="65">
        <v>1346.2760009765625</v>
      </c>
      <c r="DD53" s="65">
        <v>1270.9400634765625</v>
      </c>
      <c r="DE53" s="65">
        <v>1310.01220703125</v>
      </c>
      <c r="DF53" s="65">
        <v>1234.06591796875</v>
      </c>
      <c r="DG53" s="65">
        <v>1266.17822265625</v>
      </c>
      <c r="DH53" s="58">
        <f t="shared" si="57"/>
        <v>1.84328203125</v>
      </c>
      <c r="DI53" s="65">
        <v>1307.277099609375</v>
      </c>
      <c r="DJ53" s="65">
        <v>1304.4688720703125</v>
      </c>
      <c r="DK53" s="65">
        <v>1313.82177734375</v>
      </c>
      <c r="DL53" s="65">
        <v>1301.123291015625</v>
      </c>
      <c r="DM53" s="65">
        <v>1323.8583984375</v>
      </c>
      <c r="DN53" s="65">
        <v>1311.7705078125</v>
      </c>
      <c r="DO53" s="58">
        <f t="shared" si="58"/>
        <v>1.8869567871093751</v>
      </c>
      <c r="DP53" s="77">
        <v>24</v>
      </c>
      <c r="DQ53" s="77"/>
      <c r="DR53" s="65">
        <v>751.125</v>
      </c>
      <c r="DS53" s="65">
        <v>0</v>
      </c>
      <c r="DT53" s="65">
        <v>732.375</v>
      </c>
      <c r="DU53" s="65">
        <v>755.5</v>
      </c>
      <c r="DV53" s="65">
        <v>731.5625</v>
      </c>
      <c r="DW53" s="65">
        <v>771.4375</v>
      </c>
      <c r="DX53" s="58">
        <f t="shared" si="59"/>
        <v>0.89807999999999999</v>
      </c>
      <c r="DY53" s="43">
        <v>6.4954819679260254</v>
      </c>
      <c r="DZ53" s="43">
        <v>11.791703224182129</v>
      </c>
      <c r="EA53" s="43">
        <v>28.595596313476562</v>
      </c>
      <c r="EB53" s="44">
        <f t="shared" si="62"/>
        <v>1.7446752357482911</v>
      </c>
      <c r="EC53" s="42">
        <v>9</v>
      </c>
      <c r="ED53" s="42">
        <v>9</v>
      </c>
      <c r="EE53" s="42">
        <v>9</v>
      </c>
      <c r="EF53" s="42">
        <v>9</v>
      </c>
      <c r="EG53" s="42">
        <v>9</v>
      </c>
      <c r="EH53" s="42">
        <v>9</v>
      </c>
      <c r="EI53" s="56">
        <f t="shared" si="38"/>
        <v>9</v>
      </c>
      <c r="EJ53" s="65">
        <v>119.71</v>
      </c>
      <c r="EK53" s="42">
        <v>0</v>
      </c>
      <c r="EL53" s="42">
        <v>0</v>
      </c>
      <c r="EM53" s="42">
        <v>0</v>
      </c>
      <c r="EN53" s="42">
        <v>0</v>
      </c>
      <c r="EO53" s="42">
        <v>0</v>
      </c>
      <c r="EP53" s="42">
        <v>0</v>
      </c>
      <c r="EQ53" s="54" t="str">
        <f t="shared" si="39"/>
        <v>0</v>
      </c>
      <c r="ER53" s="42"/>
      <c r="ES53" s="42">
        <v>0</v>
      </c>
      <c r="ET53" s="42">
        <v>0</v>
      </c>
      <c r="EU53" s="42">
        <v>0</v>
      </c>
      <c r="EV53" s="42">
        <v>0</v>
      </c>
      <c r="EW53" s="42">
        <v>0</v>
      </c>
      <c r="EX53" s="42">
        <v>0</v>
      </c>
      <c r="EY53" s="54" t="str">
        <f t="shared" si="40"/>
        <v>0</v>
      </c>
      <c r="EZ53" s="42"/>
      <c r="FA53" s="42">
        <v>0.18999999761581421</v>
      </c>
      <c r="FB53" s="42">
        <v>0.20000000298023224</v>
      </c>
      <c r="FC53" s="42">
        <v>0.20000000298023224</v>
      </c>
      <c r="FD53" s="42">
        <v>0.20000000298023224</v>
      </c>
      <c r="FE53" s="42">
        <v>0.20000000298023224</v>
      </c>
      <c r="FF53" s="42">
        <v>0.20000000298023224</v>
      </c>
      <c r="FG53" s="54">
        <f t="shared" si="41"/>
        <v>0.19833333541949591</v>
      </c>
      <c r="FH53" s="42"/>
      <c r="FI53" s="42">
        <v>0.23000000417232513</v>
      </c>
      <c r="FJ53" s="42">
        <v>0.23999999463558197</v>
      </c>
      <c r="FK53" s="42">
        <v>0.25</v>
      </c>
      <c r="FL53" s="42">
        <v>0.23000000417232513</v>
      </c>
      <c r="FM53" s="42">
        <v>0.23000000417232513</v>
      </c>
      <c r="FN53" s="42">
        <v>0.23000000417232513</v>
      </c>
      <c r="FO53" s="54">
        <f t="shared" si="42"/>
        <v>0.23500000188748041</v>
      </c>
      <c r="FP53" s="42"/>
      <c r="FQ53" s="42">
        <v>0.54000002145767212</v>
      </c>
      <c r="FR53" s="42">
        <v>0.56000000238418579</v>
      </c>
      <c r="FS53" s="42">
        <v>0.56000000238418579</v>
      </c>
      <c r="FT53" s="42">
        <v>0.56000000238418579</v>
      </c>
      <c r="FU53" s="42">
        <v>0.56000000238418579</v>
      </c>
      <c r="FV53" s="42">
        <v>0.56000000238418579</v>
      </c>
      <c r="FW53" s="54">
        <f t="shared" si="43"/>
        <v>0.55666667222976685</v>
      </c>
      <c r="FX53" s="42"/>
      <c r="FY53">
        <f t="shared" si="60"/>
        <v>0.79723085108782688</v>
      </c>
      <c r="FZ53">
        <f t="shared" si="61"/>
        <v>1.1471439233731155</v>
      </c>
    </row>
    <row r="54" spans="1:182">
      <c r="A54" s="40">
        <v>39121</v>
      </c>
      <c r="B54" s="41"/>
      <c r="C54" s="41"/>
      <c r="D54" s="41"/>
      <c r="E54" s="42">
        <v>8.0512819290161133</v>
      </c>
      <c r="F54" s="42">
        <v>7.989743709564209</v>
      </c>
      <c r="G54" s="42">
        <v>7.9726495742797852</v>
      </c>
      <c r="H54" s="42">
        <v>8.2188034057617188</v>
      </c>
      <c r="I54" s="42">
        <v>8.3008546829223633</v>
      </c>
      <c r="J54" s="42">
        <v>8.2324790954589844</v>
      </c>
      <c r="K54" s="54">
        <f t="shared" si="44"/>
        <v>8.1276353995005284</v>
      </c>
      <c r="L54" s="43">
        <v>0</v>
      </c>
      <c r="M54" s="43">
        <v>0</v>
      </c>
      <c r="N54" s="43">
        <v>2.4420024827122688E-2</v>
      </c>
      <c r="O54" s="43">
        <v>2.4420024827122688E-2</v>
      </c>
      <c r="P54" s="43">
        <v>2.4420024827122688E-2</v>
      </c>
      <c r="Q54" s="43">
        <v>2.4420024827122688E-2</v>
      </c>
      <c r="R54" s="54">
        <f t="shared" si="45"/>
        <v>1.6280016551415127E-2</v>
      </c>
      <c r="S54" s="43">
        <v>2.6862027645111084</v>
      </c>
      <c r="T54" s="43">
        <v>2.8083028793334961</v>
      </c>
      <c r="U54" s="43">
        <v>2.5641026496887207</v>
      </c>
      <c r="V54" s="43">
        <v>2.5641026496887207</v>
      </c>
      <c r="W54" s="43">
        <v>3.0525031089782715</v>
      </c>
      <c r="X54" s="43">
        <v>3.4188034534454346</v>
      </c>
      <c r="Y54" s="56">
        <f t="shared" si="46"/>
        <v>2.8490029176076255</v>
      </c>
      <c r="Z54" s="42">
        <v>-0.10500610619783401</v>
      </c>
      <c r="AA54" s="42">
        <v>-0.10989011079072952</v>
      </c>
      <c r="AB54" s="42">
        <v>-0.10989011079072952</v>
      </c>
      <c r="AC54" s="42">
        <v>-0.11477411538362503</v>
      </c>
      <c r="AD54" s="42">
        <v>-0.10012210160493851</v>
      </c>
      <c r="AE54" s="42">
        <v>-4.6398047357797623E-2</v>
      </c>
      <c r="AF54" s="54">
        <f t="shared" si="47"/>
        <v>-9.7680098687609032E-2</v>
      </c>
      <c r="AG54" s="42">
        <v>7.7162394523620605</v>
      </c>
      <c r="AH54" s="42">
        <v>7.6923074722290039</v>
      </c>
      <c r="AI54" s="42">
        <v>7.7128205299377441</v>
      </c>
      <c r="AJ54" s="42">
        <v>7.7128205299377441</v>
      </c>
      <c r="AK54" s="42">
        <v>7.7470083236694336</v>
      </c>
      <c r="AL54" s="42">
        <v>7.6102561950683594</v>
      </c>
      <c r="AM54" s="54">
        <f t="shared" si="48"/>
        <v>7.6985754172007246</v>
      </c>
      <c r="AN54" s="44">
        <v>0.49816849827766418</v>
      </c>
      <c r="AO54" s="44">
        <v>0.4761904776096344</v>
      </c>
      <c r="AP54" s="44">
        <v>0.5177045464515686</v>
      </c>
      <c r="AQ54" s="44">
        <v>0.47374847531318665</v>
      </c>
      <c r="AR54" s="44">
        <v>0.46886447072029114</v>
      </c>
      <c r="AS54" s="44">
        <v>0.45421245694160461</v>
      </c>
      <c r="AT54" s="58">
        <f t="shared" si="49"/>
        <v>0.48148148755232495</v>
      </c>
      <c r="AU54" s="42">
        <v>0.48840048909187317</v>
      </c>
      <c r="AV54" s="42">
        <v>0.57264959812164307</v>
      </c>
      <c r="AW54" s="42">
        <v>0.50305253267288208</v>
      </c>
      <c r="AX54" s="42">
        <v>0.5128205418586731</v>
      </c>
      <c r="AY54" s="42">
        <v>0.52258855104446411</v>
      </c>
      <c r="AZ54" s="42">
        <v>0.57875460386276245</v>
      </c>
      <c r="BA54" s="54">
        <f t="shared" si="37"/>
        <v>0.529711052775383</v>
      </c>
      <c r="BB54" s="44"/>
      <c r="BC54" s="42">
        <v>0.21123321354389191</v>
      </c>
      <c r="BD54" s="42">
        <v>0.26862028241157532</v>
      </c>
      <c r="BE54" s="42">
        <v>0.25641027092933655</v>
      </c>
      <c r="BF54" s="42">
        <v>0.24664224684238434</v>
      </c>
      <c r="BG54" s="42">
        <v>0.26739928126335144</v>
      </c>
      <c r="BH54" s="42">
        <v>0.28205129504203796</v>
      </c>
      <c r="BI54" s="54">
        <f t="shared" si="50"/>
        <v>0.25539276500542957</v>
      </c>
      <c r="BJ54" s="44">
        <v>3.8690101355314255E-2</v>
      </c>
      <c r="BK54" s="44">
        <v>3.9771135896444321E-2</v>
      </c>
      <c r="BL54" s="44">
        <v>4.0778219699859619E-2</v>
      </c>
      <c r="BM54" s="44">
        <v>4.1922140866518021E-2</v>
      </c>
      <c r="BN54" s="44">
        <v>4.3188530951738358E-2</v>
      </c>
      <c r="BO54" s="44">
        <v>4.4605758041143417E-2</v>
      </c>
      <c r="BP54" s="58">
        <f t="shared" si="51"/>
        <v>4.1492647801836334E-2</v>
      </c>
      <c r="BQ54" s="42">
        <v>1.1147741079330444</v>
      </c>
      <c r="BR54" s="42">
        <v>1.139194130897522</v>
      </c>
      <c r="BS54" s="42">
        <v>1.1367521286010742</v>
      </c>
      <c r="BT54" s="42">
        <v>1.1111111640930176</v>
      </c>
      <c r="BU54" s="42">
        <v>1.1245421171188354</v>
      </c>
      <c r="BV54" s="42">
        <v>1.1440781354904175</v>
      </c>
      <c r="BW54" s="54">
        <f t="shared" si="52"/>
        <v>1.1284086306889851</v>
      </c>
      <c r="BX54" s="44">
        <v>3.540903702378273E-2</v>
      </c>
      <c r="BY54" s="44">
        <v>3.6630038172006607E-2</v>
      </c>
      <c r="BZ54" s="44">
        <v>3.6630038172006607E-2</v>
      </c>
      <c r="CA54" s="44">
        <v>3.9072040468454361E-2</v>
      </c>
      <c r="CB54" s="44">
        <v>3.6630038172006607E-2</v>
      </c>
      <c r="CC54" s="44">
        <v>3.6630038172006607E-2</v>
      </c>
      <c r="CD54" s="58">
        <f t="shared" si="53"/>
        <v>3.6833538363377251E-2</v>
      </c>
      <c r="CE54" s="42">
        <v>7.8632478713989258</v>
      </c>
      <c r="CF54" s="42">
        <v>7.8529915809631348</v>
      </c>
      <c r="CG54" s="42">
        <v>7.8324785232543945</v>
      </c>
      <c r="CH54" s="42">
        <v>7.8188033103942871</v>
      </c>
      <c r="CI54" s="42">
        <v>7.8153843879699707</v>
      </c>
      <c r="CJ54" s="42">
        <v>7.8529915809631348</v>
      </c>
      <c r="CK54" s="54">
        <f t="shared" si="54"/>
        <v>7.8393162091573076</v>
      </c>
      <c r="CL54" s="42"/>
      <c r="CM54" s="44"/>
      <c r="CN54" s="44">
        <v>1.8041514158248901</v>
      </c>
      <c r="CO54" s="44">
        <v>1.870573878288269</v>
      </c>
      <c r="CP54" s="44">
        <v>1.8998779058456421</v>
      </c>
      <c r="CQ54" s="44">
        <v>1.8109890222549438</v>
      </c>
      <c r="CR54" s="44">
        <v>1.8188034296035767</v>
      </c>
      <c r="CS54" s="44">
        <v>1.9018315076828003</v>
      </c>
      <c r="CT54" s="58">
        <f t="shared" si="55"/>
        <v>1.851037859916687</v>
      </c>
      <c r="CU54" s="44">
        <v>0.65870636701583862</v>
      </c>
      <c r="CV54" s="44">
        <v>0.62212920188903809</v>
      </c>
      <c r="CW54" s="44">
        <v>0.60051625967025757</v>
      </c>
      <c r="CX54" s="44">
        <v>0.64399433135986328</v>
      </c>
      <c r="CY54" s="44">
        <v>0.63667839765548706</v>
      </c>
      <c r="CZ54" s="44">
        <v>0.55805075168609619</v>
      </c>
      <c r="DA54" s="58">
        <f t="shared" si="56"/>
        <v>0.6200125515460968</v>
      </c>
      <c r="DB54" s="65">
        <v>1230.2808837890625</v>
      </c>
      <c r="DC54" s="65">
        <v>1221.6116943359375</v>
      </c>
      <c r="DD54" s="65">
        <v>1329.4261474609375</v>
      </c>
      <c r="DE54" s="65">
        <v>1251.5262451171875</v>
      </c>
      <c r="DF54" s="65">
        <v>1242.6129150390625</v>
      </c>
      <c r="DG54" s="65">
        <v>1240.048828125</v>
      </c>
      <c r="DH54" s="58">
        <f t="shared" si="57"/>
        <v>1.8037216113281249</v>
      </c>
      <c r="DI54" s="65">
        <v>1306.984130859375</v>
      </c>
      <c r="DJ54" s="65">
        <v>1276.776611328125</v>
      </c>
      <c r="DK54" s="65">
        <v>1299.3651123046875</v>
      </c>
      <c r="DL54" s="65">
        <v>1300.5128173828125</v>
      </c>
      <c r="DM54" s="65">
        <v>1301.95361328125</v>
      </c>
      <c r="DN54" s="65">
        <v>1286.666748046875</v>
      </c>
      <c r="DO54" s="58">
        <f t="shared" si="58"/>
        <v>1.8653421679687501</v>
      </c>
      <c r="DP54" s="77">
        <v>71</v>
      </c>
      <c r="DQ54" s="77"/>
      <c r="DR54" s="65">
        <v>0</v>
      </c>
      <c r="DS54" s="65">
        <v>728.875</v>
      </c>
      <c r="DT54" s="65">
        <v>762.625</v>
      </c>
      <c r="DU54" s="65">
        <v>772.6875</v>
      </c>
      <c r="DV54" s="65">
        <v>766.3125</v>
      </c>
      <c r="DW54" s="65">
        <v>0</v>
      </c>
      <c r="DX54" s="58">
        <f t="shared" si="59"/>
        <v>0.72731999999999997</v>
      </c>
      <c r="DY54" s="43">
        <v>5.9555554389953613</v>
      </c>
      <c r="DZ54" s="43">
        <v>12.748187065124512</v>
      </c>
      <c r="EA54" s="43">
        <v>29.057594299316406</v>
      </c>
      <c r="EB54" s="44">
        <f t="shared" si="62"/>
        <v>1.7256955271911623</v>
      </c>
      <c r="EC54" s="42">
        <v>9</v>
      </c>
      <c r="ED54" s="42">
        <v>9</v>
      </c>
      <c r="EE54" s="42">
        <v>9</v>
      </c>
      <c r="EF54" s="42">
        <v>9</v>
      </c>
      <c r="EG54" s="42">
        <v>10</v>
      </c>
      <c r="EH54" s="42">
        <v>12</v>
      </c>
      <c r="EI54" s="56">
        <f t="shared" si="38"/>
        <v>9.6666666666666661</v>
      </c>
      <c r="EJ54" s="65">
        <v>132.28</v>
      </c>
      <c r="EK54" s="42">
        <v>0</v>
      </c>
      <c r="EL54" s="42">
        <v>0</v>
      </c>
      <c r="EM54" s="42">
        <v>0</v>
      </c>
      <c r="EN54" s="42">
        <v>0</v>
      </c>
      <c r="EO54" s="42">
        <v>0</v>
      </c>
      <c r="EP54" s="42">
        <v>0</v>
      </c>
      <c r="EQ54" s="54" t="str">
        <f t="shared" si="39"/>
        <v>0</v>
      </c>
      <c r="ER54" s="42"/>
      <c r="ES54" s="42">
        <v>0</v>
      </c>
      <c r="ET54" s="42">
        <v>0</v>
      </c>
      <c r="EU54" s="42">
        <v>0</v>
      </c>
      <c r="EV54" s="42">
        <v>0</v>
      </c>
      <c r="EW54" s="42">
        <v>0</v>
      </c>
      <c r="EX54" s="42">
        <v>0</v>
      </c>
      <c r="EY54" s="54" t="str">
        <f t="shared" si="40"/>
        <v>0</v>
      </c>
      <c r="EZ54" s="42"/>
      <c r="FA54" s="42">
        <v>0.20000000298023224</v>
      </c>
      <c r="FB54" s="42">
        <v>0.20000000298023224</v>
      </c>
      <c r="FC54" s="42">
        <v>0.18999999761581421</v>
      </c>
      <c r="FD54" s="42">
        <v>0.18999999761581421</v>
      </c>
      <c r="FE54" s="42">
        <v>0.18999999761581421</v>
      </c>
      <c r="FF54" s="42">
        <v>0.18999999761581421</v>
      </c>
      <c r="FG54" s="54">
        <f t="shared" si="41"/>
        <v>0.19333333273728689</v>
      </c>
      <c r="FH54" s="42"/>
      <c r="FI54" s="42">
        <v>0.23000000417232513</v>
      </c>
      <c r="FJ54" s="42">
        <v>0.23000000417232513</v>
      </c>
      <c r="FK54" s="42">
        <v>0.2199999988079071</v>
      </c>
      <c r="FL54" s="42">
        <v>0.2199999988079071</v>
      </c>
      <c r="FM54" s="42">
        <v>0.2199999988079071</v>
      </c>
      <c r="FN54" s="42">
        <v>0.2199999988079071</v>
      </c>
      <c r="FO54" s="54">
        <f t="shared" si="42"/>
        <v>0.22333333392937979</v>
      </c>
      <c r="FP54" s="42"/>
      <c r="FQ54" s="42">
        <v>0.56000000238418579</v>
      </c>
      <c r="FR54" s="42">
        <v>0.56000000238418579</v>
      </c>
      <c r="FS54" s="42">
        <v>0.54000002145767212</v>
      </c>
      <c r="FT54" s="42">
        <v>0.54000002145767212</v>
      </c>
      <c r="FU54" s="42">
        <v>0.54000002145767212</v>
      </c>
      <c r="FV54" s="42">
        <v>0.54000002145767212</v>
      </c>
      <c r="FW54" s="54">
        <f t="shared" si="43"/>
        <v>0.54666668176651001</v>
      </c>
      <c r="FX54" s="42"/>
      <c r="FY54">
        <f t="shared" si="60"/>
        <v>0.77211330036837966</v>
      </c>
      <c r="FZ54">
        <f t="shared" si="61"/>
        <v>1.1163361528606619</v>
      </c>
    </row>
    <row r="55" spans="1:182">
      <c r="A55" s="40">
        <v>39122</v>
      </c>
      <c r="B55" s="41"/>
      <c r="C55" s="41"/>
      <c r="D55" s="41"/>
      <c r="E55" s="42">
        <v>8.1709403991699219</v>
      </c>
      <c r="F55" s="42">
        <v>8.143589973449707</v>
      </c>
      <c r="G55" s="42">
        <v>8.1606836318969727</v>
      </c>
      <c r="H55" s="42">
        <v>8.1948719024658203</v>
      </c>
      <c r="I55" s="42">
        <v>8.2427349090576172</v>
      </c>
      <c r="J55" s="42">
        <v>8.1914529800415039</v>
      </c>
      <c r="K55" s="54">
        <f t="shared" si="44"/>
        <v>8.1840456326802578</v>
      </c>
      <c r="L55" s="43">
        <v>2.4420024827122688E-2</v>
      </c>
      <c r="M55" s="43">
        <v>2.4420024827122688E-2</v>
      </c>
      <c r="N55" s="43">
        <v>2.4420024827122688E-2</v>
      </c>
      <c r="O55" s="43">
        <v>0</v>
      </c>
      <c r="P55" s="43">
        <v>0</v>
      </c>
      <c r="Q55" s="43">
        <v>0</v>
      </c>
      <c r="R55" s="54">
        <f t="shared" si="45"/>
        <v>1.2210012413561344E-2</v>
      </c>
      <c r="S55" s="43">
        <v>2.6862027645111084</v>
      </c>
      <c r="T55" s="43">
        <v>2.6862027645111084</v>
      </c>
      <c r="U55" s="43">
        <v>2.442002534866333</v>
      </c>
      <c r="V55" s="43">
        <v>2.6862027645111084</v>
      </c>
      <c r="W55" s="43">
        <v>2.6862027645111084</v>
      </c>
      <c r="X55" s="43">
        <v>2.8083028793334961</v>
      </c>
      <c r="Y55" s="56">
        <f t="shared" si="46"/>
        <v>2.6658527453740439</v>
      </c>
      <c r="Z55" s="42">
        <v>-3.6630038172006607E-2</v>
      </c>
      <c r="AA55" s="42">
        <v>-3.1746033579111099E-2</v>
      </c>
      <c r="AB55" s="42">
        <v>-4.1514042764902115E-2</v>
      </c>
      <c r="AC55" s="42">
        <v>-7.5702078640460968E-2</v>
      </c>
      <c r="AD55" s="42">
        <v>-8.5470087826251984E-2</v>
      </c>
      <c r="AE55" s="42">
        <v>-8.0586083233356476E-2</v>
      </c>
      <c r="AF55" s="54">
        <f t="shared" si="47"/>
        <v>-5.8608060702681541E-2</v>
      </c>
      <c r="AG55" s="42">
        <v>7.5897436141967773</v>
      </c>
      <c r="AH55" s="42">
        <v>7.5692305564880371</v>
      </c>
      <c r="AI55" s="42">
        <v>7.5760684013366699</v>
      </c>
      <c r="AJ55" s="42">
        <v>7.6717948913574219</v>
      </c>
      <c r="AK55" s="42">
        <v>7.7025642395019531</v>
      </c>
      <c r="AL55" s="42">
        <v>7.6615386009216309</v>
      </c>
      <c r="AM55" s="54">
        <f t="shared" si="48"/>
        <v>7.6284900506337481</v>
      </c>
      <c r="AN55" s="44">
        <v>0.43711844086647034</v>
      </c>
      <c r="AO55" s="44">
        <v>0.32967033982276917</v>
      </c>
      <c r="AP55" s="44">
        <v>0.30769231915473938</v>
      </c>
      <c r="AQ55" s="44">
        <v>0.36385837197303772</v>
      </c>
      <c r="AR55" s="44">
        <v>0.39316239953041077</v>
      </c>
      <c r="AS55" s="44">
        <v>0.43467643857002258</v>
      </c>
      <c r="AT55" s="58">
        <f t="shared" si="49"/>
        <v>0.37769638498624164</v>
      </c>
      <c r="AU55" s="42">
        <v>0.54334557056427002</v>
      </c>
      <c r="AV55" s="42">
        <v>0.54334557056427002</v>
      </c>
      <c r="AW55" s="42">
        <v>0.51648354530334473</v>
      </c>
      <c r="AX55" s="42">
        <v>0.43956044316291809</v>
      </c>
      <c r="AY55" s="42">
        <v>0.43711844086647034</v>
      </c>
      <c r="AZ55" s="42">
        <v>0.42368742823600769</v>
      </c>
      <c r="BA55" s="54">
        <f t="shared" si="37"/>
        <v>0.48392349978288013</v>
      </c>
      <c r="BB55" s="44"/>
      <c r="BC55" s="42">
        <v>0.31135532259941101</v>
      </c>
      <c r="BD55" s="42">
        <v>0.2905983030796051</v>
      </c>
      <c r="BE55" s="42">
        <v>0.30769231915473938</v>
      </c>
      <c r="BF55" s="42">
        <v>0.20879121124744415</v>
      </c>
      <c r="BG55" s="42">
        <v>0.21001221239566803</v>
      </c>
      <c r="BH55" s="42">
        <v>0.16971917450428009</v>
      </c>
      <c r="BI55" s="54">
        <f t="shared" si="50"/>
        <v>0.24969475716352463</v>
      </c>
      <c r="BJ55" s="44">
        <v>4.1748914867639542E-2</v>
      </c>
      <c r="BK55" s="44">
        <v>3.8278304040431976E-2</v>
      </c>
      <c r="BL55" s="44">
        <v>3.8121961057186127E-2</v>
      </c>
      <c r="BM55" s="44">
        <v>3.7403903901576996E-2</v>
      </c>
      <c r="BN55" s="44">
        <v>3.7429526448249817E-2</v>
      </c>
      <c r="BO55" s="44">
        <v>3.7429526448249817E-2</v>
      </c>
      <c r="BP55" s="58">
        <f t="shared" si="51"/>
        <v>3.8402022793889046E-2</v>
      </c>
      <c r="BQ55" s="42">
        <v>1.1929181814193726</v>
      </c>
      <c r="BR55" s="42">
        <v>1.1904761791229248</v>
      </c>
      <c r="BS55" s="42">
        <v>1.2112332582473755</v>
      </c>
      <c r="BT55" s="42">
        <v>1.1514041423797607</v>
      </c>
      <c r="BU55" s="42">
        <v>1.1172161102294922</v>
      </c>
      <c r="BV55" s="42">
        <v>1.0805860757827759</v>
      </c>
      <c r="BW55" s="54">
        <f t="shared" si="52"/>
        <v>1.1573056578636169</v>
      </c>
      <c r="BX55" s="44">
        <v>3.6630038172006607E-2</v>
      </c>
      <c r="BY55" s="44">
        <v>3.7851039320230484E-2</v>
      </c>
      <c r="BZ55" s="44">
        <v>3.6630038172006607E-2</v>
      </c>
      <c r="CA55" s="44">
        <v>3.540903702378273E-2</v>
      </c>
      <c r="CB55" s="44">
        <v>3.6630038172006607E-2</v>
      </c>
      <c r="CC55" s="44">
        <v>3.2967034727334976E-2</v>
      </c>
      <c r="CD55" s="58">
        <f t="shared" si="53"/>
        <v>3.6019537597894669E-2</v>
      </c>
      <c r="CE55" s="42">
        <v>7.8495726585388184</v>
      </c>
      <c r="CF55" s="42">
        <v>7.8427348136901855</v>
      </c>
      <c r="CG55" s="42">
        <v>7.8188033103942871</v>
      </c>
      <c r="CH55" s="42">
        <v>7.6923074722290039</v>
      </c>
      <c r="CI55" s="42">
        <v>7.7743587493896484</v>
      </c>
      <c r="CJ55" s="42">
        <v>7.846153736114502</v>
      </c>
      <c r="CK55" s="54">
        <f t="shared" si="54"/>
        <v>7.8039884567260742</v>
      </c>
      <c r="CL55" s="42"/>
      <c r="CM55" s="44"/>
      <c r="CN55" s="44">
        <v>1.9604395627975464</v>
      </c>
      <c r="CO55" s="44">
        <v>1.9174603223800659</v>
      </c>
      <c r="CP55" s="44">
        <v>1.870573878288269</v>
      </c>
      <c r="CQ55" s="44">
        <v>1.7680097818374634</v>
      </c>
      <c r="CR55" s="44">
        <v>1.8481074571609497</v>
      </c>
      <c r="CS55" s="44">
        <v>1.7885226011276245</v>
      </c>
      <c r="CT55" s="58">
        <f t="shared" si="55"/>
        <v>1.8588522672653198</v>
      </c>
      <c r="CU55" s="44">
        <v>0.54412442445755005</v>
      </c>
      <c r="CV55" s="44">
        <v>0.55805075168609619</v>
      </c>
      <c r="CW55" s="44">
        <v>0.59336721897125244</v>
      </c>
      <c r="CX55" s="44">
        <v>0.67352950572967529</v>
      </c>
      <c r="CY55" s="44">
        <v>0.68846064805984497</v>
      </c>
      <c r="CZ55" s="44">
        <v>0.6959642767906189</v>
      </c>
      <c r="DA55" s="58">
        <f t="shared" si="56"/>
        <v>0.62558280428250634</v>
      </c>
      <c r="DB55" s="65">
        <v>1348.962158203125</v>
      </c>
      <c r="DC55" s="65">
        <v>1256.2880859375</v>
      </c>
      <c r="DD55" s="65">
        <v>1311.84375</v>
      </c>
      <c r="DE55" s="65">
        <v>1230.5250244140625</v>
      </c>
      <c r="DF55" s="65">
        <v>1231.257568359375</v>
      </c>
      <c r="DG55" s="65">
        <v>1255.921875</v>
      </c>
      <c r="DH55" s="58">
        <f t="shared" si="57"/>
        <v>1.832351630859375</v>
      </c>
      <c r="DI55" s="65">
        <v>1284.0048828125</v>
      </c>
      <c r="DJ55" s="65">
        <v>1259.658203125</v>
      </c>
      <c r="DK55" s="65">
        <v>1277.386962890625</v>
      </c>
      <c r="DL55" s="65">
        <v>1297.386962890625</v>
      </c>
      <c r="DM55" s="65">
        <v>1284.2979736328125</v>
      </c>
      <c r="DN55" s="65">
        <v>1281.95361328125</v>
      </c>
      <c r="DO55" s="58">
        <f t="shared" si="58"/>
        <v>1.844325263671875</v>
      </c>
      <c r="DP55" s="77">
        <v>23</v>
      </c>
      <c r="DQ55" s="77"/>
      <c r="DR55" s="65">
        <v>771.4375</v>
      </c>
      <c r="DS55" s="65">
        <v>747.625</v>
      </c>
      <c r="DT55" s="65">
        <v>782.3125</v>
      </c>
      <c r="DU55" s="65">
        <v>778.875</v>
      </c>
      <c r="DV55" s="65">
        <v>783.25</v>
      </c>
      <c r="DW55" s="65">
        <v>0</v>
      </c>
      <c r="DX55" s="58">
        <f t="shared" si="59"/>
        <v>0.92723999999999995</v>
      </c>
      <c r="DY55" s="43">
        <v>6.3842244148254395</v>
      </c>
      <c r="DZ55" s="43">
        <v>14.036734580993652</v>
      </c>
      <c r="EA55" s="43">
        <v>29.115341186523438</v>
      </c>
      <c r="EB55" s="44">
        <f t="shared" si="62"/>
        <v>1.6561973263549805</v>
      </c>
      <c r="EC55" s="42">
        <v>12</v>
      </c>
      <c r="ED55" s="42">
        <v>12</v>
      </c>
      <c r="EE55" s="42">
        <v>12</v>
      </c>
      <c r="EF55" s="42">
        <v>10</v>
      </c>
      <c r="EG55" s="42">
        <v>10</v>
      </c>
      <c r="EH55" s="42">
        <v>10</v>
      </c>
      <c r="EI55" s="56">
        <f t="shared" si="38"/>
        <v>11</v>
      </c>
      <c r="EJ55" s="65">
        <v>138.6</v>
      </c>
      <c r="EK55" s="42">
        <v>0</v>
      </c>
      <c r="EL55" s="42">
        <v>0</v>
      </c>
      <c r="EM55" s="42">
        <v>0</v>
      </c>
      <c r="EN55" s="42">
        <v>0</v>
      </c>
      <c r="EO55" s="42">
        <v>0</v>
      </c>
      <c r="EP55" s="42">
        <v>0</v>
      </c>
      <c r="EQ55" s="54" t="str">
        <f t="shared" si="39"/>
        <v>0</v>
      </c>
      <c r="ER55" s="42"/>
      <c r="ES55" s="42">
        <v>0</v>
      </c>
      <c r="ET55" s="42">
        <v>0</v>
      </c>
      <c r="EU55" s="42">
        <v>0</v>
      </c>
      <c r="EV55" s="42">
        <v>0</v>
      </c>
      <c r="EW55" s="42">
        <v>0</v>
      </c>
      <c r="EX55" s="42">
        <v>0</v>
      </c>
      <c r="EY55" s="54" t="str">
        <f t="shared" si="40"/>
        <v>0</v>
      </c>
      <c r="EZ55" s="42"/>
      <c r="FA55" s="42">
        <v>0.18999999761581421</v>
      </c>
      <c r="FB55" s="42">
        <v>0.18999999761581421</v>
      </c>
      <c r="FC55" s="42">
        <v>0.18999999761581421</v>
      </c>
      <c r="FD55" s="42">
        <v>0.18000000715255737</v>
      </c>
      <c r="FE55" s="42">
        <v>0.18000000715255737</v>
      </c>
      <c r="FF55" s="42">
        <v>0.18000000715255737</v>
      </c>
      <c r="FG55" s="54">
        <f t="shared" si="41"/>
        <v>0.18500000238418579</v>
      </c>
      <c r="FH55" s="42"/>
      <c r="FI55" s="42">
        <v>0.2199999988079071</v>
      </c>
      <c r="FJ55" s="42">
        <v>0.2199999988079071</v>
      </c>
      <c r="FK55" s="42">
        <v>0.2199999988079071</v>
      </c>
      <c r="FL55" s="42">
        <v>0.2199999988079071</v>
      </c>
      <c r="FM55" s="42">
        <v>0.2199999988079071</v>
      </c>
      <c r="FN55" s="42">
        <v>0.2199999988079071</v>
      </c>
      <c r="FO55" s="54">
        <f t="shared" si="42"/>
        <v>0.2199999988079071</v>
      </c>
      <c r="FP55" s="42"/>
      <c r="FQ55" s="42">
        <v>0.54000002145767212</v>
      </c>
      <c r="FR55" s="42">
        <v>0.54000002145767212</v>
      </c>
      <c r="FS55" s="42">
        <v>0.54000002145767212</v>
      </c>
      <c r="FT55" s="42">
        <v>0.54000002145767212</v>
      </c>
      <c r="FU55" s="42">
        <v>0.54000002145767212</v>
      </c>
      <c r="FV55" s="42">
        <v>0.54000002145767212</v>
      </c>
      <c r="FW55" s="54">
        <f t="shared" si="43"/>
        <v>0.54000002145767212</v>
      </c>
      <c r="FX55" s="42"/>
      <c r="FY55">
        <f t="shared" si="60"/>
        <v>0.84869332834550537</v>
      </c>
      <c r="FZ55">
        <f t="shared" si="61"/>
        <v>1.0206046948727188</v>
      </c>
    </row>
    <row r="56" spans="1:182">
      <c r="A56" s="40">
        <v>39123</v>
      </c>
      <c r="B56" s="41"/>
      <c r="C56" s="41"/>
      <c r="D56" s="41"/>
      <c r="E56" s="42">
        <v>8.1606836318969727</v>
      </c>
      <c r="F56" s="42">
        <v>8.1299142837524414</v>
      </c>
      <c r="G56" s="42">
        <v>8.105982780456543</v>
      </c>
      <c r="H56" s="42">
        <v>8.1811962127685547</v>
      </c>
      <c r="I56" s="42">
        <v>8.2632474899291992</v>
      </c>
      <c r="J56" s="42">
        <v>8.1982908248901367</v>
      </c>
      <c r="K56" s="54">
        <f t="shared" si="44"/>
        <v>8.1732192039489746</v>
      </c>
      <c r="L56" s="43">
        <v>0</v>
      </c>
      <c r="M56" s="43">
        <v>0</v>
      </c>
      <c r="N56" s="43">
        <v>0</v>
      </c>
      <c r="O56" s="43">
        <v>0</v>
      </c>
      <c r="P56" s="43">
        <v>0</v>
      </c>
      <c r="Q56" s="43">
        <v>0</v>
      </c>
      <c r="R56" s="54">
        <f t="shared" si="45"/>
        <v>0</v>
      </c>
      <c r="S56" s="43">
        <v>2.8083028793334961</v>
      </c>
      <c r="T56" s="43">
        <v>2.8083028793334961</v>
      </c>
      <c r="U56" s="43">
        <v>2.6862027645111084</v>
      </c>
      <c r="V56" s="43">
        <v>2.9304029941558838</v>
      </c>
      <c r="W56" s="43">
        <v>3.0525031089782715</v>
      </c>
      <c r="X56" s="43">
        <v>3.1746032238006592</v>
      </c>
      <c r="Y56" s="56">
        <f t="shared" si="46"/>
        <v>2.9100529750188193</v>
      </c>
      <c r="Z56" s="42">
        <v>-7.5702078640460968E-2</v>
      </c>
      <c r="AA56" s="42">
        <v>-9.0354092419147491E-2</v>
      </c>
      <c r="AB56" s="42">
        <v>-0.11965811997652054</v>
      </c>
      <c r="AC56" s="42">
        <v>-0.15384615957736969</v>
      </c>
      <c r="AD56" s="42">
        <v>-0.16361416876316071</v>
      </c>
      <c r="AE56" s="42">
        <v>-0.13431014120578766</v>
      </c>
      <c r="AF56" s="54">
        <f t="shared" si="47"/>
        <v>-0.12291412676374118</v>
      </c>
      <c r="AG56" s="42">
        <v>7.6307692527770996</v>
      </c>
      <c r="AH56" s="42">
        <v>7.6239314079284668</v>
      </c>
      <c r="AI56" s="42">
        <v>7.6615386009216309</v>
      </c>
      <c r="AJ56" s="42">
        <v>7.7470083236694336</v>
      </c>
      <c r="AK56" s="42">
        <v>7.8222222328186035</v>
      </c>
      <c r="AL56" s="42">
        <v>7.740170955657959</v>
      </c>
      <c r="AM56" s="54">
        <f t="shared" si="48"/>
        <v>7.7042734622955322</v>
      </c>
      <c r="AN56" s="44">
        <v>0.36141636967658997</v>
      </c>
      <c r="AO56" s="44">
        <v>0.37606838345527649</v>
      </c>
      <c r="AP56" s="44">
        <v>0.26862028241157532</v>
      </c>
      <c r="AQ56" s="44">
        <v>0.27106228470802307</v>
      </c>
      <c r="AR56" s="44">
        <v>0.31013432145118713</v>
      </c>
      <c r="AS56" s="44">
        <v>0.39072039723396301</v>
      </c>
      <c r="AT56" s="58">
        <f t="shared" si="49"/>
        <v>0.32967033982276917</v>
      </c>
      <c r="AU56" s="42">
        <v>0.47496947646141052</v>
      </c>
      <c r="AV56" s="42">
        <v>0.46275946497917175</v>
      </c>
      <c r="AW56" s="42">
        <v>0.46275946497917175</v>
      </c>
      <c r="AX56" s="42">
        <v>0.43345543742179871</v>
      </c>
      <c r="AY56" s="42">
        <v>0.44688645005226135</v>
      </c>
      <c r="AZ56" s="42">
        <v>0.49694749712944031</v>
      </c>
      <c r="BA56" s="54">
        <f t="shared" si="37"/>
        <v>0.46296296517054242</v>
      </c>
      <c r="BB56" s="44"/>
      <c r="BC56" s="42">
        <v>0.23565323650836945</v>
      </c>
      <c r="BD56" s="42">
        <v>0.2222222238779068</v>
      </c>
      <c r="BE56" s="42">
        <v>0.16971917450428009</v>
      </c>
      <c r="BF56" s="42">
        <v>0.18559218943119049</v>
      </c>
      <c r="BG56" s="42">
        <v>0.16849817335605621</v>
      </c>
      <c r="BH56" s="42">
        <v>0.17826618254184723</v>
      </c>
      <c r="BI56" s="54">
        <f t="shared" si="50"/>
        <v>0.19332519670327505</v>
      </c>
      <c r="BJ56" s="44">
        <v>3.8453888148069382E-2</v>
      </c>
      <c r="BK56" s="44">
        <v>3.9532970637083054E-2</v>
      </c>
      <c r="BL56" s="44">
        <v>3.7503771483898163E-2</v>
      </c>
      <c r="BM56" s="44">
        <v>3.7503771483898163E-2</v>
      </c>
      <c r="BN56" s="44">
        <v>3.7503771483898163E-2</v>
      </c>
      <c r="BO56" s="44">
        <v>3.8614921271800995E-2</v>
      </c>
      <c r="BP56" s="58">
        <f t="shared" si="51"/>
        <v>3.8185515751441322E-2</v>
      </c>
      <c r="BQ56" s="42">
        <v>1.0842491388320923</v>
      </c>
      <c r="BR56" s="42">
        <v>1.1355311870574951</v>
      </c>
      <c r="BS56" s="42">
        <v>1.0940171480178833</v>
      </c>
      <c r="BT56" s="42">
        <v>1.0793651342391968</v>
      </c>
      <c r="BU56" s="42">
        <v>1.0720391273498535</v>
      </c>
      <c r="BV56" s="42">
        <v>1.0634920597076416</v>
      </c>
      <c r="BW56" s="54">
        <f t="shared" si="52"/>
        <v>1.0881156325340271</v>
      </c>
      <c r="BX56" s="44">
        <v>3.2967034727334976E-2</v>
      </c>
      <c r="BY56" s="44">
        <v>3.4188035875558853E-2</v>
      </c>
      <c r="BZ56" s="44">
        <v>3.540903702378273E-2</v>
      </c>
      <c r="CA56" s="44">
        <v>3.540903702378273E-2</v>
      </c>
      <c r="CB56" s="44">
        <v>3.7851039320230484E-2</v>
      </c>
      <c r="CC56" s="44">
        <v>3.540903702378273E-2</v>
      </c>
      <c r="CD56" s="58">
        <f t="shared" si="53"/>
        <v>3.5205536832412086E-2</v>
      </c>
      <c r="CE56" s="42">
        <v>7.7811965942382812</v>
      </c>
      <c r="CF56" s="42">
        <v>7.7948718070983887</v>
      </c>
      <c r="CG56" s="42">
        <v>7.7641024589538574</v>
      </c>
      <c r="CH56" s="42">
        <v>7.760683536529541</v>
      </c>
      <c r="CI56" s="42">
        <v>7.7128205299377441</v>
      </c>
      <c r="CJ56" s="42">
        <v>7.8324785232543945</v>
      </c>
      <c r="CK56" s="54">
        <f t="shared" si="54"/>
        <v>7.7743589083353681</v>
      </c>
      <c r="CL56" s="42"/>
      <c r="CM56" s="44"/>
      <c r="CN56" s="44">
        <v>1.7660561800003052</v>
      </c>
      <c r="CO56" s="44">
        <v>1.7826617956161499</v>
      </c>
      <c r="CP56" s="44">
        <v>0.84786325693130493</v>
      </c>
      <c r="CQ56" s="44">
        <v>0.87619048357009888</v>
      </c>
      <c r="CR56" s="44">
        <v>0.89963370561599731</v>
      </c>
      <c r="CS56" s="44">
        <v>0.97680097818374634</v>
      </c>
      <c r="CT56" s="58">
        <f t="shared" si="55"/>
        <v>1.1915343999862671</v>
      </c>
      <c r="CU56" s="44">
        <v>0.73389232158660889</v>
      </c>
      <c r="CV56" s="44">
        <v>0.6959642767906189</v>
      </c>
      <c r="CW56" s="44">
        <v>1.5190328359603882</v>
      </c>
      <c r="CX56" s="44">
        <v>1.4899996519088745</v>
      </c>
      <c r="CY56" s="44">
        <v>1.5776405334472656</v>
      </c>
      <c r="CZ56" s="44">
        <v>1.4229755401611328</v>
      </c>
      <c r="DA56" s="58">
        <f t="shared" si="56"/>
        <v>1.2399175266424816</v>
      </c>
      <c r="DB56" s="65">
        <v>1188.888916015625</v>
      </c>
      <c r="DC56" s="65">
        <v>1267.7655029296875</v>
      </c>
      <c r="DD56" s="65">
        <v>589.010986328125</v>
      </c>
      <c r="DE56" s="65">
        <v>695.60443115234375</v>
      </c>
      <c r="DF56" s="65">
        <v>632.967041015625</v>
      </c>
      <c r="DG56" s="65">
        <v>636.5079345703125</v>
      </c>
      <c r="DH56" s="58">
        <f t="shared" si="57"/>
        <v>1.2025787548828124</v>
      </c>
      <c r="DI56" s="65">
        <v>1277.313720703125</v>
      </c>
      <c r="DJ56" s="65">
        <v>1260.4150390625</v>
      </c>
      <c r="DK56" s="65">
        <v>710.4273681640625</v>
      </c>
      <c r="DL56" s="65">
        <v>715.21368408203125</v>
      </c>
      <c r="DM56" s="65">
        <v>724.78631591796875</v>
      </c>
      <c r="DN56" s="65">
        <v>730.25640869140625</v>
      </c>
      <c r="DO56" s="58">
        <f t="shared" si="58"/>
        <v>1.3004190087890626</v>
      </c>
      <c r="DP56" s="77">
        <v>24</v>
      </c>
      <c r="DQ56" s="77"/>
      <c r="DR56" s="65">
        <v>0</v>
      </c>
      <c r="DS56" s="65">
        <v>764.25</v>
      </c>
      <c r="DT56" s="65">
        <v>771.5</v>
      </c>
      <c r="DU56" s="65">
        <v>802.5625</v>
      </c>
      <c r="DV56" s="65">
        <v>0</v>
      </c>
      <c r="DW56" s="65">
        <v>743.6875</v>
      </c>
      <c r="DX56" s="58">
        <f t="shared" si="59"/>
        <v>0.73968</v>
      </c>
      <c r="DY56" s="43">
        <v>6.021000862121582</v>
      </c>
      <c r="DZ56" s="43">
        <v>12.513577461242676</v>
      </c>
      <c r="EA56" s="43">
        <v>26.993034362792969</v>
      </c>
      <c r="EB56" s="44">
        <f t="shared" si="62"/>
        <v>1.5227999482727053</v>
      </c>
      <c r="EC56" s="42">
        <v>10</v>
      </c>
      <c r="ED56" s="42">
        <v>10</v>
      </c>
      <c r="EE56" s="42">
        <v>10</v>
      </c>
      <c r="EF56" s="42">
        <v>9</v>
      </c>
      <c r="EG56" s="42">
        <v>9</v>
      </c>
      <c r="EH56" s="42">
        <v>10</v>
      </c>
      <c r="EI56" s="56">
        <f t="shared" si="38"/>
        <v>9.6666666666666661</v>
      </c>
      <c r="EJ56" s="65">
        <v>72.44</v>
      </c>
      <c r="EK56" s="42">
        <v>0</v>
      </c>
      <c r="EL56" s="42">
        <v>0</v>
      </c>
      <c r="EM56" s="42">
        <v>0</v>
      </c>
      <c r="EN56" s="42">
        <v>0</v>
      </c>
      <c r="EO56" s="42">
        <v>0</v>
      </c>
      <c r="EP56" s="42">
        <v>0</v>
      </c>
      <c r="EQ56" s="54" t="str">
        <f t="shared" si="39"/>
        <v>0</v>
      </c>
      <c r="ER56" s="42"/>
      <c r="ES56" s="42">
        <v>0</v>
      </c>
      <c r="ET56" s="42">
        <v>0</v>
      </c>
      <c r="EU56" s="42">
        <v>0</v>
      </c>
      <c r="EV56" s="42">
        <v>0</v>
      </c>
      <c r="EW56" s="42">
        <v>0</v>
      </c>
      <c r="EX56" s="42">
        <v>0</v>
      </c>
      <c r="EY56" s="54" t="str">
        <f t="shared" si="40"/>
        <v>0</v>
      </c>
      <c r="EZ56" s="42"/>
      <c r="FA56" s="42">
        <v>0.18000000715255737</v>
      </c>
      <c r="FB56" s="42">
        <v>0.18000000715255737</v>
      </c>
      <c r="FC56" s="42">
        <v>0.18000000715255737</v>
      </c>
      <c r="FD56" s="42">
        <v>0.18000000715255737</v>
      </c>
      <c r="FE56" s="42">
        <v>0.18000000715255737</v>
      </c>
      <c r="FF56" s="42">
        <v>0.18000000715255737</v>
      </c>
      <c r="FG56" s="54">
        <f t="shared" si="41"/>
        <v>0.18000000715255737</v>
      </c>
      <c r="FH56" s="42"/>
      <c r="FI56" s="42">
        <v>0.2199999988079071</v>
      </c>
      <c r="FJ56" s="42">
        <v>0.2199999988079071</v>
      </c>
      <c r="FK56" s="42">
        <v>0.2199999988079071</v>
      </c>
      <c r="FL56" s="42">
        <v>0.2199999988079071</v>
      </c>
      <c r="FM56" s="42">
        <v>0.2199999988079071</v>
      </c>
      <c r="FN56" s="42">
        <v>0.2199999988079071</v>
      </c>
      <c r="FO56" s="54">
        <f t="shared" si="42"/>
        <v>0.2199999988079071</v>
      </c>
      <c r="FP56" s="42"/>
      <c r="FQ56" s="42">
        <v>0.54000002145767212</v>
      </c>
      <c r="FR56" s="42">
        <v>0.54000002145767212</v>
      </c>
      <c r="FS56" s="42">
        <v>0.54000002145767212</v>
      </c>
      <c r="FT56" s="42">
        <v>0.54000002145767212</v>
      </c>
      <c r="FU56" s="42">
        <v>0.54000002145767212</v>
      </c>
      <c r="FV56" s="42">
        <v>0.54000002145767212</v>
      </c>
      <c r="FW56" s="54">
        <f t="shared" si="43"/>
        <v>0.54000002145767212</v>
      </c>
      <c r="FX56" s="42"/>
      <c r="FY56">
        <f t="shared" si="60"/>
        <v>0.94582101924348572</v>
      </c>
      <c r="FZ56">
        <f t="shared" si="61"/>
        <v>0.97146890471914582</v>
      </c>
    </row>
    <row r="57" spans="1:182">
      <c r="A57" s="40">
        <v>39124</v>
      </c>
      <c r="B57" s="41"/>
      <c r="C57" s="41"/>
      <c r="D57" s="41"/>
      <c r="E57" s="42">
        <v>8.1401710510253906</v>
      </c>
      <c r="F57" s="42">
        <v>8.0512819290161133</v>
      </c>
      <c r="G57" s="42">
        <v>8.0786323547363281</v>
      </c>
      <c r="H57" s="42">
        <v>8.1641025543212891</v>
      </c>
      <c r="I57" s="42">
        <v>8.2358970642089844</v>
      </c>
      <c r="J57" s="42">
        <v>8.1367521286010742</v>
      </c>
      <c r="K57" s="54">
        <f t="shared" si="44"/>
        <v>8.1344728469848633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43">
        <v>0</v>
      </c>
      <c r="R57" s="54">
        <f t="shared" si="45"/>
        <v>0</v>
      </c>
      <c r="S57" s="43">
        <v>2.8083028793334961</v>
      </c>
      <c r="T57" s="43">
        <v>2.5641026496887207</v>
      </c>
      <c r="U57" s="43">
        <v>2.6862027645111084</v>
      </c>
      <c r="V57" s="43">
        <v>3.2967033386230469</v>
      </c>
      <c r="W57" s="43">
        <v>4.1514043807983398</v>
      </c>
      <c r="X57" s="43">
        <v>3.2967033386230469</v>
      </c>
      <c r="Y57" s="56">
        <f t="shared" si="46"/>
        <v>3.1339032252629599</v>
      </c>
      <c r="Z57" s="42">
        <v>-0.11477411538362503</v>
      </c>
      <c r="AA57" s="42">
        <v>-0.11965811997652054</v>
      </c>
      <c r="AB57" s="42">
        <v>-0.13431014120578766</v>
      </c>
      <c r="AC57" s="42">
        <v>-0.13919414579868317</v>
      </c>
      <c r="AD57" s="42">
        <v>-0.13919414579868317</v>
      </c>
      <c r="AE57" s="42">
        <v>-6.5934069454669952E-2</v>
      </c>
      <c r="AF57" s="54">
        <f t="shared" si="47"/>
        <v>-0.11884412293632825</v>
      </c>
      <c r="AG57" s="42">
        <v>7.6923074722290039</v>
      </c>
      <c r="AH57" s="42">
        <v>7.6786322593688965</v>
      </c>
      <c r="AI57" s="42">
        <v>7.654700756072998</v>
      </c>
      <c r="AJ57" s="42">
        <v>7.7128205299377441</v>
      </c>
      <c r="AK57" s="42">
        <v>7.7641024589538574</v>
      </c>
      <c r="AL57" s="42">
        <v>7.6307692527770996</v>
      </c>
      <c r="AM57" s="54">
        <f t="shared" si="48"/>
        <v>7.6888887882232666</v>
      </c>
      <c r="AN57" s="44">
        <v>0.34432235360145569</v>
      </c>
      <c r="AO57" s="44">
        <v>0.31990233063697815</v>
      </c>
      <c r="AP57" s="44">
        <v>0.29792430996894836</v>
      </c>
      <c r="AQ57" s="44">
        <v>0.29792430996894836</v>
      </c>
      <c r="AR57" s="44">
        <v>0.34432235360145569</v>
      </c>
      <c r="AS57" s="44">
        <v>0.60073262453079224</v>
      </c>
      <c r="AT57" s="58">
        <f t="shared" si="49"/>
        <v>0.36752138038476306</v>
      </c>
      <c r="AU57" s="42">
        <v>0.46886447072029114</v>
      </c>
      <c r="AV57" s="42">
        <v>0.45299145579338074</v>
      </c>
      <c r="AW57" s="42">
        <v>0.49572649598121643</v>
      </c>
      <c r="AX57" s="42">
        <v>0.34188035130500793</v>
      </c>
      <c r="AY57" s="42">
        <v>0.33455434441566467</v>
      </c>
      <c r="AZ57" s="42">
        <v>0.39804640412330627</v>
      </c>
      <c r="BA57" s="54">
        <f t="shared" si="37"/>
        <v>0.41534392038981122</v>
      </c>
      <c r="BB57" s="44"/>
      <c r="BC57" s="42">
        <v>0.2588522732257843</v>
      </c>
      <c r="BD57" s="42">
        <v>0.21245421469211578</v>
      </c>
      <c r="BE57" s="42">
        <v>0.25396826863288879</v>
      </c>
      <c r="BF57" s="42">
        <v>0.22588522732257843</v>
      </c>
      <c r="BG57" s="42">
        <v>7.9365082085132599E-2</v>
      </c>
      <c r="BH57" s="42">
        <v>0.15750916302204132</v>
      </c>
      <c r="BI57" s="54">
        <f t="shared" si="50"/>
        <v>0.1980057048300902</v>
      </c>
      <c r="BJ57" s="44">
        <v>3.8614921271800995E-2</v>
      </c>
      <c r="BK57" s="44">
        <v>3.8614921271800995E-2</v>
      </c>
      <c r="BL57" s="44">
        <v>3.8614921271800995E-2</v>
      </c>
      <c r="BM57" s="44">
        <v>3.8614921271800995E-2</v>
      </c>
      <c r="BN57" s="44">
        <v>3.8396541029214859E-2</v>
      </c>
      <c r="BO57" s="44">
        <v>3.9401236921548843E-2</v>
      </c>
      <c r="BP57" s="58">
        <f t="shared" si="51"/>
        <v>3.8709577172994614E-2</v>
      </c>
      <c r="BQ57" s="42">
        <v>1.0695971250534058</v>
      </c>
      <c r="BR57" s="42">
        <v>1.1050060987472534</v>
      </c>
      <c r="BS57" s="42">
        <v>1.0805860757827759</v>
      </c>
      <c r="BT57" s="42">
        <v>1.1074481010437012</v>
      </c>
      <c r="BU57" s="42">
        <v>1.067155122756958</v>
      </c>
      <c r="BV57" s="42">
        <v>1.0695971250534058</v>
      </c>
      <c r="BW57" s="54">
        <f t="shared" si="52"/>
        <v>1.0832316080729167</v>
      </c>
      <c r="BX57" s="44">
        <v>3.7851039320230484E-2</v>
      </c>
      <c r="BY57" s="44">
        <v>4.0293041616678238E-2</v>
      </c>
      <c r="BZ57" s="44">
        <v>3.540903702378273E-2</v>
      </c>
      <c r="CA57" s="44">
        <v>3.540903702378273E-2</v>
      </c>
      <c r="CB57" s="44">
        <v>3.540903702378273E-2</v>
      </c>
      <c r="CC57" s="44">
        <v>3.7851039320230484E-2</v>
      </c>
      <c r="CD57" s="58">
        <f t="shared" si="53"/>
        <v>3.7037038554747902E-2</v>
      </c>
      <c r="CE57" s="42">
        <v>7.8290596008300781</v>
      </c>
      <c r="CF57" s="42">
        <v>7.8153843879699707</v>
      </c>
      <c r="CG57" s="42">
        <v>7.8256411552429199</v>
      </c>
      <c r="CH57" s="42">
        <v>7.8290596008300781</v>
      </c>
      <c r="CI57" s="42">
        <v>7.7948718070983887</v>
      </c>
      <c r="CJ57" s="42">
        <v>7.7777776718139648</v>
      </c>
      <c r="CK57" s="54">
        <f t="shared" si="54"/>
        <v>7.8119657039642334</v>
      </c>
      <c r="CL57" s="42"/>
      <c r="CM57" s="44"/>
      <c r="CN57" s="44">
        <v>1.0539683103561401</v>
      </c>
      <c r="CO57" s="44">
        <v>1.0119658708572388</v>
      </c>
      <c r="CP57" s="44">
        <v>0.99047619104385376</v>
      </c>
      <c r="CQ57" s="44">
        <v>1.0090354681015015</v>
      </c>
      <c r="CR57" s="44">
        <v>1.0647131204605103</v>
      </c>
      <c r="CS57" s="44">
        <v>1.9311355352401733</v>
      </c>
      <c r="CT57" s="58">
        <f t="shared" si="55"/>
        <v>1.176882416009903</v>
      </c>
      <c r="CU57" s="44">
        <v>1.3569624423980713</v>
      </c>
      <c r="CV57" s="44">
        <v>1.3757166862487793</v>
      </c>
      <c r="CW57" s="44">
        <v>1.3851268291473389</v>
      </c>
      <c r="CX57" s="44">
        <v>1.442021369934082</v>
      </c>
      <c r="CY57" s="44">
        <v>1.4229755401611328</v>
      </c>
      <c r="CZ57" s="44">
        <v>0.54412442445755005</v>
      </c>
      <c r="DA57" s="58">
        <f t="shared" si="56"/>
        <v>1.2544878820578258</v>
      </c>
      <c r="DB57" s="65">
        <v>713.6751708984375</v>
      </c>
      <c r="DC57" s="65">
        <v>715.87298583984375</v>
      </c>
      <c r="DD57" s="65">
        <v>659.82904052734375</v>
      </c>
      <c r="DE57" s="65">
        <v>725.030517578125</v>
      </c>
      <c r="DF57" s="65">
        <v>648.71795654296875</v>
      </c>
      <c r="DG57" s="65">
        <v>1391.208740234375</v>
      </c>
      <c r="DH57" s="58">
        <f t="shared" si="57"/>
        <v>1.1650402587890625</v>
      </c>
      <c r="DI57" s="65">
        <v>717.94873046875</v>
      </c>
      <c r="DJ57" s="65">
        <v>724.1025390625</v>
      </c>
      <c r="DK57" s="65">
        <v>727.5213623046875</v>
      </c>
      <c r="DL57" s="65">
        <v>735.042724609375</v>
      </c>
      <c r="DM57" s="65">
        <v>729.5726318359375</v>
      </c>
      <c r="DN57" s="65">
        <v>1306.4468994140625</v>
      </c>
      <c r="DO57" s="58">
        <f t="shared" si="58"/>
        <v>1.1857523730468751</v>
      </c>
      <c r="DP57" s="77">
        <v>48</v>
      </c>
      <c r="DQ57" s="77"/>
      <c r="DR57" s="65">
        <v>784.125</v>
      </c>
      <c r="DS57" s="65">
        <v>0</v>
      </c>
      <c r="DT57" s="65">
        <v>0</v>
      </c>
      <c r="DU57" s="65">
        <v>742.25</v>
      </c>
      <c r="DV57" s="65">
        <v>783.375</v>
      </c>
      <c r="DW57" s="65">
        <v>727.6875</v>
      </c>
      <c r="DX57" s="58">
        <f t="shared" si="59"/>
        <v>0.72898499999999999</v>
      </c>
      <c r="DY57" s="43">
        <v>5.8835649490356445</v>
      </c>
      <c r="DZ57" s="43">
        <v>11.564311981201172</v>
      </c>
      <c r="EA57" s="43">
        <v>28.314064025878906</v>
      </c>
      <c r="EB57" s="44">
        <f t="shared" si="62"/>
        <v>1.3243451331329346</v>
      </c>
      <c r="EC57" s="42">
        <v>10</v>
      </c>
      <c r="ED57" s="42">
        <v>10</v>
      </c>
      <c r="EE57" s="42">
        <v>10</v>
      </c>
      <c r="EF57" s="42">
        <v>10</v>
      </c>
      <c r="EG57" s="42">
        <v>10</v>
      </c>
      <c r="EH57" s="42">
        <v>10</v>
      </c>
      <c r="EI57" s="56">
        <f t="shared" si="38"/>
        <v>10</v>
      </c>
      <c r="EJ57" s="65">
        <v>81.91</v>
      </c>
      <c r="EK57" s="42">
        <v>0</v>
      </c>
      <c r="EL57" s="42">
        <v>0</v>
      </c>
      <c r="EM57" s="42">
        <v>0</v>
      </c>
      <c r="EN57" s="42">
        <v>0</v>
      </c>
      <c r="EO57" s="42">
        <v>0</v>
      </c>
      <c r="EP57" s="42">
        <v>0</v>
      </c>
      <c r="EQ57" s="54" t="str">
        <f t="shared" si="39"/>
        <v>0</v>
      </c>
      <c r="ER57" s="42"/>
      <c r="ES57" s="42">
        <v>0</v>
      </c>
      <c r="ET57" s="42">
        <v>0</v>
      </c>
      <c r="EU57" s="42">
        <v>0</v>
      </c>
      <c r="EV57" s="42">
        <v>0</v>
      </c>
      <c r="EW57" s="42">
        <v>0</v>
      </c>
      <c r="EX57" s="42">
        <v>0</v>
      </c>
      <c r="EY57" s="54" t="str">
        <f t="shared" si="40"/>
        <v>0</v>
      </c>
      <c r="EZ57" s="42"/>
      <c r="FA57" s="42">
        <v>0.18000000715255737</v>
      </c>
      <c r="FB57" s="42">
        <v>0.18000000715255737</v>
      </c>
      <c r="FC57" s="42">
        <v>0.18000000715255737</v>
      </c>
      <c r="FD57" s="42">
        <v>0.18000000715255737</v>
      </c>
      <c r="FE57" s="42">
        <v>0.18000000715255737</v>
      </c>
      <c r="FF57" s="42">
        <v>0.2199999988079071</v>
      </c>
      <c r="FG57" s="54">
        <f t="shared" si="41"/>
        <v>0.186666672428449</v>
      </c>
      <c r="FH57" s="42"/>
      <c r="FI57" s="42">
        <v>0.2199999988079071</v>
      </c>
      <c r="FJ57" s="42">
        <v>0.2199999988079071</v>
      </c>
      <c r="FK57" s="42">
        <v>0.2199999988079071</v>
      </c>
      <c r="FL57" s="42">
        <v>0.2199999988079071</v>
      </c>
      <c r="FM57" s="42">
        <v>0.2199999988079071</v>
      </c>
      <c r="FN57" s="42">
        <v>0.23999999463558197</v>
      </c>
      <c r="FO57" s="54">
        <f t="shared" si="42"/>
        <v>0.22333333144585291</v>
      </c>
      <c r="FP57" s="42"/>
      <c r="FQ57" s="42">
        <v>0.54000002145767212</v>
      </c>
      <c r="FR57" s="42">
        <v>0.56000000238418579</v>
      </c>
      <c r="FS57" s="42">
        <v>0.56000000238418579</v>
      </c>
      <c r="FT57" s="42">
        <v>0.56000000238418579</v>
      </c>
      <c r="FU57" s="42">
        <v>0.56000000238418579</v>
      </c>
      <c r="FV57" s="42">
        <v>0.56000000238418579</v>
      </c>
      <c r="FW57" s="54">
        <f t="shared" si="43"/>
        <v>0.55666667222976685</v>
      </c>
      <c r="FX57" s="42"/>
      <c r="FY57">
        <f t="shared" si="60"/>
        <v>0.9308029723190866</v>
      </c>
      <c r="FZ57">
        <f t="shared" si="61"/>
        <v>0.99664635539629043</v>
      </c>
    </row>
    <row r="58" spans="1:182">
      <c r="A58" s="40">
        <v>39125</v>
      </c>
      <c r="B58" s="41"/>
      <c r="C58" s="41"/>
      <c r="D58" s="41"/>
      <c r="E58" s="42">
        <v>8.123077392578125</v>
      </c>
      <c r="F58" s="42">
        <v>8.0923080444335938</v>
      </c>
      <c r="G58" s="42">
        <v>8.0752134323120117</v>
      </c>
      <c r="H58" s="42">
        <v>8.1538457870483398</v>
      </c>
      <c r="I58" s="42">
        <v>8.2256412506103516</v>
      </c>
      <c r="J58" s="42">
        <f>AVERAGE(I58,E59)</f>
        <v>8.1777777671813965</v>
      </c>
      <c r="K58" s="54">
        <f t="shared" si="44"/>
        <v>8.1413106123606358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42">
        <f>AVERAGE(P58,L59)</f>
        <v>0</v>
      </c>
      <c r="R58" s="54">
        <f t="shared" si="45"/>
        <v>0</v>
      </c>
      <c r="S58" s="43">
        <v>3.2967033386230469</v>
      </c>
      <c r="T58" s="43">
        <v>2.9304029941558838</v>
      </c>
      <c r="U58" s="43">
        <v>2.5641026496887207</v>
      </c>
      <c r="V58" s="43">
        <v>3.2967033386230469</v>
      </c>
      <c r="W58" s="43">
        <v>4.1514043807983398</v>
      </c>
      <c r="X58" s="42">
        <f>AVERAGE(W58,S59)</f>
        <v>3.4188035726547241</v>
      </c>
      <c r="Y58" s="56">
        <f t="shared" si="46"/>
        <v>3.2763533790906272</v>
      </c>
      <c r="Z58" s="42">
        <v>-6.5934069454669952E-2</v>
      </c>
      <c r="AA58" s="42">
        <v>-8.0586083233356476E-2</v>
      </c>
      <c r="AB58" s="42">
        <v>-7.081807404756546E-2</v>
      </c>
      <c r="AC58" s="42">
        <v>-8.5470087826251984E-2</v>
      </c>
      <c r="AD58" s="42">
        <v>-9.5238097012042999E-2</v>
      </c>
      <c r="AE58" s="42">
        <f>AVERAGE(AD58,Z59)</f>
        <v>-8.0586083233356476E-2</v>
      </c>
      <c r="AF58" s="54">
        <f t="shared" si="47"/>
        <v>-7.9772082467873887E-2</v>
      </c>
      <c r="AG58" s="42">
        <v>7.5863246917724609</v>
      </c>
      <c r="AH58" s="42">
        <v>7.5897436141967773</v>
      </c>
      <c r="AI58" s="42">
        <v>7.5760684013366699</v>
      </c>
      <c r="AJ58" s="42">
        <v>7.6136751174926758</v>
      </c>
      <c r="AK58" s="42">
        <v>7.6649570465087891</v>
      </c>
      <c r="AL58" s="42">
        <f>AVERAGE(AK58,AG59)</f>
        <v>7.6358973979949951</v>
      </c>
      <c r="AM58" s="54">
        <f t="shared" si="48"/>
        <v>7.611111044883728</v>
      </c>
      <c r="AN58" s="44">
        <v>0.48351648449897766</v>
      </c>
      <c r="AO58" s="44">
        <v>0.44688645005226135</v>
      </c>
      <c r="AP58" s="44">
        <v>0.46153846383094788</v>
      </c>
      <c r="AQ58" s="44">
        <v>0.40537241101264954</v>
      </c>
      <c r="AR58" s="44">
        <v>0.47130647301673889</v>
      </c>
      <c r="AS58" s="42">
        <f>AVERAGE(AR58,AN59)</f>
        <v>0.46398046612739563</v>
      </c>
      <c r="AT58" s="58">
        <f t="shared" si="49"/>
        <v>0.45543345808982849</v>
      </c>
      <c r="AU58" s="42">
        <v>0.60073262453079224</v>
      </c>
      <c r="AV58" s="42">
        <v>0.60073262453079224</v>
      </c>
      <c r="AW58" s="42">
        <v>0.57264959812164307</v>
      </c>
      <c r="AX58" s="42">
        <v>0.64957267045974731</v>
      </c>
      <c r="AY58" s="42">
        <v>0.58730161190032959</v>
      </c>
      <c r="AZ58" s="42">
        <f>AVERAGE(AY58,AU59)</f>
        <v>0.55799758434295654</v>
      </c>
      <c r="BA58" s="54">
        <f t="shared" si="37"/>
        <v>0.59483111898104346</v>
      </c>
      <c r="BB58" s="44"/>
      <c r="BC58" s="42">
        <v>0.26129427552223206</v>
      </c>
      <c r="BD58" s="42">
        <v>0.40781441330909729</v>
      </c>
      <c r="BE58" s="42">
        <v>0.31501832604408264</v>
      </c>
      <c r="BF58" s="42">
        <v>0.38461539149284363</v>
      </c>
      <c r="BG58" s="42">
        <v>0.30769231915473938</v>
      </c>
      <c r="BH58" s="42">
        <f>AVERAGE(BG58,BC59)</f>
        <v>0.31135532259941101</v>
      </c>
      <c r="BI58" s="54">
        <f t="shared" si="50"/>
        <v>0.33129834135373432</v>
      </c>
      <c r="BJ58" s="44">
        <v>3.8488239049911499E-2</v>
      </c>
      <c r="BK58" s="44">
        <v>3.7455730140209198E-2</v>
      </c>
      <c r="BL58" s="44">
        <v>3.7455730140209198E-2</v>
      </c>
      <c r="BM58" s="44">
        <v>3.6423463374376297E-2</v>
      </c>
      <c r="BN58" s="44">
        <v>3.6819286644458771E-2</v>
      </c>
      <c r="BO58" s="42">
        <f>AVERAGE(BN58,BJ59)</f>
        <v>3.6828294396400452E-2</v>
      </c>
      <c r="BP58" s="58">
        <f t="shared" si="51"/>
        <v>3.7245123957594238E-2</v>
      </c>
      <c r="BQ58" s="42">
        <v>1.1257631778717041</v>
      </c>
      <c r="BR58" s="42">
        <v>1.3089133501052856</v>
      </c>
      <c r="BS58" s="42">
        <v>1.297924280166626</v>
      </c>
      <c r="BT58" s="42">
        <v>1.2478632926940918</v>
      </c>
      <c r="BU58" s="42">
        <v>1.2503052949905396</v>
      </c>
      <c r="BV58" s="42">
        <f>AVERAGE(BU58,BQ59)</f>
        <v>1.245421290397644</v>
      </c>
      <c r="BW58" s="54">
        <f t="shared" si="52"/>
        <v>1.2460317810376484</v>
      </c>
      <c r="BX58" s="44">
        <v>3.9072040468454361E-2</v>
      </c>
      <c r="BY58" s="44">
        <v>3.540903702378273E-2</v>
      </c>
      <c r="BZ58" s="44">
        <v>3.540903702378273E-2</v>
      </c>
      <c r="CA58" s="44">
        <v>3.540903702378273E-2</v>
      </c>
      <c r="CB58" s="44">
        <v>3.4188035875558853E-2</v>
      </c>
      <c r="CC58" s="42">
        <f>AVERAGE(CB58,BX59)</f>
        <v>3.4798536449670792E-2</v>
      </c>
      <c r="CD58" s="58">
        <f t="shared" si="53"/>
        <v>3.5714287310838699E-2</v>
      </c>
      <c r="CE58" s="42">
        <v>7.8085470199584961</v>
      </c>
      <c r="CF58" s="42">
        <v>7.8017091751098633</v>
      </c>
      <c r="CG58" s="42">
        <v>7.7914528846740723</v>
      </c>
      <c r="CH58" s="42">
        <v>7.7641024589538574</v>
      </c>
      <c r="CI58" s="42">
        <v>7.760683536529541</v>
      </c>
      <c r="CJ58" s="42">
        <f>AVERAGE(CI58,CE59)</f>
        <v>7.7487177848815918</v>
      </c>
      <c r="CK58" s="54">
        <f t="shared" si="54"/>
        <v>7.7792021433512373</v>
      </c>
      <c r="CL58" s="42"/>
      <c r="CM58" s="44"/>
      <c r="CN58" s="44">
        <v>1.9741147756576538</v>
      </c>
      <c r="CO58" s="44">
        <v>1.928205132484436</v>
      </c>
      <c r="CP58" s="44">
        <v>1.7826617956161499</v>
      </c>
      <c r="CQ58" s="44">
        <v>1.8197802305221558</v>
      </c>
      <c r="CR58" s="44">
        <v>1.8051282167434692</v>
      </c>
      <c r="CS58" s="42">
        <f>AVERAGE(CR58,CN59)</f>
        <v>1.8056166172027588</v>
      </c>
      <c r="CT58" s="58">
        <f t="shared" si="55"/>
        <v>1.852584461371104</v>
      </c>
      <c r="CU58" s="44">
        <v>0.53031677007675171</v>
      </c>
      <c r="CV58" s="44">
        <v>0.5862465500831604</v>
      </c>
      <c r="CW58" s="44">
        <v>0.62939000129699707</v>
      </c>
      <c r="CX58" s="44">
        <v>0.65133780241012573</v>
      </c>
      <c r="CY58" s="44">
        <v>0.71864169836044312</v>
      </c>
      <c r="CZ58" s="42">
        <f>AVERAGE(CY58,CU59)</f>
        <v>0.67401584982872009</v>
      </c>
      <c r="DA58" s="58">
        <f t="shared" si="56"/>
        <v>0.63165811200936639</v>
      </c>
      <c r="DB58" s="65">
        <v>1302.4420166015625</v>
      </c>
      <c r="DC58" s="65">
        <v>1286.3248291015625</v>
      </c>
      <c r="DD58" s="65">
        <v>1264.1025390625</v>
      </c>
      <c r="DE58" s="65">
        <v>1215.6287841796875</v>
      </c>
      <c r="DF58" s="65">
        <v>1277.167236328125</v>
      </c>
      <c r="DG58" s="42">
        <f>AVERAGE(DF58,DB59)</f>
        <v>1298.3516235351562</v>
      </c>
      <c r="DH58" s="58">
        <f t="shared" si="57"/>
        <v>1.8345640869140625</v>
      </c>
      <c r="DI58" s="65">
        <v>1299.8291015625</v>
      </c>
      <c r="DJ58" s="65">
        <v>1275.4822998046875</v>
      </c>
      <c r="DK58" s="65">
        <v>1293.89501953125</v>
      </c>
      <c r="DL58" s="65">
        <v>1300.732666015625</v>
      </c>
      <c r="DM58" s="65">
        <v>1298.681396484375</v>
      </c>
      <c r="DN58" s="42">
        <f>AVERAGE(DM58,DI59)</f>
        <v>1290.769287109375</v>
      </c>
      <c r="DO58" s="58">
        <f t="shared" si="58"/>
        <v>1.8622535449218749</v>
      </c>
      <c r="DP58" s="77">
        <v>24</v>
      </c>
      <c r="DQ58" s="77"/>
      <c r="DR58" s="65">
        <v>782.6875</v>
      </c>
      <c r="DS58" s="65">
        <v>740.6875</v>
      </c>
      <c r="DT58" s="65">
        <v>773.375</v>
      </c>
      <c r="DU58" s="65">
        <v>770.75</v>
      </c>
      <c r="DV58" s="65">
        <v>731.5</v>
      </c>
      <c r="DW58" s="42">
        <f>AVERAGE(DV58,DR59)</f>
        <v>365.75</v>
      </c>
      <c r="DX58" s="58">
        <f t="shared" si="59"/>
        <v>0.99953999999999998</v>
      </c>
      <c r="DY58" s="43">
        <v>6.3874969482421875</v>
      </c>
      <c r="DZ58" s="43">
        <v>12.896171569824219</v>
      </c>
      <c r="EA58" s="43">
        <v>28.3790283203125</v>
      </c>
      <c r="EB58" s="44">
        <f t="shared" si="62"/>
        <v>1.6678020449829101</v>
      </c>
      <c r="EC58" s="42">
        <v>10</v>
      </c>
      <c r="ED58" s="42">
        <v>10</v>
      </c>
      <c r="EE58" s="42">
        <v>10</v>
      </c>
      <c r="EF58" s="42">
        <v>10</v>
      </c>
      <c r="EG58" s="42">
        <v>10</v>
      </c>
      <c r="EH58" s="42">
        <f>AVERAGE(EG58,EC59)</f>
        <v>10</v>
      </c>
      <c r="EI58" s="56">
        <f t="shared" si="38"/>
        <v>10</v>
      </c>
      <c r="EJ58" s="65">
        <v>132.28</v>
      </c>
      <c r="EK58" s="42">
        <v>0</v>
      </c>
      <c r="EL58" s="42">
        <v>0</v>
      </c>
      <c r="EM58" s="42">
        <v>0</v>
      </c>
      <c r="EN58" s="42">
        <v>0</v>
      </c>
      <c r="EO58" s="42">
        <v>0</v>
      </c>
      <c r="EP58" s="42">
        <f>AVERAGE(EO58,EK59)</f>
        <v>0</v>
      </c>
      <c r="EQ58" s="54" t="str">
        <f t="shared" si="39"/>
        <v>0</v>
      </c>
      <c r="ER58" s="42"/>
      <c r="ES58" s="42">
        <v>0</v>
      </c>
      <c r="ET58" s="42">
        <v>0</v>
      </c>
      <c r="EU58" s="42">
        <v>0</v>
      </c>
      <c r="EV58" s="42">
        <v>0</v>
      </c>
      <c r="EW58" s="42">
        <v>0</v>
      </c>
      <c r="EX58" s="42">
        <f>AVERAGE(EW58,ES59)</f>
        <v>0</v>
      </c>
      <c r="EY58" s="54" t="str">
        <f t="shared" si="40"/>
        <v>0</v>
      </c>
      <c r="EZ58" s="42"/>
      <c r="FA58" s="42">
        <v>0.2199999988079071</v>
      </c>
      <c r="FB58" s="42">
        <v>0.2199999988079071</v>
      </c>
      <c r="FC58" s="42">
        <v>0.20000000298023224</v>
      </c>
      <c r="FD58" s="42">
        <v>0.20000000298023224</v>
      </c>
      <c r="FE58" s="42">
        <v>0.20000000298023224</v>
      </c>
      <c r="FF58" s="42">
        <f>AVERAGE(FE58,FA59)</f>
        <v>0.19000000506639481</v>
      </c>
      <c r="FG58" s="54">
        <f t="shared" si="41"/>
        <v>0.20500000193715096</v>
      </c>
      <c r="FH58" s="42"/>
      <c r="FI58" s="42">
        <v>0.23999999463558197</v>
      </c>
      <c r="FJ58" s="42">
        <v>0.23999999463558197</v>
      </c>
      <c r="FK58" s="42">
        <v>0.20999999344348907</v>
      </c>
      <c r="FL58" s="42">
        <v>0.20999999344348907</v>
      </c>
      <c r="FM58" s="42">
        <v>0.20999999344348907</v>
      </c>
      <c r="FN58" s="42">
        <f>AVERAGE(FM58,FI59)</f>
        <v>0.20499999821186066</v>
      </c>
      <c r="FO58" s="54">
        <f t="shared" si="42"/>
        <v>0.21916666130224863</v>
      </c>
      <c r="FP58" s="42"/>
      <c r="FQ58" s="42">
        <v>0.56000000238418579</v>
      </c>
      <c r="FR58" s="42">
        <v>0.56000000238418579</v>
      </c>
      <c r="FS58" s="42">
        <v>0.56000000238418579</v>
      </c>
      <c r="FT58" s="42">
        <v>0.56000000238418579</v>
      </c>
      <c r="FU58" s="42">
        <v>0.56000000238418579</v>
      </c>
      <c r="FV58" s="42">
        <f>AVERAGE(FU58,FQ59)</f>
        <v>0.55500000715255737</v>
      </c>
      <c r="FW58" s="54">
        <f t="shared" si="43"/>
        <v>0.55916666984558105</v>
      </c>
      <c r="FX58" s="42"/>
      <c r="FY58">
        <f t="shared" si="60"/>
        <v>0.85696580492471131</v>
      </c>
      <c r="FZ58">
        <f t="shared" si="61"/>
        <v>1.1055829445090899</v>
      </c>
    </row>
    <row r="59" spans="1:182">
      <c r="A59" s="40">
        <v>39126</v>
      </c>
      <c r="B59" s="41"/>
      <c r="C59" s="41"/>
      <c r="D59" s="41"/>
      <c r="E59" s="42">
        <v>8.1299142837524414</v>
      </c>
      <c r="F59" s="42">
        <v>8.1128206253051758</v>
      </c>
      <c r="G59" s="42">
        <v>8.0683765411376953</v>
      </c>
      <c r="H59" s="42">
        <v>8.1641025543212891</v>
      </c>
      <c r="I59" s="42">
        <v>8.2461538314819336</v>
      </c>
      <c r="J59" s="42">
        <v>8.1846151351928711</v>
      </c>
      <c r="K59" s="54">
        <f t="shared" si="44"/>
        <v>8.1509971618652344</v>
      </c>
      <c r="L59" s="43">
        <v>0</v>
      </c>
      <c r="M59" s="43">
        <v>0</v>
      </c>
      <c r="N59" s="43">
        <v>0</v>
      </c>
      <c r="O59" s="43">
        <v>0</v>
      </c>
      <c r="P59" s="43">
        <v>0</v>
      </c>
      <c r="Q59" s="43">
        <v>0</v>
      </c>
      <c r="R59" s="54">
        <f t="shared" si="45"/>
        <v>0</v>
      </c>
      <c r="S59" s="43">
        <v>2.6862027645111084</v>
      </c>
      <c r="T59" s="43">
        <v>3.4188034534454346</v>
      </c>
      <c r="U59" s="43">
        <v>2.5641026496887207</v>
      </c>
      <c r="V59" s="43">
        <v>2.6862027645111084</v>
      </c>
      <c r="W59" s="43">
        <v>3.2967033386230469</v>
      </c>
      <c r="X59" s="43">
        <v>2.8083028793334961</v>
      </c>
      <c r="Y59" s="56">
        <f t="shared" si="46"/>
        <v>2.9100529750188193</v>
      </c>
      <c r="Z59" s="42">
        <v>-6.5934069454669952E-2</v>
      </c>
      <c r="AA59" s="42">
        <v>-3.1746033579111099E-2</v>
      </c>
      <c r="AB59" s="42">
        <v>-7.081807404756546E-2</v>
      </c>
      <c r="AC59" s="42">
        <v>-9.5238097012042999E-2</v>
      </c>
      <c r="AD59" s="42">
        <v>-0.10500610619783401</v>
      </c>
      <c r="AE59" s="42">
        <v>-9.0354092419147491E-2</v>
      </c>
      <c r="AF59" s="54">
        <f t="shared" si="47"/>
        <v>-7.6516078785061836E-2</v>
      </c>
      <c r="AG59" s="42">
        <v>7.6068377494812012</v>
      </c>
      <c r="AH59" s="42">
        <v>7.5623931884765625</v>
      </c>
      <c r="AI59" s="42">
        <v>7.6170940399169922</v>
      </c>
      <c r="AJ59" s="42">
        <v>7.6752138137817383</v>
      </c>
      <c r="AK59" s="42">
        <v>7.7367520332336426</v>
      </c>
      <c r="AL59" s="42">
        <v>7.6991453170776367</v>
      </c>
      <c r="AM59" s="54">
        <f t="shared" si="48"/>
        <v>7.6495726903279619</v>
      </c>
      <c r="AN59" s="44">
        <v>0.45665445923805237</v>
      </c>
      <c r="AO59" s="44">
        <v>0.4126984179019928</v>
      </c>
      <c r="AP59" s="44">
        <v>0.48595848679542542</v>
      </c>
      <c r="AQ59" s="44">
        <v>0.48351648449897766</v>
      </c>
      <c r="AR59" s="44">
        <v>0.50549453496932983</v>
      </c>
      <c r="AS59" s="44">
        <v>0.5494505763053894</v>
      </c>
      <c r="AT59" s="58">
        <f t="shared" si="49"/>
        <v>0.48229549328486127</v>
      </c>
      <c r="AU59" s="42">
        <v>0.5286935567855835</v>
      </c>
      <c r="AV59" s="42">
        <v>0.62881565093994141</v>
      </c>
      <c r="AW59" s="42">
        <v>0.55555558204650879</v>
      </c>
      <c r="AX59" s="42">
        <v>0.53724056482315063</v>
      </c>
      <c r="AY59" s="42">
        <v>0.46642246842384338</v>
      </c>
      <c r="AZ59" s="42">
        <v>0.42490842938423157</v>
      </c>
      <c r="BA59" s="54">
        <f t="shared" si="37"/>
        <v>0.52360604206720984</v>
      </c>
      <c r="BB59" s="44"/>
      <c r="BC59" s="42">
        <v>0.31501832604408264</v>
      </c>
      <c r="BD59" s="42">
        <v>0.37118437886238098</v>
      </c>
      <c r="BE59" s="42">
        <v>0.3382173478603363</v>
      </c>
      <c r="BF59" s="42">
        <v>0.27106228470802307</v>
      </c>
      <c r="BG59" s="42">
        <v>0.24053724110126495</v>
      </c>
      <c r="BH59" s="42">
        <v>0.16483516991138458</v>
      </c>
      <c r="BI59" s="54">
        <f t="shared" si="50"/>
        <v>0.28347579141457874</v>
      </c>
      <c r="BJ59" s="44">
        <v>3.6837302148342133E-2</v>
      </c>
      <c r="BK59" s="44">
        <v>3.6554805934429169E-2</v>
      </c>
      <c r="BL59" s="44">
        <v>3.6268163472414017E-2</v>
      </c>
      <c r="BM59" s="44">
        <v>3.6268163472414017E-2</v>
      </c>
      <c r="BN59" s="44">
        <v>3.6268163472414017E-2</v>
      </c>
      <c r="BO59" s="44">
        <v>3.7322763353586197E-2</v>
      </c>
      <c r="BP59" s="58">
        <f t="shared" si="51"/>
        <v>3.6586560308933258E-2</v>
      </c>
      <c r="BQ59" s="42">
        <v>1.2405372858047485</v>
      </c>
      <c r="BR59" s="42">
        <v>1.1941392421722412</v>
      </c>
      <c r="BS59" s="42">
        <v>1.225885272026062</v>
      </c>
      <c r="BT59" s="42">
        <v>1.1636141538619995</v>
      </c>
      <c r="BU59" s="42">
        <v>1.1245421171188354</v>
      </c>
      <c r="BV59" s="42">
        <v>1.0402930974960327</v>
      </c>
      <c r="BW59" s="54">
        <f t="shared" si="52"/>
        <v>1.1648351947466533</v>
      </c>
      <c r="BX59" s="44">
        <v>3.540903702378273E-2</v>
      </c>
      <c r="BY59" s="44">
        <v>3.540903702378273E-2</v>
      </c>
      <c r="BZ59" s="44">
        <v>3.540903702378273E-2</v>
      </c>
      <c r="CA59" s="44">
        <v>3.6630038172006607E-2</v>
      </c>
      <c r="CB59" s="44">
        <v>3.7851039320230484E-2</v>
      </c>
      <c r="CC59" s="44">
        <v>3.7851039320230484E-2</v>
      </c>
      <c r="CD59" s="58">
        <f t="shared" si="53"/>
        <v>3.6426537980635963E-2</v>
      </c>
      <c r="CE59" s="42">
        <v>7.7367520332336426</v>
      </c>
      <c r="CF59" s="42">
        <v>7.7880339622497559</v>
      </c>
      <c r="CG59" s="42">
        <v>7.75042724609375</v>
      </c>
      <c r="CH59" s="42">
        <v>7.7675213813781738</v>
      </c>
      <c r="CI59" s="42">
        <v>7.6205129623413086</v>
      </c>
      <c r="CJ59" s="42">
        <v>7.7811965942382812</v>
      </c>
      <c r="CK59" s="54">
        <f t="shared" si="54"/>
        <v>7.7407406965891523</v>
      </c>
      <c r="CL59" s="42"/>
      <c r="CM59" s="44"/>
      <c r="CN59" s="44">
        <v>1.8061050176620483</v>
      </c>
      <c r="CO59" s="44">
        <v>1.8744810819625854</v>
      </c>
      <c r="CP59" s="44">
        <v>1.8568986654281616</v>
      </c>
      <c r="CQ59" s="44">
        <v>1.7992674112319946</v>
      </c>
      <c r="CR59" s="44">
        <v>1.870573878288269</v>
      </c>
      <c r="CS59" s="44">
        <v>1.7953602075576782</v>
      </c>
      <c r="CT59" s="58">
        <f t="shared" si="55"/>
        <v>1.8337810436884563</v>
      </c>
      <c r="CU59" s="44">
        <v>0.62939000129699707</v>
      </c>
      <c r="CV59" s="44">
        <v>0.60051625967025757</v>
      </c>
      <c r="CW59" s="44">
        <v>0.57915431261062622</v>
      </c>
      <c r="CX59" s="44">
        <v>0.6148984432220459</v>
      </c>
      <c r="CY59" s="44">
        <v>0.59336721897125244</v>
      </c>
      <c r="CZ59" s="44">
        <v>0.65133780241012573</v>
      </c>
      <c r="DA59" s="58">
        <f t="shared" si="56"/>
        <v>0.61144400636355078</v>
      </c>
      <c r="DB59" s="65">
        <v>1319.5360107421875</v>
      </c>
      <c r="DC59" s="65">
        <v>1179.853515625</v>
      </c>
      <c r="DD59" s="65">
        <v>1314.652099609375</v>
      </c>
      <c r="DE59" s="65">
        <v>1215.6287841796875</v>
      </c>
      <c r="DF59" s="65">
        <v>1296.5811767578125</v>
      </c>
      <c r="DG59" s="65">
        <v>1240.29296875</v>
      </c>
      <c r="DH59" s="58">
        <f t="shared" si="57"/>
        <v>1.8159706933593751</v>
      </c>
      <c r="DI59" s="65">
        <v>1282.857177734375</v>
      </c>
      <c r="DJ59" s="65">
        <v>1268.107421875</v>
      </c>
      <c r="DK59" s="65">
        <v>1269.230712890625</v>
      </c>
      <c r="DL59" s="65">
        <v>1293.430908203125</v>
      </c>
      <c r="DM59" s="65">
        <v>1308.6446533203125</v>
      </c>
      <c r="DN59" s="65">
        <v>1282.783935546875</v>
      </c>
      <c r="DO59" s="58">
        <f t="shared" si="58"/>
        <v>1.8492131542968751</v>
      </c>
      <c r="DP59" s="77">
        <v>24</v>
      </c>
      <c r="DQ59" s="77"/>
      <c r="DR59" s="65">
        <v>0</v>
      </c>
      <c r="DS59" s="65">
        <v>0</v>
      </c>
      <c r="DT59" s="65">
        <v>778.0625</v>
      </c>
      <c r="DU59" s="65">
        <v>768.1875</v>
      </c>
      <c r="DV59" s="65">
        <v>769.9375</v>
      </c>
      <c r="DW59" s="65">
        <v>803.1875</v>
      </c>
      <c r="DX59" s="58">
        <f t="shared" si="59"/>
        <v>0.74865000000000004</v>
      </c>
      <c r="DY59" s="43">
        <v>6.407130241394043</v>
      </c>
      <c r="DZ59" s="43">
        <v>14.33270263671875</v>
      </c>
      <c r="EA59" s="43">
        <v>26.134002685546875</v>
      </c>
      <c r="EB59" s="44">
        <f t="shared" si="62"/>
        <v>1.6394796185302736</v>
      </c>
      <c r="EC59" s="42">
        <v>10</v>
      </c>
      <c r="ED59" s="42">
        <v>10</v>
      </c>
      <c r="EE59" s="42">
        <v>9</v>
      </c>
      <c r="EF59" s="42">
        <v>9</v>
      </c>
      <c r="EG59" s="42">
        <v>9</v>
      </c>
      <c r="EH59" s="42">
        <v>9</v>
      </c>
      <c r="EI59" s="56">
        <f t="shared" si="38"/>
        <v>9.3333333333333339</v>
      </c>
      <c r="EJ59" s="65">
        <v>113.53</v>
      </c>
      <c r="EK59" s="42">
        <v>0</v>
      </c>
      <c r="EL59" s="42">
        <v>0</v>
      </c>
      <c r="EM59" s="42">
        <v>0</v>
      </c>
      <c r="EN59" s="42">
        <v>0</v>
      </c>
      <c r="EO59" s="42">
        <v>0</v>
      </c>
      <c r="EP59" s="42">
        <v>0</v>
      </c>
      <c r="EQ59" s="54" t="str">
        <f t="shared" si="39"/>
        <v>0</v>
      </c>
      <c r="ER59" s="42"/>
      <c r="ES59" s="42">
        <v>0</v>
      </c>
      <c r="ET59" s="42">
        <v>0</v>
      </c>
      <c r="EU59" s="42">
        <v>0</v>
      </c>
      <c r="EV59" s="42">
        <v>0</v>
      </c>
      <c r="EW59" s="42">
        <v>0</v>
      </c>
      <c r="EX59" s="42">
        <v>0</v>
      </c>
      <c r="EY59" s="54" t="str">
        <f t="shared" si="40"/>
        <v>0</v>
      </c>
      <c r="EZ59" s="42"/>
      <c r="FA59" s="42">
        <v>0.18000000715255737</v>
      </c>
      <c r="FB59" s="42">
        <v>0.18000000715255737</v>
      </c>
      <c r="FC59" s="42">
        <v>0.18000000715255737</v>
      </c>
      <c r="FD59" s="42">
        <v>0.18000000715255737</v>
      </c>
      <c r="FE59" s="42">
        <v>0.18000000715255737</v>
      </c>
      <c r="FF59" s="42">
        <v>0.18999999761581421</v>
      </c>
      <c r="FG59" s="54">
        <f t="shared" si="41"/>
        <v>0.18166667222976685</v>
      </c>
      <c r="FH59" s="42"/>
      <c r="FI59" s="42">
        <v>0.20000000298023224</v>
      </c>
      <c r="FJ59" s="42">
        <v>0.20000000298023224</v>
      </c>
      <c r="FK59" s="42">
        <v>0.20000000298023224</v>
      </c>
      <c r="FL59" s="42">
        <v>0.20000000298023224</v>
      </c>
      <c r="FM59" s="42">
        <v>0.20000000298023224</v>
      </c>
      <c r="FN59" s="42">
        <v>0.20999999344348907</v>
      </c>
      <c r="FO59" s="54">
        <f t="shared" si="42"/>
        <v>0.20166666805744171</v>
      </c>
      <c r="FP59" s="42"/>
      <c r="FQ59" s="42">
        <v>0.55000001192092896</v>
      </c>
      <c r="FR59" s="42">
        <v>0.55000001192092896</v>
      </c>
      <c r="FS59" s="42">
        <v>0.55000001192092896</v>
      </c>
      <c r="FT59" s="42">
        <v>0.55000001192092896</v>
      </c>
      <c r="FU59" s="42">
        <v>0.55000001192092896</v>
      </c>
      <c r="FV59" s="42">
        <v>0.55000001192092896</v>
      </c>
      <c r="FW59" s="54">
        <f t="shared" si="43"/>
        <v>0.55000001192092896</v>
      </c>
      <c r="FX59" s="42"/>
      <c r="FY59">
        <f t="shared" si="60"/>
        <v>0.78058769125478111</v>
      </c>
      <c r="FZ59">
        <f t="shared" si="61"/>
        <v>1.1218953063971462</v>
      </c>
    </row>
    <row r="60" spans="1:182">
      <c r="A60" s="40">
        <v>39127</v>
      </c>
      <c r="B60" s="41"/>
      <c r="C60" s="41"/>
      <c r="D60" s="41"/>
      <c r="E60" s="42">
        <v>8.1299142837524414</v>
      </c>
      <c r="F60" s="42">
        <v>8.0820512771606445</v>
      </c>
      <c r="G60" s="42">
        <v>8.0547008514404297</v>
      </c>
      <c r="H60" s="42">
        <v>8.0752134323120117</v>
      </c>
      <c r="I60" s="42">
        <v>8.0957269668579102</v>
      </c>
      <c r="J60" s="42">
        <v>8.0820512771606445</v>
      </c>
      <c r="K60" s="54">
        <f t="shared" si="44"/>
        <v>8.0866096814473476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43">
        <v>0</v>
      </c>
      <c r="R60" s="54">
        <f t="shared" si="45"/>
        <v>0</v>
      </c>
      <c r="S60" s="43">
        <v>2.6862027645111084</v>
      </c>
      <c r="T60" s="43">
        <v>3.2967033386230469</v>
      </c>
      <c r="U60" s="43">
        <v>3.2967033386230469</v>
      </c>
      <c r="V60" s="43">
        <v>3.5409035682678223</v>
      </c>
      <c r="W60" s="43">
        <v>4.029304027557373</v>
      </c>
      <c r="X60" s="43">
        <v>3.9072039127349854</v>
      </c>
      <c r="Y60" s="56">
        <f t="shared" si="46"/>
        <v>3.459503491719564</v>
      </c>
      <c r="Z60" s="42">
        <v>-9.0354092419147491E-2</v>
      </c>
      <c r="AA60" s="42">
        <v>-9.5238097012042999E-2</v>
      </c>
      <c r="AB60" s="42">
        <v>-0.13919414579868317</v>
      </c>
      <c r="AC60" s="42">
        <v>-0.15384615957736969</v>
      </c>
      <c r="AD60" s="42">
        <v>-0.14407815039157867</v>
      </c>
      <c r="AE60" s="42">
        <v>-0.14407815039157867</v>
      </c>
      <c r="AF60" s="54">
        <f t="shared" si="47"/>
        <v>-0.12779813259840012</v>
      </c>
      <c r="AG60" s="42">
        <v>7.6615386009216309</v>
      </c>
      <c r="AH60" s="42">
        <v>7.634188175201416</v>
      </c>
      <c r="AI60" s="42">
        <v>7.6786322593688965</v>
      </c>
      <c r="AJ60" s="42">
        <v>7.6957263946533203</v>
      </c>
      <c r="AK60" s="42">
        <v>7.7333331108093262</v>
      </c>
      <c r="AL60" s="42">
        <v>7.6957263946533203</v>
      </c>
      <c r="AM60" s="54">
        <f t="shared" si="48"/>
        <v>7.6831908226013184</v>
      </c>
      <c r="AN60" s="44">
        <v>0.42979243397712708</v>
      </c>
      <c r="AO60" s="44">
        <v>0.44932845234870911</v>
      </c>
      <c r="AP60" s="44">
        <v>0.33699634671211243</v>
      </c>
      <c r="AQ60" s="44">
        <v>0.39560440182685852</v>
      </c>
      <c r="AR60" s="44">
        <v>0.39560440182685852</v>
      </c>
      <c r="AS60" s="44">
        <v>0.38339439034461975</v>
      </c>
      <c r="AT60" s="58">
        <f t="shared" si="49"/>
        <v>0.39845340450604755</v>
      </c>
      <c r="AU60" s="42">
        <v>0.47252747416496277</v>
      </c>
      <c r="AV60" s="42">
        <v>0.41758242249488831</v>
      </c>
      <c r="AW60" s="42">
        <v>0.62148964405059814</v>
      </c>
      <c r="AX60" s="42">
        <v>0.61294263601303101</v>
      </c>
      <c r="AY60" s="42">
        <v>0.53724056482315063</v>
      </c>
      <c r="AZ60" s="42">
        <v>0.45543345808982849</v>
      </c>
      <c r="BA60" s="54">
        <f t="shared" si="37"/>
        <v>0.51953603327274323</v>
      </c>
      <c r="BB60" s="44"/>
      <c r="BC60" s="42">
        <v>0.190476194024086</v>
      </c>
      <c r="BD60" s="42">
        <v>0.14407815039157867</v>
      </c>
      <c r="BE60" s="42">
        <v>0.17094017565250397</v>
      </c>
      <c r="BF60" s="42">
        <v>0.24786324799060822</v>
      </c>
      <c r="BG60" s="42">
        <v>6.1050062067806721E-3</v>
      </c>
      <c r="BH60" s="42">
        <v>0.2063492089509964</v>
      </c>
      <c r="BI60" s="54">
        <f t="shared" si="50"/>
        <v>0.16096866386942565</v>
      </c>
      <c r="BJ60" s="44">
        <v>3.8150604814291E-2</v>
      </c>
      <c r="BK60" s="44">
        <v>3.9161566644906998E-2</v>
      </c>
      <c r="BL60" s="44">
        <v>3.5892661660909653E-2</v>
      </c>
      <c r="BM60" s="44">
        <v>3.5929713398218155E-2</v>
      </c>
      <c r="BN60" s="44">
        <v>3.7008639425039291E-2</v>
      </c>
      <c r="BO60" s="44">
        <v>3.8116589188575745E-2</v>
      </c>
      <c r="BP60" s="58">
        <f t="shared" si="51"/>
        <v>3.7376629188656807E-2</v>
      </c>
      <c r="BQ60" s="42">
        <v>1.0280830860137939</v>
      </c>
      <c r="BR60" s="42">
        <v>1.0757020711898804</v>
      </c>
      <c r="BS60" s="42">
        <v>1.0146520137786865</v>
      </c>
      <c r="BT60" s="42">
        <v>1.0903540849685669</v>
      </c>
      <c r="BU60" s="42">
        <v>1.1465201377868652</v>
      </c>
      <c r="BV60" s="42">
        <v>1.1428571939468384</v>
      </c>
      <c r="BW60" s="54">
        <f t="shared" si="52"/>
        <v>1.0830280979474385</v>
      </c>
      <c r="BX60" s="44">
        <v>3.6630038172006607E-2</v>
      </c>
      <c r="BY60" s="44">
        <v>3.7851039320230484E-2</v>
      </c>
      <c r="BZ60" s="44">
        <v>3.7851039320230484E-2</v>
      </c>
      <c r="CA60" s="44">
        <v>3.2967034727334976E-2</v>
      </c>
      <c r="CB60" s="44">
        <v>3.540903702378273E-2</v>
      </c>
      <c r="CC60" s="44">
        <v>3.6630038172006607E-2</v>
      </c>
      <c r="CD60" s="58">
        <f t="shared" si="53"/>
        <v>3.6223037789265312E-2</v>
      </c>
      <c r="CE60" s="42">
        <v>7.8051280975341797</v>
      </c>
      <c r="CF60" s="42">
        <v>7.8085470199584961</v>
      </c>
      <c r="CG60" s="42">
        <v>7.7982907295227051</v>
      </c>
      <c r="CH60" s="42">
        <v>7.7914528846740723</v>
      </c>
      <c r="CI60" s="42">
        <v>7.7880339622497559</v>
      </c>
      <c r="CJ60" s="42">
        <v>7.7162394523620605</v>
      </c>
      <c r="CK60" s="54">
        <f t="shared" si="54"/>
        <v>7.784615357716878</v>
      </c>
      <c r="CL60" s="42"/>
      <c r="CM60" s="44"/>
      <c r="CN60" s="44">
        <v>1.8344322443008423</v>
      </c>
      <c r="CO60" s="44">
        <v>1.7191697359085083</v>
      </c>
      <c r="CP60" s="44">
        <v>0.85958486795425415</v>
      </c>
      <c r="CQ60" s="44">
        <v>0.98070818185806274</v>
      </c>
      <c r="CR60" s="44">
        <v>0.87521368265151978</v>
      </c>
      <c r="CS60" s="44">
        <v>1.0510379076004028</v>
      </c>
      <c r="CT60" s="58">
        <f t="shared" si="55"/>
        <v>1.220024436712265</v>
      </c>
      <c r="CU60" s="44">
        <v>0.62212920188903809</v>
      </c>
      <c r="CV60" s="44">
        <v>0.74155455827713013</v>
      </c>
      <c r="CW60" s="44">
        <v>1.4803625345230103</v>
      </c>
      <c r="CX60" s="44">
        <v>1.3382891416549683</v>
      </c>
      <c r="CY60" s="44">
        <v>1.4134821891784668</v>
      </c>
      <c r="CZ60" s="44">
        <v>1.2553191184997559</v>
      </c>
      <c r="DA60" s="58">
        <f t="shared" si="56"/>
        <v>1.1418561240037282</v>
      </c>
      <c r="DB60" s="65">
        <v>1209.76806640625</v>
      </c>
      <c r="DC60" s="65">
        <v>1198.4127197265625</v>
      </c>
      <c r="DD60" s="65">
        <v>614.04150390625</v>
      </c>
      <c r="DE60" s="65">
        <v>672.77166748046875</v>
      </c>
      <c r="DF60" s="65">
        <v>639.072021484375</v>
      </c>
      <c r="DG60" s="65">
        <v>666.05609130859375</v>
      </c>
      <c r="DH60" s="58">
        <f t="shared" si="57"/>
        <v>1.2000292968749999</v>
      </c>
      <c r="DI60" s="65">
        <v>1271.6727294921875</v>
      </c>
      <c r="DJ60" s="65">
        <v>1256.849853515625</v>
      </c>
      <c r="DK60" s="65">
        <v>709.74359130859375</v>
      </c>
      <c r="DL60" s="65">
        <v>722.05126953125</v>
      </c>
      <c r="DM60" s="65">
        <v>725.4700927734375</v>
      </c>
      <c r="DN60" s="65">
        <v>718.63250732421875</v>
      </c>
      <c r="DO60" s="58">
        <f t="shared" si="58"/>
        <v>1.2970608105468751</v>
      </c>
      <c r="DP60" s="77">
        <v>23</v>
      </c>
      <c r="DQ60" s="77"/>
      <c r="DR60" s="65">
        <v>0</v>
      </c>
      <c r="DS60" s="65">
        <v>0</v>
      </c>
      <c r="DT60" s="65">
        <v>0</v>
      </c>
      <c r="DU60" s="65">
        <v>781</v>
      </c>
      <c r="DV60" s="65">
        <v>750.1875</v>
      </c>
      <c r="DW60" s="65">
        <v>791.0625</v>
      </c>
      <c r="DX60" s="58">
        <f t="shared" si="59"/>
        <v>0.55733999999999995</v>
      </c>
      <c r="DY60" s="43">
        <v>6.4823927879333496</v>
      </c>
      <c r="DZ60" s="43">
        <v>12.80954647064209</v>
      </c>
      <c r="EA60" s="43">
        <v>27.440597534179687</v>
      </c>
      <c r="EB60" s="44">
        <f t="shared" si="62"/>
        <v>1.5194416107940674</v>
      </c>
      <c r="EC60" s="42">
        <v>9</v>
      </c>
      <c r="ED60" s="42">
        <v>9</v>
      </c>
      <c r="EE60" s="42">
        <v>9</v>
      </c>
      <c r="EF60" s="42">
        <v>9</v>
      </c>
      <c r="EG60" s="42">
        <v>9</v>
      </c>
      <c r="EH60" s="42">
        <v>9</v>
      </c>
      <c r="EI60" s="56">
        <f t="shared" si="38"/>
        <v>9</v>
      </c>
      <c r="EJ60" s="65">
        <v>66.12</v>
      </c>
      <c r="EK60" s="42">
        <v>0</v>
      </c>
      <c r="EL60" s="42">
        <v>0</v>
      </c>
      <c r="EM60" s="42">
        <v>0</v>
      </c>
      <c r="EN60" s="42">
        <v>0</v>
      </c>
      <c r="EO60" s="42">
        <v>0</v>
      </c>
      <c r="EP60" s="42">
        <v>0</v>
      </c>
      <c r="EQ60" s="54" t="str">
        <f t="shared" si="39"/>
        <v>0</v>
      </c>
      <c r="ER60" s="42"/>
      <c r="ES60" s="42">
        <v>0</v>
      </c>
      <c r="ET60" s="42">
        <v>0</v>
      </c>
      <c r="EU60" s="42">
        <v>0</v>
      </c>
      <c r="EV60" s="42">
        <v>0</v>
      </c>
      <c r="EW60" s="42">
        <v>0</v>
      </c>
      <c r="EX60" s="42">
        <v>0</v>
      </c>
      <c r="EY60" s="54" t="str">
        <f t="shared" si="40"/>
        <v>0</v>
      </c>
      <c r="EZ60" s="42"/>
      <c r="FA60" s="42">
        <v>0.18999999761581421</v>
      </c>
      <c r="FB60" s="42">
        <v>0.18999999761581421</v>
      </c>
      <c r="FC60" s="42">
        <v>0.23000000417232513</v>
      </c>
      <c r="FD60" s="42">
        <v>0.23000000417232513</v>
      </c>
      <c r="FE60" s="42">
        <v>0.23000000417232513</v>
      </c>
      <c r="FF60" s="42">
        <v>0.23000000417232513</v>
      </c>
      <c r="FG60" s="54">
        <f t="shared" si="41"/>
        <v>0.21666666865348816</v>
      </c>
      <c r="FH60" s="42"/>
      <c r="FI60" s="42">
        <v>0.2199999988079071</v>
      </c>
      <c r="FJ60" s="42">
        <v>0.2199999988079071</v>
      </c>
      <c r="FK60" s="42">
        <v>0.23000000417232513</v>
      </c>
      <c r="FL60" s="42">
        <v>0.23000000417232513</v>
      </c>
      <c r="FM60" s="42">
        <v>0.23000000417232513</v>
      </c>
      <c r="FN60" s="42">
        <v>0.23000000417232513</v>
      </c>
      <c r="FO60" s="54">
        <f t="shared" si="42"/>
        <v>0.22666666905085245</v>
      </c>
      <c r="FP60" s="42"/>
      <c r="FQ60" s="42">
        <v>0.55000001192092896</v>
      </c>
      <c r="FR60" s="42">
        <v>0.55000001192092896</v>
      </c>
      <c r="FS60" s="42">
        <v>0.55000001192092896</v>
      </c>
      <c r="FT60" s="42">
        <v>0.55000001192092896</v>
      </c>
      <c r="FU60" s="42">
        <v>0.55000001192092896</v>
      </c>
      <c r="FV60" s="42">
        <v>0.55000001192092896</v>
      </c>
      <c r="FW60" s="54">
        <f t="shared" si="43"/>
        <v>0.55000001192092896</v>
      </c>
      <c r="FX60" s="42"/>
      <c r="FY60">
        <f t="shared" si="60"/>
        <v>0.93863623135836893</v>
      </c>
      <c r="FZ60">
        <f t="shared" si="61"/>
        <v>1.0413926729770793</v>
      </c>
    </row>
    <row r="61" spans="1:182">
      <c r="A61" s="40">
        <v>39128</v>
      </c>
      <c r="B61" s="41"/>
      <c r="C61" s="41"/>
      <c r="D61" s="41"/>
      <c r="E61" s="42">
        <v>8.0512819290161133</v>
      </c>
      <c r="F61" s="42">
        <v>8.0273504257202148</v>
      </c>
      <c r="G61" s="42">
        <v>8.0273504257202148</v>
      </c>
      <c r="H61" s="42">
        <v>8.0581197738647461</v>
      </c>
      <c r="I61" s="42">
        <v>8.0717945098876953</v>
      </c>
      <c r="J61" s="42">
        <v>8.0478630065917969</v>
      </c>
      <c r="K61" s="54">
        <f t="shared" si="44"/>
        <v>8.0472933451334629</v>
      </c>
      <c r="L61" s="43">
        <v>0</v>
      </c>
      <c r="M61" s="43">
        <v>0</v>
      </c>
      <c r="N61" s="43">
        <v>0</v>
      </c>
      <c r="O61" s="43">
        <v>0</v>
      </c>
      <c r="P61" s="43">
        <v>0</v>
      </c>
      <c r="Q61" s="43">
        <v>0</v>
      </c>
      <c r="R61" s="54">
        <f t="shared" si="45"/>
        <v>0</v>
      </c>
      <c r="S61" s="43">
        <v>4.1514043807983398</v>
      </c>
      <c r="T61" s="43">
        <v>4.1514043807983398</v>
      </c>
      <c r="U61" s="43">
        <v>3.4188034534454346</v>
      </c>
      <c r="V61" s="43">
        <v>4.1514043807983398</v>
      </c>
      <c r="W61" s="43">
        <v>3.2967033386230469</v>
      </c>
      <c r="X61" s="43">
        <v>3.5409035682678223</v>
      </c>
      <c r="Y61" s="56">
        <f t="shared" si="46"/>
        <v>3.7851039171218872</v>
      </c>
      <c r="Z61" s="42">
        <v>-0.15384615957736969</v>
      </c>
      <c r="AA61" s="42">
        <v>-0.14896215498447418</v>
      </c>
      <c r="AB61" s="42">
        <v>-0.15384615957736969</v>
      </c>
      <c r="AC61" s="42">
        <v>-0.14896215498447418</v>
      </c>
      <c r="AD61" s="42">
        <v>-8.5470087826251984E-2</v>
      </c>
      <c r="AE61" s="42">
        <v>-0.10012210160493851</v>
      </c>
      <c r="AF61" s="54">
        <f t="shared" si="47"/>
        <v>-0.13186813642581305</v>
      </c>
      <c r="AG61" s="42">
        <v>7.6888890266418457</v>
      </c>
      <c r="AH61" s="42">
        <v>7.6478633880615234</v>
      </c>
      <c r="AI61" s="42">
        <v>7.6581196784973145</v>
      </c>
      <c r="AJ61" s="42">
        <v>7.6752138137817383</v>
      </c>
      <c r="AK61" s="42">
        <v>7.6376066207885742</v>
      </c>
      <c r="AL61" s="42">
        <v>7.5111112594604492</v>
      </c>
      <c r="AM61" s="54">
        <f t="shared" si="48"/>
        <v>7.6364672978719073</v>
      </c>
      <c r="AN61" s="44">
        <v>0.38827839493751526</v>
      </c>
      <c r="AO61" s="44">
        <v>0.36385837197303772</v>
      </c>
      <c r="AP61" s="44">
        <v>0.36385837197303772</v>
      </c>
      <c r="AQ61" s="44">
        <v>0.36874237656593323</v>
      </c>
      <c r="AR61" s="44">
        <v>0.52991455793380737</v>
      </c>
      <c r="AS61" s="44">
        <v>0.55433458089828491</v>
      </c>
      <c r="AT61" s="58">
        <f t="shared" si="49"/>
        <v>0.42816444238026935</v>
      </c>
      <c r="AU61" s="42">
        <v>0.32722833752632141</v>
      </c>
      <c r="AV61" s="42">
        <v>0.48962149024009705</v>
      </c>
      <c r="AW61" s="42">
        <v>0.45421245694160461</v>
      </c>
      <c r="AX61" s="42">
        <v>0.53724056482315063</v>
      </c>
      <c r="AY61" s="42">
        <v>0.50793653726577759</v>
      </c>
      <c r="AZ61" s="42">
        <v>0.70573872327804565</v>
      </c>
      <c r="BA61" s="54">
        <f t="shared" si="37"/>
        <v>0.50366301834583282</v>
      </c>
      <c r="BB61" s="44"/>
      <c r="BC61" s="42">
        <v>0.12332112342119217</v>
      </c>
      <c r="BD61" s="42">
        <v>0.18315018713474274</v>
      </c>
      <c r="BE61" s="42">
        <v>0.18803419172763824</v>
      </c>
      <c r="BF61" s="42">
        <v>0.14407815039157867</v>
      </c>
      <c r="BG61" s="42">
        <v>0.21367521584033966</v>
      </c>
      <c r="BH61" s="42">
        <v>0.2747252881526947</v>
      </c>
      <c r="BI61" s="54">
        <f t="shared" si="50"/>
        <v>0.18783069277803102</v>
      </c>
      <c r="BJ61" s="44">
        <v>3.8116589188575745E-2</v>
      </c>
      <c r="BK61" s="44">
        <v>3.8116589188575745E-2</v>
      </c>
      <c r="BL61" s="44">
        <v>3.8116589188575745E-2</v>
      </c>
      <c r="BM61" s="44">
        <v>3.9328034967184067E-2</v>
      </c>
      <c r="BN61" s="44">
        <v>4.2429164052009583E-2</v>
      </c>
      <c r="BO61" s="44">
        <v>3.8093049079179764E-2</v>
      </c>
      <c r="BP61" s="58">
        <f t="shared" si="51"/>
        <v>3.9033335944016777E-2</v>
      </c>
      <c r="BQ61" s="42">
        <v>1.129426121711731</v>
      </c>
      <c r="BR61" s="42">
        <v>1.0647131204605103</v>
      </c>
      <c r="BS61" s="42">
        <v>1.1123321056365967</v>
      </c>
      <c r="BT61" s="42">
        <v>1.0805860757827759</v>
      </c>
      <c r="BU61" s="42">
        <v>1.1477411985397339</v>
      </c>
      <c r="BV61" s="42">
        <v>1.148962140083313</v>
      </c>
      <c r="BW61" s="54">
        <f t="shared" si="52"/>
        <v>1.1139601270357768</v>
      </c>
      <c r="BX61" s="44">
        <v>3.7851039320230484E-2</v>
      </c>
      <c r="BY61" s="44">
        <v>3.4188035875558853E-2</v>
      </c>
      <c r="BZ61" s="44">
        <v>3.6630038172006607E-2</v>
      </c>
      <c r="CA61" s="44">
        <v>3.9072040468454361E-2</v>
      </c>
      <c r="CB61" s="44">
        <v>3.7851039320230484E-2</v>
      </c>
      <c r="CC61" s="44">
        <v>3.540903702378273E-2</v>
      </c>
      <c r="CD61" s="58">
        <f t="shared" si="53"/>
        <v>3.6833538363377251E-2</v>
      </c>
      <c r="CE61" s="42">
        <v>7.7880339622497559</v>
      </c>
      <c r="CF61" s="42">
        <v>7.7948718070983887</v>
      </c>
      <c r="CG61" s="42">
        <v>7.7811965942382812</v>
      </c>
      <c r="CH61" s="42">
        <v>7.7470083236694336</v>
      </c>
      <c r="CI61" s="42">
        <v>7.7709403038024902</v>
      </c>
      <c r="CJ61" s="42">
        <v>7.760683536529541</v>
      </c>
      <c r="CK61" s="54">
        <f t="shared" si="54"/>
        <v>7.7737890879313154</v>
      </c>
      <c r="CL61" s="42"/>
      <c r="CM61" s="44"/>
      <c r="CN61" s="44">
        <v>1.0070818662643433</v>
      </c>
      <c r="CO61" s="44">
        <v>0.99242979288101196</v>
      </c>
      <c r="CP61" s="44">
        <v>0.99340659379959106</v>
      </c>
      <c r="CQ61" s="44">
        <v>1.0637363195419312</v>
      </c>
      <c r="CR61" s="44">
        <v>1.9301587343215942</v>
      </c>
      <c r="CS61" s="44">
        <v>1.9340659379959106</v>
      </c>
      <c r="CT61" s="58">
        <f t="shared" si="55"/>
        <v>1.3201465408007305</v>
      </c>
      <c r="CU61" s="44">
        <v>1.3569624423980713</v>
      </c>
      <c r="CV61" s="44">
        <v>1.2644529342651367</v>
      </c>
      <c r="CW61" s="44">
        <v>1.2462069988250732</v>
      </c>
      <c r="CX61" s="44">
        <v>1.2371169328689575</v>
      </c>
      <c r="CY61" s="44">
        <v>0.56505739688873291</v>
      </c>
      <c r="CZ61" s="44">
        <v>0.56505739688873291</v>
      </c>
      <c r="DA61" s="58">
        <f t="shared" si="56"/>
        <v>1.0391423503557842</v>
      </c>
      <c r="DB61" s="65">
        <v>723.8095703125</v>
      </c>
      <c r="DC61" s="65">
        <v>662.5152587890625</v>
      </c>
      <c r="DD61" s="65">
        <v>710.13433837890625</v>
      </c>
      <c r="DE61" s="65">
        <v>650.5494384765625</v>
      </c>
      <c r="DF61" s="65">
        <v>1380.09765625</v>
      </c>
      <c r="DG61" s="65">
        <v>1222.4664306640625</v>
      </c>
      <c r="DH61" s="58">
        <f t="shared" si="57"/>
        <v>1.2838974462890624</v>
      </c>
      <c r="DI61" s="65">
        <v>721.36749267578125</v>
      </c>
      <c r="DJ61" s="65">
        <v>724.78631591796875</v>
      </c>
      <c r="DK61" s="65">
        <v>726.15386962890625</v>
      </c>
      <c r="DL61" s="65">
        <v>727.5213623046875</v>
      </c>
      <c r="DM61" s="65">
        <v>1318.38818359375</v>
      </c>
      <c r="DN61" s="65">
        <v>1301.269775390625</v>
      </c>
      <c r="DO61" s="58">
        <f t="shared" si="58"/>
        <v>1.3246768798828126</v>
      </c>
      <c r="DP61" s="77">
        <v>49</v>
      </c>
      <c r="DQ61" s="77"/>
      <c r="DR61" s="65">
        <v>0</v>
      </c>
      <c r="DS61" s="65">
        <v>0</v>
      </c>
      <c r="DT61" s="65">
        <v>747.125</v>
      </c>
      <c r="DU61" s="65">
        <v>713.625</v>
      </c>
      <c r="DV61" s="65">
        <v>757.0625</v>
      </c>
      <c r="DW61" s="65">
        <v>0</v>
      </c>
      <c r="DX61" s="58">
        <f t="shared" si="59"/>
        <v>0.53227500000000005</v>
      </c>
      <c r="DY61" s="43">
        <v>6.1289863586425781</v>
      </c>
      <c r="DZ61" s="43">
        <v>11.571531295776367</v>
      </c>
      <c r="EA61" s="43">
        <v>28.061408996582031</v>
      </c>
      <c r="EB61" s="44">
        <f t="shared" si="62"/>
        <v>1.5054270954132081</v>
      </c>
      <c r="EC61" s="42">
        <v>9</v>
      </c>
      <c r="ED61" s="42">
        <v>9</v>
      </c>
      <c r="EE61" s="42">
        <v>9</v>
      </c>
      <c r="EF61" s="42">
        <v>9</v>
      </c>
      <c r="EG61" s="42">
        <v>9</v>
      </c>
      <c r="EH61" s="42">
        <v>9</v>
      </c>
      <c r="EI61" s="56">
        <f t="shared" si="38"/>
        <v>9</v>
      </c>
      <c r="EJ61" s="65">
        <v>78.86</v>
      </c>
      <c r="EK61" s="42">
        <v>0</v>
      </c>
      <c r="EL61" s="42">
        <v>0</v>
      </c>
      <c r="EM61" s="42">
        <v>0</v>
      </c>
      <c r="EN61" s="42">
        <v>0</v>
      </c>
      <c r="EO61" s="42">
        <v>0</v>
      </c>
      <c r="EP61" s="42">
        <v>0</v>
      </c>
      <c r="EQ61" s="54" t="str">
        <f t="shared" si="39"/>
        <v>0</v>
      </c>
      <c r="ER61" s="42"/>
      <c r="ES61" s="42">
        <v>0</v>
      </c>
      <c r="ET61" s="42">
        <v>0</v>
      </c>
      <c r="EU61" s="42">
        <v>0</v>
      </c>
      <c r="EV61" s="42">
        <v>0</v>
      </c>
      <c r="EW61" s="42">
        <v>0</v>
      </c>
      <c r="EX61" s="42">
        <v>0</v>
      </c>
      <c r="EY61" s="54" t="str">
        <f t="shared" si="40"/>
        <v>0</v>
      </c>
      <c r="EZ61" s="42"/>
      <c r="FA61" s="42">
        <v>0.23000000417232513</v>
      </c>
      <c r="FB61" s="42">
        <v>0.25</v>
      </c>
      <c r="FC61" s="42">
        <v>0.25</v>
      </c>
      <c r="FD61" s="42">
        <v>0.25</v>
      </c>
      <c r="FE61" s="42">
        <v>0.25</v>
      </c>
      <c r="FF61" s="42">
        <v>0.25</v>
      </c>
      <c r="FG61" s="54">
        <f t="shared" si="41"/>
        <v>0.2466666673620542</v>
      </c>
      <c r="FH61" s="42"/>
      <c r="FI61" s="42">
        <v>0.23000000417232513</v>
      </c>
      <c r="FJ61" s="42">
        <v>0.23000000417232513</v>
      </c>
      <c r="FK61" s="42">
        <v>0.23000000417232513</v>
      </c>
      <c r="FL61" s="42">
        <v>0.23000000417232513</v>
      </c>
      <c r="FM61" s="42">
        <v>0.23000000417232513</v>
      </c>
      <c r="FN61" s="42">
        <v>0.23000000417232513</v>
      </c>
      <c r="FO61" s="54">
        <f t="shared" si="42"/>
        <v>0.23000000417232513</v>
      </c>
      <c r="FP61" s="42"/>
      <c r="FQ61" s="42">
        <v>0.55000001192092896</v>
      </c>
      <c r="FR61" s="42">
        <v>0.55000001192092896</v>
      </c>
      <c r="FS61" s="42">
        <v>0.55000001192092896</v>
      </c>
      <c r="FT61" s="42">
        <v>0.55000001192092896</v>
      </c>
      <c r="FU61" s="42">
        <v>0.55000001192092896</v>
      </c>
      <c r="FV61" s="42">
        <v>0.55000001192092896</v>
      </c>
      <c r="FW61" s="54">
        <f t="shared" si="43"/>
        <v>0.55000001192092896</v>
      </c>
      <c r="FX61" s="42"/>
      <c r="FY61">
        <f t="shared" si="60"/>
        <v>0.94646720946431129</v>
      </c>
      <c r="FZ61">
        <f t="shared" si="61"/>
        <v>1.0653671569939438</v>
      </c>
    </row>
    <row r="62" spans="1:182">
      <c r="A62" s="40">
        <v>39129</v>
      </c>
      <c r="B62" s="41"/>
      <c r="C62" s="41"/>
      <c r="D62" s="41"/>
      <c r="E62" s="42">
        <v>7.9931621551513672</v>
      </c>
      <c r="F62" s="42">
        <v>7.9726495742797852</v>
      </c>
      <c r="G62" s="42">
        <v>7.9589743614196777</v>
      </c>
      <c r="H62" s="42">
        <v>7.9931621551513672</v>
      </c>
      <c r="I62" s="42">
        <v>8.0307693481445312</v>
      </c>
      <c r="J62" s="42">
        <v>7.9965810775756836</v>
      </c>
      <c r="K62" s="54">
        <f t="shared" si="44"/>
        <v>7.9908831119537354</v>
      </c>
      <c r="L62" s="43">
        <v>0</v>
      </c>
      <c r="M62" s="43">
        <v>0</v>
      </c>
      <c r="N62" s="43">
        <v>7.374847412109375</v>
      </c>
      <c r="O62" s="43">
        <v>2.4420024827122688E-2</v>
      </c>
      <c r="P62" s="43">
        <v>2.4420024827122688E-2</v>
      </c>
      <c r="Q62" s="43">
        <v>2.4420024827122688E-2</v>
      </c>
      <c r="R62" s="54">
        <f t="shared" si="45"/>
        <v>1.2413512477651238</v>
      </c>
      <c r="S62" s="43">
        <v>3.2967033386230469</v>
      </c>
      <c r="T62" s="43">
        <v>3.5409035682678223</v>
      </c>
      <c r="U62" s="43">
        <v>3.66300368309021</v>
      </c>
      <c r="V62" s="43">
        <v>2.6862027645111084</v>
      </c>
      <c r="W62" s="43">
        <v>4.029304027557373</v>
      </c>
      <c r="X62" s="43">
        <v>2.5641026496887207</v>
      </c>
      <c r="Y62" s="56">
        <f t="shared" si="46"/>
        <v>3.2967033386230469</v>
      </c>
      <c r="Z62" s="42">
        <v>-9.0354092419147491E-2</v>
      </c>
      <c r="AA62" s="42">
        <v>-8.5470087826251984E-2</v>
      </c>
      <c r="AB62" s="42">
        <v>-0.16849817335605621</v>
      </c>
      <c r="AC62" s="42">
        <v>-8.5470087826251984E-2</v>
      </c>
      <c r="AD62" s="42">
        <v>-7.5702078640460968E-2</v>
      </c>
      <c r="AE62" s="42">
        <v>-6.5934069454669952E-2</v>
      </c>
      <c r="AF62" s="54">
        <f t="shared" si="47"/>
        <v>-9.5238098253806427E-2</v>
      </c>
      <c r="AG62" s="42">
        <v>7.5692305564880371</v>
      </c>
      <c r="AH62" s="42">
        <v>7.5521368980407715</v>
      </c>
      <c r="AI62" s="42">
        <v>7.4871792793273926</v>
      </c>
      <c r="AJ62" s="42">
        <v>7.5418801307678223</v>
      </c>
      <c r="AK62" s="42">
        <v>7.5760684013366699</v>
      </c>
      <c r="AL62" s="42">
        <v>7.5589742660522461</v>
      </c>
      <c r="AM62" s="54">
        <f t="shared" si="48"/>
        <v>7.5475782553354902</v>
      </c>
      <c r="AN62" s="44">
        <v>0.55921858549118042</v>
      </c>
      <c r="AO62" s="44">
        <v>0.50549453496932983</v>
      </c>
      <c r="AP62" s="44">
        <v>0.52503055334091187</v>
      </c>
      <c r="AQ62" s="44">
        <v>0.52747255563735962</v>
      </c>
      <c r="AR62" s="44">
        <v>0.52014654874801636</v>
      </c>
      <c r="AS62" s="44">
        <v>0.66910868883132935</v>
      </c>
      <c r="AT62" s="58">
        <f t="shared" si="49"/>
        <v>0.55107857783635461</v>
      </c>
      <c r="AU62" s="42">
        <v>0.48351648449897766</v>
      </c>
      <c r="AV62" s="42">
        <v>0.58730161190032959</v>
      </c>
      <c r="AW62" s="42">
        <v>0.58730161190032959</v>
      </c>
      <c r="AX62" s="42">
        <v>0.60683763027191162</v>
      </c>
      <c r="AY62" s="42">
        <v>0.64224666357040405</v>
      </c>
      <c r="AZ62" s="42">
        <v>0.51892554759979248</v>
      </c>
      <c r="BA62" s="54">
        <f t="shared" si="37"/>
        <v>0.5710215916236242</v>
      </c>
      <c r="BB62" s="44"/>
      <c r="BC62" s="42">
        <v>0.21367521584033966</v>
      </c>
      <c r="BD62" s="42">
        <v>0.26495727896690369</v>
      </c>
      <c r="BE62" s="42">
        <v>0.30402931571006775</v>
      </c>
      <c r="BF62" s="42">
        <v>0.29792430996894836</v>
      </c>
      <c r="BG62" s="42">
        <v>0.3223443329334259</v>
      </c>
      <c r="BH62" s="42">
        <v>0.22832722961902618</v>
      </c>
      <c r="BI62" s="54">
        <f t="shared" si="50"/>
        <v>0.27187628050645191</v>
      </c>
      <c r="BJ62" s="44">
        <v>3.9591502398252487E-2</v>
      </c>
      <c r="BK62" s="44">
        <v>3.7508383393287659E-2</v>
      </c>
      <c r="BL62" s="44">
        <v>3.7638358771800995E-2</v>
      </c>
      <c r="BM62" s="44">
        <v>3.7255190312862396E-2</v>
      </c>
      <c r="BN62" s="44">
        <v>3.7255190312862396E-2</v>
      </c>
      <c r="BO62" s="44">
        <v>3.7255190312862396E-2</v>
      </c>
      <c r="BP62" s="58">
        <f t="shared" si="51"/>
        <v>3.7750635916988053E-2</v>
      </c>
      <c r="BQ62" s="42">
        <v>1.2148962020874023</v>
      </c>
      <c r="BR62" s="42">
        <v>1.0952380895614624</v>
      </c>
      <c r="BS62" s="42">
        <v>1.1611721515655518</v>
      </c>
      <c r="BT62" s="42">
        <v>1.1843712329864502</v>
      </c>
      <c r="BU62" s="42">
        <v>1.2014652490615845</v>
      </c>
      <c r="BV62" s="42">
        <v>1.1514041423797607</v>
      </c>
      <c r="BW62" s="54">
        <f t="shared" si="52"/>
        <v>1.1680911779403687</v>
      </c>
      <c r="BX62" s="44">
        <v>3.540903702378273E-2</v>
      </c>
      <c r="BY62" s="44">
        <v>3.7851039320230484E-2</v>
      </c>
      <c r="BZ62" s="44">
        <v>3.4188035875558853E-2</v>
      </c>
      <c r="CA62" s="44">
        <v>3.7851039320230484E-2</v>
      </c>
      <c r="CB62" s="44">
        <v>3.6630038172006607E-2</v>
      </c>
      <c r="CC62" s="44">
        <v>3.9072040468454361E-2</v>
      </c>
      <c r="CD62" s="58">
        <f t="shared" si="53"/>
        <v>3.6833538363377251E-2</v>
      </c>
      <c r="CE62" s="42">
        <v>7.7572650909423828</v>
      </c>
      <c r="CF62" s="42">
        <v>7.7196578979492188</v>
      </c>
      <c r="CG62" s="42">
        <v>7.729914665222168</v>
      </c>
      <c r="CH62" s="42">
        <v>7.7094016075134277</v>
      </c>
      <c r="CI62" s="42">
        <v>7.6991453170776367</v>
      </c>
      <c r="CJ62" s="42">
        <v>7.7025642395019531</v>
      </c>
      <c r="CK62" s="54">
        <f t="shared" si="54"/>
        <v>7.7196581363677979</v>
      </c>
      <c r="CL62" s="42"/>
      <c r="CM62" s="44"/>
      <c r="CN62" s="44">
        <v>1.9340659379959106</v>
      </c>
      <c r="CO62" s="44">
        <v>1.7494505643844604</v>
      </c>
      <c r="CP62" s="44">
        <v>1.8295482397079468</v>
      </c>
      <c r="CQ62" s="44">
        <v>1.9301587343215942</v>
      </c>
      <c r="CR62" s="44">
        <v>1.8617826700210571</v>
      </c>
      <c r="CS62" s="44">
        <v>1.8080586194992065</v>
      </c>
      <c r="CT62" s="58">
        <f t="shared" si="55"/>
        <v>1.8521774609883626</v>
      </c>
      <c r="CU62" s="44">
        <v>0.53720706701278687</v>
      </c>
      <c r="CV62" s="44">
        <v>0.6959642767906189</v>
      </c>
      <c r="CW62" s="44">
        <v>0.63667839765548706</v>
      </c>
      <c r="CX62" s="44">
        <v>0.57209253311157227</v>
      </c>
      <c r="CY62" s="44">
        <v>0.63667839765548706</v>
      </c>
      <c r="CZ62" s="44">
        <v>0.73389232158660889</v>
      </c>
      <c r="DA62" s="58">
        <f t="shared" si="56"/>
        <v>0.63541883230209351</v>
      </c>
      <c r="DB62" s="65">
        <v>1384.126953125</v>
      </c>
      <c r="DC62" s="65">
        <v>1172.0390625</v>
      </c>
      <c r="DD62" s="65">
        <v>1241.88037109375</v>
      </c>
      <c r="DE62" s="65">
        <v>1305.98291015625</v>
      </c>
      <c r="DF62" s="65">
        <v>1268.1318359375</v>
      </c>
      <c r="DG62" s="65">
        <v>1274.725341796875</v>
      </c>
      <c r="DH62" s="58">
        <f t="shared" si="57"/>
        <v>1.83525275390625</v>
      </c>
      <c r="DI62" s="65">
        <v>1297.7044677734375</v>
      </c>
      <c r="DJ62" s="65">
        <v>1289.93896484375</v>
      </c>
      <c r="DK62" s="65">
        <v>1293.284423828125</v>
      </c>
      <c r="DL62" s="65">
        <v>1291.159912109375</v>
      </c>
      <c r="DM62" s="65">
        <v>1294.798583984375</v>
      </c>
      <c r="DN62" s="65">
        <v>1291.990234375</v>
      </c>
      <c r="DO62" s="58">
        <f t="shared" si="58"/>
        <v>1.862130380859375</v>
      </c>
      <c r="DP62" s="77">
        <v>23</v>
      </c>
      <c r="DQ62" s="77"/>
      <c r="DR62" s="65">
        <v>0</v>
      </c>
      <c r="DS62" s="65">
        <v>0</v>
      </c>
      <c r="DT62" s="65">
        <v>745.8125</v>
      </c>
      <c r="DU62" s="65">
        <v>748</v>
      </c>
      <c r="DV62" s="65">
        <v>790.0625</v>
      </c>
      <c r="DW62" s="65">
        <v>758.5625</v>
      </c>
      <c r="DX62" s="58">
        <f t="shared" si="59"/>
        <v>0.73018499999999997</v>
      </c>
      <c r="DY62" s="43">
        <v>6.3842244148254395</v>
      </c>
      <c r="DZ62" s="43">
        <v>13.986203193664551</v>
      </c>
      <c r="EA62" s="43">
        <v>27.426155090332031</v>
      </c>
      <c r="EB62" s="44">
        <f t="shared" si="62"/>
        <v>1.5095882837677002</v>
      </c>
      <c r="EC62" s="42">
        <v>9</v>
      </c>
      <c r="ED62" s="42">
        <v>9</v>
      </c>
      <c r="EE62" s="42">
        <v>9</v>
      </c>
      <c r="EF62" s="42">
        <v>9</v>
      </c>
      <c r="EG62" s="42">
        <v>9</v>
      </c>
      <c r="EH62" s="42">
        <v>9</v>
      </c>
      <c r="EI62" s="56">
        <f t="shared" si="38"/>
        <v>9</v>
      </c>
      <c r="EJ62" s="65">
        <v>116.55</v>
      </c>
      <c r="EK62" s="42">
        <v>0</v>
      </c>
      <c r="EL62" s="42">
        <v>0</v>
      </c>
      <c r="EM62" s="42">
        <v>0</v>
      </c>
      <c r="EN62" s="42">
        <v>0</v>
      </c>
      <c r="EO62" s="42">
        <v>0</v>
      </c>
      <c r="EP62" s="42">
        <v>0</v>
      </c>
      <c r="EQ62" s="54" t="str">
        <f t="shared" si="39"/>
        <v>0</v>
      </c>
      <c r="ER62" s="42"/>
      <c r="ES62" s="42">
        <v>0</v>
      </c>
      <c r="ET62" s="42">
        <v>0</v>
      </c>
      <c r="EU62" s="42">
        <v>0</v>
      </c>
      <c r="EV62" s="42">
        <v>0</v>
      </c>
      <c r="EW62" s="42">
        <v>0</v>
      </c>
      <c r="EX62" s="42">
        <v>0</v>
      </c>
      <c r="EY62" s="54" t="str">
        <f t="shared" si="40"/>
        <v>0</v>
      </c>
      <c r="EZ62" s="42"/>
      <c r="FA62" s="42">
        <v>0.2199999988079071</v>
      </c>
      <c r="FB62" s="42">
        <v>0.23000000417232513</v>
      </c>
      <c r="FC62" s="42">
        <v>0.2199999988079071</v>
      </c>
      <c r="FD62" s="42">
        <v>0.2199999988079071</v>
      </c>
      <c r="FE62" s="42">
        <v>0.2199999988079071</v>
      </c>
      <c r="FF62" s="42">
        <v>0.20999999344348907</v>
      </c>
      <c r="FG62" s="54">
        <f t="shared" si="41"/>
        <v>0.2199999988079071</v>
      </c>
      <c r="FH62" s="42"/>
      <c r="FI62" s="42">
        <v>0.20000000298023224</v>
      </c>
      <c r="FJ62" s="42">
        <v>0.20999999344348907</v>
      </c>
      <c r="FK62" s="42">
        <v>0.20999999344348907</v>
      </c>
      <c r="FL62" s="42">
        <v>0.20999999344348907</v>
      </c>
      <c r="FM62" s="42">
        <v>0.20000000298023224</v>
      </c>
      <c r="FN62" s="42">
        <v>0.20000000298023224</v>
      </c>
      <c r="FO62" s="54">
        <f t="shared" si="42"/>
        <v>0.20499999821186066</v>
      </c>
      <c r="FP62" s="42"/>
      <c r="FQ62" s="42">
        <v>0.55000001192092896</v>
      </c>
      <c r="FR62" s="42">
        <v>0.55000001192092896</v>
      </c>
      <c r="FS62" s="42">
        <v>0.55000001192092896</v>
      </c>
      <c r="FT62" s="42">
        <v>0.55000001192092896</v>
      </c>
      <c r="FU62" s="42">
        <v>0.55000001192092896</v>
      </c>
      <c r="FV62" s="42">
        <v>0.55000001192092896</v>
      </c>
      <c r="FW62" s="54">
        <f t="shared" si="43"/>
        <v>0.55000001192092896</v>
      </c>
      <c r="FX62" s="42"/>
      <c r="FY62">
        <f t="shared" si="60"/>
        <v>0.77686633896455071</v>
      </c>
      <c r="FZ62">
        <f t="shared" si="61"/>
        <v>1.1749700881932925</v>
      </c>
    </row>
    <row r="63" spans="1:182">
      <c r="A63" s="40">
        <v>39130</v>
      </c>
      <c r="B63" s="41"/>
      <c r="C63" s="41"/>
      <c r="D63" s="41"/>
      <c r="E63" s="42">
        <v>7.9521365165710449</v>
      </c>
      <c r="F63" s="42">
        <v>7.9282050132751465</v>
      </c>
      <c r="G63" s="42">
        <v>7.904273509979248</v>
      </c>
      <c r="H63" s="42">
        <v>7.9521365165710449</v>
      </c>
      <c r="I63" s="42">
        <v>8.0068378448486328</v>
      </c>
      <c r="J63" s="42">
        <v>7.9760684967041016</v>
      </c>
      <c r="K63" s="54">
        <f t="shared" si="44"/>
        <v>7.9532763163248701</v>
      </c>
      <c r="L63" s="43">
        <v>2.4420024827122688E-2</v>
      </c>
      <c r="M63" s="43">
        <v>2.4420024827122688E-2</v>
      </c>
      <c r="N63" s="43">
        <v>2.4420024827122688E-2</v>
      </c>
      <c r="O63" s="43">
        <v>2.4420024827122688E-2</v>
      </c>
      <c r="P63" s="43">
        <v>2.4420024827122688E-2</v>
      </c>
      <c r="Q63" s="43">
        <v>2.4420024827122688E-2</v>
      </c>
      <c r="R63" s="54">
        <f t="shared" si="45"/>
        <v>2.4420024827122688E-2</v>
      </c>
      <c r="S63" s="43">
        <v>2.6862027645111084</v>
      </c>
      <c r="T63" s="43">
        <v>2.6862027645111084</v>
      </c>
      <c r="U63" s="43">
        <v>2.5641026496887207</v>
      </c>
      <c r="V63" s="43">
        <v>3.2967033386230469</v>
      </c>
      <c r="W63" s="43">
        <v>4.2735042572021484</v>
      </c>
      <c r="X63" s="43">
        <v>3.1746032238006592</v>
      </c>
      <c r="Y63" s="56">
        <f t="shared" si="46"/>
        <v>3.1135531663894653</v>
      </c>
      <c r="Z63" s="42">
        <v>-8.5470087826251984E-2</v>
      </c>
      <c r="AA63" s="42">
        <v>-8.5470087826251984E-2</v>
      </c>
      <c r="AB63" s="42">
        <v>-0.13431014120578766</v>
      </c>
      <c r="AC63" s="42">
        <v>-0.11965811997652054</v>
      </c>
      <c r="AD63" s="42">
        <v>-0.14407815039157867</v>
      </c>
      <c r="AE63" s="42">
        <v>-0.14407815039157867</v>
      </c>
      <c r="AF63" s="54">
        <f t="shared" si="47"/>
        <v>-0.11884412293632825</v>
      </c>
      <c r="AG63" s="42">
        <v>7.5418801307678223</v>
      </c>
      <c r="AH63" s="42">
        <v>7.5282049179077148</v>
      </c>
      <c r="AI63" s="42">
        <v>7.5658121109008789</v>
      </c>
      <c r="AJ63" s="42">
        <v>7.5829057693481445</v>
      </c>
      <c r="AK63" s="42">
        <v>7.634188175201416</v>
      </c>
      <c r="AL63" s="42">
        <v>7.6205129623413086</v>
      </c>
      <c r="AM63" s="54">
        <f t="shared" si="48"/>
        <v>7.5789173444112139</v>
      </c>
      <c r="AN63" s="44">
        <v>0.6080586314201355</v>
      </c>
      <c r="AO63" s="44">
        <v>0.49084249138832092</v>
      </c>
      <c r="AP63" s="44">
        <v>0.36874237656593323</v>
      </c>
      <c r="AQ63" s="44">
        <v>0.40781441330909729</v>
      </c>
      <c r="AR63" s="44">
        <v>0.42002442479133606</v>
      </c>
      <c r="AS63" s="44">
        <v>0.48840048909187317</v>
      </c>
      <c r="AT63" s="58">
        <f t="shared" si="49"/>
        <v>0.46398047109444934</v>
      </c>
      <c r="AU63" s="42">
        <v>0.58852261304855347</v>
      </c>
      <c r="AV63" s="42">
        <v>0.57753360271453857</v>
      </c>
      <c r="AW63" s="42">
        <v>0.59340661764144897</v>
      </c>
      <c r="AX63" s="42">
        <v>0.45299145579338074</v>
      </c>
      <c r="AY63" s="42">
        <v>0.52991455793380737</v>
      </c>
      <c r="AZ63" s="42">
        <v>0.47496947646141052</v>
      </c>
      <c r="BA63" s="54">
        <f t="shared" si="37"/>
        <v>0.53622305393218994</v>
      </c>
      <c r="BB63" s="44"/>
      <c r="BC63" s="42">
        <v>0.28083029389381409</v>
      </c>
      <c r="BD63" s="42">
        <v>0.27838829159736633</v>
      </c>
      <c r="BE63" s="42">
        <v>0.2380952388048172</v>
      </c>
      <c r="BF63" s="42">
        <v>0.22344322502613068</v>
      </c>
      <c r="BG63" s="42">
        <v>0.23321123421192169</v>
      </c>
      <c r="BH63" s="42">
        <v>0.22832722961902618</v>
      </c>
      <c r="BI63" s="54">
        <f t="shared" si="50"/>
        <v>0.24704925219217935</v>
      </c>
      <c r="BJ63" s="44">
        <v>3.7255190312862396E-2</v>
      </c>
      <c r="BK63" s="44">
        <v>3.7255190312862396E-2</v>
      </c>
      <c r="BL63" s="44">
        <v>3.4772980958223343E-2</v>
      </c>
      <c r="BM63" s="44">
        <v>3.4765981137752533E-2</v>
      </c>
      <c r="BN63" s="44">
        <v>3.4765981137752533E-2</v>
      </c>
      <c r="BO63" s="44">
        <v>3.4765981137752533E-2</v>
      </c>
      <c r="BP63" s="58">
        <f t="shared" si="51"/>
        <v>3.5596884166200958E-2</v>
      </c>
      <c r="BQ63" s="42">
        <v>1.0989011526107788</v>
      </c>
      <c r="BR63" s="42">
        <v>1.1184371709823608</v>
      </c>
      <c r="BS63" s="42">
        <v>1.0915751457214355</v>
      </c>
      <c r="BT63" s="42">
        <v>1.1074481010437012</v>
      </c>
      <c r="BU63" s="42">
        <v>1.0940171480178833</v>
      </c>
      <c r="BV63" s="42">
        <v>1.1074481010437012</v>
      </c>
      <c r="BW63" s="54">
        <f t="shared" si="52"/>
        <v>1.1029711365699768</v>
      </c>
      <c r="BX63" s="44">
        <v>4.0293041616678238E-2</v>
      </c>
      <c r="BY63" s="44">
        <v>3.6630038172006607E-2</v>
      </c>
      <c r="BZ63" s="44">
        <v>3.540903702378273E-2</v>
      </c>
      <c r="CA63" s="44">
        <v>3.6630038172006607E-2</v>
      </c>
      <c r="CB63" s="44">
        <v>3.4188035875558853E-2</v>
      </c>
      <c r="CC63" s="44">
        <v>3.9072040468454361E-2</v>
      </c>
      <c r="CD63" s="58">
        <f t="shared" si="53"/>
        <v>3.7037038554747902E-2</v>
      </c>
      <c r="CE63" s="42">
        <v>7.6888890266418457</v>
      </c>
      <c r="CF63" s="42">
        <v>7.7059826850891113</v>
      </c>
      <c r="CG63" s="42">
        <v>7.6717948913574219</v>
      </c>
      <c r="CH63" s="42">
        <v>7.6820511817932129</v>
      </c>
      <c r="CI63" s="42">
        <v>7.6888890266418457</v>
      </c>
      <c r="CJ63" s="42">
        <v>7.6786322593688965</v>
      </c>
      <c r="CK63" s="54">
        <f t="shared" si="54"/>
        <v>7.6860398451487226</v>
      </c>
      <c r="CL63" s="42"/>
      <c r="CM63" s="44"/>
      <c r="CN63" s="44">
        <v>1.7973138093948364</v>
      </c>
      <c r="CO63" s="44">
        <v>1.7797313928604126</v>
      </c>
      <c r="CP63" s="44">
        <v>1.0158730745315552</v>
      </c>
      <c r="CQ63" s="44">
        <v>1.0109890699386597</v>
      </c>
      <c r="CR63" s="44">
        <v>1.0608059167861938</v>
      </c>
      <c r="CS63" s="44">
        <v>0.97289377450942993</v>
      </c>
      <c r="CT63" s="58">
        <f t="shared" si="55"/>
        <v>1.272934506336848</v>
      </c>
      <c r="CU63" s="44">
        <v>0.68846064805984497</v>
      </c>
      <c r="CV63" s="44">
        <v>0.71864169836044312</v>
      </c>
      <c r="CW63" s="44">
        <v>1.3757166862487793</v>
      </c>
      <c r="CX63" s="44">
        <v>1.3945577144622803</v>
      </c>
      <c r="CY63" s="44">
        <v>1.3476152420043945</v>
      </c>
      <c r="CZ63" s="44">
        <v>1.442021369934082</v>
      </c>
      <c r="DA63" s="58">
        <f t="shared" si="56"/>
        <v>1.161168893178304</v>
      </c>
      <c r="DB63" s="65">
        <v>1191.94140625</v>
      </c>
      <c r="DC63" s="65">
        <v>1240.048828125</v>
      </c>
      <c r="DD63" s="65">
        <v>638.4615478515625</v>
      </c>
      <c r="DE63" s="65">
        <v>726.4957275390625</v>
      </c>
      <c r="DF63" s="65">
        <v>674.969482421875</v>
      </c>
      <c r="DG63" s="65">
        <v>670.4517822265625</v>
      </c>
      <c r="DH63" s="58">
        <f t="shared" si="57"/>
        <v>1.234168505859375</v>
      </c>
      <c r="DI63" s="65">
        <v>1271.990234375</v>
      </c>
      <c r="DJ63" s="65">
        <v>1262.24658203125</v>
      </c>
      <c r="DK63" s="65">
        <v>710.4273681640625</v>
      </c>
      <c r="DL63" s="65">
        <v>708.3760986328125</v>
      </c>
      <c r="DM63" s="65">
        <v>713.16241455078125</v>
      </c>
      <c r="DN63" s="65">
        <v>715.21368408203125</v>
      </c>
      <c r="DO63" s="58">
        <f t="shared" si="58"/>
        <v>1.2915399316406251</v>
      </c>
      <c r="DP63" s="77">
        <v>24</v>
      </c>
      <c r="DQ63" s="77"/>
      <c r="DR63" s="65">
        <v>0</v>
      </c>
      <c r="DS63" s="65">
        <v>0</v>
      </c>
      <c r="DT63" s="65">
        <v>789.625</v>
      </c>
      <c r="DU63" s="65">
        <v>757.6875</v>
      </c>
      <c r="DV63" s="65">
        <v>771.5</v>
      </c>
      <c r="DW63" s="65">
        <v>0</v>
      </c>
      <c r="DX63" s="58">
        <f t="shared" si="59"/>
        <v>0.55651499999999998</v>
      </c>
      <c r="DY63" s="43">
        <v>6.740903377532959</v>
      </c>
      <c r="DZ63" s="43">
        <v>12.961140632629395</v>
      </c>
      <c r="EA63" s="43">
        <v>28.155250549316406</v>
      </c>
      <c r="EB63" s="44">
        <f t="shared" si="62"/>
        <v>1.4411990655517579</v>
      </c>
      <c r="EC63" s="42">
        <v>9</v>
      </c>
      <c r="ED63" s="42">
        <v>9</v>
      </c>
      <c r="EE63" s="42">
        <v>9</v>
      </c>
      <c r="EF63" s="42">
        <v>9</v>
      </c>
      <c r="EG63" s="42">
        <v>9</v>
      </c>
      <c r="EH63" s="42">
        <v>9</v>
      </c>
      <c r="EI63" s="56">
        <f t="shared" si="38"/>
        <v>9</v>
      </c>
      <c r="EJ63" s="65">
        <v>54</v>
      </c>
      <c r="EK63" s="42">
        <v>0</v>
      </c>
      <c r="EL63" s="42">
        <v>0</v>
      </c>
      <c r="EM63" s="42">
        <v>0</v>
      </c>
      <c r="EN63" s="42">
        <v>0</v>
      </c>
      <c r="EO63" s="42">
        <v>0</v>
      </c>
      <c r="EP63" s="42">
        <v>0</v>
      </c>
      <c r="EQ63" s="54" t="str">
        <f t="shared" si="39"/>
        <v>0</v>
      </c>
      <c r="ER63" s="42"/>
      <c r="ES63" s="42">
        <v>0</v>
      </c>
      <c r="ET63" s="42">
        <v>0</v>
      </c>
      <c r="EU63" s="42">
        <v>0</v>
      </c>
      <c r="EV63" s="42">
        <v>0</v>
      </c>
      <c r="EW63" s="42">
        <v>0</v>
      </c>
      <c r="EX63" s="42">
        <v>0</v>
      </c>
      <c r="EY63" s="54" t="str">
        <f t="shared" si="40"/>
        <v>0</v>
      </c>
      <c r="EZ63" s="42"/>
      <c r="FA63" s="42">
        <v>0.20999999344348907</v>
      </c>
      <c r="FB63" s="42">
        <v>0.20999999344348907</v>
      </c>
      <c r="FC63" s="42">
        <v>0.20999999344348907</v>
      </c>
      <c r="FD63" s="42">
        <v>0.2199999988079071</v>
      </c>
      <c r="FE63" s="42">
        <v>0.2199999988079071</v>
      </c>
      <c r="FF63" s="42">
        <v>0.20999999344348907</v>
      </c>
      <c r="FG63" s="54">
        <f t="shared" si="41"/>
        <v>0.21333332856496176</v>
      </c>
      <c r="FH63" s="42"/>
      <c r="FI63" s="42">
        <v>0.20000000298023224</v>
      </c>
      <c r="FJ63" s="42">
        <v>0.20000000298023224</v>
      </c>
      <c r="FK63" s="42">
        <v>0.20999999344348907</v>
      </c>
      <c r="FL63" s="42">
        <v>0.20999999344348907</v>
      </c>
      <c r="FM63" s="42">
        <v>0.20999999344348907</v>
      </c>
      <c r="FN63" s="42">
        <v>0.20999999344348907</v>
      </c>
      <c r="FO63" s="54">
        <f t="shared" si="42"/>
        <v>0.20666666328907013</v>
      </c>
      <c r="FP63" s="42"/>
      <c r="FQ63" s="42">
        <v>0.55000001192092896</v>
      </c>
      <c r="FR63" s="42">
        <v>0.55000001192092896</v>
      </c>
      <c r="FS63" s="42">
        <v>0.55000001192092896</v>
      </c>
      <c r="FT63" s="42">
        <v>0.55000001192092896</v>
      </c>
      <c r="FU63" s="42">
        <v>0.55000001192092896</v>
      </c>
      <c r="FV63" s="42">
        <v>0.55000001192092896</v>
      </c>
      <c r="FW63" s="54">
        <f t="shared" si="43"/>
        <v>0.55000001192092896</v>
      </c>
      <c r="FX63" s="42"/>
      <c r="FY63">
        <f t="shared" si="60"/>
        <v>0.82675658452820777</v>
      </c>
      <c r="FZ63">
        <f t="shared" si="61"/>
        <v>1.0978634478776008</v>
      </c>
    </row>
    <row r="64" spans="1:182">
      <c r="A64" s="40">
        <v>39131</v>
      </c>
      <c r="B64" s="41"/>
      <c r="C64" s="41"/>
      <c r="D64" s="41"/>
      <c r="E64" s="42">
        <v>7.9384613037109375</v>
      </c>
      <c r="F64" s="42">
        <v>7.9008545875549316</v>
      </c>
      <c r="G64" s="42">
        <v>7.904273509979248</v>
      </c>
      <c r="H64" s="42">
        <v>7.9521365165710449</v>
      </c>
      <c r="I64" s="42">
        <v>7.9487180709838867</v>
      </c>
      <c r="J64" s="42">
        <v>7.9829058647155762</v>
      </c>
      <c r="K64" s="54">
        <f t="shared" si="44"/>
        <v>7.9378916422526045</v>
      </c>
      <c r="L64" s="43">
        <v>2.4420024827122688E-2</v>
      </c>
      <c r="M64" s="43">
        <v>2.4420024827122688E-2</v>
      </c>
      <c r="N64" s="43">
        <v>2.4420024827122688E-2</v>
      </c>
      <c r="O64" s="43">
        <v>2.4420024827122688E-2</v>
      </c>
      <c r="P64" s="43">
        <v>2.4420024827122688E-2</v>
      </c>
      <c r="Q64" s="43">
        <v>2.4420024827122688E-2</v>
      </c>
      <c r="R64" s="54">
        <f t="shared" si="45"/>
        <v>2.4420024827122688E-2</v>
      </c>
      <c r="S64" s="43">
        <v>2.8083028793334961</v>
      </c>
      <c r="T64" s="43">
        <v>2.442002534866333</v>
      </c>
      <c r="U64" s="43">
        <v>2.5641026496887207</v>
      </c>
      <c r="V64" s="43">
        <v>3.1746032238006592</v>
      </c>
      <c r="W64" s="43">
        <v>3.2967033386230469</v>
      </c>
      <c r="X64" s="43">
        <v>2.5641026496887207</v>
      </c>
      <c r="Y64" s="56">
        <f t="shared" si="46"/>
        <v>2.8083028793334961</v>
      </c>
      <c r="Z64" s="42">
        <v>-0.15384615957736969</v>
      </c>
      <c r="AA64" s="42">
        <v>-0.14896215498447418</v>
      </c>
      <c r="AB64" s="42">
        <v>-0.14407815039157867</v>
      </c>
      <c r="AC64" s="42">
        <v>-0.12942613661289215</v>
      </c>
      <c r="AD64" s="42">
        <v>-0.12942613661289215</v>
      </c>
      <c r="AE64" s="42">
        <v>-0.14407815039157867</v>
      </c>
      <c r="AF64" s="54">
        <f t="shared" si="47"/>
        <v>-0.14163614809513092</v>
      </c>
      <c r="AG64" s="42">
        <v>7.5829057693481445</v>
      </c>
      <c r="AH64" s="42">
        <v>7.5555553436279297</v>
      </c>
      <c r="AI64" s="42">
        <v>7.5555553436279297</v>
      </c>
      <c r="AJ64" s="42">
        <v>7.5931625366210938</v>
      </c>
      <c r="AK64" s="42">
        <v>7.6102561950683594</v>
      </c>
      <c r="AL64" s="42">
        <v>7.5829057693481445</v>
      </c>
      <c r="AM64" s="54">
        <f t="shared" si="48"/>
        <v>7.5800568262736006</v>
      </c>
      <c r="AN64" s="44">
        <v>0.53235656023025513</v>
      </c>
      <c r="AO64" s="44">
        <v>0.50305253267288208</v>
      </c>
      <c r="AP64" s="44">
        <v>0.48351648449897766</v>
      </c>
      <c r="AQ64" s="44">
        <v>0.43467643857002258</v>
      </c>
      <c r="AR64" s="44">
        <v>0.42490842938423157</v>
      </c>
      <c r="AS64" s="44">
        <v>0.48595848679542542</v>
      </c>
      <c r="AT64" s="58">
        <f t="shared" si="49"/>
        <v>0.47741148869196576</v>
      </c>
      <c r="AU64" s="42">
        <v>0.49572649598121643</v>
      </c>
      <c r="AV64" s="42">
        <v>0.46642246842384338</v>
      </c>
      <c r="AW64" s="42">
        <v>0.45177045464515686</v>
      </c>
      <c r="AX64" s="42">
        <v>0.44566544890403748</v>
      </c>
      <c r="AY64" s="42">
        <v>0.42490842938423157</v>
      </c>
      <c r="AZ64" s="42">
        <v>0.50305253267288208</v>
      </c>
      <c r="BA64" s="54">
        <f t="shared" si="37"/>
        <v>0.46459097166856128</v>
      </c>
      <c r="BB64" s="44"/>
      <c r="BC64" s="42">
        <v>0.17948718369007111</v>
      </c>
      <c r="BD64" s="42">
        <v>0.16849817335605621</v>
      </c>
      <c r="BE64" s="42">
        <v>0.17216117680072784</v>
      </c>
      <c r="BF64" s="42">
        <v>0.16239316761493683</v>
      </c>
      <c r="BG64" s="42">
        <v>0.17338217794895172</v>
      </c>
      <c r="BH64" s="42">
        <v>0.20024420320987701</v>
      </c>
      <c r="BI64" s="54">
        <f t="shared" si="50"/>
        <v>0.17602768043677011</v>
      </c>
      <c r="BJ64" s="44">
        <v>3.4765981137752533E-2</v>
      </c>
      <c r="BK64" s="44">
        <v>3.4765981137752533E-2</v>
      </c>
      <c r="BL64" s="44">
        <v>3.4765981137752533E-2</v>
      </c>
      <c r="BM64" s="44">
        <v>3.4765981137752533E-2</v>
      </c>
      <c r="BN64" s="44">
        <v>3.6134384572505951E-2</v>
      </c>
      <c r="BO64" s="44">
        <v>3.6222979426383972E-2</v>
      </c>
      <c r="BP64" s="58">
        <f t="shared" si="51"/>
        <v>3.5236881424983345E-2</v>
      </c>
      <c r="BQ64" s="42">
        <v>1.0854700803756714</v>
      </c>
      <c r="BR64" s="42">
        <v>1.0610500574111938</v>
      </c>
      <c r="BS64" s="42">
        <v>1.0317460298538208</v>
      </c>
      <c r="BT64" s="42">
        <v>1.0610500574111938</v>
      </c>
      <c r="BU64" s="42">
        <v>1.0647131204605103</v>
      </c>
      <c r="BV64" s="42">
        <v>1.067155122756958</v>
      </c>
      <c r="BW64" s="54">
        <f t="shared" si="52"/>
        <v>1.0618640780448914</v>
      </c>
      <c r="BX64" s="44">
        <v>3.4188035875558853E-2</v>
      </c>
      <c r="BY64" s="44">
        <v>3.6630038172006607E-2</v>
      </c>
      <c r="BZ64" s="44">
        <v>3.9072040468454361E-2</v>
      </c>
      <c r="CA64" s="44">
        <v>4.0293041616678238E-2</v>
      </c>
      <c r="CB64" s="44">
        <v>3.9072040468454361E-2</v>
      </c>
      <c r="CC64" s="44">
        <v>3.7851039320230484E-2</v>
      </c>
      <c r="CD64" s="58">
        <f t="shared" si="53"/>
        <v>3.7851039320230484E-2</v>
      </c>
      <c r="CE64" s="42">
        <v>7.6786322593688965</v>
      </c>
      <c r="CF64" s="42">
        <v>7.6923074722290039</v>
      </c>
      <c r="CG64" s="42">
        <v>7.6820511817932129</v>
      </c>
      <c r="CH64" s="42">
        <v>7.6786322593688965</v>
      </c>
      <c r="CI64" s="42">
        <v>7.6786322593688965</v>
      </c>
      <c r="CJ64" s="42">
        <v>7.6786322593688965</v>
      </c>
      <c r="CK64" s="54">
        <f t="shared" si="54"/>
        <v>7.6814812819163008</v>
      </c>
      <c r="CL64" s="42"/>
      <c r="CM64" s="44"/>
      <c r="CN64" s="44">
        <v>0.99536019563674927</v>
      </c>
      <c r="CO64" s="44">
        <v>1.0774115324020386</v>
      </c>
      <c r="CP64" s="44">
        <v>1.0393162965774536</v>
      </c>
      <c r="CQ64" s="44">
        <v>0.99829059839248657</v>
      </c>
      <c r="CR64" s="44">
        <v>1.0754579305648804</v>
      </c>
      <c r="CS64" s="44">
        <v>1.0422466993331909</v>
      </c>
      <c r="CT64" s="58">
        <f t="shared" si="55"/>
        <v>1.0380138754844666</v>
      </c>
      <c r="CU64" s="44">
        <v>1.4324866533279419</v>
      </c>
      <c r="CV64" s="44">
        <v>1.3757166862487793</v>
      </c>
      <c r="CW64" s="44">
        <v>1.3851268291473389</v>
      </c>
      <c r="CX64" s="44">
        <v>1.4134821891784668</v>
      </c>
      <c r="CY64" s="44">
        <v>1.3945577144622803</v>
      </c>
      <c r="CZ64" s="44">
        <v>1.2919802665710449</v>
      </c>
      <c r="DA64" s="58">
        <f t="shared" si="56"/>
        <v>1.3822250564893086</v>
      </c>
      <c r="DB64" s="65">
        <v>685.34796142578125</v>
      </c>
      <c r="DC64" s="65">
        <v>694.749755859375</v>
      </c>
      <c r="DD64" s="65">
        <v>712.5762939453125</v>
      </c>
      <c r="DE64" s="65">
        <v>669.71917724609375</v>
      </c>
      <c r="DF64" s="65">
        <v>711.9658203125</v>
      </c>
      <c r="DG64" s="65">
        <v>705.61663818359375</v>
      </c>
      <c r="DH64" s="58">
        <f t="shared" si="57"/>
        <v>1.0031941552734376</v>
      </c>
      <c r="DI64" s="65">
        <v>721.36749267578125</v>
      </c>
      <c r="DJ64" s="65">
        <v>722.05126953125</v>
      </c>
      <c r="DK64" s="65">
        <v>721.36749267578125</v>
      </c>
      <c r="DL64" s="65">
        <v>726.83758544921875</v>
      </c>
      <c r="DM64" s="65">
        <v>722.05126953125</v>
      </c>
      <c r="DN64" s="65">
        <v>739.14532470703125</v>
      </c>
      <c r="DO64" s="58">
        <f t="shared" si="58"/>
        <v>1.0446769042968751</v>
      </c>
      <c r="DP64" s="77">
        <v>24</v>
      </c>
      <c r="DQ64" s="77"/>
      <c r="DR64" s="65">
        <v>0</v>
      </c>
      <c r="DS64" s="65">
        <v>0</v>
      </c>
      <c r="DT64" s="65">
        <v>761</v>
      </c>
      <c r="DU64" s="65">
        <v>781.75</v>
      </c>
      <c r="DV64" s="65">
        <v>0</v>
      </c>
      <c r="DW64" s="65">
        <v>0</v>
      </c>
      <c r="DX64" s="58">
        <f t="shared" si="59"/>
        <v>0.37025999999999998</v>
      </c>
      <c r="DY64" s="43">
        <v>6.2696948051452637</v>
      </c>
      <c r="DZ64" s="43">
        <v>10.957937240600586</v>
      </c>
      <c r="EA64" s="43">
        <v>29.079254150390625</v>
      </c>
      <c r="EB64" s="44">
        <f t="shared" si="62"/>
        <v>1.3371445995330811</v>
      </c>
      <c r="EC64" s="42">
        <v>9</v>
      </c>
      <c r="ED64" s="42">
        <v>9</v>
      </c>
      <c r="EE64" s="42">
        <v>9</v>
      </c>
      <c r="EF64" s="42">
        <v>9</v>
      </c>
      <c r="EG64" s="42">
        <v>9</v>
      </c>
      <c r="EH64" s="42">
        <v>9</v>
      </c>
      <c r="EI64" s="56">
        <f t="shared" si="38"/>
        <v>9</v>
      </c>
      <c r="EJ64" s="65">
        <v>53.65</v>
      </c>
      <c r="EK64" s="42">
        <v>0</v>
      </c>
      <c r="EL64" s="42">
        <v>0</v>
      </c>
      <c r="EM64" s="42">
        <v>0</v>
      </c>
      <c r="EN64" s="42">
        <v>0</v>
      </c>
      <c r="EO64" s="42">
        <v>0</v>
      </c>
      <c r="EP64" s="42">
        <v>0</v>
      </c>
      <c r="EQ64" s="54" t="str">
        <f t="shared" si="39"/>
        <v>0</v>
      </c>
      <c r="ER64" s="42"/>
      <c r="ES64" s="42">
        <v>0</v>
      </c>
      <c r="ET64" s="42">
        <v>0</v>
      </c>
      <c r="EU64" s="42">
        <v>0</v>
      </c>
      <c r="EV64" s="42">
        <v>0</v>
      </c>
      <c r="EW64" s="42">
        <v>0</v>
      </c>
      <c r="EX64" s="42">
        <v>0</v>
      </c>
      <c r="EY64" s="54" t="str">
        <f t="shared" si="40"/>
        <v>0</v>
      </c>
      <c r="EZ64" s="42"/>
      <c r="FA64" s="42">
        <v>0.20999999344348907</v>
      </c>
      <c r="FB64" s="42">
        <v>0.20999999344348907</v>
      </c>
      <c r="FC64" s="42">
        <v>0.20999999344348907</v>
      </c>
      <c r="FD64" s="42">
        <v>0.20999999344348907</v>
      </c>
      <c r="FE64" s="42">
        <v>0.20999999344348907</v>
      </c>
      <c r="FF64" s="42">
        <v>0.20999999344348907</v>
      </c>
      <c r="FG64" s="54">
        <f t="shared" si="41"/>
        <v>0.20999999344348907</v>
      </c>
      <c r="FH64" s="42"/>
      <c r="FI64" s="42">
        <v>0.20999999344348907</v>
      </c>
      <c r="FJ64" s="42">
        <v>0.20999999344348907</v>
      </c>
      <c r="FK64" s="42">
        <v>0.20999999344348907</v>
      </c>
      <c r="FL64" s="42">
        <v>0.2199999988079071</v>
      </c>
      <c r="FM64" s="42">
        <v>0.2199999988079071</v>
      </c>
      <c r="FN64" s="42">
        <v>0.2199999988079071</v>
      </c>
      <c r="FO64" s="54">
        <f t="shared" si="42"/>
        <v>0.21499999612569809</v>
      </c>
      <c r="FP64" s="42"/>
      <c r="FQ64" s="42">
        <v>0.55000001192092896</v>
      </c>
      <c r="FR64" s="42">
        <v>0.55000001192092896</v>
      </c>
      <c r="FS64" s="42">
        <v>0.55000001192092896</v>
      </c>
      <c r="FT64" s="42">
        <v>0.55000001192092896</v>
      </c>
      <c r="FU64" s="42">
        <v>0.55000001192092896</v>
      </c>
      <c r="FV64" s="42">
        <v>0.55000001192092896</v>
      </c>
      <c r="FW64" s="54">
        <f t="shared" si="43"/>
        <v>0.55000001192092896</v>
      </c>
      <c r="FX64" s="42"/>
      <c r="FY64">
        <f t="shared" si="60"/>
        <v>0.76955107934467948</v>
      </c>
      <c r="FZ64">
        <f t="shared" si="61"/>
        <v>1.1008150569661024</v>
      </c>
    </row>
    <row r="65" spans="1:182">
      <c r="A65" s="40">
        <v>39132</v>
      </c>
      <c r="B65" s="41"/>
      <c r="C65" s="41"/>
      <c r="D65" s="41"/>
      <c r="E65" s="42">
        <v>7.9384613037109375</v>
      </c>
      <c r="F65" s="42">
        <v>7.9145298004150391</v>
      </c>
      <c r="G65" s="42">
        <v>7.8837604522705078</v>
      </c>
      <c r="H65" s="42">
        <v>7.9555554389953613</v>
      </c>
      <c r="I65" s="42">
        <v>8.0136756896972656</v>
      </c>
      <c r="J65" s="42">
        <v>7.9863247871398926</v>
      </c>
      <c r="K65" s="54">
        <f t="shared" si="44"/>
        <v>7.948717912038167</v>
      </c>
      <c r="L65" s="43">
        <v>2.4420024827122688E-2</v>
      </c>
      <c r="M65" s="43">
        <v>2.4420024827122688E-2</v>
      </c>
      <c r="N65" s="43">
        <v>2.4420024827122688E-2</v>
      </c>
      <c r="O65" s="43">
        <v>0</v>
      </c>
      <c r="P65" s="43">
        <v>0</v>
      </c>
      <c r="Q65" s="43">
        <v>0</v>
      </c>
      <c r="R65" s="54">
        <f t="shared" si="45"/>
        <v>1.2210012413561344E-2</v>
      </c>
      <c r="S65" s="43">
        <v>2.5641026496887207</v>
      </c>
      <c r="T65" s="43">
        <v>2.6862027645111084</v>
      </c>
      <c r="U65" s="43">
        <v>2.5641026496887207</v>
      </c>
      <c r="V65" s="43">
        <v>2.6862027645111084</v>
      </c>
      <c r="W65" s="43">
        <v>3.4188034534454346</v>
      </c>
      <c r="X65" s="43">
        <v>2.6862027645111084</v>
      </c>
      <c r="Y65" s="56">
        <f t="shared" si="46"/>
        <v>2.7676028410593667</v>
      </c>
      <c r="Z65" s="42">
        <v>-7.5702078640460968E-2</v>
      </c>
      <c r="AA65" s="42">
        <v>-9.5238097012042999E-2</v>
      </c>
      <c r="AB65" s="42">
        <v>-7.5702078640460968E-2</v>
      </c>
      <c r="AC65" s="42">
        <v>-7.5702078640460968E-2</v>
      </c>
      <c r="AD65" s="42">
        <v>-7.5702078640460968E-2</v>
      </c>
      <c r="AE65" s="42">
        <v>-9.0354092419147491E-2</v>
      </c>
      <c r="AF65" s="54">
        <f t="shared" si="47"/>
        <v>-8.1400083998839065E-2</v>
      </c>
      <c r="AG65" s="42">
        <v>7.5247864723205566</v>
      </c>
      <c r="AH65" s="42">
        <v>7.5076923370361328</v>
      </c>
      <c r="AI65" s="42">
        <v>7.5145297050476074</v>
      </c>
      <c r="AJ65" s="42">
        <v>7.5179486274719238</v>
      </c>
      <c r="AK65" s="42">
        <v>7.5794873237609863</v>
      </c>
      <c r="AL65" s="42">
        <v>7.5555553436279297</v>
      </c>
      <c r="AM65" s="54">
        <f t="shared" si="48"/>
        <v>7.5333333015441895</v>
      </c>
      <c r="AN65" s="44">
        <v>0.70818072557449341</v>
      </c>
      <c r="AO65" s="44">
        <v>0.47374847531318665</v>
      </c>
      <c r="AP65" s="44">
        <v>0.45421245694160461</v>
      </c>
      <c r="AQ65" s="44">
        <v>0.46886447072029114</v>
      </c>
      <c r="AR65" s="44">
        <v>0.50549453496932983</v>
      </c>
      <c r="AS65" s="44">
        <v>0.52258855104446411</v>
      </c>
      <c r="AT65" s="58">
        <f t="shared" si="49"/>
        <v>0.52218153576056159</v>
      </c>
      <c r="AU65" s="42">
        <v>0.57997560501098633</v>
      </c>
      <c r="AV65" s="42">
        <v>0.49450549483299255</v>
      </c>
      <c r="AW65" s="42">
        <v>0.50915753841400146</v>
      </c>
      <c r="AX65" s="42">
        <v>0.48229548335075378</v>
      </c>
      <c r="AY65" s="42">
        <v>0.45421245694160461</v>
      </c>
      <c r="AZ65" s="42">
        <v>0.460317462682724</v>
      </c>
      <c r="BA65" s="54">
        <f t="shared" si="37"/>
        <v>0.49674400687217712</v>
      </c>
      <c r="BB65" s="44"/>
      <c r="BC65" s="42">
        <v>0.26617828011512756</v>
      </c>
      <c r="BD65" s="42">
        <v>0.22100122272968292</v>
      </c>
      <c r="BE65" s="42">
        <v>0.24786324799060822</v>
      </c>
      <c r="BF65" s="42">
        <v>0.23931623995304108</v>
      </c>
      <c r="BG65" s="42">
        <v>0.18925519287586212</v>
      </c>
      <c r="BH65" s="42">
        <v>0.16239316761493683</v>
      </c>
      <c r="BI65" s="54">
        <f t="shared" si="50"/>
        <v>0.22100122521320978</v>
      </c>
      <c r="BJ65" s="44">
        <v>4.1181463748216629E-2</v>
      </c>
      <c r="BK65" s="44">
        <v>3.798358142375946E-2</v>
      </c>
      <c r="BL65" s="44">
        <v>3.693118691444397E-2</v>
      </c>
      <c r="BM65" s="44">
        <v>3.8065105676651001E-2</v>
      </c>
      <c r="BN65" s="44">
        <v>3.8480378687381744E-2</v>
      </c>
      <c r="BO65" s="44">
        <v>3.9693847298622131E-2</v>
      </c>
      <c r="BP65" s="58">
        <f t="shared" si="51"/>
        <v>3.8722593958179154E-2</v>
      </c>
      <c r="BQ65" s="42">
        <v>1.0463980436325073</v>
      </c>
      <c r="BR65" s="42">
        <v>1.1440781354904175</v>
      </c>
      <c r="BS65" s="42">
        <v>1.067155122756958</v>
      </c>
      <c r="BT65" s="42">
        <v>1.0598291158676147</v>
      </c>
      <c r="BU65" s="42">
        <v>1.0463980436325073</v>
      </c>
      <c r="BV65" s="42">
        <v>1.0317460298538208</v>
      </c>
      <c r="BW65" s="54">
        <f t="shared" si="52"/>
        <v>1.0659340818723042</v>
      </c>
      <c r="BX65" s="44">
        <v>3.7851039320230484E-2</v>
      </c>
      <c r="BY65" s="44">
        <v>3.9072040468454361E-2</v>
      </c>
      <c r="BZ65" s="44">
        <v>3.6630038172006607E-2</v>
      </c>
      <c r="CA65" s="44">
        <v>3.7851039320230484E-2</v>
      </c>
      <c r="CB65" s="44">
        <v>3.6630038172006607E-2</v>
      </c>
      <c r="CC65" s="44">
        <v>3.6630038172006607E-2</v>
      </c>
      <c r="CD65" s="58">
        <f t="shared" si="53"/>
        <v>3.7444038937489189E-2</v>
      </c>
      <c r="CE65" s="42">
        <v>7.6820511817932129</v>
      </c>
      <c r="CF65" s="42">
        <v>7.6854701042175293</v>
      </c>
      <c r="CG65" s="42">
        <v>7.6717948913574219</v>
      </c>
      <c r="CH65" s="42">
        <v>7.6649570465087891</v>
      </c>
      <c r="CI65" s="42">
        <v>7.6581196784973145</v>
      </c>
      <c r="CJ65" s="42">
        <v>7.6615386009216309</v>
      </c>
      <c r="CK65" s="54">
        <f t="shared" si="54"/>
        <v>7.6706552505493164</v>
      </c>
      <c r="CL65" s="42"/>
      <c r="CM65" s="44"/>
      <c r="CN65" s="44">
        <v>1.8832722902297974</v>
      </c>
      <c r="CO65" s="44">
        <v>1.8139194250106812</v>
      </c>
      <c r="CP65" s="44">
        <v>1.8442002534866333</v>
      </c>
      <c r="CQ65" s="44">
        <v>1.908669114112854</v>
      </c>
      <c r="CR65" s="44">
        <v>1.8393162488937378</v>
      </c>
      <c r="CS65" s="44">
        <v>1.8275946378707886</v>
      </c>
      <c r="CT65" s="58">
        <f t="shared" si="55"/>
        <v>1.8528286616007488</v>
      </c>
      <c r="CU65" s="44">
        <v>0.57915431261062622</v>
      </c>
      <c r="CV65" s="44">
        <v>0.68846064805984497</v>
      </c>
      <c r="CW65" s="44">
        <v>0.62212920188903809</v>
      </c>
      <c r="CX65" s="44">
        <v>0.6148984432220459</v>
      </c>
      <c r="CY65" s="44">
        <v>0.60769325494766235</v>
      </c>
      <c r="CZ65" s="44">
        <v>0.62939000129699707</v>
      </c>
      <c r="DA65" s="58">
        <f t="shared" si="56"/>
        <v>0.62362097700436914</v>
      </c>
      <c r="DB65" s="65">
        <v>1319.0474853515625</v>
      </c>
      <c r="DC65" s="65">
        <v>1232.3565673828125</v>
      </c>
      <c r="DD65" s="65">
        <v>1241.7581787109375</v>
      </c>
      <c r="DE65" s="65">
        <v>1279.4871826171875</v>
      </c>
      <c r="DF65" s="65">
        <v>1289.4993896484375</v>
      </c>
      <c r="DG65" s="65">
        <v>1244.3223876953125</v>
      </c>
      <c r="DH65" s="58">
        <f t="shared" si="57"/>
        <v>1.8255530859375</v>
      </c>
      <c r="DI65" s="65">
        <v>1300.5860595703125</v>
      </c>
      <c r="DJ65" s="65">
        <v>1285.4456787109375</v>
      </c>
      <c r="DK65" s="65">
        <v>1305.83642578125</v>
      </c>
      <c r="DL65" s="65">
        <v>1305.6165771484375</v>
      </c>
      <c r="DM65" s="65">
        <v>1305.079345703125</v>
      </c>
      <c r="DN65" s="65">
        <v>1282.5152587890625</v>
      </c>
      <c r="DO65" s="58">
        <f t="shared" si="58"/>
        <v>1.8684190429687499</v>
      </c>
      <c r="DP65" s="77">
        <v>24</v>
      </c>
      <c r="DQ65" s="77"/>
      <c r="DR65" s="65">
        <v>735.25</v>
      </c>
      <c r="DS65" s="65">
        <v>776.6875</v>
      </c>
      <c r="DT65" s="65">
        <v>770.75</v>
      </c>
      <c r="DU65" s="65">
        <v>756.625</v>
      </c>
      <c r="DV65" s="65">
        <v>753.4375</v>
      </c>
      <c r="DW65" s="65">
        <v>758.9375</v>
      </c>
      <c r="DX65" s="58">
        <f t="shared" si="59"/>
        <v>1.0924050000000001</v>
      </c>
      <c r="DY65" s="43">
        <v>6.1322588920593262</v>
      </c>
      <c r="DZ65" s="43">
        <v>12.340328216552734</v>
      </c>
      <c r="EA65" s="43">
        <v>28.104721069335938</v>
      </c>
      <c r="EB65" s="44">
        <f t="shared" si="62"/>
        <v>1.6665899604797363</v>
      </c>
      <c r="EC65" s="42">
        <v>9</v>
      </c>
      <c r="ED65" s="42">
        <v>9</v>
      </c>
      <c r="EE65" s="42">
        <v>9</v>
      </c>
      <c r="EF65" s="42">
        <v>9</v>
      </c>
      <c r="EG65" s="42">
        <v>9</v>
      </c>
      <c r="EH65" s="42">
        <v>9</v>
      </c>
      <c r="EI65" s="56">
        <f t="shared" si="38"/>
        <v>9</v>
      </c>
      <c r="EJ65" s="65">
        <v>116.55</v>
      </c>
      <c r="EK65" s="42">
        <v>0</v>
      </c>
      <c r="EL65" s="42">
        <v>0</v>
      </c>
      <c r="EM65" s="42">
        <v>0</v>
      </c>
      <c r="EN65" s="42">
        <v>0</v>
      </c>
      <c r="EO65" s="42">
        <v>0</v>
      </c>
      <c r="EP65" s="42">
        <v>0</v>
      </c>
      <c r="EQ65" s="54" t="str">
        <f t="shared" si="39"/>
        <v>0</v>
      </c>
      <c r="ER65" s="42"/>
      <c r="ES65" s="42">
        <v>0</v>
      </c>
      <c r="ET65" s="42">
        <v>0</v>
      </c>
      <c r="EU65" s="42">
        <v>0</v>
      </c>
      <c r="EV65" s="42">
        <v>0</v>
      </c>
      <c r="EW65" s="42">
        <v>0</v>
      </c>
      <c r="EX65" s="42">
        <v>0</v>
      </c>
      <c r="EY65" s="54" t="str">
        <f t="shared" si="40"/>
        <v>0</v>
      </c>
      <c r="EZ65" s="42"/>
      <c r="FA65" s="42">
        <v>0.20999999344348907</v>
      </c>
      <c r="FB65" s="42">
        <v>0.18999999761581421</v>
      </c>
      <c r="FC65" s="42">
        <v>0.18999999761581421</v>
      </c>
      <c r="FD65" s="42">
        <v>0.18999999761581421</v>
      </c>
      <c r="FE65" s="42">
        <v>0.18999999761581421</v>
      </c>
      <c r="FF65" s="42">
        <v>0.18999999761581421</v>
      </c>
      <c r="FG65" s="54">
        <f t="shared" si="41"/>
        <v>0.19333333025376001</v>
      </c>
      <c r="FH65" s="42"/>
      <c r="FI65" s="42">
        <v>0.2199999988079071</v>
      </c>
      <c r="FJ65" s="42">
        <v>0.20000000298023224</v>
      </c>
      <c r="FK65" s="42">
        <v>0.20000000298023224</v>
      </c>
      <c r="FL65" s="42">
        <v>0.20000000298023224</v>
      </c>
      <c r="FM65" s="42">
        <v>0.20000000298023224</v>
      </c>
      <c r="FN65" s="42">
        <v>0.20000000298023224</v>
      </c>
      <c r="FO65" s="54">
        <f t="shared" si="42"/>
        <v>0.20333333561817804</v>
      </c>
      <c r="FP65" s="42"/>
      <c r="FQ65" s="42">
        <v>0.55000001192092896</v>
      </c>
      <c r="FR65" s="42">
        <v>0.55000001192092896</v>
      </c>
      <c r="FS65" s="42">
        <v>0.55000001192092896</v>
      </c>
      <c r="FT65" s="42">
        <v>0.55000001192092896</v>
      </c>
      <c r="FU65" s="42">
        <v>0.55000001192092896</v>
      </c>
      <c r="FV65" s="42">
        <v>0.55000001192092896</v>
      </c>
      <c r="FW65" s="54">
        <f t="shared" si="43"/>
        <v>0.55000001192092896</v>
      </c>
      <c r="FX65" s="42"/>
      <c r="FY65">
        <f t="shared" si="60"/>
        <v>0.72428225656459133</v>
      </c>
      <c r="FZ65">
        <f t="shared" si="61"/>
        <v>1.1444388230011666</v>
      </c>
    </row>
    <row r="66" spans="1:182">
      <c r="A66" s="40">
        <v>39133</v>
      </c>
      <c r="B66" s="41"/>
      <c r="C66" s="41"/>
      <c r="D66" s="41"/>
      <c r="E66" s="42">
        <v>7.9384613037109375</v>
      </c>
      <c r="F66" s="42">
        <v>7.9111108779907227</v>
      </c>
      <c r="G66" s="42">
        <v>7.894017219543457</v>
      </c>
      <c r="H66" s="42">
        <v>7.9623932838439941</v>
      </c>
      <c r="I66" s="42">
        <v>8.0752134323120117</v>
      </c>
      <c r="J66" s="42">
        <v>8.020512580871582</v>
      </c>
      <c r="K66" s="54">
        <f t="shared" si="44"/>
        <v>7.9669514497121172</v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43">
        <v>0</v>
      </c>
      <c r="R66" s="54">
        <f t="shared" si="45"/>
        <v>0</v>
      </c>
      <c r="S66" s="43">
        <v>2.6862027645111084</v>
      </c>
      <c r="T66" s="43">
        <v>2.6862027645111084</v>
      </c>
      <c r="U66" s="43">
        <v>2.9304029941558838</v>
      </c>
      <c r="V66" s="43">
        <v>3.2967033386230469</v>
      </c>
      <c r="W66" s="43">
        <v>4.029304027557373</v>
      </c>
      <c r="X66" s="43">
        <v>3.4188034534454346</v>
      </c>
      <c r="Y66" s="56">
        <f t="shared" si="46"/>
        <v>3.1746032238006592</v>
      </c>
      <c r="Z66" s="42">
        <v>-9.0354092419147491E-2</v>
      </c>
      <c r="AA66" s="42">
        <v>-9.0354092419147491E-2</v>
      </c>
      <c r="AB66" s="42">
        <v>-8.0586083233356476E-2</v>
      </c>
      <c r="AC66" s="42">
        <v>-9.0354092419147491E-2</v>
      </c>
      <c r="AD66" s="42">
        <v>-9.5238097012042999E-2</v>
      </c>
      <c r="AE66" s="42">
        <v>-8.5470087826251984E-2</v>
      </c>
      <c r="AF66" s="54">
        <f t="shared" si="47"/>
        <v>-8.8726090888182327E-2</v>
      </c>
      <c r="AG66" s="42">
        <v>7.5452990531921387</v>
      </c>
      <c r="AH66" s="42">
        <v>7.4974360466003418</v>
      </c>
      <c r="AI66" s="42">
        <v>7.5076923370361328</v>
      </c>
      <c r="AJ66" s="42">
        <v>7.5452990531921387</v>
      </c>
      <c r="AK66" s="42">
        <v>7.6102561950683594</v>
      </c>
      <c r="AL66" s="42">
        <v>7.5760684013366699</v>
      </c>
      <c r="AM66" s="54">
        <f t="shared" si="48"/>
        <v>7.5470085144042969</v>
      </c>
      <c r="AN66" s="44">
        <v>0.53235656023025513</v>
      </c>
      <c r="AO66" s="44">
        <v>0.53968256711959839</v>
      </c>
      <c r="AP66" s="44">
        <v>0.52991455793380737</v>
      </c>
      <c r="AQ66" s="44">
        <v>0.52503055334091187</v>
      </c>
      <c r="AR66" s="44">
        <v>0.59096461534500122</v>
      </c>
      <c r="AS66" s="44">
        <v>0.63736265897750854</v>
      </c>
      <c r="AT66" s="58">
        <f t="shared" si="49"/>
        <v>0.55921858549118042</v>
      </c>
      <c r="AU66" s="42">
        <v>0.5286935567855835</v>
      </c>
      <c r="AV66" s="42">
        <v>0.51526254415512085</v>
      </c>
      <c r="AW66" s="42">
        <v>0.46153846383094788</v>
      </c>
      <c r="AX66" s="42">
        <v>0.43956044316291809</v>
      </c>
      <c r="AY66" s="42">
        <v>0.39194139838218689</v>
      </c>
      <c r="AZ66" s="42">
        <v>0.48351648449897766</v>
      </c>
      <c r="BA66" s="54">
        <f t="shared" si="37"/>
        <v>0.4700854818026225</v>
      </c>
      <c r="BB66" s="44"/>
      <c r="BC66" s="42">
        <v>0.27106228470802307</v>
      </c>
      <c r="BD66" s="42">
        <v>0.28815630078315735</v>
      </c>
      <c r="BE66" s="42">
        <v>0.24175824224948883</v>
      </c>
      <c r="BF66" s="42">
        <v>0.21245421469211578</v>
      </c>
      <c r="BG66" s="42">
        <v>0.19902320206165314</v>
      </c>
      <c r="BH66" s="42">
        <v>0.21123321354389191</v>
      </c>
      <c r="BI66" s="54">
        <f t="shared" si="50"/>
        <v>0.23728124300638834</v>
      </c>
      <c r="BJ66" s="44">
        <v>3.9689995348453522E-2</v>
      </c>
      <c r="BK66" s="44">
        <v>3.7496216595172882E-2</v>
      </c>
      <c r="BL66" s="44">
        <v>3.7327252328395844E-2</v>
      </c>
      <c r="BM66" s="44">
        <v>3.7767145782709122E-2</v>
      </c>
      <c r="BN66" s="44">
        <v>3.7760749459266663E-2</v>
      </c>
      <c r="BO66" s="44">
        <v>3.7760749459266663E-2</v>
      </c>
      <c r="BP66" s="58">
        <f t="shared" si="51"/>
        <v>3.7967018162210785E-2</v>
      </c>
      <c r="BQ66" s="42">
        <v>1.0781440734863281</v>
      </c>
      <c r="BR66" s="42">
        <v>1.1135531663894653</v>
      </c>
      <c r="BS66" s="42">
        <v>1.1086691617965698</v>
      </c>
      <c r="BT66" s="42">
        <v>1.0598291158676147</v>
      </c>
      <c r="BU66" s="42">
        <v>1.0329670906066895</v>
      </c>
      <c r="BV66" s="42">
        <v>1.0109890699386597</v>
      </c>
      <c r="BW66" s="54">
        <f t="shared" si="52"/>
        <v>1.0673586130142212</v>
      </c>
      <c r="BX66" s="44">
        <v>3.7851039320230484E-2</v>
      </c>
      <c r="BY66" s="44">
        <v>3.9072040468454361E-2</v>
      </c>
      <c r="BZ66" s="44">
        <v>3.540903702378273E-2</v>
      </c>
      <c r="CA66" s="44">
        <v>3.6630038172006607E-2</v>
      </c>
      <c r="CB66" s="44">
        <v>3.7851039320230484E-2</v>
      </c>
      <c r="CC66" s="44">
        <v>4.0293041616678238E-2</v>
      </c>
      <c r="CD66" s="58">
        <f t="shared" si="53"/>
        <v>3.7851039320230484E-2</v>
      </c>
      <c r="CE66" s="42">
        <v>7.6752138137817383</v>
      </c>
      <c r="CF66" s="42">
        <v>7.6854701042175293</v>
      </c>
      <c r="CG66" s="42">
        <v>7.6786322593688965</v>
      </c>
      <c r="CH66" s="42">
        <v>7.654700756072998</v>
      </c>
      <c r="CI66" s="42">
        <v>7.634188175201416</v>
      </c>
      <c r="CJ66" s="42">
        <v>7.6683759689331055</v>
      </c>
      <c r="CK66" s="54">
        <f t="shared" si="54"/>
        <v>7.6660968462626142</v>
      </c>
      <c r="CL66" s="42"/>
      <c r="CM66" s="44"/>
      <c r="CN66" s="44">
        <v>1.8920634984970093</v>
      </c>
      <c r="CO66" s="44">
        <v>1.8266178369522095</v>
      </c>
      <c r="CP66" s="44">
        <v>1.8461538553237915</v>
      </c>
      <c r="CQ66" s="44">
        <v>1.8012210130691528</v>
      </c>
      <c r="CR66" s="44">
        <v>1.9379731416702271</v>
      </c>
      <c r="CS66" s="44">
        <v>1.889133095741272</v>
      </c>
      <c r="CT66" s="58">
        <f t="shared" si="55"/>
        <v>1.8655270735422771</v>
      </c>
      <c r="CU66" s="44">
        <v>0.60769325494766235</v>
      </c>
      <c r="CV66" s="44">
        <v>0.62939000129699707</v>
      </c>
      <c r="CW66" s="44">
        <v>0.60051625967025757</v>
      </c>
      <c r="CX66" s="44">
        <v>0.72625386714935303</v>
      </c>
      <c r="CY66" s="44">
        <v>0.56505739688873291</v>
      </c>
      <c r="CZ66" s="44">
        <v>0.60769325494766235</v>
      </c>
      <c r="DA66" s="58">
        <f t="shared" si="56"/>
        <v>0.62276733915011084</v>
      </c>
      <c r="DB66" s="65">
        <v>1295.4822998046875</v>
      </c>
      <c r="DC66" s="65">
        <v>1222.832763671875</v>
      </c>
      <c r="DD66" s="65">
        <v>1293.2845458984375</v>
      </c>
      <c r="DE66" s="65">
        <v>1199.6336669921875</v>
      </c>
      <c r="DF66" s="65">
        <v>1316.1173095703125</v>
      </c>
      <c r="DG66" s="65">
        <v>1236.5079345703125</v>
      </c>
      <c r="DH66" s="58">
        <f t="shared" si="57"/>
        <v>1.8153260449218751</v>
      </c>
      <c r="DI66" s="65">
        <v>1285.98291015625</v>
      </c>
      <c r="DJ66" s="65">
        <v>1262.783935546875</v>
      </c>
      <c r="DK66" s="65">
        <v>1273.4310302734375</v>
      </c>
      <c r="DL66" s="65">
        <v>1292.283203125</v>
      </c>
      <c r="DM66" s="65">
        <v>1265.054931640625</v>
      </c>
      <c r="DN66" s="65">
        <v>1266.739990234375</v>
      </c>
      <c r="DO66" s="58">
        <f t="shared" si="58"/>
        <v>1.835106240234375</v>
      </c>
      <c r="DP66" s="77">
        <v>48</v>
      </c>
      <c r="DQ66" s="77"/>
      <c r="DR66" s="65">
        <v>800.5625</v>
      </c>
      <c r="DS66" s="65">
        <v>776.9375</v>
      </c>
      <c r="DT66" s="65">
        <v>791.3125</v>
      </c>
      <c r="DU66" s="65">
        <v>769.1875</v>
      </c>
      <c r="DV66" s="65">
        <v>765.5</v>
      </c>
      <c r="DW66" s="65">
        <v>811.375</v>
      </c>
      <c r="DX66" s="58">
        <f t="shared" si="59"/>
        <v>1.13157</v>
      </c>
      <c r="DY66" s="43">
        <v>6.4169473648071289</v>
      </c>
      <c r="DZ66" s="43">
        <v>14.690031051635742</v>
      </c>
      <c r="EA66" s="43">
        <v>27.079658508300781</v>
      </c>
      <c r="EB66" s="44">
        <f t="shared" si="62"/>
        <v>1.4920496263122558</v>
      </c>
      <c r="EC66" s="42">
        <v>9</v>
      </c>
      <c r="ED66" s="42">
        <v>9</v>
      </c>
      <c r="EE66" s="42">
        <v>9</v>
      </c>
      <c r="EF66" s="42">
        <v>9</v>
      </c>
      <c r="EG66" s="42">
        <v>9</v>
      </c>
      <c r="EH66" s="42">
        <v>9</v>
      </c>
      <c r="EI66" s="56">
        <f t="shared" si="38"/>
        <v>9</v>
      </c>
      <c r="EJ66" s="65">
        <v>110.27</v>
      </c>
      <c r="EK66" s="42">
        <v>0</v>
      </c>
      <c r="EL66" s="42">
        <v>0</v>
      </c>
      <c r="EM66" s="42">
        <v>0</v>
      </c>
      <c r="EN66" s="42">
        <v>0</v>
      </c>
      <c r="EO66" s="42">
        <v>0</v>
      </c>
      <c r="EP66" s="42">
        <v>0</v>
      </c>
      <c r="EQ66" s="54" t="str">
        <f t="shared" si="39"/>
        <v>0</v>
      </c>
      <c r="ER66" s="42"/>
      <c r="ES66" s="42">
        <v>0</v>
      </c>
      <c r="ET66" s="42">
        <v>0</v>
      </c>
      <c r="EU66" s="42">
        <v>0</v>
      </c>
      <c r="EV66" s="42">
        <v>0</v>
      </c>
      <c r="EW66" s="42">
        <v>0</v>
      </c>
      <c r="EX66" s="42">
        <v>0</v>
      </c>
      <c r="EY66" s="54" t="str">
        <f t="shared" si="40"/>
        <v>0</v>
      </c>
      <c r="EZ66" s="42"/>
      <c r="FA66" s="42">
        <v>0.18999999761581421</v>
      </c>
      <c r="FB66" s="42">
        <v>0.18999999761581421</v>
      </c>
      <c r="FC66" s="42">
        <v>0.18999999761581421</v>
      </c>
      <c r="FD66" s="42">
        <v>0.18999999761581421</v>
      </c>
      <c r="FE66" s="42">
        <v>0.18999999761581421</v>
      </c>
      <c r="FF66" s="42">
        <v>0.18999999761581421</v>
      </c>
      <c r="FG66" s="54">
        <f t="shared" si="41"/>
        <v>0.18999999761581421</v>
      </c>
      <c r="FH66" s="42"/>
      <c r="FI66" s="42">
        <v>0.20000000298023224</v>
      </c>
      <c r="FJ66" s="42">
        <v>0.20000000298023224</v>
      </c>
      <c r="FK66" s="42">
        <v>0.20000000298023224</v>
      </c>
      <c r="FL66" s="42">
        <v>0.20000000298023224</v>
      </c>
      <c r="FM66" s="42">
        <v>0.20000000298023224</v>
      </c>
      <c r="FN66" s="42">
        <v>0.20000000298023224</v>
      </c>
      <c r="FO66" s="54">
        <f t="shared" si="42"/>
        <v>0.20000000298023224</v>
      </c>
      <c r="FP66" s="42"/>
      <c r="FQ66" s="42">
        <v>0.55000001192092896</v>
      </c>
      <c r="FR66" s="42">
        <v>0.55000001192092896</v>
      </c>
      <c r="FS66" s="42">
        <v>0.55000001192092896</v>
      </c>
      <c r="FT66" s="42">
        <v>0.55000001192092896</v>
      </c>
      <c r="FU66" s="42">
        <v>0.55000001192092896</v>
      </c>
      <c r="FV66" s="42">
        <v>0.55000001192092896</v>
      </c>
      <c r="FW66" s="54">
        <f t="shared" si="43"/>
        <v>0.55000001192092896</v>
      </c>
      <c r="FX66" s="42"/>
      <c r="FY66">
        <f t="shared" si="60"/>
        <v>0.754107856293732</v>
      </c>
      <c r="FZ66">
        <f t="shared" si="61"/>
        <v>1.1695037877159722</v>
      </c>
    </row>
    <row r="67" spans="1:182">
      <c r="A67" s="40">
        <v>39134</v>
      </c>
      <c r="B67" s="41"/>
      <c r="C67" s="41"/>
      <c r="D67" s="41"/>
      <c r="E67" s="42">
        <v>7.9692306518554687</v>
      </c>
      <c r="F67" s="42">
        <v>7.9555554389953613</v>
      </c>
      <c r="G67" s="42">
        <v>7.9247860908508301</v>
      </c>
      <c r="H67" s="42">
        <v>8.0102567672729492</v>
      </c>
      <c r="I67" s="42">
        <v>8.1162395477294922</v>
      </c>
      <c r="J67" s="42">
        <v>8.0410261154174805</v>
      </c>
      <c r="K67" s="54">
        <f t="shared" si="44"/>
        <v>8.0028491020202637</v>
      </c>
      <c r="L67" s="43">
        <v>0</v>
      </c>
      <c r="M67" s="43">
        <v>0</v>
      </c>
      <c r="N67" s="43">
        <v>0</v>
      </c>
      <c r="O67" s="43">
        <v>9.7680099308490753E-2</v>
      </c>
      <c r="P67" s="43">
        <v>9.7680099308490753E-2</v>
      </c>
      <c r="Q67" s="43">
        <v>9.7680099308490753E-2</v>
      </c>
      <c r="R67" s="54">
        <f t="shared" si="45"/>
        <v>4.8840049654245377E-2</v>
      </c>
      <c r="S67" s="43">
        <v>3.4188034534454346</v>
      </c>
      <c r="T67" s="43">
        <v>3.4188034534454346</v>
      </c>
      <c r="U67" s="43">
        <v>3.4188034534454346</v>
      </c>
      <c r="V67" s="43">
        <v>2.5641026496887207</v>
      </c>
      <c r="W67" s="43">
        <v>10.256410598754883</v>
      </c>
      <c r="X67" s="43">
        <v>4.1514043807983398</v>
      </c>
      <c r="Y67" s="56">
        <f t="shared" si="46"/>
        <v>4.5380546649297075</v>
      </c>
      <c r="Z67" s="42">
        <v>-8.0586083233356476E-2</v>
      </c>
      <c r="AA67" s="42">
        <v>-0.14407815039157867</v>
      </c>
      <c r="AB67" s="42">
        <v>-0.14407815039157867</v>
      </c>
      <c r="AC67" s="42">
        <v>-0.13919414579868317</v>
      </c>
      <c r="AD67" s="42">
        <v>-0.10012210160493851</v>
      </c>
      <c r="AE67" s="42">
        <v>-9.0354092419147491E-2</v>
      </c>
      <c r="AF67" s="54">
        <f t="shared" si="47"/>
        <v>-0.11640212063988049</v>
      </c>
      <c r="AG67" s="42">
        <v>7.5521368980407715</v>
      </c>
      <c r="AH67" s="42">
        <v>7.596580982208252</v>
      </c>
      <c r="AI67" s="42">
        <v>7.5760684013366699</v>
      </c>
      <c r="AJ67" s="42">
        <v>7.6478633880615234</v>
      </c>
      <c r="AK67" s="42">
        <v>7.6820511817932129</v>
      </c>
      <c r="AL67" s="42">
        <v>7.6410255432128906</v>
      </c>
      <c r="AM67" s="54">
        <f t="shared" si="48"/>
        <v>7.6159543991088867</v>
      </c>
      <c r="AN67" s="44">
        <v>0.58608061075210571</v>
      </c>
      <c r="AO67" s="44">
        <v>0.45665445923805237</v>
      </c>
      <c r="AP67" s="44">
        <v>0.36385837197303772</v>
      </c>
      <c r="AQ67" s="44">
        <v>0.37606838345527649</v>
      </c>
      <c r="AR67" s="44">
        <v>0.37606838345527649</v>
      </c>
      <c r="AS67" s="44">
        <v>0.37606838345527649</v>
      </c>
      <c r="AT67" s="58">
        <f t="shared" si="49"/>
        <v>0.42246643205483753</v>
      </c>
      <c r="AU67" s="42">
        <v>0.43345543742179871</v>
      </c>
      <c r="AV67" s="42">
        <v>0.41025641560554504</v>
      </c>
      <c r="AW67" s="42">
        <v>0.61294263601303101</v>
      </c>
      <c r="AX67" s="42">
        <v>0.45421245694160461</v>
      </c>
      <c r="AY67" s="42">
        <v>0.45421245694160461</v>
      </c>
      <c r="AZ67" s="42">
        <v>0.51526254415512085</v>
      </c>
      <c r="BA67" s="54">
        <f t="shared" si="37"/>
        <v>0.48005699117978412</v>
      </c>
      <c r="BB67" s="44"/>
      <c r="BC67" s="42">
        <v>0.21733821928501129</v>
      </c>
      <c r="BD67" s="42">
        <v>0.14407815039157867</v>
      </c>
      <c r="BE67" s="42">
        <v>0.24786324799060822</v>
      </c>
      <c r="BF67" s="42">
        <v>0.23199023306369781</v>
      </c>
      <c r="BG67" s="42">
        <v>0.21245421469211578</v>
      </c>
      <c r="BH67" s="42">
        <v>0.21978022158145905</v>
      </c>
      <c r="BI67" s="54">
        <f t="shared" si="50"/>
        <v>0.21225071450074515</v>
      </c>
      <c r="BJ67" s="44">
        <v>3.6658011376857758E-2</v>
      </c>
      <c r="BK67" s="44">
        <v>3.6658011376857758E-2</v>
      </c>
      <c r="BL67" s="44">
        <v>3.6658011376857758E-2</v>
      </c>
      <c r="BM67" s="44">
        <v>3.6658011376857758E-2</v>
      </c>
      <c r="BN67" s="44">
        <v>3.6658011376857758E-2</v>
      </c>
      <c r="BO67" s="44">
        <v>3.6658011376857758E-2</v>
      </c>
      <c r="BP67" s="58">
        <f t="shared" si="51"/>
        <v>3.6658011376857758E-2</v>
      </c>
      <c r="BQ67" s="42">
        <v>1.0439560413360596</v>
      </c>
      <c r="BR67" s="42">
        <v>1.0256410837173462</v>
      </c>
      <c r="BS67" s="42">
        <v>1.0085470676422119</v>
      </c>
      <c r="BT67" s="42">
        <v>1.0402930974960327</v>
      </c>
      <c r="BU67" s="42">
        <v>1.0402930974960327</v>
      </c>
      <c r="BV67" s="42">
        <v>1.0317460298538208</v>
      </c>
      <c r="BW67" s="54">
        <f t="shared" si="52"/>
        <v>1.0317460695902507</v>
      </c>
      <c r="BX67" s="44">
        <v>3.6630038172006607E-2</v>
      </c>
      <c r="BY67" s="44">
        <v>3.6630038172006607E-2</v>
      </c>
      <c r="BZ67" s="44">
        <v>3.7851039320230484E-2</v>
      </c>
      <c r="CA67" s="44">
        <v>3.540903702378273E-2</v>
      </c>
      <c r="CB67" s="44">
        <v>3.7851039320230484E-2</v>
      </c>
      <c r="CC67" s="44">
        <v>3.6630038172006607E-2</v>
      </c>
      <c r="CD67" s="58">
        <f t="shared" si="53"/>
        <v>3.6833538363377251E-2</v>
      </c>
      <c r="CE67" s="42">
        <v>7.6888890266418457</v>
      </c>
      <c r="CF67" s="42">
        <v>7.6957263946533203</v>
      </c>
      <c r="CG67" s="42">
        <v>7.6923074722290039</v>
      </c>
      <c r="CH67" s="42">
        <v>7.6888890266418457</v>
      </c>
      <c r="CI67" s="42">
        <v>7.6923074722290039</v>
      </c>
      <c r="CJ67" s="42">
        <v>7.6854701042175293</v>
      </c>
      <c r="CK67" s="54">
        <f t="shared" si="54"/>
        <v>7.6905982494354248</v>
      </c>
      <c r="CL67" s="42"/>
      <c r="CM67" s="44"/>
      <c r="CN67" s="44">
        <v>1.8197802305221558</v>
      </c>
      <c r="CO67" s="44">
        <v>1.0588523149490356</v>
      </c>
      <c r="CP67" s="44">
        <v>1.0549451112747192</v>
      </c>
      <c r="CQ67" s="44">
        <v>0.98168498277664185</v>
      </c>
      <c r="CR67" s="44">
        <v>1.0608059167861938</v>
      </c>
      <c r="CS67" s="44">
        <v>1.0109890699386597</v>
      </c>
      <c r="CT67" s="58">
        <f t="shared" si="55"/>
        <v>1.1645096043745677</v>
      </c>
      <c r="CU67" s="44">
        <v>0.65133780241012573</v>
      </c>
      <c r="CV67" s="44">
        <v>1.3663303852081299</v>
      </c>
      <c r="CW67" s="44">
        <v>1.3757166862487793</v>
      </c>
      <c r="CX67" s="44">
        <v>1.4134821891784668</v>
      </c>
      <c r="CY67" s="44">
        <v>1.3476152420043945</v>
      </c>
      <c r="CZ67" s="44">
        <v>1.3757166862487793</v>
      </c>
      <c r="DA67" s="58">
        <f t="shared" si="56"/>
        <v>1.2550331652164459</v>
      </c>
      <c r="DB67" s="65">
        <v>1279.1209716796875</v>
      </c>
      <c r="DC67" s="65">
        <v>599.5115966796875</v>
      </c>
      <c r="DD67" s="65">
        <v>669.2308349609375</v>
      </c>
      <c r="DE67" s="65">
        <v>675.091552734375</v>
      </c>
      <c r="DF67" s="65">
        <v>664.957275390625</v>
      </c>
      <c r="DG67" s="65">
        <v>675.5799560546875</v>
      </c>
      <c r="DH67" s="58">
        <f t="shared" si="57"/>
        <v>1.0952381250000001</v>
      </c>
      <c r="DI67" s="65">
        <v>1271.5262451171875</v>
      </c>
      <c r="DJ67" s="65">
        <v>706.32476806640625</v>
      </c>
      <c r="DK67" s="65">
        <v>710.4273681640625</v>
      </c>
      <c r="DL67" s="65">
        <v>724.78631591796875</v>
      </c>
      <c r="DM67" s="65">
        <v>728.888916015625</v>
      </c>
      <c r="DN67" s="65">
        <v>730.940185546875</v>
      </c>
      <c r="DO67" s="58">
        <f t="shared" si="58"/>
        <v>1.1694945117187501</v>
      </c>
      <c r="DP67" s="77">
        <v>0</v>
      </c>
      <c r="DQ67" s="77"/>
      <c r="DR67" s="65">
        <v>779.5</v>
      </c>
      <c r="DS67" s="65">
        <v>0</v>
      </c>
      <c r="DT67" s="65">
        <v>0</v>
      </c>
      <c r="DU67" s="65">
        <v>777.0625</v>
      </c>
      <c r="DV67" s="65">
        <v>0</v>
      </c>
      <c r="DW67" s="65">
        <v>724.5</v>
      </c>
      <c r="DX67" s="58">
        <f t="shared" si="59"/>
        <v>0.54745500000000002</v>
      </c>
      <c r="DY67" s="43">
        <v>6.740903377532959</v>
      </c>
      <c r="DZ67" s="43">
        <v>11.528218269348145</v>
      </c>
      <c r="EA67" s="43">
        <v>28.162467956542969</v>
      </c>
      <c r="EB67" s="44">
        <f t="shared" si="62"/>
        <v>1.6311191779327392</v>
      </c>
      <c r="EC67" s="42">
        <v>9</v>
      </c>
      <c r="ED67" s="42">
        <v>9</v>
      </c>
      <c r="EE67" s="42">
        <v>9</v>
      </c>
      <c r="EF67" s="42">
        <v>9</v>
      </c>
      <c r="EG67" s="42">
        <v>11</v>
      </c>
      <c r="EH67" s="42">
        <v>11</v>
      </c>
      <c r="EI67" s="56">
        <f t="shared" si="38"/>
        <v>9.6666666666666661</v>
      </c>
      <c r="EJ67" s="65">
        <v>65.819999999999993</v>
      </c>
      <c r="EK67" s="42">
        <v>0</v>
      </c>
      <c r="EL67" s="42">
        <v>0</v>
      </c>
      <c r="EM67" s="42">
        <v>0</v>
      </c>
      <c r="EN67" s="42">
        <v>0</v>
      </c>
      <c r="EO67" s="42">
        <v>0</v>
      </c>
      <c r="EP67" s="42">
        <v>0</v>
      </c>
      <c r="EQ67" s="54" t="str">
        <f t="shared" si="39"/>
        <v>0</v>
      </c>
      <c r="ER67" s="42"/>
      <c r="ES67" s="42">
        <v>0</v>
      </c>
      <c r="ET67" s="42">
        <v>0</v>
      </c>
      <c r="EU67" s="42">
        <v>0</v>
      </c>
      <c r="EV67" s="42">
        <v>0</v>
      </c>
      <c r="EW67" s="42">
        <v>0</v>
      </c>
      <c r="EX67" s="42">
        <v>0</v>
      </c>
      <c r="EY67" s="54" t="str">
        <f t="shared" si="40"/>
        <v>0</v>
      </c>
      <c r="EZ67" s="42"/>
      <c r="FA67" s="42">
        <v>0.18999999761581421</v>
      </c>
      <c r="FB67" s="42">
        <v>0.18999999761581421</v>
      </c>
      <c r="FC67" s="42">
        <v>0.2199999988079071</v>
      </c>
      <c r="FD67" s="42">
        <v>0.2199999988079071</v>
      </c>
      <c r="FE67" s="42">
        <v>0.2199999988079071</v>
      </c>
      <c r="FF67" s="42">
        <v>0.2199999988079071</v>
      </c>
      <c r="FG67" s="54">
        <f t="shared" si="41"/>
        <v>0.20999999841054282</v>
      </c>
      <c r="FH67" s="42"/>
      <c r="FI67" s="42">
        <v>0.20000000298023224</v>
      </c>
      <c r="FJ67" s="42">
        <v>0.20000000298023224</v>
      </c>
      <c r="FK67" s="42">
        <v>0.20000000298023224</v>
      </c>
      <c r="FL67" s="42">
        <v>0.20000000298023224</v>
      </c>
      <c r="FM67" s="42">
        <v>0.20000000298023224</v>
      </c>
      <c r="FN67" s="42">
        <v>0.20000000298023224</v>
      </c>
      <c r="FO67" s="54">
        <f t="shared" si="42"/>
        <v>0.20000000298023224</v>
      </c>
      <c r="FP67" s="42"/>
      <c r="FQ67" s="42">
        <v>0.55000001192092896</v>
      </c>
      <c r="FR67" s="42">
        <v>0.55000001192092896</v>
      </c>
      <c r="FS67" s="42">
        <v>0.55000001192092896</v>
      </c>
      <c r="FT67" s="42">
        <v>0.55000001192092896</v>
      </c>
      <c r="FU67" s="42">
        <v>0.55000001192092896</v>
      </c>
      <c r="FV67" s="42">
        <v>0.55000001192092896</v>
      </c>
      <c r="FW67" s="54">
        <f t="shared" si="43"/>
        <v>0.55000001192092896</v>
      </c>
      <c r="FX67" s="42"/>
      <c r="FY67">
        <f t="shared" si="60"/>
        <v>1.0310775161569006</v>
      </c>
      <c r="FZ67">
        <f t="shared" si="61"/>
        <v>1.0595487661261607</v>
      </c>
    </row>
    <row r="68" spans="1:182">
      <c r="A68" s="40">
        <v>39135</v>
      </c>
      <c r="B68" s="41"/>
      <c r="C68" s="41"/>
      <c r="D68" s="41"/>
      <c r="E68" s="42">
        <v>7.9760684967041016</v>
      </c>
      <c r="F68" s="42">
        <v>7.9350428581237793</v>
      </c>
      <c r="G68" s="42">
        <v>7.9247860908508301</v>
      </c>
      <c r="H68" s="42">
        <v>8.0307693481445312</v>
      </c>
      <c r="I68" s="42">
        <v>8.0854701995849609</v>
      </c>
      <c r="J68" s="42">
        <v>8.0307693481445312</v>
      </c>
      <c r="K68" s="54">
        <f t="shared" si="44"/>
        <v>7.997151056925456</v>
      </c>
      <c r="L68" s="43">
        <v>9.7680099308490753E-2</v>
      </c>
      <c r="M68" s="43">
        <v>9.7680099308490753E-2</v>
      </c>
      <c r="N68" s="43">
        <v>9.7680099308490753E-2</v>
      </c>
      <c r="O68" s="43">
        <v>9.7680099308490753E-2</v>
      </c>
      <c r="P68" s="43">
        <v>9.7680099308490753E-2</v>
      </c>
      <c r="Q68" s="43">
        <v>9.7680099308490753E-2</v>
      </c>
      <c r="R68" s="54">
        <f t="shared" si="45"/>
        <v>9.7680099308490753E-2</v>
      </c>
      <c r="S68" s="43">
        <v>2.5641026496887207</v>
      </c>
      <c r="T68" s="43">
        <v>2.6862027645111084</v>
      </c>
      <c r="U68" s="43">
        <v>2.6862027645111084</v>
      </c>
      <c r="V68" s="43">
        <v>3.0525031089782715</v>
      </c>
      <c r="W68" s="43">
        <v>3.1746032238006592</v>
      </c>
      <c r="X68" s="43">
        <v>3.2967033386230469</v>
      </c>
      <c r="Y68" s="56">
        <f t="shared" si="46"/>
        <v>2.9100529750188193</v>
      </c>
      <c r="Z68" s="42">
        <v>-9.0354092419147491E-2</v>
      </c>
      <c r="AA68" s="42">
        <v>-9.5238097012042999E-2</v>
      </c>
      <c r="AB68" s="42">
        <v>-0.10012210160493851</v>
      </c>
      <c r="AC68" s="42">
        <v>-4.1514042764902115E-2</v>
      </c>
      <c r="AD68" s="42">
        <v>-5.128205195069313E-2</v>
      </c>
      <c r="AE68" s="42">
        <v>-7.081807404756546E-2</v>
      </c>
      <c r="AF68" s="54">
        <f t="shared" si="47"/>
        <v>-7.4888076633214951E-2</v>
      </c>
      <c r="AG68" s="42">
        <v>7.5794873237609863</v>
      </c>
      <c r="AH68" s="42">
        <v>7.5623931884765625</v>
      </c>
      <c r="AI68" s="42">
        <v>7.5589742660522461</v>
      </c>
      <c r="AJ68" s="42">
        <v>7.5692305564880371</v>
      </c>
      <c r="AK68" s="42">
        <v>7.5999999046325684</v>
      </c>
      <c r="AL68" s="42">
        <v>7.596580982208252</v>
      </c>
      <c r="AM68" s="54">
        <f t="shared" si="48"/>
        <v>7.5777777036031084</v>
      </c>
      <c r="AN68" s="44">
        <v>0.37606838345527649</v>
      </c>
      <c r="AO68" s="44">
        <v>0.37606838345527649</v>
      </c>
      <c r="AP68" s="44">
        <v>0.37606838345527649</v>
      </c>
      <c r="AQ68" s="44">
        <v>0.37606838345527649</v>
      </c>
      <c r="AR68" s="44">
        <v>0.57387059926986694</v>
      </c>
      <c r="AS68" s="44">
        <v>0.52258855104446411</v>
      </c>
      <c r="AT68" s="58">
        <f t="shared" si="49"/>
        <v>0.43345544735590619</v>
      </c>
      <c r="AU68" s="42">
        <v>0.5445665717124939</v>
      </c>
      <c r="AV68" s="42">
        <v>0.53113555908203125</v>
      </c>
      <c r="AW68" s="42">
        <v>0.5494505763053894</v>
      </c>
      <c r="AX68" s="42">
        <v>0.50793653726577759</v>
      </c>
      <c r="AY68" s="42">
        <v>0.47374847531318665</v>
      </c>
      <c r="AZ68" s="42">
        <v>0.55921858549118042</v>
      </c>
      <c r="BA68" s="54">
        <f t="shared" si="37"/>
        <v>0.52767605086167657</v>
      </c>
      <c r="BB68" s="44"/>
      <c r="BC68" s="42">
        <v>0.27106228470802307</v>
      </c>
      <c r="BD68" s="42">
        <v>0.24908424913883209</v>
      </c>
      <c r="BE68" s="42">
        <v>0.25518926978111267</v>
      </c>
      <c r="BF68" s="42">
        <v>0.2747252881526947</v>
      </c>
      <c r="BG68" s="42">
        <v>0.21733821928501129</v>
      </c>
      <c r="BH68" s="42">
        <v>0.26495727896690369</v>
      </c>
      <c r="BI68" s="54">
        <f t="shared" si="50"/>
        <v>0.25539276500542957</v>
      </c>
      <c r="BJ68" s="44">
        <v>3.6658011376857758E-2</v>
      </c>
      <c r="BK68" s="44">
        <v>3.6658011376857758E-2</v>
      </c>
      <c r="BL68" s="44">
        <v>3.6658011376857758E-2</v>
      </c>
      <c r="BM68" s="44">
        <v>3.716624528169632E-2</v>
      </c>
      <c r="BN68" s="44">
        <v>3.716624528169632E-2</v>
      </c>
      <c r="BO68" s="44">
        <v>3.716624528169632E-2</v>
      </c>
      <c r="BP68" s="58">
        <f t="shared" si="51"/>
        <v>3.6912128329277039E-2</v>
      </c>
      <c r="BQ68" s="42">
        <v>1.0500611066818237</v>
      </c>
      <c r="BR68" s="42">
        <v>1.0781440734863281</v>
      </c>
      <c r="BS68" s="42">
        <v>1.0854700803756714</v>
      </c>
      <c r="BT68" s="42">
        <v>1.1050060987472534</v>
      </c>
      <c r="BU68" s="42">
        <v>1.0781440734863281</v>
      </c>
      <c r="BV68" s="42">
        <v>1.0512820482254028</v>
      </c>
      <c r="BW68" s="54">
        <f t="shared" si="52"/>
        <v>1.0746845801671345</v>
      </c>
      <c r="BX68" s="44">
        <v>3.7851039320230484E-2</v>
      </c>
      <c r="BY68" s="44">
        <v>3.6630038172006607E-2</v>
      </c>
      <c r="BZ68" s="44">
        <v>3.6630038172006607E-2</v>
      </c>
      <c r="CA68" s="44">
        <v>3.6630038172006607E-2</v>
      </c>
      <c r="CB68" s="44">
        <v>3.4188035875558853E-2</v>
      </c>
      <c r="CC68" s="44">
        <v>3.540903702378273E-2</v>
      </c>
      <c r="CD68" s="58">
        <f t="shared" si="53"/>
        <v>3.6223037789265312E-2</v>
      </c>
      <c r="CE68" s="42">
        <v>7.6991453170776367</v>
      </c>
      <c r="CF68" s="42">
        <v>7.7025642395019531</v>
      </c>
      <c r="CG68" s="42">
        <v>7.7094016075134277</v>
      </c>
      <c r="CH68" s="42">
        <v>7.6957263946533203</v>
      </c>
      <c r="CI68" s="42">
        <v>7.6649570465087891</v>
      </c>
      <c r="CJ68" s="42">
        <v>7.6786322593688965</v>
      </c>
      <c r="CK68" s="54">
        <f t="shared" si="54"/>
        <v>7.6917378107706709</v>
      </c>
      <c r="CL68" s="42"/>
      <c r="CM68" s="44"/>
      <c r="CN68" s="44">
        <v>0.99438339471817017</v>
      </c>
      <c r="CO68" s="44">
        <v>0.99829059839248657</v>
      </c>
      <c r="CP68" s="44">
        <v>1.0002442598342896</v>
      </c>
      <c r="CQ68" s="44">
        <v>1.9555555582046509</v>
      </c>
      <c r="CR68" s="44">
        <v>1.860805869102478</v>
      </c>
      <c r="CS68" s="44">
        <v>1.8461538553237915</v>
      </c>
      <c r="CT68" s="58">
        <f t="shared" si="55"/>
        <v>1.442572255929311</v>
      </c>
      <c r="CU68" s="44">
        <v>1.4134821891784668</v>
      </c>
      <c r="CV68" s="44">
        <v>1.4134821891784668</v>
      </c>
      <c r="CW68" s="44">
        <v>1.3663303852081299</v>
      </c>
      <c r="CX68" s="44">
        <v>0.52345579862594604</v>
      </c>
      <c r="CY68" s="44">
        <v>0.62212920188903809</v>
      </c>
      <c r="CZ68" s="44">
        <v>0.60769325494766235</v>
      </c>
      <c r="DA68" s="58">
        <f t="shared" si="56"/>
        <v>0.99109550317128503</v>
      </c>
      <c r="DB68" s="65">
        <v>663.6141357421875</v>
      </c>
      <c r="DC68" s="65">
        <v>693.77294921875</v>
      </c>
      <c r="DD68" s="65">
        <v>669.84124755859375</v>
      </c>
      <c r="DE68" s="65">
        <v>1291.6971435546875</v>
      </c>
      <c r="DF68" s="65">
        <v>1311.7216796875</v>
      </c>
      <c r="DG68" s="65">
        <v>1251.5262451171875</v>
      </c>
      <c r="DH68" s="58">
        <f t="shared" si="57"/>
        <v>1.4117216162109374</v>
      </c>
      <c r="DI68" s="65">
        <v>737.093994140625</v>
      </c>
      <c r="DJ68" s="65">
        <v>726.83758544921875</v>
      </c>
      <c r="DK68" s="65">
        <v>738.4615478515625</v>
      </c>
      <c r="DL68" s="65">
        <v>1326.910888671875</v>
      </c>
      <c r="DM68" s="65">
        <v>1326.44677734375</v>
      </c>
      <c r="DN68" s="65">
        <v>1314.4322509765625</v>
      </c>
      <c r="DO68" s="58">
        <f t="shared" si="58"/>
        <v>1.4808439306640624</v>
      </c>
      <c r="DP68" s="77">
        <v>24</v>
      </c>
      <c r="DQ68" s="77"/>
      <c r="DR68" s="65">
        <v>731.125</v>
      </c>
      <c r="DS68" s="65">
        <v>772.75</v>
      </c>
      <c r="DT68" s="65">
        <v>731.125</v>
      </c>
      <c r="DU68" s="65">
        <v>748.6875</v>
      </c>
      <c r="DV68" s="65">
        <v>733.8125</v>
      </c>
      <c r="DW68" s="65">
        <v>0</v>
      </c>
      <c r="DX68" s="58">
        <f t="shared" si="59"/>
        <v>0.89219999999999999</v>
      </c>
      <c r="DY68" s="43">
        <v>6.410402774810791</v>
      </c>
      <c r="DZ68" s="43">
        <v>11.315265655517578</v>
      </c>
      <c r="EA68" s="43">
        <v>28.393470764160156</v>
      </c>
      <c r="EB68" s="44">
        <f t="shared" si="62"/>
        <v>1.5119350122833251</v>
      </c>
      <c r="EC68" s="42">
        <v>11</v>
      </c>
      <c r="ED68" s="42">
        <v>11</v>
      </c>
      <c r="EE68" s="42">
        <v>11</v>
      </c>
      <c r="EF68" s="42">
        <v>11</v>
      </c>
      <c r="EG68" s="42">
        <v>11</v>
      </c>
      <c r="EH68" s="42">
        <v>11</v>
      </c>
      <c r="EI68" s="56">
        <f t="shared" si="38"/>
        <v>11</v>
      </c>
      <c r="EJ68" s="65">
        <v>103.92</v>
      </c>
      <c r="EK68" s="42">
        <v>0</v>
      </c>
      <c r="EL68" s="42">
        <v>0</v>
      </c>
      <c r="EM68" s="42">
        <v>0</v>
      </c>
      <c r="EN68" s="42">
        <v>0</v>
      </c>
      <c r="EO68" s="42">
        <v>0</v>
      </c>
      <c r="EP68" s="42">
        <v>0</v>
      </c>
      <c r="EQ68" s="54" t="str">
        <f t="shared" si="39"/>
        <v>0</v>
      </c>
      <c r="ER68" s="42"/>
      <c r="ES68" s="42">
        <v>0</v>
      </c>
      <c r="ET68" s="42">
        <v>0</v>
      </c>
      <c r="EU68" s="42">
        <v>0</v>
      </c>
      <c r="EV68" s="42">
        <v>0</v>
      </c>
      <c r="EW68" s="42">
        <v>0</v>
      </c>
      <c r="EX68" s="42">
        <v>0</v>
      </c>
      <c r="EY68" s="54" t="str">
        <f t="shared" si="40"/>
        <v>0</v>
      </c>
      <c r="EZ68" s="42"/>
      <c r="FA68" s="42">
        <v>0.2199999988079071</v>
      </c>
      <c r="FB68" s="42">
        <v>0.2199999988079071</v>
      </c>
      <c r="FC68" s="42">
        <v>0.2199999988079071</v>
      </c>
      <c r="FD68" s="42">
        <v>0.20000000298023224</v>
      </c>
      <c r="FE68" s="42">
        <v>0.20000000298023224</v>
      </c>
      <c r="FF68" s="42">
        <v>0.20000000298023224</v>
      </c>
      <c r="FG68" s="54">
        <f t="shared" si="41"/>
        <v>0.21000000089406967</v>
      </c>
      <c r="FH68" s="42"/>
      <c r="FI68" s="42">
        <v>0.20000000298023224</v>
      </c>
      <c r="FJ68" s="42">
        <v>0.20000000298023224</v>
      </c>
      <c r="FK68" s="42">
        <v>0.20000000298023224</v>
      </c>
      <c r="FL68" s="42">
        <v>0.20000000298023224</v>
      </c>
      <c r="FM68" s="42">
        <v>0.20000000298023224</v>
      </c>
      <c r="FN68" s="42">
        <v>0.20000000298023224</v>
      </c>
      <c r="FO68" s="54">
        <f t="shared" si="42"/>
        <v>0.20000000298023224</v>
      </c>
      <c r="FP68" s="42"/>
      <c r="FQ68" s="42">
        <v>0.55000001192092896</v>
      </c>
      <c r="FR68" s="42">
        <v>0.55000001192092896</v>
      </c>
      <c r="FS68" s="42">
        <v>0.55000001192092896</v>
      </c>
      <c r="FT68" s="42">
        <v>0.55000001192092896</v>
      </c>
      <c r="FU68" s="42">
        <v>0.55000001192092896</v>
      </c>
      <c r="FV68" s="42">
        <v>0.55000001192092896</v>
      </c>
      <c r="FW68" s="54">
        <f t="shared" si="43"/>
        <v>0.55000001192092896</v>
      </c>
      <c r="FX68" s="42"/>
      <c r="FY68">
        <f t="shared" si="60"/>
        <v>0.82695642979441586</v>
      </c>
      <c r="FZ68">
        <f t="shared" si="61"/>
        <v>1.0779595962789901</v>
      </c>
    </row>
    <row r="69" spans="1:182">
      <c r="A69" s="40">
        <v>39136</v>
      </c>
      <c r="B69" s="41"/>
      <c r="C69" s="41"/>
      <c r="D69" s="41"/>
      <c r="E69" s="42">
        <v>8.2461538314819336</v>
      </c>
      <c r="F69" s="42">
        <v>8.4410257339477539</v>
      </c>
      <c r="G69" s="42">
        <v>9.4871797561645508</v>
      </c>
      <c r="H69" s="42">
        <v>10.782905578613281</v>
      </c>
      <c r="I69" s="42">
        <v>8.0923080444335938</v>
      </c>
      <c r="J69" s="42">
        <v>8.0307693481445312</v>
      </c>
      <c r="K69" s="54">
        <f t="shared" si="44"/>
        <v>8.8467237154642735</v>
      </c>
      <c r="L69" s="43">
        <v>9.7680099308490753E-2</v>
      </c>
      <c r="M69" s="43">
        <v>9.7680099308490753E-2</v>
      </c>
      <c r="N69" s="43">
        <v>2.1733822822570801</v>
      </c>
      <c r="O69" s="43">
        <v>4.8840049654245377E-2</v>
      </c>
      <c r="P69" s="43">
        <v>4.8840049654245377E-2</v>
      </c>
      <c r="Q69" s="43">
        <v>4.8840049654245377E-2</v>
      </c>
      <c r="R69" s="54">
        <f t="shared" si="45"/>
        <v>0.41921043830613297</v>
      </c>
      <c r="S69" s="43">
        <v>3.5409035682678223</v>
      </c>
      <c r="T69" s="43">
        <v>2.5641026496887207</v>
      </c>
      <c r="U69" s="43">
        <v>2.5641026496887207</v>
      </c>
      <c r="V69" s="43">
        <v>2.6862027645111084</v>
      </c>
      <c r="W69" s="43">
        <v>3.2967033386230469</v>
      </c>
      <c r="X69" s="43">
        <v>2.5641026496887207</v>
      </c>
      <c r="Y69" s="56">
        <f t="shared" si="46"/>
        <v>2.8693529367446899</v>
      </c>
      <c r="Z69" s="42">
        <v>-3.6630038172006607E-2</v>
      </c>
      <c r="AA69" s="42">
        <v>-3.6630038172006607E-2</v>
      </c>
      <c r="AB69" s="42">
        <f>AA69</f>
        <v>-3.6630038172006607E-2</v>
      </c>
      <c r="AC69" s="42">
        <v>-3.6630038172006607E-2</v>
      </c>
      <c r="AD69" s="42">
        <v>-2.6862027123570442E-2</v>
      </c>
      <c r="AE69" s="42">
        <v>-3.1746033579111099E-2</v>
      </c>
      <c r="AF69" s="54">
        <f t="shared" si="47"/>
        <v>-3.4188035565117993E-2</v>
      </c>
      <c r="AG69" s="42">
        <v>7.5282049179077148</v>
      </c>
      <c r="AH69" s="42">
        <v>7.5145297050476074</v>
      </c>
      <c r="AI69" s="42">
        <v>7.5418801307678223</v>
      </c>
      <c r="AJ69" s="42">
        <v>7.5316238403320313</v>
      </c>
      <c r="AK69" s="42">
        <v>7.596580982208252</v>
      </c>
      <c r="AL69" s="42">
        <v>7.5999999046325684</v>
      </c>
      <c r="AM69" s="54">
        <f t="shared" si="48"/>
        <v>7.552136580149333</v>
      </c>
      <c r="AN69" s="44">
        <v>0.55677658319473267</v>
      </c>
      <c r="AO69" s="44">
        <v>0.4444444477558136</v>
      </c>
      <c r="AP69" s="44">
        <v>0.42246642708778381</v>
      </c>
      <c r="AQ69" s="44">
        <v>0.29304030537605286</v>
      </c>
      <c r="AR69" s="44">
        <v>0.37851038575172424</v>
      </c>
      <c r="AS69" s="44">
        <v>0.35897436738014221</v>
      </c>
      <c r="AT69" s="58">
        <f t="shared" si="49"/>
        <v>0.40903541942437488</v>
      </c>
      <c r="AU69" s="42">
        <v>0.55921858549118042</v>
      </c>
      <c r="AV69" s="42">
        <v>0.52136754989624023</v>
      </c>
      <c r="AW69" s="42">
        <v>0.48962149024009705</v>
      </c>
      <c r="AX69" s="42">
        <v>0.60927963256835938</v>
      </c>
      <c r="AY69" s="42">
        <v>0.39804640412330627</v>
      </c>
      <c r="AZ69" s="42">
        <v>0.52136754989624023</v>
      </c>
      <c r="BA69" s="54">
        <f t="shared" si="37"/>
        <v>0.5164835353692373</v>
      </c>
      <c r="BB69" s="44"/>
      <c r="BC69" s="42">
        <v>0.29670330882072449</v>
      </c>
      <c r="BD69" s="42">
        <v>0.24786324799060822</v>
      </c>
      <c r="BE69" s="42">
        <v>0.22344322502613068</v>
      </c>
      <c r="BF69" s="42">
        <v>0.35042735934257507</v>
      </c>
      <c r="BG69" s="42">
        <v>0.16483516991138458</v>
      </c>
      <c r="BH69" s="42">
        <v>0.190476194024086</v>
      </c>
      <c r="BI69" s="54">
        <f t="shared" si="50"/>
        <v>0.24562475085258484</v>
      </c>
      <c r="BJ69" s="44">
        <v>3.8134004920721054E-2</v>
      </c>
      <c r="BK69" s="44">
        <v>3.8169346749782562E-2</v>
      </c>
      <c r="BL69" s="44">
        <v>3.9584632962942123E-2</v>
      </c>
      <c r="BM69" s="44">
        <v>3.5294245928525925E-2</v>
      </c>
      <c r="BN69" s="44">
        <v>3.6325238645076752E-2</v>
      </c>
      <c r="BO69" s="44">
        <v>3.6325238645076752E-2</v>
      </c>
      <c r="BP69" s="58">
        <f t="shared" si="51"/>
        <v>3.730545130868753E-2</v>
      </c>
      <c r="BQ69" s="42">
        <v>1.1098901033401489</v>
      </c>
      <c r="BR69" s="42">
        <v>1.1025640964508057</v>
      </c>
      <c r="BS69" s="42">
        <v>1.0695971250534058</v>
      </c>
      <c r="BT69" s="42">
        <v>1.0170940160751343</v>
      </c>
      <c r="BU69" s="42">
        <v>1.0525031089782715</v>
      </c>
      <c r="BV69" s="42">
        <v>0.99023199081420898</v>
      </c>
      <c r="BW69" s="54">
        <f t="shared" si="52"/>
        <v>1.0569800734519958</v>
      </c>
      <c r="BX69" s="44">
        <v>3.540903702378273E-2</v>
      </c>
      <c r="BY69" s="44">
        <v>3.540903702378273E-2</v>
      </c>
      <c r="BZ69" s="44">
        <v>3.2967034727334976E-2</v>
      </c>
      <c r="CA69" s="44">
        <v>3.6630038172006607E-2</v>
      </c>
      <c r="CB69" s="44">
        <v>3.6630038172006607E-2</v>
      </c>
      <c r="CC69" s="44">
        <v>3.540903702378273E-2</v>
      </c>
      <c r="CD69" s="58">
        <f t="shared" si="53"/>
        <v>3.540903702378273E-2</v>
      </c>
      <c r="CE69" s="42">
        <v>7.6991453170776367</v>
      </c>
      <c r="CF69" s="42">
        <v>7.6854701042175293</v>
      </c>
      <c r="CG69" s="42">
        <v>7.6649570465087891</v>
      </c>
      <c r="CH69" s="42">
        <v>7.654700756072998</v>
      </c>
      <c r="CI69" s="42">
        <v>7.6307692527770996</v>
      </c>
      <c r="CJ69" s="42">
        <v>7.634188175201416</v>
      </c>
      <c r="CK69" s="54">
        <f t="shared" si="54"/>
        <v>7.6615384419759112</v>
      </c>
      <c r="CL69" s="42"/>
      <c r="CM69" s="44"/>
      <c r="CN69" s="44">
        <v>1.8539682626724243</v>
      </c>
      <c r="CO69" s="44">
        <v>1.7982906103134155</v>
      </c>
      <c r="CP69" s="44">
        <v>1.8051282167434692</v>
      </c>
      <c r="CQ69" s="44">
        <v>1.1770452260971069</v>
      </c>
      <c r="CR69" s="44">
        <v>1.4358974695205688</v>
      </c>
      <c r="CS69" s="44">
        <v>1.4700855016708374</v>
      </c>
      <c r="CT69" s="58">
        <f t="shared" si="55"/>
        <v>1.5900692145029705</v>
      </c>
      <c r="CU69" s="44">
        <v>0.60769325494766235</v>
      </c>
      <c r="CV69" s="44">
        <v>0.68846064805984497</v>
      </c>
      <c r="CW69" s="44">
        <v>0.62939000129699707</v>
      </c>
      <c r="CX69" s="44">
        <v>1.3289843797683716</v>
      </c>
      <c r="CY69" s="44">
        <v>0.99166148900985718</v>
      </c>
      <c r="CZ69" s="44">
        <v>0.99166148900985718</v>
      </c>
      <c r="DA69" s="58">
        <f t="shared" si="56"/>
        <v>0.87297521034876502</v>
      </c>
      <c r="DB69" s="65">
        <v>1261.5384521484375</v>
      </c>
      <c r="DC69" s="65">
        <v>1237.60693359375</v>
      </c>
      <c r="DD69" s="65">
        <v>1227.228271484375</v>
      </c>
      <c r="DE69" s="65">
        <v>670.818115234375</v>
      </c>
      <c r="DF69" s="65">
        <v>1034.4322509765625</v>
      </c>
      <c r="DG69" s="65">
        <v>957.50921630859375</v>
      </c>
      <c r="DH69" s="58">
        <f t="shared" si="57"/>
        <v>1.5333919775390625</v>
      </c>
      <c r="DI69" s="65">
        <v>1307.7412109375</v>
      </c>
      <c r="DJ69" s="65">
        <v>1287.3504638671875</v>
      </c>
      <c r="DK69" s="65">
        <v>1315.042724609375</v>
      </c>
      <c r="DL69" s="65">
        <v>1006.4713134765625</v>
      </c>
      <c r="DM69" s="65">
        <v>1038.24169921875</v>
      </c>
      <c r="DN69" s="65">
        <v>1021.3674926757812</v>
      </c>
      <c r="DO69" s="58">
        <f t="shared" si="58"/>
        <v>1.6742915771484375</v>
      </c>
      <c r="DP69" s="77">
        <v>48</v>
      </c>
      <c r="DQ69" s="77"/>
      <c r="DR69" s="65">
        <v>0</v>
      </c>
      <c r="DS69" s="65">
        <v>0</v>
      </c>
      <c r="DT69" s="65">
        <v>748.25</v>
      </c>
      <c r="DU69" s="65">
        <v>727.875</v>
      </c>
      <c r="DV69" s="65">
        <v>765.375</v>
      </c>
      <c r="DW69" s="65">
        <v>0</v>
      </c>
      <c r="DX69" s="58">
        <f t="shared" si="59"/>
        <v>0.53795999999999999</v>
      </c>
      <c r="DY69" s="43">
        <v>5.9130158424377441</v>
      </c>
      <c r="DZ69" s="43">
        <v>11.553483963012695</v>
      </c>
      <c r="EA69" s="43">
        <v>27.801528930664063</v>
      </c>
      <c r="EB69" s="44">
        <f t="shared" si="62"/>
        <v>1.6395117042541503</v>
      </c>
      <c r="EC69" s="42">
        <v>12</v>
      </c>
      <c r="ED69" s="42">
        <v>12</v>
      </c>
      <c r="EE69" s="42">
        <v>12</v>
      </c>
      <c r="EF69" s="42">
        <v>12</v>
      </c>
      <c r="EG69" s="42">
        <v>12</v>
      </c>
      <c r="EH69" s="42">
        <v>12</v>
      </c>
      <c r="EI69" s="56">
        <f t="shared" si="38"/>
        <v>12</v>
      </c>
      <c r="EJ69" s="65">
        <v>132.31</v>
      </c>
      <c r="EK69" s="42">
        <v>0</v>
      </c>
      <c r="EL69" s="42">
        <v>0</v>
      </c>
      <c r="EM69" s="42">
        <v>0</v>
      </c>
      <c r="EN69" s="42">
        <v>0</v>
      </c>
      <c r="EO69" s="42">
        <v>0</v>
      </c>
      <c r="EP69" s="42">
        <v>0</v>
      </c>
      <c r="EQ69" s="54" t="str">
        <f t="shared" si="39"/>
        <v>0</v>
      </c>
      <c r="ER69" s="42"/>
      <c r="ES69" s="42">
        <v>0</v>
      </c>
      <c r="ET69" s="42">
        <v>0</v>
      </c>
      <c r="EU69" s="42">
        <v>0</v>
      </c>
      <c r="EV69" s="42">
        <v>0</v>
      </c>
      <c r="EW69" s="42">
        <v>0</v>
      </c>
      <c r="EX69" s="42">
        <v>0</v>
      </c>
      <c r="EY69" s="54" t="str">
        <f t="shared" si="40"/>
        <v>0</v>
      </c>
      <c r="EZ69" s="42"/>
      <c r="FA69" s="42">
        <v>0.20000000298023224</v>
      </c>
      <c r="FB69" s="42">
        <v>0.20000000298023224</v>
      </c>
      <c r="FC69" s="42">
        <v>0.20000000298023224</v>
      </c>
      <c r="FD69" s="42">
        <v>0.20999999344348907</v>
      </c>
      <c r="FE69" s="42">
        <v>0.20999999344348907</v>
      </c>
      <c r="FF69" s="42">
        <v>0.20999999344348907</v>
      </c>
      <c r="FG69" s="54">
        <f t="shared" si="41"/>
        <v>0.20499999821186066</v>
      </c>
      <c r="FH69" s="42"/>
      <c r="FI69" s="42">
        <v>0.20000000298023224</v>
      </c>
      <c r="FJ69" s="42">
        <v>0.20000000298023224</v>
      </c>
      <c r="FK69" s="42">
        <v>0.20000000298023224</v>
      </c>
      <c r="FL69" s="42">
        <v>0.20000000298023224</v>
      </c>
      <c r="FM69" s="42">
        <v>0.20000000298023224</v>
      </c>
      <c r="FN69" s="42">
        <v>0.20999999344348907</v>
      </c>
      <c r="FO69" s="54">
        <f t="shared" si="42"/>
        <v>0.20166666805744171</v>
      </c>
      <c r="FP69" s="42"/>
      <c r="FQ69" s="42">
        <v>0.55000001192092896</v>
      </c>
      <c r="FR69" s="42">
        <v>0.55000001192092896</v>
      </c>
      <c r="FS69" s="42">
        <v>0.55000001192092896</v>
      </c>
      <c r="FT69" s="42">
        <v>0.55000001192092896</v>
      </c>
      <c r="FU69" s="42">
        <v>0.55000001192092896</v>
      </c>
      <c r="FV69" s="42">
        <v>0.55000001192092896</v>
      </c>
      <c r="FW69" s="54">
        <f t="shared" si="43"/>
        <v>0.55000001192092896</v>
      </c>
      <c r="FX69" s="42"/>
      <c r="FY69">
        <f t="shared" si="60"/>
        <v>0.84602305440455072</v>
      </c>
      <c r="FZ69">
        <f t="shared" si="61"/>
        <v>1.0626468003634055</v>
      </c>
    </row>
    <row r="70" spans="1:182">
      <c r="A70" s="40">
        <v>39137</v>
      </c>
      <c r="B70" s="41"/>
      <c r="C70" s="41"/>
      <c r="D70" s="41"/>
      <c r="E70" s="42">
        <v>7.989743709564209</v>
      </c>
      <c r="F70" s="42">
        <v>7.9589743614196777</v>
      </c>
      <c r="G70" s="42">
        <v>7.9555554389953613</v>
      </c>
      <c r="H70" s="42">
        <v>8.0341882705688477</v>
      </c>
      <c r="I70" s="42">
        <v>8.0923080444335938</v>
      </c>
      <c r="J70" s="42">
        <v>8.0341882705688477</v>
      </c>
      <c r="K70" s="54">
        <f t="shared" si="44"/>
        <v>8.0108263492584229</v>
      </c>
      <c r="L70" s="43">
        <v>4.8840049654245377E-2</v>
      </c>
      <c r="M70" s="43">
        <v>4.8840049654245377E-2</v>
      </c>
      <c r="N70" s="43">
        <v>4.8840049654245377E-2</v>
      </c>
      <c r="O70" s="43">
        <v>4.8840049654245377E-2</v>
      </c>
      <c r="P70" s="43">
        <v>4.8840049654245377E-2</v>
      </c>
      <c r="Q70" s="43">
        <v>4.8840049654245377E-2</v>
      </c>
      <c r="R70" s="54">
        <f t="shared" si="45"/>
        <v>4.8840049654245377E-2</v>
      </c>
      <c r="S70" s="43">
        <v>2.6862027645111084</v>
      </c>
      <c r="T70" s="43">
        <v>2.8083028793334961</v>
      </c>
      <c r="U70" s="43">
        <v>2.6862027645111084</v>
      </c>
      <c r="V70" s="43">
        <v>2.8083028793334961</v>
      </c>
      <c r="W70" s="43">
        <v>3.2967033386230469</v>
      </c>
      <c r="X70" s="43">
        <v>2.5641026496887207</v>
      </c>
      <c r="Y70" s="56">
        <f t="shared" si="46"/>
        <v>2.8083028793334961</v>
      </c>
      <c r="Z70" s="42">
        <v>-3.1746033579111099E-2</v>
      </c>
      <c r="AA70" s="42">
        <v>-4.6398047357797623E-2</v>
      </c>
      <c r="AB70" s="42">
        <v>-5.6166056543588638E-2</v>
      </c>
      <c r="AC70" s="42">
        <v>-6.1050061136484146E-2</v>
      </c>
      <c r="AD70" s="42">
        <v>-8.0586083233356476E-2</v>
      </c>
      <c r="AE70" s="42">
        <v>-6.5934069454669952E-2</v>
      </c>
      <c r="AF70" s="54">
        <f t="shared" si="47"/>
        <v>-5.6980058550834656E-2</v>
      </c>
      <c r="AG70" s="42">
        <v>7.5452990531921387</v>
      </c>
      <c r="AH70" s="42">
        <v>7.5589742660522461</v>
      </c>
      <c r="AI70" s="42">
        <v>7.596580982208252</v>
      </c>
      <c r="AJ70" s="42">
        <v>7.6478633880615234</v>
      </c>
      <c r="AK70" s="42">
        <v>7.6512818336486816</v>
      </c>
      <c r="AL70" s="42">
        <v>7.6239314079284668</v>
      </c>
      <c r="AM70" s="54">
        <f t="shared" si="48"/>
        <v>7.6039884885152178</v>
      </c>
      <c r="AN70" s="44">
        <v>0.36874237656593323</v>
      </c>
      <c r="AO70" s="44">
        <v>0.37606838345527649</v>
      </c>
      <c r="AP70" s="44">
        <v>0.37118437886238098</v>
      </c>
      <c r="AQ70" s="44">
        <v>0.4126984179019928</v>
      </c>
      <c r="AR70" s="44">
        <v>0.40293040871620178</v>
      </c>
      <c r="AS70" s="44">
        <v>0.42979243397712708</v>
      </c>
      <c r="AT70" s="58">
        <f t="shared" si="49"/>
        <v>0.39356939991315204</v>
      </c>
      <c r="AU70" s="42">
        <v>0.40537241101264954</v>
      </c>
      <c r="AV70" s="42">
        <v>0.40170940756797791</v>
      </c>
      <c r="AW70" s="42">
        <v>0.45177045464515686</v>
      </c>
      <c r="AX70" s="42">
        <v>0.49572649598121643</v>
      </c>
      <c r="AY70" s="42">
        <v>0.42246642708778381</v>
      </c>
      <c r="AZ70" s="42">
        <v>0.37606838345527649</v>
      </c>
      <c r="BA70" s="54">
        <f t="shared" si="37"/>
        <v>0.42551892995834351</v>
      </c>
      <c r="BB70" s="44"/>
      <c r="BC70" s="42">
        <v>0.18437118828296661</v>
      </c>
      <c r="BD70" s="42">
        <v>0.17094017565250397</v>
      </c>
      <c r="BE70" s="42">
        <v>0.18437118828296661</v>
      </c>
      <c r="BF70" s="42">
        <v>0.18315018713474274</v>
      </c>
      <c r="BG70" s="42">
        <v>0.16605617105960846</v>
      </c>
      <c r="BH70" s="42">
        <v>0.10256410390138626</v>
      </c>
      <c r="BI70" s="54">
        <f t="shared" si="50"/>
        <v>0.16524216905236244</v>
      </c>
      <c r="BJ70" s="44">
        <v>3.7007361650466919E-2</v>
      </c>
      <c r="BK70" s="44">
        <v>3.8722891360521317E-2</v>
      </c>
      <c r="BL70" s="44">
        <v>3.7716232240200043E-2</v>
      </c>
      <c r="BM70" s="44">
        <v>3.6283969879150391E-2</v>
      </c>
      <c r="BN70" s="44">
        <v>3.6283969879150391E-2</v>
      </c>
      <c r="BO70" s="44">
        <v>3.6059420555830002E-2</v>
      </c>
      <c r="BP70" s="58">
        <f t="shared" si="51"/>
        <v>3.7012307594219841E-2</v>
      </c>
      <c r="BQ70" s="42">
        <v>1.0427350997924805</v>
      </c>
      <c r="BR70" s="42">
        <v>1.0415140390396118</v>
      </c>
      <c r="BS70" s="42">
        <v>1.0244200229644775</v>
      </c>
      <c r="BT70" s="42">
        <v>1.029304027557373</v>
      </c>
      <c r="BU70" s="42">
        <v>1.0268620252609253</v>
      </c>
      <c r="BV70" s="42">
        <v>0.98046398162841797</v>
      </c>
      <c r="BW70" s="54">
        <f t="shared" si="52"/>
        <v>1.0242165327072144</v>
      </c>
      <c r="BX70" s="44">
        <v>3.7851039320230484E-2</v>
      </c>
      <c r="BY70" s="44">
        <v>3.4188035875558853E-2</v>
      </c>
      <c r="BZ70" s="44">
        <v>3.6630038172006607E-2</v>
      </c>
      <c r="CA70" s="44">
        <v>3.6630038172006607E-2</v>
      </c>
      <c r="CB70" s="44">
        <v>3.9072040468454361E-2</v>
      </c>
      <c r="CC70" s="44">
        <v>3.6630038172006607E-2</v>
      </c>
      <c r="CD70" s="58">
        <f t="shared" si="53"/>
        <v>3.6833538363377251E-2</v>
      </c>
      <c r="CE70" s="42">
        <v>7.6512818336486816</v>
      </c>
      <c r="CF70" s="42">
        <v>7.6649570465087891</v>
      </c>
      <c r="CG70" s="42">
        <v>7.6478633880615234</v>
      </c>
      <c r="CH70" s="42">
        <v>7.5897436141967773</v>
      </c>
      <c r="CI70" s="42">
        <v>7.6615386009216309</v>
      </c>
      <c r="CJ70" s="42">
        <v>7.6683759689331055</v>
      </c>
      <c r="CK70" s="54">
        <f t="shared" si="54"/>
        <v>7.647293408711751</v>
      </c>
      <c r="CL70" s="42"/>
      <c r="CM70" s="44"/>
      <c r="CN70" s="44">
        <v>1.4720391035079956</v>
      </c>
      <c r="CO70" s="44">
        <v>1.571672797203064</v>
      </c>
      <c r="CP70" s="44">
        <v>1.4788767099380493</v>
      </c>
      <c r="CQ70" s="44">
        <v>1.5355311632156372</v>
      </c>
      <c r="CR70" s="44">
        <v>1.45641028881073</v>
      </c>
      <c r="CS70" s="44">
        <v>1.4339438676834106</v>
      </c>
      <c r="CT70" s="58">
        <f t="shared" si="55"/>
        <v>1.4914123217264812</v>
      </c>
      <c r="CU70" s="44">
        <v>0.93312466144561768</v>
      </c>
      <c r="CV70" s="44">
        <v>0.91661465167999268</v>
      </c>
      <c r="CW70" s="44">
        <v>0.97481715679168701</v>
      </c>
      <c r="CX70" s="44">
        <v>0.90020406246185303</v>
      </c>
      <c r="CY70" s="44">
        <v>0.96643048524856567</v>
      </c>
      <c r="CZ70" s="44">
        <v>1.0001165866851807</v>
      </c>
      <c r="DA70" s="58">
        <f t="shared" si="56"/>
        <v>0.94855126738548279</v>
      </c>
      <c r="DB70" s="65">
        <v>994.6275634765625</v>
      </c>
      <c r="DC70" s="65">
        <v>1061.7825927734375</v>
      </c>
      <c r="DD70" s="65">
        <v>991.45294189453125</v>
      </c>
      <c r="DE70" s="65">
        <v>1023.3211059570312</v>
      </c>
      <c r="DF70" s="65">
        <v>1029.7923583984375</v>
      </c>
      <c r="DG70" s="65">
        <v>978.5103759765625</v>
      </c>
      <c r="DH70" s="58">
        <f t="shared" si="57"/>
        <v>1.4590768652343751</v>
      </c>
      <c r="DI70" s="65">
        <v>998.5592041015625</v>
      </c>
      <c r="DJ70" s="65">
        <v>1016.5811767578125</v>
      </c>
      <c r="DK70" s="65">
        <v>987.9853515625</v>
      </c>
      <c r="DL70" s="65">
        <v>997.3382568359375</v>
      </c>
      <c r="DM70" s="65">
        <v>999.9267578125</v>
      </c>
      <c r="DN70" s="65">
        <v>996.3370361328125</v>
      </c>
      <c r="DO70" s="58">
        <f t="shared" si="58"/>
        <v>1.4392146679687501</v>
      </c>
      <c r="DP70" s="77">
        <v>48</v>
      </c>
      <c r="DQ70" s="77"/>
      <c r="DR70" s="65">
        <v>0</v>
      </c>
      <c r="DS70" s="65">
        <v>0</v>
      </c>
      <c r="DT70" s="65">
        <v>756.625</v>
      </c>
      <c r="DU70" s="65">
        <v>779.3125</v>
      </c>
      <c r="DV70" s="65">
        <v>748.5</v>
      </c>
      <c r="DW70" s="65">
        <v>779.875</v>
      </c>
      <c r="DX70" s="58">
        <f t="shared" si="59"/>
        <v>0.73543499999999995</v>
      </c>
      <c r="DY70" s="43">
        <v>6.3711352348327637</v>
      </c>
      <c r="DZ70" s="43">
        <v>12.647125244140625</v>
      </c>
      <c r="EA70" s="43">
        <v>27.462249755859375</v>
      </c>
      <c r="EB70" s="44">
        <f t="shared" si="62"/>
        <v>1.2795430409240725</v>
      </c>
      <c r="EC70" s="42">
        <v>12</v>
      </c>
      <c r="ED70" s="42">
        <v>10</v>
      </c>
      <c r="EE70" s="42">
        <v>10</v>
      </c>
      <c r="EF70" s="42">
        <v>10</v>
      </c>
      <c r="EG70" s="42">
        <v>10</v>
      </c>
      <c r="EH70" s="42">
        <v>10</v>
      </c>
      <c r="EI70" s="56">
        <f t="shared" si="38"/>
        <v>10.333333333333334</v>
      </c>
      <c r="EJ70" s="65">
        <v>97.64</v>
      </c>
      <c r="EK70" s="42">
        <v>0</v>
      </c>
      <c r="EL70" s="42">
        <v>0</v>
      </c>
      <c r="EM70" s="42">
        <v>0</v>
      </c>
      <c r="EN70" s="42">
        <v>0</v>
      </c>
      <c r="EO70" s="42">
        <v>0</v>
      </c>
      <c r="EP70" s="42">
        <v>0</v>
      </c>
      <c r="EQ70" s="54" t="str">
        <f t="shared" si="39"/>
        <v>0</v>
      </c>
      <c r="ER70" s="42"/>
      <c r="ES70" s="42">
        <v>0</v>
      </c>
      <c r="ET70" s="42">
        <v>0</v>
      </c>
      <c r="EU70" s="42">
        <v>0</v>
      </c>
      <c r="EV70" s="42">
        <v>0</v>
      </c>
      <c r="EW70" s="42">
        <v>0</v>
      </c>
      <c r="EX70" s="42">
        <v>0</v>
      </c>
      <c r="EY70" s="54" t="str">
        <f t="shared" si="40"/>
        <v>0</v>
      </c>
      <c r="EZ70" s="42"/>
      <c r="FA70" s="42">
        <v>0.20999999344348907</v>
      </c>
      <c r="FB70" s="42">
        <v>0.20999999344348907</v>
      </c>
      <c r="FC70" s="42">
        <v>0.20999999344348907</v>
      </c>
      <c r="FD70" s="42">
        <v>0.20999999344348907</v>
      </c>
      <c r="FE70" s="42">
        <v>0.20999999344348907</v>
      </c>
      <c r="FF70" s="42">
        <v>0.20999999344348907</v>
      </c>
      <c r="FG70" s="54">
        <f t="shared" si="41"/>
        <v>0.20999999344348907</v>
      </c>
      <c r="FH70" s="42"/>
      <c r="FI70" s="42">
        <v>0.20999999344348907</v>
      </c>
      <c r="FJ70" s="42">
        <v>0.20999999344348907</v>
      </c>
      <c r="FK70" s="42">
        <v>0.20999999344348907</v>
      </c>
      <c r="FL70" s="42">
        <v>0.20999999344348907</v>
      </c>
      <c r="FM70" s="42">
        <v>0.20999999344348907</v>
      </c>
      <c r="FN70" s="42">
        <v>0.2199999988079071</v>
      </c>
      <c r="FO70" s="54">
        <f t="shared" si="42"/>
        <v>0.2116666610042254</v>
      </c>
      <c r="FP70" s="42"/>
      <c r="FQ70" s="42">
        <v>0.55000001192092896</v>
      </c>
      <c r="FR70" s="42">
        <v>0.55000001192092896</v>
      </c>
      <c r="FS70" s="42">
        <v>0.55000001192092896</v>
      </c>
      <c r="FT70" s="42">
        <v>0.55000001192092896</v>
      </c>
      <c r="FU70" s="42">
        <v>0.55000001192092896</v>
      </c>
      <c r="FV70" s="42">
        <v>0.55000001192092896</v>
      </c>
      <c r="FW70" s="54">
        <f t="shared" si="43"/>
        <v>0.55000001192092896</v>
      </c>
      <c r="FX70" s="42"/>
      <c r="FY70">
        <f t="shared" si="60"/>
        <v>0.8534226206387211</v>
      </c>
      <c r="FZ70">
        <f t="shared" si="61"/>
        <v>1.0287778838400421</v>
      </c>
    </row>
    <row r="71" spans="1:182">
      <c r="A71" s="40">
        <v>39138</v>
      </c>
      <c r="B71" s="41"/>
      <c r="C71" s="41"/>
      <c r="D71" s="41"/>
      <c r="E71" s="42">
        <v>7.9521365165710449</v>
      </c>
      <c r="F71" s="42">
        <v>7.9111108779907227</v>
      </c>
      <c r="G71" s="42">
        <v>8.1606836318969727</v>
      </c>
      <c r="H71" s="42">
        <v>8.8820514678955078</v>
      </c>
      <c r="I71" s="42">
        <v>9.2923078536987305</v>
      </c>
      <c r="J71" s="42">
        <v>8.0341882705688477</v>
      </c>
      <c r="K71" s="54">
        <f t="shared" si="44"/>
        <v>8.3720797697703038</v>
      </c>
      <c r="L71" s="43">
        <v>4.8840049654245377E-2</v>
      </c>
      <c r="M71" s="43">
        <v>4.8840049654245377E-2</v>
      </c>
      <c r="N71" s="43">
        <v>4.8840049654245377E-2</v>
      </c>
      <c r="O71" s="43">
        <v>4.8840049654245377E-2</v>
      </c>
      <c r="P71" s="43">
        <v>4.8840049654245377E-2</v>
      </c>
      <c r="Q71" s="43">
        <v>4.8840049654245377E-2</v>
      </c>
      <c r="R71" s="54">
        <f t="shared" si="45"/>
        <v>4.8840049654245377E-2</v>
      </c>
      <c r="S71" s="43">
        <v>3.5409035682678223</v>
      </c>
      <c r="T71" s="43">
        <v>3.2967033386230469</v>
      </c>
      <c r="U71" s="43">
        <v>3.2967033386230469</v>
      </c>
      <c r="V71" s="43">
        <v>3.5409035682678223</v>
      </c>
      <c r="W71" s="43">
        <v>4.029304027557373</v>
      </c>
      <c r="X71" s="43">
        <v>3.4188034534454346</v>
      </c>
      <c r="Y71" s="56">
        <f t="shared" si="46"/>
        <v>3.5205535491307578</v>
      </c>
      <c r="Z71" s="42">
        <v>-8.0586083233356476E-2</v>
      </c>
      <c r="AA71" s="42">
        <v>-5.128205195069313E-2</v>
      </c>
      <c r="AB71" s="42">
        <v>-7.081807404756546E-2</v>
      </c>
      <c r="AC71" s="42">
        <v>-6.1050061136484146E-2</v>
      </c>
      <c r="AD71" s="42">
        <v>-7.5702078640460968E-2</v>
      </c>
      <c r="AE71" s="42">
        <v>-5.128205195069313E-2</v>
      </c>
      <c r="AF71" s="54">
        <f t="shared" si="47"/>
        <v>-6.5120066826542214E-2</v>
      </c>
      <c r="AG71" s="42">
        <v>7.5863246917724609</v>
      </c>
      <c r="AH71" s="42">
        <v>7.5897436141967773</v>
      </c>
      <c r="AI71" s="42">
        <v>7.5658121109008789</v>
      </c>
      <c r="AJ71" s="42">
        <v>7.6273503303527832</v>
      </c>
      <c r="AK71" s="42">
        <v>7.644444465637207</v>
      </c>
      <c r="AL71" s="42">
        <v>7.5999999046325684</v>
      </c>
      <c r="AM71" s="54">
        <f t="shared" si="48"/>
        <v>7.6022791862487793</v>
      </c>
      <c r="AN71" s="44">
        <v>0.43467643857002258</v>
      </c>
      <c r="AO71" s="44">
        <v>0.43711844086647034</v>
      </c>
      <c r="AP71" s="44">
        <v>0.41758242249488831</v>
      </c>
      <c r="AQ71" s="44">
        <v>0.46642246842384338</v>
      </c>
      <c r="AR71" s="44">
        <v>0.51037853956222534</v>
      </c>
      <c r="AS71" s="44">
        <v>0.62515264749526978</v>
      </c>
      <c r="AT71" s="58">
        <f t="shared" si="49"/>
        <v>0.48188849290211994</v>
      </c>
      <c r="AU71" s="42">
        <v>0.44688645005226135</v>
      </c>
      <c r="AV71" s="42">
        <v>0.39926740527153015</v>
      </c>
      <c r="AW71" s="42">
        <v>0.49816849827766418</v>
      </c>
      <c r="AX71" s="42">
        <v>0.62148964405059814</v>
      </c>
      <c r="AY71" s="42">
        <v>0.55921858549118042</v>
      </c>
      <c r="AZ71" s="42">
        <v>0.62026864290237427</v>
      </c>
      <c r="BA71" s="54">
        <f t="shared" si="37"/>
        <v>0.52421653767426812</v>
      </c>
      <c r="BB71" s="44"/>
      <c r="BC71" s="42">
        <v>0.14163614809513092</v>
      </c>
      <c r="BD71" s="42">
        <v>0.11355311423540115</v>
      </c>
      <c r="BE71" s="42">
        <v>0.17948718369007111</v>
      </c>
      <c r="BF71" s="42">
        <v>0.24542124569416046</v>
      </c>
      <c r="BG71" s="42">
        <v>0.29792430996894836</v>
      </c>
      <c r="BH71" s="42">
        <v>0.2905983030796051</v>
      </c>
      <c r="BI71" s="54">
        <f t="shared" si="50"/>
        <v>0.21143671746055284</v>
      </c>
      <c r="BJ71" s="44">
        <v>3.6059420555830002E-2</v>
      </c>
      <c r="BK71" s="44">
        <v>3.6059420555830002E-2</v>
      </c>
      <c r="BL71" s="44">
        <v>3.6059420555830002E-2</v>
      </c>
      <c r="BM71" s="44">
        <v>3.6025315523147583E-2</v>
      </c>
      <c r="BN71" s="44">
        <v>3.6053020507097244E-2</v>
      </c>
      <c r="BO71" s="44">
        <v>3.7055891007184982E-2</v>
      </c>
      <c r="BP71" s="58">
        <f t="shared" si="51"/>
        <v>3.6218748117486634E-2</v>
      </c>
      <c r="BQ71" s="42">
        <v>0.95482295751571655</v>
      </c>
      <c r="BR71" s="42">
        <v>0.99633699655532837</v>
      </c>
      <c r="BS71" s="42">
        <v>1</v>
      </c>
      <c r="BT71" s="42">
        <v>1.1452991962432861</v>
      </c>
      <c r="BU71" s="42">
        <v>1.2539682388305664</v>
      </c>
      <c r="BV71" s="42">
        <v>1.2503052949905396</v>
      </c>
      <c r="BW71" s="54">
        <f t="shared" si="52"/>
        <v>1.1001221140225728</v>
      </c>
      <c r="BX71" s="44">
        <v>3.540903702378273E-2</v>
      </c>
      <c r="BY71" s="44">
        <v>3.7851039320230484E-2</v>
      </c>
      <c r="BZ71" s="44">
        <v>3.540903702378273E-2</v>
      </c>
      <c r="CA71" s="44">
        <v>3.540903702378273E-2</v>
      </c>
      <c r="CB71" s="44">
        <v>3.6630038172006607E-2</v>
      </c>
      <c r="CC71" s="44">
        <v>3.7851039320230484E-2</v>
      </c>
      <c r="CD71" s="58">
        <f t="shared" si="53"/>
        <v>3.6426537980635963E-2</v>
      </c>
      <c r="CE71" s="42">
        <v>7.6888890266418457</v>
      </c>
      <c r="CF71" s="42">
        <v>7.7025642395019531</v>
      </c>
      <c r="CG71" s="42">
        <v>7.6888890266418457</v>
      </c>
      <c r="CH71" s="42">
        <v>7.6854701042175293</v>
      </c>
      <c r="CI71" s="42">
        <v>7.6786322593688965</v>
      </c>
      <c r="CJ71" s="42">
        <v>7.6923074722290039</v>
      </c>
      <c r="CK71" s="54">
        <f t="shared" si="54"/>
        <v>7.6894586881001787</v>
      </c>
      <c r="CL71" s="42"/>
      <c r="CM71" s="44"/>
      <c r="CN71" s="44">
        <v>1.4173382520675659</v>
      </c>
      <c r="CO71" s="44">
        <v>1.4163614511489868</v>
      </c>
      <c r="CP71" s="44">
        <v>1.3499389886856079</v>
      </c>
      <c r="CQ71" s="44">
        <v>1.45641028881073</v>
      </c>
      <c r="CR71" s="44">
        <v>1.4642246961593628</v>
      </c>
      <c r="CS71" s="44">
        <v>1.6722832918167114</v>
      </c>
      <c r="CT71" s="58">
        <f t="shared" si="55"/>
        <v>1.4627594947814941</v>
      </c>
      <c r="CU71" s="44">
        <v>1.008597731590271</v>
      </c>
      <c r="CV71" s="44">
        <v>1.008597731590271</v>
      </c>
      <c r="CW71" s="44">
        <v>1.0599710941314697</v>
      </c>
      <c r="CX71" s="44">
        <v>0.92485761642456055</v>
      </c>
      <c r="CY71" s="44">
        <v>0.97481715679168701</v>
      </c>
      <c r="CZ71" s="44">
        <v>0.80380171537399292</v>
      </c>
      <c r="DA71" s="58">
        <f t="shared" si="56"/>
        <v>0.96344050765037537</v>
      </c>
      <c r="DB71" s="65">
        <v>946.15380859375</v>
      </c>
      <c r="DC71" s="65">
        <v>984.12701416015625</v>
      </c>
      <c r="DD71" s="65">
        <v>914.28570556640625</v>
      </c>
      <c r="DE71" s="65">
        <v>913.6751708984375</v>
      </c>
      <c r="DF71" s="65">
        <v>1051.892578125</v>
      </c>
      <c r="DG71" s="65">
        <v>1115.7509765625</v>
      </c>
      <c r="DH71" s="58">
        <f t="shared" si="57"/>
        <v>1.4222124609375</v>
      </c>
      <c r="DI71" s="65">
        <v>1004.17578125</v>
      </c>
      <c r="DJ71" s="65">
        <v>1002.05126953125</v>
      </c>
      <c r="DK71" s="65">
        <v>980.0732421875</v>
      </c>
      <c r="DL71" s="65">
        <v>976.6544189453125</v>
      </c>
      <c r="DM71" s="65">
        <v>984.1025390625</v>
      </c>
      <c r="DN71" s="65">
        <v>1190.866943359375</v>
      </c>
      <c r="DO71" s="58">
        <f t="shared" si="58"/>
        <v>1.473101806640625</v>
      </c>
      <c r="DP71" s="77">
        <v>24</v>
      </c>
      <c r="DQ71" s="77"/>
      <c r="DR71" s="65">
        <v>0</v>
      </c>
      <c r="DS71" s="65">
        <v>0</v>
      </c>
      <c r="DT71" s="65">
        <v>733.8125</v>
      </c>
      <c r="DU71" s="65">
        <v>761.75</v>
      </c>
      <c r="DV71" s="65">
        <v>796.1875</v>
      </c>
      <c r="DW71" s="65">
        <v>768.3125</v>
      </c>
      <c r="DX71" s="58">
        <f t="shared" si="59"/>
        <v>0.73441500000000004</v>
      </c>
      <c r="DY71" s="43">
        <v>6.2173380851745605</v>
      </c>
      <c r="DZ71" s="43">
        <v>14.643109321594238</v>
      </c>
      <c r="EA71" s="43">
        <v>26.516593933105469</v>
      </c>
      <c r="EB71" s="44">
        <f t="shared" si="62"/>
        <v>1.1816881313323975</v>
      </c>
      <c r="EC71" s="42">
        <v>10</v>
      </c>
      <c r="ED71" s="42">
        <v>10</v>
      </c>
      <c r="EE71" s="42">
        <v>10</v>
      </c>
      <c r="EF71" s="42">
        <v>10</v>
      </c>
      <c r="EG71" s="42">
        <v>10</v>
      </c>
      <c r="EH71" s="42">
        <v>10</v>
      </c>
      <c r="EI71" s="56">
        <f t="shared" si="38"/>
        <v>10</v>
      </c>
      <c r="EJ71" s="65">
        <v>100.8</v>
      </c>
      <c r="EK71" s="42">
        <v>0</v>
      </c>
      <c r="EL71" s="42">
        <v>0</v>
      </c>
      <c r="EM71" s="42">
        <v>0</v>
      </c>
      <c r="EN71" s="42">
        <v>0</v>
      </c>
      <c r="EO71" s="42">
        <v>0</v>
      </c>
      <c r="EP71" s="42">
        <v>0</v>
      </c>
      <c r="EQ71" s="54" t="str">
        <f t="shared" si="39"/>
        <v>0</v>
      </c>
      <c r="ER71" s="42"/>
      <c r="ES71" s="42">
        <v>0</v>
      </c>
      <c r="ET71" s="42">
        <v>0</v>
      </c>
      <c r="EU71" s="42">
        <v>0</v>
      </c>
      <c r="EV71" s="42">
        <v>0</v>
      </c>
      <c r="EW71" s="42">
        <v>0</v>
      </c>
      <c r="EX71" s="42">
        <v>0</v>
      </c>
      <c r="EY71" s="54" t="str">
        <f t="shared" si="40"/>
        <v>0</v>
      </c>
      <c r="EZ71" s="42"/>
      <c r="FA71" s="42">
        <v>0.2199999988079071</v>
      </c>
      <c r="FB71" s="42">
        <v>0.2199999988079071</v>
      </c>
      <c r="FC71" s="42">
        <v>0.23999999463558197</v>
      </c>
      <c r="FD71" s="42">
        <v>0.23999999463558197</v>
      </c>
      <c r="FE71" s="42">
        <v>0.23999999463558197</v>
      </c>
      <c r="FF71" s="42">
        <v>0.2199999988079071</v>
      </c>
      <c r="FG71" s="54">
        <f t="shared" si="41"/>
        <v>0.22999999672174454</v>
      </c>
      <c r="FH71" s="42"/>
      <c r="FI71" s="42">
        <v>0.2199999988079071</v>
      </c>
      <c r="FJ71" s="42">
        <v>0.2199999988079071</v>
      </c>
      <c r="FK71" s="42">
        <v>0.23999999463558197</v>
      </c>
      <c r="FL71" s="42">
        <v>0.23999999463558197</v>
      </c>
      <c r="FM71" s="42">
        <v>0.23999999463558197</v>
      </c>
      <c r="FN71" s="42">
        <v>0.2199999988079071</v>
      </c>
      <c r="FO71" s="54">
        <f t="shared" si="42"/>
        <v>0.22999999672174454</v>
      </c>
      <c r="FP71" s="42"/>
      <c r="FQ71" s="42">
        <v>0.54000002145767212</v>
      </c>
      <c r="FR71" s="42">
        <v>0.54000002145767212</v>
      </c>
      <c r="FS71" s="42">
        <v>0.54000002145767212</v>
      </c>
      <c r="FT71" s="42">
        <v>0.54000002145767212</v>
      </c>
      <c r="FU71" s="42">
        <v>0.54000002145767212</v>
      </c>
      <c r="FV71" s="42">
        <v>0.54000002145767212</v>
      </c>
      <c r="FW71" s="54">
        <f t="shared" si="43"/>
        <v>0.54000002145767212</v>
      </c>
      <c r="FX71" s="42"/>
      <c r="FY71">
        <f t="shared" si="60"/>
        <v>0.86366439867732359</v>
      </c>
      <c r="FZ71">
        <f t="shared" si="61"/>
        <v>1.1215286584681454</v>
      </c>
    </row>
    <row r="72" spans="1:182">
      <c r="A72" s="40">
        <v>39139</v>
      </c>
      <c r="B72" s="41"/>
      <c r="C72" s="41"/>
      <c r="D72" s="41"/>
      <c r="E72" s="42">
        <v>8.0512819290161133</v>
      </c>
      <c r="F72" s="42">
        <v>7.9350428581237793</v>
      </c>
      <c r="G72" s="42">
        <v>7.9384613037109375</v>
      </c>
      <c r="H72" s="42">
        <v>7.9931621551513672</v>
      </c>
      <c r="I72" s="42">
        <v>8.0239315032958984</v>
      </c>
      <c r="J72" s="42">
        <v>7.9658117294311523</v>
      </c>
      <c r="K72" s="54">
        <f t="shared" si="44"/>
        <v>7.984615246454875</v>
      </c>
      <c r="L72" s="43">
        <v>4.8840049654245377E-2</v>
      </c>
      <c r="M72" s="43">
        <v>4.8840049654245377E-2</v>
      </c>
      <c r="N72" s="43">
        <v>4.8840049654245377E-2</v>
      </c>
      <c r="O72" s="43">
        <v>4.8840049654245377E-2</v>
      </c>
      <c r="P72" s="43">
        <v>4.8840049654245377E-2</v>
      </c>
      <c r="Q72" s="43">
        <v>4.8840049654245377E-2</v>
      </c>
      <c r="R72" s="54">
        <f t="shared" si="45"/>
        <v>4.8840049654245377E-2</v>
      </c>
      <c r="S72" s="43">
        <v>3.2967033386230469</v>
      </c>
      <c r="T72" s="43">
        <v>3.4188034534454346</v>
      </c>
      <c r="U72" s="43">
        <v>3.2967033386230469</v>
      </c>
      <c r="V72" s="43">
        <v>3.2967033386230469</v>
      </c>
      <c r="W72" s="43">
        <v>3.5409035682678223</v>
      </c>
      <c r="X72" s="43">
        <v>3.2967033386230469</v>
      </c>
      <c r="Y72" s="56">
        <f t="shared" si="46"/>
        <v>3.3577533960342407</v>
      </c>
      <c r="Z72" s="42">
        <v>-5.6166056543588638E-2</v>
      </c>
      <c r="AA72" s="42">
        <v>-7.5702078640460968E-2</v>
      </c>
      <c r="AB72" s="42">
        <v>-6.5934069454669952E-2</v>
      </c>
      <c r="AC72" s="42">
        <v>-6.5934069454669952E-2</v>
      </c>
      <c r="AD72" s="42">
        <v>-7.081807404756546E-2</v>
      </c>
      <c r="AE72" s="42">
        <v>-7.5702078640460968E-2</v>
      </c>
      <c r="AF72" s="54">
        <f t="shared" si="47"/>
        <v>-6.8376071130235985E-2</v>
      </c>
      <c r="AG72" s="42">
        <v>7.5487179756164551</v>
      </c>
      <c r="AH72" s="42">
        <v>7.6136751174926758</v>
      </c>
      <c r="AI72" s="42">
        <v>7.5999999046325684</v>
      </c>
      <c r="AJ72" s="42">
        <v>7.6273503303527832</v>
      </c>
      <c r="AK72" s="42">
        <v>7.6649570465087891</v>
      </c>
      <c r="AL72" s="42">
        <v>7.6102561950683594</v>
      </c>
      <c r="AM72" s="54">
        <f t="shared" si="48"/>
        <v>7.6108260949452715</v>
      </c>
      <c r="AN72" s="44">
        <v>0.59829062223434448</v>
      </c>
      <c r="AO72" s="44">
        <v>0.50793653726577759</v>
      </c>
      <c r="AP72" s="44">
        <v>0.3858363926410675</v>
      </c>
      <c r="AQ72" s="44">
        <v>0.43223443627357483</v>
      </c>
      <c r="AR72" s="44">
        <v>0.41514042019844055</v>
      </c>
      <c r="AS72" s="44">
        <v>0.44688645005226135</v>
      </c>
      <c r="AT72" s="58">
        <f t="shared" si="49"/>
        <v>0.46438747644424438</v>
      </c>
      <c r="AU72" s="42">
        <v>0.6080586314201355</v>
      </c>
      <c r="AV72" s="42">
        <v>0.55189257860183716</v>
      </c>
      <c r="AW72" s="42">
        <v>0.43101343512535095</v>
      </c>
      <c r="AX72" s="42">
        <v>0.38705739378929138</v>
      </c>
      <c r="AY72" s="42">
        <v>0.36874237656593323</v>
      </c>
      <c r="AZ72" s="42">
        <v>0.40781441330909729</v>
      </c>
      <c r="BA72" s="54">
        <f t="shared" si="37"/>
        <v>0.4590964714686076</v>
      </c>
      <c r="BB72" s="44"/>
      <c r="BC72" s="42">
        <v>0.32112333178520203</v>
      </c>
      <c r="BD72" s="42">
        <v>0.21611721813678741</v>
      </c>
      <c r="BE72" s="42">
        <v>0.21733821928501129</v>
      </c>
      <c r="BF72" s="42">
        <v>0.1428571492433548</v>
      </c>
      <c r="BG72" s="42">
        <v>0.1318681389093399</v>
      </c>
      <c r="BH72" s="42">
        <v>0.14407815039157867</v>
      </c>
      <c r="BI72" s="54">
        <f t="shared" si="50"/>
        <v>0.19556370129187903</v>
      </c>
      <c r="BJ72" s="44">
        <v>3.6050282418727875E-2</v>
      </c>
      <c r="BK72" s="44">
        <v>3.6050282418727875E-2</v>
      </c>
      <c r="BL72" s="44">
        <v>3.4891687333583832E-2</v>
      </c>
      <c r="BM72" s="44">
        <v>3.4891687333583832E-2</v>
      </c>
      <c r="BN72" s="44">
        <v>3.4891687333583832E-2</v>
      </c>
      <c r="BO72" s="44">
        <v>3.4891687333583832E-2</v>
      </c>
      <c r="BP72" s="58">
        <f t="shared" si="51"/>
        <v>3.5277885695298515E-2</v>
      </c>
      <c r="BQ72" s="42">
        <v>1.2539682388305664</v>
      </c>
      <c r="BR72" s="42">
        <v>1.1770452260971069</v>
      </c>
      <c r="BS72" s="42">
        <v>1.1001220941543579</v>
      </c>
      <c r="BT72" s="42">
        <v>1.0488400459289551</v>
      </c>
      <c r="BU72" s="42">
        <v>1.0122100114822388</v>
      </c>
      <c r="BV72" s="42">
        <v>1.0231990814208984</v>
      </c>
      <c r="BW72" s="54">
        <f t="shared" si="52"/>
        <v>1.1025641163190205</v>
      </c>
      <c r="BX72" s="44">
        <v>3.6630038172006607E-2</v>
      </c>
      <c r="BY72" s="44">
        <v>3.6630038172006607E-2</v>
      </c>
      <c r="BZ72" s="44">
        <v>3.540903702378273E-2</v>
      </c>
      <c r="CA72" s="44">
        <v>3.540903702378273E-2</v>
      </c>
      <c r="CB72" s="44">
        <v>3.540903702378273E-2</v>
      </c>
      <c r="CC72" s="44">
        <v>4.0293041616678238E-2</v>
      </c>
      <c r="CD72" s="58">
        <f t="shared" si="53"/>
        <v>3.6630038172006607E-2</v>
      </c>
      <c r="CE72" s="42">
        <v>7.7264957427978516</v>
      </c>
      <c r="CF72" s="42">
        <v>7.729914665222168</v>
      </c>
      <c r="CG72" s="42">
        <v>7.6307692527770996</v>
      </c>
      <c r="CH72" s="42">
        <v>7.6991453170776367</v>
      </c>
      <c r="CI72" s="42">
        <v>7.6717948913574219</v>
      </c>
      <c r="CJ72" s="42">
        <v>7.6957263946533203</v>
      </c>
      <c r="CK72" s="54">
        <f t="shared" si="54"/>
        <v>7.692307710647583</v>
      </c>
      <c r="CL72" s="42"/>
      <c r="CM72" s="44"/>
      <c r="CN72" s="44">
        <v>1.7142857313156128</v>
      </c>
      <c r="CO72" s="44">
        <v>0.87326008081436157</v>
      </c>
      <c r="CP72" s="44">
        <v>0.90158730745315552</v>
      </c>
      <c r="CQ72" s="44">
        <v>0.92210012674331665</v>
      </c>
      <c r="CR72" s="44">
        <v>0.92014652490615845</v>
      </c>
      <c r="CS72" s="44">
        <v>0.92600733041763306</v>
      </c>
      <c r="CT72" s="58">
        <f t="shared" si="55"/>
        <v>1.0428978502750397</v>
      </c>
      <c r="CU72" s="44">
        <v>0.74924540519714355</v>
      </c>
      <c r="CV72" s="44">
        <v>1.5287481546401978</v>
      </c>
      <c r="CW72" s="44">
        <v>1.4996570348739624</v>
      </c>
      <c r="CX72" s="44">
        <v>1.4229755401611328</v>
      </c>
      <c r="CY72" s="44">
        <v>1.4515767097473145</v>
      </c>
      <c r="CZ72" s="44">
        <v>1.442021369934082</v>
      </c>
      <c r="DA72" s="58">
        <f t="shared" si="56"/>
        <v>1.3490373690923054</v>
      </c>
      <c r="DB72" s="65">
        <v>1191.3309326171875</v>
      </c>
      <c r="DC72" s="65">
        <v>592.185546875</v>
      </c>
      <c r="DD72" s="65">
        <v>612.82049560546875</v>
      </c>
      <c r="DE72" s="65">
        <v>637.72894287109375</v>
      </c>
      <c r="DF72" s="65">
        <v>634.31011962890625</v>
      </c>
      <c r="DG72" s="65">
        <v>620.146484375</v>
      </c>
      <c r="DH72" s="58">
        <f t="shared" si="57"/>
        <v>1.0292454052734374</v>
      </c>
      <c r="DI72" s="65">
        <v>1178.779052734375</v>
      </c>
      <c r="DJ72" s="65">
        <v>653.67523193359375</v>
      </c>
      <c r="DK72" s="65">
        <v>666.66668701171875</v>
      </c>
      <c r="DL72" s="65">
        <v>669.4017333984375</v>
      </c>
      <c r="DM72" s="65">
        <v>686.4957275390625</v>
      </c>
      <c r="DN72" s="65">
        <v>686.4957275390625</v>
      </c>
      <c r="DO72" s="58">
        <f t="shared" si="58"/>
        <v>1.0899633984374999</v>
      </c>
      <c r="DP72" s="77">
        <v>0</v>
      </c>
      <c r="DQ72" s="77"/>
      <c r="DR72" s="65">
        <v>0</v>
      </c>
      <c r="DS72" s="65">
        <v>0</v>
      </c>
      <c r="DT72" s="65">
        <v>794.0625</v>
      </c>
      <c r="DU72" s="65">
        <v>787.75</v>
      </c>
      <c r="DV72" s="65">
        <v>0</v>
      </c>
      <c r="DW72" s="65">
        <v>746.3125</v>
      </c>
      <c r="DX72" s="58">
        <f t="shared" si="59"/>
        <v>0.55874999999999997</v>
      </c>
      <c r="DY72" s="43">
        <v>6.626373291015625</v>
      </c>
      <c r="DZ72" s="43">
        <v>11.582359313964844</v>
      </c>
      <c r="EA72" s="43">
        <v>28.85546875</v>
      </c>
      <c r="EB72" s="44">
        <f t="shared" si="62"/>
        <v>1.5368328995513916</v>
      </c>
      <c r="EC72" s="42">
        <v>10</v>
      </c>
      <c r="ED72" s="42">
        <v>10</v>
      </c>
      <c r="EE72" s="42">
        <v>10</v>
      </c>
      <c r="EF72" s="42">
        <v>10</v>
      </c>
      <c r="EG72" s="42">
        <v>10</v>
      </c>
      <c r="EH72" s="42">
        <v>10</v>
      </c>
      <c r="EI72" s="56">
        <f t="shared" si="38"/>
        <v>10</v>
      </c>
      <c r="EJ72" s="65">
        <v>66.06</v>
      </c>
      <c r="EK72" s="42">
        <v>0</v>
      </c>
      <c r="EL72" s="42">
        <v>0</v>
      </c>
      <c r="EM72" s="42">
        <v>0</v>
      </c>
      <c r="EN72" s="42">
        <v>0</v>
      </c>
      <c r="EO72" s="42">
        <v>0</v>
      </c>
      <c r="EP72" s="42">
        <v>0</v>
      </c>
      <c r="EQ72" s="54" t="str">
        <f t="shared" si="39"/>
        <v>0</v>
      </c>
      <c r="ER72" s="42"/>
      <c r="ES72" s="42">
        <v>0</v>
      </c>
      <c r="ET72" s="42">
        <v>0</v>
      </c>
      <c r="EU72" s="42">
        <v>0</v>
      </c>
      <c r="EV72" s="42">
        <v>0</v>
      </c>
      <c r="EW72" s="42">
        <v>0</v>
      </c>
      <c r="EX72" s="42">
        <v>0</v>
      </c>
      <c r="EY72" s="54" t="str">
        <f t="shared" si="40"/>
        <v>0</v>
      </c>
      <c r="EZ72" s="42"/>
      <c r="FA72" s="42">
        <v>0.20999999344348907</v>
      </c>
      <c r="FB72" s="42">
        <v>0.20999999344348907</v>
      </c>
      <c r="FC72" s="42">
        <v>0.18999999761581421</v>
      </c>
      <c r="FD72" s="42">
        <v>0.18999999761581421</v>
      </c>
      <c r="FE72" s="42">
        <v>0.18999999761581421</v>
      </c>
      <c r="FF72" s="42">
        <v>0.18999999761581421</v>
      </c>
      <c r="FG72" s="54">
        <f t="shared" si="41"/>
        <v>0.19666666289170584</v>
      </c>
      <c r="FH72" s="42"/>
      <c r="FI72" s="42">
        <v>0.20999999344348907</v>
      </c>
      <c r="FJ72" s="42">
        <v>0.20999999344348907</v>
      </c>
      <c r="FK72" s="42">
        <v>0.20000000298023224</v>
      </c>
      <c r="FL72" s="42">
        <v>0.20000000298023224</v>
      </c>
      <c r="FM72" s="42">
        <v>0.2199999988079071</v>
      </c>
      <c r="FN72" s="42">
        <v>0.2199999988079071</v>
      </c>
      <c r="FO72" s="54">
        <f t="shared" si="42"/>
        <v>0.20999999841054282</v>
      </c>
      <c r="FP72" s="42"/>
      <c r="FQ72" s="42">
        <v>0.54000002145767212</v>
      </c>
      <c r="FR72" s="42">
        <v>0.54000002145767212</v>
      </c>
      <c r="FS72" s="42">
        <v>0.54000002145767212</v>
      </c>
      <c r="FT72" s="42">
        <v>0.54000002145767212</v>
      </c>
      <c r="FU72" s="42">
        <v>0.54000002145767212</v>
      </c>
      <c r="FV72" s="42">
        <v>0.54000002145767212</v>
      </c>
      <c r="FW72" s="54">
        <f t="shared" si="43"/>
        <v>0.54000002145767212</v>
      </c>
      <c r="FX72" s="42"/>
      <c r="FY72">
        <f t="shared" si="60"/>
        <v>0.85916829780750714</v>
      </c>
      <c r="FZ72">
        <f t="shared" si="61"/>
        <v>1.103043127972408</v>
      </c>
    </row>
    <row r="73" spans="1:182">
      <c r="A73" s="40">
        <v>39140</v>
      </c>
      <c r="B73" s="41"/>
      <c r="C73" s="41"/>
      <c r="D73" s="41"/>
      <c r="E73" s="42">
        <v>7.9247860908508301</v>
      </c>
      <c r="F73" s="42">
        <v>7.8324785232543945</v>
      </c>
      <c r="G73" s="42">
        <v>7.8153843879699707</v>
      </c>
      <c r="H73" s="42">
        <v>8.4239320755004883</v>
      </c>
      <c r="I73" s="42">
        <v>8.5299148559570312</v>
      </c>
      <c r="J73" s="42">
        <v>8.2153844833374023</v>
      </c>
      <c r="K73" s="54">
        <f t="shared" si="44"/>
        <v>8.1236467361450195</v>
      </c>
      <c r="L73" s="43">
        <v>4.8840049654245377E-2</v>
      </c>
      <c r="M73" s="43">
        <v>4.8840049654245377E-2</v>
      </c>
      <c r="N73" s="43">
        <v>4.8840049654245377E-2</v>
      </c>
      <c r="O73" s="43">
        <v>4.8840049654245377E-2</v>
      </c>
      <c r="P73" s="43">
        <v>4.8840049654245377E-2</v>
      </c>
      <c r="Q73" s="43">
        <v>4.8840049654245377E-2</v>
      </c>
      <c r="R73" s="54">
        <f t="shared" si="45"/>
        <v>4.8840049654245377E-2</v>
      </c>
      <c r="S73" s="43">
        <v>3.2967033386230469</v>
      </c>
      <c r="T73" s="43">
        <v>3.2967033386230469</v>
      </c>
      <c r="U73" s="43">
        <v>3.2967033386230469</v>
      </c>
      <c r="V73" s="43">
        <v>3.5409035682678223</v>
      </c>
      <c r="W73" s="43">
        <v>2.6862027645111084</v>
      </c>
      <c r="X73" s="43">
        <v>2.5641026496887207</v>
      </c>
      <c r="Y73" s="56">
        <f t="shared" si="46"/>
        <v>3.1135531663894653</v>
      </c>
      <c r="Z73" s="42">
        <v>-7.5702078640460968E-2</v>
      </c>
      <c r="AA73" s="42">
        <v>-7.5702078640460968E-2</v>
      </c>
      <c r="AB73" s="42">
        <v>-6.5934069454669952E-2</v>
      </c>
      <c r="AC73" s="42">
        <v>-4.6398047357797623E-2</v>
      </c>
      <c r="AD73" s="42">
        <v>-4.1514042764902115E-2</v>
      </c>
      <c r="AE73" s="42">
        <v>-6.1050061136484146E-2</v>
      </c>
      <c r="AF73" s="54">
        <f t="shared" si="47"/>
        <v>-6.1050062999129295E-2</v>
      </c>
      <c r="AG73" s="42">
        <v>7.5999999046325684</v>
      </c>
      <c r="AH73" s="42">
        <v>7.5829057693481445</v>
      </c>
      <c r="AI73" s="42">
        <v>7.5589742660522461</v>
      </c>
      <c r="AJ73" s="42">
        <v>7.5418801307678223</v>
      </c>
      <c r="AK73" s="42">
        <v>7.6102561950683594</v>
      </c>
      <c r="AL73" s="42">
        <v>7.5897436141967773</v>
      </c>
      <c r="AM73" s="54">
        <f t="shared" si="48"/>
        <v>7.5806266466776533</v>
      </c>
      <c r="AN73" s="44">
        <v>0.40537241101264954</v>
      </c>
      <c r="AO73" s="44">
        <v>0.43467643857002258</v>
      </c>
      <c r="AP73" s="44">
        <v>0.44932845234870911</v>
      </c>
      <c r="AQ73" s="44">
        <v>0.50305253267288208</v>
      </c>
      <c r="AR73" s="44">
        <v>0.54212456941604614</v>
      </c>
      <c r="AS73" s="44">
        <v>0.52747255563735962</v>
      </c>
      <c r="AT73" s="58">
        <f t="shared" si="49"/>
        <v>0.4770044932762782</v>
      </c>
      <c r="AU73" s="42">
        <v>0.43956044316291809</v>
      </c>
      <c r="AV73" s="42">
        <v>0.39316239953041077</v>
      </c>
      <c r="AW73" s="42">
        <v>0.3540903627872467</v>
      </c>
      <c r="AX73" s="42">
        <v>0.42490842938423157</v>
      </c>
      <c r="AY73" s="42">
        <v>0.34065935015678406</v>
      </c>
      <c r="AZ73" s="42">
        <v>0.3699633777141571</v>
      </c>
      <c r="BA73" s="54">
        <f t="shared" si="37"/>
        <v>0.38705739378929138</v>
      </c>
      <c r="BB73" s="44"/>
      <c r="BC73" s="42">
        <v>0.1587301641702652</v>
      </c>
      <c r="BD73" s="42">
        <v>0.1318681389093399</v>
      </c>
      <c r="BE73" s="42">
        <v>0.12210012227296829</v>
      </c>
      <c r="BF73" s="42">
        <v>0.14529915153980255</v>
      </c>
      <c r="BG73" s="42">
        <v>0.15018315613269806</v>
      </c>
      <c r="BH73" s="42">
        <v>0.10744810849428177</v>
      </c>
      <c r="BI73" s="54">
        <f t="shared" si="50"/>
        <v>0.13593814025322595</v>
      </c>
      <c r="BJ73" s="44">
        <v>3.4891687333583832E-2</v>
      </c>
      <c r="BK73" s="44">
        <v>3.4891687333583832E-2</v>
      </c>
      <c r="BL73" s="44">
        <v>3.4891687333583832E-2</v>
      </c>
      <c r="BM73" s="44">
        <v>3.8060992956161499E-2</v>
      </c>
      <c r="BN73" s="44">
        <v>3.8060992956161499E-2</v>
      </c>
      <c r="BO73" s="44">
        <v>3.8060992956161499E-2</v>
      </c>
      <c r="BP73" s="58">
        <f t="shared" si="51"/>
        <v>3.6476340144872665E-2</v>
      </c>
      <c r="BQ73" s="42">
        <v>1.0317460298538208</v>
      </c>
      <c r="BR73" s="42">
        <v>1.0317460298538208</v>
      </c>
      <c r="BS73" s="42">
        <v>1.0231990814208984</v>
      </c>
      <c r="BT73" s="42">
        <v>1.0244200229644775</v>
      </c>
      <c r="BU73" s="42">
        <v>1.0402930974960327</v>
      </c>
      <c r="BV73" s="42">
        <v>0.97802197933197021</v>
      </c>
      <c r="BW73" s="54">
        <f t="shared" si="52"/>
        <v>1.0215710401535034</v>
      </c>
      <c r="BX73" s="44">
        <v>3.7851039320230484E-2</v>
      </c>
      <c r="BY73" s="44">
        <v>3.6630038172006607E-2</v>
      </c>
      <c r="BZ73" s="44">
        <v>3.6630038172006607E-2</v>
      </c>
      <c r="CA73" s="44">
        <v>3.9072040468454361E-2</v>
      </c>
      <c r="CB73" s="44">
        <v>3.540903702378273E-2</v>
      </c>
      <c r="CC73" s="44">
        <v>3.7851039320230484E-2</v>
      </c>
      <c r="CD73" s="58">
        <f t="shared" si="53"/>
        <v>3.7240538746118546E-2</v>
      </c>
      <c r="CE73" s="42">
        <v>7.6957263946533203</v>
      </c>
      <c r="CF73" s="42">
        <v>7.6957263946533203</v>
      </c>
      <c r="CG73" s="42">
        <v>7.6923074722290039</v>
      </c>
      <c r="CH73" s="42">
        <v>7.6923074722290039</v>
      </c>
      <c r="CI73" s="42">
        <v>7.6957263946533203</v>
      </c>
      <c r="CJ73" s="42">
        <v>7.7128205299377441</v>
      </c>
      <c r="CK73" s="54">
        <f t="shared" si="54"/>
        <v>7.6974357763926191</v>
      </c>
      <c r="CL73" s="42"/>
      <c r="CM73" s="44"/>
      <c r="CN73" s="44">
        <v>0.99242979288101196</v>
      </c>
      <c r="CO73" s="44">
        <v>0.92991453409194946</v>
      </c>
      <c r="CP73" s="44">
        <v>0.93870574235916138</v>
      </c>
      <c r="CQ73" s="44">
        <v>1.9252747297286987</v>
      </c>
      <c r="CR73" s="44">
        <v>1.8481074571609497</v>
      </c>
      <c r="CS73" s="44">
        <v>1.7191697359085083</v>
      </c>
      <c r="CT73" s="58">
        <f t="shared" si="55"/>
        <v>1.39226699868838</v>
      </c>
      <c r="CU73" s="44">
        <v>1.4134821891784668</v>
      </c>
      <c r="CV73" s="44">
        <v>1.461152195930481</v>
      </c>
      <c r="CW73" s="44">
        <v>1.4324866533279419</v>
      </c>
      <c r="CX73" s="44">
        <v>0.57915431261062622</v>
      </c>
      <c r="CY73" s="44">
        <v>0.65870636701583862</v>
      </c>
      <c r="CZ73" s="44">
        <v>0.71864169836044312</v>
      </c>
      <c r="DA73" s="58">
        <f t="shared" si="56"/>
        <v>1.0439372360706329</v>
      </c>
      <c r="DB73" s="65">
        <v>693.5286865234375</v>
      </c>
      <c r="DC73" s="65">
        <v>637.3626708984375</v>
      </c>
      <c r="DD73" s="65">
        <v>644.810791015625</v>
      </c>
      <c r="DE73" s="65">
        <v>1280.586181640625</v>
      </c>
      <c r="DF73" s="65">
        <v>1236.263671875</v>
      </c>
      <c r="DG73" s="65">
        <v>1208.5469970703125</v>
      </c>
      <c r="DH73" s="58">
        <f t="shared" si="57"/>
        <v>1.3682637597656251</v>
      </c>
      <c r="DI73" s="65">
        <v>685.81195068359375</v>
      </c>
      <c r="DJ73" s="65">
        <v>687.86322021484375</v>
      </c>
      <c r="DK73" s="65">
        <v>689.91455078125</v>
      </c>
      <c r="DL73" s="65">
        <v>1260.5128173828125</v>
      </c>
      <c r="DM73" s="65">
        <v>1257.313720703125</v>
      </c>
      <c r="DN73" s="65">
        <v>1255.7998046875</v>
      </c>
      <c r="DO73" s="58">
        <f t="shared" si="58"/>
        <v>1.40093185546875</v>
      </c>
      <c r="DP73" s="77">
        <v>25</v>
      </c>
      <c r="DQ73" s="77"/>
      <c r="DR73" s="65">
        <v>754.5625</v>
      </c>
      <c r="DS73" s="65">
        <v>740.875</v>
      </c>
      <c r="DT73" s="65">
        <v>744.3125</v>
      </c>
      <c r="DU73" s="65">
        <v>751.25</v>
      </c>
      <c r="DV73" s="65">
        <v>730.5</v>
      </c>
      <c r="DW73" s="65">
        <v>774.5625</v>
      </c>
      <c r="DX73" s="58">
        <f t="shared" si="59"/>
        <v>1.0790550000000001</v>
      </c>
      <c r="DY73" s="43">
        <v>6.3187789916992188</v>
      </c>
      <c r="DZ73" s="43">
        <v>11.044562339782715</v>
      </c>
      <c r="EA73" s="43">
        <v>26.343345642089844</v>
      </c>
      <c r="EB73" s="44">
        <f t="shared" si="62"/>
        <v>1.4794502136993408</v>
      </c>
      <c r="EC73" s="42">
        <v>10</v>
      </c>
      <c r="ED73" s="42">
        <v>10</v>
      </c>
      <c r="EE73" s="42">
        <v>10</v>
      </c>
      <c r="EF73" s="42">
        <v>10</v>
      </c>
      <c r="EG73" s="42">
        <v>10</v>
      </c>
      <c r="EH73" s="42">
        <v>10</v>
      </c>
      <c r="EI73" s="56">
        <f t="shared" si="38"/>
        <v>10</v>
      </c>
      <c r="EJ73" s="65">
        <v>97.64</v>
      </c>
      <c r="EK73" s="42">
        <v>0</v>
      </c>
      <c r="EL73" s="42">
        <v>0</v>
      </c>
      <c r="EM73" s="42">
        <v>0</v>
      </c>
      <c r="EN73" s="42">
        <v>0</v>
      </c>
      <c r="EO73" s="42">
        <v>0</v>
      </c>
      <c r="EP73" s="42">
        <v>0</v>
      </c>
      <c r="EQ73" s="54" t="str">
        <f t="shared" si="39"/>
        <v>0</v>
      </c>
      <c r="ER73" s="42"/>
      <c r="ES73" s="42">
        <v>0</v>
      </c>
      <c r="ET73" s="42">
        <v>0</v>
      </c>
      <c r="EU73" s="42">
        <v>0</v>
      </c>
      <c r="EV73" s="42">
        <v>0</v>
      </c>
      <c r="EW73" s="42">
        <v>0</v>
      </c>
      <c r="EX73" s="42">
        <v>0</v>
      </c>
      <c r="EY73" s="54" t="str">
        <f t="shared" si="40"/>
        <v>0</v>
      </c>
      <c r="EZ73" s="42"/>
      <c r="FA73" s="42">
        <v>0.18999999761581421</v>
      </c>
      <c r="FB73" s="42">
        <v>0.18999999761581421</v>
      </c>
      <c r="FC73" s="42">
        <v>0.18999999761581421</v>
      </c>
      <c r="FD73" s="42">
        <v>0.18999999761581421</v>
      </c>
      <c r="FE73" s="42">
        <v>0.18999999761581421</v>
      </c>
      <c r="FF73" s="42">
        <v>0.18999999761581421</v>
      </c>
      <c r="FG73" s="54">
        <f t="shared" si="41"/>
        <v>0.18999999761581421</v>
      </c>
      <c r="FH73" s="42"/>
      <c r="FI73" s="42">
        <v>0.2199999988079071</v>
      </c>
      <c r="FJ73" s="42">
        <v>0.2199999988079071</v>
      </c>
      <c r="FK73" s="42">
        <v>0.2199999988079071</v>
      </c>
      <c r="FL73" s="42">
        <v>0.2199999988079071</v>
      </c>
      <c r="FM73" s="42">
        <v>0.2199999988079071</v>
      </c>
      <c r="FN73" s="42">
        <v>0.2199999988079071</v>
      </c>
      <c r="FO73" s="54">
        <f t="shared" si="42"/>
        <v>0.2199999988079071</v>
      </c>
      <c r="FP73" s="42"/>
      <c r="FQ73" s="42">
        <v>0.54000002145767212</v>
      </c>
      <c r="FR73" s="42">
        <v>0.54000002145767212</v>
      </c>
      <c r="FS73" s="42">
        <v>0.54000002145767212</v>
      </c>
      <c r="FT73" s="42">
        <v>0.54000002145767212</v>
      </c>
      <c r="FU73" s="42">
        <v>0.54000002145767212</v>
      </c>
      <c r="FV73" s="42">
        <v>0.54000002145767212</v>
      </c>
      <c r="FW73" s="54">
        <f t="shared" si="43"/>
        <v>0.54000002145767212</v>
      </c>
      <c r="FX73" s="42"/>
      <c r="FY73">
        <f t="shared" si="60"/>
        <v>0.81473381602657569</v>
      </c>
      <c r="FZ73">
        <f t="shared" si="61"/>
        <v>1.1075065148725807</v>
      </c>
    </row>
    <row r="74" spans="1:182">
      <c r="A74" s="40">
        <v>39141</v>
      </c>
      <c r="B74" s="41"/>
      <c r="C74" s="41"/>
      <c r="D74" s="41"/>
      <c r="E74" s="42">
        <v>7.8700852394104004</v>
      </c>
      <c r="F74" s="42">
        <v>10.184615135192871</v>
      </c>
      <c r="G74" s="42">
        <v>8.5709400177001953</v>
      </c>
      <c r="H74" s="42">
        <v>10.69401741027832</v>
      </c>
      <c r="I74" s="42">
        <v>8.5367517471313477</v>
      </c>
      <c r="J74" s="42">
        <v>8.0068378448486328</v>
      </c>
      <c r="K74" s="54">
        <f t="shared" si="44"/>
        <v>8.9772078990936279</v>
      </c>
      <c r="L74" s="43">
        <v>4.8840049654245377E-2</v>
      </c>
      <c r="M74" s="43">
        <v>4.8840049654245377E-2</v>
      </c>
      <c r="N74" s="43">
        <v>4.8840049654245377E-2</v>
      </c>
      <c r="O74" s="43">
        <v>4.8840049654245377E-2</v>
      </c>
      <c r="P74" s="43">
        <v>4.8840049654245377E-2</v>
      </c>
      <c r="Q74" s="43">
        <v>4.8840049654245377E-2</v>
      </c>
      <c r="R74" s="54">
        <f t="shared" si="45"/>
        <v>4.8840049654245377E-2</v>
      </c>
      <c r="S74" s="43">
        <v>2.5641026496887207</v>
      </c>
      <c r="T74" s="43">
        <v>2.6862027645111084</v>
      </c>
      <c r="U74" s="43">
        <v>2.6862027645111084</v>
      </c>
      <c r="V74" s="43">
        <v>3.4188034534454346</v>
      </c>
      <c r="W74" s="43">
        <v>45.299144744873047</v>
      </c>
      <c r="X74" s="43">
        <v>5.9829058647155762</v>
      </c>
      <c r="Y74" s="56">
        <f t="shared" si="46"/>
        <v>10.439560373624166</v>
      </c>
      <c r="Z74" s="42">
        <v>-2.6862027123570442E-2</v>
      </c>
      <c r="AA74" s="42">
        <v>-6.1050061136484146E-2</v>
      </c>
      <c r="AB74" s="42">
        <v>-6.5934069454669952E-2</v>
      </c>
      <c r="AC74" s="42">
        <v>-7.081807404756546E-2</v>
      </c>
      <c r="AD74" s="42">
        <v>8.0586083233356476E-2</v>
      </c>
      <c r="AE74" s="42">
        <v>6.5934069454669952E-2</v>
      </c>
      <c r="AF74" s="54">
        <f t="shared" si="47"/>
        <v>-1.3024013179043928E-2</v>
      </c>
      <c r="AG74" s="42">
        <v>7.5316238403320313</v>
      </c>
      <c r="AH74" s="42">
        <v>7.5418801307678223</v>
      </c>
      <c r="AI74" s="42">
        <v>7.5760684013366699</v>
      </c>
      <c r="AJ74" s="42">
        <v>7.6239314079284668</v>
      </c>
      <c r="AK74" s="42">
        <v>7.3264956474304199</v>
      </c>
      <c r="AL74" s="42">
        <v>7.405128002166748</v>
      </c>
      <c r="AM74" s="54">
        <f t="shared" si="48"/>
        <v>7.5008545716603594</v>
      </c>
      <c r="AN74" s="44">
        <v>0.49572649598121643</v>
      </c>
      <c r="AO74" s="44">
        <v>0.50305253267288208</v>
      </c>
      <c r="AP74" s="44">
        <v>0.49084249138832092</v>
      </c>
      <c r="AQ74" s="44">
        <v>0.48107448220252991</v>
      </c>
      <c r="AR74" s="44">
        <v>1.0305250883102417</v>
      </c>
      <c r="AS74" s="44">
        <v>0.91086691617965698</v>
      </c>
      <c r="AT74" s="58">
        <f t="shared" si="49"/>
        <v>0.6520146677891413</v>
      </c>
      <c r="AU74" s="42">
        <v>0.39926740527153015</v>
      </c>
      <c r="AV74" s="42">
        <v>0.3650793731212616</v>
      </c>
      <c r="AW74" s="42">
        <v>0.41636142134666443</v>
      </c>
      <c r="AX74" s="42">
        <v>0.39926740527153015</v>
      </c>
      <c r="AY74" s="42">
        <v>0.43956044316291809</v>
      </c>
      <c r="AZ74" s="42">
        <v>0.41025641560554504</v>
      </c>
      <c r="BA74" s="54">
        <f t="shared" si="37"/>
        <v>0.40496541062990826</v>
      </c>
      <c r="BB74" s="44"/>
      <c r="BC74" s="42">
        <v>0.13675214350223541</v>
      </c>
      <c r="BD74" s="42">
        <v>0.12332112342119217</v>
      </c>
      <c r="BE74" s="42">
        <v>0.13797314465045929</v>
      </c>
      <c r="BF74" s="42">
        <v>0.10866910964250565</v>
      </c>
      <c r="BG74" s="42">
        <v>0.14407815039157867</v>
      </c>
      <c r="BH74" s="42">
        <v>0.15140415728092194</v>
      </c>
      <c r="BI74" s="54">
        <f t="shared" si="50"/>
        <v>0.13369963814814886</v>
      </c>
      <c r="BJ74" s="44">
        <v>3.8060992956161499E-2</v>
      </c>
      <c r="BK74" s="44">
        <v>3.8099702447652817E-2</v>
      </c>
      <c r="BL74" s="44">
        <v>3.8099702447652817E-2</v>
      </c>
      <c r="BM74" s="44">
        <v>3.8099702447652817E-2</v>
      </c>
      <c r="BN74" s="44">
        <v>4.0225107222795486E-2</v>
      </c>
      <c r="BO74" s="44">
        <v>3.9205208420753479E-2</v>
      </c>
      <c r="BP74" s="58">
        <f t="shared" si="51"/>
        <v>3.8631735990444817E-2</v>
      </c>
      <c r="BQ74" s="42">
        <v>0.97313797473907471</v>
      </c>
      <c r="BR74" s="42">
        <v>0.97802197933197021</v>
      </c>
      <c r="BS74" s="42">
        <v>1.047619104385376</v>
      </c>
      <c r="BT74" s="42">
        <v>1.1318681240081787</v>
      </c>
      <c r="BU74" s="42">
        <v>1.1416361331939697</v>
      </c>
      <c r="BV74" s="42">
        <v>1.1892552375793457</v>
      </c>
      <c r="BW74" s="54">
        <f t="shared" si="52"/>
        <v>1.0769230922063191</v>
      </c>
      <c r="BX74" s="44">
        <v>3.540903702378273E-2</v>
      </c>
      <c r="BY74" s="44">
        <v>3.540903702378273E-2</v>
      </c>
      <c r="BZ74" s="44">
        <v>3.4188035875558853E-2</v>
      </c>
      <c r="CA74" s="44">
        <v>3.6630038172006607E-2</v>
      </c>
      <c r="CB74" s="44">
        <v>3.9072040468454361E-2</v>
      </c>
      <c r="CC74" s="44">
        <v>3.6630038172006607E-2</v>
      </c>
      <c r="CD74" s="58">
        <f t="shared" si="53"/>
        <v>3.6223037789265312E-2</v>
      </c>
      <c r="CE74" s="42">
        <v>7.7094016075134277</v>
      </c>
      <c r="CF74" s="42">
        <v>7.6888890266418457</v>
      </c>
      <c r="CG74" s="42">
        <v>7.6888890266418457</v>
      </c>
      <c r="CH74" s="42">
        <v>7.6786322593688965</v>
      </c>
      <c r="CI74" s="42">
        <v>7.6957263946533203</v>
      </c>
      <c r="CJ74" s="42">
        <v>7.6854701042175293</v>
      </c>
      <c r="CK74" s="54">
        <f t="shared" si="54"/>
        <v>7.6911680698394775</v>
      </c>
      <c r="CL74" s="42"/>
      <c r="CM74" s="44"/>
      <c r="CN74" s="44">
        <v>1.7748473882675171</v>
      </c>
      <c r="CO74" s="44">
        <v>1.7816849946975708</v>
      </c>
      <c r="CP74" s="44">
        <v>1.7816849946975708</v>
      </c>
      <c r="CQ74" s="44">
        <v>1.7318681478500366</v>
      </c>
      <c r="CR74" s="44">
        <v>1.9037851095199585</v>
      </c>
      <c r="CS74" s="44">
        <v>1.726007342338562</v>
      </c>
      <c r="CT74" s="58">
        <f t="shared" si="55"/>
        <v>1.7833129962285359</v>
      </c>
      <c r="CU74" s="44">
        <v>0.71105611324310303</v>
      </c>
      <c r="CV74" s="44">
        <v>0.67352950572967529</v>
      </c>
      <c r="CW74" s="44">
        <v>0.68098163604736328</v>
      </c>
      <c r="CX74" s="44">
        <v>0.76470482349395752</v>
      </c>
      <c r="CY74" s="44">
        <v>0.53031677007675171</v>
      </c>
      <c r="CZ74" s="44">
        <v>0.75696206092834473</v>
      </c>
      <c r="DA74" s="58">
        <f t="shared" si="56"/>
        <v>0.68625848491986596</v>
      </c>
      <c r="DB74" s="65">
        <v>1191.8192138671875</v>
      </c>
      <c r="DC74" s="65">
        <v>1204.761962890625</v>
      </c>
      <c r="DD74" s="65">
        <v>1249.8167724609375</v>
      </c>
      <c r="DE74" s="65">
        <v>1173.137939453125</v>
      </c>
      <c r="DF74" s="65">
        <v>1241.5140380859375</v>
      </c>
      <c r="DG74" s="65">
        <v>1243.3455810546875</v>
      </c>
      <c r="DH74" s="58">
        <f t="shared" si="57"/>
        <v>1.753054921875</v>
      </c>
      <c r="DI74" s="65">
        <v>1238.534912109375</v>
      </c>
      <c r="DJ74" s="65">
        <v>1210.769287109375</v>
      </c>
      <c r="DK74" s="65">
        <v>1227.66796875</v>
      </c>
      <c r="DL74" s="65">
        <v>1218.31494140625</v>
      </c>
      <c r="DM74" s="65">
        <v>1249.181884765625</v>
      </c>
      <c r="DN74" s="65">
        <v>1232.844970703125</v>
      </c>
      <c r="DO74" s="58">
        <f t="shared" si="58"/>
        <v>1.7705553515625001</v>
      </c>
      <c r="DP74" s="77">
        <v>48</v>
      </c>
      <c r="DQ74" s="77"/>
      <c r="DR74" s="65">
        <v>751.625</v>
      </c>
      <c r="DS74" s="65">
        <v>0</v>
      </c>
      <c r="DT74" s="65">
        <v>0</v>
      </c>
      <c r="DU74" s="65">
        <v>770.9375</v>
      </c>
      <c r="DV74" s="65">
        <v>0</v>
      </c>
      <c r="DW74" s="65">
        <v>0</v>
      </c>
      <c r="DX74" s="58">
        <f t="shared" si="59"/>
        <v>0.36541499999999999</v>
      </c>
      <c r="DY74" s="43">
        <v>6.3449568748474121</v>
      </c>
      <c r="DZ74" s="43">
        <v>12.315062522888184</v>
      </c>
      <c r="EA74" s="43">
        <v>29.144218444824219</v>
      </c>
      <c r="EB74" s="44">
        <f t="shared" si="62"/>
        <v>1.5850623248291016</v>
      </c>
      <c r="EC74" s="42">
        <v>10</v>
      </c>
      <c r="ED74" s="42">
        <v>10</v>
      </c>
      <c r="EE74" s="42">
        <v>10</v>
      </c>
      <c r="EF74" s="42">
        <v>10</v>
      </c>
      <c r="EG74" s="42">
        <v>28</v>
      </c>
      <c r="EH74" s="42">
        <v>24</v>
      </c>
      <c r="EI74" s="56">
        <f t="shared" si="38"/>
        <v>15.333333333333334</v>
      </c>
      <c r="EJ74" s="65">
        <v>201.73</v>
      </c>
      <c r="EK74" s="42">
        <v>0</v>
      </c>
      <c r="EL74" s="42">
        <v>0</v>
      </c>
      <c r="EM74" s="42">
        <v>0</v>
      </c>
      <c r="EN74" s="42">
        <v>0</v>
      </c>
      <c r="EO74" s="42">
        <v>0</v>
      </c>
      <c r="EP74" s="42">
        <v>0</v>
      </c>
      <c r="EQ74" s="54" t="str">
        <f t="shared" si="39"/>
        <v>0</v>
      </c>
      <c r="ER74" s="42"/>
      <c r="ES74" s="42">
        <v>0</v>
      </c>
      <c r="ET74" s="42">
        <v>0</v>
      </c>
      <c r="EU74" s="42">
        <v>0</v>
      </c>
      <c r="EV74" s="42">
        <v>0</v>
      </c>
      <c r="EW74" s="42">
        <v>0</v>
      </c>
      <c r="EX74" s="42">
        <v>0</v>
      </c>
      <c r="EY74" s="54" t="str">
        <f t="shared" si="40"/>
        <v>0</v>
      </c>
      <c r="EZ74" s="42"/>
      <c r="FA74" s="42">
        <v>0.18999999761581421</v>
      </c>
      <c r="FB74" s="42">
        <v>0.18999999761581421</v>
      </c>
      <c r="FC74" s="42">
        <v>0.20999999344348907</v>
      </c>
      <c r="FD74" s="42">
        <v>0.20999999344348907</v>
      </c>
      <c r="FE74" s="42">
        <v>0.20999999344348907</v>
      </c>
      <c r="FF74" s="42">
        <v>0.20999999344348907</v>
      </c>
      <c r="FG74" s="54">
        <f t="shared" si="41"/>
        <v>0.20333332816759744</v>
      </c>
      <c r="FH74" s="42"/>
      <c r="FI74" s="42">
        <v>0.2199999988079071</v>
      </c>
      <c r="FJ74" s="42">
        <v>0.2199999988079071</v>
      </c>
      <c r="FK74" s="42">
        <v>0.25999999046325684</v>
      </c>
      <c r="FL74" s="42">
        <v>0.25999999046325684</v>
      </c>
      <c r="FM74" s="42">
        <v>0.25999999046325684</v>
      </c>
      <c r="FN74" s="42">
        <v>0.25999999046325684</v>
      </c>
      <c r="FO74" s="54">
        <f t="shared" si="42"/>
        <v>0.2466666599114736</v>
      </c>
      <c r="FP74" s="42"/>
      <c r="FQ74" s="42">
        <v>0.54000002145767212</v>
      </c>
      <c r="FR74" s="42">
        <v>0.54000002145767212</v>
      </c>
      <c r="FS74" s="42">
        <v>0.54000002145767212</v>
      </c>
      <c r="FT74" s="42">
        <v>0.54000002145767212</v>
      </c>
      <c r="FU74" s="42">
        <v>0.54000002145767212</v>
      </c>
      <c r="FV74" s="42">
        <v>0.54000002145767212</v>
      </c>
      <c r="FW74" s="54">
        <f t="shared" si="43"/>
        <v>0.54000002145767212</v>
      </c>
      <c r="FX74" s="42"/>
      <c r="FY74">
        <f t="shared" si="60"/>
        <v>1.2044248444495265</v>
      </c>
      <c r="FZ74">
        <f t="shared" si="61"/>
        <v>1.2552724968321578</v>
      </c>
    </row>
    <row r="75" spans="1:182">
      <c r="A75" s="40">
        <v>39142</v>
      </c>
      <c r="B75" s="41"/>
      <c r="C75" s="41"/>
      <c r="D75" s="41"/>
      <c r="E75" s="42">
        <v>10.485469818115234</v>
      </c>
      <c r="F75" s="42">
        <v>9.5521364212036133</v>
      </c>
      <c r="G75" s="42">
        <v>8.4136753082275391</v>
      </c>
      <c r="H75" s="42">
        <v>8.1299142837524414</v>
      </c>
      <c r="I75" s="42">
        <v>8.9641027450561523</v>
      </c>
      <c r="J75" s="42">
        <v>9.5316238403320312</v>
      </c>
      <c r="K75" s="54">
        <f t="shared" si="44"/>
        <v>9.1794870694478359</v>
      </c>
      <c r="L75" s="43">
        <v>4.8840049654245377E-2</v>
      </c>
      <c r="M75" s="43">
        <v>4.8840049654245377E-2</v>
      </c>
      <c r="N75" s="43">
        <v>4.8840049654245377E-2</v>
      </c>
      <c r="O75" s="43">
        <v>4.8840049654245377E-2</v>
      </c>
      <c r="P75" s="43">
        <v>4.8840049654245377E-2</v>
      </c>
      <c r="Q75" s="43">
        <v>4.8840049654245377E-2</v>
      </c>
      <c r="R75" s="54">
        <f t="shared" si="45"/>
        <v>4.8840049654245377E-2</v>
      </c>
      <c r="S75" s="43">
        <v>4.2735042572021484</v>
      </c>
      <c r="T75" s="43">
        <v>4.029304027557373</v>
      </c>
      <c r="U75" s="43">
        <v>3.2967033386230469</v>
      </c>
      <c r="V75" s="43">
        <v>3.9072039127349854</v>
      </c>
      <c r="W75" s="43">
        <v>3.4188034534454346</v>
      </c>
      <c r="X75" s="43">
        <v>2.442002534866333</v>
      </c>
      <c r="Y75" s="56">
        <f t="shared" si="46"/>
        <v>3.5612535874048867</v>
      </c>
      <c r="Z75" s="42">
        <v>4.6398047357797623E-2</v>
      </c>
      <c r="AA75" s="42">
        <v>3.6630038172006607E-2</v>
      </c>
      <c r="AB75" s="42">
        <v>2.6862027123570442E-2</v>
      </c>
      <c r="AC75" s="42">
        <v>1.2210012413561344E-2</v>
      </c>
      <c r="AD75" s="42">
        <v>2.1978022530674934E-2</v>
      </c>
      <c r="AE75" s="42">
        <v>-2.1978022530674934E-2</v>
      </c>
      <c r="AF75" s="54">
        <f t="shared" si="47"/>
        <v>2.0350020844489336E-2</v>
      </c>
      <c r="AG75" s="42">
        <v>7.3709402084350586</v>
      </c>
      <c r="AH75" s="42">
        <v>7.3504271507263184</v>
      </c>
      <c r="AI75" s="42">
        <v>7.3401708602905273</v>
      </c>
      <c r="AJ75" s="42">
        <v>7.4256410598754883</v>
      </c>
      <c r="AK75" s="42">
        <v>7.4222221374511719</v>
      </c>
      <c r="AL75" s="42">
        <v>7.5555553436279297</v>
      </c>
      <c r="AM75" s="54">
        <f t="shared" si="48"/>
        <v>7.410826126734416</v>
      </c>
      <c r="AN75" s="44">
        <v>0.47863247990608215</v>
      </c>
      <c r="AO75" s="44">
        <v>0.3492063581943512</v>
      </c>
      <c r="AP75" s="44">
        <v>0.28327229619026184</v>
      </c>
      <c r="AQ75" s="44">
        <v>0.42490842938423157</v>
      </c>
      <c r="AR75" s="44">
        <v>0.30280831456184387</v>
      </c>
      <c r="AS75" s="44">
        <v>0.35164836049079895</v>
      </c>
      <c r="AT75" s="58">
        <f t="shared" si="49"/>
        <v>0.3650793731212616</v>
      </c>
      <c r="AU75" s="42">
        <v>0.46764346957206726</v>
      </c>
      <c r="AV75" s="42">
        <v>0.39926740527153015</v>
      </c>
      <c r="AW75" s="42">
        <v>0.40293040871620178</v>
      </c>
      <c r="AX75" s="42">
        <v>0.41025641560554504</v>
      </c>
      <c r="AY75" s="42">
        <v>0.3699633777141571</v>
      </c>
      <c r="AZ75" s="42">
        <v>0.51159954071044922</v>
      </c>
      <c r="BA75" s="54">
        <f t="shared" si="37"/>
        <v>0.42694343626499176</v>
      </c>
      <c r="BB75" s="44"/>
      <c r="BC75" s="42">
        <v>0.20879121124744415</v>
      </c>
      <c r="BD75" s="42">
        <v>0.1587301641702652</v>
      </c>
      <c r="BE75" s="42">
        <v>0.15018315613269806</v>
      </c>
      <c r="BF75" s="42">
        <v>0.15628816187381744</v>
      </c>
      <c r="BG75" s="42">
        <v>0.16849817335605621</v>
      </c>
      <c r="BH75" s="42">
        <v>0.21855922043323517</v>
      </c>
      <c r="BI75" s="54">
        <f t="shared" si="50"/>
        <v>0.17684168120225272</v>
      </c>
      <c r="BJ75" s="44">
        <v>3.8182314485311508E-2</v>
      </c>
      <c r="BK75" s="44">
        <v>3.831876814365387E-2</v>
      </c>
      <c r="BL75" s="44">
        <v>3.7197738885879517E-2</v>
      </c>
      <c r="BM75" s="44">
        <v>3.5953260958194733E-2</v>
      </c>
      <c r="BN75" s="44">
        <v>3.6664143204689026E-2</v>
      </c>
      <c r="BO75" s="44">
        <v>3.4501101821660995E-2</v>
      </c>
      <c r="BP75" s="58">
        <f t="shared" si="51"/>
        <v>3.6802887916564941E-2</v>
      </c>
      <c r="BQ75" s="42">
        <v>1.2210012674331665</v>
      </c>
      <c r="BR75" s="42">
        <v>1.1904761791229248</v>
      </c>
      <c r="BS75" s="42">
        <v>1.1477411985397339</v>
      </c>
      <c r="BT75" s="42">
        <v>1.1428571939468384</v>
      </c>
      <c r="BU75" s="42">
        <v>1.1208791732788086</v>
      </c>
      <c r="BV75" s="42">
        <v>1.1404151916503906</v>
      </c>
      <c r="BW75" s="54">
        <f t="shared" si="52"/>
        <v>1.1605617006619771</v>
      </c>
      <c r="BX75" s="44">
        <v>3.2967034727334976E-2</v>
      </c>
      <c r="BY75" s="44">
        <v>3.540903702378273E-2</v>
      </c>
      <c r="BZ75" s="44">
        <v>3.2967034727334976E-2</v>
      </c>
      <c r="CA75" s="44">
        <v>3.540903702378273E-2</v>
      </c>
      <c r="CB75" s="44">
        <v>4.6398047357797623E-2</v>
      </c>
      <c r="CC75" s="44">
        <v>4.6398047357797623E-2</v>
      </c>
      <c r="CD75" s="58">
        <f t="shared" si="53"/>
        <v>3.8258039702971779E-2</v>
      </c>
      <c r="CE75" s="42">
        <v>7.6512818336486816</v>
      </c>
      <c r="CF75" s="42">
        <v>7.6170940399169922</v>
      </c>
      <c r="CG75" s="42">
        <v>7.5794873237609863</v>
      </c>
      <c r="CH75" s="42">
        <v>7.5897436141967773</v>
      </c>
      <c r="CI75" s="42">
        <v>7.5794873237609863</v>
      </c>
      <c r="CJ75" s="42">
        <v>7.5897436141967773</v>
      </c>
      <c r="CK75" s="54">
        <f t="shared" si="54"/>
        <v>7.6011396249135332</v>
      </c>
      <c r="CL75" s="42"/>
      <c r="CM75" s="44"/>
      <c r="CN75" s="44">
        <v>1.7250305414199829</v>
      </c>
      <c r="CO75" s="44">
        <v>1.7338217496871948</v>
      </c>
      <c r="CP75" s="44">
        <v>1.7035409212112427</v>
      </c>
      <c r="CQ75" s="44">
        <v>1.8158730268478394</v>
      </c>
      <c r="CR75" s="44">
        <v>1.8598290681838989</v>
      </c>
      <c r="CS75" s="44">
        <v>1.8080586194992065</v>
      </c>
      <c r="CT75" s="58">
        <f t="shared" si="55"/>
        <v>1.7743589878082275</v>
      </c>
      <c r="CU75" s="44">
        <v>0.73389232158660889</v>
      </c>
      <c r="CV75" s="44">
        <v>0.72625386714935303</v>
      </c>
      <c r="CW75" s="44">
        <v>0.76470482349395752</v>
      </c>
      <c r="CX75" s="44">
        <v>0.67352950572967529</v>
      </c>
      <c r="CY75" s="44">
        <v>0.60051625967025757</v>
      </c>
      <c r="CZ75" s="44">
        <v>0.68098163604736328</v>
      </c>
      <c r="DA75" s="58">
        <f t="shared" si="56"/>
        <v>0.69664640227953589</v>
      </c>
      <c r="DB75" s="65">
        <v>1122.954833984375</v>
      </c>
      <c r="DC75" s="65">
        <v>1213.4310302734375</v>
      </c>
      <c r="DD75" s="65">
        <v>1135.6531982421875</v>
      </c>
      <c r="DE75" s="65">
        <v>1217.093994140625</v>
      </c>
      <c r="DF75" s="65">
        <v>1306.7154541015625</v>
      </c>
      <c r="DG75" s="65">
        <v>1144.2003173828125</v>
      </c>
      <c r="DH75" s="58">
        <f t="shared" si="57"/>
        <v>1.71361171875</v>
      </c>
      <c r="DI75" s="65">
        <v>1217.5579833984375</v>
      </c>
      <c r="DJ75" s="65">
        <v>1201.58740234375</v>
      </c>
      <c r="DK75" s="65">
        <v>1224.17578125</v>
      </c>
      <c r="DL75" s="65">
        <v>1205.299072265625</v>
      </c>
      <c r="DM75" s="65">
        <v>1206.22705078125</v>
      </c>
      <c r="DN75" s="65">
        <v>1219.8291015625</v>
      </c>
      <c r="DO75" s="58">
        <f t="shared" si="58"/>
        <v>1.745922333984375</v>
      </c>
      <c r="DP75" s="77">
        <v>49</v>
      </c>
      <c r="DQ75" s="77"/>
      <c r="DR75" s="65">
        <v>0</v>
      </c>
      <c r="DS75" s="65">
        <v>0</v>
      </c>
      <c r="DT75" s="65">
        <v>753.625</v>
      </c>
      <c r="DU75" s="65">
        <v>748.75</v>
      </c>
      <c r="DV75" s="65">
        <v>0</v>
      </c>
      <c r="DW75" s="65">
        <v>0</v>
      </c>
      <c r="DX75" s="58">
        <f t="shared" si="59"/>
        <v>0.36057</v>
      </c>
      <c r="DY75" s="43">
        <v>6.2631502151489258</v>
      </c>
      <c r="DZ75" s="43">
        <v>13.812952995300293</v>
      </c>
      <c r="EA75" s="43">
        <v>27.996437072753906</v>
      </c>
      <c r="EB75" s="44">
        <f t="shared" si="62"/>
        <v>1.527230325012207</v>
      </c>
      <c r="EC75" s="42">
        <v>22</v>
      </c>
      <c r="ED75" s="42">
        <v>22</v>
      </c>
      <c r="EE75" s="42">
        <v>22</v>
      </c>
      <c r="EF75" s="42">
        <v>20</v>
      </c>
      <c r="EG75" s="42">
        <v>20</v>
      </c>
      <c r="EH75" s="42">
        <v>14</v>
      </c>
      <c r="EI75" s="56">
        <f t="shared" si="38"/>
        <v>20</v>
      </c>
      <c r="EJ75" s="65">
        <v>258.27999999999997</v>
      </c>
      <c r="EK75" s="42">
        <v>0</v>
      </c>
      <c r="EL75" s="42">
        <v>0</v>
      </c>
      <c r="EM75" s="42">
        <v>0</v>
      </c>
      <c r="EN75" s="42">
        <v>0</v>
      </c>
      <c r="EO75" s="42">
        <v>0</v>
      </c>
      <c r="EP75" s="42">
        <v>0</v>
      </c>
      <c r="EQ75" s="54" t="str">
        <f t="shared" si="39"/>
        <v>0</v>
      </c>
      <c r="ER75" s="42"/>
      <c r="ES75" s="42">
        <v>0</v>
      </c>
      <c r="ET75" s="42">
        <v>0</v>
      </c>
      <c r="EU75" s="42">
        <v>0</v>
      </c>
      <c r="EV75" s="42">
        <v>0</v>
      </c>
      <c r="EW75" s="42">
        <v>0</v>
      </c>
      <c r="EX75" s="42">
        <v>0</v>
      </c>
      <c r="EY75" s="54" t="str">
        <f t="shared" si="40"/>
        <v>0</v>
      </c>
      <c r="EZ75" s="42"/>
      <c r="FA75" s="42">
        <v>0.20000000298023224</v>
      </c>
      <c r="FB75" s="42">
        <v>0.20000000298023224</v>
      </c>
      <c r="FC75" s="42">
        <v>0.20000000298023224</v>
      </c>
      <c r="FD75" s="42">
        <v>0.20000000298023224</v>
      </c>
      <c r="FE75" s="42">
        <v>0.20000000298023224</v>
      </c>
      <c r="FF75" s="42">
        <v>0.20000000298023224</v>
      </c>
      <c r="FG75" s="54">
        <f t="shared" si="41"/>
        <v>0.20000000298023224</v>
      </c>
      <c r="FH75" s="42"/>
      <c r="FI75" s="42">
        <v>0.23999999463558197</v>
      </c>
      <c r="FJ75" s="42">
        <v>0.23999999463558197</v>
      </c>
      <c r="FK75" s="42">
        <v>0.23999999463558197</v>
      </c>
      <c r="FL75" s="42">
        <v>0.23999999463558197</v>
      </c>
      <c r="FM75" s="42">
        <v>0.23999999463558197</v>
      </c>
      <c r="FN75" s="42">
        <v>0.23999999463558197</v>
      </c>
      <c r="FO75" s="54">
        <f t="shared" si="42"/>
        <v>0.23999999463558197</v>
      </c>
      <c r="FP75" s="42"/>
      <c r="FQ75" s="42">
        <v>0.54000002145767212</v>
      </c>
      <c r="FR75" s="42">
        <v>0.54000002145767212</v>
      </c>
      <c r="FS75" s="42">
        <v>0.54000002145767212</v>
      </c>
      <c r="FT75" s="42">
        <v>0.54000002145767212</v>
      </c>
      <c r="FU75" s="42">
        <v>0.54000002145767212</v>
      </c>
      <c r="FV75" s="42">
        <v>0.54000002145767212</v>
      </c>
      <c r="FW75" s="54">
        <f t="shared" si="43"/>
        <v>0.54000002145767212</v>
      </c>
      <c r="FX75" s="42"/>
      <c r="FY75">
        <f t="shared" si="60"/>
        <v>0.98921560360081906</v>
      </c>
      <c r="FZ75">
        <f t="shared" si="61"/>
        <v>0.97966458260846856</v>
      </c>
    </row>
    <row r="76" spans="1:182">
      <c r="A76" s="40">
        <v>39143</v>
      </c>
      <c r="B76" s="41"/>
      <c r="C76" s="41"/>
      <c r="D76" s="41"/>
      <c r="E76" s="42">
        <v>9.1145296096801758</v>
      </c>
      <c r="F76" s="42">
        <v>9.3606834411621094</v>
      </c>
      <c r="G76" s="42">
        <v>8.8170938491821289</v>
      </c>
      <c r="H76" s="42">
        <v>10.324786186218262</v>
      </c>
      <c r="I76" s="42">
        <v>7.5897436141967773</v>
      </c>
      <c r="J76" s="42">
        <v>9.1384611129760742</v>
      </c>
      <c r="K76" s="54">
        <f t="shared" si="44"/>
        <v>9.057549635569254</v>
      </c>
      <c r="L76" s="43">
        <v>4.8840049654245377E-2</v>
      </c>
      <c r="M76" s="43">
        <v>4.8840049654245377E-2</v>
      </c>
      <c r="N76" s="43">
        <v>4.8840049654245377E-2</v>
      </c>
      <c r="O76" s="43">
        <v>0</v>
      </c>
      <c r="P76" s="43">
        <v>9.7680099308490753E-2</v>
      </c>
      <c r="Q76" s="43">
        <v>9.7680099308490753E-2</v>
      </c>
      <c r="R76" s="54">
        <f t="shared" si="45"/>
        <v>5.6980057929952942E-2</v>
      </c>
      <c r="S76" s="43">
        <v>4.029304027557373</v>
      </c>
      <c r="T76" s="43">
        <v>3.7851037979125977</v>
      </c>
      <c r="U76" s="43">
        <v>41.514041900634766</v>
      </c>
      <c r="V76" s="43">
        <v>82.295478820800781</v>
      </c>
      <c r="W76" s="43">
        <v>122.34432220458984</v>
      </c>
      <c r="X76" s="43">
        <v>34.798534393310547</v>
      </c>
      <c r="Y76" s="56">
        <f t="shared" si="46"/>
        <v>48.127797524134316</v>
      </c>
      <c r="Z76" s="42">
        <v>-1.2210012413561344E-2</v>
      </c>
      <c r="AA76" s="42">
        <v>-2.6862027123570442E-2</v>
      </c>
      <c r="AB76" s="42">
        <v>5.128205195069313E-2</v>
      </c>
      <c r="AC76" s="42">
        <v>3.6630038172006607E-2</v>
      </c>
      <c r="AD76" s="42">
        <v>0.14407815039157867</v>
      </c>
      <c r="AE76" s="42">
        <v>5.6166056543588638E-2</v>
      </c>
      <c r="AF76" s="54">
        <f t="shared" si="47"/>
        <v>4.1514042920122542E-2</v>
      </c>
      <c r="AG76" s="42">
        <v>7.4974360466003418</v>
      </c>
      <c r="AH76" s="42">
        <v>7.4393162727355957</v>
      </c>
      <c r="AI76" s="42">
        <v>7.3675212860107422</v>
      </c>
      <c r="AJ76" s="42">
        <v>7.4461536407470703</v>
      </c>
      <c r="AK76" s="42">
        <v>7.3504271507263184</v>
      </c>
      <c r="AL76" s="42">
        <v>7.3299145698547363</v>
      </c>
      <c r="AM76" s="54">
        <f t="shared" si="48"/>
        <v>7.4051281611124677</v>
      </c>
      <c r="AN76" s="44">
        <v>0.39560440182685852</v>
      </c>
      <c r="AO76" s="44">
        <v>0.42002442479133606</v>
      </c>
      <c r="AP76" s="44">
        <v>0.50549453496932983</v>
      </c>
      <c r="AQ76" s="44">
        <v>0.68131870031356812</v>
      </c>
      <c r="AR76" s="44">
        <v>0.94017094373703003</v>
      </c>
      <c r="AS76" s="44">
        <v>1.1159951686859131</v>
      </c>
      <c r="AT76" s="58">
        <f t="shared" si="49"/>
        <v>0.67643469572067261</v>
      </c>
      <c r="AU76" s="42">
        <v>0.41880342364311218</v>
      </c>
      <c r="AV76" s="42">
        <v>0.4761904776096344</v>
      </c>
      <c r="AW76" s="42">
        <v>0.32844933867454529</v>
      </c>
      <c r="AX76" s="42">
        <v>0.40537241101264954</v>
      </c>
      <c r="AY76" s="42">
        <v>0.42612943053245544</v>
      </c>
      <c r="AZ76" s="42">
        <v>0.41636142134666443</v>
      </c>
      <c r="BA76" s="54">
        <f t="shared" si="37"/>
        <v>0.41188441713651019</v>
      </c>
      <c r="BB76" s="44"/>
      <c r="BC76" s="42">
        <v>0.20879121124744415</v>
      </c>
      <c r="BD76" s="42">
        <v>0.17826618254184723</v>
      </c>
      <c r="BE76" s="42">
        <v>0.10744810849428177</v>
      </c>
      <c r="BF76" s="42">
        <v>7.2039075195789337E-2</v>
      </c>
      <c r="BG76" s="42">
        <v>0.17216117680072784</v>
      </c>
      <c r="BH76" s="42">
        <v>0.14407815039157867</v>
      </c>
      <c r="BI76" s="54">
        <f t="shared" si="50"/>
        <v>0.14713065077861151</v>
      </c>
      <c r="BJ76" s="44">
        <v>3.4759897738695145E-2</v>
      </c>
      <c r="BK76" s="44">
        <v>3.5771582275629044E-2</v>
      </c>
      <c r="BL76" s="44">
        <v>3.4776728600263596E-2</v>
      </c>
      <c r="BM76" s="44">
        <v>3.4954071044921875E-2</v>
      </c>
      <c r="BN76" s="44">
        <v>3.3905252814292908E-2</v>
      </c>
      <c r="BO76" s="44">
        <v>3.6081708967685699E-2</v>
      </c>
      <c r="BP76" s="58">
        <f t="shared" si="51"/>
        <v>3.5041540240248047E-2</v>
      </c>
      <c r="BQ76" s="42">
        <v>1.2222222089767456</v>
      </c>
      <c r="BR76" s="42">
        <v>1.1880341768264771</v>
      </c>
      <c r="BS76" s="42">
        <v>1.1636141538619995</v>
      </c>
      <c r="BT76" s="42">
        <v>1.1074481010437012</v>
      </c>
      <c r="BU76" s="42">
        <v>1.0952380895614624</v>
      </c>
      <c r="BV76" s="42">
        <v>1.1501832008361816</v>
      </c>
      <c r="BW76" s="54">
        <f t="shared" si="52"/>
        <v>1.154456655184428</v>
      </c>
      <c r="BX76" s="44">
        <v>4.2735043913125992E-2</v>
      </c>
      <c r="BY76" s="44">
        <v>4.1514042764902115E-2</v>
      </c>
      <c r="BZ76" s="44">
        <v>4.3956045061349869E-2</v>
      </c>
      <c r="CA76" s="44">
        <v>4.3956045061349869E-2</v>
      </c>
      <c r="CB76" s="44">
        <v>4.2735043913125992E-2</v>
      </c>
      <c r="CC76" s="44">
        <v>4.3956045061349869E-2</v>
      </c>
      <c r="CD76" s="58">
        <f t="shared" si="53"/>
        <v>4.3142044295867286E-2</v>
      </c>
      <c r="CE76" s="42">
        <v>7.6581196784973145</v>
      </c>
      <c r="CF76" s="42">
        <v>7.6512818336486816</v>
      </c>
      <c r="CG76" s="42">
        <v>7.6888890266418457</v>
      </c>
      <c r="CH76" s="42">
        <v>7.9316239356994629</v>
      </c>
      <c r="CI76" s="42">
        <v>7.9487180709838867</v>
      </c>
      <c r="CJ76" s="42">
        <v>7.9350428581237793</v>
      </c>
      <c r="CK76" s="54">
        <f t="shared" si="54"/>
        <v>7.8022792339324951</v>
      </c>
      <c r="CL76" s="42"/>
      <c r="CM76" s="44"/>
      <c r="CN76" s="44">
        <v>1.7523809671401978</v>
      </c>
      <c r="CO76" s="44">
        <v>1.678144097328186</v>
      </c>
      <c r="CP76" s="44">
        <v>0.93284493684768677</v>
      </c>
      <c r="CQ76" s="44">
        <v>0.92503052949905396</v>
      </c>
      <c r="CR76" s="44">
        <v>0.85079365968704224</v>
      </c>
      <c r="CS76" s="44">
        <v>1.4065934419631958</v>
      </c>
      <c r="CT76" s="58">
        <f t="shared" si="55"/>
        <v>1.2576312720775604</v>
      </c>
      <c r="CU76" s="44">
        <v>0.74155455827713013</v>
      </c>
      <c r="CV76" s="44">
        <v>0.81169807910919189</v>
      </c>
      <c r="CW76" s="44">
        <v>1.4996570348739624</v>
      </c>
      <c r="CX76" s="44">
        <v>1.5190328359603882</v>
      </c>
      <c r="CY76" s="44">
        <v>1.5874760150909424</v>
      </c>
      <c r="CZ76" s="44">
        <v>1.0686144828796387</v>
      </c>
      <c r="DA76" s="58">
        <f t="shared" si="56"/>
        <v>1.2046721676985424</v>
      </c>
      <c r="DB76" s="65">
        <v>1250.793701171875</v>
      </c>
      <c r="DC76" s="65">
        <v>1092.918212890625</v>
      </c>
      <c r="DD76" s="65">
        <v>633.4554443359375</v>
      </c>
      <c r="DE76" s="65">
        <v>646.6422119140625</v>
      </c>
      <c r="DF76" s="65">
        <v>584.12701416015625</v>
      </c>
      <c r="DG76" s="65">
        <v>1012.2100219726562</v>
      </c>
      <c r="DH76" s="58">
        <f t="shared" si="57"/>
        <v>1.2528351855468749</v>
      </c>
      <c r="DI76" s="65">
        <v>1200.439453125</v>
      </c>
      <c r="DJ76" s="65">
        <v>1179.364990234375</v>
      </c>
      <c r="DK76" s="65">
        <v>658.4615478515625</v>
      </c>
      <c r="DL76" s="65">
        <v>669.4017333984375</v>
      </c>
      <c r="DM76" s="65">
        <v>676.23931884765625</v>
      </c>
      <c r="DN76" s="65">
        <v>1010.6471557617187</v>
      </c>
      <c r="DO76" s="58">
        <f t="shared" si="58"/>
        <v>1.2946930078125001</v>
      </c>
      <c r="DP76" s="77">
        <v>0</v>
      </c>
      <c r="DQ76" s="77"/>
      <c r="DR76" s="65">
        <v>0</v>
      </c>
      <c r="DS76" s="65">
        <v>0</v>
      </c>
      <c r="DT76" s="65">
        <v>762.5625</v>
      </c>
      <c r="DU76" s="65">
        <v>0</v>
      </c>
      <c r="DV76" s="65">
        <v>763.75</v>
      </c>
      <c r="DW76" s="65">
        <v>764.4375</v>
      </c>
      <c r="DX76" s="58">
        <f t="shared" si="59"/>
        <v>0.54978000000000005</v>
      </c>
      <c r="DY76" s="43">
        <v>6.4823927879333496</v>
      </c>
      <c r="DZ76" s="43">
        <v>12.441390037536621</v>
      </c>
      <c r="EA76" s="43">
        <v>26.790908813476562</v>
      </c>
      <c r="EB76" s="44">
        <f t="shared" si="62"/>
        <v>1.494941199645996</v>
      </c>
      <c r="EC76" s="42">
        <v>14</v>
      </c>
      <c r="ED76" s="42">
        <v>14</v>
      </c>
      <c r="EE76" s="42">
        <v>26</v>
      </c>
      <c r="EF76" s="42">
        <v>24</v>
      </c>
      <c r="EG76" s="42">
        <v>28</v>
      </c>
      <c r="EH76" s="42">
        <v>22</v>
      </c>
      <c r="EI76" s="56">
        <f t="shared" si="38"/>
        <v>21.333333333333332</v>
      </c>
      <c r="EJ76" s="65">
        <v>194.88</v>
      </c>
      <c r="EK76" s="42">
        <v>0</v>
      </c>
      <c r="EL76" s="42">
        <v>0</v>
      </c>
      <c r="EM76" s="42">
        <v>0</v>
      </c>
      <c r="EN76" s="42">
        <v>0</v>
      </c>
      <c r="EO76" s="42">
        <v>0</v>
      </c>
      <c r="EP76" s="42">
        <v>0</v>
      </c>
      <c r="EQ76" s="54" t="str">
        <f t="shared" si="39"/>
        <v>0</v>
      </c>
      <c r="ER76" s="42"/>
      <c r="ES76" s="42">
        <v>0</v>
      </c>
      <c r="ET76" s="42">
        <v>0</v>
      </c>
      <c r="EU76" s="42">
        <v>0</v>
      </c>
      <c r="EV76" s="42">
        <v>0</v>
      </c>
      <c r="EW76" s="42">
        <v>0</v>
      </c>
      <c r="EX76" s="42">
        <v>0</v>
      </c>
      <c r="EY76" s="54" t="str">
        <f t="shared" si="40"/>
        <v>0</v>
      </c>
      <c r="EZ76" s="42"/>
      <c r="FA76" s="42">
        <v>0.20000000298023224</v>
      </c>
      <c r="FB76" s="42">
        <v>0.20000000298023224</v>
      </c>
      <c r="FC76" s="42">
        <v>0.20000000298023224</v>
      </c>
      <c r="FD76" s="42">
        <v>0.2199999988079071</v>
      </c>
      <c r="FE76" s="42">
        <v>0.2199999988079071</v>
      </c>
      <c r="FF76" s="42">
        <v>0.2199999988079071</v>
      </c>
      <c r="FG76" s="54">
        <f t="shared" si="41"/>
        <v>0.21000000089406967</v>
      </c>
      <c r="FH76" s="42"/>
      <c r="FI76" s="42">
        <v>0.23999999463558197</v>
      </c>
      <c r="FJ76" s="42">
        <v>0.23999999463558197</v>
      </c>
      <c r="FK76" s="42">
        <v>0.23999999463558197</v>
      </c>
      <c r="FL76" s="42">
        <v>0.23999999463558197</v>
      </c>
      <c r="FM76" s="42">
        <v>0.23999999463558197</v>
      </c>
      <c r="FN76" s="42">
        <v>0.23999999463558197</v>
      </c>
      <c r="FO76" s="54">
        <f t="shared" si="42"/>
        <v>0.23999999463558197</v>
      </c>
      <c r="FP76" s="42"/>
      <c r="FQ76" s="42">
        <v>0.54000002145767212</v>
      </c>
      <c r="FR76" s="42">
        <v>0.54000002145767212</v>
      </c>
      <c r="FS76" s="42">
        <v>0.54000002145767212</v>
      </c>
      <c r="FT76" s="42">
        <v>0.54000002145767212</v>
      </c>
      <c r="FU76" s="42">
        <v>0.54000002145767212</v>
      </c>
      <c r="FV76" s="42">
        <v>0.54000002145767212</v>
      </c>
      <c r="FW76" s="54">
        <f t="shared" si="43"/>
        <v>0.54000002145767212</v>
      </c>
      <c r="FX76" s="42"/>
      <c r="FY76">
        <f t="shared" si="60"/>
        <v>1.8521701121321528</v>
      </c>
      <c r="FZ76">
        <f t="shared" si="61"/>
        <v>1.195325154950492</v>
      </c>
    </row>
    <row r="77" spans="1:182">
      <c r="A77" s="40">
        <v>39144</v>
      </c>
      <c r="B77" s="41"/>
      <c r="C77" s="41"/>
      <c r="D77" s="41"/>
      <c r="E77" s="42">
        <v>8.2769231796264648</v>
      </c>
      <c r="F77" s="42">
        <v>11.34700870513916</v>
      </c>
      <c r="G77" s="42">
        <v>8.0923080444335938</v>
      </c>
      <c r="H77" s="42">
        <v>10.362393379211426</v>
      </c>
      <c r="I77" s="42">
        <v>11.784615516662598</v>
      </c>
      <c r="J77" s="42">
        <v>10.769230842590332</v>
      </c>
      <c r="K77" s="54">
        <f t="shared" si="44"/>
        <v>10.10541327794393</v>
      </c>
      <c r="L77" s="43">
        <v>9.7680099308490753E-2</v>
      </c>
      <c r="M77" s="43">
        <v>9.7680099308490753E-2</v>
      </c>
      <c r="N77" s="43">
        <v>9.7680099308490753E-2</v>
      </c>
      <c r="O77" s="43">
        <v>9.7680099308490753E-2</v>
      </c>
      <c r="P77" s="43">
        <v>9.7680099308490753E-2</v>
      </c>
      <c r="Q77" s="43">
        <v>9.7680099308490753E-2</v>
      </c>
      <c r="R77" s="54">
        <f t="shared" si="45"/>
        <v>9.7680099308490753E-2</v>
      </c>
      <c r="S77" s="43">
        <v>20.024419784545898</v>
      </c>
      <c r="T77" s="43">
        <v>18.070817947387695</v>
      </c>
      <c r="U77" s="43">
        <v>15.140415191650391</v>
      </c>
      <c r="V77" s="43">
        <v>88.644691467285156</v>
      </c>
      <c r="W77" s="43">
        <v>67.643470764160156</v>
      </c>
      <c r="X77" s="43">
        <v>28.449329376220703</v>
      </c>
      <c r="Y77" s="56">
        <f t="shared" si="46"/>
        <v>39.662190755208336</v>
      </c>
      <c r="Z77" s="42">
        <v>4.1514042764902115E-2</v>
      </c>
      <c r="AA77" s="42">
        <v>7.326007355004549E-3</v>
      </c>
      <c r="AB77" s="42">
        <v>-2.4420025292783976E-3</v>
      </c>
      <c r="AC77" s="42">
        <v>0.10500610619783401</v>
      </c>
      <c r="AD77" s="42">
        <v>9.5238097012042999E-2</v>
      </c>
      <c r="AE77" s="42">
        <v>6.1050061136484146E-2</v>
      </c>
      <c r="AF77" s="54">
        <f t="shared" si="47"/>
        <v>5.1282051989498235E-2</v>
      </c>
      <c r="AG77" s="42">
        <v>7.2854700088500977</v>
      </c>
      <c r="AH77" s="42">
        <v>7.3367519378662109</v>
      </c>
      <c r="AI77" s="42">
        <v>7.278632640838623</v>
      </c>
      <c r="AJ77" s="42">
        <v>7.2957262992858887</v>
      </c>
      <c r="AK77" s="42">
        <v>7.220512866973877</v>
      </c>
      <c r="AL77" s="42">
        <v>7.2478632926940918</v>
      </c>
      <c r="AM77" s="54">
        <f t="shared" si="48"/>
        <v>7.2774928410847979</v>
      </c>
      <c r="AN77" s="44">
        <v>0.97680097818374634</v>
      </c>
      <c r="AO77" s="44">
        <v>0.73992675542831421</v>
      </c>
      <c r="AP77" s="44">
        <v>0.76434677839279175</v>
      </c>
      <c r="AQ77" s="44">
        <v>0.82051283121109009</v>
      </c>
      <c r="AR77" s="44">
        <v>1.1770452260971069</v>
      </c>
      <c r="AS77" s="44">
        <v>0.92551892995834351</v>
      </c>
      <c r="AT77" s="58">
        <f t="shared" si="49"/>
        <v>0.90069191654523217</v>
      </c>
      <c r="AU77" s="42">
        <v>0.39926740527153015</v>
      </c>
      <c r="AV77" s="42">
        <v>0.27106228470802307</v>
      </c>
      <c r="AW77" s="42">
        <v>0.40537241101264954</v>
      </c>
      <c r="AX77" s="42">
        <v>0.32844933867454529</v>
      </c>
      <c r="AY77" s="42">
        <v>0.45909646153450012</v>
      </c>
      <c r="AZ77" s="42">
        <v>0.40537241101264954</v>
      </c>
      <c r="BA77" s="54">
        <f t="shared" si="37"/>
        <v>0.37810338536898297</v>
      </c>
      <c r="BB77" s="44"/>
      <c r="BC77" s="42">
        <v>0.13431014120578766</v>
      </c>
      <c r="BD77" s="42">
        <v>5.4945055395364761E-2</v>
      </c>
      <c r="BE77" s="42">
        <v>0.11355311423540115</v>
      </c>
      <c r="BF77" s="42">
        <v>0.1111111119389534</v>
      </c>
      <c r="BG77" s="42">
        <v>0.16605617105960846</v>
      </c>
      <c r="BH77" s="42">
        <v>0.10256410390138626</v>
      </c>
      <c r="BI77" s="54">
        <f t="shared" si="50"/>
        <v>0.11375661628941695</v>
      </c>
      <c r="BJ77" s="44">
        <v>3.5750038921833038E-2</v>
      </c>
      <c r="BK77" s="44">
        <v>3.5119611769914627E-2</v>
      </c>
      <c r="BL77" s="44">
        <v>3.512994572520256E-2</v>
      </c>
      <c r="BM77" s="44">
        <v>3.6822549998760223E-2</v>
      </c>
      <c r="BN77" s="44">
        <v>3.685285896062851E-2</v>
      </c>
      <c r="BO77" s="44">
        <v>3.689425066113472E-2</v>
      </c>
      <c r="BP77" s="58">
        <f t="shared" si="51"/>
        <v>3.6094876006245613E-2</v>
      </c>
      <c r="BQ77" s="42">
        <v>1.1636141538619995</v>
      </c>
      <c r="BR77" s="42">
        <v>1.1172161102294922</v>
      </c>
      <c r="BS77" s="42">
        <v>1.0561660528182983</v>
      </c>
      <c r="BT77" s="42">
        <v>1.0793651342391968</v>
      </c>
      <c r="BU77" s="42">
        <v>1.0634920597076416</v>
      </c>
      <c r="BV77" s="42">
        <v>1.1086691617965698</v>
      </c>
      <c r="BW77" s="54">
        <f t="shared" si="52"/>
        <v>1.0980871121088664</v>
      </c>
      <c r="BX77" s="44">
        <v>4.3956045061349869E-2</v>
      </c>
      <c r="BY77" s="44">
        <v>4.3956045061349869E-2</v>
      </c>
      <c r="BZ77" s="44">
        <v>4.3956045061349869E-2</v>
      </c>
      <c r="CA77" s="44">
        <v>4.1514042764902115E-2</v>
      </c>
      <c r="CB77" s="44">
        <v>4.6398047357797623E-2</v>
      </c>
      <c r="CC77" s="44">
        <v>4.8840049654245377E-2</v>
      </c>
      <c r="CD77" s="58">
        <f t="shared" si="53"/>
        <v>4.4770045826832451E-2</v>
      </c>
      <c r="CE77" s="42">
        <v>7.8358974456787109</v>
      </c>
      <c r="CF77" s="42">
        <v>7.8188033103942871</v>
      </c>
      <c r="CG77" s="42">
        <v>7.8051280975341797</v>
      </c>
      <c r="CH77" s="42">
        <v>7.8700852394104004</v>
      </c>
      <c r="CI77" s="42">
        <v>7.8974356651306152</v>
      </c>
      <c r="CJ77" s="42">
        <v>7.8598289489746094</v>
      </c>
      <c r="CK77" s="54">
        <f t="shared" si="54"/>
        <v>7.8478631178538008</v>
      </c>
      <c r="CL77" s="42"/>
      <c r="CM77" s="44"/>
      <c r="CN77" s="44">
        <v>1.3997558355331421</v>
      </c>
      <c r="CO77" s="44">
        <v>1.4583638906478882</v>
      </c>
      <c r="CP77" s="44">
        <v>1.4515262842178345</v>
      </c>
      <c r="CQ77" s="44">
        <v>1.4632478952407837</v>
      </c>
      <c r="CR77" s="44">
        <v>1.4827839136123657</v>
      </c>
      <c r="CS77" s="44">
        <v>1.3079365491867065</v>
      </c>
      <c r="CT77" s="58">
        <f t="shared" si="55"/>
        <v>1.4272690614064534</v>
      </c>
      <c r="CU77" s="44">
        <v>1.1297554969787598</v>
      </c>
      <c r="CV77" s="44">
        <v>1.0686144828796387</v>
      </c>
      <c r="CW77" s="44">
        <v>1.0859676599502563</v>
      </c>
      <c r="CX77" s="44">
        <v>1.0686144828796387</v>
      </c>
      <c r="CY77" s="44">
        <v>1.0171023607254028</v>
      </c>
      <c r="CZ77" s="44">
        <v>1.1297554969787598</v>
      </c>
      <c r="DA77" s="58">
        <f t="shared" si="56"/>
        <v>1.0833016633987427</v>
      </c>
      <c r="DB77" s="65">
        <v>944.32232666015625</v>
      </c>
      <c r="DC77" s="65">
        <v>983.2723388671875</v>
      </c>
      <c r="DD77" s="65">
        <v>972.40533447265625</v>
      </c>
      <c r="DE77" s="65">
        <v>996.21490478515625</v>
      </c>
      <c r="DF77" s="65">
        <v>991.08673095703125</v>
      </c>
      <c r="DG77" s="65">
        <v>985.3480224609375</v>
      </c>
      <c r="DH77" s="58">
        <f t="shared" si="57"/>
        <v>1.4094359179687499</v>
      </c>
      <c r="DI77" s="65">
        <v>997.26495361328125</v>
      </c>
      <c r="DJ77" s="65">
        <v>991.4041748046875</v>
      </c>
      <c r="DK77" s="65">
        <v>974.06591796875</v>
      </c>
      <c r="DL77" s="65">
        <v>986.5445556640625</v>
      </c>
      <c r="DM77" s="65">
        <v>993.30889892578125</v>
      </c>
      <c r="DN77" s="65">
        <v>1003.5653076171875</v>
      </c>
      <c r="DO77" s="58">
        <f t="shared" si="58"/>
        <v>1.4270769140624999</v>
      </c>
      <c r="DP77" s="77">
        <v>23</v>
      </c>
      <c r="DQ77" s="77"/>
      <c r="DR77" s="65">
        <v>0</v>
      </c>
      <c r="DS77" s="65">
        <v>0</v>
      </c>
      <c r="DT77" s="65">
        <v>768.6875</v>
      </c>
      <c r="DU77" s="65">
        <v>759.4375</v>
      </c>
      <c r="DV77" s="65">
        <v>786.375</v>
      </c>
      <c r="DW77" s="65">
        <v>0</v>
      </c>
      <c r="DX77" s="58">
        <f t="shared" si="59"/>
        <v>0.55547999999999997</v>
      </c>
      <c r="DY77" s="43">
        <v>6.3384122848510742</v>
      </c>
      <c r="DZ77" s="43">
        <v>13.383437156677246</v>
      </c>
      <c r="EA77" s="43">
        <v>28.025314331054688</v>
      </c>
      <c r="EB77" s="44">
        <f t="shared" si="62"/>
        <v>1.2895380346679688</v>
      </c>
      <c r="EC77" s="42">
        <v>22</v>
      </c>
      <c r="ED77" s="42">
        <v>20</v>
      </c>
      <c r="EE77" s="42">
        <v>20</v>
      </c>
      <c r="EF77" s="42">
        <v>20</v>
      </c>
      <c r="EG77" s="42">
        <v>24</v>
      </c>
      <c r="EH77" s="42">
        <v>24</v>
      </c>
      <c r="EI77" s="56">
        <f t="shared" si="38"/>
        <v>21.666666666666668</v>
      </c>
      <c r="EJ77" s="65">
        <v>226.8</v>
      </c>
      <c r="EK77" s="42">
        <v>0</v>
      </c>
      <c r="EL77" s="42">
        <v>0</v>
      </c>
      <c r="EM77" s="42">
        <v>0</v>
      </c>
      <c r="EN77" s="42">
        <v>0</v>
      </c>
      <c r="EO77" s="42">
        <v>0</v>
      </c>
      <c r="EP77" s="42">
        <v>0</v>
      </c>
      <c r="EQ77" s="54" t="str">
        <f t="shared" si="39"/>
        <v>0</v>
      </c>
      <c r="ER77" s="42"/>
      <c r="ES77" s="42">
        <v>0</v>
      </c>
      <c r="ET77" s="42">
        <v>0</v>
      </c>
      <c r="EU77" s="42">
        <v>0</v>
      </c>
      <c r="EV77" s="42">
        <v>0</v>
      </c>
      <c r="EW77" s="42">
        <v>0</v>
      </c>
      <c r="EX77" s="42">
        <v>0</v>
      </c>
      <c r="EY77" s="54" t="str">
        <f t="shared" si="40"/>
        <v>0</v>
      </c>
      <c r="EZ77" s="42"/>
      <c r="FA77" s="42">
        <v>0.2199999988079071</v>
      </c>
      <c r="FB77" s="42">
        <v>0.25</v>
      </c>
      <c r="FC77" s="42">
        <v>0.25999999046325684</v>
      </c>
      <c r="FD77" s="42">
        <v>0.25999999046325684</v>
      </c>
      <c r="FE77" s="42">
        <v>0.25999999046325684</v>
      </c>
      <c r="FF77" s="42">
        <v>0.25999999046325684</v>
      </c>
      <c r="FG77" s="54">
        <f t="shared" si="41"/>
        <v>0.25166666011015576</v>
      </c>
      <c r="FH77" s="42"/>
      <c r="FI77" s="42">
        <v>0.23999999463558197</v>
      </c>
      <c r="FJ77" s="42">
        <v>0.23999999463558197</v>
      </c>
      <c r="FK77" s="42">
        <v>0.23999999463558197</v>
      </c>
      <c r="FL77" s="42">
        <v>0.23999999463558197</v>
      </c>
      <c r="FM77" s="42">
        <v>0.23999999463558197</v>
      </c>
      <c r="FN77" s="42">
        <v>0.23999999463558197</v>
      </c>
      <c r="FO77" s="54">
        <f t="shared" si="42"/>
        <v>0.23999999463558197</v>
      </c>
      <c r="FP77" s="42"/>
      <c r="FQ77" s="42">
        <v>0.54000002145767212</v>
      </c>
      <c r="FR77" s="42">
        <v>0.54000002145767212</v>
      </c>
      <c r="FS77" s="42">
        <v>0.54000002145767212</v>
      </c>
      <c r="FT77" s="42">
        <v>0.54000002145767212</v>
      </c>
      <c r="FU77" s="42">
        <v>0.54000002145767212</v>
      </c>
      <c r="FV77" s="42">
        <v>0.54000002145767212</v>
      </c>
      <c r="FW77" s="54">
        <f t="shared" si="43"/>
        <v>0.54000002145767212</v>
      </c>
      <c r="FX77" s="42"/>
      <c r="FY77">
        <f t="shared" si="60"/>
        <v>1.6438004338506182</v>
      </c>
      <c r="FZ77">
        <f t="shared" si="61"/>
        <v>1.3035887261617405</v>
      </c>
    </row>
    <row r="78" spans="1:182">
      <c r="A78" s="40">
        <v>39145</v>
      </c>
      <c r="B78" s="41"/>
      <c r="C78" s="41"/>
      <c r="D78" s="41"/>
      <c r="E78" s="42">
        <v>9.0324783325195313</v>
      </c>
      <c r="F78" s="42">
        <v>10.659829139709473</v>
      </c>
      <c r="G78" s="42">
        <v>10.116239547729492</v>
      </c>
      <c r="H78" s="42">
        <v>9.5111112594604492</v>
      </c>
      <c r="I78" s="42">
        <v>8.8341884613037109</v>
      </c>
      <c r="J78" s="42">
        <v>10.868375778198242</v>
      </c>
      <c r="K78" s="54">
        <f t="shared" si="44"/>
        <v>9.8370370864868164</v>
      </c>
      <c r="L78" s="43">
        <v>9.7680099308490753E-2</v>
      </c>
      <c r="M78" s="43">
        <v>9.7680099308490753E-2</v>
      </c>
      <c r="N78" s="43">
        <v>9.7680099308490753E-2</v>
      </c>
      <c r="O78" s="43">
        <v>9.7680099308490753E-2</v>
      </c>
      <c r="P78" s="43">
        <v>9.7680099308490753E-2</v>
      </c>
      <c r="Q78" s="43">
        <v>2.1001222133636475</v>
      </c>
      <c r="R78" s="54">
        <f t="shared" si="45"/>
        <v>0.43142045165101689</v>
      </c>
      <c r="S78" s="43">
        <v>15.995116233825684</v>
      </c>
      <c r="T78" s="43">
        <v>12.576313018798828</v>
      </c>
      <c r="U78" s="43">
        <v>10.378510475158691</v>
      </c>
      <c r="V78" s="43">
        <v>15.873015403747559</v>
      </c>
      <c r="W78" s="43">
        <v>15.995116233825684</v>
      </c>
      <c r="X78" s="43">
        <v>9.1575088500976562</v>
      </c>
      <c r="Y78" s="56">
        <f t="shared" si="46"/>
        <v>13.32926336924235</v>
      </c>
      <c r="Z78" s="42">
        <v>0.16849817335605621</v>
      </c>
      <c r="AA78" s="42">
        <v>0.17338217794895172</v>
      </c>
      <c r="AB78" s="42">
        <v>7.326007355004549E-3</v>
      </c>
      <c r="AC78" s="42">
        <v>7.326007355004549E-3</v>
      </c>
      <c r="AD78" s="42">
        <v>1.2210012413561344E-2</v>
      </c>
      <c r="AE78" s="42">
        <v>-5.6166056543588638E-2</v>
      </c>
      <c r="AF78" s="54">
        <f t="shared" si="47"/>
        <v>5.2096053647498287E-2</v>
      </c>
      <c r="AG78" s="42">
        <v>7.2957262992858887</v>
      </c>
      <c r="AH78" s="42">
        <v>7.2273502349853516</v>
      </c>
      <c r="AI78" s="42">
        <v>7.2717947959899902</v>
      </c>
      <c r="AJ78" s="42">
        <v>7.3196582794189453</v>
      </c>
      <c r="AK78" s="42">
        <v>7.3504271507263184</v>
      </c>
      <c r="AL78" s="42">
        <v>7.5452990531921387</v>
      </c>
      <c r="AM78" s="54">
        <f t="shared" si="48"/>
        <v>7.3350426355997724</v>
      </c>
      <c r="AN78" s="44">
        <v>0.84981685876846313</v>
      </c>
      <c r="AO78" s="44">
        <v>0.75946277379989624</v>
      </c>
      <c r="AP78" s="44">
        <v>0.63003665208816528</v>
      </c>
      <c r="AQ78" s="44">
        <v>0.59096461534500122</v>
      </c>
      <c r="AR78" s="44">
        <v>0.62271064519882202</v>
      </c>
      <c r="AS78" s="44">
        <v>0.65445667505264282</v>
      </c>
      <c r="AT78" s="58">
        <f t="shared" si="49"/>
        <v>0.68457470337549842</v>
      </c>
      <c r="AU78" s="42">
        <v>0.43956044316291809</v>
      </c>
      <c r="AV78" s="42">
        <v>0.43101343512535095</v>
      </c>
      <c r="AW78" s="42">
        <v>0.37606838345527649</v>
      </c>
      <c r="AX78" s="42">
        <v>0.47252747416496277</v>
      </c>
      <c r="AY78" s="42">
        <v>0.62026864290237427</v>
      </c>
      <c r="AZ78" s="42">
        <v>0.77167278528213501</v>
      </c>
      <c r="BA78" s="54">
        <f t="shared" si="37"/>
        <v>0.5185185273488363</v>
      </c>
      <c r="BB78" s="44"/>
      <c r="BC78" s="42">
        <v>0.11355311423540115</v>
      </c>
      <c r="BD78" s="42">
        <v>0.11233211308717728</v>
      </c>
      <c r="BE78" s="42">
        <v>0.13064713776111603</v>
      </c>
      <c r="BF78" s="42">
        <v>0.14896215498447418</v>
      </c>
      <c r="BG78" s="42">
        <v>0.20879121124744415</v>
      </c>
      <c r="BH78" s="42">
        <v>0.29181930422782898</v>
      </c>
      <c r="BI78" s="54">
        <f t="shared" si="50"/>
        <v>0.16768417259057364</v>
      </c>
      <c r="BJ78" s="44">
        <v>3.5866640508174896E-2</v>
      </c>
      <c r="BK78" s="44">
        <v>3.5866640508174896E-2</v>
      </c>
      <c r="BL78" s="44">
        <v>3.720928356051445E-2</v>
      </c>
      <c r="BM78" s="44">
        <v>3.6230083554983139E-2</v>
      </c>
      <c r="BN78" s="44">
        <v>3.637193888425827E-2</v>
      </c>
      <c r="BO78" s="44">
        <v>3.8372498005628586E-2</v>
      </c>
      <c r="BP78" s="58">
        <f t="shared" si="51"/>
        <v>3.6652847503622375E-2</v>
      </c>
      <c r="BQ78" s="42">
        <v>1.0634920597076416</v>
      </c>
      <c r="BR78" s="42">
        <v>1.0659340620040894</v>
      </c>
      <c r="BS78" s="42">
        <v>1.0647131204605103</v>
      </c>
      <c r="BT78" s="42">
        <v>1.0842491388320923</v>
      </c>
      <c r="BU78" s="42">
        <v>1.1147741079330444</v>
      </c>
      <c r="BV78" s="42">
        <v>1.20634925365448</v>
      </c>
      <c r="BW78" s="54">
        <f t="shared" si="52"/>
        <v>1.0999186237653096</v>
      </c>
      <c r="BX78" s="44">
        <v>4.5177046209573746E-2</v>
      </c>
      <c r="BY78" s="44">
        <v>4.5177046209573746E-2</v>
      </c>
      <c r="BZ78" s="44">
        <v>4.5177046209573746E-2</v>
      </c>
      <c r="CA78" s="44">
        <v>4.76190485060215E-2</v>
      </c>
      <c r="CB78" s="44">
        <v>4.6398047357797623E-2</v>
      </c>
      <c r="CC78" s="44">
        <v>4.5177046209573746E-2</v>
      </c>
      <c r="CD78" s="58">
        <f t="shared" si="53"/>
        <v>4.5787546783685684E-2</v>
      </c>
      <c r="CE78" s="42">
        <v>7.8256411552429199</v>
      </c>
      <c r="CF78" s="42">
        <v>7.8119659423828125</v>
      </c>
      <c r="CG78" s="42">
        <v>7.8153843879699707</v>
      </c>
      <c r="CH78" s="42">
        <v>7.8871793746948242</v>
      </c>
      <c r="CI78" s="42">
        <v>7.9076924324035645</v>
      </c>
      <c r="CJ78" s="42">
        <v>7.8529915809631348</v>
      </c>
      <c r="CK78" s="54">
        <f t="shared" si="54"/>
        <v>7.8501424789428711</v>
      </c>
      <c r="CL78" s="42"/>
      <c r="CM78" s="44"/>
      <c r="CN78" s="44">
        <v>1.418315052986145</v>
      </c>
      <c r="CO78" s="44">
        <v>1.4534798860549927</v>
      </c>
      <c r="CP78" s="44">
        <v>1.4114774465560913</v>
      </c>
      <c r="CQ78" s="44">
        <v>1.408547043800354</v>
      </c>
      <c r="CR78" s="44">
        <v>1.4554334878921509</v>
      </c>
      <c r="CS78" s="44">
        <v>1.4818071126937866</v>
      </c>
      <c r="CT78" s="58">
        <f t="shared" si="55"/>
        <v>1.4381766716639202</v>
      </c>
      <c r="CU78" s="44">
        <v>1.051350474357605</v>
      </c>
      <c r="CV78" s="44">
        <v>1.0772809982299805</v>
      </c>
      <c r="CW78" s="44">
        <v>1.1034148931503296</v>
      </c>
      <c r="CX78" s="44">
        <v>1.0946799516677856</v>
      </c>
      <c r="CY78" s="44">
        <v>1.174102783203125</v>
      </c>
      <c r="CZ78" s="44">
        <v>1.0171023607254028</v>
      </c>
      <c r="DA78" s="58">
        <f t="shared" si="56"/>
        <v>1.0863219102223713</v>
      </c>
      <c r="DB78" s="65">
        <v>940.2930908203125</v>
      </c>
      <c r="DC78" s="65">
        <v>956.0439453125</v>
      </c>
      <c r="DD78" s="65">
        <v>994.13916015625</v>
      </c>
      <c r="DE78" s="65">
        <v>981.3187255859375</v>
      </c>
      <c r="DF78" s="65">
        <v>899.2674560546875</v>
      </c>
      <c r="DG78" s="65">
        <v>928.20501708984375</v>
      </c>
      <c r="DH78" s="58">
        <f t="shared" si="57"/>
        <v>1.3678241748046875</v>
      </c>
      <c r="DI78" s="65">
        <v>983.8828125</v>
      </c>
      <c r="DJ78" s="65">
        <v>975.970703125</v>
      </c>
      <c r="DK78" s="65">
        <v>969.74359130859375</v>
      </c>
      <c r="DL78" s="65">
        <v>980.6104736328125</v>
      </c>
      <c r="DM78" s="65">
        <v>970.79364013671875</v>
      </c>
      <c r="DN78" s="65">
        <v>971.94140625</v>
      </c>
      <c r="DO78" s="58">
        <f t="shared" si="58"/>
        <v>1.4047062304687501</v>
      </c>
      <c r="DP78" s="77">
        <v>49</v>
      </c>
      <c r="DQ78" s="77"/>
      <c r="DR78" s="65">
        <v>0</v>
      </c>
      <c r="DS78" s="65">
        <v>0</v>
      </c>
      <c r="DT78" s="65">
        <v>768.9375</v>
      </c>
      <c r="DU78" s="65">
        <v>804.875</v>
      </c>
      <c r="DV78" s="65">
        <v>0</v>
      </c>
      <c r="DW78" s="65">
        <v>0</v>
      </c>
      <c r="DX78" s="58">
        <f t="shared" si="59"/>
        <v>0.37771500000000002</v>
      </c>
      <c r="DY78" s="43">
        <v>6.2566056251525879</v>
      </c>
      <c r="DZ78" s="43">
        <v>14.343530654907227</v>
      </c>
      <c r="EA78" s="43">
        <v>27.815971374511719</v>
      </c>
      <c r="EB78" s="44">
        <f t="shared" si="62"/>
        <v>1.2645325797271729</v>
      </c>
      <c r="EC78" s="42">
        <v>21</v>
      </c>
      <c r="ED78" s="42">
        <v>21</v>
      </c>
      <c r="EE78" s="42">
        <v>21</v>
      </c>
      <c r="EF78" s="42">
        <v>21</v>
      </c>
      <c r="EG78" s="42">
        <v>19</v>
      </c>
      <c r="EH78" s="42">
        <v>15</v>
      </c>
      <c r="EI78" s="56">
        <f t="shared" si="38"/>
        <v>19.666666666666668</v>
      </c>
      <c r="EJ78" s="65">
        <v>204.72</v>
      </c>
      <c r="EK78" s="42">
        <v>0</v>
      </c>
      <c r="EL78" s="42">
        <v>0</v>
      </c>
      <c r="EM78" s="42">
        <v>0</v>
      </c>
      <c r="EN78" s="42">
        <v>0</v>
      </c>
      <c r="EO78" s="42">
        <v>0</v>
      </c>
      <c r="EP78" s="42">
        <v>0</v>
      </c>
      <c r="EQ78" s="54" t="str">
        <f t="shared" si="39"/>
        <v>0</v>
      </c>
      <c r="ER78" s="42"/>
      <c r="ES78" s="42">
        <v>0</v>
      </c>
      <c r="ET78" s="42">
        <v>0</v>
      </c>
      <c r="EU78" s="42">
        <v>0</v>
      </c>
      <c r="EV78" s="42">
        <v>0</v>
      </c>
      <c r="EW78" s="42">
        <v>0</v>
      </c>
      <c r="EX78" s="42">
        <v>0</v>
      </c>
      <c r="EY78" s="54" t="str">
        <f t="shared" si="40"/>
        <v>0</v>
      </c>
      <c r="EZ78" s="42"/>
      <c r="FA78" s="42">
        <v>0.25999999046325684</v>
      </c>
      <c r="FB78" s="42">
        <v>0.25999999046325684</v>
      </c>
      <c r="FC78" s="42">
        <v>0.25999999046325684</v>
      </c>
      <c r="FD78" s="42">
        <v>0.25999999046325684</v>
      </c>
      <c r="FE78" s="42">
        <v>0.25999999046325684</v>
      </c>
      <c r="FF78" s="42">
        <v>0.25999999046325684</v>
      </c>
      <c r="FG78" s="54">
        <f t="shared" si="41"/>
        <v>0.25999999046325684</v>
      </c>
      <c r="FH78" s="42"/>
      <c r="FI78" s="42">
        <v>0.23999999463558197</v>
      </c>
      <c r="FJ78" s="42">
        <v>0.23999999463558197</v>
      </c>
      <c r="FK78" s="42">
        <v>0.23999999463558197</v>
      </c>
      <c r="FL78" s="42">
        <v>0.23999999463558197</v>
      </c>
      <c r="FM78" s="42">
        <v>0.23999999463558197</v>
      </c>
      <c r="FN78" s="42">
        <v>0.23999999463558197</v>
      </c>
      <c r="FO78" s="54">
        <f t="shared" si="42"/>
        <v>0.23999999463558197</v>
      </c>
      <c r="FP78" s="42"/>
      <c r="FQ78" s="42">
        <v>0.54000002145767212</v>
      </c>
      <c r="FR78" s="42">
        <v>0.54000002145767212</v>
      </c>
      <c r="FS78" s="42">
        <v>0.54000002145767212</v>
      </c>
      <c r="FT78" s="42">
        <v>0.54000002145767212</v>
      </c>
      <c r="FU78" s="42">
        <v>0.54000002145767212</v>
      </c>
      <c r="FV78" s="42">
        <v>0.54000002145767212</v>
      </c>
      <c r="FW78" s="54">
        <f t="shared" si="43"/>
        <v>0.54000002145767212</v>
      </c>
      <c r="FX78" s="42"/>
      <c r="FY78">
        <f t="shared" si="60"/>
        <v>1.2893853022412618</v>
      </c>
      <c r="FZ78">
        <f t="shared" si="61"/>
        <v>1.1746734714933782</v>
      </c>
    </row>
    <row r="79" spans="1:182">
      <c r="A79" s="40">
        <v>39146</v>
      </c>
      <c r="B79" s="41"/>
      <c r="C79" s="41"/>
      <c r="D79" s="41"/>
      <c r="E79" s="42">
        <v>11.562393188476563</v>
      </c>
      <c r="F79" s="42">
        <v>9.1623935699462891</v>
      </c>
      <c r="G79" s="42">
        <v>12.382905960083008</v>
      </c>
      <c r="H79" s="42">
        <v>8.0683765411376953</v>
      </c>
      <c r="I79" s="42">
        <v>0</v>
      </c>
      <c r="J79" s="42">
        <v>0</v>
      </c>
      <c r="K79" s="54">
        <f t="shared" si="44"/>
        <v>6.8626782099405927</v>
      </c>
      <c r="L79" s="43">
        <v>0</v>
      </c>
      <c r="M79" s="43">
        <v>0</v>
      </c>
      <c r="N79" s="43">
        <v>0</v>
      </c>
      <c r="O79" s="43">
        <v>7.3260076344013214E-2</v>
      </c>
      <c r="P79" s="43">
        <v>7.3260076344013214E-2</v>
      </c>
      <c r="Q79" s="43">
        <v>7.3260076344013214E-2</v>
      </c>
      <c r="R79" s="54">
        <f t="shared" si="45"/>
        <v>3.6630038172006607E-2</v>
      </c>
      <c r="S79" s="43">
        <v>7.6923074722290039</v>
      </c>
      <c r="T79" s="43">
        <v>6.8376069068908691</v>
      </c>
      <c r="U79" s="43">
        <v>6.105006217956543</v>
      </c>
      <c r="V79" s="43">
        <v>8.5470085144042969</v>
      </c>
      <c r="W79" s="43">
        <v>10.378510475158691</v>
      </c>
      <c r="X79" s="43">
        <v>6.7155065536499023</v>
      </c>
      <c r="Y79" s="56">
        <f t="shared" si="46"/>
        <v>7.7126576900482178</v>
      </c>
      <c r="Z79" s="42">
        <v>-7.081807404756546E-2</v>
      </c>
      <c r="AA79" s="42">
        <v>-6.5934069454669952E-2</v>
      </c>
      <c r="AB79" s="42">
        <v>-7.5702078640460968E-2</v>
      </c>
      <c r="AC79" s="42">
        <v>-7.081807404756546E-2</v>
      </c>
      <c r="AD79" s="42">
        <v>-6.5934069454669952E-2</v>
      </c>
      <c r="AE79" s="42">
        <v>-6.5934069454669952E-2</v>
      </c>
      <c r="AF79" s="54">
        <f t="shared" si="47"/>
        <v>-6.9190072516600296E-2</v>
      </c>
      <c r="AG79" s="42">
        <v>7.384615421295166</v>
      </c>
      <c r="AH79" s="42">
        <v>7.3504271507263184</v>
      </c>
      <c r="AI79" s="42">
        <v>7.4461536407470703</v>
      </c>
      <c r="AJ79" s="42">
        <v>7.4632477760314941</v>
      </c>
      <c r="AK79" s="42">
        <v>7.5213675498962402</v>
      </c>
      <c r="AL79" s="42">
        <v>7.5418801307678223</v>
      </c>
      <c r="AM79" s="54">
        <f t="shared" si="48"/>
        <v>7.4512819449106855</v>
      </c>
      <c r="AN79" s="44">
        <v>0.67643469572067261</v>
      </c>
      <c r="AO79" s="44">
        <v>0.57387059926986694</v>
      </c>
      <c r="AP79" s="44">
        <v>0.48840048909187317</v>
      </c>
      <c r="AQ79" s="44">
        <v>0.47863247990608215</v>
      </c>
      <c r="AR79" s="44">
        <v>0.50549453496932983</v>
      </c>
      <c r="AS79" s="44">
        <v>0.49816849827766418</v>
      </c>
      <c r="AT79" s="58">
        <f t="shared" si="49"/>
        <v>0.53683354953924811</v>
      </c>
      <c r="AU79" s="42">
        <v>0.3968254029750824</v>
      </c>
      <c r="AV79" s="42">
        <v>0.42368742823600769</v>
      </c>
      <c r="AW79" s="42">
        <v>0.45177045464515686</v>
      </c>
      <c r="AX79" s="42">
        <v>0.41758242249488831</v>
      </c>
      <c r="AY79" s="42">
        <v>0.60073262453079224</v>
      </c>
      <c r="AZ79" s="42">
        <v>0.68253970146179199</v>
      </c>
      <c r="BA79" s="54">
        <f t="shared" si="37"/>
        <v>0.49552300572395325</v>
      </c>
      <c r="BB79" s="44"/>
      <c r="BC79" s="42">
        <v>0.1318681389093399</v>
      </c>
      <c r="BD79" s="42">
        <v>0.11477411538362503</v>
      </c>
      <c r="BE79" s="42">
        <v>0.13675214350223541</v>
      </c>
      <c r="BF79" s="42">
        <v>0.13553114235401154</v>
      </c>
      <c r="BG79" s="42">
        <v>0.24175824224948883</v>
      </c>
      <c r="BH79" s="42">
        <v>0.24297924339771271</v>
      </c>
      <c r="BI79" s="54">
        <f t="shared" si="50"/>
        <v>0.16727717096606889</v>
      </c>
      <c r="BJ79" s="44">
        <v>3.7343114614486694E-2</v>
      </c>
      <c r="BK79" s="44">
        <v>3.8540109992027283E-2</v>
      </c>
      <c r="BL79" s="44">
        <v>3.7044323980808258E-2</v>
      </c>
      <c r="BM79" s="44">
        <v>3.8100849837064743E-2</v>
      </c>
      <c r="BN79" s="44">
        <v>3.9258487522602081E-2</v>
      </c>
      <c r="BO79" s="44">
        <v>3.9219744503498077E-2</v>
      </c>
      <c r="BP79" s="58">
        <f t="shared" si="51"/>
        <v>3.8251105075081192E-2</v>
      </c>
      <c r="BQ79" s="42">
        <v>1.1758241653442383</v>
      </c>
      <c r="BR79" s="42">
        <v>1.0341880321502686</v>
      </c>
      <c r="BS79" s="42">
        <v>1.0280830860137939</v>
      </c>
      <c r="BT79" s="42">
        <v>1.0329670906066895</v>
      </c>
      <c r="BU79" s="42">
        <v>1.0561660528182983</v>
      </c>
      <c r="BV79" s="42">
        <v>1.1269841194152832</v>
      </c>
      <c r="BW79" s="54">
        <f t="shared" si="52"/>
        <v>1.0757020910580952</v>
      </c>
      <c r="BX79" s="44">
        <v>4.6398047357797623E-2</v>
      </c>
      <c r="BY79" s="44">
        <v>5.128205195069313E-2</v>
      </c>
      <c r="BZ79" s="44">
        <v>4.5177046209573746E-2</v>
      </c>
      <c r="CA79" s="44">
        <v>4.3956045061349869E-2</v>
      </c>
      <c r="CB79" s="44">
        <v>4.6398047357797623E-2</v>
      </c>
      <c r="CC79" s="44">
        <v>4.6398047357797623E-2</v>
      </c>
      <c r="CD79" s="58">
        <f t="shared" si="53"/>
        <v>4.6601547549168267E-2</v>
      </c>
      <c r="CE79" s="42">
        <v>7.8393163681030273</v>
      </c>
      <c r="CF79" s="42">
        <v>7.8427348136901855</v>
      </c>
      <c r="CG79" s="42">
        <v>7.5111112594604492</v>
      </c>
      <c r="CH79" s="42">
        <v>7.48</v>
      </c>
      <c r="CI79" s="42">
        <v>7.4632477760314941</v>
      </c>
      <c r="CJ79" s="42">
        <v>7.5247864723205566</v>
      </c>
      <c r="CK79" s="54">
        <f t="shared" si="54"/>
        <v>7.6101994482676192</v>
      </c>
      <c r="CL79" s="42"/>
      <c r="CM79" s="44"/>
      <c r="CN79" s="44">
        <v>1.3264957666397095</v>
      </c>
      <c r="CO79" s="44">
        <v>1.4153846502304077</v>
      </c>
      <c r="CP79" s="44">
        <v>0.91721612215042114</v>
      </c>
      <c r="CQ79" s="44">
        <v>1.0031746625900269</v>
      </c>
      <c r="CR79" s="44">
        <v>0.98559218645095825</v>
      </c>
      <c r="CS79" s="44">
        <v>1.0246642827987671</v>
      </c>
      <c r="CT79" s="58">
        <f t="shared" si="55"/>
        <v>1.1120879451433818</v>
      </c>
      <c r="CU79" s="44">
        <v>1.1474258899688721</v>
      </c>
      <c r="CV79" s="44">
        <v>1.0599710941314697</v>
      </c>
      <c r="CW79" s="44">
        <v>1.5482447147369385</v>
      </c>
      <c r="CX79" s="44">
        <v>1.4803625345230103</v>
      </c>
      <c r="CY79" s="44">
        <v>1.4707486629486084</v>
      </c>
      <c r="CZ79" s="44">
        <v>1.442021369934082</v>
      </c>
      <c r="DA79" s="58">
        <f t="shared" si="56"/>
        <v>1.3581290443738301</v>
      </c>
      <c r="DB79" s="65">
        <v>962.6373291015625</v>
      </c>
      <c r="DC79" s="65">
        <v>937.4847412109375</v>
      </c>
      <c r="DD79" s="65">
        <v>662.5152587890625</v>
      </c>
      <c r="DE79" s="65">
        <v>682.41754150390625</v>
      </c>
      <c r="DF79" s="65">
        <v>663.6141357421875</v>
      </c>
      <c r="DG79" s="65">
        <v>672.893798828125</v>
      </c>
      <c r="DH79" s="58">
        <f t="shared" si="57"/>
        <v>1.0995750732421874</v>
      </c>
      <c r="DI79" s="65">
        <v>967.69232177734375</v>
      </c>
      <c r="DJ79" s="65">
        <v>962.4420166015625</v>
      </c>
      <c r="DK79" s="65">
        <v>670.08544921875</v>
      </c>
      <c r="DL79" s="65">
        <v>652.30767822265625</v>
      </c>
      <c r="DM79" s="65">
        <v>674.18804931640625</v>
      </c>
      <c r="DN79" s="65">
        <v>684.4444580078125</v>
      </c>
      <c r="DO79" s="58">
        <f t="shared" si="58"/>
        <v>1.1066783935546876</v>
      </c>
      <c r="DP79" s="77">
        <v>48</v>
      </c>
      <c r="DQ79" s="77"/>
      <c r="DR79" s="65">
        <v>0</v>
      </c>
      <c r="DS79" s="65">
        <v>0</v>
      </c>
      <c r="DT79" s="65">
        <v>773.5625</v>
      </c>
      <c r="DU79" s="65">
        <v>0</v>
      </c>
      <c r="DV79" s="65">
        <v>743.6875</v>
      </c>
      <c r="DW79" s="65">
        <v>779.0625</v>
      </c>
      <c r="DX79" s="58">
        <f t="shared" si="59"/>
        <v>0.55111500000000002</v>
      </c>
      <c r="DY79" s="43">
        <v>5.9784612655639648</v>
      </c>
      <c r="DZ79" s="43">
        <v>11.279171943664551</v>
      </c>
      <c r="EA79" s="43">
        <v>26.170097351074219</v>
      </c>
      <c r="EB79" s="44">
        <f t="shared" si="62"/>
        <v>1.5540747653961182</v>
      </c>
      <c r="EC79" s="42">
        <v>15</v>
      </c>
      <c r="ED79" s="42">
        <v>15</v>
      </c>
      <c r="EE79" s="42">
        <v>15</v>
      </c>
      <c r="EF79" s="42">
        <v>15</v>
      </c>
      <c r="EG79" s="42">
        <v>15</v>
      </c>
      <c r="EH79" s="42">
        <v>15</v>
      </c>
      <c r="EI79" s="56">
        <f t="shared" si="38"/>
        <v>15</v>
      </c>
      <c r="EJ79" s="65">
        <v>107.12</v>
      </c>
      <c r="EK79" s="42">
        <v>0</v>
      </c>
      <c r="EL79" s="42">
        <v>0</v>
      </c>
      <c r="EM79" s="42">
        <v>0</v>
      </c>
      <c r="EN79" s="42">
        <v>0</v>
      </c>
      <c r="EO79" s="42">
        <v>0</v>
      </c>
      <c r="EP79" s="42">
        <v>0</v>
      </c>
      <c r="EQ79" s="54" t="str">
        <f t="shared" si="39"/>
        <v>0</v>
      </c>
      <c r="ER79" s="42"/>
      <c r="ES79" s="42">
        <v>0</v>
      </c>
      <c r="ET79" s="42">
        <v>0</v>
      </c>
      <c r="EU79" s="42">
        <v>0</v>
      </c>
      <c r="EV79" s="42">
        <v>0</v>
      </c>
      <c r="EW79" s="42">
        <v>0</v>
      </c>
      <c r="EX79" s="42">
        <v>0</v>
      </c>
      <c r="EY79" s="54" t="str">
        <f t="shared" si="40"/>
        <v>0</v>
      </c>
      <c r="EZ79" s="42"/>
      <c r="FA79" s="42">
        <v>0.2199999988079071</v>
      </c>
      <c r="FB79" s="42">
        <v>0.2199999988079071</v>
      </c>
      <c r="FC79" s="42">
        <v>0.23999999463558197</v>
      </c>
      <c r="FD79" s="42">
        <v>0.23999999463558197</v>
      </c>
      <c r="FE79" s="42">
        <v>0.23999999463558197</v>
      </c>
      <c r="FF79" s="42">
        <v>0.23999999463558197</v>
      </c>
      <c r="FG79" s="54">
        <f t="shared" si="41"/>
        <v>0.23333332935969034</v>
      </c>
      <c r="FH79" s="42"/>
      <c r="FI79" s="42">
        <v>0.20000000298023224</v>
      </c>
      <c r="FJ79" s="42">
        <v>0.23000000417232513</v>
      </c>
      <c r="FK79" s="42">
        <v>0.23000000417232513</v>
      </c>
      <c r="FL79" s="42">
        <v>0.23000000417232513</v>
      </c>
      <c r="FM79" s="42">
        <v>0.23000000417232513</v>
      </c>
      <c r="FN79" s="42">
        <v>0.23000000417232513</v>
      </c>
      <c r="FO79" s="54">
        <f t="shared" si="42"/>
        <v>0.22500000397364298</v>
      </c>
      <c r="FP79" s="42"/>
      <c r="FQ79" s="42">
        <v>0.54000002145767212</v>
      </c>
      <c r="FR79" s="42">
        <v>0.54000002145767212</v>
      </c>
      <c r="FS79" s="42">
        <v>0.54000002145767212</v>
      </c>
      <c r="FT79" s="42">
        <v>0.54000002145767212</v>
      </c>
      <c r="FU79" s="42">
        <v>0.54000002145767212</v>
      </c>
      <c r="FV79" s="42">
        <v>0.54000002145767212</v>
      </c>
      <c r="FW79" s="54">
        <f t="shared" si="43"/>
        <v>0.54000002145767212</v>
      </c>
      <c r="FX79" s="42"/>
      <c r="FY79">
        <f t="shared" si="60"/>
        <v>1.1573644072057716</v>
      </c>
      <c r="FZ79">
        <f t="shared" si="61"/>
        <v>1.0614393103181032</v>
      </c>
    </row>
    <row r="80" spans="1:182">
      <c r="A80" s="40">
        <v>39147</v>
      </c>
      <c r="B80" s="41"/>
      <c r="C80" s="41"/>
      <c r="D80" s="41"/>
      <c r="E80" s="42">
        <v>0</v>
      </c>
      <c r="F80" s="42">
        <v>0</v>
      </c>
      <c r="G80" s="42">
        <v>0</v>
      </c>
      <c r="H80" s="42">
        <v>0</v>
      </c>
      <c r="I80" s="42">
        <v>0</v>
      </c>
      <c r="J80" s="42">
        <v>0</v>
      </c>
      <c r="K80" s="54" t="str">
        <f t="shared" si="44"/>
        <v/>
      </c>
      <c r="L80" s="43">
        <v>7.3260076344013214E-2</v>
      </c>
      <c r="M80" s="43">
        <v>7.3260076344013214E-2</v>
      </c>
      <c r="N80" s="43">
        <v>7.3260076344013214E-2</v>
      </c>
      <c r="O80" s="43">
        <v>7.3260076344013214E-2</v>
      </c>
      <c r="P80" s="43">
        <v>7.3260076344013214E-2</v>
      </c>
      <c r="Q80" s="43">
        <v>7.3260076344013214E-2</v>
      </c>
      <c r="R80" s="54">
        <f t="shared" si="45"/>
        <v>7.3260076344013214E-2</v>
      </c>
      <c r="S80" s="43">
        <v>6.3492064476013184</v>
      </c>
      <c r="T80" s="43">
        <v>5.8608059883117676</v>
      </c>
      <c r="U80" s="43">
        <v>4.884005069732666</v>
      </c>
      <c r="V80" s="43">
        <v>4.7619047164916992</v>
      </c>
      <c r="W80" s="43">
        <v>5.4945054054260254</v>
      </c>
      <c r="X80" s="43">
        <v>4.7619047164916992</v>
      </c>
      <c r="Y80" s="56">
        <f t="shared" si="46"/>
        <v>5.3520553906758623</v>
      </c>
      <c r="Z80" s="42">
        <v>-5.6166056543588638E-2</v>
      </c>
      <c r="AA80" s="42">
        <v>-3.6630038172006607E-2</v>
      </c>
      <c r="AB80" s="42">
        <v>-4.1514042764902115E-2</v>
      </c>
      <c r="AC80" s="42">
        <v>-4.1514042764902115E-2</v>
      </c>
      <c r="AD80" s="42">
        <v>-4.6398047357797623E-2</v>
      </c>
      <c r="AE80" s="42">
        <v>-2.4420025292783976E-3</v>
      </c>
      <c r="AF80" s="54">
        <f t="shared" si="47"/>
        <v>-3.744403835541258E-2</v>
      </c>
      <c r="AG80" s="42">
        <v>7.5247864723205566</v>
      </c>
      <c r="AH80" s="42">
        <v>7.4871792793273926</v>
      </c>
      <c r="AI80" s="42">
        <v>7.480341911315918</v>
      </c>
      <c r="AJ80" s="42">
        <v>7.5487179756164551</v>
      </c>
      <c r="AK80" s="42">
        <v>7.470085620880127</v>
      </c>
      <c r="AL80" s="42">
        <v>7.4598288536071777</v>
      </c>
      <c r="AM80" s="54">
        <f t="shared" si="48"/>
        <v>7.4951566855112715</v>
      </c>
      <c r="AN80" s="44">
        <v>0.43956044316291809</v>
      </c>
      <c r="AO80" s="44">
        <v>0.52747255563735962</v>
      </c>
      <c r="AP80" s="44">
        <v>0.4761904776096344</v>
      </c>
      <c r="AQ80" s="44">
        <v>0.11233211308717728</v>
      </c>
      <c r="AR80" s="44">
        <v>0.47863247990608215</v>
      </c>
      <c r="AS80" s="44">
        <v>0.4444444477558136</v>
      </c>
      <c r="AT80" s="58">
        <f t="shared" si="49"/>
        <v>0.41310541952649754</v>
      </c>
      <c r="AU80" s="42">
        <v>0.64224666357040405</v>
      </c>
      <c r="AV80" s="42">
        <v>0.65445667505264282</v>
      </c>
      <c r="AW80" s="42">
        <v>0.66910868883132935</v>
      </c>
      <c r="AX80" s="42">
        <v>0.52991455793380737</v>
      </c>
      <c r="AY80" s="42">
        <v>0.50427353382110596</v>
      </c>
      <c r="AZ80" s="42">
        <v>0.46520146727561951</v>
      </c>
      <c r="BA80" s="54">
        <f t="shared" ref="BA80:BA143" si="63">IF(SUM(AU80:AZ80)&gt;0,AVERAGE(AU80:AZ80),"")</f>
        <v>0.57753359774748481</v>
      </c>
      <c r="BB80" s="44"/>
      <c r="BC80" s="42">
        <v>0.29548230767250061</v>
      </c>
      <c r="BD80" s="42">
        <v>0.27960929274559021</v>
      </c>
      <c r="BE80" s="42">
        <v>0.28815630078315735</v>
      </c>
      <c r="BF80" s="42">
        <v>0.22954823076725006</v>
      </c>
      <c r="BG80" s="42">
        <v>0.16605617105960846</v>
      </c>
      <c r="BH80" s="42">
        <v>0.13675214350223541</v>
      </c>
      <c r="BI80" s="54">
        <f t="shared" si="50"/>
        <v>0.23260074108839035</v>
      </c>
      <c r="BJ80" s="44">
        <v>3.9219744503498077E-2</v>
      </c>
      <c r="BK80" s="44">
        <v>3.999888151884079E-2</v>
      </c>
      <c r="BL80" s="44">
        <v>3.8951806724071503E-2</v>
      </c>
      <c r="BM80" s="44">
        <v>3.7914030253887177E-2</v>
      </c>
      <c r="BN80" s="44">
        <v>3.721531480550766E-2</v>
      </c>
      <c r="BO80" s="44">
        <v>3.721531480550766E-2</v>
      </c>
      <c r="BP80" s="58">
        <f t="shared" si="51"/>
        <v>3.8419182101885475E-2</v>
      </c>
      <c r="BQ80" s="42">
        <v>1.1807081699371338</v>
      </c>
      <c r="BR80" s="42">
        <v>1.168498158454895</v>
      </c>
      <c r="BS80" s="42">
        <v>1.1843712329864502</v>
      </c>
      <c r="BT80" s="42">
        <v>1.1843712329864502</v>
      </c>
      <c r="BU80" s="42">
        <v>1.1172161102294922</v>
      </c>
      <c r="BV80" s="42">
        <v>1.0659340620040894</v>
      </c>
      <c r="BW80" s="54">
        <f t="shared" si="52"/>
        <v>1.1501831610997517</v>
      </c>
      <c r="BX80" s="44">
        <v>4.6398047357797623E-2</v>
      </c>
      <c r="BY80" s="44">
        <v>4.2735043913125992E-2</v>
      </c>
      <c r="BZ80" s="44">
        <v>4.76190485060215E-2</v>
      </c>
      <c r="CA80" s="44">
        <v>4.3956045061349869E-2</v>
      </c>
      <c r="CB80" s="44">
        <v>4.6398047357797623E-2</v>
      </c>
      <c r="CC80" s="44">
        <v>4.6398047357797623E-2</v>
      </c>
      <c r="CD80" s="58">
        <f t="shared" si="53"/>
        <v>4.558404659231504E-2</v>
      </c>
      <c r="CE80" s="42">
        <v>7.5726494789123535</v>
      </c>
      <c r="CF80" s="42">
        <v>7.5179486274719238</v>
      </c>
      <c r="CG80" s="42">
        <v>7.5863246917724609</v>
      </c>
      <c r="CH80" s="42">
        <v>7.5931625366210938</v>
      </c>
      <c r="CI80" s="42">
        <v>7.5897436141967773</v>
      </c>
      <c r="CJ80" s="42">
        <v>7.6034188270568848</v>
      </c>
      <c r="CK80" s="54">
        <f t="shared" si="54"/>
        <v>7.577207962671916</v>
      </c>
      <c r="CL80" s="42"/>
      <c r="CM80" s="44"/>
      <c r="CN80" s="44">
        <v>1.0070818662643433</v>
      </c>
      <c r="CO80" s="44">
        <v>1.4300366640090942</v>
      </c>
      <c r="CP80" s="44">
        <v>1.4485958814620972</v>
      </c>
      <c r="CQ80" s="44">
        <v>1.4798535108566284</v>
      </c>
      <c r="CR80" s="44">
        <v>1.5540903806686401</v>
      </c>
      <c r="CS80" s="44">
        <v>1.475946307182312</v>
      </c>
      <c r="CT80" s="58">
        <f t="shared" si="55"/>
        <v>1.3992674350738525</v>
      </c>
      <c r="CU80" s="44">
        <v>1.461152195930481</v>
      </c>
      <c r="CV80" s="44">
        <v>1.0599710941314697</v>
      </c>
      <c r="CW80" s="44">
        <v>0.95806753635406494</v>
      </c>
      <c r="CX80" s="44">
        <v>0.99166148900985718</v>
      </c>
      <c r="CY80" s="44">
        <v>0.93312466144561768</v>
      </c>
      <c r="CZ80" s="44">
        <v>1.008597731590271</v>
      </c>
      <c r="DA80" s="58">
        <f t="shared" si="56"/>
        <v>1.0687624514102936</v>
      </c>
      <c r="DB80" s="65">
        <v>690.72039794921875</v>
      </c>
      <c r="DC80" s="65">
        <v>1007.9364624023437</v>
      </c>
      <c r="DD80" s="65">
        <v>974.4810791015625</v>
      </c>
      <c r="DE80" s="65">
        <v>1027.228271484375</v>
      </c>
      <c r="DF80" s="65">
        <v>1011.3552856445312</v>
      </c>
      <c r="DG80" s="65">
        <v>1039.316162109375</v>
      </c>
      <c r="DH80" s="58">
        <f t="shared" si="57"/>
        <v>1.3802490380859376</v>
      </c>
      <c r="DI80" s="65">
        <v>674.18804931640625</v>
      </c>
      <c r="DJ80" s="65">
        <v>1008.7423706054687</v>
      </c>
      <c r="DK80" s="65">
        <v>1004.7863159179687</v>
      </c>
      <c r="DL80" s="65">
        <v>1030.10986328125</v>
      </c>
      <c r="DM80" s="65">
        <v>1039.4627685546875</v>
      </c>
      <c r="DN80" s="65">
        <v>1016.0439453125</v>
      </c>
      <c r="DO80" s="58">
        <f t="shared" si="58"/>
        <v>1.3855999951171876</v>
      </c>
      <c r="DP80" s="77">
        <v>24</v>
      </c>
      <c r="DQ80" s="77"/>
      <c r="DR80" s="65">
        <v>0</v>
      </c>
      <c r="DS80" s="65">
        <v>0</v>
      </c>
      <c r="DT80" s="65">
        <v>0</v>
      </c>
      <c r="DU80" s="65">
        <v>764.4375</v>
      </c>
      <c r="DV80" s="65">
        <v>752.375</v>
      </c>
      <c r="DW80" s="65">
        <v>720.5</v>
      </c>
      <c r="DX80" s="58">
        <f t="shared" si="59"/>
        <v>0.53695499999999996</v>
      </c>
      <c r="DY80" s="43">
        <v>6.4529423713684082</v>
      </c>
      <c r="DZ80" s="43">
        <v>10.510375022888184</v>
      </c>
      <c r="EA80" s="43">
        <v>28.169685363769531</v>
      </c>
      <c r="EB80" s="44">
        <f t="shared" si="62"/>
        <v>1.4978443455505372</v>
      </c>
      <c r="EC80" s="42">
        <v>15</v>
      </c>
      <c r="ED80" s="42">
        <v>15</v>
      </c>
      <c r="EE80" s="42">
        <v>15</v>
      </c>
      <c r="EF80" s="42">
        <v>15</v>
      </c>
      <c r="EG80" s="42">
        <v>15</v>
      </c>
      <c r="EH80" s="42">
        <v>15</v>
      </c>
      <c r="EI80" s="56">
        <f t="shared" ref="EI80:EI143" si="64">IF(SUM(EC80:EH80)&gt;0,AVERAGE(EC80:EH80),"")</f>
        <v>15</v>
      </c>
      <c r="EJ80" s="65">
        <v>148.07</v>
      </c>
      <c r="EK80" s="42">
        <v>0</v>
      </c>
      <c r="EL80" s="42">
        <v>0</v>
      </c>
      <c r="EM80" s="42">
        <v>0</v>
      </c>
      <c r="EN80" s="42">
        <v>0</v>
      </c>
      <c r="EO80" s="42">
        <v>0</v>
      </c>
      <c r="EP80" s="42">
        <v>0</v>
      </c>
      <c r="EQ80" s="54" t="str">
        <f t="shared" ref="EQ80:EQ143" si="65">IF(SUM(EK80:EP80)&gt;0,AVERAGE(EK80:EP80),"0")</f>
        <v>0</v>
      </c>
      <c r="ER80" s="42"/>
      <c r="ES80" s="42">
        <v>0</v>
      </c>
      <c r="ET80" s="42">
        <v>0</v>
      </c>
      <c r="EU80" s="42">
        <v>0</v>
      </c>
      <c r="EV80" s="42">
        <v>0</v>
      </c>
      <c r="EW80" s="42">
        <v>0</v>
      </c>
      <c r="EX80" s="42">
        <v>0</v>
      </c>
      <c r="EY80" s="54" t="str">
        <f t="shared" ref="EY80:EY143" si="66">IF(SUM(ES80:EX80)&gt;0,AVERAGE(ES80:EX80),"0")</f>
        <v>0</v>
      </c>
      <c r="EZ80" s="42"/>
      <c r="FA80" s="42">
        <v>0.23999999463558197</v>
      </c>
      <c r="FB80" s="42">
        <v>0.23000000417232513</v>
      </c>
      <c r="FC80" s="42">
        <v>0.23000000417232513</v>
      </c>
      <c r="FD80" s="42">
        <v>0.23000000417232513</v>
      </c>
      <c r="FE80" s="42">
        <v>0.23000000417232513</v>
      </c>
      <c r="FF80" s="42">
        <v>0.23000000417232513</v>
      </c>
      <c r="FG80" s="54">
        <f t="shared" ref="FG80:FG143" si="67">IF(SUM(FA80:FF80)&gt;0,AVERAGE(FA80:FF80),"")</f>
        <v>0.23166666924953461</v>
      </c>
      <c r="FH80" s="42"/>
      <c r="FI80" s="42">
        <v>0.23000000417232513</v>
      </c>
      <c r="FJ80" s="42">
        <v>0.2199999988079071</v>
      </c>
      <c r="FK80" s="42">
        <v>0.2199999988079071</v>
      </c>
      <c r="FL80" s="42">
        <v>0.2199999988079071</v>
      </c>
      <c r="FM80" s="42">
        <v>0.2199999988079071</v>
      </c>
      <c r="FN80" s="42">
        <v>0.2199999988079071</v>
      </c>
      <c r="FO80" s="54">
        <f t="shared" ref="FO80:FO143" si="68">IF(SUM(FI80:FN80)&gt;0,AVERAGE(FI80:FN80),"")</f>
        <v>0.22166666636864343</v>
      </c>
      <c r="FP80" s="42"/>
      <c r="FQ80" s="42">
        <v>0.54000002145767212</v>
      </c>
      <c r="FR80" s="42">
        <v>0.54000002145767212</v>
      </c>
      <c r="FS80" s="42">
        <v>0.54000002145767212</v>
      </c>
      <c r="FT80" s="42">
        <v>0.54000002145767212</v>
      </c>
      <c r="FU80" s="42">
        <v>0.54000002145767212</v>
      </c>
      <c r="FV80" s="42">
        <v>0.54000002145767212</v>
      </c>
      <c r="FW80" s="54">
        <f t="shared" ref="FW80:FW143" si="69">IF(SUM(FQ80:FV80)&gt;0,AVERAGE(FQ80:FV80),"")</f>
        <v>0.54000002145767212</v>
      </c>
      <c r="FX80" s="42"/>
      <c r="FY80">
        <f t="shared" si="60"/>
        <v>1.1124597069599846</v>
      </c>
      <c r="FZ80">
        <f t="shared" si="61"/>
        <v>0.95724801672336479</v>
      </c>
    </row>
    <row r="81" spans="1:182">
      <c r="A81" s="40">
        <v>39148</v>
      </c>
      <c r="B81" s="41"/>
      <c r="C81" s="41"/>
      <c r="D81" s="41"/>
      <c r="E81" s="42">
        <v>0</v>
      </c>
      <c r="F81" s="42">
        <v>0</v>
      </c>
      <c r="G81" s="42">
        <v>0</v>
      </c>
      <c r="H81" s="42">
        <v>0</v>
      </c>
      <c r="I81" s="42">
        <v>0</v>
      </c>
      <c r="J81" s="42">
        <v>0</v>
      </c>
      <c r="K81" s="54" t="str">
        <f t="shared" ref="K81:K144" si="70">IF(SUM(E81:J81)&gt;0,AVERAGE(E81:J81),"")</f>
        <v/>
      </c>
      <c r="L81" s="43">
        <v>7.3260076344013214E-2</v>
      </c>
      <c r="M81" s="43">
        <v>7.3260076344013214E-2</v>
      </c>
      <c r="N81" s="43">
        <v>7.3260076344013214E-2</v>
      </c>
      <c r="O81" s="43">
        <v>7.3260076344013214E-2</v>
      </c>
      <c r="P81" s="43">
        <v>2.4420024827122688E-2</v>
      </c>
      <c r="Q81" s="43">
        <v>2.4420024827122688E-2</v>
      </c>
      <c r="R81" s="54">
        <f t="shared" ref="R81:R144" si="71">AVERAGE(L81:Q81)</f>
        <v>5.698005917171637E-2</v>
      </c>
      <c r="S81" s="43">
        <v>5.4945054054260254</v>
      </c>
      <c r="T81" s="43">
        <v>4.7619047164916992</v>
      </c>
      <c r="U81" s="43">
        <v>4.1514043807983398</v>
      </c>
      <c r="V81" s="43">
        <v>5.6166057586669922</v>
      </c>
      <c r="W81" s="43">
        <v>10.256410598754883</v>
      </c>
      <c r="X81" s="43">
        <v>4.029304027557373</v>
      </c>
      <c r="Y81" s="56">
        <f t="shared" ref="Y81:Y144" si="72">IF(SUM(S81:X81)&gt;0,AVERAGE(S81:X81),"")</f>
        <v>5.7183558146158857</v>
      </c>
      <c r="Z81" s="42">
        <v>-4.1514042764902115E-2</v>
      </c>
      <c r="AA81" s="42">
        <v>-3.1746033579111099E-2</v>
      </c>
      <c r="AB81" s="42">
        <v>-4.6398047357797623E-2</v>
      </c>
      <c r="AC81" s="42">
        <v>1.7094017937779427E-2</v>
      </c>
      <c r="AD81" s="42">
        <v>-5.128205195069313E-2</v>
      </c>
      <c r="AE81" s="42">
        <v>-3.6630038172006607E-2</v>
      </c>
      <c r="AF81" s="54">
        <f t="shared" ref="AF81:AF144" si="73">AVERAGE(Z81:AE81)</f>
        <v>-3.1746032647788525E-2</v>
      </c>
      <c r="AG81" s="42">
        <v>7.4871792793273926</v>
      </c>
      <c r="AH81" s="42">
        <v>7.5555553436279297</v>
      </c>
      <c r="AI81" s="42">
        <v>7.7025642395019531</v>
      </c>
      <c r="AJ81" s="42">
        <v>7.9008545875549316</v>
      </c>
      <c r="AK81" s="42">
        <v>7.8700852394104004</v>
      </c>
      <c r="AL81" s="42">
        <v>8.1538457870483398</v>
      </c>
      <c r="AM81" s="54">
        <f t="shared" ref="AM81:AM144" si="74">IF(SUM(AG81:AL81)&gt;0,AVERAGE(AG81:AL81),"")</f>
        <v>7.7783474127451582</v>
      </c>
      <c r="AN81" s="44">
        <v>0.46886447072029114</v>
      </c>
      <c r="AO81" s="44">
        <v>0.4761904776096344</v>
      </c>
      <c r="AP81" s="44">
        <v>0.44688645005226135</v>
      </c>
      <c r="AQ81" s="44">
        <v>0.42246642708778381</v>
      </c>
      <c r="AR81" s="44">
        <v>0.67887669801712036</v>
      </c>
      <c r="AS81" s="44">
        <v>1.1208791732788086</v>
      </c>
      <c r="AT81" s="58">
        <f t="shared" ref="AT81:AT144" si="75">IF(SUM(AN81:AS81)&gt;0,AVERAGE(AN81:AS81),"")</f>
        <v>0.60236061612764991</v>
      </c>
      <c r="AU81" s="42">
        <v>0.46764346957206726</v>
      </c>
      <c r="AV81" s="42">
        <v>0.58241760730743408</v>
      </c>
      <c r="AW81" s="42">
        <v>0.61172163486480713</v>
      </c>
      <c r="AX81" s="42">
        <v>0.73137974739074707</v>
      </c>
      <c r="AY81" s="42">
        <v>0.49450549483299255</v>
      </c>
      <c r="AZ81" s="42">
        <v>0.45299145579338074</v>
      </c>
      <c r="BA81" s="54">
        <f t="shared" si="63"/>
        <v>0.55677656829357147</v>
      </c>
      <c r="BB81" s="44"/>
      <c r="BC81" s="42">
        <v>0.10866910964250565</v>
      </c>
      <c r="BD81" s="42">
        <v>0.17216117680072784</v>
      </c>
      <c r="BE81" s="42">
        <v>0.22954823076725006</v>
      </c>
      <c r="BF81" s="42">
        <v>0.33089134097099304</v>
      </c>
      <c r="BG81" s="42">
        <v>0.21245421469211578</v>
      </c>
      <c r="BH81" s="42">
        <v>0.26129427552223206</v>
      </c>
      <c r="BI81" s="54">
        <f t="shared" ref="BI81:BI144" si="76">IF(SUM(BC81:BH81)&gt;0,AVERAGE(BC81:BH81),"")</f>
        <v>0.21916972473263741</v>
      </c>
      <c r="BJ81" s="44">
        <v>3.7424199283123016E-2</v>
      </c>
      <c r="BK81" s="44">
        <v>3.6403123289346695E-2</v>
      </c>
      <c r="BL81" s="44">
        <v>3.5389196127653122E-2</v>
      </c>
      <c r="BM81" s="44">
        <v>3.8471262902021408E-2</v>
      </c>
      <c r="BN81" s="44">
        <v>3.7463322281837463E-2</v>
      </c>
      <c r="BO81" s="44">
        <v>3.8539975881576538E-2</v>
      </c>
      <c r="BP81" s="58">
        <f t="shared" ref="BP81:BP144" si="77">IF(SUM(BJ81:BO81)&gt;0,AVERAGE(BJ81:BO81),"")</f>
        <v>3.728184662759304E-2</v>
      </c>
      <c r="BQ81" s="42">
        <v>1.0231990814208984</v>
      </c>
      <c r="BR81" s="42">
        <v>1.0317460298538208</v>
      </c>
      <c r="BS81" s="42">
        <v>1.129426121711731</v>
      </c>
      <c r="BT81" s="42">
        <v>1.1892552375793457</v>
      </c>
      <c r="BU81" s="42">
        <v>1.2319902181625366</v>
      </c>
      <c r="BV81" s="42">
        <v>1.1086691617965698</v>
      </c>
      <c r="BW81" s="54">
        <f t="shared" ref="BW81:BW144" si="78">IF(SUM(BQ81:BV81)&gt;0,AVERAGE(BQ81:BV81),"")</f>
        <v>1.1190476417541504</v>
      </c>
      <c r="BX81" s="44">
        <v>4.3956045061349869E-2</v>
      </c>
      <c r="BY81" s="44">
        <v>4.6398047357797623E-2</v>
      </c>
      <c r="BZ81" s="44">
        <v>4.5177046209573746E-2</v>
      </c>
      <c r="CA81" s="44">
        <v>4.6398047357797623E-2</v>
      </c>
      <c r="CB81" s="44">
        <v>4.6398047357797623E-2</v>
      </c>
      <c r="CC81" s="44">
        <v>4.6398047357797623E-2</v>
      </c>
      <c r="CD81" s="58">
        <f t="shared" ref="CD81:CD144" si="79">IF(SUM(BX81:CC81)&gt;0,AVERAGE(BX81:CC81),"")</f>
        <v>4.5787546783685684E-2</v>
      </c>
      <c r="CE81" s="42">
        <v>7.6034188270568848</v>
      </c>
      <c r="CF81" s="42">
        <v>7.6068377494812012</v>
      </c>
      <c r="CG81" s="42">
        <v>7.6034188270568848</v>
      </c>
      <c r="CH81" s="42">
        <v>7.5999999046325684</v>
      </c>
      <c r="CI81" s="42">
        <v>7.6136751174926758</v>
      </c>
      <c r="CJ81" s="42">
        <v>7.490598201751709</v>
      </c>
      <c r="CK81" s="54">
        <f t="shared" ref="CK81:CK144" si="80">IF(SUM(CE81:CJ81)&gt;0,AVERAGE(CE81:CJ81),"")</f>
        <v>7.5863247712453203</v>
      </c>
      <c r="CL81" s="42"/>
      <c r="CM81" s="44"/>
      <c r="CN81" s="44">
        <v>1.4222222566604614</v>
      </c>
      <c r="CO81" s="44">
        <v>1.4144078493118286</v>
      </c>
      <c r="CP81" s="44">
        <v>1.4095238447189331</v>
      </c>
      <c r="CQ81" s="44">
        <v>1.5208791494369507</v>
      </c>
      <c r="CR81" s="44">
        <v>1.4730159044265747</v>
      </c>
      <c r="CS81" s="44">
        <v>2.2036631107330322</v>
      </c>
      <c r="CT81" s="58">
        <f t="shared" ref="CT81:CT144" si="81">IF(SUM(CN81:CS81)&gt;0,AVERAGE(CN81:CS81),"")</f>
        <v>1.5739520192146301</v>
      </c>
      <c r="CU81" s="44">
        <v>1.051350474357605</v>
      </c>
      <c r="CV81" s="44">
        <v>1.0427528619766235</v>
      </c>
      <c r="CW81" s="44">
        <v>1.0171023607254028</v>
      </c>
      <c r="CX81" s="44">
        <v>0.94972854852676392</v>
      </c>
      <c r="CY81" s="44">
        <v>1.0171023607254028</v>
      </c>
      <c r="CZ81" s="44">
        <v>0.35586997866630554</v>
      </c>
      <c r="DA81" s="58">
        <f t="shared" ref="DA81:DA144" si="82">IF(SUM(CU81:CZ81)&gt;0,AVERAGE(CU81:CZ81),"")</f>
        <v>0.90565109749635064</v>
      </c>
      <c r="DB81" s="65">
        <v>986.69110107421875</v>
      </c>
      <c r="DC81" s="65">
        <v>949.69476318359375</v>
      </c>
      <c r="DD81" s="65">
        <v>984.4932861328125</v>
      </c>
      <c r="DE81" s="65">
        <v>965.32354736328125</v>
      </c>
      <c r="DF81" s="65">
        <v>1080.341796875</v>
      </c>
      <c r="DG81" s="65">
        <v>1458.24169921875</v>
      </c>
      <c r="DH81" s="58">
        <f t="shared" ref="DH81:DH144" si="83">IF(SUM(DB81:DG81)&gt;0,(AVERAGE(DB81:DG81)*1440)/1000000,"")</f>
        <v>1.5419486865234375</v>
      </c>
      <c r="DI81" s="65">
        <v>1024.932861328125</v>
      </c>
      <c r="DJ81" s="65">
        <v>1008.6690673828125</v>
      </c>
      <c r="DK81" s="65">
        <v>1013.6019287109375</v>
      </c>
      <c r="DL81" s="65">
        <v>1001.5140380859375</v>
      </c>
      <c r="DM81" s="65">
        <v>1024.786376953125</v>
      </c>
      <c r="DN81" s="65">
        <v>1487.4237060546875</v>
      </c>
      <c r="DO81" s="58">
        <f t="shared" ref="DO81:DO144" si="84">IF(SUM(DI81:DN81)&gt;0,(AVERAGE(DI81:DN81)*1440)/1000000,"")</f>
        <v>1.5746227148437499</v>
      </c>
      <c r="DP81" s="77">
        <v>23</v>
      </c>
      <c r="DQ81" s="77"/>
      <c r="DR81" s="65">
        <v>723.8125</v>
      </c>
      <c r="DS81" s="65">
        <v>786.75</v>
      </c>
      <c r="DT81" s="65">
        <v>750.6875</v>
      </c>
      <c r="DU81" s="65">
        <v>722.125</v>
      </c>
      <c r="DV81" s="65">
        <v>0</v>
      </c>
      <c r="DW81" s="65">
        <v>0</v>
      </c>
      <c r="DX81" s="58">
        <f t="shared" ref="DX81:DX144" si="85">IF(SUM(DR81:DW81)&gt;0,(AVERAGE(DR81:DW81)*1440)/1000000,"")</f>
        <v>0.71601000000000004</v>
      </c>
      <c r="DY81" s="43">
        <v>6.2696948051452637</v>
      </c>
      <c r="DZ81" s="43">
        <v>11.040952682495117</v>
      </c>
      <c r="EA81" s="43">
        <v>29.238059997558594</v>
      </c>
      <c r="EB81" s="44">
        <f t="shared" si="62"/>
        <v>1.4971583765411376</v>
      </c>
      <c r="EC81" s="42">
        <v>15</v>
      </c>
      <c r="ED81" s="42">
        <v>15</v>
      </c>
      <c r="EE81" s="42">
        <v>13</v>
      </c>
      <c r="EF81" s="42">
        <v>13</v>
      </c>
      <c r="EG81" s="42">
        <v>11</v>
      </c>
      <c r="EH81" s="42">
        <v>11</v>
      </c>
      <c r="EI81" s="56">
        <f t="shared" si="64"/>
        <v>13</v>
      </c>
      <c r="EJ81" s="65">
        <v>141.88999999999999</v>
      </c>
      <c r="EK81" s="42">
        <v>0</v>
      </c>
      <c r="EL81" s="42">
        <v>0</v>
      </c>
      <c r="EM81" s="42">
        <v>0</v>
      </c>
      <c r="EN81" s="42">
        <v>0</v>
      </c>
      <c r="EO81" s="42">
        <v>0</v>
      </c>
      <c r="EP81" s="42">
        <v>0</v>
      </c>
      <c r="EQ81" s="54" t="str">
        <f t="shared" si="65"/>
        <v>0</v>
      </c>
      <c r="ER81" s="42"/>
      <c r="ES81" s="42">
        <v>0</v>
      </c>
      <c r="ET81" s="42">
        <v>0</v>
      </c>
      <c r="EU81" s="42">
        <v>0</v>
      </c>
      <c r="EV81" s="42">
        <v>0</v>
      </c>
      <c r="EW81" s="42">
        <v>0</v>
      </c>
      <c r="EX81" s="42">
        <v>0</v>
      </c>
      <c r="EY81" s="54" t="str">
        <f t="shared" si="66"/>
        <v>0</v>
      </c>
      <c r="EZ81" s="42"/>
      <c r="FA81" s="42">
        <v>0.23000000417232513</v>
      </c>
      <c r="FB81" s="42">
        <v>0.23999999463558197</v>
      </c>
      <c r="FC81" s="42">
        <v>0.23999999463558197</v>
      </c>
      <c r="FD81" s="42">
        <v>0.23999999463558197</v>
      </c>
      <c r="FE81" s="42">
        <v>0.23999999463558197</v>
      </c>
      <c r="FF81" s="42">
        <v>0.23999999463558197</v>
      </c>
      <c r="FG81" s="54">
        <f t="shared" si="67"/>
        <v>0.2383333295583725</v>
      </c>
      <c r="FH81" s="42"/>
      <c r="FI81" s="42">
        <v>0.2199999988079071</v>
      </c>
      <c r="FJ81" s="42">
        <v>0.23000000417232513</v>
      </c>
      <c r="FK81" s="42">
        <v>0.23000000417232513</v>
      </c>
      <c r="FL81" s="42">
        <v>0.23000000417232513</v>
      </c>
      <c r="FM81" s="42">
        <v>0.2199999988079071</v>
      </c>
      <c r="FN81" s="42">
        <v>0.2199999988079071</v>
      </c>
      <c r="FO81" s="54">
        <f t="shared" si="68"/>
        <v>0.22500000149011612</v>
      </c>
      <c r="FP81" s="42"/>
      <c r="FQ81" s="42">
        <v>0.54000002145767212</v>
      </c>
      <c r="FR81" s="42">
        <v>0.54000002145767212</v>
      </c>
      <c r="FS81" s="42">
        <v>0.54000002145767212</v>
      </c>
      <c r="FT81" s="42">
        <v>0.54000002145767212</v>
      </c>
      <c r="FU81" s="42">
        <v>0.54000002145767212</v>
      </c>
      <c r="FV81" s="42">
        <v>0.54000002145767212</v>
      </c>
      <c r="FW81" s="54">
        <f t="shared" si="69"/>
        <v>0.54000002145767212</v>
      </c>
      <c r="FX81" s="42"/>
      <c r="FY81">
        <f t="shared" ref="FY81:FY137" si="86">-LOG(AT81/Y81)</f>
        <v>0.97741460623098508</v>
      </c>
      <c r="FZ81">
        <f t="shared" ref="FZ81:FZ137" si="87">-LOG(CD81/AT81)</f>
        <v>1.1191091934250672</v>
      </c>
    </row>
    <row r="82" spans="1:182">
      <c r="A82" s="40">
        <v>39149</v>
      </c>
      <c r="B82" s="41"/>
      <c r="C82" s="41"/>
      <c r="D82" s="41"/>
      <c r="E82" s="42">
        <v>0</v>
      </c>
      <c r="F82" s="42">
        <v>0</v>
      </c>
      <c r="G82" s="42">
        <v>0</v>
      </c>
      <c r="H82" s="42">
        <v>0</v>
      </c>
      <c r="I82" s="42">
        <v>0</v>
      </c>
      <c r="J82" s="42">
        <v>0</v>
      </c>
      <c r="K82" s="54" t="str">
        <f t="shared" si="70"/>
        <v/>
      </c>
      <c r="L82" s="43">
        <v>2.4420024827122688E-2</v>
      </c>
      <c r="M82" s="43">
        <v>2.4420024827122688E-2</v>
      </c>
      <c r="N82" s="43">
        <v>2.4420024827122688E-2</v>
      </c>
      <c r="O82" s="43">
        <v>2.4420024827122688E-2</v>
      </c>
      <c r="P82" s="43">
        <v>2.4420024827122688E-2</v>
      </c>
      <c r="Q82" s="43">
        <v>2.4420024827122688E-2</v>
      </c>
      <c r="R82" s="54">
        <f t="shared" si="71"/>
        <v>2.4420024827122688E-2</v>
      </c>
      <c r="S82" s="43">
        <v>3.5409035682678223</v>
      </c>
      <c r="T82" s="43">
        <v>3.0525031089782715</v>
      </c>
      <c r="U82" s="43">
        <v>3.4188034534454346</v>
      </c>
      <c r="V82" s="43">
        <v>3.2967033386230469</v>
      </c>
      <c r="W82" s="43">
        <v>4.029304027557373</v>
      </c>
      <c r="X82" s="43">
        <v>3.5409035682678223</v>
      </c>
      <c r="Y82" s="56">
        <f t="shared" si="72"/>
        <v>3.4798535108566284</v>
      </c>
      <c r="Z82" s="42">
        <v>-4.1514042764902115E-2</v>
      </c>
      <c r="AA82" s="42">
        <v>-6.5934069454669952E-2</v>
      </c>
      <c r="AB82" s="42">
        <v>-6.1050061136484146E-2</v>
      </c>
      <c r="AC82" s="42">
        <v>-7.081807404756546E-2</v>
      </c>
      <c r="AD82" s="42">
        <v>-0.10500610619783401</v>
      </c>
      <c r="AE82" s="42">
        <v>-8.0586083233356476E-2</v>
      </c>
      <c r="AF82" s="54">
        <f t="shared" si="73"/>
        <v>-7.0818072805802032E-2</v>
      </c>
      <c r="AG82" s="42">
        <v>7.654700756072998</v>
      </c>
      <c r="AH82" s="42">
        <v>7.7982907295227051</v>
      </c>
      <c r="AI82" s="42">
        <v>7.8290596008300781</v>
      </c>
      <c r="AJ82" s="42">
        <v>8.0786323547363281</v>
      </c>
      <c r="AK82" s="42">
        <v>8.0786323547363281</v>
      </c>
      <c r="AL82" s="42">
        <v>7.9487180709838867</v>
      </c>
      <c r="AM82" s="54">
        <f t="shared" si="74"/>
        <v>7.8980056444803877</v>
      </c>
      <c r="AN82" s="44">
        <v>0.75457876920700073</v>
      </c>
      <c r="AO82" s="44">
        <v>0.64224666357040405</v>
      </c>
      <c r="AP82" s="44">
        <v>0.57142859697341919</v>
      </c>
      <c r="AQ82" s="44">
        <v>0.5177045464515686</v>
      </c>
      <c r="AR82" s="44">
        <v>0.87179487943649292</v>
      </c>
      <c r="AS82" s="44">
        <v>0.70818072557449341</v>
      </c>
      <c r="AT82" s="58">
        <f t="shared" si="75"/>
        <v>0.67765569686889648</v>
      </c>
      <c r="AU82" s="42">
        <v>0.56776559352874756</v>
      </c>
      <c r="AV82" s="42">
        <v>0.57753360271453857</v>
      </c>
      <c r="AW82" s="42">
        <v>0.68620270490646362</v>
      </c>
      <c r="AX82" s="42">
        <v>0.64102566242218018</v>
      </c>
      <c r="AY82" s="42">
        <v>0.60683763027191162</v>
      </c>
      <c r="AZ82" s="42">
        <v>0.72405374050140381</v>
      </c>
      <c r="BA82" s="54">
        <f t="shared" si="63"/>
        <v>0.63390315572420752</v>
      </c>
      <c r="BB82" s="44"/>
      <c r="BC82" s="42">
        <v>0.20879121124744415</v>
      </c>
      <c r="BD82" s="42">
        <v>0.26007327437400818</v>
      </c>
      <c r="BE82" s="42">
        <v>0.33089134097099304</v>
      </c>
      <c r="BF82" s="42">
        <v>0.27594628930091858</v>
      </c>
      <c r="BG82" s="42">
        <v>0.30280831456184387</v>
      </c>
      <c r="BH82" s="42">
        <v>0.37240538001060486</v>
      </c>
      <c r="BI82" s="54">
        <f t="shared" si="76"/>
        <v>0.2918193017443021</v>
      </c>
      <c r="BJ82" s="44">
        <v>3.8312226533889771E-2</v>
      </c>
      <c r="BK82" s="44">
        <v>3.8314983248710632E-2</v>
      </c>
      <c r="BL82" s="44">
        <v>3.642360121011734E-2</v>
      </c>
      <c r="BM82" s="44">
        <v>3.7513047456741333E-2</v>
      </c>
      <c r="BN82" s="44">
        <v>4.8911981284618378E-2</v>
      </c>
      <c r="BO82" s="44">
        <v>4.1613027453422546E-2</v>
      </c>
      <c r="BP82" s="58">
        <f t="shared" si="77"/>
        <v>4.0181477864583336E-2</v>
      </c>
      <c r="BQ82" s="42">
        <v>1.0940171480178833</v>
      </c>
      <c r="BR82" s="42">
        <v>1.0488400459289551</v>
      </c>
      <c r="BS82" s="42">
        <v>1.08669114112854</v>
      </c>
      <c r="BT82" s="42">
        <v>1.1233211755752563</v>
      </c>
      <c r="BU82" s="42">
        <v>1.1330891847610474</v>
      </c>
      <c r="BV82" s="42">
        <v>1.1196581125259399</v>
      </c>
      <c r="BW82" s="54">
        <f t="shared" si="78"/>
        <v>1.1009361346562703</v>
      </c>
      <c r="BX82" s="44">
        <v>4.5177046209573746E-2</v>
      </c>
      <c r="BY82" s="44">
        <v>4.5177046209573746E-2</v>
      </c>
      <c r="BZ82" s="44">
        <v>4.6398047357797623E-2</v>
      </c>
      <c r="CA82" s="44">
        <v>4.6398047357797623E-2</v>
      </c>
      <c r="CB82" s="44">
        <v>7.9365082085132599E-2</v>
      </c>
      <c r="CC82" s="44">
        <v>5.4945055395364761E-2</v>
      </c>
      <c r="CD82" s="58">
        <f t="shared" si="79"/>
        <v>5.2910054102540016E-2</v>
      </c>
      <c r="CE82" s="42">
        <v>7.6581196784973145</v>
      </c>
      <c r="CF82" s="42">
        <v>7.6683759689331055</v>
      </c>
      <c r="CG82" s="42">
        <v>7.6478633880615234</v>
      </c>
      <c r="CH82" s="42">
        <v>7.6512818336486816</v>
      </c>
      <c r="CI82" s="42">
        <v>7.6717948913574219</v>
      </c>
      <c r="CJ82" s="42">
        <v>7.6923074722290039</v>
      </c>
      <c r="CK82" s="54">
        <f t="shared" si="80"/>
        <v>7.6649572054545088</v>
      </c>
      <c r="CL82" s="42"/>
      <c r="CM82" s="44"/>
      <c r="CN82" s="44">
        <v>2.172405481338501</v>
      </c>
      <c r="CO82" s="44">
        <v>2.0971918106079102</v>
      </c>
      <c r="CP82" s="44">
        <v>1.7787545919418335</v>
      </c>
      <c r="CQ82" s="44">
        <v>1.8002442121505737</v>
      </c>
      <c r="CR82" s="44">
        <v>1.6175824403762817</v>
      </c>
      <c r="CS82" s="44">
        <v>1.5863248109817505</v>
      </c>
      <c r="CT82" s="58">
        <f t="shared" si="81"/>
        <v>1.8420838912328084</v>
      </c>
      <c r="CU82" s="44">
        <v>0.35586997866630554</v>
      </c>
      <c r="CV82" s="44">
        <v>0.46964430809020996</v>
      </c>
      <c r="CW82" s="44">
        <v>0.65870636701583862</v>
      </c>
      <c r="CX82" s="44">
        <v>0.6959642767906189</v>
      </c>
      <c r="CY82" s="44">
        <v>0.87576758861541748</v>
      </c>
      <c r="CZ82" s="44">
        <v>0.89203411340713501</v>
      </c>
      <c r="DA82" s="58">
        <f t="shared" si="82"/>
        <v>0.65799777209758759</v>
      </c>
      <c r="DB82" s="65">
        <v>1529.1820068359375</v>
      </c>
      <c r="DC82" s="65">
        <v>1428.6934814453125</v>
      </c>
      <c r="DD82" s="65">
        <v>1179.3651123046875</v>
      </c>
      <c r="DE82" s="65">
        <v>1242.24658203125</v>
      </c>
      <c r="DF82" s="65">
        <v>1079.853515625</v>
      </c>
      <c r="DG82" s="65">
        <v>1073.99267578125</v>
      </c>
      <c r="DH82" s="58">
        <f t="shared" si="83"/>
        <v>1.808000009765625</v>
      </c>
      <c r="DI82" s="65">
        <v>1485.054931640625</v>
      </c>
      <c r="DJ82" s="65">
        <v>1469.133056640625</v>
      </c>
      <c r="DK82" s="65">
        <v>1217.386962890625</v>
      </c>
      <c r="DL82" s="65">
        <v>1219.5360107421875</v>
      </c>
      <c r="DM82" s="65">
        <v>1065.78759765625</v>
      </c>
      <c r="DN82" s="65">
        <v>1058.3394775390625</v>
      </c>
      <c r="DO82" s="58">
        <f t="shared" si="84"/>
        <v>1.80365712890625</v>
      </c>
      <c r="DP82" s="77">
        <v>48</v>
      </c>
      <c r="DQ82" s="77"/>
      <c r="DR82" s="65">
        <v>751.1875</v>
      </c>
      <c r="DS82" s="65">
        <v>730.375</v>
      </c>
      <c r="DT82" s="65">
        <v>767.75</v>
      </c>
      <c r="DU82" s="65">
        <v>756.875</v>
      </c>
      <c r="DV82" s="65">
        <v>779.25</v>
      </c>
      <c r="DW82" s="65">
        <v>762.3125</v>
      </c>
      <c r="DX82" s="58">
        <f t="shared" si="85"/>
        <v>1.0914600000000001</v>
      </c>
      <c r="DY82" s="43">
        <v>6.524932861328125</v>
      </c>
      <c r="DZ82" s="43">
        <v>12.513577461242676</v>
      </c>
      <c r="EA82" s="43">
        <v>26.011283874511719</v>
      </c>
      <c r="EB82" s="44">
        <f t="shared" ref="EB82:EB145" si="88">IF(DZ82&gt;0,DO82-((DZ82-DZ81)*0.146),"")</f>
        <v>1.5886539112091065</v>
      </c>
      <c r="EC82" s="42">
        <v>11</v>
      </c>
      <c r="ED82" s="42">
        <v>11</v>
      </c>
      <c r="EE82" s="42">
        <v>11</v>
      </c>
      <c r="EF82" s="42">
        <v>11</v>
      </c>
      <c r="EG82" s="42">
        <v>9</v>
      </c>
      <c r="EH82" s="42">
        <v>10</v>
      </c>
      <c r="EI82" s="56">
        <f t="shared" si="64"/>
        <v>10.5</v>
      </c>
      <c r="EJ82" s="65">
        <v>119.58</v>
      </c>
      <c r="EK82" s="42">
        <v>0</v>
      </c>
      <c r="EL82" s="42">
        <v>0</v>
      </c>
      <c r="EM82" s="42">
        <v>0</v>
      </c>
      <c r="EN82" s="42">
        <v>0</v>
      </c>
      <c r="EO82" s="42">
        <v>0</v>
      </c>
      <c r="EP82" s="42">
        <v>0</v>
      </c>
      <c r="EQ82" s="54" t="str">
        <f t="shared" si="65"/>
        <v>0</v>
      </c>
      <c r="ER82" s="42"/>
      <c r="ES82" s="42">
        <v>0</v>
      </c>
      <c r="ET82" s="42">
        <v>0</v>
      </c>
      <c r="EU82" s="42">
        <v>0</v>
      </c>
      <c r="EV82" s="42">
        <v>0</v>
      </c>
      <c r="EW82" s="42">
        <v>0</v>
      </c>
      <c r="EX82" s="42">
        <v>0</v>
      </c>
      <c r="EY82" s="54" t="str">
        <f t="shared" si="66"/>
        <v>0</v>
      </c>
      <c r="EZ82" s="42"/>
      <c r="FA82" s="42">
        <v>0.23000000417232513</v>
      </c>
      <c r="FB82" s="42">
        <v>0.23000000417232513</v>
      </c>
      <c r="FC82" s="42">
        <v>0.23000000417232513</v>
      </c>
      <c r="FD82" s="42">
        <v>0.23000000417232513</v>
      </c>
      <c r="FE82" s="42">
        <v>0.23000000417232513</v>
      </c>
      <c r="FF82" s="42">
        <v>0.23000000417232513</v>
      </c>
      <c r="FG82" s="54">
        <f t="shared" si="67"/>
        <v>0.23000000417232513</v>
      </c>
      <c r="FH82" s="42"/>
      <c r="FI82" s="42">
        <v>0.20999999344348907</v>
      </c>
      <c r="FJ82" s="42">
        <v>0.20999999344348907</v>
      </c>
      <c r="FK82" s="42">
        <v>0.20999999344348907</v>
      </c>
      <c r="FL82" s="42">
        <v>0.20999999344348907</v>
      </c>
      <c r="FM82" s="42">
        <v>0.20999999344348907</v>
      </c>
      <c r="FN82" s="42">
        <v>0.20999999344348907</v>
      </c>
      <c r="FO82" s="54">
        <f t="shared" si="68"/>
        <v>0.20999999344348907</v>
      </c>
      <c r="FP82" s="42"/>
      <c r="FQ82" s="42">
        <v>0.54000002145767212</v>
      </c>
      <c r="FR82" s="42">
        <v>0.54000002145767212</v>
      </c>
      <c r="FS82" s="42">
        <v>0.54000002145767212</v>
      </c>
      <c r="FT82" s="42">
        <v>0.54000002145767212</v>
      </c>
      <c r="FU82" s="42">
        <v>0.54000002145767212</v>
      </c>
      <c r="FV82" s="42">
        <v>0.54000002145767212</v>
      </c>
      <c r="FW82" s="54">
        <f t="shared" si="69"/>
        <v>0.54000002145767212</v>
      </c>
      <c r="FX82" s="42"/>
      <c r="FY82">
        <f t="shared" si="86"/>
        <v>0.71055186844177964</v>
      </c>
      <c r="FZ82">
        <f t="shared" si="87"/>
        <v>1.1074708880606956</v>
      </c>
    </row>
    <row r="83" spans="1:182">
      <c r="A83" s="40">
        <v>39150</v>
      </c>
      <c r="B83" s="41"/>
      <c r="C83" s="41"/>
      <c r="D83" s="41"/>
      <c r="E83" s="42">
        <v>0</v>
      </c>
      <c r="F83" s="42">
        <v>0</v>
      </c>
      <c r="G83" s="42">
        <v>0</v>
      </c>
      <c r="H83" s="42">
        <v>0</v>
      </c>
      <c r="I83" s="42">
        <v>0</v>
      </c>
      <c r="J83" s="42">
        <v>0</v>
      </c>
      <c r="K83" s="54" t="str">
        <f t="shared" si="70"/>
        <v/>
      </c>
      <c r="L83" s="43">
        <v>2.4420024827122688E-2</v>
      </c>
      <c r="M83" s="43">
        <v>2.4420024827122688E-2</v>
      </c>
      <c r="N83" s="43">
        <v>0</v>
      </c>
      <c r="O83" s="43">
        <v>0</v>
      </c>
      <c r="P83" s="43">
        <v>0</v>
      </c>
      <c r="Q83" s="43">
        <v>0</v>
      </c>
      <c r="R83" s="54">
        <f t="shared" si="71"/>
        <v>8.1400082757075633E-3</v>
      </c>
      <c r="S83" s="43">
        <v>3.2967033386230469</v>
      </c>
      <c r="T83" s="43">
        <v>3.2967033386230469</v>
      </c>
      <c r="U83" s="43">
        <v>3.4188034534454346</v>
      </c>
      <c r="V83" s="43">
        <v>5.4945054054260254</v>
      </c>
      <c r="W83" s="43">
        <v>15.262515068054199</v>
      </c>
      <c r="X83" s="43">
        <v>4.1514043807983398</v>
      </c>
      <c r="Y83" s="56">
        <f t="shared" si="72"/>
        <v>5.8201058308283491</v>
      </c>
      <c r="Z83" s="42">
        <v>-7.5702078640460968E-2</v>
      </c>
      <c r="AA83" s="42">
        <v>-7.5702078640460968E-2</v>
      </c>
      <c r="AB83" s="42">
        <v>-3.1746033579111099E-2</v>
      </c>
      <c r="AC83" s="42">
        <v>-7.081807404756546E-2</v>
      </c>
      <c r="AD83" s="42">
        <v>-5.128205195069313E-2</v>
      </c>
      <c r="AE83" s="42">
        <v>-2.6862027123570442E-2</v>
      </c>
      <c r="AF83" s="54">
        <f t="shared" si="73"/>
        <v>-5.5352057330310345E-2</v>
      </c>
      <c r="AG83" s="42">
        <v>8.2632474899291992</v>
      </c>
      <c r="AH83" s="42">
        <v>8.0615386962890625</v>
      </c>
      <c r="AI83" s="42">
        <v>8.126495361328125</v>
      </c>
      <c r="AJ83" s="42">
        <v>7.8051280975341797</v>
      </c>
      <c r="AK83" s="42">
        <v>7.9692306518554687</v>
      </c>
      <c r="AL83" s="42">
        <v>8.3076925277709961</v>
      </c>
      <c r="AM83" s="54">
        <f t="shared" si="74"/>
        <v>8.0888888041178379</v>
      </c>
      <c r="AN83" s="44">
        <v>0.55189257860183716</v>
      </c>
      <c r="AO83" s="44">
        <v>0.60073262453079224</v>
      </c>
      <c r="AP83" s="44">
        <v>0.6398046612739563</v>
      </c>
      <c r="AQ83" s="44">
        <v>0.45177045464515686</v>
      </c>
      <c r="AR83" s="44">
        <v>1.0451771020889282</v>
      </c>
      <c r="AS83" s="44">
        <v>0.85958486795425415</v>
      </c>
      <c r="AT83" s="58">
        <f t="shared" si="75"/>
        <v>0.69149371484915412</v>
      </c>
      <c r="AU83" s="42">
        <v>0.7032967209815979</v>
      </c>
      <c r="AV83" s="42">
        <v>0.65689867734909058</v>
      </c>
      <c r="AW83" s="42">
        <v>0.61416363716125488</v>
      </c>
      <c r="AX83" s="42">
        <v>0.51648354530334473</v>
      </c>
      <c r="AY83" s="42">
        <v>0.47374847531318665</v>
      </c>
      <c r="AZ83" s="42">
        <v>0.48229548335075378</v>
      </c>
      <c r="BA83" s="54">
        <f t="shared" si="63"/>
        <v>0.57448108990987146</v>
      </c>
      <c r="BB83" s="44"/>
      <c r="BC83" s="42">
        <v>0.33577534556388855</v>
      </c>
      <c r="BD83" s="42">
        <v>0.30769231915473938</v>
      </c>
      <c r="BE83" s="42">
        <v>0.29181930422782898</v>
      </c>
      <c r="BF83" s="42">
        <v>0.24908424913883209</v>
      </c>
      <c r="BG83" s="42">
        <v>0.14407815039157867</v>
      </c>
      <c r="BH83" s="42">
        <v>0.15750916302204132</v>
      </c>
      <c r="BI83" s="54">
        <f t="shared" si="76"/>
        <v>0.24765975524981818</v>
      </c>
      <c r="BJ83" s="44">
        <v>3.9488792419433594E-2</v>
      </c>
      <c r="BK83" s="44">
        <v>3.8437154144048691E-2</v>
      </c>
      <c r="BL83" s="44">
        <v>3.8943439722061157E-2</v>
      </c>
      <c r="BM83" s="44">
        <v>3.8332734256982803E-2</v>
      </c>
      <c r="BN83" s="44">
        <v>4.0674634277820587E-2</v>
      </c>
      <c r="BO83" s="44">
        <v>4.0674634277820587E-2</v>
      </c>
      <c r="BP83" s="58">
        <f t="shared" si="77"/>
        <v>3.9425231516361237E-2</v>
      </c>
      <c r="BQ83" s="42">
        <v>1.1550672054290771</v>
      </c>
      <c r="BR83" s="42">
        <v>1.1526252031326294</v>
      </c>
      <c r="BS83" s="42">
        <v>1.1367521286010742</v>
      </c>
      <c r="BT83" s="42">
        <v>1.1135531663894653</v>
      </c>
      <c r="BU83" s="42">
        <v>1.0488400459289551</v>
      </c>
      <c r="BV83" s="42">
        <v>1.0659340620040894</v>
      </c>
      <c r="BW83" s="54">
        <f t="shared" si="78"/>
        <v>1.1121286352475483</v>
      </c>
      <c r="BX83" s="44">
        <v>4.6398047357797623E-2</v>
      </c>
      <c r="BY83" s="44">
        <v>4.8840049654245377E-2</v>
      </c>
      <c r="BZ83" s="44">
        <v>4.5177046209573746E-2</v>
      </c>
      <c r="CA83" s="44">
        <v>4.76190485060215E-2</v>
      </c>
      <c r="CB83" s="44">
        <v>4.76190485060215E-2</v>
      </c>
      <c r="CC83" s="44">
        <v>4.6398047357797623E-2</v>
      </c>
      <c r="CD83" s="58">
        <f t="shared" si="79"/>
        <v>4.7008547931909561E-2</v>
      </c>
      <c r="CE83" s="42">
        <v>7.7094016075134277</v>
      </c>
      <c r="CF83" s="42">
        <v>7.7094016075134277</v>
      </c>
      <c r="CG83" s="42">
        <v>7.6957263946533203</v>
      </c>
      <c r="CH83" s="42">
        <v>7.7094016075134277</v>
      </c>
      <c r="CI83" s="42">
        <v>7.6888890266418457</v>
      </c>
      <c r="CJ83" s="42">
        <v>7.6717948913574219</v>
      </c>
      <c r="CK83" s="54">
        <f t="shared" si="80"/>
        <v>7.6974358558654785</v>
      </c>
      <c r="CL83" s="42"/>
      <c r="CM83" s="44"/>
      <c r="CN83" s="44">
        <v>1.4827839136123657</v>
      </c>
      <c r="CO83" s="44">
        <v>1.4573870897293091</v>
      </c>
      <c r="CP83" s="44">
        <v>1.4691087007522583</v>
      </c>
      <c r="CQ83" s="44">
        <v>1.466178297996521</v>
      </c>
      <c r="CR83" s="44">
        <v>1.6097680330276489</v>
      </c>
      <c r="CS83" s="44">
        <v>1.5492063760757446</v>
      </c>
      <c r="CT83" s="58">
        <f t="shared" si="81"/>
        <v>1.5057387351989746</v>
      </c>
      <c r="CU83" s="44">
        <v>0.94972854852676392</v>
      </c>
      <c r="CV83" s="44">
        <v>0.94141566753387451</v>
      </c>
      <c r="CW83" s="44">
        <v>1.0001165866851807</v>
      </c>
      <c r="CX83" s="44">
        <v>0.97481715679168701</v>
      </c>
      <c r="CY83" s="44">
        <v>0.88388854265213013</v>
      </c>
      <c r="CZ83" s="44">
        <v>0.94972854852676392</v>
      </c>
      <c r="DA83" s="58">
        <f t="shared" si="82"/>
        <v>0.94994917511940002</v>
      </c>
      <c r="DB83" s="65">
        <v>1043.833984375</v>
      </c>
      <c r="DC83" s="65">
        <v>982.4176025390625</v>
      </c>
      <c r="DD83" s="65">
        <v>1029.67041015625</v>
      </c>
      <c r="DE83" s="65">
        <v>997.31378173828125</v>
      </c>
      <c r="DF83" s="65">
        <v>1059.951171875</v>
      </c>
      <c r="DG83" s="65">
        <v>1070.32958984375</v>
      </c>
      <c r="DH83" s="58">
        <f t="shared" si="83"/>
        <v>1.4840439697265626</v>
      </c>
      <c r="DI83" s="65">
        <v>1063.8095703125</v>
      </c>
      <c r="DJ83" s="65">
        <v>1049.74365234375</v>
      </c>
      <c r="DK83" s="65">
        <v>1061.074462890625</v>
      </c>
      <c r="DL83" s="65">
        <v>1084.2001953125</v>
      </c>
      <c r="DM83" s="65">
        <v>1066.00732421875</v>
      </c>
      <c r="DN83" s="65">
        <v>1064.4932861328125</v>
      </c>
      <c r="DO83" s="58">
        <f t="shared" si="84"/>
        <v>1.533438837890625</v>
      </c>
      <c r="DP83" s="77">
        <v>24</v>
      </c>
      <c r="DQ83" s="77">
        <v>951.45001220703125</v>
      </c>
      <c r="DR83" s="65">
        <v>771.3125</v>
      </c>
      <c r="DS83" s="65">
        <v>0</v>
      </c>
      <c r="DT83" s="65">
        <v>0</v>
      </c>
      <c r="DU83" s="65">
        <v>753.25</v>
      </c>
      <c r="DV83" s="65">
        <v>0</v>
      </c>
      <c r="DW83" s="65">
        <v>0</v>
      </c>
      <c r="DX83" s="58">
        <f t="shared" si="85"/>
        <v>0.36589500000000003</v>
      </c>
      <c r="DY83" s="43">
        <v>6.4987545013427734</v>
      </c>
      <c r="DZ83" s="43">
        <v>12.242875099182129</v>
      </c>
      <c r="EA83" s="43">
        <v>28.3790283203125</v>
      </c>
      <c r="EB83" s="44">
        <f t="shared" si="88"/>
        <v>1.5729613827514648</v>
      </c>
      <c r="EC83" s="42">
        <v>10</v>
      </c>
      <c r="ED83" s="42">
        <v>10</v>
      </c>
      <c r="EE83" s="42">
        <v>11</v>
      </c>
      <c r="EF83" s="42">
        <f>AVERAGE(EE83,EG83)</f>
        <v>11.5</v>
      </c>
      <c r="EG83" s="42">
        <v>12</v>
      </c>
      <c r="EH83" s="42">
        <v>15</v>
      </c>
      <c r="EI83" s="56">
        <f t="shared" si="64"/>
        <v>11.583333333333334</v>
      </c>
      <c r="EJ83" s="65">
        <v>122.84</v>
      </c>
      <c r="EK83" s="42">
        <v>0</v>
      </c>
      <c r="EL83" s="42">
        <v>0</v>
      </c>
      <c r="EM83" s="42">
        <v>0</v>
      </c>
      <c r="EN83" s="42" t="s">
        <v>233</v>
      </c>
      <c r="EO83" s="42">
        <v>0</v>
      </c>
      <c r="EP83" s="42">
        <v>0</v>
      </c>
      <c r="EQ83" s="54" t="str">
        <f t="shared" si="65"/>
        <v>0</v>
      </c>
      <c r="ER83" s="42"/>
      <c r="ES83" s="42">
        <v>0</v>
      </c>
      <c r="ET83" s="42">
        <v>0</v>
      </c>
      <c r="EU83" s="42">
        <v>0</v>
      </c>
      <c r="EV83" s="43">
        <f>AVERAGE(EU83,EW83)</f>
        <v>0</v>
      </c>
      <c r="EW83" s="42">
        <v>0</v>
      </c>
      <c r="EX83" s="42">
        <v>0</v>
      </c>
      <c r="EY83" s="54" t="str">
        <f t="shared" si="66"/>
        <v>0</v>
      </c>
      <c r="EZ83" s="42"/>
      <c r="FA83" s="42">
        <v>0.23000000417232513</v>
      </c>
      <c r="FB83" s="42">
        <v>0.20999999344348907</v>
      </c>
      <c r="FC83" s="42">
        <v>0.20999999344348907</v>
      </c>
      <c r="FD83" s="43">
        <f>AVERAGE(FC83,FE83)</f>
        <v>0.22999999672174454</v>
      </c>
      <c r="FE83" s="42">
        <v>0.25</v>
      </c>
      <c r="FF83" s="42">
        <v>0.25</v>
      </c>
      <c r="FG83" s="54">
        <f t="shared" si="67"/>
        <v>0.22999999796350798</v>
      </c>
      <c r="FH83" s="42"/>
      <c r="FI83" s="42">
        <v>0.20999999344348907</v>
      </c>
      <c r="FJ83" s="42">
        <v>0.20999999344348907</v>
      </c>
      <c r="FK83" s="42">
        <v>0.20999999344348907</v>
      </c>
      <c r="FL83" s="43">
        <f>AVERAGE(FK83,FM83)</f>
        <v>0.2199999988079071</v>
      </c>
      <c r="FM83" s="42">
        <v>0.23000000417232513</v>
      </c>
      <c r="FN83" s="42">
        <v>0.23999999463558197</v>
      </c>
      <c r="FO83" s="54">
        <f t="shared" si="68"/>
        <v>0.21999999632438025</v>
      </c>
      <c r="FP83" s="42"/>
      <c r="FQ83" s="42">
        <v>0.54000002145767212</v>
      </c>
      <c r="FR83" s="42">
        <v>0.54000002145767212</v>
      </c>
      <c r="FS83" s="42">
        <v>0.54000002145767212</v>
      </c>
      <c r="FT83" s="43">
        <f>AVERAGE(FS83,FU83)</f>
        <v>0.54000002145767212</v>
      </c>
      <c r="FU83" s="42">
        <v>0.54000002145767212</v>
      </c>
      <c r="FV83" s="42">
        <v>0.54000002145767212</v>
      </c>
      <c r="FW83" s="54">
        <f t="shared" si="69"/>
        <v>0.54000002145767212</v>
      </c>
      <c r="FX83" s="42"/>
      <c r="FY83">
        <f t="shared" si="86"/>
        <v>0.92514264472766672</v>
      </c>
      <c r="FZ83">
        <f t="shared" si="87"/>
        <v>1.1676114007787406</v>
      </c>
    </row>
    <row r="84" spans="1:182">
      <c r="A84" s="40">
        <v>39151</v>
      </c>
      <c r="B84" s="41"/>
      <c r="C84" s="41"/>
      <c r="D84" s="41"/>
      <c r="E84" s="42">
        <v>0</v>
      </c>
      <c r="F84" s="42">
        <v>0</v>
      </c>
      <c r="G84" s="42">
        <v>0</v>
      </c>
      <c r="H84" s="42">
        <v>0</v>
      </c>
      <c r="I84" s="42">
        <v>0</v>
      </c>
      <c r="J84" s="42">
        <v>0</v>
      </c>
      <c r="K84" s="54" t="str">
        <f t="shared" si="70"/>
        <v/>
      </c>
      <c r="L84" s="43">
        <v>0</v>
      </c>
      <c r="M84" s="43">
        <v>0</v>
      </c>
      <c r="N84" s="43">
        <v>0</v>
      </c>
      <c r="O84" s="43">
        <v>0</v>
      </c>
      <c r="P84" s="43">
        <v>0</v>
      </c>
      <c r="Q84" s="43">
        <v>0</v>
      </c>
      <c r="R84" s="54">
        <f t="shared" si="71"/>
        <v>0</v>
      </c>
      <c r="S84" s="43">
        <v>4.029304027557373</v>
      </c>
      <c r="T84" s="43">
        <v>3.1746032238006592</v>
      </c>
      <c r="U84" s="43">
        <v>3.2967033386230469</v>
      </c>
      <c r="V84" s="43">
        <v>6.7155065536499023</v>
      </c>
      <c r="W84" s="43">
        <v>17.338216781616211</v>
      </c>
      <c r="X84" s="43">
        <v>17.338216781616211</v>
      </c>
      <c r="Y84" s="56">
        <f t="shared" si="72"/>
        <v>8.6487584511439</v>
      </c>
      <c r="Z84" s="42">
        <v>-1.2210012413561344E-2</v>
      </c>
      <c r="AA84" s="42">
        <v>-7.326007355004549E-3</v>
      </c>
      <c r="AB84" s="42">
        <v>-1.7094017937779427E-2</v>
      </c>
      <c r="AC84" s="42">
        <v>-7.326007355004549E-3</v>
      </c>
      <c r="AD84" s="42">
        <v>1.7094017937779427E-2</v>
      </c>
      <c r="AE84" s="42">
        <v>4.1514042764902115E-2</v>
      </c>
      <c r="AF84" s="54">
        <f t="shared" si="73"/>
        <v>2.4420026068886123E-3</v>
      </c>
      <c r="AG84" s="42">
        <v>7.8393163681030273</v>
      </c>
      <c r="AH84" s="42">
        <v>7.7367520332336426</v>
      </c>
      <c r="AI84" s="42">
        <v>7.7128205299377441</v>
      </c>
      <c r="AJ84" s="42">
        <v>7.6581196784973145</v>
      </c>
      <c r="AK84" s="42">
        <v>8.2427349090576172</v>
      </c>
      <c r="AL84" s="42">
        <v>7.9589743614196777</v>
      </c>
      <c r="AM84" s="54">
        <f t="shared" si="74"/>
        <v>7.8581196467081709</v>
      </c>
      <c r="AN84" s="44">
        <v>0.61538463830947876</v>
      </c>
      <c r="AO84" s="44">
        <v>0.4761904776096344</v>
      </c>
      <c r="AP84" s="44">
        <v>0.44932845234870911</v>
      </c>
      <c r="AQ84" s="44">
        <v>0.46886447072029114</v>
      </c>
      <c r="AR84" s="44">
        <v>0.83516484498977661</v>
      </c>
      <c r="AS84" s="44">
        <v>0.83272284269332886</v>
      </c>
      <c r="AT84" s="58">
        <f t="shared" si="75"/>
        <v>0.61294262111186981</v>
      </c>
      <c r="AU84" s="42">
        <v>0.5445665717124939</v>
      </c>
      <c r="AV84" s="42">
        <v>0.55677658319473267</v>
      </c>
      <c r="AW84" s="42">
        <v>0.53724056482315063</v>
      </c>
      <c r="AX84" s="42">
        <v>0.5494505763053894</v>
      </c>
      <c r="AY84" s="42">
        <v>0.63614165782928467</v>
      </c>
      <c r="AZ84" s="42">
        <v>0.63003665208816528</v>
      </c>
      <c r="BA84" s="54">
        <f t="shared" si="63"/>
        <v>0.57570210099220276</v>
      </c>
      <c r="BB84" s="44"/>
      <c r="BC84" s="42">
        <v>0.20512820780277252</v>
      </c>
      <c r="BD84" s="42">
        <v>0.25518926978111267</v>
      </c>
      <c r="BE84" s="42">
        <v>0.27350428700447083</v>
      </c>
      <c r="BF84" s="42">
        <v>0.23931623995304108</v>
      </c>
      <c r="BG84" s="42">
        <v>0.23565323650836945</v>
      </c>
      <c r="BH84" s="42">
        <v>0.32112333178520203</v>
      </c>
      <c r="BI84" s="54">
        <f t="shared" si="76"/>
        <v>0.25498576213916141</v>
      </c>
      <c r="BJ84" s="44">
        <v>3.9646048098802567E-2</v>
      </c>
      <c r="BK84" s="44">
        <v>3.8632925599813461E-2</v>
      </c>
      <c r="BL84" s="44">
        <v>3.8705695420503616E-2</v>
      </c>
      <c r="BM84" s="44">
        <v>3.7664454430341721E-2</v>
      </c>
      <c r="BN84" s="44">
        <v>3.5875733941793442E-2</v>
      </c>
      <c r="BO84" s="44">
        <v>3.5875733941793442E-2</v>
      </c>
      <c r="BP84" s="58">
        <f t="shared" si="77"/>
        <v>3.7733431905508041E-2</v>
      </c>
      <c r="BQ84" s="42">
        <v>1.0781440734863281</v>
      </c>
      <c r="BR84" s="42">
        <v>1.1672772169113159</v>
      </c>
      <c r="BS84" s="42">
        <v>1.1623932123184204</v>
      </c>
      <c r="BT84" s="42">
        <v>1.1367521286010742</v>
      </c>
      <c r="BU84" s="42">
        <v>1.1184371709823608</v>
      </c>
      <c r="BV84" s="42">
        <v>1.1599512100219727</v>
      </c>
      <c r="BW84" s="54">
        <f t="shared" si="78"/>
        <v>1.1371591687202454</v>
      </c>
      <c r="BX84" s="44">
        <v>4.5177046209573746E-2</v>
      </c>
      <c r="BY84" s="44">
        <v>4.3956045061349869E-2</v>
      </c>
      <c r="BZ84" s="44">
        <v>4.5177046209573746E-2</v>
      </c>
      <c r="CA84" s="44">
        <v>4.3956045061349869E-2</v>
      </c>
      <c r="CB84" s="44">
        <v>4.5177046209573746E-2</v>
      </c>
      <c r="CC84" s="44">
        <v>4.5177046209573746E-2</v>
      </c>
      <c r="CD84" s="58">
        <f t="shared" si="79"/>
        <v>4.4770045826832451E-2</v>
      </c>
      <c r="CE84" s="42">
        <v>7.7025642395019531</v>
      </c>
      <c r="CF84" s="42">
        <v>7.6820511817932129</v>
      </c>
      <c r="CG84" s="42">
        <v>7.6649570465087891</v>
      </c>
      <c r="CH84" s="42">
        <v>7.6615386009216309</v>
      </c>
      <c r="CI84" s="42">
        <v>7.6752138137817383</v>
      </c>
      <c r="CJ84" s="42">
        <v>7.6786322593688965</v>
      </c>
      <c r="CK84" s="54">
        <f t="shared" si="80"/>
        <v>7.6774928569793701</v>
      </c>
      <c r="CL84" s="42"/>
      <c r="CM84" s="44"/>
      <c r="CN84" s="44">
        <v>1.4818071126937866</v>
      </c>
      <c r="CO84" s="44">
        <v>1.4622710943222046</v>
      </c>
      <c r="CP84" s="44">
        <v>1.4612942934036255</v>
      </c>
      <c r="CQ84" s="44">
        <v>1.4837607145309448</v>
      </c>
      <c r="CR84" s="44">
        <v>1.5443223714828491</v>
      </c>
      <c r="CS84" s="44">
        <v>1.5550671815872192</v>
      </c>
      <c r="CT84" s="58">
        <f t="shared" si="81"/>
        <v>1.4980871280034382</v>
      </c>
      <c r="CU84" s="44">
        <v>0.97481715679168701</v>
      </c>
      <c r="CV84" s="44">
        <v>1.0001165866851807</v>
      </c>
      <c r="CW84" s="44">
        <v>1.008597731590271</v>
      </c>
      <c r="CX84" s="44">
        <v>1.025629997253418</v>
      </c>
      <c r="CY84" s="44">
        <v>0.92485761642456055</v>
      </c>
      <c r="CZ84" s="44">
        <v>0.91661465167999268</v>
      </c>
      <c r="DA84" s="58">
        <f t="shared" si="82"/>
        <v>0.97510562340418494</v>
      </c>
      <c r="DB84" s="65">
        <v>1023.198974609375</v>
      </c>
      <c r="DC84" s="65">
        <v>989.86566162109375</v>
      </c>
      <c r="DD84" s="65">
        <v>1026.25146484375</v>
      </c>
      <c r="DE84" s="65">
        <v>1013.3088989257812</v>
      </c>
      <c r="DF84" s="65">
        <v>1028.0830078125</v>
      </c>
      <c r="DG84" s="65">
        <v>1076.068359375</v>
      </c>
      <c r="DH84" s="58">
        <f t="shared" si="83"/>
        <v>1.4776263281249999</v>
      </c>
      <c r="DI84" s="65">
        <v>1064.4932861328125</v>
      </c>
      <c r="DJ84" s="65">
        <v>1053.99267578125</v>
      </c>
      <c r="DK84" s="65">
        <v>1047.765625</v>
      </c>
      <c r="DL84" s="65">
        <v>1064.419921875</v>
      </c>
      <c r="DM84" s="65">
        <v>1054.6031494140625</v>
      </c>
      <c r="DN84" s="65">
        <v>1054.676513671875</v>
      </c>
      <c r="DO84" s="58">
        <f t="shared" si="84"/>
        <v>1.5215882812499999</v>
      </c>
      <c r="DP84" s="77">
        <v>24</v>
      </c>
      <c r="DQ84" s="77">
        <v>2335.074951171875</v>
      </c>
      <c r="DR84" s="65">
        <v>0</v>
      </c>
      <c r="DS84" s="65">
        <v>0</v>
      </c>
      <c r="DT84" s="65">
        <v>750.875</v>
      </c>
      <c r="DU84" s="65">
        <v>799.875</v>
      </c>
      <c r="DV84" s="65">
        <v>774.25</v>
      </c>
      <c r="DW84" s="65">
        <v>0</v>
      </c>
      <c r="DX84" s="58">
        <f t="shared" si="85"/>
        <v>0.55800000000000005</v>
      </c>
      <c r="DY84" s="43">
        <v>6.5772891044616699</v>
      </c>
      <c r="DZ84" s="43">
        <v>13.527812004089355</v>
      </c>
      <c r="EA84" s="43">
        <v>28.083061218261719</v>
      </c>
      <c r="EB84" s="44">
        <f t="shared" si="88"/>
        <v>1.3339874931335449</v>
      </c>
      <c r="EC84" s="42">
        <v>15</v>
      </c>
      <c r="ED84" s="42">
        <v>13</v>
      </c>
      <c r="EE84" s="42">
        <v>13</v>
      </c>
      <c r="EF84" s="42">
        <v>13</v>
      </c>
      <c r="EG84" s="42">
        <v>17</v>
      </c>
      <c r="EH84" s="42">
        <v>17</v>
      </c>
      <c r="EI84" s="56">
        <f t="shared" si="64"/>
        <v>14.666666666666666</v>
      </c>
      <c r="EJ84" s="65">
        <v>154.35</v>
      </c>
      <c r="EK84" s="42">
        <v>0</v>
      </c>
      <c r="EL84" s="42">
        <v>0</v>
      </c>
      <c r="EM84" s="42">
        <v>0</v>
      </c>
      <c r="EN84" s="42">
        <v>0</v>
      </c>
      <c r="EO84" s="42">
        <v>0</v>
      </c>
      <c r="EP84" s="42">
        <v>0</v>
      </c>
      <c r="EQ84" s="54" t="str">
        <f t="shared" si="65"/>
        <v>0</v>
      </c>
      <c r="ER84" s="42"/>
      <c r="ES84" s="42">
        <v>0</v>
      </c>
      <c r="ET84" s="42">
        <v>0</v>
      </c>
      <c r="EU84" s="42">
        <v>0</v>
      </c>
      <c r="EV84" s="42">
        <v>0</v>
      </c>
      <c r="EW84" s="42">
        <v>0</v>
      </c>
      <c r="EX84" s="42">
        <v>0</v>
      </c>
      <c r="EY84" s="54" t="str">
        <f t="shared" si="66"/>
        <v>0</v>
      </c>
      <c r="EZ84" s="42"/>
      <c r="FA84" s="42">
        <v>0.25</v>
      </c>
      <c r="FB84" s="42">
        <v>0.23000000417232513</v>
      </c>
      <c r="FC84" s="42">
        <v>0.23000000417232513</v>
      </c>
      <c r="FD84" s="42">
        <v>0.23000000417232513</v>
      </c>
      <c r="FE84" s="42">
        <v>0.25</v>
      </c>
      <c r="FF84" s="42">
        <v>0.25</v>
      </c>
      <c r="FG84" s="54">
        <f t="shared" si="67"/>
        <v>0.24000000208616257</v>
      </c>
      <c r="FH84" s="42"/>
      <c r="FI84" s="42">
        <v>0.23999999463558197</v>
      </c>
      <c r="FJ84" s="42">
        <v>0.23999999463558197</v>
      </c>
      <c r="FK84" s="42">
        <v>0.2199999988079071</v>
      </c>
      <c r="FL84" s="42">
        <v>0.2199999988079071</v>
      </c>
      <c r="FM84" s="42">
        <v>0.2199999988079071</v>
      </c>
      <c r="FN84" s="42">
        <v>0.2199999988079071</v>
      </c>
      <c r="FO84" s="54">
        <f t="shared" si="68"/>
        <v>0.22666666408379874</v>
      </c>
      <c r="FP84" s="42"/>
      <c r="FQ84" s="42">
        <v>0.54000002145767212</v>
      </c>
      <c r="FR84" s="42">
        <v>0.54000002145767212</v>
      </c>
      <c r="FS84" s="42">
        <v>0.54000002145767212</v>
      </c>
      <c r="FT84" s="42">
        <v>0.54000002145767212</v>
      </c>
      <c r="FU84" s="42">
        <v>0.54000002145767212</v>
      </c>
      <c r="FV84" s="42">
        <v>0.54000002145767212</v>
      </c>
      <c r="FW84" s="54">
        <f t="shared" si="69"/>
        <v>0.54000002145767212</v>
      </c>
      <c r="FX84" s="42"/>
      <c r="FY84">
        <f t="shared" si="86"/>
        <v>1.1495339468102439</v>
      </c>
      <c r="FZ84">
        <f t="shared" si="87"/>
        <v>1.136432282243272</v>
      </c>
    </row>
    <row r="85" spans="1:182">
      <c r="A85" s="40">
        <v>39152</v>
      </c>
      <c r="B85" s="41"/>
      <c r="C85" s="41"/>
      <c r="D85" s="41"/>
      <c r="E85" s="42">
        <v>0</v>
      </c>
      <c r="F85" s="42">
        <v>0</v>
      </c>
      <c r="G85" s="42">
        <v>0</v>
      </c>
      <c r="H85" s="42">
        <v>0</v>
      </c>
      <c r="I85" s="42">
        <v>0</v>
      </c>
      <c r="J85" s="42">
        <v>0</v>
      </c>
      <c r="K85" s="54" t="str">
        <f t="shared" si="70"/>
        <v/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43">
        <v>0</v>
      </c>
      <c r="R85" s="54">
        <f t="shared" si="71"/>
        <v>0</v>
      </c>
      <c r="S85" s="43">
        <v>8.9133090972900391</v>
      </c>
      <c r="T85" s="43">
        <v>5.4945054054260254</v>
      </c>
      <c r="U85" s="43">
        <v>5.4945054054260254</v>
      </c>
      <c r="V85" s="43">
        <v>5.3724055290222168</v>
      </c>
      <c r="W85" s="43">
        <v>28.69352912902832</v>
      </c>
      <c r="X85" s="43">
        <v>19.536020278930664</v>
      </c>
      <c r="Y85" s="56">
        <f t="shared" si="72"/>
        <v>12.250712474187216</v>
      </c>
      <c r="Z85" s="42">
        <v>3.6630038172006607E-2</v>
      </c>
      <c r="AA85" s="42">
        <v>0.10012210160493851</v>
      </c>
      <c r="AB85" s="42">
        <v>3.6630038172006607E-2</v>
      </c>
      <c r="AC85" s="42">
        <v>-2.4420025292783976E-3</v>
      </c>
      <c r="AD85" s="42">
        <v>3.1746033579111099E-2</v>
      </c>
      <c r="AE85" s="42">
        <v>6.5934069454669952E-2</v>
      </c>
      <c r="AF85" s="54">
        <f t="shared" si="73"/>
        <v>4.477004640890906E-2</v>
      </c>
      <c r="AG85" s="42">
        <v>8.2256412506103516</v>
      </c>
      <c r="AH85" s="42">
        <v>8.0273504257202148</v>
      </c>
      <c r="AI85" s="42">
        <v>7.4119658470153809</v>
      </c>
      <c r="AJ85" s="42">
        <v>8.1675214767456055</v>
      </c>
      <c r="AK85" s="42">
        <v>8.0683765411376953</v>
      </c>
      <c r="AL85" s="42">
        <v>8.3863248825073242</v>
      </c>
      <c r="AM85" s="54">
        <f t="shared" si="74"/>
        <v>8.0478634039560948</v>
      </c>
      <c r="AN85" s="44">
        <v>0.84004884958267212</v>
      </c>
      <c r="AO85" s="44">
        <v>0.68864470720291138</v>
      </c>
      <c r="AP85" s="44">
        <v>0.47374847531318665</v>
      </c>
      <c r="AQ85" s="44">
        <v>0.41025641560554504</v>
      </c>
      <c r="AR85" s="44">
        <v>0.51037853956222534</v>
      </c>
      <c r="AS85" s="44">
        <v>0.86935287714004517</v>
      </c>
      <c r="AT85" s="58">
        <f t="shared" si="75"/>
        <v>0.63207164406776428</v>
      </c>
      <c r="AU85" s="42">
        <v>0.5445665717124939</v>
      </c>
      <c r="AV85" s="42">
        <v>0.58852261304855347</v>
      </c>
      <c r="AW85" s="42">
        <v>0.58363860845565796</v>
      </c>
      <c r="AX85" s="42">
        <v>0.63003665208816528</v>
      </c>
      <c r="AY85" s="42">
        <v>0.67887669801712036</v>
      </c>
      <c r="AZ85" s="42">
        <v>0.70818072557449341</v>
      </c>
      <c r="BA85" s="54">
        <f t="shared" si="63"/>
        <v>0.62230364481608069</v>
      </c>
      <c r="BB85" s="44"/>
      <c r="BC85" s="42">
        <v>0.26373627781867981</v>
      </c>
      <c r="BD85" s="42">
        <v>0.28937730193138123</v>
      </c>
      <c r="BE85" s="42">
        <v>0.28815630078315735</v>
      </c>
      <c r="BF85" s="42">
        <v>0.28327229619026184</v>
      </c>
      <c r="BG85" s="42">
        <v>0.37362638115882874</v>
      </c>
      <c r="BH85" s="42">
        <v>0.38461539149284363</v>
      </c>
      <c r="BI85" s="54">
        <f t="shared" si="76"/>
        <v>0.31379732489585876</v>
      </c>
      <c r="BJ85" s="44">
        <v>3.5875733941793442E-2</v>
      </c>
      <c r="BK85" s="44">
        <v>3.5875733941793442E-2</v>
      </c>
      <c r="BL85" s="44">
        <v>3.5875733941793442E-2</v>
      </c>
      <c r="BM85" s="44">
        <v>3.5875733941793442E-2</v>
      </c>
      <c r="BN85" s="44">
        <v>3.4835681319236755E-2</v>
      </c>
      <c r="BO85" s="44">
        <v>3.4985940903425217E-2</v>
      </c>
      <c r="BP85" s="58">
        <f t="shared" si="77"/>
        <v>3.5554092998305954E-2</v>
      </c>
      <c r="BQ85" s="42">
        <v>1.1697192192077637</v>
      </c>
      <c r="BR85" s="42">
        <v>1.1074481010437012</v>
      </c>
      <c r="BS85" s="42">
        <v>1.1001220941543579</v>
      </c>
      <c r="BT85" s="42">
        <v>1.0915751457214355</v>
      </c>
      <c r="BU85" s="42">
        <v>1.1269841194152832</v>
      </c>
      <c r="BV85" s="42">
        <v>1.1318681240081787</v>
      </c>
      <c r="BW85" s="54">
        <f t="shared" si="78"/>
        <v>1.1212861339251201</v>
      </c>
      <c r="BX85" s="44">
        <v>4.2735043913125992E-2</v>
      </c>
      <c r="BY85" s="44">
        <v>4.2735043913125992E-2</v>
      </c>
      <c r="BZ85" s="44">
        <v>4.2735043913125992E-2</v>
      </c>
      <c r="CA85" s="44">
        <v>4.2735043913125992E-2</v>
      </c>
      <c r="CB85" s="44">
        <v>4.3956045061349869E-2</v>
      </c>
      <c r="CC85" s="44">
        <v>4.3956045061349869E-2</v>
      </c>
      <c r="CD85" s="58">
        <f t="shared" si="79"/>
        <v>4.3142044295867286E-2</v>
      </c>
      <c r="CE85" s="42">
        <v>7.6683759689331055</v>
      </c>
      <c r="CF85" s="42">
        <v>7.6581196784973145</v>
      </c>
      <c r="CG85" s="42">
        <v>7.6410255432128906</v>
      </c>
      <c r="CH85" s="42">
        <v>7.6170940399169922</v>
      </c>
      <c r="CI85" s="42">
        <v>7.6034188270568848</v>
      </c>
      <c r="CJ85" s="42">
        <v>7.6170940399169922</v>
      </c>
      <c r="CK85" s="54">
        <f t="shared" si="80"/>
        <v>7.6341880162556963</v>
      </c>
      <c r="CL85" s="42"/>
      <c r="CM85" s="44"/>
      <c r="CN85" s="44">
        <v>1.4358974695205688</v>
      </c>
      <c r="CO85" s="44">
        <v>1.4603174924850464</v>
      </c>
      <c r="CP85" s="44">
        <v>1.4700855016708374</v>
      </c>
      <c r="CQ85" s="44">
        <v>1.4261294603347778</v>
      </c>
      <c r="CR85" s="44">
        <v>1.5511599779129028</v>
      </c>
      <c r="CS85" s="44">
        <v>1.4896215200424194</v>
      </c>
      <c r="CT85" s="58">
        <f t="shared" si="81"/>
        <v>1.472201903661092</v>
      </c>
      <c r="CU85" s="44">
        <v>1.051350474357605</v>
      </c>
      <c r="CV85" s="44">
        <v>1.0341812372207642</v>
      </c>
      <c r="CW85" s="44">
        <v>1.0171023607254028</v>
      </c>
      <c r="CX85" s="44">
        <v>1.0427528619766235</v>
      </c>
      <c r="CY85" s="44">
        <v>0.91661465167999268</v>
      </c>
      <c r="CZ85" s="44">
        <v>1.008597731590271</v>
      </c>
      <c r="DA85" s="58">
        <f t="shared" si="82"/>
        <v>1.0117665529251099</v>
      </c>
      <c r="DB85" s="65">
        <v>992.674072265625</v>
      </c>
      <c r="DC85" s="65">
        <v>966.05615234375</v>
      </c>
      <c r="DD85" s="65">
        <v>1015.7509155273437</v>
      </c>
      <c r="DE85" s="65">
        <v>954.3345947265625</v>
      </c>
      <c r="DF85" s="65">
        <v>1054.7008056640625</v>
      </c>
      <c r="DG85" s="65">
        <v>1015.2625732421875</v>
      </c>
      <c r="DH85" s="58">
        <f t="shared" si="83"/>
        <v>1.4397069873046875</v>
      </c>
      <c r="DI85" s="65">
        <v>1061.074462890625</v>
      </c>
      <c r="DJ85" s="65">
        <v>1051.111083984375</v>
      </c>
      <c r="DK85" s="65">
        <v>1040</v>
      </c>
      <c r="DL85" s="65">
        <v>1041.68505859375</v>
      </c>
      <c r="DM85" s="65">
        <v>1027.155029296875</v>
      </c>
      <c r="DN85" s="65">
        <v>1046.4713134765625</v>
      </c>
      <c r="DO85" s="58">
        <f t="shared" si="84"/>
        <v>1.5041992675781251</v>
      </c>
      <c r="DP85" s="77">
        <v>24</v>
      </c>
      <c r="DQ85" s="77">
        <v>2335.074951171875</v>
      </c>
      <c r="DR85" s="65">
        <v>0</v>
      </c>
      <c r="DS85" s="65">
        <v>793.5625</v>
      </c>
      <c r="DT85" s="65">
        <v>0</v>
      </c>
      <c r="DU85" s="65">
        <v>0</v>
      </c>
      <c r="DV85" s="65">
        <v>0</v>
      </c>
      <c r="DW85" s="65">
        <v>0</v>
      </c>
      <c r="DX85" s="58">
        <f t="shared" si="85"/>
        <v>0.19045500000000001</v>
      </c>
      <c r="DY85" s="43">
        <v>6.4823927879333496</v>
      </c>
      <c r="DZ85" s="43">
        <v>14.610624313354492</v>
      </c>
      <c r="EA85" s="43">
        <v>29.144218444824219</v>
      </c>
      <c r="EB85" s="44">
        <f t="shared" si="88"/>
        <v>1.346108670425415</v>
      </c>
      <c r="EC85" s="42">
        <v>17</v>
      </c>
      <c r="ED85" s="42">
        <v>17</v>
      </c>
      <c r="EE85" s="42">
        <v>17</v>
      </c>
      <c r="EF85" s="42">
        <v>15</v>
      </c>
      <c r="EG85" s="42">
        <v>15</v>
      </c>
      <c r="EH85" s="42">
        <v>20</v>
      </c>
      <c r="EI85" s="56">
        <f t="shared" si="64"/>
        <v>16.833333333333332</v>
      </c>
      <c r="EJ85" s="65">
        <v>182.71</v>
      </c>
      <c r="EK85" s="42">
        <v>0</v>
      </c>
      <c r="EL85" s="42">
        <v>0</v>
      </c>
      <c r="EM85" s="42">
        <v>0</v>
      </c>
      <c r="EN85" s="42">
        <v>0</v>
      </c>
      <c r="EO85" s="42">
        <v>0</v>
      </c>
      <c r="EP85" s="42">
        <v>0</v>
      </c>
      <c r="EQ85" s="54" t="str">
        <f t="shared" si="65"/>
        <v>0</v>
      </c>
      <c r="ER85" s="42"/>
      <c r="ES85" s="42">
        <v>0</v>
      </c>
      <c r="ET85" s="42">
        <v>0</v>
      </c>
      <c r="EU85" s="42">
        <v>0</v>
      </c>
      <c r="EV85" s="42">
        <v>0</v>
      </c>
      <c r="EW85" s="42">
        <v>0</v>
      </c>
      <c r="EX85" s="42">
        <v>0</v>
      </c>
      <c r="EY85" s="54" t="str">
        <f t="shared" si="66"/>
        <v>0</v>
      </c>
      <c r="EZ85" s="42"/>
      <c r="FA85" s="42">
        <v>0.23000000417232513</v>
      </c>
      <c r="FB85" s="42">
        <v>0.23000000417232513</v>
      </c>
      <c r="FC85" s="42">
        <v>0.23000000417232513</v>
      </c>
      <c r="FD85" s="42">
        <v>0.23000000417232513</v>
      </c>
      <c r="FE85" s="42">
        <v>0.23000000417232513</v>
      </c>
      <c r="FF85" s="42">
        <v>0.2199999988079071</v>
      </c>
      <c r="FG85" s="54">
        <f t="shared" si="67"/>
        <v>0.22833333661158881</v>
      </c>
      <c r="FH85" s="42"/>
      <c r="FI85" s="42">
        <v>0.20000000298023224</v>
      </c>
      <c r="FJ85" s="42">
        <v>0.20000000298023224</v>
      </c>
      <c r="FK85" s="42">
        <v>0.20000000298023224</v>
      </c>
      <c r="FL85" s="42">
        <v>0.20000000298023224</v>
      </c>
      <c r="FM85" s="42">
        <v>0.20000000298023224</v>
      </c>
      <c r="FN85" s="42">
        <v>0.18999999761581421</v>
      </c>
      <c r="FO85" s="54">
        <f t="shared" si="68"/>
        <v>0.19833333541949591</v>
      </c>
      <c r="FP85" s="42"/>
      <c r="FQ85" s="42">
        <v>0.54000002145767212</v>
      </c>
      <c r="FR85" s="42">
        <v>0.56000000238418579</v>
      </c>
      <c r="FS85" s="42">
        <v>0.56000000238418579</v>
      </c>
      <c r="FT85" s="42">
        <v>0.56000000238418579</v>
      </c>
      <c r="FU85" s="42">
        <v>0.56000000238418579</v>
      </c>
      <c r="FV85" s="42">
        <v>0.56000000238418579</v>
      </c>
      <c r="FW85" s="54">
        <f t="shared" si="69"/>
        <v>0.55666667222976685</v>
      </c>
      <c r="FX85" s="42"/>
      <c r="FY85">
        <f t="shared" si="86"/>
        <v>1.2873950395450895</v>
      </c>
      <c r="FZ85">
        <f t="shared" si="87"/>
        <v>1.1658655870911867</v>
      </c>
    </row>
    <row r="86" spans="1:182">
      <c r="A86" s="40">
        <v>39153</v>
      </c>
      <c r="B86" s="41"/>
      <c r="C86" s="41"/>
      <c r="D86" s="41"/>
      <c r="E86" s="42">
        <v>0</v>
      </c>
      <c r="F86" s="42">
        <v>0</v>
      </c>
      <c r="G86" s="42">
        <v>0</v>
      </c>
      <c r="H86" s="42">
        <v>8.1538457870483398</v>
      </c>
      <c r="I86" s="42">
        <v>8.2324790954589844</v>
      </c>
      <c r="J86" s="42">
        <v>8.2119655609130859</v>
      </c>
      <c r="K86" s="54">
        <f t="shared" si="70"/>
        <v>4.0997150739034014</v>
      </c>
      <c r="L86" s="43">
        <v>0</v>
      </c>
      <c r="M86" s="43">
        <v>0</v>
      </c>
      <c r="N86" s="43">
        <v>0.48840048909187317</v>
      </c>
      <c r="O86" s="43">
        <v>0</v>
      </c>
      <c r="P86" s="43">
        <v>4.8840049654245377E-2</v>
      </c>
      <c r="Q86" s="43">
        <v>4.8840049654245377E-2</v>
      </c>
      <c r="R86" s="54">
        <f t="shared" si="71"/>
        <v>9.7680098066727325E-2</v>
      </c>
      <c r="S86" s="43">
        <v>6.8376069068908691</v>
      </c>
      <c r="T86" s="43">
        <v>5.4945054054260254</v>
      </c>
      <c r="U86" s="43">
        <v>4.884005069732666</v>
      </c>
      <c r="V86" s="43">
        <v>14.65201473236084</v>
      </c>
      <c r="W86" s="43">
        <v>95.604393005371094</v>
      </c>
      <c r="X86" s="43">
        <v>60.195362091064453</v>
      </c>
      <c r="Y86" s="56">
        <f t="shared" si="72"/>
        <v>31.277981201807659</v>
      </c>
      <c r="Z86" s="42">
        <v>4.6398047357797623E-2</v>
      </c>
      <c r="AA86" s="42">
        <v>7.326007355004549E-3</v>
      </c>
      <c r="AB86" s="42">
        <v>3.1746033579111099E-2</v>
      </c>
      <c r="AC86" s="42">
        <v>-1.7094017937779427E-2</v>
      </c>
      <c r="AD86" s="42">
        <v>0.13431014120578766</v>
      </c>
      <c r="AE86" s="42">
        <v>7.5702078640460968E-2</v>
      </c>
      <c r="AF86" s="54">
        <f t="shared" si="73"/>
        <v>4.6398048366730414E-2</v>
      </c>
      <c r="AG86" s="42">
        <v>7.4837608337402344</v>
      </c>
      <c r="AH86" s="42">
        <v>7.894017219543457</v>
      </c>
      <c r="AI86" s="42">
        <v>7.5452990531921387</v>
      </c>
      <c r="AJ86" s="42">
        <v>7.9623932838439941</v>
      </c>
      <c r="AK86" s="42">
        <v>7.9316239356994629</v>
      </c>
      <c r="AL86" s="42">
        <v>7.7128205299377441</v>
      </c>
      <c r="AM86" s="54">
        <f t="shared" si="74"/>
        <v>7.7549858093261719</v>
      </c>
      <c r="AN86" s="44">
        <v>0.64468866586685181</v>
      </c>
      <c r="AO86" s="44">
        <v>0.39804640412330627</v>
      </c>
      <c r="AP86" s="44">
        <v>0.40781441330909729</v>
      </c>
      <c r="AQ86" s="44">
        <v>0.27106228470802307</v>
      </c>
      <c r="AR86" s="44">
        <v>0.84737485647201538</v>
      </c>
      <c r="AS86" s="44">
        <v>0.84737485647201538</v>
      </c>
      <c r="AT86" s="58">
        <f t="shared" si="75"/>
        <v>0.56939358015855157</v>
      </c>
      <c r="AU86" s="42">
        <v>0.7667887806892395</v>
      </c>
      <c r="AV86" s="42">
        <v>0.63736265897750854</v>
      </c>
      <c r="AW86" s="42">
        <v>0.60073262453079224</v>
      </c>
      <c r="AX86" s="42">
        <v>0.73015874624252319</v>
      </c>
      <c r="AY86" s="42">
        <v>0.69719171524047852</v>
      </c>
      <c r="AZ86" s="42">
        <v>0.77655678987503052</v>
      </c>
      <c r="BA86" s="54">
        <f t="shared" si="63"/>
        <v>0.70146521925926208</v>
      </c>
      <c r="BB86" s="44"/>
      <c r="BC86" s="42">
        <v>0.43833944201469421</v>
      </c>
      <c r="BD86" s="42">
        <v>0.3858363926410675</v>
      </c>
      <c r="BE86" s="42">
        <v>0.26251527667045593</v>
      </c>
      <c r="BF86" s="42">
        <v>0.39438340067863464</v>
      </c>
      <c r="BG86" s="42">
        <v>0.37484738230705261</v>
      </c>
      <c r="BH86" s="42">
        <v>0.42368742823600769</v>
      </c>
      <c r="BI86" s="54">
        <f t="shared" si="76"/>
        <v>0.37993488709131878</v>
      </c>
      <c r="BJ86" s="44">
        <v>3.3985130488872528E-2</v>
      </c>
      <c r="BK86" s="44">
        <v>3.6294661462306976E-2</v>
      </c>
      <c r="BL86" s="44">
        <v>3.5162586718797684E-2</v>
      </c>
      <c r="BM86" s="44">
        <v>3.5162586718797684E-2</v>
      </c>
      <c r="BN86" s="44">
        <v>3.6192987114191055E-2</v>
      </c>
      <c r="BO86" s="44">
        <v>3.4172330051660538E-2</v>
      </c>
      <c r="BP86" s="58">
        <f t="shared" si="77"/>
        <v>3.5161713759104408E-2</v>
      </c>
      <c r="BQ86" s="42">
        <v>1.1465201377868652</v>
      </c>
      <c r="BR86" s="42">
        <v>1.168498158454895</v>
      </c>
      <c r="BS86" s="42">
        <v>1.1074481010437012</v>
      </c>
      <c r="BT86" s="42">
        <v>1.0793651342391968</v>
      </c>
      <c r="BU86" s="42">
        <v>1.1318681240081787</v>
      </c>
      <c r="BV86" s="42">
        <v>1.1428571939468384</v>
      </c>
      <c r="BW86" s="54">
        <f t="shared" si="78"/>
        <v>1.1294261415799458</v>
      </c>
      <c r="BX86" s="44">
        <v>4.3956045061349869E-2</v>
      </c>
      <c r="BY86" s="44">
        <v>4.2735043913125992E-2</v>
      </c>
      <c r="BZ86" s="44">
        <v>4.3956045061349869E-2</v>
      </c>
      <c r="CA86" s="44">
        <v>4.2735043913125992E-2</v>
      </c>
      <c r="CB86" s="44">
        <v>4.6398047357797623E-2</v>
      </c>
      <c r="CC86" s="44">
        <v>3.6630038172006607E-2</v>
      </c>
      <c r="CD86" s="58">
        <f t="shared" si="79"/>
        <v>4.2735043913125992E-2</v>
      </c>
      <c r="CE86" s="42">
        <v>7.634188175201416</v>
      </c>
      <c r="CF86" s="42">
        <v>7.634188175201416</v>
      </c>
      <c r="CG86" s="42">
        <v>7.6376066207885742</v>
      </c>
      <c r="CH86" s="42">
        <v>7.5897436141967773</v>
      </c>
      <c r="CI86" s="42">
        <v>7.6068377494812012</v>
      </c>
      <c r="CJ86" s="42">
        <v>7.6102561950683594</v>
      </c>
      <c r="CK86" s="54">
        <f t="shared" si="80"/>
        <v>7.618803421656291</v>
      </c>
      <c r="CL86" s="42"/>
      <c r="CM86" s="44"/>
      <c r="CN86" s="44">
        <v>1.4798535108566284</v>
      </c>
      <c r="CO86" s="44">
        <v>1.0393162965774536</v>
      </c>
      <c r="CP86" s="44">
        <v>0.98949939012527466</v>
      </c>
      <c r="CQ86" s="44">
        <v>1.0031746625900269</v>
      </c>
      <c r="CR86" s="44">
        <v>1.6527472734451294</v>
      </c>
      <c r="CS86" s="44">
        <v>1.0578755140304565</v>
      </c>
      <c r="CT86" s="58">
        <f t="shared" si="81"/>
        <v>1.2037444412708282</v>
      </c>
      <c r="CU86" s="44">
        <v>0.99166148900985718</v>
      </c>
      <c r="CV86" s="44">
        <v>1.4134821891784668</v>
      </c>
      <c r="CW86" s="44">
        <v>1.442021369934082</v>
      </c>
      <c r="CX86" s="44">
        <v>1.442021369934082</v>
      </c>
      <c r="CY86" s="44">
        <v>0.85960197448730469</v>
      </c>
      <c r="CZ86" s="44">
        <v>1.4040098190307617</v>
      </c>
      <c r="DA86" s="58">
        <f t="shared" si="82"/>
        <v>1.2587997019290924</v>
      </c>
      <c r="DB86" s="65">
        <v>987.78997802734375</v>
      </c>
      <c r="DC86" s="65">
        <v>679.7313232421875</v>
      </c>
      <c r="DD86" s="65">
        <v>719.90228271484375</v>
      </c>
      <c r="DE86" s="65">
        <v>631.5018310546875</v>
      </c>
      <c r="DF86" s="65">
        <v>1162.5152587890625</v>
      </c>
      <c r="DG86" s="65">
        <v>671.184326171875</v>
      </c>
      <c r="DH86" s="58">
        <f t="shared" si="83"/>
        <v>1.1646300000000001</v>
      </c>
      <c r="DI86" s="65">
        <v>1035.4334716796875</v>
      </c>
      <c r="DJ86" s="65">
        <v>705.64105224609375</v>
      </c>
      <c r="DK86" s="65">
        <v>707.69232177734375</v>
      </c>
      <c r="DL86" s="65">
        <v>717.94873046875</v>
      </c>
      <c r="DM86" s="65">
        <v>1180.4395751953125</v>
      </c>
      <c r="DN86" s="65">
        <v>730.25640869140625</v>
      </c>
      <c r="DO86" s="58">
        <f t="shared" si="84"/>
        <v>1.2185787744140626</v>
      </c>
      <c r="DP86" s="77">
        <v>24</v>
      </c>
      <c r="DQ86" s="77">
        <v>6353.1748046875</v>
      </c>
      <c r="DR86" s="65">
        <v>755.8125</v>
      </c>
      <c r="DS86" s="65">
        <v>762.1875</v>
      </c>
      <c r="DT86" s="65">
        <v>808.9375</v>
      </c>
      <c r="DU86" s="65">
        <v>788.8125</v>
      </c>
      <c r="DV86" s="65">
        <v>758.3125</v>
      </c>
      <c r="DW86" s="65">
        <v>0</v>
      </c>
      <c r="DX86" s="58">
        <f t="shared" si="85"/>
        <v>0.92977500000000002</v>
      </c>
      <c r="DY86" s="43">
        <v>6.3874969482421875</v>
      </c>
      <c r="DZ86" s="43">
        <v>11.936078071594238</v>
      </c>
      <c r="EA86" s="43">
        <v>28.220222473144531</v>
      </c>
      <c r="EB86" s="44">
        <f t="shared" si="88"/>
        <v>1.6090625257110596</v>
      </c>
      <c r="EC86" s="42">
        <v>20</v>
      </c>
      <c r="ED86" s="42">
        <v>18</v>
      </c>
      <c r="EE86" s="42">
        <v>18</v>
      </c>
      <c r="EF86" s="42">
        <v>18</v>
      </c>
      <c r="EG86" s="42">
        <v>26</v>
      </c>
      <c r="EH86" s="42">
        <v>26</v>
      </c>
      <c r="EI86" s="56">
        <f t="shared" si="64"/>
        <v>21</v>
      </c>
      <c r="EJ86" s="65">
        <v>163.83000000000001</v>
      </c>
      <c r="EK86" s="42">
        <v>0</v>
      </c>
      <c r="EL86" s="42">
        <v>0</v>
      </c>
      <c r="EM86" s="42">
        <v>0</v>
      </c>
      <c r="EN86" s="42">
        <v>0</v>
      </c>
      <c r="EO86" s="42">
        <v>0</v>
      </c>
      <c r="EP86" s="42">
        <v>0</v>
      </c>
      <c r="EQ86" s="54" t="str">
        <f t="shared" si="65"/>
        <v>0</v>
      </c>
      <c r="ER86" s="42"/>
      <c r="ES86" s="42">
        <v>0</v>
      </c>
      <c r="ET86" s="42">
        <v>0</v>
      </c>
      <c r="EU86" s="42">
        <v>0</v>
      </c>
      <c r="EV86" s="42">
        <v>0</v>
      </c>
      <c r="EW86" s="42">
        <v>0</v>
      </c>
      <c r="EX86" s="42">
        <v>0</v>
      </c>
      <c r="EY86" s="54" t="str">
        <f t="shared" si="66"/>
        <v>0</v>
      </c>
      <c r="EZ86" s="42"/>
      <c r="FA86" s="42">
        <v>0.2199999988079071</v>
      </c>
      <c r="FB86" s="42">
        <v>0.20000000298023224</v>
      </c>
      <c r="FC86" s="42">
        <v>0.2199999988079071</v>
      </c>
      <c r="FD86" s="42">
        <v>0.2199999988079071</v>
      </c>
      <c r="FE86" s="42">
        <v>0.2199999988079071</v>
      </c>
      <c r="FF86" s="42">
        <v>0.2199999988079071</v>
      </c>
      <c r="FG86" s="54">
        <f t="shared" si="67"/>
        <v>0.2166666661699613</v>
      </c>
      <c r="FH86" s="42"/>
      <c r="FI86" s="42">
        <v>0.18999999761581421</v>
      </c>
      <c r="FJ86" s="42">
        <v>0.18999999761581421</v>
      </c>
      <c r="FK86" s="42">
        <v>0.18999999761581421</v>
      </c>
      <c r="FL86" s="42">
        <v>0.18999999761581421</v>
      </c>
      <c r="FM86" s="42">
        <v>0.18999999761581421</v>
      </c>
      <c r="FN86" s="42">
        <v>0.18999999761581421</v>
      </c>
      <c r="FO86" s="54">
        <f t="shared" si="68"/>
        <v>0.18999999761581421</v>
      </c>
      <c r="FP86" s="42"/>
      <c r="FQ86" s="42">
        <v>0.56000000238418579</v>
      </c>
      <c r="FR86" s="42">
        <v>0.56000000238418579</v>
      </c>
      <c r="FS86" s="42">
        <v>0.56000000238418579</v>
      </c>
      <c r="FT86" s="42">
        <v>0.56000000238418579</v>
      </c>
      <c r="FU86" s="42">
        <v>0.56000000238418579</v>
      </c>
      <c r="FV86" s="42">
        <v>0.56000000238418579</v>
      </c>
      <c r="FW86" s="54">
        <f t="shared" si="69"/>
        <v>0.56000000238418579</v>
      </c>
      <c r="FX86" s="42"/>
      <c r="FY86">
        <f t="shared" si="86"/>
        <v>1.739826148075474</v>
      </c>
      <c r="FZ86">
        <f t="shared" si="87"/>
        <v>1.1246284116604217</v>
      </c>
    </row>
    <row r="87" spans="1:182">
      <c r="A87" s="40">
        <v>39154</v>
      </c>
      <c r="B87" s="41"/>
      <c r="C87" s="41"/>
      <c r="D87" s="41"/>
      <c r="E87" s="42">
        <v>8.0615386962890625</v>
      </c>
      <c r="F87" s="42">
        <v>8.0034189224243164</v>
      </c>
      <c r="G87" s="42">
        <v>7.9931621551513672</v>
      </c>
      <c r="H87" s="42">
        <v>8.0615386962890625</v>
      </c>
      <c r="I87" s="42">
        <v>8.0649576187133789</v>
      </c>
      <c r="J87" s="42">
        <v>8.0102567672729492</v>
      </c>
      <c r="K87" s="54">
        <f t="shared" si="70"/>
        <v>8.0324788093566895</v>
      </c>
      <c r="L87" s="43">
        <v>4.8840049654245377E-2</v>
      </c>
      <c r="M87" s="43">
        <v>4.8840049654245377E-2</v>
      </c>
      <c r="N87" s="43">
        <v>4.8840049654245377E-2</v>
      </c>
      <c r="O87" s="43">
        <v>4.8840049654245377E-2</v>
      </c>
      <c r="P87" s="43">
        <v>0</v>
      </c>
      <c r="Q87" s="43">
        <v>0</v>
      </c>
      <c r="R87" s="54">
        <f t="shared" si="71"/>
        <v>3.2560033102830253E-2</v>
      </c>
      <c r="S87" s="43">
        <v>25.641025543212891</v>
      </c>
      <c r="T87" s="43">
        <v>21.611721038818359</v>
      </c>
      <c r="U87" s="43">
        <v>25.763126373291016</v>
      </c>
      <c r="V87" s="43">
        <v>41.147739410400391</v>
      </c>
      <c r="W87" s="43">
        <v>202.56410217285156</v>
      </c>
      <c r="X87" s="43">
        <v>207.57020568847656</v>
      </c>
      <c r="Y87" s="56">
        <f t="shared" si="72"/>
        <v>87.382986704508468</v>
      </c>
      <c r="Z87" s="42">
        <v>2.1978022530674934E-2</v>
      </c>
      <c r="AA87" s="42">
        <v>7.326007355004549E-3</v>
      </c>
      <c r="AB87" s="42">
        <v>2.1978022530674934E-2</v>
      </c>
      <c r="AC87" s="42">
        <v>5.6166056543588638E-2</v>
      </c>
      <c r="AD87" s="42">
        <v>0.16361416876316071</v>
      </c>
      <c r="AE87" s="42">
        <v>0.10989011079072952</v>
      </c>
      <c r="AF87" s="54">
        <f t="shared" si="73"/>
        <v>6.3492064752305552E-2</v>
      </c>
      <c r="AG87" s="42">
        <v>7.7982907295227051</v>
      </c>
      <c r="AH87" s="42">
        <v>7.5350427627563477</v>
      </c>
      <c r="AI87" s="42">
        <v>7.6307692527770996</v>
      </c>
      <c r="AJ87" s="42">
        <v>7.9076924324035645</v>
      </c>
      <c r="AK87" s="42">
        <v>7.8837604522705078</v>
      </c>
      <c r="AL87" s="42">
        <v>7.8119659423828125</v>
      </c>
      <c r="AM87" s="54">
        <f t="shared" si="74"/>
        <v>7.7612535953521729</v>
      </c>
      <c r="AN87" s="44">
        <v>0.75457876920700073</v>
      </c>
      <c r="AO87" s="44">
        <v>0.67643469572067261</v>
      </c>
      <c r="AP87" s="44">
        <v>0.83760684728622437</v>
      </c>
      <c r="AQ87" s="44">
        <v>0.9841269850730896</v>
      </c>
      <c r="AR87" s="44">
        <v>2.7643468379974365</v>
      </c>
      <c r="AS87" s="44">
        <v>1.9291819334030151</v>
      </c>
      <c r="AT87" s="58">
        <f t="shared" si="75"/>
        <v>1.3243793447812398</v>
      </c>
      <c r="AU87" s="42">
        <v>0.58119660615921021</v>
      </c>
      <c r="AV87" s="42">
        <v>0.51526254415512085</v>
      </c>
      <c r="AW87" s="42">
        <v>0.57142859697341919</v>
      </c>
      <c r="AX87" s="42">
        <v>0.5653235912322998</v>
      </c>
      <c r="AY87" s="42">
        <v>0.42490842938423157</v>
      </c>
      <c r="AZ87" s="42">
        <v>0.65689867734909058</v>
      </c>
      <c r="BA87" s="54">
        <f t="shared" si="63"/>
        <v>0.55250307420889533</v>
      </c>
      <c r="BB87" s="44"/>
      <c r="BC87" s="42">
        <v>0.3699633777141571</v>
      </c>
      <c r="BD87" s="42">
        <v>0.28327229619026184</v>
      </c>
      <c r="BE87" s="42">
        <v>0.35042735934257507</v>
      </c>
      <c r="BF87" s="42">
        <v>0.21245421469211578</v>
      </c>
      <c r="BG87" s="42">
        <v>0.3223443329334259</v>
      </c>
      <c r="BH87" s="42">
        <v>0.3699633777141571</v>
      </c>
      <c r="BI87" s="54">
        <f t="shared" si="76"/>
        <v>0.31807082643111545</v>
      </c>
      <c r="BJ87" s="44">
        <v>3.4172330051660538E-2</v>
      </c>
      <c r="BK87" s="44">
        <v>3.4172330051660538E-2</v>
      </c>
      <c r="BL87" s="44">
        <v>3.6457668989896774E-2</v>
      </c>
      <c r="BM87" s="44">
        <v>3.5807915031909943E-2</v>
      </c>
      <c r="BN87" s="44">
        <v>3.6101777106523514E-2</v>
      </c>
      <c r="BO87" s="44">
        <v>3.6337893456220627E-2</v>
      </c>
      <c r="BP87" s="58">
        <f t="shared" si="77"/>
        <v>3.5508319114645324E-2</v>
      </c>
      <c r="BQ87" s="42">
        <v>1.1514041423797607</v>
      </c>
      <c r="BR87" s="42">
        <v>1.0940171480178833</v>
      </c>
      <c r="BS87" s="42">
        <v>1.0598291158676147</v>
      </c>
      <c r="BT87" s="42">
        <v>1.0512820482254028</v>
      </c>
      <c r="BU87" s="42">
        <v>1.0329670906066895</v>
      </c>
      <c r="BV87" s="42">
        <v>1.1257631778717041</v>
      </c>
      <c r="BW87" s="54">
        <f t="shared" si="78"/>
        <v>1.0858771204948425</v>
      </c>
      <c r="BX87" s="44">
        <v>4.2735043913125992E-2</v>
      </c>
      <c r="BY87" s="44">
        <v>4.1514042764902115E-2</v>
      </c>
      <c r="BZ87" s="44">
        <v>4.6398047357797623E-2</v>
      </c>
      <c r="CA87" s="44">
        <v>4.6398047357797623E-2</v>
      </c>
      <c r="CB87" s="44">
        <v>4.6398047357797623E-2</v>
      </c>
      <c r="CC87" s="44">
        <v>4.8840049654245377E-2</v>
      </c>
      <c r="CD87" s="58">
        <f t="shared" si="79"/>
        <v>4.538054640094439E-2</v>
      </c>
      <c r="CE87" s="42">
        <v>7.6136751174926758</v>
      </c>
      <c r="CF87" s="42">
        <v>7.596580982208252</v>
      </c>
      <c r="CG87" s="42">
        <v>7.6034188270568848</v>
      </c>
      <c r="CH87" s="42">
        <v>7.5760684013366699</v>
      </c>
      <c r="CI87" s="42">
        <v>7.5316238403320313</v>
      </c>
      <c r="CJ87" s="42">
        <v>7.5247864723205566</v>
      </c>
      <c r="CK87" s="54">
        <f t="shared" si="80"/>
        <v>7.5743589401245117</v>
      </c>
      <c r="CL87" s="42"/>
      <c r="CM87" s="44"/>
      <c r="CN87" s="44">
        <v>1.0363858938217163</v>
      </c>
      <c r="CO87" s="44">
        <v>1.0051282644271851</v>
      </c>
      <c r="CP87" s="44">
        <v>1.6908425092697144</v>
      </c>
      <c r="CQ87" s="44">
        <v>1.7084249258041382</v>
      </c>
      <c r="CR87" s="44">
        <v>1.9643467664718628</v>
      </c>
      <c r="CS87" s="44">
        <v>1.9145299196243286</v>
      </c>
      <c r="CT87" s="58">
        <f t="shared" si="81"/>
        <v>1.5532763799031575</v>
      </c>
      <c r="CU87" s="44">
        <v>1.4040098190307617</v>
      </c>
      <c r="CV87" s="44">
        <v>1.442021369934082</v>
      </c>
      <c r="CW87" s="44">
        <v>0.81961733102798462</v>
      </c>
      <c r="CX87" s="44">
        <v>0.74155455827713013</v>
      </c>
      <c r="CY87" s="44">
        <v>0.56505739688873291</v>
      </c>
      <c r="CZ87" s="44">
        <v>0.62212920188903809</v>
      </c>
      <c r="DA87" s="58">
        <f t="shared" si="82"/>
        <v>0.93239827950795495</v>
      </c>
      <c r="DB87" s="65">
        <v>745.90960693359375</v>
      </c>
      <c r="DC87" s="65">
        <v>691.5750732421875</v>
      </c>
      <c r="DD87" s="65">
        <v>1143.101318359375</v>
      </c>
      <c r="DE87" s="65">
        <v>1177.7777099609375</v>
      </c>
      <c r="DF87" s="65">
        <v>1304.029296875</v>
      </c>
      <c r="DG87" s="65">
        <v>1359.584716796875</v>
      </c>
      <c r="DH87" s="58">
        <f t="shared" si="83"/>
        <v>1.5412746533203125</v>
      </c>
      <c r="DI87" s="65">
        <v>728.888916015625</v>
      </c>
      <c r="DJ87" s="65">
        <v>732.30767822265625</v>
      </c>
      <c r="DK87" s="65">
        <v>1205.71435546875</v>
      </c>
      <c r="DL87" s="65">
        <v>1199.9267578125</v>
      </c>
      <c r="DM87" s="65">
        <v>1311.306396484375</v>
      </c>
      <c r="DN87" s="65">
        <v>1293.430908203125</v>
      </c>
      <c r="DO87" s="58">
        <f t="shared" si="84"/>
        <v>1.5531780029296876</v>
      </c>
      <c r="DP87" s="77">
        <v>23</v>
      </c>
      <c r="DQ87" s="77">
        <v>7836.0751953125</v>
      </c>
      <c r="DR87" s="65">
        <v>0</v>
      </c>
      <c r="DS87" s="65">
        <v>0</v>
      </c>
      <c r="DT87" s="65">
        <v>742.0625</v>
      </c>
      <c r="DU87" s="65">
        <v>731.1875</v>
      </c>
      <c r="DV87" s="65">
        <v>732</v>
      </c>
      <c r="DW87" s="65">
        <v>748.375</v>
      </c>
      <c r="DX87" s="58">
        <f t="shared" si="85"/>
        <v>0.70887</v>
      </c>
      <c r="DY87" s="43">
        <v>6.4398531913757324</v>
      </c>
      <c r="DZ87" s="43">
        <v>12.26814079284668</v>
      </c>
      <c r="EA87" s="43">
        <v>26.126785278320313</v>
      </c>
      <c r="EB87" s="44">
        <f t="shared" si="88"/>
        <v>1.504696845626831</v>
      </c>
      <c r="EC87" s="42">
        <v>20</v>
      </c>
      <c r="ED87" s="42">
        <v>18</v>
      </c>
      <c r="EE87" s="42">
        <v>18</v>
      </c>
      <c r="EF87" s="42">
        <v>22</v>
      </c>
      <c r="EG87" s="42">
        <v>32</v>
      </c>
      <c r="EH87" s="42">
        <v>28</v>
      </c>
      <c r="EI87" s="56">
        <f t="shared" si="64"/>
        <v>23</v>
      </c>
      <c r="EJ87" s="65">
        <v>286.60000000000002</v>
      </c>
      <c r="EK87" s="42">
        <v>0</v>
      </c>
      <c r="EL87" s="42">
        <v>0</v>
      </c>
      <c r="EM87" s="42">
        <v>0</v>
      </c>
      <c r="EN87" s="42">
        <v>0</v>
      </c>
      <c r="EO87" s="42">
        <v>0</v>
      </c>
      <c r="EP87" s="42">
        <v>0</v>
      </c>
      <c r="EQ87" s="54" t="str">
        <f t="shared" si="65"/>
        <v>0</v>
      </c>
      <c r="ER87" s="42"/>
      <c r="ES87" s="42">
        <v>0</v>
      </c>
      <c r="ET87" s="42">
        <v>0</v>
      </c>
      <c r="EU87" s="42">
        <v>0</v>
      </c>
      <c r="EV87" s="42">
        <v>0</v>
      </c>
      <c r="EW87" s="42">
        <v>0</v>
      </c>
      <c r="EX87" s="42">
        <v>0</v>
      </c>
      <c r="EY87" s="54" t="str">
        <f t="shared" si="66"/>
        <v>0</v>
      </c>
      <c r="EZ87" s="42"/>
      <c r="FA87" s="42">
        <v>0.20000000298023224</v>
      </c>
      <c r="FB87" s="42">
        <v>0.20000000298023224</v>
      </c>
      <c r="FC87" s="42">
        <v>0.20000000298023224</v>
      </c>
      <c r="FD87" s="42">
        <v>0.2199999988079071</v>
      </c>
      <c r="FE87" s="42">
        <v>0.23999999463558197</v>
      </c>
      <c r="FF87" s="42">
        <v>0.23999999463558197</v>
      </c>
      <c r="FG87" s="54">
        <f t="shared" si="67"/>
        <v>0.2166666661699613</v>
      </c>
      <c r="FH87" s="42"/>
      <c r="FI87" s="42">
        <v>0.18000000715255737</v>
      </c>
      <c r="FJ87" s="42">
        <v>0.18999999761581421</v>
      </c>
      <c r="FK87" s="42">
        <v>0.18999999761581421</v>
      </c>
      <c r="FL87" s="42">
        <v>0.18999999761581421</v>
      </c>
      <c r="FM87" s="42">
        <v>0.18999999761581421</v>
      </c>
      <c r="FN87" s="42">
        <v>0.18999999761581421</v>
      </c>
      <c r="FO87" s="54">
        <f t="shared" si="68"/>
        <v>0.18833333253860474</v>
      </c>
      <c r="FP87" s="42"/>
      <c r="FQ87" s="42">
        <v>0.56000000238418579</v>
      </c>
      <c r="FR87" s="42">
        <v>0.56999999284744263</v>
      </c>
      <c r="FS87" s="42">
        <v>0.56999999284744263</v>
      </c>
      <c r="FT87" s="42">
        <v>0.56999999284744263</v>
      </c>
      <c r="FU87" s="42">
        <v>0.56999999284744263</v>
      </c>
      <c r="FV87" s="42">
        <v>0.56999999284744263</v>
      </c>
      <c r="FW87" s="54">
        <f t="shared" si="69"/>
        <v>0.56833332777023315</v>
      </c>
      <c r="FX87" s="42"/>
      <c r="FY87">
        <f t="shared" si="86"/>
        <v>1.8194144857731025</v>
      </c>
      <c r="FZ87">
        <f t="shared" si="87"/>
        <v>1.4651426781416401</v>
      </c>
    </row>
    <row r="88" spans="1:182">
      <c r="A88" s="40">
        <v>39155</v>
      </c>
      <c r="B88" s="41"/>
      <c r="C88" s="41"/>
      <c r="D88" s="41"/>
      <c r="E88" s="42">
        <v>7.8324785232543945</v>
      </c>
      <c r="F88" s="42">
        <v>7.8871793746948242</v>
      </c>
      <c r="G88" s="42">
        <v>7.8769230842590332</v>
      </c>
      <c r="H88" s="43">
        <f>AVERAGE(G88,I88)</f>
        <v>7.8888888359069824</v>
      </c>
      <c r="I88" s="42">
        <v>7.9008545875549316</v>
      </c>
      <c r="J88" s="42">
        <v>7.8974356651306152</v>
      </c>
      <c r="K88" s="54">
        <f t="shared" si="70"/>
        <v>7.8806266784667969</v>
      </c>
      <c r="L88" s="43">
        <v>0</v>
      </c>
      <c r="M88" s="43">
        <v>18.608058929443359</v>
      </c>
      <c r="N88" s="43">
        <v>9.7680099308490753E-2</v>
      </c>
      <c r="O88" s="43">
        <f>AVERAGE(N88,P88)</f>
        <v>0.53724053874611855</v>
      </c>
      <c r="P88" s="43">
        <v>0.97680097818374634</v>
      </c>
      <c r="Q88" s="43">
        <v>0.85470086336135864</v>
      </c>
      <c r="R88" s="54">
        <f t="shared" si="71"/>
        <v>3.5124135681738458</v>
      </c>
      <c r="S88" s="43">
        <v>278.02197265625</v>
      </c>
      <c r="T88" s="43">
        <v>464.957275390625</v>
      </c>
      <c r="U88" s="43">
        <v>203.29670715332031</v>
      </c>
      <c r="V88" s="43">
        <f>AVERAGE(U88,W88)</f>
        <v>259.64591217041016</v>
      </c>
      <c r="W88" s="43">
        <v>315.9951171875</v>
      </c>
      <c r="X88" s="43">
        <v>214.5299072265625</v>
      </c>
      <c r="Y88" s="56">
        <f t="shared" si="72"/>
        <v>289.40781529744464</v>
      </c>
      <c r="Z88" s="42">
        <v>1.7094017937779427E-2</v>
      </c>
      <c r="AA88" s="42">
        <v>-5.128205195069313E-2</v>
      </c>
      <c r="AB88" s="42">
        <v>6.5934069454669952E-2</v>
      </c>
      <c r="AC88" s="43">
        <f>AVERAGE(AB88,AD88)</f>
        <v>8.7912090122699738E-2</v>
      </c>
      <c r="AD88" s="42">
        <v>0.10989011079072952</v>
      </c>
      <c r="AE88" s="42">
        <v>0.10500610619783401</v>
      </c>
      <c r="AF88" s="54">
        <f t="shared" si="73"/>
        <v>5.5759057092169918E-2</v>
      </c>
      <c r="AG88" s="42">
        <v>7.740170955657959</v>
      </c>
      <c r="AH88" s="42">
        <v>7.2170939445495605</v>
      </c>
      <c r="AI88" s="42">
        <v>7.3059830665588379</v>
      </c>
      <c r="AJ88" s="43">
        <f>AVERAGE(AI88,AK88)</f>
        <v>7.2717950344085693</v>
      </c>
      <c r="AK88" s="42">
        <v>7.2376070022583008</v>
      </c>
      <c r="AL88" s="42">
        <v>6.9264955520629883</v>
      </c>
      <c r="AM88" s="54">
        <f t="shared" si="74"/>
        <v>7.2831909259160357</v>
      </c>
      <c r="AN88" s="44">
        <v>1.6263736486434937</v>
      </c>
      <c r="AO88" s="44">
        <v>1.4969475269317627</v>
      </c>
      <c r="AP88" s="44">
        <v>1.4554334878921509</v>
      </c>
      <c r="AQ88" s="43">
        <f>AVERAGE(AP88,AR88)</f>
        <v>1.60317462682724</v>
      </c>
      <c r="AR88" s="44">
        <v>1.7509157657623291</v>
      </c>
      <c r="AS88" s="44">
        <v>1.8754578828811646</v>
      </c>
      <c r="AT88" s="58">
        <f t="shared" si="75"/>
        <v>1.6347171564896901</v>
      </c>
      <c r="AU88" s="42">
        <v>0.54700857400894165</v>
      </c>
      <c r="AV88" s="42">
        <v>0.5604395866394043</v>
      </c>
      <c r="AW88" s="42">
        <v>0.6556776762008667</v>
      </c>
      <c r="AX88" s="43">
        <f>AVERAGE(AW88,AY88)</f>
        <v>0.67460319399833679</v>
      </c>
      <c r="AY88" s="42">
        <v>0.69352871179580688</v>
      </c>
      <c r="AZ88" s="42">
        <v>0.79609280824661255</v>
      </c>
      <c r="BA88" s="54">
        <f t="shared" si="63"/>
        <v>0.65455842514832818</v>
      </c>
      <c r="BB88" s="44"/>
      <c r="BC88" s="42">
        <v>0.28937730193138123</v>
      </c>
      <c r="BD88" s="42">
        <v>0.24420024454593658</v>
      </c>
      <c r="BE88" s="42">
        <v>0.20024420320987701</v>
      </c>
      <c r="BF88" s="43">
        <f>AVERAGE(BE88,BG88)</f>
        <v>0.23992674797773361</v>
      </c>
      <c r="BG88" s="42">
        <v>0.27960929274559021</v>
      </c>
      <c r="BH88" s="42">
        <v>0.30525031685829163</v>
      </c>
      <c r="BI88" s="54">
        <f t="shared" si="76"/>
        <v>0.25976801787813503</v>
      </c>
      <c r="BJ88" s="44">
        <v>3.5289965569972992E-2</v>
      </c>
      <c r="BK88" s="44">
        <v>3.630964457988739E-2</v>
      </c>
      <c r="BL88" s="44">
        <v>3.5238776355981827E-2</v>
      </c>
      <c r="BM88" s="43">
        <f>AVERAGE(BL88,BN88)</f>
        <v>3.5681275650858879E-2</v>
      </c>
      <c r="BN88" s="44">
        <v>3.6123774945735931E-2</v>
      </c>
      <c r="BO88" s="44">
        <v>3.5514391958713531E-2</v>
      </c>
      <c r="BP88" s="58">
        <f t="shared" si="77"/>
        <v>3.5692971510191761E-2</v>
      </c>
      <c r="BQ88" s="42">
        <v>1.0927960872650146</v>
      </c>
      <c r="BR88" s="42">
        <v>1.067155122756958</v>
      </c>
      <c r="BS88" s="42">
        <v>0.99389499425888062</v>
      </c>
      <c r="BT88" s="43">
        <f>AVERAGE(BS88,BU88)</f>
        <v>1.1532356441020966</v>
      </c>
      <c r="BU88" s="42">
        <v>1.3125762939453125</v>
      </c>
      <c r="BV88" s="42">
        <v>1.2820513248443604</v>
      </c>
      <c r="BW88" s="54">
        <f t="shared" si="78"/>
        <v>1.1502849111954372</v>
      </c>
      <c r="BX88" s="44">
        <v>4.5177046209573746E-2</v>
      </c>
      <c r="BY88" s="44">
        <v>4.6398047357797623E-2</v>
      </c>
      <c r="BZ88" s="44">
        <v>4.5177046209573746E-2</v>
      </c>
      <c r="CA88" s="43">
        <f>AVERAGE(BZ88,CB88)</f>
        <v>4.5787546783685684E-2</v>
      </c>
      <c r="CB88" s="44">
        <v>4.6398047357797623E-2</v>
      </c>
      <c r="CC88" s="44">
        <v>4.76190485060215E-2</v>
      </c>
      <c r="CD88" s="58">
        <f t="shared" si="79"/>
        <v>4.6092797070741653E-2</v>
      </c>
      <c r="CE88" s="42">
        <v>7.480341911315918</v>
      </c>
      <c r="CF88" s="42">
        <v>7.4495725631713867</v>
      </c>
      <c r="CG88" s="42">
        <v>7.394871711730957</v>
      </c>
      <c r="CH88" s="43">
        <f>AVERAGE(CG88,CI88)</f>
        <v>7.3538460731506348</v>
      </c>
      <c r="CI88" s="42">
        <v>7.3128204345703125</v>
      </c>
      <c r="CJ88" s="42">
        <v>7.2717947959899902</v>
      </c>
      <c r="CK88" s="54">
        <f t="shared" si="80"/>
        <v>7.3772079149882002</v>
      </c>
      <c r="CL88" s="42"/>
      <c r="CM88" s="44"/>
      <c r="CN88" s="44">
        <v>0.74041515588760376</v>
      </c>
      <c r="CO88" s="44">
        <v>1.8109890222549438</v>
      </c>
      <c r="CP88" s="44">
        <v>1.7269841432571411</v>
      </c>
      <c r="CQ88" s="43">
        <f>AVERAGE(CP88,CR88)</f>
        <v>1.807570219039917</v>
      </c>
      <c r="CR88" s="44">
        <v>1.8881562948226929</v>
      </c>
      <c r="CS88" s="44">
        <v>1.8305250406265259</v>
      </c>
      <c r="CT88" s="58">
        <f t="shared" si="81"/>
        <v>1.6341066459814708</v>
      </c>
      <c r="CU88" s="44">
        <v>5.3538805805146694E-3</v>
      </c>
      <c r="CV88" s="44">
        <v>0</v>
      </c>
      <c r="CW88" s="44">
        <v>0.90839612483978271</v>
      </c>
      <c r="CX88" s="43">
        <f>AVERAGE(CW88,CY88)</f>
        <v>0.87196609377861023</v>
      </c>
      <c r="CY88" s="44">
        <v>0.83553606271743774</v>
      </c>
      <c r="CZ88" s="44">
        <v>0.74155455827713013</v>
      </c>
      <c r="DA88" s="58">
        <f t="shared" si="82"/>
        <v>0.56046778669891262</v>
      </c>
      <c r="DB88" s="65">
        <v>484.4932861328125</v>
      </c>
      <c r="DC88" s="65">
        <v>1237.60693359375</v>
      </c>
      <c r="DD88" s="65">
        <v>1189.6214599609375</v>
      </c>
      <c r="DE88" s="43">
        <f>AVERAGE(DD88,DF88)</f>
        <v>1267.277099609375</v>
      </c>
      <c r="DF88" s="65">
        <v>1344.9327392578125</v>
      </c>
      <c r="DG88" s="65">
        <v>1224.17578125</v>
      </c>
      <c r="DH88" s="58">
        <f t="shared" si="83"/>
        <v>1.6195457519531249</v>
      </c>
      <c r="DI88" s="65">
        <v>1297.3138427734375</v>
      </c>
      <c r="DJ88" s="65">
        <v>1284.761962890625</v>
      </c>
      <c r="DK88" s="65">
        <v>1297.5335693359375</v>
      </c>
      <c r="DL88" s="43">
        <f>AVERAGE(DK88,DM88)</f>
        <v>1299.6703491210937</v>
      </c>
      <c r="DM88" s="65">
        <v>1301.80712890625</v>
      </c>
      <c r="DN88" s="65">
        <v>1288.937744140625</v>
      </c>
      <c r="DO88" s="58">
        <f t="shared" si="84"/>
        <v>1.8648059033203126</v>
      </c>
      <c r="DP88" s="77">
        <v>25</v>
      </c>
      <c r="DQ88" s="77">
        <v>9326.375</v>
      </c>
      <c r="DR88" s="65">
        <v>0</v>
      </c>
      <c r="DS88" s="65">
        <v>0</v>
      </c>
      <c r="DT88" s="65">
        <v>724.4375</v>
      </c>
      <c r="DU88" s="43">
        <f>AVERAGE(DT88,DV88)</f>
        <v>740.03125</v>
      </c>
      <c r="DV88" s="65">
        <v>755.625</v>
      </c>
      <c r="DW88" s="65">
        <v>794.75</v>
      </c>
      <c r="DX88" s="58">
        <f t="shared" si="85"/>
        <v>0.7235625</v>
      </c>
      <c r="DY88" s="43">
        <v>6.4005861282348633</v>
      </c>
      <c r="DZ88" s="43">
        <v>14.047562599182129</v>
      </c>
      <c r="EA88" s="43">
        <v>26.502159118652344</v>
      </c>
      <c r="EB88" s="44">
        <f t="shared" si="88"/>
        <v>1.6050103195953369</v>
      </c>
      <c r="EC88" s="42">
        <v>28</v>
      </c>
      <c r="ED88" s="42">
        <v>35</v>
      </c>
      <c r="EE88" s="42">
        <v>35</v>
      </c>
      <c r="EF88" s="43">
        <f>AVERAGE(EE88,EG88)</f>
        <v>36</v>
      </c>
      <c r="EG88" s="42">
        <v>37</v>
      </c>
      <c r="EH88" s="42">
        <v>36</v>
      </c>
      <c r="EI88" s="56">
        <f t="shared" si="64"/>
        <v>34.5</v>
      </c>
      <c r="EJ88" s="65">
        <v>497</v>
      </c>
      <c r="EK88" s="42">
        <v>0</v>
      </c>
      <c r="EL88" s="42">
        <v>0</v>
      </c>
      <c r="EM88" s="42">
        <v>0</v>
      </c>
      <c r="EN88" s="43">
        <f>AVERAGE(EM88,EO88)</f>
        <v>0</v>
      </c>
      <c r="EO88" s="42">
        <v>0</v>
      </c>
      <c r="EP88" s="42">
        <v>0</v>
      </c>
      <c r="EQ88" s="54" t="str">
        <f t="shared" si="65"/>
        <v>0</v>
      </c>
      <c r="ER88" s="42"/>
      <c r="ES88" s="42">
        <v>0</v>
      </c>
      <c r="ET88" s="42">
        <v>0</v>
      </c>
      <c r="EU88" s="42">
        <v>0</v>
      </c>
      <c r="EV88" s="43">
        <f>AVERAGE(EU88,EW88)</f>
        <v>0</v>
      </c>
      <c r="EW88" s="42">
        <v>0</v>
      </c>
      <c r="EX88" s="42">
        <v>0</v>
      </c>
      <c r="EY88" s="54" t="str">
        <f t="shared" si="66"/>
        <v>0</v>
      </c>
      <c r="EZ88" s="42"/>
      <c r="FA88" s="42">
        <v>0.23999999463558197</v>
      </c>
      <c r="FB88" s="42">
        <v>0.25999999046325684</v>
      </c>
      <c r="FC88" s="42">
        <v>0.31000000238418579</v>
      </c>
      <c r="FD88" s="43">
        <f>AVERAGE(FC88,FE88)</f>
        <v>0.31000000238418579</v>
      </c>
      <c r="FE88" s="42">
        <v>0.31000000238418579</v>
      </c>
      <c r="FF88" s="42">
        <v>0.31000000238418579</v>
      </c>
      <c r="FG88" s="54">
        <f t="shared" si="67"/>
        <v>0.28999999910593033</v>
      </c>
      <c r="FH88" s="42"/>
      <c r="FI88" s="42">
        <v>0.18999999761581421</v>
      </c>
      <c r="FJ88" s="42">
        <v>0.18999999761581421</v>
      </c>
      <c r="FK88" s="42">
        <v>0.2199999988079071</v>
      </c>
      <c r="FL88" s="43">
        <f>AVERAGE(FK88,FM88)</f>
        <v>0.23499999940395355</v>
      </c>
      <c r="FM88" s="42">
        <v>0.25</v>
      </c>
      <c r="FN88" s="42">
        <v>0.23000000417232513</v>
      </c>
      <c r="FO88" s="54">
        <f t="shared" si="68"/>
        <v>0.21916666626930237</v>
      </c>
      <c r="FP88" s="42"/>
      <c r="FQ88" s="42">
        <v>0.56999999284744263</v>
      </c>
      <c r="FR88" s="42">
        <v>0.56999999284744263</v>
      </c>
      <c r="FS88" s="42">
        <v>0.56999999284744263</v>
      </c>
      <c r="FT88" s="43">
        <f>AVERAGE(FS88,FU88)</f>
        <v>0.56999999284744263</v>
      </c>
      <c r="FU88" s="42">
        <v>0.56999999284744263</v>
      </c>
      <c r="FV88" s="42">
        <v>0.56999999284744263</v>
      </c>
      <c r="FW88" s="54">
        <f t="shared" si="69"/>
        <v>0.56999999284744263</v>
      </c>
      <c r="FX88" s="42"/>
      <c r="FY88">
        <f t="shared" si="86"/>
        <v>2.2480676342191988</v>
      </c>
      <c r="FZ88">
        <f t="shared" si="87"/>
        <v>1.5498095571844817</v>
      </c>
    </row>
    <row r="89" spans="1:182">
      <c r="A89" s="40">
        <v>39156</v>
      </c>
      <c r="B89" s="41"/>
      <c r="C89" s="41"/>
      <c r="D89" s="41"/>
      <c r="E89" s="42">
        <v>7.9247860908508301</v>
      </c>
      <c r="F89" s="42">
        <v>7.9658117294311523</v>
      </c>
      <c r="G89" s="43">
        <f>AVERAGE(F89,H89)</f>
        <v>7.9863247871398926</v>
      </c>
      <c r="H89" s="42">
        <v>8.0068378448486328</v>
      </c>
      <c r="I89" s="42">
        <v>8</v>
      </c>
      <c r="J89" s="42">
        <v>7.6512818336486816</v>
      </c>
      <c r="K89" s="54">
        <f t="shared" si="70"/>
        <v>7.9225070476531982</v>
      </c>
      <c r="L89" s="43">
        <v>0.61050063371658325</v>
      </c>
      <c r="M89" s="43">
        <v>0.61050063371658325</v>
      </c>
      <c r="N89" s="43">
        <f>AVERAGE(M89,O89)</f>
        <v>0.90354093909263611</v>
      </c>
      <c r="O89" s="43">
        <v>1.196581244468689</v>
      </c>
      <c r="P89" s="43">
        <v>0.58608061075210571</v>
      </c>
      <c r="Q89" s="43">
        <v>1.3919414281845093</v>
      </c>
      <c r="R89" s="54">
        <f t="shared" si="71"/>
        <v>0.88319091498851776</v>
      </c>
      <c r="S89" s="43">
        <v>109.64591217041016</v>
      </c>
      <c r="T89" s="43">
        <v>106.83760833740234</v>
      </c>
      <c r="U89" s="43">
        <f>AVERAGE(T89,V89)</f>
        <v>175.39682388305664</v>
      </c>
      <c r="V89" s="43">
        <v>243.95603942871094</v>
      </c>
      <c r="W89" s="43">
        <v>227.22833251953125</v>
      </c>
      <c r="X89" s="43">
        <v>177.65567016601562</v>
      </c>
      <c r="Y89" s="56">
        <f t="shared" si="72"/>
        <v>173.45339775085449</v>
      </c>
      <c r="Z89" s="42">
        <v>0.11477411538362503</v>
      </c>
      <c r="AA89" s="42">
        <v>5.128205195069313E-2</v>
      </c>
      <c r="AB89" s="43">
        <f>AVERAGE(AA89,AC89)</f>
        <v>7.3260068893432617E-3</v>
      </c>
      <c r="AC89" s="42">
        <v>-3.6630038172006607E-2</v>
      </c>
      <c r="AD89" s="42">
        <v>4.1514042764902115E-2</v>
      </c>
      <c r="AE89" s="42">
        <v>-0.14407815039157867</v>
      </c>
      <c r="AF89" s="54">
        <f t="shared" si="73"/>
        <v>5.698004737496376E-3</v>
      </c>
      <c r="AG89" s="42">
        <v>7.0632476806640625</v>
      </c>
      <c r="AH89" s="42">
        <v>7.145298957824707</v>
      </c>
      <c r="AI89" s="43">
        <f>AVERAGE(AH89,AJ89)</f>
        <v>7.0170938968658447</v>
      </c>
      <c r="AJ89" s="42">
        <v>6.8888888359069824</v>
      </c>
      <c r="AK89" s="42">
        <v>7.1589741706848145</v>
      </c>
      <c r="AL89" s="42">
        <v>7.2683758735656738</v>
      </c>
      <c r="AM89" s="54">
        <f t="shared" si="74"/>
        <v>7.0903132359186811</v>
      </c>
      <c r="AN89" s="44">
        <v>2.1074481010437012</v>
      </c>
      <c r="AO89" s="44">
        <v>2.1562881469726562</v>
      </c>
      <c r="AP89" s="43">
        <f>AVERAGE(AO89,AQ89)</f>
        <v>1.8498168587684631</v>
      </c>
      <c r="AQ89" s="44">
        <v>1.54334557056427</v>
      </c>
      <c r="AR89" s="44">
        <v>1.3870574235916138</v>
      </c>
      <c r="AS89" s="44">
        <v>1.3821734189987183</v>
      </c>
      <c r="AT89" s="58">
        <f t="shared" si="75"/>
        <v>1.7376882533232372</v>
      </c>
      <c r="AU89" s="42">
        <v>0.60317462682723999</v>
      </c>
      <c r="AV89" s="42">
        <v>0.64102566242218018</v>
      </c>
      <c r="AW89" s="43">
        <f>AVERAGE(AV89,AX89)</f>
        <v>0.63492065668106079</v>
      </c>
      <c r="AX89" s="42">
        <v>0.62881565093994141</v>
      </c>
      <c r="AY89" s="42">
        <v>0.86935287714004517</v>
      </c>
      <c r="AZ89" s="42">
        <v>0.58730161190032959</v>
      </c>
      <c r="BA89" s="54">
        <f t="shared" si="63"/>
        <v>0.66076518098513282</v>
      </c>
      <c r="BB89" s="44"/>
      <c r="BC89" s="42">
        <v>0.2063492089509964</v>
      </c>
      <c r="BD89" s="42">
        <v>0.14774115383625031</v>
      </c>
      <c r="BE89" s="43">
        <f>AVERAGE(BD89,BF89)</f>
        <v>0.1666666716337204</v>
      </c>
      <c r="BF89" s="42">
        <v>0.18559218943119049</v>
      </c>
      <c r="BG89" s="42">
        <v>0.18315018713474274</v>
      </c>
      <c r="BH89" s="42">
        <v>0.22466422617435455</v>
      </c>
      <c r="BI89" s="54">
        <f t="shared" si="76"/>
        <v>0.18569393952687582</v>
      </c>
      <c r="BJ89" s="44">
        <v>3.5514391958713531E-2</v>
      </c>
      <c r="BK89" s="44">
        <v>3.6578070372343063E-2</v>
      </c>
      <c r="BL89" s="43">
        <f>AVERAGE(BK89,BM89)</f>
        <v>3.6056788638234138E-2</v>
      </c>
      <c r="BM89" s="44">
        <v>3.5535506904125214E-2</v>
      </c>
      <c r="BN89" s="44">
        <v>3.9694841951131821E-2</v>
      </c>
      <c r="BO89" s="44">
        <v>3.6635532975196838E-2</v>
      </c>
      <c r="BP89" s="58">
        <f t="shared" si="77"/>
        <v>3.6669188799957432E-2</v>
      </c>
      <c r="BQ89" s="42">
        <v>1.2197802066802979</v>
      </c>
      <c r="BR89" s="42">
        <v>1.1135531663894653</v>
      </c>
      <c r="BS89" s="43">
        <f>AVERAGE(BR89,BT89)</f>
        <v>1.0860806107521057</v>
      </c>
      <c r="BT89" s="42">
        <v>1.0586080551147461</v>
      </c>
      <c r="BU89" s="42">
        <v>1.1050060987472534</v>
      </c>
      <c r="BV89" s="42">
        <v>1.1843712329864502</v>
      </c>
      <c r="BW89" s="54">
        <f t="shared" si="78"/>
        <v>1.1278998951117198</v>
      </c>
      <c r="BX89" s="44">
        <v>4.3956045061349869E-2</v>
      </c>
      <c r="BY89" s="44">
        <v>4.6398047357797623E-2</v>
      </c>
      <c r="BZ89" s="43">
        <f>AVERAGE(BY89,CA89)</f>
        <v>4.5177046209573746E-2</v>
      </c>
      <c r="CA89" s="44">
        <v>4.3956045061349869E-2</v>
      </c>
      <c r="CB89" s="44">
        <v>4.3956045061349869E-2</v>
      </c>
      <c r="CC89" s="44">
        <v>4.5177046209573746E-2</v>
      </c>
      <c r="CD89" s="58">
        <f t="shared" si="79"/>
        <v>4.4770045826832451E-2</v>
      </c>
      <c r="CE89" s="42">
        <v>7.2444443702697754</v>
      </c>
      <c r="CF89" s="42">
        <v>7.2170939445495605</v>
      </c>
      <c r="CG89" s="43">
        <f>AVERAGE(CF89,CH89)</f>
        <v>7.1948716640472412</v>
      </c>
      <c r="CH89" s="42">
        <v>7.1726493835449219</v>
      </c>
      <c r="CI89" s="42">
        <v>7.2136750221252441</v>
      </c>
      <c r="CJ89" s="42">
        <v>7.1999998092651367</v>
      </c>
      <c r="CK89" s="54">
        <f t="shared" si="80"/>
        <v>7.2071223656336469</v>
      </c>
      <c r="CL89" s="42"/>
      <c r="CM89" s="44"/>
      <c r="CN89" s="44">
        <v>1.726007342338562</v>
      </c>
      <c r="CO89" s="44">
        <v>1.7426129579544067</v>
      </c>
      <c r="CP89" s="43">
        <f>AVERAGE(CO89,CQ89)</f>
        <v>1.3455433547496796</v>
      </c>
      <c r="CQ89" s="44">
        <v>0.94847375154495239</v>
      </c>
      <c r="CR89" s="44">
        <v>1.0344322919845581</v>
      </c>
      <c r="CS89" s="44">
        <v>1.0285714864730835</v>
      </c>
      <c r="CT89" s="58">
        <f t="shared" si="81"/>
        <v>1.3042735308408737</v>
      </c>
      <c r="CU89" s="44">
        <v>0.78026533126831055</v>
      </c>
      <c r="CV89" s="44">
        <v>0.36799043416976929</v>
      </c>
      <c r="CW89" s="43">
        <f>AVERAGE(CV89,CX89)</f>
        <v>0.98760148882865906</v>
      </c>
      <c r="CX89" s="44">
        <v>1.6072125434875488</v>
      </c>
      <c r="CY89" s="44">
        <v>1.5093348026275635</v>
      </c>
      <c r="CZ89" s="44">
        <v>1.4707486629486084</v>
      </c>
      <c r="DA89" s="58">
        <f t="shared" si="82"/>
        <v>1.1205255438884099</v>
      </c>
      <c r="DB89" s="65">
        <v>1207.9364013671875</v>
      </c>
      <c r="DC89" s="65">
        <v>1187.7899169921875</v>
      </c>
      <c r="DD89" s="43">
        <f>AVERAGE(DC89,DE89)</f>
        <v>926.25146484375</v>
      </c>
      <c r="DE89" s="65">
        <v>664.7130126953125</v>
      </c>
      <c r="DF89" s="65">
        <v>628.937744140625</v>
      </c>
      <c r="DG89" s="65">
        <v>766.910888671875</v>
      </c>
      <c r="DH89" s="58">
        <f t="shared" si="83"/>
        <v>1.2918094628906249</v>
      </c>
      <c r="DI89" s="65">
        <v>1273.65087890625</v>
      </c>
      <c r="DJ89" s="65">
        <v>1258.21728515625</v>
      </c>
      <c r="DK89" s="43">
        <f>AVERAGE(DJ89,DL89)</f>
        <v>992.18557739257812</v>
      </c>
      <c r="DL89" s="65">
        <v>726.15386962890625</v>
      </c>
      <c r="DM89" s="65">
        <v>727.5213623046875</v>
      </c>
      <c r="DN89" s="65">
        <v>729.5726318359375</v>
      </c>
      <c r="DO89" s="58">
        <f t="shared" si="84"/>
        <v>1.3697523852539062</v>
      </c>
      <c r="DP89" s="77">
        <v>24</v>
      </c>
      <c r="DQ89" s="77">
        <v>10840.2001953125</v>
      </c>
      <c r="DR89" s="65">
        <v>0</v>
      </c>
      <c r="DS89" s="65">
        <v>0</v>
      </c>
      <c r="DT89" s="43">
        <f>AVERAGE(DS89,DU89)</f>
        <v>405.90625</v>
      </c>
      <c r="DU89" s="65">
        <v>811.8125</v>
      </c>
      <c r="DV89" s="65">
        <v>772.3125</v>
      </c>
      <c r="DW89" s="65">
        <v>746.4375</v>
      </c>
      <c r="DX89" s="58">
        <f t="shared" si="85"/>
        <v>0.65675249999999996</v>
      </c>
      <c r="DY89" s="43">
        <v>6.6034674644470215</v>
      </c>
      <c r="DZ89" s="43">
        <v>11.809749603271484</v>
      </c>
      <c r="EA89" s="43">
        <v>26.646530151367188</v>
      </c>
      <c r="EB89" s="44">
        <f t="shared" si="88"/>
        <v>1.6964730826568601</v>
      </c>
      <c r="EC89" s="42">
        <v>34</v>
      </c>
      <c r="ED89" s="42">
        <v>34</v>
      </c>
      <c r="EE89" s="43">
        <f>AVERAGE(ED89,EF89)</f>
        <v>34.5</v>
      </c>
      <c r="EF89" s="42">
        <v>35</v>
      </c>
      <c r="EG89" s="42">
        <v>35</v>
      </c>
      <c r="EH89" s="42">
        <v>35</v>
      </c>
      <c r="EI89" s="56">
        <f t="shared" si="64"/>
        <v>34.583333333333336</v>
      </c>
      <c r="EJ89" s="65">
        <v>318</v>
      </c>
      <c r="EK89" s="42">
        <v>0</v>
      </c>
      <c r="EL89" s="42">
        <v>0</v>
      </c>
      <c r="EM89" s="43">
        <f>AVERAGE(EL89,EN89)</f>
        <v>0</v>
      </c>
      <c r="EN89" s="42">
        <v>0</v>
      </c>
      <c r="EO89" s="42">
        <v>0</v>
      </c>
      <c r="EP89" s="42">
        <v>0</v>
      </c>
      <c r="EQ89" s="54" t="str">
        <f t="shared" si="65"/>
        <v>0</v>
      </c>
      <c r="ER89" s="42"/>
      <c r="ES89" s="42">
        <v>0</v>
      </c>
      <c r="ET89" s="42">
        <v>0</v>
      </c>
      <c r="EU89" s="43">
        <f>AVERAGE(ET89,EV89)</f>
        <v>0</v>
      </c>
      <c r="EV89" s="42">
        <v>0</v>
      </c>
      <c r="EW89" s="42">
        <v>0</v>
      </c>
      <c r="EX89" s="42">
        <v>0</v>
      </c>
      <c r="EY89" s="54" t="str">
        <f t="shared" si="66"/>
        <v>0</v>
      </c>
      <c r="EZ89" s="42"/>
      <c r="FA89" s="42">
        <v>0.2800000011920929</v>
      </c>
      <c r="FB89" s="42">
        <v>0.2800000011920929</v>
      </c>
      <c r="FC89" s="43">
        <f>AVERAGE(FB89,FD89)</f>
        <v>0.31499999761581421</v>
      </c>
      <c r="FD89" s="42">
        <v>0.34999999403953552</v>
      </c>
      <c r="FE89" s="42">
        <v>0.34999999403953552</v>
      </c>
      <c r="FF89" s="42">
        <v>0.33000001311302185</v>
      </c>
      <c r="FG89" s="54">
        <f t="shared" si="67"/>
        <v>0.31750000019868213</v>
      </c>
      <c r="FH89" s="42"/>
      <c r="FI89" s="42">
        <v>0.23000000417232513</v>
      </c>
      <c r="FJ89" s="42">
        <v>0.23000000417232513</v>
      </c>
      <c r="FK89" s="43">
        <f>AVERAGE(FJ89,FL89)</f>
        <v>0.23499999940395355</v>
      </c>
      <c r="FL89" s="42">
        <v>0.23999999463558197</v>
      </c>
      <c r="FM89" s="42">
        <v>0.23999999463558197</v>
      </c>
      <c r="FN89" s="42">
        <v>0.23000000417232513</v>
      </c>
      <c r="FO89" s="54">
        <f t="shared" si="68"/>
        <v>0.23416666686534882</v>
      </c>
      <c r="FP89" s="42"/>
      <c r="FQ89" s="42">
        <v>0.56999999284744263</v>
      </c>
      <c r="FR89" s="42">
        <v>0.56999999284744263</v>
      </c>
      <c r="FS89" s="43">
        <f>AVERAGE(FR89,FT89)</f>
        <v>0.56999999284744263</v>
      </c>
      <c r="FT89" s="42">
        <v>0.56999999284744263</v>
      </c>
      <c r="FU89" s="42">
        <v>0.56999999284744263</v>
      </c>
      <c r="FV89" s="42">
        <v>0.56999999284744263</v>
      </c>
      <c r="FW89" s="54">
        <f t="shared" si="69"/>
        <v>0.56999999284744263</v>
      </c>
      <c r="FX89" s="42"/>
      <c r="FY89">
        <f t="shared" si="86"/>
        <v>1.9992109462664058</v>
      </c>
      <c r="FZ89">
        <f t="shared" si="87"/>
        <v>1.5889843263905374</v>
      </c>
    </row>
    <row r="90" spans="1:182">
      <c r="A90" s="40">
        <v>39157</v>
      </c>
      <c r="B90" s="41"/>
      <c r="C90" s="41"/>
      <c r="D90" s="41"/>
      <c r="E90" s="42">
        <v>7.9589743614196777</v>
      </c>
      <c r="F90" s="42">
        <v>7.9692306518554687</v>
      </c>
      <c r="G90" s="42">
        <v>7.9521365165710449</v>
      </c>
      <c r="H90" s="42">
        <v>7.9487180709838867</v>
      </c>
      <c r="I90" s="42">
        <v>7.9418802261352539</v>
      </c>
      <c r="J90" s="42">
        <v>7.9521365165710449</v>
      </c>
      <c r="K90" s="54">
        <f t="shared" si="70"/>
        <v>7.9538460572560625</v>
      </c>
      <c r="L90" s="43">
        <v>7.9853477478027344</v>
      </c>
      <c r="M90" s="43">
        <v>17.094017028808594</v>
      </c>
      <c r="N90" s="43">
        <v>2.4420024827122688E-2</v>
      </c>
      <c r="O90" s="43">
        <v>0.24420024454593658</v>
      </c>
      <c r="P90" s="43">
        <v>4.3711843490600586</v>
      </c>
      <c r="Q90" s="43">
        <v>4.8840049654245377E-2</v>
      </c>
      <c r="R90" s="54">
        <f t="shared" si="71"/>
        <v>4.9613349074497819</v>
      </c>
      <c r="S90" s="43">
        <v>142.61294555664062</v>
      </c>
      <c r="T90" s="43">
        <v>115.87301635742187</v>
      </c>
      <c r="U90" s="43">
        <v>94.74969482421875</v>
      </c>
      <c r="V90" s="43">
        <v>72.527473449707031</v>
      </c>
      <c r="W90" s="43">
        <v>53.724052429199219</v>
      </c>
      <c r="X90" s="43">
        <v>50.183151245117188</v>
      </c>
      <c r="Y90" s="56">
        <f t="shared" si="72"/>
        <v>88.278388977050781</v>
      </c>
      <c r="Z90" s="42">
        <v>-8.0586083233356476E-2</v>
      </c>
      <c r="AA90" s="42">
        <v>-9.0354092419147491E-2</v>
      </c>
      <c r="AB90" s="42">
        <v>6.1050061136484146E-2</v>
      </c>
      <c r="AC90" s="42">
        <v>2.6862027123570442E-2</v>
      </c>
      <c r="AD90" s="42">
        <v>6.1050061136484146E-2</v>
      </c>
      <c r="AE90" s="42">
        <v>5.6166056543588638E-2</v>
      </c>
      <c r="AF90" s="54">
        <f t="shared" si="73"/>
        <v>5.698005047937234E-3</v>
      </c>
      <c r="AG90" s="42">
        <v>7.2820510864257812</v>
      </c>
      <c r="AH90" s="42">
        <v>7.2581195831298828</v>
      </c>
      <c r="AI90" s="42">
        <v>7.3572649955749512</v>
      </c>
      <c r="AJ90" s="42">
        <v>7.1999998092651367</v>
      </c>
      <c r="AK90" s="42">
        <v>7.3299145698547363</v>
      </c>
      <c r="AL90" s="42">
        <v>6.9675211906433105</v>
      </c>
      <c r="AM90" s="54">
        <f t="shared" si="74"/>
        <v>7.2324785391489668</v>
      </c>
      <c r="AN90" s="44">
        <v>1.1208791732788086</v>
      </c>
      <c r="AO90" s="44">
        <v>1.0744811296463013</v>
      </c>
      <c r="AP90" s="44">
        <v>0.90109890699386597</v>
      </c>
      <c r="AQ90" s="44">
        <v>1.1648352146148682</v>
      </c>
      <c r="AR90" s="44">
        <v>1.1648352146148682</v>
      </c>
      <c r="AS90" s="44">
        <v>1.0012210607528687</v>
      </c>
      <c r="AT90" s="58">
        <f t="shared" si="75"/>
        <v>1.0712251166502635</v>
      </c>
      <c r="AU90" s="42">
        <v>0.80097681283950806</v>
      </c>
      <c r="AV90" s="42">
        <v>0.78754580020904541</v>
      </c>
      <c r="AW90" s="42">
        <v>0.8730158805847168</v>
      </c>
      <c r="AX90" s="42">
        <v>0.83882784843444824</v>
      </c>
      <c r="AY90" s="42">
        <v>0.8778998851776123</v>
      </c>
      <c r="AZ90" s="42">
        <v>0.71672773361206055</v>
      </c>
      <c r="BA90" s="54">
        <f t="shared" si="63"/>
        <v>0.81583232680956519</v>
      </c>
      <c r="BB90" s="44"/>
      <c r="BC90" s="42">
        <v>0.20757021009922028</v>
      </c>
      <c r="BD90" s="42">
        <v>0.2905983030796051</v>
      </c>
      <c r="BE90" s="42">
        <v>0.32112333178520203</v>
      </c>
      <c r="BF90" s="42">
        <v>0.46642246842384338</v>
      </c>
      <c r="BG90" s="42">
        <v>0.36874237656593323</v>
      </c>
      <c r="BH90" s="42">
        <v>0.31135532259941101</v>
      </c>
      <c r="BI90" s="54">
        <f t="shared" si="76"/>
        <v>0.32763533542553586</v>
      </c>
      <c r="BJ90" s="44">
        <v>3.5631842911243439E-2</v>
      </c>
      <c r="BK90" s="44">
        <v>3.4466542303562164E-2</v>
      </c>
      <c r="BL90" s="44">
        <v>3.4466542303562164E-2</v>
      </c>
      <c r="BM90" s="44">
        <v>3.5690706223249435E-2</v>
      </c>
      <c r="BN90" s="44">
        <v>3.6693170666694641E-2</v>
      </c>
      <c r="BO90" s="44">
        <v>3.5523515194654465E-2</v>
      </c>
      <c r="BP90" s="58">
        <f t="shared" si="77"/>
        <v>3.5412053267161049E-2</v>
      </c>
      <c r="BQ90" s="42">
        <v>1.1355311870574951</v>
      </c>
      <c r="BR90" s="42">
        <v>1.1648352146148682</v>
      </c>
      <c r="BS90" s="42">
        <v>1.1880341768264771</v>
      </c>
      <c r="BT90" s="42">
        <v>1.2246642112731934</v>
      </c>
      <c r="BU90" s="42">
        <v>1.2087912559509277</v>
      </c>
      <c r="BV90" s="42">
        <v>1.1843712329864502</v>
      </c>
      <c r="BW90" s="54">
        <f t="shared" si="78"/>
        <v>1.1843712131182353</v>
      </c>
      <c r="BX90" s="44">
        <v>4.3956045061349869E-2</v>
      </c>
      <c r="BY90" s="44">
        <v>4.5177046209573746E-2</v>
      </c>
      <c r="BZ90" s="44">
        <v>4.3956045061349869E-2</v>
      </c>
      <c r="CA90" s="44">
        <v>4.5177046209573746E-2</v>
      </c>
      <c r="CB90" s="44">
        <v>4.5177046209573746E-2</v>
      </c>
      <c r="CC90" s="44">
        <v>4.3956045061349869E-2</v>
      </c>
      <c r="CD90" s="58">
        <f t="shared" si="79"/>
        <v>4.4566545635461807E-2</v>
      </c>
      <c r="CE90" s="42">
        <v>7.1111111640930176</v>
      </c>
      <c r="CF90" s="42">
        <v>7.1863245964050293</v>
      </c>
      <c r="CG90" s="42">
        <v>7.1692309379577637</v>
      </c>
      <c r="CH90" s="42">
        <v>7.1658120155334473</v>
      </c>
      <c r="CI90" s="42">
        <v>7.1111111640930176</v>
      </c>
      <c r="CJ90" s="42">
        <v>7.1487178802490234</v>
      </c>
      <c r="CK90" s="54">
        <f t="shared" si="80"/>
        <v>7.1487179597218828</v>
      </c>
      <c r="CL90" s="42"/>
      <c r="CM90" s="44"/>
      <c r="CN90" s="44">
        <v>0.99829059839248657</v>
      </c>
      <c r="CO90" s="44">
        <v>1.0617827177047729</v>
      </c>
      <c r="CP90" s="44">
        <v>1.04322350025177</v>
      </c>
      <c r="CQ90" s="44">
        <v>1.726007342338562</v>
      </c>
      <c r="CR90" s="44">
        <v>1.7709401845932007</v>
      </c>
      <c r="CS90" s="44">
        <v>1.7504273653030396</v>
      </c>
      <c r="CT90" s="58">
        <f t="shared" si="81"/>
        <v>1.3917786180973053</v>
      </c>
      <c r="CU90" s="44">
        <v>1.442021369934082</v>
      </c>
      <c r="CV90" s="44">
        <v>1.1830366849899292</v>
      </c>
      <c r="CW90" s="44">
        <v>1.4134821891784668</v>
      </c>
      <c r="CX90" s="44">
        <v>0.76470482349395752</v>
      </c>
      <c r="CY90" s="44">
        <v>0.92485761642456055</v>
      </c>
      <c r="CZ90" s="44">
        <v>0.99166148900985718</v>
      </c>
      <c r="DA90" s="58">
        <f t="shared" si="82"/>
        <v>1.1199606955051422</v>
      </c>
      <c r="DB90" s="65">
        <v>649.93896484375</v>
      </c>
      <c r="DC90" s="65">
        <v>732.4786376953125</v>
      </c>
      <c r="DD90" s="65">
        <v>692.918212890625</v>
      </c>
      <c r="DE90" s="65">
        <v>1193.6507568359375</v>
      </c>
      <c r="DF90" s="65">
        <v>1165.4456787109375</v>
      </c>
      <c r="DG90" s="65">
        <v>1239.6824951171875</v>
      </c>
      <c r="DH90" s="58">
        <f t="shared" si="83"/>
        <v>1.3617875390625001</v>
      </c>
      <c r="DI90" s="65">
        <v>726.83758544921875</v>
      </c>
      <c r="DJ90" s="65">
        <v>729.5726318359375</v>
      </c>
      <c r="DK90" s="65">
        <v>732.991455078125</v>
      </c>
      <c r="DL90" s="65">
        <v>1212.796142578125</v>
      </c>
      <c r="DM90" s="65">
        <v>1203.9560546875</v>
      </c>
      <c r="DN90" s="65">
        <v>1189.035400390625</v>
      </c>
      <c r="DO90" s="58">
        <f t="shared" si="84"/>
        <v>1.3908454248046875</v>
      </c>
      <c r="DP90" s="77">
        <v>47</v>
      </c>
      <c r="DQ90" s="77">
        <v>12084.025390625</v>
      </c>
      <c r="DR90" s="65">
        <v>756.875</v>
      </c>
      <c r="DS90" s="65">
        <v>0</v>
      </c>
      <c r="DT90" s="65">
        <v>0</v>
      </c>
      <c r="DU90" s="65">
        <v>731.25</v>
      </c>
      <c r="DV90" s="65">
        <v>0</v>
      </c>
      <c r="DW90" s="65">
        <v>0</v>
      </c>
      <c r="DX90" s="58">
        <f t="shared" si="85"/>
        <v>0.35715000000000002</v>
      </c>
      <c r="DY90" s="43">
        <v>6.5969228744506836</v>
      </c>
      <c r="DZ90" s="43">
        <v>11.802531242370605</v>
      </c>
      <c r="EA90" s="43">
        <v>28.978187561035156</v>
      </c>
      <c r="EB90" s="44">
        <f t="shared" si="88"/>
        <v>1.3918993054962159</v>
      </c>
      <c r="EC90" s="42">
        <v>35</v>
      </c>
      <c r="ED90" s="42">
        <v>35</v>
      </c>
      <c r="EE90" s="42">
        <v>35</v>
      </c>
      <c r="EF90" s="42">
        <v>32</v>
      </c>
      <c r="EG90" s="42">
        <v>30</v>
      </c>
      <c r="EH90" s="42">
        <v>30</v>
      </c>
      <c r="EI90" s="56">
        <f t="shared" si="64"/>
        <v>32.833333333333336</v>
      </c>
      <c r="EJ90" s="65">
        <v>365</v>
      </c>
      <c r="EK90" s="42">
        <v>0</v>
      </c>
      <c r="EL90" s="42">
        <v>0</v>
      </c>
      <c r="EM90" s="42">
        <v>0</v>
      </c>
      <c r="EN90" s="42">
        <v>0</v>
      </c>
      <c r="EO90" s="42">
        <v>0</v>
      </c>
      <c r="EP90" s="42">
        <v>0</v>
      </c>
      <c r="EQ90" s="54" t="str">
        <f t="shared" si="65"/>
        <v>0</v>
      </c>
      <c r="ER90" s="42"/>
      <c r="ES90" s="42">
        <v>0</v>
      </c>
      <c r="ET90" s="42">
        <v>0</v>
      </c>
      <c r="EU90" s="42">
        <v>0</v>
      </c>
      <c r="EV90" s="42">
        <v>0</v>
      </c>
      <c r="EW90" s="42">
        <v>0</v>
      </c>
      <c r="EX90" s="42">
        <v>0</v>
      </c>
      <c r="EY90" s="54" t="str">
        <f t="shared" si="66"/>
        <v>0</v>
      </c>
      <c r="EZ90" s="42"/>
      <c r="FA90" s="42">
        <v>0.33000001311302185</v>
      </c>
      <c r="FB90" s="42">
        <v>0.33000001311302185</v>
      </c>
      <c r="FC90" s="42">
        <v>0.31000000238418579</v>
      </c>
      <c r="FD90" s="42">
        <v>0.2800000011920929</v>
      </c>
      <c r="FE90" s="42">
        <v>0.25999999046325684</v>
      </c>
      <c r="FF90" s="42">
        <v>0.23999999463558197</v>
      </c>
      <c r="FG90" s="54">
        <f t="shared" si="67"/>
        <v>0.29166666915019351</v>
      </c>
      <c r="FH90" s="42"/>
      <c r="FI90" s="42">
        <v>0.23000000417232513</v>
      </c>
      <c r="FJ90" s="42">
        <v>0.23000000417232513</v>
      </c>
      <c r="FK90" s="42">
        <v>0.20999999344348907</v>
      </c>
      <c r="FL90" s="42">
        <v>0.20000000298023224</v>
      </c>
      <c r="FM90" s="42">
        <v>0.20000000298023224</v>
      </c>
      <c r="FN90" s="42">
        <v>0.18000000715255737</v>
      </c>
      <c r="FO90" s="54">
        <f t="shared" si="68"/>
        <v>0.2083333358168602</v>
      </c>
      <c r="FP90" s="42"/>
      <c r="FQ90" s="42">
        <v>0.56999999284744263</v>
      </c>
      <c r="FR90" s="42">
        <v>0.56999999284744263</v>
      </c>
      <c r="FS90" s="42">
        <v>0.56999999284744263</v>
      </c>
      <c r="FT90" s="42">
        <v>0.56999999284744263</v>
      </c>
      <c r="FU90" s="42">
        <v>0.56999999284744263</v>
      </c>
      <c r="FV90" s="42">
        <v>0.56999999284744263</v>
      </c>
      <c r="FW90" s="54">
        <f t="shared" si="69"/>
        <v>0.56999999284744263</v>
      </c>
      <c r="FX90" s="42"/>
      <c r="FY90">
        <f t="shared" si="86"/>
        <v>1.9159736520932025</v>
      </c>
      <c r="FZ90">
        <f t="shared" si="87"/>
        <v>1.380871773765552</v>
      </c>
    </row>
    <row r="91" spans="1:182">
      <c r="A91" s="40">
        <v>39158</v>
      </c>
      <c r="B91" s="41"/>
      <c r="C91" s="41"/>
      <c r="D91" s="41"/>
      <c r="E91" s="42">
        <v>7.9487180709838867</v>
      </c>
      <c r="F91" s="42">
        <v>7.9521365165710449</v>
      </c>
      <c r="G91" s="42">
        <v>7.9692306518554687</v>
      </c>
      <c r="H91" s="42">
        <v>7.9658117294311523</v>
      </c>
      <c r="I91" s="42">
        <v>8</v>
      </c>
      <c r="J91" s="42">
        <v>7.9965810775756836</v>
      </c>
      <c r="K91" s="54">
        <f t="shared" si="70"/>
        <v>7.972079674402873</v>
      </c>
      <c r="L91" s="43">
        <v>4.8840049654245377E-2</v>
      </c>
      <c r="M91" s="43">
        <v>2.4420024827122688E-2</v>
      </c>
      <c r="N91" s="43">
        <v>2.4420024827122688E-2</v>
      </c>
      <c r="O91" s="43">
        <v>2.4420024827122688E-2</v>
      </c>
      <c r="P91" s="43">
        <v>0.14652015268802643</v>
      </c>
      <c r="Q91" s="43">
        <v>9.7680099308490753E-2</v>
      </c>
      <c r="R91" s="54">
        <f t="shared" si="71"/>
        <v>6.1050062688688435E-2</v>
      </c>
      <c r="S91" s="43">
        <v>39.072040557861328</v>
      </c>
      <c r="T91" s="43">
        <v>30.891330718994141</v>
      </c>
      <c r="U91" s="43">
        <v>26.373626708984375</v>
      </c>
      <c r="V91" s="43">
        <v>33.455432891845703</v>
      </c>
      <c r="W91" s="43">
        <v>32.600730895996094</v>
      </c>
      <c r="X91" s="43">
        <v>26.984127044677734</v>
      </c>
      <c r="Y91" s="56">
        <f t="shared" si="72"/>
        <v>31.562881469726563</v>
      </c>
      <c r="Z91" s="42">
        <v>6.1050061136484146E-2</v>
      </c>
      <c r="AA91" s="42">
        <v>3.1746033579111099E-2</v>
      </c>
      <c r="AB91" s="42">
        <v>5.6166056543588638E-2</v>
      </c>
      <c r="AC91" s="42">
        <v>6.1050061136484146E-2</v>
      </c>
      <c r="AD91" s="42">
        <v>4.1514042764902115E-2</v>
      </c>
      <c r="AE91" s="42">
        <v>3.6630038172006607E-2</v>
      </c>
      <c r="AF91" s="54">
        <f t="shared" si="73"/>
        <v>4.8026048888762794E-2</v>
      </c>
      <c r="AG91" s="42">
        <v>7.394871711730957</v>
      </c>
      <c r="AH91" s="42">
        <v>7.1076922416687012</v>
      </c>
      <c r="AI91" s="42">
        <v>7.4461536407470703</v>
      </c>
      <c r="AJ91" s="42">
        <v>7.5658121109008789</v>
      </c>
      <c r="AK91" s="42">
        <v>7.4666666984558105</v>
      </c>
      <c r="AL91" s="42">
        <v>7.3572649955749512</v>
      </c>
      <c r="AM91" s="54">
        <f t="shared" si="74"/>
        <v>7.3897435665130615</v>
      </c>
      <c r="AN91" s="44">
        <v>0.93772894144058228</v>
      </c>
      <c r="AO91" s="44">
        <v>0.95970696210861206</v>
      </c>
      <c r="AP91" s="44">
        <v>0.99633699655532837</v>
      </c>
      <c r="AQ91" s="44">
        <v>0.94749695062637329</v>
      </c>
      <c r="AR91" s="44">
        <v>0.99145299196243286</v>
      </c>
      <c r="AS91" s="44">
        <v>0.85958486795425415</v>
      </c>
      <c r="AT91" s="58">
        <f t="shared" si="75"/>
        <v>0.94871795177459717</v>
      </c>
      <c r="AU91" s="42">
        <v>0.67399269342422485</v>
      </c>
      <c r="AV91" s="42">
        <v>0.5921856164932251</v>
      </c>
      <c r="AW91" s="42">
        <v>0.5763126015663147</v>
      </c>
      <c r="AX91" s="42">
        <v>0.67765569686889648</v>
      </c>
      <c r="AY91" s="42">
        <v>0.64957267045974731</v>
      </c>
      <c r="AZ91" s="42">
        <v>0.61538463830947876</v>
      </c>
      <c r="BA91" s="54">
        <f t="shared" si="63"/>
        <v>0.63085065285364783</v>
      </c>
      <c r="BB91" s="44"/>
      <c r="BC91" s="42">
        <v>0.27106228470802307</v>
      </c>
      <c r="BD91" s="42">
        <v>0.26007327437400818</v>
      </c>
      <c r="BE91" s="42">
        <v>0.21978022158145905</v>
      </c>
      <c r="BF91" s="42">
        <v>0.30769231915473938</v>
      </c>
      <c r="BG91" s="42">
        <v>0.32967033982276917</v>
      </c>
      <c r="BH91" s="42">
        <v>0.34310135245323181</v>
      </c>
      <c r="BI91" s="54">
        <f t="shared" si="76"/>
        <v>0.28856329868237179</v>
      </c>
      <c r="BJ91" s="44">
        <v>3.6605972796678543E-2</v>
      </c>
      <c r="BK91" s="44">
        <v>3.5604320466518402E-2</v>
      </c>
      <c r="BL91" s="44">
        <v>3.4448977559804916E-2</v>
      </c>
      <c r="BM91" s="44">
        <v>3.3422742038965225E-2</v>
      </c>
      <c r="BN91" s="44">
        <v>3.5625793039798737E-2</v>
      </c>
      <c r="BO91" s="44">
        <v>3.461422398686409E-2</v>
      </c>
      <c r="BP91" s="58">
        <f t="shared" si="77"/>
        <v>3.5053671648104988E-2</v>
      </c>
      <c r="BQ91" s="42">
        <v>1.0793651342391968</v>
      </c>
      <c r="BR91" s="42">
        <v>1.0915751457214355</v>
      </c>
      <c r="BS91" s="42">
        <v>1.0366300344467163</v>
      </c>
      <c r="BT91" s="42">
        <v>1.0952380895614624</v>
      </c>
      <c r="BU91" s="42">
        <v>1.1416361331939697</v>
      </c>
      <c r="BV91" s="42">
        <v>1.1367521286010742</v>
      </c>
      <c r="BW91" s="54">
        <f t="shared" si="78"/>
        <v>1.0968661109606426</v>
      </c>
      <c r="BX91" s="44">
        <v>4.2735043913125992E-2</v>
      </c>
      <c r="BY91" s="44">
        <v>4.0293041616678238E-2</v>
      </c>
      <c r="BZ91" s="44">
        <v>4.6398047357797623E-2</v>
      </c>
      <c r="CA91" s="44">
        <v>4.3956045061349869E-2</v>
      </c>
      <c r="CB91" s="44">
        <v>4.6398047357797623E-2</v>
      </c>
      <c r="CC91" s="44">
        <v>4.5177046209573746E-2</v>
      </c>
      <c r="CD91" s="58">
        <f t="shared" si="79"/>
        <v>4.4159545252720513E-2</v>
      </c>
      <c r="CE91" s="42">
        <v>7.1589741706848145</v>
      </c>
      <c r="CF91" s="42">
        <v>7.1999998092651367</v>
      </c>
      <c r="CG91" s="42">
        <v>7.2136750221252441</v>
      </c>
      <c r="CH91" s="42">
        <v>7.2376070022583008</v>
      </c>
      <c r="CI91" s="42">
        <v>7.2478632926940918</v>
      </c>
      <c r="CJ91" s="42">
        <v>7.1623930931091309</v>
      </c>
      <c r="CK91" s="54">
        <f t="shared" si="80"/>
        <v>7.2034187316894531</v>
      </c>
      <c r="CL91" s="42"/>
      <c r="CM91" s="44"/>
      <c r="CN91" s="44">
        <v>1.6273504495620728</v>
      </c>
      <c r="CO91" s="44">
        <v>1.6556776762008667</v>
      </c>
      <c r="CP91" s="44">
        <v>1.6771672964096069</v>
      </c>
      <c r="CQ91" s="44">
        <v>1.6927961111068726</v>
      </c>
      <c r="CR91" s="44">
        <v>1.7621489763259888</v>
      </c>
      <c r="CS91" s="44">
        <v>0.99145299196243286</v>
      </c>
      <c r="CT91" s="58">
        <f t="shared" si="81"/>
        <v>1.56776558359464</v>
      </c>
      <c r="CU91" s="44">
        <v>1.008597731590271</v>
      </c>
      <c r="CV91" s="44">
        <v>1.0859676599502563</v>
      </c>
      <c r="CW91" s="44">
        <v>0.97481715679168701</v>
      </c>
      <c r="CX91" s="44">
        <v>1.0341812372207642</v>
      </c>
      <c r="CY91" s="44">
        <v>0.93312466144561768</v>
      </c>
      <c r="CZ91" s="44">
        <v>1.7781236171722412</v>
      </c>
      <c r="DA91" s="58">
        <f t="shared" si="82"/>
        <v>1.1358020106951396</v>
      </c>
      <c r="DB91" s="65">
        <v>1104.1514892578125</v>
      </c>
      <c r="DC91" s="65">
        <v>1127.9609375</v>
      </c>
      <c r="DD91" s="65">
        <v>1133.82177734375</v>
      </c>
      <c r="DE91" s="65">
        <v>1140.5372314453125</v>
      </c>
      <c r="DF91" s="65">
        <v>1217.7044677734375</v>
      </c>
      <c r="DG91" s="65">
        <v>596.947509765625</v>
      </c>
      <c r="DH91" s="58">
        <f t="shared" si="83"/>
        <v>1.517069619140625</v>
      </c>
      <c r="DI91" s="65">
        <v>1186.910888671875</v>
      </c>
      <c r="DJ91" s="65">
        <v>1173.4310302734375</v>
      </c>
      <c r="DK91" s="65">
        <v>1158.901123046875</v>
      </c>
      <c r="DL91" s="65">
        <v>1158.29052734375</v>
      </c>
      <c r="DM91" s="65">
        <v>1153.040283203125</v>
      </c>
      <c r="DN91" s="65">
        <v>700.85467529296875</v>
      </c>
      <c r="DO91" s="58">
        <f t="shared" si="84"/>
        <v>1.5675428466796875</v>
      </c>
      <c r="DP91" s="77">
        <v>47</v>
      </c>
      <c r="DQ91" s="77">
        <v>13793.9501953125</v>
      </c>
      <c r="DR91" s="65">
        <v>750.75</v>
      </c>
      <c r="DS91" s="65">
        <v>756.25</v>
      </c>
      <c r="DT91" s="65">
        <v>0</v>
      </c>
      <c r="DU91" s="65">
        <v>0</v>
      </c>
      <c r="DV91" s="65">
        <v>0</v>
      </c>
      <c r="DW91" s="65">
        <v>0</v>
      </c>
      <c r="DX91" s="58">
        <f t="shared" si="85"/>
        <v>0.36168</v>
      </c>
      <c r="DY91" s="43">
        <v>6.6590962409973145</v>
      </c>
      <c r="DZ91" s="43">
        <v>15.101499557495117</v>
      </c>
      <c r="EA91" s="43">
        <v>28.93487548828125</v>
      </c>
      <c r="EB91" s="44">
        <f t="shared" si="88"/>
        <v>1.0858934726715088</v>
      </c>
      <c r="EC91" s="42">
        <v>30</v>
      </c>
      <c r="ED91" s="42">
        <v>28</v>
      </c>
      <c r="EE91" s="42">
        <v>28</v>
      </c>
      <c r="EF91" s="42">
        <v>28</v>
      </c>
      <c r="EG91" s="42">
        <v>28</v>
      </c>
      <c r="EH91" s="42">
        <v>26</v>
      </c>
      <c r="EI91" s="56">
        <f t="shared" si="64"/>
        <v>28</v>
      </c>
      <c r="EJ91" s="65">
        <v>330.75</v>
      </c>
      <c r="EK91" s="42">
        <v>0</v>
      </c>
      <c r="EL91" s="42">
        <v>0</v>
      </c>
      <c r="EM91" s="42">
        <v>0</v>
      </c>
      <c r="EN91" s="42">
        <v>0</v>
      </c>
      <c r="EO91" s="42">
        <v>0</v>
      </c>
      <c r="EP91" s="42">
        <v>0</v>
      </c>
      <c r="EQ91" s="54" t="str">
        <f t="shared" si="65"/>
        <v>0</v>
      </c>
      <c r="ER91" s="42"/>
      <c r="ES91" s="42">
        <v>0</v>
      </c>
      <c r="ET91" s="42">
        <v>0</v>
      </c>
      <c r="EU91" s="42">
        <v>0</v>
      </c>
      <c r="EV91" s="42">
        <v>0</v>
      </c>
      <c r="EW91" s="42">
        <v>0</v>
      </c>
      <c r="EX91" s="42">
        <v>0</v>
      </c>
      <c r="EY91" s="54" t="str">
        <f t="shared" si="66"/>
        <v>0</v>
      </c>
      <c r="EZ91" s="42"/>
      <c r="FA91" s="42">
        <v>0.2199999988079071</v>
      </c>
      <c r="FB91" s="42">
        <v>0.20999999344348907</v>
      </c>
      <c r="FC91" s="42">
        <v>0.2199999988079071</v>
      </c>
      <c r="FD91" s="42">
        <v>0.2199999988079071</v>
      </c>
      <c r="FE91" s="42">
        <v>0.2199999988079071</v>
      </c>
      <c r="FF91" s="42">
        <v>0.20999999344348907</v>
      </c>
      <c r="FG91" s="54">
        <f t="shared" si="67"/>
        <v>0.21666666368643442</v>
      </c>
      <c r="FH91" s="42"/>
      <c r="FI91" s="42">
        <v>0.20000000298023224</v>
      </c>
      <c r="FJ91" s="42">
        <v>0.20000000298023224</v>
      </c>
      <c r="FK91" s="42">
        <v>0.20999999344348907</v>
      </c>
      <c r="FL91" s="42">
        <v>0.20999999344348907</v>
      </c>
      <c r="FM91" s="42">
        <v>0.20000000298023224</v>
      </c>
      <c r="FN91" s="42">
        <v>0.20000000298023224</v>
      </c>
      <c r="FO91" s="54">
        <f t="shared" si="68"/>
        <v>0.20333333313465118</v>
      </c>
      <c r="FP91" s="42"/>
      <c r="FQ91" s="42">
        <v>0.56999999284744263</v>
      </c>
      <c r="FR91" s="42">
        <v>0.56999999284744263</v>
      </c>
      <c r="FS91" s="42">
        <v>0.56999999284744263</v>
      </c>
      <c r="FT91" s="42">
        <v>0.56999999284744263</v>
      </c>
      <c r="FU91" s="42">
        <v>0.56999999284744263</v>
      </c>
      <c r="FV91" s="42">
        <v>0.56999999284744263</v>
      </c>
      <c r="FW91" s="54">
        <f t="shared" si="69"/>
        <v>0.56999999284744263</v>
      </c>
      <c r="FX91" s="42"/>
      <c r="FY91">
        <f t="shared" si="86"/>
        <v>1.5220395259480244</v>
      </c>
      <c r="FZ91">
        <f t="shared" si="87"/>
        <v>1.332112525984243</v>
      </c>
    </row>
    <row r="92" spans="1:182">
      <c r="A92" s="40">
        <v>39159</v>
      </c>
      <c r="B92" s="41"/>
      <c r="C92" s="41"/>
      <c r="D92" s="41"/>
      <c r="E92" s="42">
        <v>8.0273504257202148</v>
      </c>
      <c r="F92" s="42">
        <v>7.9692306518554687</v>
      </c>
      <c r="G92" s="42">
        <v>7.9829058647155762</v>
      </c>
      <c r="H92" s="42">
        <v>8</v>
      </c>
      <c r="I92" s="42">
        <v>8.0102567672729492</v>
      </c>
      <c r="J92" s="42">
        <v>8.0273504257202148</v>
      </c>
      <c r="K92" s="54">
        <f t="shared" si="70"/>
        <v>8.0028490225474034</v>
      </c>
      <c r="L92" s="43">
        <v>9.7680099308490753E-2</v>
      </c>
      <c r="M92" s="43">
        <v>9.7680099308490753E-2</v>
      </c>
      <c r="N92" s="43">
        <v>9.7680099308490753E-2</v>
      </c>
      <c r="O92" s="43">
        <v>2.4420024827122688E-2</v>
      </c>
      <c r="P92" s="43">
        <v>1.514041543006897</v>
      </c>
      <c r="Q92" s="43">
        <v>1.0500611066818237</v>
      </c>
      <c r="R92" s="54">
        <f t="shared" si="71"/>
        <v>0.48026049540688592</v>
      </c>
      <c r="S92" s="43">
        <v>32.722831726074219</v>
      </c>
      <c r="T92" s="43">
        <v>23.687423706054688</v>
      </c>
      <c r="U92" s="43">
        <v>23.44322395324707</v>
      </c>
      <c r="V92" s="43">
        <v>38.339439392089844</v>
      </c>
      <c r="W92" s="43">
        <v>54.334552764892578</v>
      </c>
      <c r="X92" s="43">
        <v>21.611721038818359</v>
      </c>
      <c r="Y92" s="56">
        <f t="shared" si="72"/>
        <v>32.356532096862793</v>
      </c>
      <c r="Z92" s="42">
        <v>1.7094017937779427E-2</v>
      </c>
      <c r="AA92" s="42">
        <v>7.326007355004549E-3</v>
      </c>
      <c r="AB92" s="42">
        <v>-2.4420025292783976E-3</v>
      </c>
      <c r="AC92" s="42">
        <v>2.4420025292783976E-3</v>
      </c>
      <c r="AD92" s="42">
        <v>2.6862027123570442E-2</v>
      </c>
      <c r="AE92" s="42">
        <v>3.6630038172006607E-2</v>
      </c>
      <c r="AF92" s="54">
        <f t="shared" si="73"/>
        <v>1.465201509806017E-2</v>
      </c>
      <c r="AG92" s="42">
        <v>7.5316238403320313</v>
      </c>
      <c r="AH92" s="42">
        <v>7.2991452217102051</v>
      </c>
      <c r="AI92" s="42">
        <v>7.7675213813781738</v>
      </c>
      <c r="AJ92" s="42">
        <v>7.4017095565795898</v>
      </c>
      <c r="AK92" s="42">
        <v>7.470085620880127</v>
      </c>
      <c r="AL92" s="42">
        <v>7.6068377494812012</v>
      </c>
      <c r="AM92" s="54">
        <f t="shared" si="74"/>
        <v>7.5128205617268877</v>
      </c>
      <c r="AN92" s="44">
        <v>0.5763126015663147</v>
      </c>
      <c r="AO92" s="44">
        <v>0.66666668653488159</v>
      </c>
      <c r="AP92" s="44">
        <v>0.63247865438461304</v>
      </c>
      <c r="AQ92" s="44">
        <v>1.0134310722351074</v>
      </c>
      <c r="AR92" s="44">
        <v>1.672771692276001</v>
      </c>
      <c r="AS92" s="44">
        <v>1.1135531663894653</v>
      </c>
      <c r="AT92" s="58">
        <f t="shared" si="75"/>
        <v>0.94586897889773047</v>
      </c>
      <c r="AU92" s="42">
        <v>0.52991455793380737</v>
      </c>
      <c r="AV92" s="42">
        <v>0.58119660615921021</v>
      </c>
      <c r="AW92" s="42">
        <v>0.57997560501098633</v>
      </c>
      <c r="AX92" s="42">
        <v>0.6080586314201355</v>
      </c>
      <c r="AY92" s="42">
        <v>0.58730161190032959</v>
      </c>
      <c r="AZ92" s="42">
        <v>0.55921858549118042</v>
      </c>
      <c r="BA92" s="54">
        <f t="shared" si="63"/>
        <v>0.57427759965260827</v>
      </c>
      <c r="BB92" s="44"/>
      <c r="BC92" s="42">
        <v>0.24175824224948883</v>
      </c>
      <c r="BD92" s="42">
        <v>0.26373627781867981</v>
      </c>
      <c r="BE92" s="42">
        <v>0.24664224684238434</v>
      </c>
      <c r="BF92" s="42">
        <v>0.21855922043323517</v>
      </c>
      <c r="BG92" s="42">
        <v>0.44810745120048523</v>
      </c>
      <c r="BH92" s="42">
        <v>0.26129427552223206</v>
      </c>
      <c r="BI92" s="54">
        <f t="shared" si="76"/>
        <v>0.28001628567775089</v>
      </c>
      <c r="BJ92" s="44">
        <v>3.4731317311525345E-2</v>
      </c>
      <c r="BK92" s="44">
        <v>3.4731317311525345E-2</v>
      </c>
      <c r="BL92" s="44">
        <v>3.4731317311525345E-2</v>
      </c>
      <c r="BM92" s="44">
        <v>3.6012068390846252E-2</v>
      </c>
      <c r="BN92" s="44">
        <v>3.4942101687192917E-2</v>
      </c>
      <c r="BO92" s="44">
        <v>3.4987784922122955E-2</v>
      </c>
      <c r="BP92" s="58">
        <f t="shared" si="77"/>
        <v>3.5022651155789696E-2</v>
      </c>
      <c r="BQ92" s="42">
        <v>1.1050060987472534</v>
      </c>
      <c r="BR92" s="42">
        <v>1.0586080551147461</v>
      </c>
      <c r="BS92" s="42">
        <v>1.0695971250534058</v>
      </c>
      <c r="BT92" s="42">
        <v>1.0695971250534058</v>
      </c>
      <c r="BU92" s="42">
        <v>1.1037851572036743</v>
      </c>
      <c r="BV92" s="42">
        <v>1.1221001148223877</v>
      </c>
      <c r="BW92" s="54">
        <f t="shared" si="78"/>
        <v>1.0881156126658122</v>
      </c>
      <c r="BX92" s="44">
        <v>4.6398047357797623E-2</v>
      </c>
      <c r="BY92" s="44">
        <v>4.3956045061349869E-2</v>
      </c>
      <c r="BZ92" s="44">
        <v>4.3956045061349869E-2</v>
      </c>
      <c r="CA92" s="44">
        <v>4.3956045061349869E-2</v>
      </c>
      <c r="CB92" s="44">
        <v>4.5177046209573746E-2</v>
      </c>
      <c r="CC92" s="44">
        <v>4.1514042764902115E-2</v>
      </c>
      <c r="CD92" s="58">
        <f t="shared" si="79"/>
        <v>4.4159545252720513E-2</v>
      </c>
      <c r="CE92" s="42">
        <v>7.2649574279785156</v>
      </c>
      <c r="CF92" s="42">
        <v>7.2752137184143066</v>
      </c>
      <c r="CG92" s="42">
        <v>7.3025641441345215</v>
      </c>
      <c r="CH92" s="42">
        <v>7.241025447845459</v>
      </c>
      <c r="CI92" s="42">
        <v>7.3504271507263184</v>
      </c>
      <c r="CJ92" s="42">
        <v>7.3675212860107422</v>
      </c>
      <c r="CK92" s="54">
        <f t="shared" si="80"/>
        <v>7.3002848625183105</v>
      </c>
      <c r="CL92" s="42"/>
      <c r="CM92" s="44"/>
      <c r="CN92" s="44">
        <v>0.97191697359085083</v>
      </c>
      <c r="CO92" s="44">
        <v>0.9533577561378479</v>
      </c>
      <c r="CP92" s="44">
        <v>0.8908424973487854</v>
      </c>
      <c r="CQ92" s="44">
        <v>0.97484737634658813</v>
      </c>
      <c r="CR92" s="44">
        <v>1.0822955369949341</v>
      </c>
      <c r="CS92" s="44">
        <v>1.0930403470993042</v>
      </c>
      <c r="CT92" s="58">
        <f t="shared" si="81"/>
        <v>0.99438341458638513</v>
      </c>
      <c r="CU92" s="44">
        <v>1.68694007396698</v>
      </c>
      <c r="CV92" s="44">
        <v>1.5973342657089233</v>
      </c>
      <c r="CW92" s="44">
        <v>1.6769078969955444</v>
      </c>
      <c r="CX92" s="44">
        <v>1.6469192504882813</v>
      </c>
      <c r="CY92" s="44">
        <v>1.4324866533279419</v>
      </c>
      <c r="CZ92" s="44">
        <v>1.4707486629486084</v>
      </c>
      <c r="DA92" s="58">
        <f t="shared" si="82"/>
        <v>1.5852228005727131</v>
      </c>
      <c r="DB92" s="65">
        <v>708.05859375</v>
      </c>
      <c r="DC92" s="65">
        <v>615.5067138671875</v>
      </c>
      <c r="DD92" s="65">
        <v>594.13916015625</v>
      </c>
      <c r="DE92" s="65">
        <v>631.990234375</v>
      </c>
      <c r="DF92" s="65">
        <v>575.3358154296875</v>
      </c>
      <c r="DG92" s="65">
        <v>659.70697021484375</v>
      </c>
      <c r="DH92" s="58">
        <f t="shared" si="83"/>
        <v>0.90833699707031246</v>
      </c>
      <c r="DI92" s="65">
        <v>712.4786376953125</v>
      </c>
      <c r="DJ92" s="65">
        <v>709.059814453125</v>
      </c>
      <c r="DK92" s="65">
        <v>648.888916015625</v>
      </c>
      <c r="DL92" s="65">
        <v>709.059814453125</v>
      </c>
      <c r="DM92" s="65">
        <v>704.27349853515625</v>
      </c>
      <c r="DN92" s="65">
        <v>704.957275390625</v>
      </c>
      <c r="DO92" s="58">
        <f t="shared" si="84"/>
        <v>1.0052923095703126</v>
      </c>
      <c r="DP92" s="77">
        <v>24</v>
      </c>
      <c r="DQ92" s="77">
        <v>15043.6748046875</v>
      </c>
      <c r="DR92" s="65">
        <v>0</v>
      </c>
      <c r="DS92" s="65">
        <v>799.25</v>
      </c>
      <c r="DT92" s="65">
        <v>788.9375</v>
      </c>
      <c r="DU92" s="65">
        <v>803.0625</v>
      </c>
      <c r="DV92" s="65">
        <v>0</v>
      </c>
      <c r="DW92" s="65">
        <v>0</v>
      </c>
      <c r="DX92" s="58">
        <f t="shared" si="85"/>
        <v>0.57389999999999997</v>
      </c>
      <c r="DY92" s="43">
        <v>5.2847371101379395</v>
      </c>
      <c r="DZ92" s="43">
        <v>15.090671539306641</v>
      </c>
      <c r="EA92" s="43">
        <v>27.815971374511719</v>
      </c>
      <c r="EB92" s="44">
        <f t="shared" si="88"/>
        <v>1.00687320022583</v>
      </c>
      <c r="EC92" s="42">
        <v>24</v>
      </c>
      <c r="ED92" s="42">
        <v>22</v>
      </c>
      <c r="EE92" s="42">
        <v>22</v>
      </c>
      <c r="EF92" s="42">
        <v>22</v>
      </c>
      <c r="EG92" s="42">
        <v>28</v>
      </c>
      <c r="EH92" s="42">
        <v>28</v>
      </c>
      <c r="EI92" s="56">
        <f t="shared" si="64"/>
        <v>24.333333333333332</v>
      </c>
      <c r="EJ92" s="65">
        <v>176.4</v>
      </c>
      <c r="EK92" s="42">
        <v>0</v>
      </c>
      <c r="EL92" s="42">
        <v>0</v>
      </c>
      <c r="EM92" s="42">
        <v>0</v>
      </c>
      <c r="EN92" s="42">
        <v>0</v>
      </c>
      <c r="EO92" s="42">
        <v>0</v>
      </c>
      <c r="EP92" s="42">
        <v>0</v>
      </c>
      <c r="EQ92" s="54" t="str">
        <f t="shared" si="65"/>
        <v>0</v>
      </c>
      <c r="ER92" s="42"/>
      <c r="ES92" s="42">
        <v>0</v>
      </c>
      <c r="ET92" s="42">
        <v>0</v>
      </c>
      <c r="EU92" s="42">
        <v>0</v>
      </c>
      <c r="EV92" s="42">
        <v>0</v>
      </c>
      <c r="EW92" s="42">
        <v>0</v>
      </c>
      <c r="EX92" s="42">
        <v>0</v>
      </c>
      <c r="EY92" s="54" t="str">
        <f t="shared" si="66"/>
        <v>0</v>
      </c>
      <c r="EZ92" s="42"/>
      <c r="FA92" s="42">
        <v>0.20999999344348907</v>
      </c>
      <c r="FB92" s="42">
        <v>0.20999999344348907</v>
      </c>
      <c r="FC92" s="42">
        <v>0.20999999344348907</v>
      </c>
      <c r="FD92" s="42">
        <v>0.20999999344348907</v>
      </c>
      <c r="FE92" s="42">
        <v>0.18000000715255737</v>
      </c>
      <c r="FF92" s="42">
        <v>0.18000000715255737</v>
      </c>
      <c r="FG92" s="54">
        <f t="shared" si="67"/>
        <v>0.1999999980131785</v>
      </c>
      <c r="FH92" s="42"/>
      <c r="FI92" s="42">
        <v>0.20000000298023224</v>
      </c>
      <c r="FJ92" s="42">
        <v>0.20999999344348907</v>
      </c>
      <c r="FK92" s="42">
        <v>0.20999999344348907</v>
      </c>
      <c r="FL92" s="42">
        <v>0.20999999344348907</v>
      </c>
      <c r="FM92" s="42">
        <v>0.20000000298023224</v>
      </c>
      <c r="FN92" s="42">
        <v>0.20000000298023224</v>
      </c>
      <c r="FO92" s="54">
        <f t="shared" si="68"/>
        <v>0.20499999821186066</v>
      </c>
      <c r="FP92" s="42"/>
      <c r="FQ92" s="42">
        <v>0.56999999284744263</v>
      </c>
      <c r="FR92" s="42">
        <v>0.56999999284744263</v>
      </c>
      <c r="FS92" s="42">
        <v>0.56999999284744263</v>
      </c>
      <c r="FT92" s="42">
        <v>0.56999999284744263</v>
      </c>
      <c r="FU92" s="42">
        <v>0.56999999284744263</v>
      </c>
      <c r="FV92" s="42">
        <v>0.56999999284744263</v>
      </c>
      <c r="FW92" s="54">
        <f t="shared" si="69"/>
        <v>0.56999999284744263</v>
      </c>
      <c r="FX92" s="42"/>
      <c r="FY92">
        <f t="shared" si="86"/>
        <v>1.5341309862877286</v>
      </c>
      <c r="FZ92">
        <f t="shared" si="87"/>
        <v>1.3308063899478406</v>
      </c>
    </row>
    <row r="93" spans="1:182">
      <c r="A93" s="40">
        <v>39160</v>
      </c>
      <c r="B93" s="41"/>
      <c r="C93" s="41"/>
      <c r="D93" s="41"/>
      <c r="E93" s="42">
        <v>8.0444440841674805</v>
      </c>
      <c r="F93" s="42">
        <v>8.0478630065917969</v>
      </c>
      <c r="G93" s="42">
        <v>8.0307693481445312</v>
      </c>
      <c r="H93" s="42">
        <v>8.0683765411376953</v>
      </c>
      <c r="I93" s="42">
        <v>8.0649576187133789</v>
      </c>
      <c r="J93" s="42">
        <v>8.0786323547363281</v>
      </c>
      <c r="K93" s="54">
        <f t="shared" si="70"/>
        <v>8.0558404922485352</v>
      </c>
      <c r="L93" s="43">
        <v>0.68376070261001587</v>
      </c>
      <c r="M93" s="43">
        <v>0.53724056482315063</v>
      </c>
      <c r="N93" s="43">
        <v>9.7680099308490753E-2</v>
      </c>
      <c r="O93" s="43">
        <v>9.7680099308490753E-2</v>
      </c>
      <c r="P93" s="43">
        <v>0.34188035130500793</v>
      </c>
      <c r="Q93" s="43">
        <v>2.4420024827122688E-2</v>
      </c>
      <c r="R93" s="54">
        <f t="shared" si="71"/>
        <v>0.29711030703037977</v>
      </c>
      <c r="S93" s="43">
        <v>20.757020950317383</v>
      </c>
      <c r="T93" s="43">
        <v>20.757020950317383</v>
      </c>
      <c r="U93" s="43">
        <v>20.146520614624023</v>
      </c>
      <c r="V93" s="43">
        <v>18.80341911315918</v>
      </c>
      <c r="W93" s="43">
        <v>15.995116233825684</v>
      </c>
      <c r="X93" s="43">
        <v>15.995116233825684</v>
      </c>
      <c r="Y93" s="56">
        <f t="shared" si="72"/>
        <v>18.742369016011555</v>
      </c>
      <c r="Z93" s="42">
        <v>4.1514042764902115E-2</v>
      </c>
      <c r="AA93" s="42">
        <v>3.1746033579111099E-2</v>
      </c>
      <c r="AB93" s="42">
        <v>4.1514042764902115E-2</v>
      </c>
      <c r="AC93" s="42">
        <v>2.6862027123570442E-2</v>
      </c>
      <c r="AD93" s="42">
        <v>-2.4420025292783976E-3</v>
      </c>
      <c r="AE93" s="42">
        <v>1.2210012413561344E-2</v>
      </c>
      <c r="AF93" s="54">
        <f t="shared" si="73"/>
        <v>2.5234026019461453E-2</v>
      </c>
      <c r="AG93" s="42">
        <v>7.278632640838623</v>
      </c>
      <c r="AH93" s="42">
        <v>7.4290599822998047</v>
      </c>
      <c r="AI93" s="42">
        <v>7.3982906341552734</v>
      </c>
      <c r="AJ93" s="42">
        <v>7.1623930931091309</v>
      </c>
      <c r="AK93" s="42">
        <v>7.4290599822998047</v>
      </c>
      <c r="AL93" s="42">
        <v>7.6888890266418457</v>
      </c>
      <c r="AM93" s="54">
        <f t="shared" si="74"/>
        <v>7.3977208932240801</v>
      </c>
      <c r="AN93" s="44">
        <v>0.71550673246383667</v>
      </c>
      <c r="AO93" s="44">
        <v>0.7985348105430603</v>
      </c>
      <c r="AP93" s="44">
        <v>0.80097681283950806</v>
      </c>
      <c r="AQ93" s="44">
        <v>0.85470086336135864</v>
      </c>
      <c r="AR93" s="44">
        <v>1.0158730745315552</v>
      </c>
      <c r="AS93" s="44">
        <v>0.92307692766189575</v>
      </c>
      <c r="AT93" s="58">
        <f t="shared" si="75"/>
        <v>0.85144487023353577</v>
      </c>
      <c r="AU93" s="42">
        <v>0.62026864290237427</v>
      </c>
      <c r="AV93" s="42">
        <v>0.56166058778762817</v>
      </c>
      <c r="AW93" s="42">
        <v>0.67643469572067261</v>
      </c>
      <c r="AX93" s="42">
        <v>0.71062272787094116</v>
      </c>
      <c r="AY93" s="42">
        <v>1.0024420022964478</v>
      </c>
      <c r="AZ93" s="42">
        <v>0.83150184154510498</v>
      </c>
      <c r="BA93" s="54">
        <f t="shared" si="63"/>
        <v>0.73382174968719482</v>
      </c>
      <c r="BB93" s="44"/>
      <c r="BC93" s="42">
        <v>0.34798535704612732</v>
      </c>
      <c r="BD93" s="42">
        <v>0.28205129504203796</v>
      </c>
      <c r="BE93" s="42">
        <v>0.31379732489585876</v>
      </c>
      <c r="BF93" s="42">
        <v>0.35286936163902283</v>
      </c>
      <c r="BG93" s="42">
        <v>0.31135532259941101</v>
      </c>
      <c r="BH93" s="42">
        <v>0.533577561378479</v>
      </c>
      <c r="BI93" s="54">
        <f t="shared" si="76"/>
        <v>0.3569393704334895</v>
      </c>
      <c r="BJ93" s="44">
        <v>3.3985290676355362E-2</v>
      </c>
      <c r="BK93" s="44">
        <v>3.3985290676355362E-2</v>
      </c>
      <c r="BL93" s="44">
        <v>3.3985290676355362E-2</v>
      </c>
      <c r="BM93" s="44">
        <v>3.5354606807231903E-2</v>
      </c>
      <c r="BN93" s="44">
        <v>3.6013942211866379E-2</v>
      </c>
      <c r="BO93" s="44">
        <v>3.4943819046020508E-2</v>
      </c>
      <c r="BP93" s="58">
        <f t="shared" si="77"/>
        <v>3.4711373349030815E-2</v>
      </c>
      <c r="BQ93" s="42">
        <v>1.0818071365356445</v>
      </c>
      <c r="BR93" s="42">
        <v>1.0927960872650146</v>
      </c>
      <c r="BS93" s="42">
        <v>1.0732600688934326</v>
      </c>
      <c r="BT93" s="42">
        <v>1.0720391273498535</v>
      </c>
      <c r="BU93" s="42">
        <v>1.1037851572036743</v>
      </c>
      <c r="BV93" s="42">
        <v>1.1282051801681519</v>
      </c>
      <c r="BW93" s="54">
        <f t="shared" si="78"/>
        <v>1.0919821262359619</v>
      </c>
      <c r="BX93" s="44">
        <v>4.5177046209573746E-2</v>
      </c>
      <c r="BY93" s="44">
        <v>4.2735043913125992E-2</v>
      </c>
      <c r="BZ93" s="44">
        <v>4.2735043913125992E-2</v>
      </c>
      <c r="CA93" s="44">
        <v>4.1514042764902115E-2</v>
      </c>
      <c r="CB93" s="44">
        <v>4.2735043913125992E-2</v>
      </c>
      <c r="CC93" s="44">
        <v>4.2735043913125992E-2</v>
      </c>
      <c r="CD93" s="58">
        <f t="shared" si="79"/>
        <v>4.2938544104496636E-2</v>
      </c>
      <c r="CE93" s="42">
        <v>7.3504271507263184</v>
      </c>
      <c r="CF93" s="42">
        <v>7.3538460731506348</v>
      </c>
      <c r="CG93" s="42">
        <v>7.3606839179992676</v>
      </c>
      <c r="CH93" s="42">
        <v>7.3675212860107422</v>
      </c>
      <c r="CI93" s="42">
        <v>7.3880343437194824</v>
      </c>
      <c r="CJ93" s="42">
        <v>7.3880343437194824</v>
      </c>
      <c r="CK93" s="54">
        <f t="shared" si="80"/>
        <v>7.3680911858876543</v>
      </c>
      <c r="CL93" s="42"/>
      <c r="CM93" s="44"/>
      <c r="CN93" s="44">
        <v>1.0949939489364624</v>
      </c>
      <c r="CO93" s="44">
        <v>1.0285714864730835</v>
      </c>
      <c r="CP93" s="44">
        <v>1.0490843057632446</v>
      </c>
      <c r="CQ93" s="44">
        <v>1.1575092077255249</v>
      </c>
      <c r="CR93" s="44">
        <v>1.7748473882675171</v>
      </c>
      <c r="CS93" s="44">
        <v>1.6097680330276489</v>
      </c>
      <c r="CT93" s="58">
        <f t="shared" si="81"/>
        <v>1.2857957283655803</v>
      </c>
      <c r="CU93" s="44">
        <v>1.4707486629486084</v>
      </c>
      <c r="CV93" s="44">
        <v>1.4996570348739624</v>
      </c>
      <c r="CW93" s="44">
        <v>1.3945577144622803</v>
      </c>
      <c r="CX93" s="44">
        <v>1.3945577144622803</v>
      </c>
      <c r="CY93" s="44">
        <v>0.85960197448730469</v>
      </c>
      <c r="CZ93" s="44">
        <v>0.59336721897125244</v>
      </c>
      <c r="DA93" s="58">
        <f t="shared" si="82"/>
        <v>1.2020817200342815</v>
      </c>
      <c r="DB93" s="65">
        <v>612.2099609375</v>
      </c>
      <c r="DC93" s="65">
        <v>586.08056640625</v>
      </c>
      <c r="DD93" s="65">
        <v>593.5286865234375</v>
      </c>
      <c r="DE93" s="65">
        <v>261.90475463867187</v>
      </c>
      <c r="DF93" s="65">
        <v>681.074462890625</v>
      </c>
      <c r="DG93" s="65">
        <v>677.77777099609375</v>
      </c>
      <c r="DH93" s="58">
        <f t="shared" si="83"/>
        <v>0.81901828857421877</v>
      </c>
      <c r="DI93" s="65">
        <v>652.30767822265625</v>
      </c>
      <c r="DJ93" s="65">
        <v>649.5726318359375</v>
      </c>
      <c r="DK93" s="65">
        <v>655.72650146484375</v>
      </c>
      <c r="DL93" s="65">
        <v>700.85467529296875</v>
      </c>
      <c r="DM93" s="65">
        <v>0</v>
      </c>
      <c r="DN93" s="65">
        <v>663.24786376953125</v>
      </c>
      <c r="DO93" s="58">
        <f t="shared" si="84"/>
        <v>0.79721024414062502</v>
      </c>
      <c r="DP93" s="77">
        <v>24</v>
      </c>
      <c r="DQ93" s="77">
        <v>15043.6748046875</v>
      </c>
      <c r="DR93" s="65">
        <v>0</v>
      </c>
      <c r="DS93" s="65">
        <v>0</v>
      </c>
      <c r="DT93" s="65">
        <v>795.5</v>
      </c>
      <c r="DU93" s="65">
        <v>781</v>
      </c>
      <c r="DV93" s="65">
        <v>778.5</v>
      </c>
      <c r="DW93" s="65">
        <v>0</v>
      </c>
      <c r="DX93" s="58">
        <f t="shared" si="85"/>
        <v>0.56520000000000004</v>
      </c>
      <c r="DY93" s="43">
        <v>6.6558241844177246</v>
      </c>
      <c r="DZ93" s="43">
        <v>13.462843894958496</v>
      </c>
      <c r="EA93" s="43">
        <v>27.202377319335937</v>
      </c>
      <c r="EB93" s="44">
        <f t="shared" si="88"/>
        <v>1.034873080215454</v>
      </c>
      <c r="EC93" s="42">
        <v>28</v>
      </c>
      <c r="ED93" s="42">
        <v>26</v>
      </c>
      <c r="EE93" s="42">
        <v>26</v>
      </c>
      <c r="EF93" s="42">
        <v>26</v>
      </c>
      <c r="EG93" s="42">
        <v>20</v>
      </c>
      <c r="EH93" s="42">
        <v>20</v>
      </c>
      <c r="EI93" s="56">
        <f t="shared" si="64"/>
        <v>24.333333333333332</v>
      </c>
      <c r="EJ93" s="65">
        <v>211.04</v>
      </c>
      <c r="EK93" s="42">
        <v>0</v>
      </c>
      <c r="EL93" s="42">
        <v>0</v>
      </c>
      <c r="EM93" s="42">
        <v>0</v>
      </c>
      <c r="EN93" s="42">
        <v>0</v>
      </c>
      <c r="EO93" s="42">
        <v>0</v>
      </c>
      <c r="EP93" s="42">
        <v>0</v>
      </c>
      <c r="EQ93" s="54" t="str">
        <f t="shared" si="65"/>
        <v>0</v>
      </c>
      <c r="ER93" s="42"/>
      <c r="ES93" s="42">
        <v>0</v>
      </c>
      <c r="ET93" s="42">
        <v>0</v>
      </c>
      <c r="EU93" s="42">
        <v>0</v>
      </c>
      <c r="EV93" s="42">
        <v>0</v>
      </c>
      <c r="EW93" s="42">
        <v>0</v>
      </c>
      <c r="EX93" s="42">
        <v>0</v>
      </c>
      <c r="EY93" s="54" t="str">
        <f t="shared" si="66"/>
        <v>0</v>
      </c>
      <c r="EZ93" s="42"/>
      <c r="FA93" s="42">
        <v>0.18000000715255737</v>
      </c>
      <c r="FB93" s="42">
        <v>0.18000000715255737</v>
      </c>
      <c r="FC93" s="42">
        <v>0.18000000715255737</v>
      </c>
      <c r="FD93" s="42">
        <v>0.18000000715255737</v>
      </c>
      <c r="FE93" s="42">
        <v>0.14000000059604645</v>
      </c>
      <c r="FF93" s="42">
        <v>0.15000000596046448</v>
      </c>
      <c r="FG93" s="54">
        <f t="shared" si="67"/>
        <v>0.16833333919445673</v>
      </c>
      <c r="FH93" s="42"/>
      <c r="FI93" s="42">
        <v>0.20000000298023224</v>
      </c>
      <c r="FJ93" s="42">
        <v>0.20000000298023224</v>
      </c>
      <c r="FK93" s="42">
        <v>0.20000000298023224</v>
      </c>
      <c r="FL93" s="42">
        <v>0.20000000298023224</v>
      </c>
      <c r="FM93" s="42">
        <v>0.20000000298023224</v>
      </c>
      <c r="FN93" s="42">
        <v>0.15999999642372131</v>
      </c>
      <c r="FO93" s="54">
        <f t="shared" si="68"/>
        <v>0.19333333522081375</v>
      </c>
      <c r="FP93" s="42"/>
      <c r="FQ93" s="42">
        <v>0.56999999284744263</v>
      </c>
      <c r="FR93" s="42">
        <v>0.56999999284744263</v>
      </c>
      <c r="FS93" s="42">
        <v>0.56999999284744263</v>
      </c>
      <c r="FT93" s="42">
        <v>0.56999999284744263</v>
      </c>
      <c r="FU93" s="42">
        <v>0.56999999284744263</v>
      </c>
      <c r="FV93" s="42">
        <v>0.56999999284744263</v>
      </c>
      <c r="FW93" s="54">
        <f t="shared" si="69"/>
        <v>0.56999999284744263</v>
      </c>
      <c r="FX93" s="42"/>
      <c r="FY93">
        <f t="shared" si="86"/>
        <v>1.3426679510949284</v>
      </c>
      <c r="FZ93">
        <f t="shared" si="87"/>
        <v>1.2973092183521879</v>
      </c>
    </row>
    <row r="94" spans="1:182">
      <c r="A94" s="40">
        <v>39161</v>
      </c>
      <c r="B94" s="41"/>
      <c r="C94" s="41"/>
      <c r="D94" s="41"/>
      <c r="E94" s="42">
        <v>8.0820512771606445</v>
      </c>
      <c r="F94" s="42">
        <v>8.1025638580322266</v>
      </c>
      <c r="G94" s="42">
        <v>8.0717945098876953</v>
      </c>
      <c r="H94" s="42">
        <v>8.0752134323120117</v>
      </c>
      <c r="I94" s="42">
        <v>8.0854701995849609</v>
      </c>
      <c r="J94" s="42">
        <v>8.0991449356079102</v>
      </c>
      <c r="K94" s="54">
        <f t="shared" si="70"/>
        <v>8.0860397020975743</v>
      </c>
      <c r="L94" s="43">
        <v>0.24420024454593658</v>
      </c>
      <c r="M94" s="43">
        <v>0.48840048909187317</v>
      </c>
      <c r="N94" s="43">
        <v>0.75702077150344849</v>
      </c>
      <c r="O94" s="43">
        <v>0.70818072557449341</v>
      </c>
      <c r="P94" s="43">
        <v>2.5641026496887207</v>
      </c>
      <c r="Q94" s="43">
        <v>2.1978023052215576</v>
      </c>
      <c r="R94" s="54">
        <f t="shared" si="71"/>
        <v>1.1599511976043384</v>
      </c>
      <c r="S94" s="43">
        <v>15.995116233825684</v>
      </c>
      <c r="T94" s="43">
        <v>18.070817947387695</v>
      </c>
      <c r="U94" s="43">
        <v>14.65201473236084</v>
      </c>
      <c r="V94" s="43">
        <v>15.995116233825684</v>
      </c>
      <c r="W94" s="43">
        <v>27.594627380371094</v>
      </c>
      <c r="X94" s="43">
        <v>16.727716445922852</v>
      </c>
      <c r="Y94" s="56">
        <f t="shared" si="72"/>
        <v>18.172568162282307</v>
      </c>
      <c r="Z94" s="42">
        <v>-2.4420025292783976E-3</v>
      </c>
      <c r="AA94" s="42">
        <v>1.2210012413561344E-2</v>
      </c>
      <c r="AB94" s="42">
        <v>5.6166056543588638E-2</v>
      </c>
      <c r="AC94" s="42">
        <v>-2.4420025292783976E-3</v>
      </c>
      <c r="AD94" s="42">
        <v>5.128205195069313E-2</v>
      </c>
      <c r="AE94" s="42">
        <v>5.128205195069313E-2</v>
      </c>
      <c r="AF94" s="54">
        <f t="shared" si="73"/>
        <v>2.7676027966663241E-2</v>
      </c>
      <c r="AG94" s="42">
        <v>7.6307692527770996</v>
      </c>
      <c r="AH94" s="42">
        <v>7.6136751174926758</v>
      </c>
      <c r="AI94" s="42">
        <v>8.0444440841674805</v>
      </c>
      <c r="AJ94" s="42">
        <v>7.8598289489746094</v>
      </c>
      <c r="AK94" s="42">
        <v>7.6649570465087891</v>
      </c>
      <c r="AL94" s="42">
        <v>7.7880339622497559</v>
      </c>
      <c r="AM94" s="54">
        <f t="shared" si="74"/>
        <v>7.7669514020284014</v>
      </c>
      <c r="AN94" s="44">
        <v>0.95726495981216431</v>
      </c>
      <c r="AO94" s="44">
        <v>0.98901098966598511</v>
      </c>
      <c r="AP94" s="44">
        <v>0.79365080595016479</v>
      </c>
      <c r="AQ94" s="44">
        <v>0.66666668653488159</v>
      </c>
      <c r="AR94" s="44">
        <v>0.76434677839279175</v>
      </c>
      <c r="AS94" s="44">
        <v>0.69597071409225464</v>
      </c>
      <c r="AT94" s="58">
        <f t="shared" si="75"/>
        <v>0.8111518224080404</v>
      </c>
      <c r="AU94" s="42">
        <v>0.76556777954101563</v>
      </c>
      <c r="AV94" s="42">
        <v>0.54578757286071777</v>
      </c>
      <c r="AW94" s="42">
        <v>0.57142859697341919</v>
      </c>
      <c r="AX94" s="42">
        <v>0.19536019861698151</v>
      </c>
      <c r="AY94" s="42">
        <v>0.57142859697341919</v>
      </c>
      <c r="AZ94" s="42">
        <v>0.7509157657623291</v>
      </c>
      <c r="BA94" s="54">
        <f t="shared" si="63"/>
        <v>0.56674808512131369</v>
      </c>
      <c r="BB94" s="44"/>
      <c r="BC94" s="42">
        <v>0.3699633777141571</v>
      </c>
      <c r="BD94" s="42">
        <v>0.32112333178520203</v>
      </c>
      <c r="BE94" s="42">
        <v>0.25030526518821716</v>
      </c>
      <c r="BF94" s="42">
        <v>0.22710622847080231</v>
      </c>
      <c r="BG94" s="42">
        <v>0.14652015268802643</v>
      </c>
      <c r="BH94" s="42">
        <v>0.41636142134666443</v>
      </c>
      <c r="BI94" s="54">
        <f t="shared" si="76"/>
        <v>0.28856329619884491</v>
      </c>
      <c r="BJ94" s="44">
        <v>3.4943819046020508E-2</v>
      </c>
      <c r="BK94" s="44">
        <v>3.4943819046020508E-2</v>
      </c>
      <c r="BL94" s="44">
        <v>3.4119006246328354E-2</v>
      </c>
      <c r="BM94" s="44">
        <v>3.4119006246328354E-2</v>
      </c>
      <c r="BN94" s="44">
        <v>3.7435490638017654E-2</v>
      </c>
      <c r="BO94" s="44">
        <v>3.6406684666872025E-2</v>
      </c>
      <c r="BP94" s="58">
        <f t="shared" si="77"/>
        <v>3.53279709815979E-2</v>
      </c>
      <c r="BQ94" s="42">
        <v>1.1111111640930176</v>
      </c>
      <c r="BR94" s="42">
        <v>1.0757020711898804</v>
      </c>
      <c r="BS94" s="42">
        <v>1.0183150768280029</v>
      </c>
      <c r="BT94" s="42">
        <v>1.0170940160751343</v>
      </c>
      <c r="BU94" s="42">
        <v>0.9682539701461792</v>
      </c>
      <c r="BV94" s="42">
        <v>1.216117262840271</v>
      </c>
      <c r="BW94" s="54">
        <f t="shared" si="78"/>
        <v>1.0677655935287476</v>
      </c>
      <c r="BX94" s="44">
        <v>4.2735043913125992E-2</v>
      </c>
      <c r="BY94" s="44">
        <v>4.1514042764902115E-2</v>
      </c>
      <c r="BZ94" s="44">
        <v>4.1514042764902115E-2</v>
      </c>
      <c r="CA94" s="44">
        <v>4.1514042764902115E-2</v>
      </c>
      <c r="CB94" s="44">
        <v>4.5177046209573746E-2</v>
      </c>
      <c r="CC94" s="44">
        <v>4.2735043913125992E-2</v>
      </c>
      <c r="CD94" s="58">
        <f t="shared" si="79"/>
        <v>4.2531543721755348E-2</v>
      </c>
      <c r="CE94" s="42">
        <v>7.3982906341552734</v>
      </c>
      <c r="CF94" s="42">
        <v>7.4393162727355957</v>
      </c>
      <c r="CG94" s="42">
        <v>7.4393162727355957</v>
      </c>
      <c r="CH94" s="42">
        <v>7.4427351951599121</v>
      </c>
      <c r="CI94" s="42">
        <v>7.4666666984558105</v>
      </c>
      <c r="CJ94" s="42">
        <v>7.4974360466003418</v>
      </c>
      <c r="CK94" s="54">
        <f t="shared" si="80"/>
        <v>7.4472935199737549</v>
      </c>
      <c r="CL94" s="42"/>
      <c r="CM94" s="44"/>
      <c r="CN94" s="44">
        <v>1.5921856164932251</v>
      </c>
      <c r="CO94" s="44">
        <v>1.3587301969528198</v>
      </c>
      <c r="CP94" s="44">
        <v>1.446642279624939</v>
      </c>
      <c r="CQ94" s="44">
        <v>0.92600733041763306</v>
      </c>
      <c r="CR94" s="44">
        <v>1.735775351524353</v>
      </c>
      <c r="CS94" s="44">
        <v>1.8451770544052124</v>
      </c>
      <c r="CT94" s="58">
        <f t="shared" si="81"/>
        <v>1.4840863049030304</v>
      </c>
      <c r="CU94" s="44">
        <v>1.0171023607254028</v>
      </c>
      <c r="CV94" s="44">
        <v>1.2644529342651367</v>
      </c>
      <c r="CW94" s="44">
        <v>1.1385780572891235</v>
      </c>
      <c r="CX94" s="44">
        <v>1.6369622945785522</v>
      </c>
      <c r="CY94" s="44">
        <v>0.80380171537399292</v>
      </c>
      <c r="CZ94" s="44">
        <v>0.75696206092834473</v>
      </c>
      <c r="DA94" s="58">
        <f t="shared" si="82"/>
        <v>1.1029765705267589</v>
      </c>
      <c r="DB94" s="65">
        <v>675.9462890625</v>
      </c>
      <c r="DC94" s="65">
        <v>622.3443603515625</v>
      </c>
      <c r="DD94" s="65">
        <v>664.7130126953125</v>
      </c>
      <c r="DE94" s="65">
        <v>823.4432373046875</v>
      </c>
      <c r="DF94" s="65">
        <v>1253.84619140625</v>
      </c>
      <c r="DG94" s="65">
        <v>1155.4334716796875</v>
      </c>
      <c r="DH94" s="58">
        <f t="shared" si="83"/>
        <v>1.246974375</v>
      </c>
      <c r="DI94" s="65">
        <v>669.4017333984375</v>
      </c>
      <c r="DJ94" s="65">
        <v>671.4530029296875</v>
      </c>
      <c r="DK94" s="65">
        <v>668.71795654296875</v>
      </c>
      <c r="DL94" s="65">
        <v>687.86322021484375</v>
      </c>
      <c r="DM94" s="65">
        <v>1208.888916015625</v>
      </c>
      <c r="DN94" s="65">
        <v>1182.4908447265625</v>
      </c>
      <c r="DO94" s="58">
        <f t="shared" si="84"/>
        <v>1.22131576171875</v>
      </c>
      <c r="DP94" s="77">
        <v>46</v>
      </c>
      <c r="DQ94" s="77">
        <v>4093.550048828125</v>
      </c>
      <c r="DR94" s="65">
        <v>0</v>
      </c>
      <c r="DS94" s="65">
        <v>0</v>
      </c>
      <c r="DT94" s="65">
        <v>0</v>
      </c>
      <c r="DU94" s="65">
        <v>789</v>
      </c>
      <c r="DV94" s="65">
        <v>749.875</v>
      </c>
      <c r="DW94" s="65">
        <v>782.9375</v>
      </c>
      <c r="DX94" s="58">
        <f t="shared" si="85"/>
        <v>0.55723500000000004</v>
      </c>
      <c r="DY94" s="43">
        <v>6.5151157379150391</v>
      </c>
      <c r="DZ94" s="43">
        <v>14.101702690124512</v>
      </c>
      <c r="EA94" s="43">
        <v>26.70428466796875</v>
      </c>
      <c r="EB94" s="44">
        <f t="shared" si="88"/>
        <v>1.1280423776245116</v>
      </c>
      <c r="EC94" s="42">
        <v>20</v>
      </c>
      <c r="ED94" s="42">
        <v>20</v>
      </c>
      <c r="EE94" s="42">
        <v>20</v>
      </c>
      <c r="EF94" s="42">
        <v>20</v>
      </c>
      <c r="EG94" s="42">
        <v>24</v>
      </c>
      <c r="EH94" s="42">
        <v>24</v>
      </c>
      <c r="EI94" s="56">
        <f t="shared" si="64"/>
        <v>21.333333333333332</v>
      </c>
      <c r="EJ94" s="65">
        <v>226.8</v>
      </c>
      <c r="EK94" s="42">
        <v>0</v>
      </c>
      <c r="EL94" s="42">
        <v>0</v>
      </c>
      <c r="EM94" s="42">
        <v>0</v>
      </c>
      <c r="EN94" s="42">
        <v>0</v>
      </c>
      <c r="EO94" s="42">
        <v>0</v>
      </c>
      <c r="EP94" s="42">
        <v>0</v>
      </c>
      <c r="EQ94" s="54" t="str">
        <f t="shared" si="65"/>
        <v>0</v>
      </c>
      <c r="ER94" s="42"/>
      <c r="ES94" s="42">
        <v>0</v>
      </c>
      <c r="ET94" s="42">
        <v>0</v>
      </c>
      <c r="EU94" s="42">
        <v>0</v>
      </c>
      <c r="EV94" s="42">
        <v>0</v>
      </c>
      <c r="EW94" s="42">
        <v>0</v>
      </c>
      <c r="EX94" s="42">
        <v>0</v>
      </c>
      <c r="EY94" s="54" t="str">
        <f t="shared" si="66"/>
        <v>0</v>
      </c>
      <c r="EZ94" s="42"/>
      <c r="FA94" s="42">
        <v>0.15000000596046448</v>
      </c>
      <c r="FB94" s="42">
        <v>0.15000000596046448</v>
      </c>
      <c r="FC94" s="42">
        <v>0.17000000178813934</v>
      </c>
      <c r="FD94" s="42">
        <v>0.17000000178813934</v>
      </c>
      <c r="FE94" s="42">
        <v>0.2199999988079071</v>
      </c>
      <c r="FF94" s="42">
        <v>0.2199999988079071</v>
      </c>
      <c r="FG94" s="54">
        <f t="shared" si="67"/>
        <v>0.18000000218550363</v>
      </c>
      <c r="FH94" s="42"/>
      <c r="FI94" s="42">
        <v>0.18000000715255737</v>
      </c>
      <c r="FJ94" s="42">
        <v>0.18000000715255737</v>
      </c>
      <c r="FK94" s="42">
        <v>0.5</v>
      </c>
      <c r="FL94" s="42">
        <v>0.2199999988079071</v>
      </c>
      <c r="FM94" s="42">
        <v>0.23999999463558197</v>
      </c>
      <c r="FN94" s="42">
        <v>0.23999999463558197</v>
      </c>
      <c r="FO94" s="54">
        <f t="shared" si="68"/>
        <v>0.26000000039736432</v>
      </c>
      <c r="FP94" s="42"/>
      <c r="FQ94" s="42">
        <v>0.56999999284744263</v>
      </c>
      <c r="FR94" s="42">
        <v>0.56999999284744263</v>
      </c>
      <c r="FS94" s="42">
        <v>0.56999999284744263</v>
      </c>
      <c r="FT94" s="42">
        <v>0.56999999284744263</v>
      </c>
      <c r="FU94" s="42">
        <v>0.56999999284744263</v>
      </c>
      <c r="FV94" s="42">
        <v>0.56999999284744263</v>
      </c>
      <c r="FW94" s="54">
        <f t="shared" si="69"/>
        <v>0.56999999284744263</v>
      </c>
      <c r="FX94" s="42"/>
      <c r="FY94">
        <f t="shared" si="86"/>
        <v>1.3503141582516245</v>
      </c>
      <c r="FZ94">
        <f t="shared" si="87"/>
        <v>1.2803910021266527</v>
      </c>
    </row>
    <row r="95" spans="1:182">
      <c r="A95" s="40">
        <v>39162</v>
      </c>
      <c r="B95" s="41"/>
      <c r="C95" s="41"/>
      <c r="D95" s="41"/>
      <c r="E95" s="42">
        <v>8.0991449356079102</v>
      </c>
      <c r="F95" s="42">
        <v>8.0991449356079102</v>
      </c>
      <c r="G95" s="42">
        <v>8.0752134323120117</v>
      </c>
      <c r="H95" s="42">
        <v>8.1025638580322266</v>
      </c>
      <c r="I95" s="42">
        <v>8.0854701995849609</v>
      </c>
      <c r="J95" s="42">
        <v>8.105982780456543</v>
      </c>
      <c r="K95" s="54">
        <f t="shared" si="70"/>
        <v>8.0945866902669277</v>
      </c>
      <c r="L95" s="43">
        <v>1.2210012674331665</v>
      </c>
      <c r="M95" s="43">
        <v>0.61050063371658325</v>
      </c>
      <c r="N95" s="43">
        <v>7.3260076344013214E-2</v>
      </c>
      <c r="O95" s="43">
        <v>7.3260076344013214E-2</v>
      </c>
      <c r="P95" s="43">
        <v>2.7838828563690186</v>
      </c>
      <c r="Q95" s="43">
        <v>2.4175825119018555</v>
      </c>
      <c r="R95" s="54">
        <f t="shared" si="71"/>
        <v>1.1965812370181084</v>
      </c>
      <c r="S95" s="43">
        <v>13.797313690185547</v>
      </c>
      <c r="T95" s="43">
        <v>13.308913230895996</v>
      </c>
      <c r="U95" s="43">
        <v>15.995116233825684</v>
      </c>
      <c r="V95" s="43">
        <v>25.763126373291016</v>
      </c>
      <c r="W95" s="43">
        <v>17.94871711730957</v>
      </c>
      <c r="X95" s="43">
        <v>17.338216781616211</v>
      </c>
      <c r="Y95" s="56">
        <f t="shared" si="72"/>
        <v>17.358567237854004</v>
      </c>
      <c r="Z95" s="42">
        <v>2.6862027123570442E-2</v>
      </c>
      <c r="AA95" s="42">
        <v>2.1978022530674934E-2</v>
      </c>
      <c r="AB95" s="42">
        <v>-5.128205195069313E-2</v>
      </c>
      <c r="AC95" s="42">
        <v>5.6166056543588638E-2</v>
      </c>
      <c r="AD95" s="42">
        <v>4.6398047357797623E-2</v>
      </c>
      <c r="AE95" s="42">
        <v>1.7094017937779427E-2</v>
      </c>
      <c r="AF95" s="54">
        <f t="shared" si="73"/>
        <v>1.9536019923786323E-2</v>
      </c>
      <c r="AG95" s="42">
        <v>7.7196578979492188</v>
      </c>
      <c r="AH95" s="42">
        <v>7.7538461685180664</v>
      </c>
      <c r="AI95" s="42">
        <v>8.020512580871582</v>
      </c>
      <c r="AJ95" s="42">
        <v>8.105982780456543</v>
      </c>
      <c r="AK95" s="42">
        <v>7.5487179756164551</v>
      </c>
      <c r="AL95" s="42">
        <v>7.856410026550293</v>
      </c>
      <c r="AM95" s="54">
        <f t="shared" si="74"/>
        <v>7.8341879049936933</v>
      </c>
      <c r="AN95" s="44">
        <v>0.60317462682723999</v>
      </c>
      <c r="AO95" s="44">
        <v>0.62271064519882202</v>
      </c>
      <c r="AP95" s="44">
        <v>0.28083029389381409</v>
      </c>
      <c r="AQ95" s="44">
        <v>0.42979243397712708</v>
      </c>
      <c r="AR95" s="44">
        <v>0.86691087484359741</v>
      </c>
      <c r="AS95" s="44">
        <v>0.74236875772476196</v>
      </c>
      <c r="AT95" s="58">
        <f t="shared" si="75"/>
        <v>0.5909646054108938</v>
      </c>
      <c r="AU95" s="42">
        <v>0.57997560501098633</v>
      </c>
      <c r="AV95" s="42">
        <v>0.79487180709838867</v>
      </c>
      <c r="AW95" s="42">
        <v>0.41025641560554504</v>
      </c>
      <c r="AX95" s="42">
        <v>0.42368742823600769</v>
      </c>
      <c r="AY95" s="42">
        <v>0.53846156597137451</v>
      </c>
      <c r="AZ95" s="42">
        <v>0.66300368309020996</v>
      </c>
      <c r="BA95" s="54">
        <f t="shared" si="63"/>
        <v>0.56837608416875207</v>
      </c>
      <c r="BB95" s="44"/>
      <c r="BC95" s="42">
        <v>0.26129427552223206</v>
      </c>
      <c r="BD95" s="42">
        <v>0.3858363926410675</v>
      </c>
      <c r="BE95" s="42">
        <v>6.1050062067806721E-3</v>
      </c>
      <c r="BF95" s="42">
        <v>0.18070818483829498</v>
      </c>
      <c r="BG95" s="42">
        <v>0.37240538001060486</v>
      </c>
      <c r="BH95" s="42">
        <v>0.23321123421192169</v>
      </c>
      <c r="BI95" s="54">
        <f t="shared" si="76"/>
        <v>0.23992674557181695</v>
      </c>
      <c r="BJ95" s="44">
        <v>3.6406684666872025E-2</v>
      </c>
      <c r="BK95" s="44">
        <v>3.5400986671447754E-2</v>
      </c>
      <c r="BL95" s="44">
        <v>3.9722122251987457E-2</v>
      </c>
      <c r="BM95" s="44">
        <v>3.4700207412242889E-2</v>
      </c>
      <c r="BN95" s="44">
        <v>3.3502686768770218E-2</v>
      </c>
      <c r="BO95" s="44">
        <v>3.3502686768770218E-2</v>
      </c>
      <c r="BP95" s="58">
        <f t="shared" si="77"/>
        <v>3.5539229090015091E-2</v>
      </c>
      <c r="BQ95" s="42">
        <v>1.2527472972869873</v>
      </c>
      <c r="BR95" s="42">
        <v>1.1868132352828979</v>
      </c>
      <c r="BS95" s="42">
        <v>1.1929181814193726</v>
      </c>
      <c r="BT95" s="42">
        <v>1.1318681240081787</v>
      </c>
      <c r="BU95" s="42">
        <v>1.1147741079330444</v>
      </c>
      <c r="BV95" s="42">
        <v>1.1025640964508057</v>
      </c>
      <c r="BW95" s="54">
        <f t="shared" si="78"/>
        <v>1.1636141737302144</v>
      </c>
      <c r="BX95" s="44">
        <v>4.3956045061349869E-2</v>
      </c>
      <c r="BY95" s="44">
        <v>4.0293041616678238E-2</v>
      </c>
      <c r="BZ95" s="44">
        <v>4.0293041616678238E-2</v>
      </c>
      <c r="CA95" s="44">
        <v>4.1514042764902115E-2</v>
      </c>
      <c r="CB95" s="44">
        <v>4.6398047357797623E-2</v>
      </c>
      <c r="CC95" s="44">
        <v>4.1514042764902115E-2</v>
      </c>
      <c r="CD95" s="58">
        <f t="shared" si="79"/>
        <v>4.2328043530384697E-2</v>
      </c>
      <c r="CE95" s="42">
        <v>7.480341911315918</v>
      </c>
      <c r="CF95" s="42">
        <v>7.4940171241760254</v>
      </c>
      <c r="CG95" s="42">
        <v>7.4871792793273926</v>
      </c>
      <c r="CH95" s="42">
        <v>7.4974360466003418</v>
      </c>
      <c r="CI95" s="42">
        <v>7.4974360466003418</v>
      </c>
      <c r="CJ95" s="42">
        <v>7.4974360466003418</v>
      </c>
      <c r="CK95" s="54">
        <f t="shared" si="80"/>
        <v>7.4923077424367266</v>
      </c>
      <c r="CL95" s="42"/>
      <c r="CM95" s="44"/>
      <c r="CN95" s="44">
        <v>1.6849817037582397</v>
      </c>
      <c r="CO95" s="44">
        <v>1.6693528890609741</v>
      </c>
      <c r="CP95" s="44">
        <v>0</v>
      </c>
      <c r="CQ95" s="44">
        <v>0.90647131204605103</v>
      </c>
      <c r="CR95" s="44">
        <v>1.0735043287277222</v>
      </c>
      <c r="CS95" s="44">
        <v>0.98852258920669556</v>
      </c>
      <c r="CT95" s="58">
        <f t="shared" si="81"/>
        <v>1.0538054704666138</v>
      </c>
      <c r="CU95" s="44">
        <v>0.85960197448730469</v>
      </c>
      <c r="CV95" s="44">
        <v>0.93312466144561768</v>
      </c>
      <c r="CW95" s="44">
        <v>1.6469192504882813</v>
      </c>
      <c r="CX95" s="44">
        <v>1.6668920516967773</v>
      </c>
      <c r="CY95" s="44">
        <v>1.4707486629486084</v>
      </c>
      <c r="CZ95" s="44">
        <v>1.5973342657089233</v>
      </c>
      <c r="DA95" s="58">
        <f t="shared" si="82"/>
        <v>1.3624368111292522</v>
      </c>
      <c r="DB95" s="65">
        <v>1265.079345703125</v>
      </c>
      <c r="DC95" s="65">
        <v>1045.66552734375</v>
      </c>
      <c r="DD95" s="65">
        <v>0</v>
      </c>
      <c r="DE95" s="65">
        <v>852.7471923828125</v>
      </c>
      <c r="DF95" s="65">
        <v>647.7412109375</v>
      </c>
      <c r="DG95" s="65">
        <v>610.01220703125</v>
      </c>
      <c r="DH95" s="58">
        <f t="shared" si="83"/>
        <v>1.061098916015625</v>
      </c>
      <c r="DI95" s="65">
        <v>1193.137939453125</v>
      </c>
      <c r="DJ95" s="65">
        <v>1168.962158203125</v>
      </c>
      <c r="DK95" s="65">
        <v>0</v>
      </c>
      <c r="DL95" s="65">
        <v>694.70086669921875</v>
      </c>
      <c r="DM95" s="65">
        <v>683.076904296875</v>
      </c>
      <c r="DN95" s="65">
        <v>685.81195068359375</v>
      </c>
      <c r="DO95" s="58">
        <f t="shared" si="84"/>
        <v>1.062165556640625</v>
      </c>
      <c r="DP95" s="77">
        <v>25</v>
      </c>
      <c r="DQ95" s="77">
        <v>481.95001220703125</v>
      </c>
      <c r="DR95" s="65">
        <v>0</v>
      </c>
      <c r="DS95" s="65">
        <v>0</v>
      </c>
      <c r="DT95" s="65">
        <v>734.5625</v>
      </c>
      <c r="DU95" s="65">
        <v>768.25</v>
      </c>
      <c r="DV95" s="65">
        <v>789.75</v>
      </c>
      <c r="DW95" s="65">
        <v>0</v>
      </c>
      <c r="DX95" s="58">
        <f t="shared" si="85"/>
        <v>0.55021500000000001</v>
      </c>
      <c r="DY95" s="43">
        <v>6.1388034820556641</v>
      </c>
      <c r="DZ95" s="43">
        <v>13.09107780456543</v>
      </c>
      <c r="EA95" s="43">
        <v>28.039749145507812</v>
      </c>
      <c r="EB95" s="44">
        <f t="shared" si="88"/>
        <v>1.209716789932251</v>
      </c>
      <c r="EC95" s="42">
        <v>21</v>
      </c>
      <c r="ED95" s="42">
        <v>21</v>
      </c>
      <c r="EE95" s="42">
        <v>21</v>
      </c>
      <c r="EF95" s="42">
        <v>24</v>
      </c>
      <c r="EG95" s="42">
        <v>22</v>
      </c>
      <c r="EH95" s="42">
        <v>22</v>
      </c>
      <c r="EI95" s="56">
        <f t="shared" si="64"/>
        <v>21.833333333333332</v>
      </c>
      <c r="EJ95" s="65">
        <v>166.42</v>
      </c>
      <c r="EK95" s="42">
        <v>0</v>
      </c>
      <c r="EL95" s="42">
        <v>0</v>
      </c>
      <c r="EM95" s="42">
        <v>0</v>
      </c>
      <c r="EN95" s="42">
        <v>0</v>
      </c>
      <c r="EO95" s="42">
        <v>0</v>
      </c>
      <c r="EP95" s="42">
        <v>0</v>
      </c>
      <c r="EQ95" s="54" t="str">
        <f t="shared" si="65"/>
        <v>0</v>
      </c>
      <c r="ER95" s="42"/>
      <c r="ES95" s="42">
        <v>0</v>
      </c>
      <c r="ET95" s="42">
        <v>0</v>
      </c>
      <c r="EU95" s="42">
        <v>0</v>
      </c>
      <c r="EV95" s="42">
        <v>0</v>
      </c>
      <c r="EW95" s="42">
        <v>0</v>
      </c>
      <c r="EX95" s="42">
        <v>0</v>
      </c>
      <c r="EY95" s="54" t="str">
        <f t="shared" si="66"/>
        <v>0</v>
      </c>
      <c r="EZ95" s="42"/>
      <c r="FA95" s="42">
        <v>0.2199999988079071</v>
      </c>
      <c r="FB95" s="42">
        <v>0.2199999988079071</v>
      </c>
      <c r="FC95" s="42">
        <v>0.2199999988079071</v>
      </c>
      <c r="FD95" s="42">
        <v>0.23999999463558197</v>
      </c>
      <c r="FE95" s="42">
        <v>0.20000000298023224</v>
      </c>
      <c r="FF95" s="42">
        <v>0.25</v>
      </c>
      <c r="FG95" s="54">
        <f t="shared" si="67"/>
        <v>0.22499999900658926</v>
      </c>
      <c r="FH95" s="42"/>
      <c r="FI95" s="42">
        <v>0.2199999988079071</v>
      </c>
      <c r="FJ95" s="42">
        <v>0.2199999988079071</v>
      </c>
      <c r="FK95" s="42">
        <v>0.2199999988079071</v>
      </c>
      <c r="FL95" s="42">
        <v>0.2199999988079071</v>
      </c>
      <c r="FM95" s="42">
        <v>0.2199999988079071</v>
      </c>
      <c r="FN95" s="42">
        <v>0.2199999988079071</v>
      </c>
      <c r="FO95" s="54">
        <f t="shared" si="68"/>
        <v>0.2199999988079071</v>
      </c>
      <c r="FP95" s="42"/>
      <c r="FQ95" s="42">
        <v>0.56999999284744263</v>
      </c>
      <c r="FR95" s="42">
        <v>0.56999999284744263</v>
      </c>
      <c r="FS95" s="42">
        <v>0.56999999284744263</v>
      </c>
      <c r="FT95" s="42">
        <v>0.56999999284744263</v>
      </c>
      <c r="FU95" s="42">
        <v>0.56999999284744263</v>
      </c>
      <c r="FV95" s="42">
        <v>0.56999999284744263</v>
      </c>
      <c r="FW95" s="54">
        <f t="shared" si="69"/>
        <v>0.56999999284744263</v>
      </c>
      <c r="FX95" s="42"/>
      <c r="FY95">
        <f t="shared" si="86"/>
        <v>1.4679524055028803</v>
      </c>
      <c r="FZ95">
        <f t="shared" si="87"/>
        <v>1.1449332753454688</v>
      </c>
    </row>
    <row r="96" spans="1:182">
      <c r="A96" s="40">
        <v>39163</v>
      </c>
      <c r="B96" s="41"/>
      <c r="C96" s="41"/>
      <c r="D96" s="41"/>
      <c r="E96" s="42">
        <v>8.0888891220092773</v>
      </c>
      <c r="F96" s="42">
        <v>8.0786323547363281</v>
      </c>
      <c r="G96" s="42">
        <v>8.0581197738647461</v>
      </c>
      <c r="H96" s="42">
        <v>8.0307693481445312</v>
      </c>
      <c r="I96" s="42">
        <v>8.0341882705688477</v>
      </c>
      <c r="J96" s="42">
        <v>7.9623932838439941</v>
      </c>
      <c r="K96" s="54">
        <f t="shared" si="70"/>
        <v>8.042165358861288</v>
      </c>
      <c r="L96" s="43">
        <v>1.9047619104385376</v>
      </c>
      <c r="M96" s="43">
        <v>1.7826617956161499</v>
      </c>
      <c r="N96" s="43">
        <v>1.7826617956161499</v>
      </c>
      <c r="O96" s="43">
        <v>2.5152626037597656</v>
      </c>
      <c r="P96" s="43">
        <v>3.8339438438415527</v>
      </c>
      <c r="Q96" s="43">
        <v>6.2271060943603516</v>
      </c>
      <c r="R96" s="54">
        <f t="shared" si="71"/>
        <v>3.0077330072720847</v>
      </c>
      <c r="S96" s="43">
        <v>22.222221374511719</v>
      </c>
      <c r="T96" s="43">
        <v>19.413919448852539</v>
      </c>
      <c r="U96" s="43">
        <v>18.80341911315918</v>
      </c>
      <c r="V96" s="43">
        <v>52.380950927734375</v>
      </c>
      <c r="W96" s="43">
        <v>134.06593322753906</v>
      </c>
      <c r="X96" s="43">
        <v>120.14652252197266</v>
      </c>
      <c r="Y96" s="56">
        <f t="shared" si="72"/>
        <v>61.172161102294922</v>
      </c>
      <c r="Z96" s="42">
        <v>5.128205195069313E-2</v>
      </c>
      <c r="AA96" s="42">
        <v>3.6630038172006607E-2</v>
      </c>
      <c r="AB96" s="42">
        <v>3.1746033579111099E-2</v>
      </c>
      <c r="AC96" s="42">
        <v>3.1746033579111099E-2</v>
      </c>
      <c r="AD96" s="42">
        <v>3.1746033579111099E-2</v>
      </c>
      <c r="AE96" s="42">
        <v>2.1978022530674934E-2</v>
      </c>
      <c r="AF96" s="54">
        <f t="shared" si="73"/>
        <v>3.4188035565117993E-2</v>
      </c>
      <c r="AG96" s="42">
        <v>7.6102561950683594</v>
      </c>
      <c r="AH96" s="42">
        <v>7.5179486274719238</v>
      </c>
      <c r="AI96" s="42">
        <v>7.3606839179992676</v>
      </c>
      <c r="AJ96" s="42">
        <v>7.75042724609375</v>
      </c>
      <c r="AK96" s="42">
        <v>7.8153843879699707</v>
      </c>
      <c r="AL96" s="42">
        <v>7.2273502349853516</v>
      </c>
      <c r="AM96" s="54">
        <f t="shared" si="74"/>
        <v>7.5470084349314375</v>
      </c>
      <c r="AN96" s="44">
        <v>1.1550672054290771</v>
      </c>
      <c r="AO96" s="44">
        <v>1.0134310722351074</v>
      </c>
      <c r="AP96" s="44">
        <v>1.1892552375793457</v>
      </c>
      <c r="AQ96" s="44">
        <v>1.2478632926940918</v>
      </c>
      <c r="AR96" s="44">
        <v>1.9731379747390747</v>
      </c>
      <c r="AS96" s="44">
        <v>1.7484737634658813</v>
      </c>
      <c r="AT96" s="58">
        <f t="shared" si="75"/>
        <v>1.3878714243570964</v>
      </c>
      <c r="AU96" s="42">
        <v>0.63125765323638916</v>
      </c>
      <c r="AV96" s="42">
        <v>0.68620270490646362</v>
      </c>
      <c r="AW96" s="42">
        <v>0.60195362567901611</v>
      </c>
      <c r="AX96" s="42">
        <v>0.6080586314201355</v>
      </c>
      <c r="AY96" s="42">
        <v>0.82295483350753784</v>
      </c>
      <c r="AZ96" s="42">
        <v>0.70573872327804565</v>
      </c>
      <c r="BA96" s="54">
        <f t="shared" si="63"/>
        <v>0.67602769533793128</v>
      </c>
      <c r="BB96" s="44"/>
      <c r="BC96" s="42">
        <v>0.34065935015678406</v>
      </c>
      <c r="BD96" s="42">
        <v>0.35286936163902283</v>
      </c>
      <c r="BE96" s="42">
        <v>0.29426130652427673</v>
      </c>
      <c r="BF96" s="42">
        <v>0.24786324799060822</v>
      </c>
      <c r="BG96" s="42">
        <v>0.54578757286071777</v>
      </c>
      <c r="BH96" s="42">
        <v>0.3223443329334259</v>
      </c>
      <c r="BI96" s="54">
        <f t="shared" si="76"/>
        <v>0.35063086201747257</v>
      </c>
      <c r="BJ96" s="44">
        <v>3.3502686768770218E-2</v>
      </c>
      <c r="BK96" s="44">
        <v>3.3502686768770218E-2</v>
      </c>
      <c r="BL96" s="44">
        <v>3.3716022968292236E-2</v>
      </c>
      <c r="BM96" s="44">
        <v>3.3716022968292236E-2</v>
      </c>
      <c r="BN96" s="44">
        <v>3.3716022968292236E-2</v>
      </c>
      <c r="BO96" s="44">
        <v>3.3716022968292236E-2</v>
      </c>
      <c r="BP96" s="58">
        <f t="shared" si="77"/>
        <v>3.3644910901784897E-2</v>
      </c>
      <c r="BQ96" s="42">
        <v>1.1746032238006592</v>
      </c>
      <c r="BR96" s="42">
        <v>1.1257631778717041</v>
      </c>
      <c r="BS96" s="42">
        <v>1.1221001148223877</v>
      </c>
      <c r="BT96" s="42">
        <v>1.0586080551147461</v>
      </c>
      <c r="BU96" s="42">
        <v>1.0879120826721191</v>
      </c>
      <c r="BV96" s="42">
        <v>1.1611721515655518</v>
      </c>
      <c r="BW96" s="54">
        <f t="shared" si="78"/>
        <v>1.1216931343078613</v>
      </c>
      <c r="BX96" s="44">
        <v>4.2735043913125992E-2</v>
      </c>
      <c r="BY96" s="44">
        <v>4.1514042764902115E-2</v>
      </c>
      <c r="BZ96" s="44">
        <v>4.0293041616678238E-2</v>
      </c>
      <c r="CA96" s="44">
        <v>4.1514042764902115E-2</v>
      </c>
      <c r="CB96" s="44">
        <v>4.2735043913125992E-2</v>
      </c>
      <c r="CC96" s="44">
        <v>4.2735043913125992E-2</v>
      </c>
      <c r="CD96" s="58">
        <f t="shared" si="79"/>
        <v>4.1921043147643409E-2</v>
      </c>
      <c r="CE96" s="42">
        <v>7.5008544921875</v>
      </c>
      <c r="CF96" s="42">
        <v>7.4974360466003418</v>
      </c>
      <c r="CG96" s="42">
        <v>7.5008544921875</v>
      </c>
      <c r="CH96" s="42">
        <v>7.4974360466003418</v>
      </c>
      <c r="CI96" s="42">
        <v>7.4940171241760254</v>
      </c>
      <c r="CJ96" s="42">
        <v>7.4769229888916016</v>
      </c>
      <c r="CK96" s="54">
        <f t="shared" si="80"/>
        <v>7.4945868651072187</v>
      </c>
      <c r="CL96" s="42"/>
      <c r="CM96" s="44"/>
      <c r="CN96" s="44">
        <v>1.4700855016708374</v>
      </c>
      <c r="CO96" s="44">
        <v>1.379243016242981</v>
      </c>
      <c r="CP96" s="44">
        <v>1.3811966180801392</v>
      </c>
      <c r="CQ96" s="44">
        <v>1.3909646272659302</v>
      </c>
      <c r="CR96" s="44">
        <v>1.7709401845932007</v>
      </c>
      <c r="CS96" s="44">
        <v>1.6703296899795532</v>
      </c>
      <c r="CT96" s="58">
        <f t="shared" si="81"/>
        <v>1.5104599396387737</v>
      </c>
      <c r="CU96" s="44">
        <v>1.2009764909744263</v>
      </c>
      <c r="CV96" s="44">
        <v>1.2371169328689575</v>
      </c>
      <c r="CW96" s="44">
        <v>1.2099792957305908</v>
      </c>
      <c r="CX96" s="44">
        <v>1.165188193321228</v>
      </c>
      <c r="CY96" s="44">
        <v>0.94141566753387451</v>
      </c>
      <c r="CZ96" s="44">
        <v>1.008597731590271</v>
      </c>
      <c r="DA96" s="58">
        <f t="shared" si="82"/>
        <v>1.1272123853365581</v>
      </c>
      <c r="DB96" s="65">
        <v>1053.7239990234375</v>
      </c>
      <c r="DC96" s="65">
        <v>900.24420166015625</v>
      </c>
      <c r="DD96" s="65">
        <v>956.53228759765625</v>
      </c>
      <c r="DE96" s="65">
        <v>960.1953125</v>
      </c>
      <c r="DF96" s="65">
        <v>863.7362060546875</v>
      </c>
      <c r="DG96" s="65">
        <v>793.77288818359375</v>
      </c>
      <c r="DH96" s="58">
        <f t="shared" si="83"/>
        <v>1.3267691748046875</v>
      </c>
      <c r="DI96" s="65">
        <v>989.79248046875</v>
      </c>
      <c r="DJ96" s="65">
        <v>988.74237060546875</v>
      </c>
      <c r="DK96" s="65">
        <v>995.042724609375</v>
      </c>
      <c r="DL96" s="65">
        <v>984.1025390625</v>
      </c>
      <c r="DM96" s="65">
        <v>715.8974609375</v>
      </c>
      <c r="DN96" s="65">
        <v>719.31622314453125</v>
      </c>
      <c r="DO96" s="58">
        <f t="shared" si="84"/>
        <v>1.2942945117187501</v>
      </c>
      <c r="DP96" s="77">
        <v>24</v>
      </c>
      <c r="DQ96" s="77">
        <v>0</v>
      </c>
      <c r="DR96" s="65">
        <v>0</v>
      </c>
      <c r="DS96" s="65">
        <v>0</v>
      </c>
      <c r="DT96" s="65">
        <v>781.4375</v>
      </c>
      <c r="DU96" s="65">
        <v>766.8125</v>
      </c>
      <c r="DV96" s="65">
        <v>0</v>
      </c>
      <c r="DW96" s="65">
        <v>0</v>
      </c>
      <c r="DX96" s="58">
        <f t="shared" si="85"/>
        <v>0.37158000000000002</v>
      </c>
      <c r="DY96" s="43">
        <v>6.6492795944213867</v>
      </c>
      <c r="DZ96" s="43">
        <v>13.946499824523926</v>
      </c>
      <c r="EA96" s="43">
        <v>29.028717041015625</v>
      </c>
      <c r="EB96" s="44">
        <f t="shared" si="88"/>
        <v>1.1694028968048096</v>
      </c>
      <c r="EC96" s="42">
        <v>24</v>
      </c>
      <c r="ED96" s="42">
        <v>24</v>
      </c>
      <c r="EE96" s="42">
        <v>24</v>
      </c>
      <c r="EF96" s="42">
        <v>24</v>
      </c>
      <c r="EG96" s="42">
        <v>28</v>
      </c>
      <c r="EH96" s="42">
        <v>30</v>
      </c>
      <c r="EI96" s="56">
        <f t="shared" si="64"/>
        <v>25.666666666666668</v>
      </c>
      <c r="EJ96" s="65">
        <v>296.11</v>
      </c>
      <c r="EK96" s="42">
        <v>0</v>
      </c>
      <c r="EL96" s="42">
        <v>0</v>
      </c>
      <c r="EM96" s="42">
        <v>0</v>
      </c>
      <c r="EN96" s="42">
        <v>0</v>
      </c>
      <c r="EO96" s="42">
        <v>0</v>
      </c>
      <c r="EP96" s="42">
        <v>0</v>
      </c>
      <c r="EQ96" s="54" t="str">
        <f t="shared" si="65"/>
        <v>0</v>
      </c>
      <c r="ER96" s="42"/>
      <c r="ES96" s="42">
        <v>0</v>
      </c>
      <c r="ET96" s="42">
        <v>0</v>
      </c>
      <c r="EU96" s="42">
        <v>0</v>
      </c>
      <c r="EV96" s="42">
        <v>0</v>
      </c>
      <c r="EW96" s="42">
        <v>0</v>
      </c>
      <c r="EX96" s="42">
        <v>0</v>
      </c>
      <c r="EY96" s="54" t="str">
        <f t="shared" si="66"/>
        <v>0</v>
      </c>
      <c r="EZ96" s="42"/>
      <c r="FA96" s="42">
        <v>0.23000000417232513</v>
      </c>
      <c r="FB96" s="42">
        <v>0.23000000417232513</v>
      </c>
      <c r="FC96" s="42">
        <v>0.23000000417232513</v>
      </c>
      <c r="FD96" s="42">
        <v>0.23000000417232513</v>
      </c>
      <c r="FE96" s="42">
        <v>0.18999999761581421</v>
      </c>
      <c r="FF96" s="42">
        <v>0.17000000178813934</v>
      </c>
      <c r="FG96" s="54">
        <f t="shared" si="67"/>
        <v>0.21333333601554236</v>
      </c>
      <c r="FH96" s="42"/>
      <c r="FI96" s="42">
        <v>0.20000000298023224</v>
      </c>
      <c r="FJ96" s="42">
        <v>0.20000000298023224</v>
      </c>
      <c r="FK96" s="42">
        <v>0.20000000298023224</v>
      </c>
      <c r="FL96" s="42">
        <v>0.20000000298023224</v>
      </c>
      <c r="FM96" s="42">
        <v>0.20000000298023224</v>
      </c>
      <c r="FN96" s="42">
        <v>0.20000000298023224</v>
      </c>
      <c r="FO96" s="54">
        <f t="shared" si="68"/>
        <v>0.20000000298023224</v>
      </c>
      <c r="FP96" s="42"/>
      <c r="FQ96" s="42">
        <v>0.56999999284744263</v>
      </c>
      <c r="FR96" s="42">
        <v>0.56999999284744263</v>
      </c>
      <c r="FS96" s="42">
        <v>0.56999999284744263</v>
      </c>
      <c r="FT96" s="42">
        <v>0.56999999284744263</v>
      </c>
      <c r="FU96" s="42">
        <v>0.56999999284744263</v>
      </c>
      <c r="FV96" s="42">
        <v>0.56999999284744263</v>
      </c>
      <c r="FW96" s="54">
        <f t="shared" si="69"/>
        <v>0.56999999284744263</v>
      </c>
      <c r="FX96" s="42"/>
      <c r="FY96">
        <f t="shared" si="86"/>
        <v>1.6442045896812376</v>
      </c>
      <c r="FZ96">
        <f t="shared" si="87"/>
        <v>1.5199171529971083</v>
      </c>
    </row>
    <row r="97" spans="1:182">
      <c r="A97" s="40">
        <v>39164</v>
      </c>
      <c r="B97" s="41"/>
      <c r="C97" s="41"/>
      <c r="D97" s="41"/>
      <c r="E97" s="42">
        <v>7.9487180709838867</v>
      </c>
      <c r="F97" s="42">
        <v>7.8085470199584961</v>
      </c>
      <c r="G97" s="42">
        <v>7.9623932838439941</v>
      </c>
      <c r="H97" s="42">
        <v>7.9247860908508301</v>
      </c>
      <c r="I97" s="42">
        <v>7.9179487228393555</v>
      </c>
      <c r="J97" s="42">
        <v>7.9316239356994629</v>
      </c>
      <c r="K97" s="54">
        <f t="shared" si="70"/>
        <v>7.9156695206960039</v>
      </c>
      <c r="L97" s="43">
        <v>20.293041229248047</v>
      </c>
      <c r="M97" s="43">
        <v>2.3687424659729004</v>
      </c>
      <c r="N97" s="43">
        <v>1.4652014970779419</v>
      </c>
      <c r="O97" s="43">
        <v>1.3675214052200317</v>
      </c>
      <c r="P97" s="43">
        <v>2.2710623741149902</v>
      </c>
      <c r="Q97" s="43">
        <v>3.0036630630493164</v>
      </c>
      <c r="R97" s="54">
        <f t="shared" si="71"/>
        <v>5.1282053391138716</v>
      </c>
      <c r="S97" s="43">
        <v>194.26129150390625</v>
      </c>
      <c r="T97" s="43">
        <v>171.79487609863281</v>
      </c>
      <c r="U97" s="43">
        <v>182.41758728027344</v>
      </c>
      <c r="V97" s="43">
        <v>96.336997985839844</v>
      </c>
      <c r="W97" s="43">
        <v>65.689865112304687</v>
      </c>
      <c r="X97" s="43">
        <v>48.107448577880859</v>
      </c>
      <c r="Y97" s="56">
        <f t="shared" si="72"/>
        <v>126.43467775980632</v>
      </c>
      <c r="Z97" s="42">
        <v>7.326007355004549E-3</v>
      </c>
      <c r="AA97" s="42">
        <v>-1.2210012413561344E-2</v>
      </c>
      <c r="AB97" s="42">
        <v>2.4420025292783976E-3</v>
      </c>
      <c r="AC97" s="42">
        <v>-2.4420025292783976E-3</v>
      </c>
      <c r="AD97" s="42">
        <v>-4.1514042764902115E-2</v>
      </c>
      <c r="AE97" s="42">
        <v>-2.6862027123570442E-2</v>
      </c>
      <c r="AF97" s="54">
        <f t="shared" si="73"/>
        <v>-1.2210012491171559E-2</v>
      </c>
      <c r="AG97" s="42">
        <v>6.9641027450561523</v>
      </c>
      <c r="AH97" s="42">
        <v>7.0837607383728027</v>
      </c>
      <c r="AI97" s="42">
        <v>6.9572649002075195</v>
      </c>
      <c r="AJ97" s="42">
        <v>7.0495724678039551</v>
      </c>
      <c r="AK97" s="42">
        <v>7.1692309379577637</v>
      </c>
      <c r="AL97" s="42">
        <v>7.5760684013366699</v>
      </c>
      <c r="AM97" s="54">
        <f t="shared" si="74"/>
        <v>7.1333333651224775</v>
      </c>
      <c r="AN97" s="44">
        <v>1.6800976991653442</v>
      </c>
      <c r="AO97" s="44">
        <v>1.4896215200424194</v>
      </c>
      <c r="AP97" s="44">
        <v>1.523809552192688</v>
      </c>
      <c r="AQ97" s="44">
        <v>1.1794872283935547</v>
      </c>
      <c r="AR97" s="44">
        <v>1.1355311870574951</v>
      </c>
      <c r="AS97" s="44">
        <v>0.93528693914413452</v>
      </c>
      <c r="AT97" s="58">
        <f t="shared" si="75"/>
        <v>1.3239723543326061</v>
      </c>
      <c r="AU97" s="42">
        <v>0.70451772212982178</v>
      </c>
      <c r="AV97" s="42">
        <v>0.60073262453079224</v>
      </c>
      <c r="AW97" s="42">
        <v>0.60073262453079224</v>
      </c>
      <c r="AX97" s="42">
        <v>0.61294263601303101</v>
      </c>
      <c r="AY97" s="42">
        <v>0.53846156597137451</v>
      </c>
      <c r="AZ97" s="42">
        <v>0.63614165782928467</v>
      </c>
      <c r="BA97" s="54">
        <f t="shared" si="63"/>
        <v>0.61558813850084937</v>
      </c>
      <c r="BB97" s="44"/>
      <c r="BC97" s="42">
        <v>0.3382173478603363</v>
      </c>
      <c r="BD97" s="42">
        <v>0.2588522732257843</v>
      </c>
      <c r="BE97" s="42">
        <v>0.23565323650836945</v>
      </c>
      <c r="BF97" s="42">
        <v>0.21123321354389191</v>
      </c>
      <c r="BG97" s="42">
        <v>0.19291819632053375</v>
      </c>
      <c r="BH97" s="42">
        <v>0.21611721813678741</v>
      </c>
      <c r="BI97" s="54">
        <f t="shared" si="76"/>
        <v>0.24216524759928384</v>
      </c>
      <c r="BJ97" s="44">
        <v>3.3716022968292236E-2</v>
      </c>
      <c r="BK97" s="44">
        <v>3.3716022968292236E-2</v>
      </c>
      <c r="BL97" s="44">
        <v>3.3716022968292236E-2</v>
      </c>
      <c r="BM97" s="44">
        <v>3.4253228455781937E-2</v>
      </c>
      <c r="BN97" s="44">
        <v>3.4253228455781937E-2</v>
      </c>
      <c r="BO97" s="44">
        <v>3.4253228455781937E-2</v>
      </c>
      <c r="BP97" s="58">
        <f t="shared" si="77"/>
        <v>3.3984625712037086E-2</v>
      </c>
      <c r="BQ97" s="42">
        <v>1.0903540849685669</v>
      </c>
      <c r="BR97" s="42">
        <v>1.0695971250534058</v>
      </c>
      <c r="BS97" s="42">
        <v>1.0170940160751343</v>
      </c>
      <c r="BT97" s="42">
        <v>1.0231990814208984</v>
      </c>
      <c r="BU97" s="42">
        <v>1.0805860757827759</v>
      </c>
      <c r="BV97" s="42">
        <v>1.0732600688934326</v>
      </c>
      <c r="BW97" s="54">
        <f t="shared" si="78"/>
        <v>1.0590150753657024</v>
      </c>
      <c r="BX97" s="44">
        <v>4.0293041616678238E-2</v>
      </c>
      <c r="BY97" s="44">
        <v>3.9072040468454361E-2</v>
      </c>
      <c r="BZ97" s="44">
        <v>4.1514042764902115E-2</v>
      </c>
      <c r="CA97" s="44">
        <v>3.9072040468454361E-2</v>
      </c>
      <c r="CB97" s="44">
        <v>4.3956045061349869E-2</v>
      </c>
      <c r="CC97" s="44">
        <v>4.1514042764902115E-2</v>
      </c>
      <c r="CD97" s="58">
        <f t="shared" si="79"/>
        <v>4.0903542190790176E-2</v>
      </c>
      <c r="CE97" s="42">
        <v>7.4564104080200195</v>
      </c>
      <c r="CF97" s="42">
        <v>7.4358973503112793</v>
      </c>
      <c r="CG97" s="42">
        <v>7.405128002166748</v>
      </c>
      <c r="CH97" s="42">
        <v>7.374359130859375</v>
      </c>
      <c r="CI97" s="42">
        <v>7.3606839179992676</v>
      </c>
      <c r="CJ97" s="42">
        <v>7.3538460731506348</v>
      </c>
      <c r="CK97" s="54">
        <f t="shared" si="80"/>
        <v>7.3977208137512207</v>
      </c>
      <c r="CL97" s="42"/>
      <c r="CM97" s="44"/>
      <c r="CN97" s="44">
        <v>1.514041543006897</v>
      </c>
      <c r="CO97" s="44">
        <v>1.3753358125686646</v>
      </c>
      <c r="CP97" s="44">
        <v>1.4788767099380493</v>
      </c>
      <c r="CQ97" s="44">
        <v>1.0129426717758179</v>
      </c>
      <c r="CR97" s="44">
        <v>0.98070818185806274</v>
      </c>
      <c r="CS97" s="44">
        <v>0.98070818185806274</v>
      </c>
      <c r="CT97" s="58">
        <f t="shared" si="81"/>
        <v>1.2237688501675923</v>
      </c>
      <c r="CU97" s="44">
        <v>1.0859676599502563</v>
      </c>
      <c r="CV97" s="44">
        <v>1.2644529342651367</v>
      </c>
      <c r="CW97" s="44">
        <v>1.0686144828796387</v>
      </c>
      <c r="CX97" s="44">
        <v>1.767914891242981</v>
      </c>
      <c r="CY97" s="44">
        <v>1.5874760150909424</v>
      </c>
      <c r="CZ97" s="44">
        <v>1.6769078969955444</v>
      </c>
      <c r="DA97" s="58">
        <f t="shared" si="82"/>
        <v>1.4085556467374165</v>
      </c>
      <c r="DB97" s="65">
        <v>682.906005859375</v>
      </c>
      <c r="DC97" s="65">
        <v>682.4176025390625</v>
      </c>
      <c r="DD97" s="65">
        <v>677.2894287109375</v>
      </c>
      <c r="DE97" s="65">
        <v>636.1416015625</v>
      </c>
      <c r="DF97" s="65">
        <v>721.61175537109375</v>
      </c>
      <c r="DG97" s="65">
        <v>640.41510009765625</v>
      </c>
      <c r="DH97" s="58">
        <f t="shared" si="83"/>
        <v>0.96978755859374999</v>
      </c>
      <c r="DI97" s="65">
        <v>715.8974609375</v>
      </c>
      <c r="DJ97" s="65">
        <v>713.16241455078125</v>
      </c>
      <c r="DK97" s="65">
        <v>655.067138671875</v>
      </c>
      <c r="DL97" s="65">
        <v>716.5811767578125</v>
      </c>
      <c r="DM97" s="65">
        <v>718.63250732421875</v>
      </c>
      <c r="DN97" s="65">
        <v>721.36749267578125</v>
      </c>
      <c r="DO97" s="58">
        <f t="shared" si="84"/>
        <v>1.0177699658203125</v>
      </c>
      <c r="DP97" s="77">
        <v>0</v>
      </c>
      <c r="DQ97" s="77">
        <v>1347</v>
      </c>
      <c r="DR97" s="65">
        <v>0</v>
      </c>
      <c r="DS97" s="65">
        <v>751.8125</v>
      </c>
      <c r="DT97" s="65">
        <v>783.625</v>
      </c>
      <c r="DU97" s="65">
        <v>0</v>
      </c>
      <c r="DV97" s="65">
        <v>752.4375</v>
      </c>
      <c r="DW97" s="65">
        <v>719.25</v>
      </c>
      <c r="DX97" s="58">
        <f t="shared" si="85"/>
        <v>0.72170999999999996</v>
      </c>
      <c r="DY97" s="43">
        <v>6.6983637809753418</v>
      </c>
      <c r="DZ97" s="43">
        <v>13.163265228271484</v>
      </c>
      <c r="EA97" s="43">
        <v>26.38665771484375</v>
      </c>
      <c r="EB97" s="44">
        <f t="shared" si="88"/>
        <v>1.1321222168731691</v>
      </c>
      <c r="EC97" s="42">
        <v>30</v>
      </c>
      <c r="ED97" s="42">
        <v>30</v>
      </c>
      <c r="EE97" s="42">
        <v>30</v>
      </c>
      <c r="EF97" s="42">
        <v>27</v>
      </c>
      <c r="EG97" s="42">
        <v>23</v>
      </c>
      <c r="EH97" s="42">
        <v>23</v>
      </c>
      <c r="EI97" s="56">
        <f t="shared" si="64"/>
        <v>27.166666666666668</v>
      </c>
      <c r="EJ97" s="65">
        <v>239.4</v>
      </c>
      <c r="EK97" s="42">
        <v>0</v>
      </c>
      <c r="EL97" s="42">
        <v>0</v>
      </c>
      <c r="EM97" s="42">
        <v>0</v>
      </c>
      <c r="EN97" s="42">
        <v>0</v>
      </c>
      <c r="EO97" s="42">
        <v>0</v>
      </c>
      <c r="EP97" s="42">
        <v>0</v>
      </c>
      <c r="EQ97" s="54" t="str">
        <f t="shared" si="65"/>
        <v>0</v>
      </c>
      <c r="ER97" s="42"/>
      <c r="ES97" s="42">
        <v>0</v>
      </c>
      <c r="ET97" s="42">
        <v>0</v>
      </c>
      <c r="EU97" s="42">
        <v>0</v>
      </c>
      <c r="EV97" s="42">
        <v>0</v>
      </c>
      <c r="EW97" s="42">
        <v>0</v>
      </c>
      <c r="EX97" s="42">
        <v>0</v>
      </c>
      <c r="EY97" s="54" t="str">
        <f t="shared" si="66"/>
        <v>0</v>
      </c>
      <c r="EZ97" s="42"/>
      <c r="FA97" s="42">
        <v>0.17000000178813934</v>
      </c>
      <c r="FB97" s="42">
        <v>0.17000000178813934</v>
      </c>
      <c r="FC97" s="42">
        <v>0.17000000178813934</v>
      </c>
      <c r="FD97" s="42">
        <v>0.25</v>
      </c>
      <c r="FE97" s="42">
        <v>0.25</v>
      </c>
      <c r="FF97" s="42">
        <v>0.25</v>
      </c>
      <c r="FG97" s="54">
        <f t="shared" si="67"/>
        <v>0.21000000089406967</v>
      </c>
      <c r="FH97" s="42"/>
      <c r="FI97" s="42">
        <v>0.20000000298023224</v>
      </c>
      <c r="FJ97" s="42">
        <v>0.20000000298023224</v>
      </c>
      <c r="FK97" s="42">
        <v>0.20999999344348907</v>
      </c>
      <c r="FL97" s="42">
        <v>0.23000000417232513</v>
      </c>
      <c r="FM97" s="42">
        <v>0.23000000417232513</v>
      </c>
      <c r="FN97" s="42">
        <v>0.23000000417232513</v>
      </c>
      <c r="FO97" s="54">
        <f t="shared" si="68"/>
        <v>0.21666666865348816</v>
      </c>
      <c r="FP97" s="42"/>
      <c r="FQ97" s="42">
        <v>0.56999999284744263</v>
      </c>
      <c r="FR97" s="42">
        <v>0.56999999284744263</v>
      </c>
      <c r="FS97" s="42">
        <v>0.56999999284744263</v>
      </c>
      <c r="FT97" s="42">
        <v>0.56999999284744263</v>
      </c>
      <c r="FU97" s="42">
        <v>0.56999999284744263</v>
      </c>
      <c r="FV97" s="42">
        <v>0.56999999284744263</v>
      </c>
      <c r="FW97" s="54">
        <f t="shared" si="69"/>
        <v>0.56999999284744263</v>
      </c>
      <c r="FX97" s="42"/>
      <c r="FY97">
        <f t="shared" si="86"/>
        <v>1.9799872892601149</v>
      </c>
      <c r="FZ97">
        <f t="shared" si="87"/>
        <v>1.5101179978168373</v>
      </c>
    </row>
    <row r="98" spans="1:182">
      <c r="A98" s="40">
        <v>39165</v>
      </c>
      <c r="B98" s="41"/>
      <c r="C98" s="41"/>
      <c r="D98" s="41"/>
      <c r="E98" s="42">
        <v>7.9350428581237793</v>
      </c>
      <c r="F98" s="42">
        <v>7.9487180709838867</v>
      </c>
      <c r="G98" s="42">
        <v>7.9487180709838867</v>
      </c>
      <c r="H98" s="42">
        <v>7.9521365165710449</v>
      </c>
      <c r="I98" s="42">
        <v>7.9760684967041016</v>
      </c>
      <c r="J98" s="42">
        <v>7.9658117294311523</v>
      </c>
      <c r="K98" s="54">
        <f t="shared" si="70"/>
        <v>7.9544159571329756</v>
      </c>
      <c r="L98" s="43">
        <v>2.8815629482269287</v>
      </c>
      <c r="M98" s="43">
        <v>2.5885226726531982</v>
      </c>
      <c r="N98" s="43">
        <v>1.7094017267227173</v>
      </c>
      <c r="O98" s="43">
        <v>1.9780219793319702</v>
      </c>
      <c r="P98" s="43">
        <v>2.0512821674346924</v>
      </c>
      <c r="Q98" s="43">
        <v>2.5396826267242432</v>
      </c>
      <c r="R98" s="54">
        <f t="shared" si="71"/>
        <v>2.291412353515625</v>
      </c>
      <c r="S98" s="43">
        <v>39.560440063476563</v>
      </c>
      <c r="T98" s="43">
        <v>39.560440063476563</v>
      </c>
      <c r="U98" s="43">
        <v>34.798534393310547</v>
      </c>
      <c r="V98" s="43">
        <v>30.036630630493164</v>
      </c>
      <c r="W98" s="43">
        <v>26.984127044677734</v>
      </c>
      <c r="X98" s="43">
        <v>90.109893798828125</v>
      </c>
      <c r="Y98" s="56">
        <f t="shared" si="72"/>
        <v>43.508344332377114</v>
      </c>
      <c r="Z98" s="42">
        <v>-2.6862027123570442E-2</v>
      </c>
      <c r="AA98" s="42">
        <v>-4.1514042764902115E-2</v>
      </c>
      <c r="AB98" s="42">
        <v>-7.326007355004549E-3</v>
      </c>
      <c r="AC98" s="42">
        <v>-2.6862027123570442E-2</v>
      </c>
      <c r="AD98" s="42">
        <v>1.2210012413561344E-2</v>
      </c>
      <c r="AE98" s="42">
        <v>-7.326007355004549E-3</v>
      </c>
      <c r="AF98" s="54">
        <f t="shared" si="73"/>
        <v>-1.6280016551415127E-2</v>
      </c>
      <c r="AG98" s="42">
        <v>7.4632477760314941</v>
      </c>
      <c r="AH98" s="42">
        <v>7.7367520332336426</v>
      </c>
      <c r="AI98" s="42">
        <v>7.5350427627563477</v>
      </c>
      <c r="AJ98" s="42">
        <v>7.5076923370361328</v>
      </c>
      <c r="AK98" s="42">
        <v>7.1726493835449219</v>
      </c>
      <c r="AL98" s="42">
        <v>7.7025642395019531</v>
      </c>
      <c r="AM98" s="54">
        <f t="shared" si="74"/>
        <v>7.519658088684082</v>
      </c>
      <c r="AN98" s="44">
        <v>0.81562882661819458</v>
      </c>
      <c r="AO98" s="44">
        <v>0.77411478757858276</v>
      </c>
      <c r="AP98" s="44">
        <v>0.67643469572067261</v>
      </c>
      <c r="AQ98" s="44">
        <v>0.62271064519882202</v>
      </c>
      <c r="AR98" s="44">
        <v>0.62026864290237427</v>
      </c>
      <c r="AS98" s="44">
        <v>0.59829062223434448</v>
      </c>
      <c r="AT98" s="58">
        <f t="shared" si="75"/>
        <v>0.68457470337549842</v>
      </c>
      <c r="AU98" s="42">
        <v>0.61538463830947876</v>
      </c>
      <c r="AV98" s="42">
        <v>0.68620270490646362</v>
      </c>
      <c r="AW98" s="42">
        <v>0.79487180709838867</v>
      </c>
      <c r="AX98" s="42">
        <v>0.61294263601303101</v>
      </c>
      <c r="AY98" s="42">
        <v>0.67643469572067261</v>
      </c>
      <c r="AZ98" s="42">
        <v>0.63492065668106079</v>
      </c>
      <c r="BA98" s="54">
        <f t="shared" si="63"/>
        <v>0.67012618978818261</v>
      </c>
      <c r="BB98" s="44"/>
      <c r="BC98" s="42">
        <v>0.28693529963493347</v>
      </c>
      <c r="BD98" s="42">
        <v>1.4652014710009098E-2</v>
      </c>
      <c r="BE98" s="42">
        <v>0.43833944201469421</v>
      </c>
      <c r="BF98" s="42">
        <v>0.25396826863288879</v>
      </c>
      <c r="BG98" s="42">
        <v>0.37362638115882874</v>
      </c>
      <c r="BH98" s="42">
        <v>0.28693529963493347</v>
      </c>
      <c r="BI98" s="54">
        <f t="shared" si="76"/>
        <v>0.27574278429771465</v>
      </c>
      <c r="BJ98" s="44">
        <v>3.4253228455781937E-2</v>
      </c>
      <c r="BK98" s="44">
        <v>3.530580922961235E-2</v>
      </c>
      <c r="BL98" s="44">
        <v>3.530580922961235E-2</v>
      </c>
      <c r="BM98" s="44">
        <v>3.6274302750825882E-2</v>
      </c>
      <c r="BN98" s="44">
        <v>3.5230793058872223E-2</v>
      </c>
      <c r="BO98" s="44">
        <v>3.5540945827960968E-2</v>
      </c>
      <c r="BP98" s="58">
        <f t="shared" si="77"/>
        <v>3.5318481425444283E-2</v>
      </c>
      <c r="BQ98" s="42">
        <v>1.0976800918579102</v>
      </c>
      <c r="BR98" s="42">
        <v>1.1282051801681519</v>
      </c>
      <c r="BS98" s="42">
        <v>1.1623932123184204</v>
      </c>
      <c r="BT98" s="42">
        <v>1.1282051801681519</v>
      </c>
      <c r="BU98" s="42">
        <v>1.0305250883102417</v>
      </c>
      <c r="BV98" s="42">
        <v>1.0598291158676147</v>
      </c>
      <c r="BW98" s="54">
        <f t="shared" si="78"/>
        <v>1.1011396447817485</v>
      </c>
      <c r="BX98" s="44">
        <v>4.1514042764902115E-2</v>
      </c>
      <c r="BY98" s="44">
        <v>4.3956045061349869E-2</v>
      </c>
      <c r="BZ98" s="44">
        <v>4.2735043913125992E-2</v>
      </c>
      <c r="CA98" s="44">
        <v>4.2735043913125992E-2</v>
      </c>
      <c r="CB98" s="44">
        <v>4.3956045061349869E-2</v>
      </c>
      <c r="CC98" s="44">
        <v>4.1514042764902115E-2</v>
      </c>
      <c r="CD98" s="58">
        <f t="shared" si="79"/>
        <v>4.2735043913125992E-2</v>
      </c>
      <c r="CE98" s="42">
        <v>7.3435897827148437</v>
      </c>
      <c r="CF98" s="42">
        <v>7.3401708602905273</v>
      </c>
      <c r="CG98" s="42">
        <v>7.3538460731506348</v>
      </c>
      <c r="CH98" s="42">
        <v>7.3264956474304199</v>
      </c>
      <c r="CI98" s="42">
        <v>7.3538460731506348</v>
      </c>
      <c r="CJ98" s="42">
        <v>7.3367519378662109</v>
      </c>
      <c r="CK98" s="54">
        <f t="shared" si="80"/>
        <v>7.3424500624338789</v>
      </c>
      <c r="CL98" s="42"/>
      <c r="CM98" s="44"/>
      <c r="CN98" s="44">
        <v>0.98266178369522095</v>
      </c>
      <c r="CO98" s="44">
        <v>1.0402930974960327</v>
      </c>
      <c r="CP98" s="44">
        <v>1.0520147085189819</v>
      </c>
      <c r="CQ98" s="44">
        <v>1.0774115324020386</v>
      </c>
      <c r="CR98" s="44">
        <v>0.99438339471817017</v>
      </c>
      <c r="CS98" s="44">
        <v>1.0002442598342896</v>
      </c>
      <c r="CT98" s="58">
        <f t="shared" si="81"/>
        <v>1.0245014627774556</v>
      </c>
      <c r="CU98" s="44">
        <v>1.5973342657089233</v>
      </c>
      <c r="CV98" s="44">
        <v>1.5580235719680786</v>
      </c>
      <c r="CW98" s="44">
        <v>1.6969946622848511</v>
      </c>
      <c r="CX98" s="44">
        <v>1.6469192504882813</v>
      </c>
      <c r="CY98" s="44">
        <v>1.7171621322631836</v>
      </c>
      <c r="CZ98" s="44">
        <v>1.5678218603134155</v>
      </c>
      <c r="DA98" s="58">
        <f t="shared" si="82"/>
        <v>1.6307092905044556</v>
      </c>
      <c r="DB98" s="65">
        <v>665.93402099609375</v>
      </c>
      <c r="DC98" s="65">
        <v>729.79248046875</v>
      </c>
      <c r="DD98" s="65">
        <v>669.47491455078125</v>
      </c>
      <c r="DE98" s="65">
        <v>736.1416015625</v>
      </c>
      <c r="DF98" s="65">
        <v>678.876708984375</v>
      </c>
      <c r="DG98" s="65">
        <v>719.6580810546875</v>
      </c>
      <c r="DH98" s="58">
        <f t="shared" si="83"/>
        <v>1.0079706738281251</v>
      </c>
      <c r="DI98" s="65">
        <v>722.05126953125</v>
      </c>
      <c r="DJ98" s="65">
        <v>712.4786376953125</v>
      </c>
      <c r="DK98" s="65">
        <v>717.94873046875</v>
      </c>
      <c r="DL98" s="65">
        <v>720.68377685546875</v>
      </c>
      <c r="DM98" s="65">
        <v>717.94873046875</v>
      </c>
      <c r="DN98" s="65">
        <v>725.4700927734375</v>
      </c>
      <c r="DO98" s="58">
        <f t="shared" si="84"/>
        <v>1.0359794970703124</v>
      </c>
      <c r="DP98" s="77">
        <v>71</v>
      </c>
      <c r="DQ98" s="77">
        <v>2779.824951171875</v>
      </c>
      <c r="DR98" s="65">
        <v>787.4375</v>
      </c>
      <c r="DS98" s="65">
        <v>0</v>
      </c>
      <c r="DT98" s="65">
        <v>0</v>
      </c>
      <c r="DU98" s="65">
        <v>737.625</v>
      </c>
      <c r="DV98" s="65">
        <v>726.1875</v>
      </c>
      <c r="DW98" s="65">
        <v>789.625</v>
      </c>
      <c r="DX98" s="58">
        <f t="shared" si="85"/>
        <v>0.72980999999999996</v>
      </c>
      <c r="DY98" s="43">
        <v>5.9850058555603027</v>
      </c>
      <c r="DZ98" s="43">
        <v>12.953921318054199</v>
      </c>
      <c r="EA98" s="43">
        <v>27.072441101074219</v>
      </c>
      <c r="EB98" s="44">
        <f t="shared" si="88"/>
        <v>1.0665437079620361</v>
      </c>
      <c r="EC98" s="42">
        <v>23</v>
      </c>
      <c r="ED98" s="42">
        <v>23</v>
      </c>
      <c r="EE98" s="42">
        <v>23</v>
      </c>
      <c r="EF98" s="42">
        <v>23</v>
      </c>
      <c r="EG98" s="42">
        <v>23</v>
      </c>
      <c r="EH98" s="42">
        <v>26</v>
      </c>
      <c r="EI98" s="56">
        <f t="shared" si="64"/>
        <v>23.5</v>
      </c>
      <c r="EJ98" s="65">
        <v>179.52</v>
      </c>
      <c r="EK98" s="42">
        <v>0</v>
      </c>
      <c r="EL98" s="42">
        <v>0</v>
      </c>
      <c r="EM98" s="42">
        <v>0</v>
      </c>
      <c r="EN98" s="42">
        <v>0</v>
      </c>
      <c r="EO98" s="42">
        <v>0</v>
      </c>
      <c r="EP98" s="42">
        <v>0</v>
      </c>
      <c r="EQ98" s="54" t="str">
        <f t="shared" si="65"/>
        <v>0</v>
      </c>
      <c r="ER98" s="42"/>
      <c r="ES98" s="42">
        <v>0</v>
      </c>
      <c r="ET98" s="42">
        <v>0</v>
      </c>
      <c r="EU98" s="42">
        <v>0</v>
      </c>
      <c r="EV98" s="42">
        <v>0</v>
      </c>
      <c r="EW98" s="42">
        <v>0</v>
      </c>
      <c r="EX98" s="42">
        <v>0</v>
      </c>
      <c r="EY98" s="54" t="str">
        <f t="shared" si="66"/>
        <v>0</v>
      </c>
      <c r="EZ98" s="42"/>
      <c r="FA98" s="42">
        <v>0.25</v>
      </c>
      <c r="FB98" s="42">
        <v>0.25</v>
      </c>
      <c r="FC98" s="42">
        <v>0.23000000417232513</v>
      </c>
      <c r="FD98" s="42">
        <v>0.23000000417232513</v>
      </c>
      <c r="FE98" s="42">
        <v>0.23000000417232513</v>
      </c>
      <c r="FF98" s="42">
        <v>0.23000000417232513</v>
      </c>
      <c r="FG98" s="54">
        <f t="shared" si="67"/>
        <v>0.23666666944821677</v>
      </c>
      <c r="FH98" s="42"/>
      <c r="FI98" s="42">
        <v>0.23000000417232513</v>
      </c>
      <c r="FJ98" s="42">
        <v>0.23000000417232513</v>
      </c>
      <c r="FK98" s="42">
        <v>0.20999999344348907</v>
      </c>
      <c r="FL98" s="42">
        <v>0.18999999761581421</v>
      </c>
      <c r="FM98" s="42">
        <v>0.18999999761581421</v>
      </c>
      <c r="FN98" s="42">
        <v>0.18999999761581421</v>
      </c>
      <c r="FO98" s="54">
        <f t="shared" si="68"/>
        <v>0.20666666577259699</v>
      </c>
      <c r="FP98" s="42"/>
      <c r="FQ98" s="42">
        <v>0.57999998331069946</v>
      </c>
      <c r="FR98" s="42">
        <v>0.57999998331069946</v>
      </c>
      <c r="FS98" s="42">
        <v>0.57999998331069946</v>
      </c>
      <c r="FT98" s="42">
        <v>0.57999998331069946</v>
      </c>
      <c r="FU98" s="42">
        <v>0.57999998331069946</v>
      </c>
      <c r="FV98" s="42">
        <v>0.57999998331069946</v>
      </c>
      <c r="FW98" s="54">
        <f t="shared" si="69"/>
        <v>0.57999998331069946</v>
      </c>
      <c r="FX98" s="42"/>
      <c r="FY98">
        <f t="shared" si="86"/>
        <v>1.8031517100450338</v>
      </c>
      <c r="FZ98">
        <f t="shared" si="87"/>
        <v>1.2046366923469396</v>
      </c>
    </row>
    <row r="99" spans="1:182">
      <c r="A99" s="40">
        <v>39166</v>
      </c>
      <c r="B99" s="41"/>
      <c r="C99" s="41"/>
      <c r="D99" s="41"/>
      <c r="E99" s="42">
        <v>7.9247860908508301</v>
      </c>
      <c r="F99" s="42">
        <v>7.9760684967041016</v>
      </c>
      <c r="G99" s="42">
        <v>7.9692306518554687</v>
      </c>
      <c r="H99" s="42">
        <v>7.9487180709838867</v>
      </c>
      <c r="I99" s="42">
        <v>7.9521365165710449</v>
      </c>
      <c r="J99" s="42">
        <v>7.9487180709838867</v>
      </c>
      <c r="K99" s="54">
        <f t="shared" si="70"/>
        <v>7.9532763163248701</v>
      </c>
      <c r="L99" s="43">
        <v>3.0525031089782715</v>
      </c>
      <c r="M99" s="43">
        <v>2.8815629482269287</v>
      </c>
      <c r="N99" s="43">
        <v>9.8168497085571289</v>
      </c>
      <c r="O99" s="43">
        <v>2.3443224430084229</v>
      </c>
      <c r="P99" s="43">
        <v>3.1013431549072266</v>
      </c>
      <c r="Q99" s="43">
        <v>3.2967033386230469</v>
      </c>
      <c r="R99" s="54">
        <f t="shared" si="71"/>
        <v>4.0822141170501709</v>
      </c>
      <c r="S99" s="43">
        <v>89.377288818359375</v>
      </c>
      <c r="T99" s="43">
        <v>130.64712524414062</v>
      </c>
      <c r="U99" s="43">
        <v>85.836387634277344</v>
      </c>
      <c r="V99" s="43">
        <v>55.799755096435547</v>
      </c>
      <c r="W99" s="43">
        <v>43.223442077636719</v>
      </c>
      <c r="X99" s="43">
        <v>36.141635894775391</v>
      </c>
      <c r="Y99" s="56">
        <f t="shared" si="72"/>
        <v>73.5042724609375</v>
      </c>
      <c r="Z99" s="42">
        <v>-2.4420025292783976E-3</v>
      </c>
      <c r="AA99" s="42">
        <v>-7.326007355004549E-3</v>
      </c>
      <c r="AB99" s="42">
        <v>-5.128205195069313E-2</v>
      </c>
      <c r="AC99" s="42">
        <v>-1.2210012413561344E-2</v>
      </c>
      <c r="AD99" s="42">
        <v>7.326007355004549E-3</v>
      </c>
      <c r="AE99" s="42">
        <v>-1.7094017937779427E-2</v>
      </c>
      <c r="AF99" s="54">
        <f t="shared" si="73"/>
        <v>-1.3838014138552049E-2</v>
      </c>
      <c r="AG99" s="42">
        <v>7.4358973503112793</v>
      </c>
      <c r="AH99" s="42">
        <v>7.4974360466003418</v>
      </c>
      <c r="AI99" s="42">
        <v>7.6034188270568848</v>
      </c>
      <c r="AJ99" s="42">
        <v>7.2273502349853516</v>
      </c>
      <c r="AK99" s="42">
        <v>7.114530086517334</v>
      </c>
      <c r="AL99" s="42">
        <v>7.4222221374511719</v>
      </c>
      <c r="AM99" s="54">
        <f t="shared" si="74"/>
        <v>7.3834757804870605</v>
      </c>
      <c r="AN99" s="44">
        <v>0.74236875772476196</v>
      </c>
      <c r="AO99" s="44">
        <v>0.87179487943649292</v>
      </c>
      <c r="AP99" s="44">
        <v>0.88644689321517944</v>
      </c>
      <c r="AQ99" s="44">
        <v>0.7350427508354187</v>
      </c>
      <c r="AR99" s="44">
        <v>0.6398046612739563</v>
      </c>
      <c r="AS99" s="44">
        <v>0.62271064519882202</v>
      </c>
      <c r="AT99" s="58">
        <f t="shared" si="75"/>
        <v>0.74969476461410522</v>
      </c>
      <c r="AU99" s="42">
        <v>0.80463981628417969</v>
      </c>
      <c r="AV99" s="42">
        <v>0.67032968997955322</v>
      </c>
      <c r="AW99" s="42">
        <v>0.73137974739074707</v>
      </c>
      <c r="AX99" s="42">
        <v>0.61416363716125488</v>
      </c>
      <c r="AY99" s="42">
        <v>0.67521369457244873</v>
      </c>
      <c r="AZ99" s="42">
        <v>0.60927963256835938</v>
      </c>
      <c r="BA99" s="54">
        <f t="shared" si="63"/>
        <v>0.6841677029927572</v>
      </c>
      <c r="BB99" s="44"/>
      <c r="BC99" s="42">
        <v>0.37728938460350037</v>
      </c>
      <c r="BD99" s="42">
        <v>0.36019536852836609</v>
      </c>
      <c r="BE99" s="42">
        <v>0.32112333178520203</v>
      </c>
      <c r="BF99" s="42">
        <v>0.32967033982276917</v>
      </c>
      <c r="BG99" s="42">
        <v>0.21123321354389191</v>
      </c>
      <c r="BH99" s="42">
        <v>0.3174603283405304</v>
      </c>
      <c r="BI99" s="54">
        <f t="shared" si="76"/>
        <v>0.31949532777070999</v>
      </c>
      <c r="BJ99" s="44">
        <v>3.5314392298460007E-2</v>
      </c>
      <c r="BK99" s="44">
        <v>3.4313429147005081E-2</v>
      </c>
      <c r="BL99" s="44">
        <v>3.4313429147005081E-2</v>
      </c>
      <c r="BM99" s="44">
        <v>3.4313429147005081E-2</v>
      </c>
      <c r="BN99" s="44">
        <v>3.6943167448043823E-2</v>
      </c>
      <c r="BO99" s="44">
        <v>3.6371558904647827E-2</v>
      </c>
      <c r="BP99" s="58">
        <f t="shared" si="77"/>
        <v>3.5261567682027817E-2</v>
      </c>
      <c r="BQ99" s="42">
        <v>1.0439560413360596</v>
      </c>
      <c r="BR99" s="42">
        <v>1.1098901033401489</v>
      </c>
      <c r="BS99" s="42">
        <v>1.067155122756958</v>
      </c>
      <c r="BT99" s="42">
        <v>1.0561660528182983</v>
      </c>
      <c r="BU99" s="42">
        <v>1.0305250883102417</v>
      </c>
      <c r="BV99" s="42">
        <v>1.019536018371582</v>
      </c>
      <c r="BW99" s="54">
        <f t="shared" si="78"/>
        <v>1.0545380711555481</v>
      </c>
      <c r="BX99" s="44">
        <v>4.1514042764902115E-2</v>
      </c>
      <c r="BY99" s="44">
        <v>3.9072040468454361E-2</v>
      </c>
      <c r="BZ99" s="44">
        <v>4.1514042764902115E-2</v>
      </c>
      <c r="CA99" s="44">
        <v>4.0293041616678238E-2</v>
      </c>
      <c r="CB99" s="44">
        <v>4.2735043913125992E-2</v>
      </c>
      <c r="CC99" s="44">
        <v>4.0293041616678238E-2</v>
      </c>
      <c r="CD99" s="58">
        <f t="shared" si="79"/>
        <v>4.0903542190790176E-2</v>
      </c>
      <c r="CE99" s="42">
        <v>7.3606839179992676</v>
      </c>
      <c r="CF99" s="42">
        <v>7.3606839179992676</v>
      </c>
      <c r="CG99" s="42">
        <v>7.3641023635864258</v>
      </c>
      <c r="CH99" s="42">
        <v>7.3572649955749512</v>
      </c>
      <c r="CI99" s="42">
        <v>7.3299145698547363</v>
      </c>
      <c r="CJ99" s="42">
        <v>7.3230767250061035</v>
      </c>
      <c r="CK99" s="54">
        <f t="shared" si="80"/>
        <v>7.349287748336792</v>
      </c>
      <c r="CL99" s="42"/>
      <c r="CM99" s="44"/>
      <c r="CN99" s="44">
        <v>1.0559219121932983</v>
      </c>
      <c r="CO99" s="44">
        <v>1.0422466993331909</v>
      </c>
      <c r="CP99" s="44">
        <v>0.98949939012527466</v>
      </c>
      <c r="CQ99" s="44">
        <v>0.99633699655532837</v>
      </c>
      <c r="CR99" s="44">
        <v>1.0256410837173462</v>
      </c>
      <c r="CS99" s="44">
        <v>1.0080586671829224</v>
      </c>
      <c r="CT99" s="58">
        <f t="shared" si="81"/>
        <v>1.0196174581845601</v>
      </c>
      <c r="CU99" s="44">
        <v>1.4229755401611328</v>
      </c>
      <c r="CV99" s="44">
        <v>1.6072125434875488</v>
      </c>
      <c r="CW99" s="44">
        <v>1.5678218603134155</v>
      </c>
      <c r="CX99" s="44">
        <v>1.5580235719680786</v>
      </c>
      <c r="CY99" s="44">
        <v>1.2736080884933472</v>
      </c>
      <c r="CZ99" s="44">
        <v>1.5973342657089233</v>
      </c>
      <c r="DA99" s="58">
        <f t="shared" si="82"/>
        <v>1.5044959783554077</v>
      </c>
      <c r="DB99" s="65">
        <v>642.2467041015625</v>
      </c>
      <c r="DC99" s="65">
        <v>759.4627685546875</v>
      </c>
      <c r="DD99" s="65">
        <v>658.3638916015625</v>
      </c>
      <c r="DE99" s="65">
        <v>699.63372802734375</v>
      </c>
      <c r="DF99" s="65">
        <v>653.84613037109375</v>
      </c>
      <c r="DG99" s="65">
        <v>696.0927734375</v>
      </c>
      <c r="DH99" s="58">
        <f t="shared" si="83"/>
        <v>0.98631503906249995</v>
      </c>
      <c r="DI99" s="65">
        <v>717.26495361328125</v>
      </c>
      <c r="DJ99" s="65">
        <v>723.4188232421875</v>
      </c>
      <c r="DK99" s="65">
        <v>722.73504638671875</v>
      </c>
      <c r="DL99" s="65">
        <v>718.63250732421875</v>
      </c>
      <c r="DM99" s="65">
        <v>728.888916015625</v>
      </c>
      <c r="DN99" s="65">
        <v>694.70086669921875</v>
      </c>
      <c r="DO99" s="58">
        <f t="shared" si="84"/>
        <v>1.0333538671875</v>
      </c>
      <c r="DP99" s="77">
        <v>24</v>
      </c>
      <c r="DQ99" s="77">
        <v>1161.574951171875</v>
      </c>
      <c r="DR99" s="65">
        <v>0</v>
      </c>
      <c r="DS99" s="65">
        <v>0</v>
      </c>
      <c r="DT99" s="65">
        <v>752.4375</v>
      </c>
      <c r="DU99" s="65">
        <v>771.5</v>
      </c>
      <c r="DV99" s="65">
        <v>762.4375</v>
      </c>
      <c r="DW99" s="65">
        <v>0</v>
      </c>
      <c r="DX99" s="58">
        <f t="shared" si="85"/>
        <v>0.54873000000000005</v>
      </c>
      <c r="DY99" s="43">
        <v>6.580561637878418</v>
      </c>
      <c r="DZ99" s="43">
        <v>12.376421928405762</v>
      </c>
      <c r="EA99" s="43">
        <v>28.480094909667969</v>
      </c>
      <c r="EB99" s="44">
        <f t="shared" si="88"/>
        <v>1.1176687780761718</v>
      </c>
      <c r="EC99" s="42">
        <v>28</v>
      </c>
      <c r="ED99" s="42">
        <v>30</v>
      </c>
      <c r="EE99" s="42">
        <v>30</v>
      </c>
      <c r="EF99" s="42">
        <v>27</v>
      </c>
      <c r="EG99" s="42">
        <v>25</v>
      </c>
      <c r="EH99" s="42">
        <v>25</v>
      </c>
      <c r="EI99" s="56">
        <f t="shared" si="64"/>
        <v>27.5</v>
      </c>
      <c r="EJ99" s="65">
        <v>227.77</v>
      </c>
      <c r="EK99" s="42">
        <v>0</v>
      </c>
      <c r="EL99" s="42">
        <v>0</v>
      </c>
      <c r="EM99" s="42">
        <v>0</v>
      </c>
      <c r="EN99" s="42">
        <v>0</v>
      </c>
      <c r="EO99" s="42">
        <v>0</v>
      </c>
      <c r="EP99" s="42">
        <v>0</v>
      </c>
      <c r="EQ99" s="54" t="str">
        <f t="shared" si="65"/>
        <v>0</v>
      </c>
      <c r="ER99" s="42"/>
      <c r="ES99" s="42">
        <v>0</v>
      </c>
      <c r="ET99" s="42">
        <v>0</v>
      </c>
      <c r="EU99" s="42">
        <v>0</v>
      </c>
      <c r="EV99" s="42">
        <v>0</v>
      </c>
      <c r="EW99" s="42">
        <v>0</v>
      </c>
      <c r="EX99" s="42">
        <v>0</v>
      </c>
      <c r="EY99" s="54" t="str">
        <f t="shared" si="66"/>
        <v>0</v>
      </c>
      <c r="EZ99" s="42"/>
      <c r="FA99" s="42">
        <v>0.23000000417232513</v>
      </c>
      <c r="FB99" s="42">
        <v>0.23000000417232513</v>
      </c>
      <c r="FC99" s="42">
        <v>0.23000000417232513</v>
      </c>
      <c r="FD99" s="42">
        <v>0.20999999344348907</v>
      </c>
      <c r="FE99" s="42">
        <v>0.20999999344348907</v>
      </c>
      <c r="FF99" s="42">
        <v>0.20999999344348907</v>
      </c>
      <c r="FG99" s="54">
        <f t="shared" si="67"/>
        <v>0.2199999988079071</v>
      </c>
      <c r="FH99" s="42"/>
      <c r="FI99" s="42">
        <v>0.20000000298023224</v>
      </c>
      <c r="FJ99" s="42">
        <v>0.18999999761581421</v>
      </c>
      <c r="FK99" s="42">
        <v>0.18999999761581421</v>
      </c>
      <c r="FL99" s="42">
        <v>0.18999999761581421</v>
      </c>
      <c r="FM99" s="42">
        <v>0.18999999761581421</v>
      </c>
      <c r="FN99" s="42">
        <v>0.20000000298023224</v>
      </c>
      <c r="FO99" s="54">
        <f t="shared" si="68"/>
        <v>0.19333333273728689</v>
      </c>
      <c r="FP99" s="42"/>
      <c r="FQ99" s="42">
        <v>0.57999998331069946</v>
      </c>
      <c r="FR99" s="42">
        <v>0.5899999737739563</v>
      </c>
      <c r="FS99" s="42">
        <v>0.5899999737739563</v>
      </c>
      <c r="FT99" s="42">
        <v>0.5899999737739563</v>
      </c>
      <c r="FU99" s="42">
        <v>0.5899999737739563</v>
      </c>
      <c r="FV99" s="42">
        <v>0.5899999737739563</v>
      </c>
      <c r="FW99" s="54">
        <f t="shared" si="69"/>
        <v>0.58833330869674683</v>
      </c>
      <c r="FX99" s="42"/>
      <c r="FY99">
        <f t="shared" si="86"/>
        <v>1.9914281053094751</v>
      </c>
      <c r="FZ99">
        <f t="shared" si="87"/>
        <v>1.263123559079627</v>
      </c>
    </row>
    <row r="100" spans="1:182">
      <c r="A100" s="40">
        <v>39167</v>
      </c>
      <c r="B100" s="41"/>
      <c r="C100" s="41"/>
      <c r="D100" s="41"/>
      <c r="E100" s="42">
        <v>7.9418802261352539</v>
      </c>
      <c r="F100" s="42">
        <v>7.9418802261352539</v>
      </c>
      <c r="G100" s="42">
        <v>7.9418802261352539</v>
      </c>
      <c r="H100" s="42">
        <v>7.9487180709838867</v>
      </c>
      <c r="I100" s="42">
        <v>7.9589743614196777</v>
      </c>
      <c r="J100" s="42">
        <v>7.9658117294311523</v>
      </c>
      <c r="K100" s="54">
        <f t="shared" si="70"/>
        <v>7.9498574733734131</v>
      </c>
      <c r="L100" s="43">
        <v>3.3699634075164795</v>
      </c>
      <c r="M100" s="43">
        <v>3.4920635223388672</v>
      </c>
      <c r="N100" s="43">
        <v>3.3699634075164795</v>
      </c>
      <c r="O100" s="43">
        <v>3.4920635223388672</v>
      </c>
      <c r="P100" s="43">
        <v>4.5909647941589355</v>
      </c>
      <c r="Q100" s="43">
        <v>5.5677657127380371</v>
      </c>
      <c r="R100" s="54">
        <f t="shared" si="71"/>
        <v>3.9804640611012778</v>
      </c>
      <c r="S100" s="43">
        <v>32.722831726074219</v>
      </c>
      <c r="T100" s="43">
        <v>32.356533050537109</v>
      </c>
      <c r="U100" s="43">
        <v>32.112331390380859</v>
      </c>
      <c r="V100" s="43">
        <v>24.908424377441406</v>
      </c>
      <c r="W100" s="43">
        <v>27.106227874755859</v>
      </c>
      <c r="X100" s="43">
        <v>30.891330718994141</v>
      </c>
      <c r="Y100" s="56">
        <f t="shared" si="72"/>
        <v>30.016279856363933</v>
      </c>
      <c r="Z100" s="42">
        <v>2.4420025292783976E-3</v>
      </c>
      <c r="AA100" s="42">
        <v>1.2210012413561344E-2</v>
      </c>
      <c r="AB100" s="42">
        <v>-2.4420025292783976E-3</v>
      </c>
      <c r="AC100" s="42">
        <v>7.326007355004549E-3</v>
      </c>
      <c r="AD100" s="42">
        <v>-2.4420025292783976E-3</v>
      </c>
      <c r="AE100" s="42">
        <v>2.4420025292783976E-3</v>
      </c>
      <c r="AF100" s="54">
        <f t="shared" si="73"/>
        <v>3.2560032947609821E-3</v>
      </c>
      <c r="AG100" s="42">
        <v>7.6649570465087891</v>
      </c>
      <c r="AH100" s="42">
        <v>7.3675212860107422</v>
      </c>
      <c r="AI100" s="42">
        <v>7.4017095565795898</v>
      </c>
      <c r="AJ100" s="42">
        <v>7.3059830665588379</v>
      </c>
      <c r="AK100" s="42">
        <v>7.2888889312744141</v>
      </c>
      <c r="AL100" s="42">
        <v>7.740170955657959</v>
      </c>
      <c r="AM100" s="54">
        <f t="shared" si="74"/>
        <v>7.4615384737650556</v>
      </c>
      <c r="AN100" s="44">
        <v>0.77167278528213501</v>
      </c>
      <c r="AO100" s="44">
        <v>0.66666668653488159</v>
      </c>
      <c r="AP100" s="44">
        <v>0.65445667505264282</v>
      </c>
      <c r="AQ100" s="44">
        <v>0.61294263601303101</v>
      </c>
      <c r="AR100" s="44">
        <v>0.61538463830947876</v>
      </c>
      <c r="AS100" s="44">
        <v>0.6398046612739563</v>
      </c>
      <c r="AT100" s="58">
        <f t="shared" si="75"/>
        <v>0.66015468041102088</v>
      </c>
      <c r="AU100" s="42">
        <v>0.7509157657623291</v>
      </c>
      <c r="AV100" s="42">
        <v>0.78021979331970215</v>
      </c>
      <c r="AW100" s="42">
        <v>0.76923078298568726</v>
      </c>
      <c r="AX100" s="42">
        <v>0.73748475313186646</v>
      </c>
      <c r="AY100" s="42">
        <v>0.56776559352874756</v>
      </c>
      <c r="AZ100" s="42">
        <v>0.58730161190032959</v>
      </c>
      <c r="BA100" s="54">
        <f t="shared" si="63"/>
        <v>0.69881971677144372</v>
      </c>
      <c r="BB100" s="44"/>
      <c r="BC100" s="42">
        <v>0.34310135245323181</v>
      </c>
      <c r="BD100" s="42">
        <v>0.37484738230705261</v>
      </c>
      <c r="BE100" s="42">
        <v>0.37484738230705261</v>
      </c>
      <c r="BF100" s="42">
        <v>0.33089134097099304</v>
      </c>
      <c r="BG100" s="42">
        <v>0.22710622847080231</v>
      </c>
      <c r="BH100" s="42">
        <v>0.22710622847080231</v>
      </c>
      <c r="BI100" s="54">
        <f t="shared" si="76"/>
        <v>0.31298331916332245</v>
      </c>
      <c r="BJ100" s="44">
        <v>3.6371558904647827E-2</v>
      </c>
      <c r="BK100" s="44">
        <v>3.5369094461202621E-2</v>
      </c>
      <c r="BL100" s="44">
        <v>3.5369094461202621E-2</v>
      </c>
      <c r="BM100" s="44">
        <v>3.6356054246425629E-2</v>
      </c>
      <c r="BN100" s="44">
        <v>3.5341948270797729E-2</v>
      </c>
      <c r="BO100" s="44">
        <v>3.5341948270797729E-2</v>
      </c>
      <c r="BP100" s="58">
        <f t="shared" si="77"/>
        <v>3.5691616435845695E-2</v>
      </c>
      <c r="BQ100" s="42">
        <v>1.0915751457214355</v>
      </c>
      <c r="BR100" s="42">
        <v>1.1025640964508057</v>
      </c>
      <c r="BS100" s="42">
        <v>1.1318681240081787</v>
      </c>
      <c r="BT100" s="42">
        <v>1.1208791732788086</v>
      </c>
      <c r="BU100" s="42">
        <v>1.0634920597076416</v>
      </c>
      <c r="BV100" s="42">
        <v>1.047619104385376</v>
      </c>
      <c r="BW100" s="54">
        <f t="shared" si="78"/>
        <v>1.0929996172587078</v>
      </c>
      <c r="BX100" s="44">
        <v>4.1514042764902115E-2</v>
      </c>
      <c r="BY100" s="44">
        <v>4.1514042764902115E-2</v>
      </c>
      <c r="BZ100" s="44">
        <v>4.2735043913125992E-2</v>
      </c>
      <c r="CA100" s="44">
        <v>3.4188035875558853E-2</v>
      </c>
      <c r="CB100" s="44">
        <v>3.1746033579111099E-2</v>
      </c>
      <c r="CC100" s="44">
        <v>3.2967034727334976E-2</v>
      </c>
      <c r="CD100" s="58">
        <f t="shared" si="79"/>
        <v>3.7444038937489189E-2</v>
      </c>
      <c r="CE100" s="42">
        <v>7.3196582794189453</v>
      </c>
      <c r="CF100" s="42">
        <v>7.3162393569946289</v>
      </c>
      <c r="CG100" s="42">
        <v>7.2820510864257812</v>
      </c>
      <c r="CH100" s="42">
        <v>7.3094015121459961</v>
      </c>
      <c r="CI100" s="42">
        <v>7.3094015121459961</v>
      </c>
      <c r="CJ100" s="42">
        <v>7.3094015121459961</v>
      </c>
      <c r="CK100" s="54">
        <f t="shared" si="80"/>
        <v>7.3076922098795576</v>
      </c>
      <c r="CL100" s="42"/>
      <c r="CM100" s="44"/>
      <c r="CN100" s="44">
        <v>1.398779034614563</v>
      </c>
      <c r="CO100" s="44">
        <v>1.3802198171615601</v>
      </c>
      <c r="CP100" s="44">
        <v>1.3860806226730347</v>
      </c>
      <c r="CQ100" s="44">
        <v>1.3909646272659302</v>
      </c>
      <c r="CR100" s="44">
        <v>1.4300366640090942</v>
      </c>
      <c r="CS100" s="44">
        <v>1.5941392183303833</v>
      </c>
      <c r="CT100" s="58">
        <f t="shared" si="81"/>
        <v>1.4300366640090942</v>
      </c>
      <c r="CU100" s="44">
        <v>1.2462069988250732</v>
      </c>
      <c r="CV100" s="44">
        <v>1.2736080884933472</v>
      </c>
      <c r="CW100" s="44">
        <v>1.2371169328689575</v>
      </c>
      <c r="CX100" s="44">
        <v>1.2644529342651367</v>
      </c>
      <c r="CY100" s="44">
        <v>1.3012000322341919</v>
      </c>
      <c r="CZ100" s="44">
        <v>1.0686144828796387</v>
      </c>
      <c r="DA100" s="58">
        <f t="shared" si="82"/>
        <v>1.2318665782610576</v>
      </c>
      <c r="DB100" s="65">
        <v>978.38824462890625</v>
      </c>
      <c r="DC100" s="65">
        <v>928.69354248046875</v>
      </c>
      <c r="DD100" s="65">
        <v>981.92919921875</v>
      </c>
      <c r="DE100" s="65">
        <v>946.03173828125</v>
      </c>
      <c r="DF100" s="65">
        <v>966.6666259765625</v>
      </c>
      <c r="DG100" s="65">
        <v>1100</v>
      </c>
      <c r="DH100" s="58">
        <f t="shared" si="83"/>
        <v>1.416410244140625</v>
      </c>
      <c r="DI100" s="65">
        <v>1000.7569580078125</v>
      </c>
      <c r="DJ100" s="65">
        <v>985.32354736328125</v>
      </c>
      <c r="DK100" s="65">
        <v>992.2344970703125</v>
      </c>
      <c r="DL100" s="65">
        <v>1020.2930908203125</v>
      </c>
      <c r="DM100" s="65">
        <v>1020.0732421875</v>
      </c>
      <c r="DN100" s="65">
        <v>1136.3614501953125</v>
      </c>
      <c r="DO100" s="58">
        <f t="shared" si="84"/>
        <v>1.4772102685546875</v>
      </c>
      <c r="DP100" s="77">
        <v>0</v>
      </c>
      <c r="DQ100" s="77">
        <v>0</v>
      </c>
      <c r="DR100" s="65">
        <v>0</v>
      </c>
      <c r="DS100" s="65">
        <v>0</v>
      </c>
      <c r="DT100" s="65">
        <v>742.875</v>
      </c>
      <c r="DU100" s="65">
        <v>728.9375</v>
      </c>
      <c r="DV100" s="65">
        <v>702.375</v>
      </c>
      <c r="DW100" s="65">
        <v>754.1875</v>
      </c>
      <c r="DX100" s="58">
        <f t="shared" si="85"/>
        <v>0.70281000000000005</v>
      </c>
      <c r="DY100" s="43">
        <v>6.4987545013427734</v>
      </c>
      <c r="DZ100" s="43">
        <v>12.152640342712402</v>
      </c>
      <c r="EA100" s="43">
        <v>26.81256103515625</v>
      </c>
      <c r="EB100" s="44">
        <f t="shared" si="88"/>
        <v>1.509882380065918</v>
      </c>
      <c r="EC100" s="42">
        <v>25</v>
      </c>
      <c r="ED100" s="42">
        <v>25</v>
      </c>
      <c r="EE100" s="42">
        <v>25</v>
      </c>
      <c r="EF100" s="42">
        <v>25</v>
      </c>
      <c r="EG100" s="42">
        <v>23</v>
      </c>
      <c r="EH100" s="42">
        <v>23</v>
      </c>
      <c r="EI100" s="56">
        <f t="shared" si="64"/>
        <v>24.333333333333332</v>
      </c>
      <c r="EJ100" s="65">
        <v>280.35000000000002</v>
      </c>
      <c r="EK100" s="42">
        <v>0</v>
      </c>
      <c r="EL100" s="42">
        <v>0</v>
      </c>
      <c r="EM100" s="42">
        <v>0</v>
      </c>
      <c r="EN100" s="42">
        <v>0</v>
      </c>
      <c r="EO100" s="42">
        <v>0</v>
      </c>
      <c r="EP100" s="42">
        <v>0</v>
      </c>
      <c r="EQ100" s="54" t="str">
        <f t="shared" si="65"/>
        <v>0</v>
      </c>
      <c r="ER100" s="42"/>
      <c r="ES100" s="42">
        <v>0</v>
      </c>
      <c r="ET100" s="42">
        <v>0</v>
      </c>
      <c r="EU100" s="42">
        <v>0</v>
      </c>
      <c r="EV100" s="42">
        <v>0</v>
      </c>
      <c r="EW100" s="42">
        <v>0</v>
      </c>
      <c r="EX100" s="42">
        <v>0</v>
      </c>
      <c r="EY100" s="54" t="str">
        <f t="shared" si="66"/>
        <v>0</v>
      </c>
      <c r="EZ100" s="42"/>
      <c r="FA100" s="42">
        <v>0.20999999344348907</v>
      </c>
      <c r="FB100" s="42">
        <v>0.20999999344348907</v>
      </c>
      <c r="FC100" s="42">
        <v>0.20999999344348907</v>
      </c>
      <c r="FD100" s="42">
        <v>0.18999999761581421</v>
      </c>
      <c r="FE100" s="42">
        <v>0.15999999642372131</v>
      </c>
      <c r="FF100" s="42">
        <v>0.15999999642372131</v>
      </c>
      <c r="FG100" s="54">
        <f t="shared" si="67"/>
        <v>0.18999999513228735</v>
      </c>
      <c r="FH100" s="42"/>
      <c r="FI100" s="42">
        <v>0.18999999761581421</v>
      </c>
      <c r="FJ100" s="42">
        <v>0.18999999761581421</v>
      </c>
      <c r="FK100" s="42">
        <v>0.18999999761581421</v>
      </c>
      <c r="FL100" s="42">
        <v>0.18999999761581421</v>
      </c>
      <c r="FM100" s="42">
        <v>0.20000000298023224</v>
      </c>
      <c r="FN100" s="42">
        <v>0.20999999344348907</v>
      </c>
      <c r="FO100" s="54">
        <f t="shared" si="68"/>
        <v>0.19499999781449637</v>
      </c>
      <c r="FP100" s="42"/>
      <c r="FQ100" s="42">
        <v>0.5899999737739563</v>
      </c>
      <c r="FR100" s="42">
        <v>0.5899999737739563</v>
      </c>
      <c r="FS100" s="42">
        <v>0.5899999737739563</v>
      </c>
      <c r="FT100" s="42">
        <v>0.5899999737739563</v>
      </c>
      <c r="FU100" s="42">
        <v>0.5899999737739563</v>
      </c>
      <c r="FV100" s="42">
        <v>0.5899999737739563</v>
      </c>
      <c r="FW100" s="54">
        <f t="shared" si="69"/>
        <v>0.5899999737739563</v>
      </c>
      <c r="FX100" s="42"/>
      <c r="FY100">
        <f t="shared" si="86"/>
        <v>1.6577111591352898</v>
      </c>
      <c r="FZ100">
        <f t="shared" si="87"/>
        <v>1.2462630185337966</v>
      </c>
    </row>
    <row r="101" spans="1:182">
      <c r="A101" s="40">
        <v>39168</v>
      </c>
      <c r="B101" s="41"/>
      <c r="C101" s="41"/>
      <c r="D101" s="41"/>
      <c r="E101" s="42">
        <v>7.9555554389953613</v>
      </c>
      <c r="F101" s="42">
        <v>7.9213676452636719</v>
      </c>
      <c r="G101" s="42">
        <v>7.9213676452636719</v>
      </c>
      <c r="H101" s="42">
        <v>7.9282050132751465</v>
      </c>
      <c r="I101" s="42">
        <v>7.9247860908508301</v>
      </c>
      <c r="J101" s="42">
        <v>7.9213676452636719</v>
      </c>
      <c r="K101" s="54">
        <f t="shared" si="70"/>
        <v>7.9287749131520586</v>
      </c>
      <c r="L101" s="43">
        <v>6.5934066772460938</v>
      </c>
      <c r="M101" s="43">
        <v>13.601953506469727</v>
      </c>
      <c r="N101" s="43">
        <v>9.3284492492675781</v>
      </c>
      <c r="O101" s="43">
        <v>5.1526250839233398</v>
      </c>
      <c r="P101" s="43">
        <v>5.2747254371643066</v>
      </c>
      <c r="Q101" s="43">
        <v>6.3980464935302734</v>
      </c>
      <c r="R101" s="54">
        <f t="shared" si="71"/>
        <v>7.7248677412668867</v>
      </c>
      <c r="S101" s="43">
        <v>113.06471252441406</v>
      </c>
      <c r="T101" s="43">
        <v>103.29669952392578</v>
      </c>
      <c r="U101" s="43">
        <v>123.68742370605469</v>
      </c>
      <c r="V101" s="43">
        <v>106.10500335693359</v>
      </c>
      <c r="W101" s="43">
        <v>83.394386291503906</v>
      </c>
      <c r="X101" s="43">
        <v>57.264957427978516</v>
      </c>
      <c r="Y101" s="56">
        <f t="shared" si="72"/>
        <v>97.802197138468429</v>
      </c>
      <c r="Z101" s="42">
        <v>-8.0586083233356476E-2</v>
      </c>
      <c r="AA101" s="42">
        <v>-5.6166056543588638E-2</v>
      </c>
      <c r="AB101" s="42">
        <v>-9.5238097012042999E-2</v>
      </c>
      <c r="AC101" s="42">
        <v>-2.1978022530674934E-2</v>
      </c>
      <c r="AD101" s="42">
        <v>2.4420025292783976E-3</v>
      </c>
      <c r="AE101" s="42">
        <v>2.4420025292783976E-3</v>
      </c>
      <c r="AF101" s="54">
        <f t="shared" si="73"/>
        <v>-4.1514042376851044E-2</v>
      </c>
      <c r="AG101" s="42">
        <v>7.6205129623413086</v>
      </c>
      <c r="AH101" s="42">
        <v>7.5111112594604492</v>
      </c>
      <c r="AI101" s="42">
        <v>7.2444443702697754</v>
      </c>
      <c r="AJ101" s="42">
        <v>7.0222220420837402</v>
      </c>
      <c r="AK101" s="42">
        <v>6.8307690620422363</v>
      </c>
      <c r="AL101" s="42">
        <v>7.1623930931091309</v>
      </c>
      <c r="AM101" s="54">
        <f t="shared" si="74"/>
        <v>7.2319087982177734</v>
      </c>
      <c r="AN101" s="44">
        <v>0.62271064519882202</v>
      </c>
      <c r="AO101" s="44">
        <v>0.73748475313186646</v>
      </c>
      <c r="AP101" s="44">
        <v>0.82783883810043335</v>
      </c>
      <c r="AQ101" s="44">
        <v>0.82295483350753784</v>
      </c>
      <c r="AR101" s="44">
        <v>0.86691087484359741</v>
      </c>
      <c r="AS101" s="44">
        <v>0.72527474164962769</v>
      </c>
      <c r="AT101" s="58">
        <f t="shared" si="75"/>
        <v>0.76719578107198083</v>
      </c>
      <c r="AU101" s="42">
        <v>0.60317462682723999</v>
      </c>
      <c r="AV101" s="42">
        <v>0.55189257860183716</v>
      </c>
      <c r="AW101" s="42">
        <v>0.57020759582519531</v>
      </c>
      <c r="AX101" s="42">
        <v>0.57020759582519531</v>
      </c>
      <c r="AY101" s="42">
        <v>0.57753360271453857</v>
      </c>
      <c r="AZ101" s="42">
        <v>0.57997560501098633</v>
      </c>
      <c r="BA101" s="54">
        <f t="shared" si="63"/>
        <v>0.57549860080083215</v>
      </c>
      <c r="BB101" s="44"/>
      <c r="BC101" s="42">
        <v>0.24297924339771271</v>
      </c>
      <c r="BD101" s="42">
        <v>0.21245421469211578</v>
      </c>
      <c r="BE101" s="42">
        <v>0.19902320206165314</v>
      </c>
      <c r="BF101" s="42">
        <v>0.23443223536014557</v>
      </c>
      <c r="BG101" s="42">
        <v>0.19658119976520538</v>
      </c>
      <c r="BH101" s="42">
        <v>0.22588522732257843</v>
      </c>
      <c r="BI101" s="54">
        <f t="shared" si="76"/>
        <v>0.21855922043323517</v>
      </c>
      <c r="BJ101" s="44">
        <v>3.4330770373344421E-2</v>
      </c>
      <c r="BK101" s="44">
        <v>3.537353128194809E-2</v>
      </c>
      <c r="BL101" s="44">
        <v>3.7475034594535828E-2</v>
      </c>
      <c r="BM101" s="44">
        <v>3.6451943218708038E-2</v>
      </c>
      <c r="BN101" s="44">
        <v>3.6473963409662247E-2</v>
      </c>
      <c r="BO101" s="44">
        <v>3.6500208079814911E-2</v>
      </c>
      <c r="BP101" s="58">
        <f t="shared" si="77"/>
        <v>3.6100908493002258E-2</v>
      </c>
      <c r="BQ101" s="42">
        <v>1.0622711181640625</v>
      </c>
      <c r="BR101" s="42">
        <v>1.0561660528182983</v>
      </c>
      <c r="BS101" s="42">
        <v>1.0634920597076416</v>
      </c>
      <c r="BT101" s="42">
        <v>1.1599512100219727</v>
      </c>
      <c r="BU101" s="42">
        <v>1.1623932123184204</v>
      </c>
      <c r="BV101" s="42">
        <v>1.1526252031326294</v>
      </c>
      <c r="BW101" s="54">
        <f t="shared" si="78"/>
        <v>1.1094831426938374</v>
      </c>
      <c r="BX101" s="44">
        <v>3.4188035875558853E-2</v>
      </c>
      <c r="BY101" s="44">
        <v>3.2967034727334976E-2</v>
      </c>
      <c r="BZ101" s="44">
        <v>3.2967034727334976E-2</v>
      </c>
      <c r="CA101" s="44">
        <v>3.2967034727334976E-2</v>
      </c>
      <c r="CB101" s="44">
        <v>3.2967034727334976E-2</v>
      </c>
      <c r="CC101" s="44">
        <v>3.0525030568242073E-2</v>
      </c>
      <c r="CD101" s="58">
        <f t="shared" si="79"/>
        <v>3.2763534225523472E-2</v>
      </c>
      <c r="CE101" s="42">
        <v>7.3059830665588379</v>
      </c>
      <c r="CF101" s="42">
        <v>7.3162393569946289</v>
      </c>
      <c r="CG101" s="42">
        <v>7.3128204345703125</v>
      </c>
      <c r="CH101" s="42">
        <v>7.2957262992858887</v>
      </c>
      <c r="CI101" s="42">
        <v>7.2683758735656738</v>
      </c>
      <c r="CJ101" s="42">
        <v>7.2512822151184082</v>
      </c>
      <c r="CK101" s="54">
        <f t="shared" si="80"/>
        <v>7.291737874348958</v>
      </c>
      <c r="CL101" s="42"/>
      <c r="CM101" s="44"/>
      <c r="CN101" s="44">
        <v>1.6175824403762817</v>
      </c>
      <c r="CO101" s="44">
        <v>1.5267399549484253</v>
      </c>
      <c r="CP101" s="44">
        <v>1.6869353055953979</v>
      </c>
      <c r="CQ101" s="44">
        <v>1.6429792642593384</v>
      </c>
      <c r="CR101" s="44">
        <v>1.6087912321090698</v>
      </c>
      <c r="CS101" s="44">
        <v>1.6185592412948608</v>
      </c>
      <c r="CT101" s="58">
        <f t="shared" si="81"/>
        <v>1.6169312397638957</v>
      </c>
      <c r="CU101" s="44">
        <v>1.2099792957305908</v>
      </c>
      <c r="CV101" s="44">
        <v>1.2827821969985962</v>
      </c>
      <c r="CW101" s="44">
        <v>1.0772809982299805</v>
      </c>
      <c r="CX101" s="44">
        <v>1.1297554969787598</v>
      </c>
      <c r="CY101" s="44">
        <v>1.1830366849899292</v>
      </c>
      <c r="CZ101" s="44">
        <v>1.2099792957305908</v>
      </c>
      <c r="DA101" s="58">
        <f t="shared" si="82"/>
        <v>1.1821356614430745</v>
      </c>
      <c r="DB101" s="65">
        <v>1095.2381591796875</v>
      </c>
      <c r="DC101" s="65">
        <v>1053.84619140625</v>
      </c>
      <c r="DD101" s="65">
        <v>1126.4957275390625</v>
      </c>
      <c r="DE101" s="65">
        <v>1157.142822265625</v>
      </c>
      <c r="DF101" s="65">
        <v>1124.908447265625</v>
      </c>
      <c r="DG101" s="65">
        <v>1090.842529296875</v>
      </c>
      <c r="DH101" s="58">
        <f t="shared" si="83"/>
        <v>1.59563373046875</v>
      </c>
      <c r="DI101" s="65">
        <v>1140.4639892578125</v>
      </c>
      <c r="DJ101" s="65">
        <v>1104.029296875</v>
      </c>
      <c r="DK101" s="65">
        <v>1112.1611328125</v>
      </c>
      <c r="DL101" s="65">
        <v>1142.5885009765625</v>
      </c>
      <c r="DM101" s="65">
        <v>1121.220947265625</v>
      </c>
      <c r="DN101" s="65">
        <v>1132.4053955078125</v>
      </c>
      <c r="DO101" s="58">
        <f t="shared" si="84"/>
        <v>1.6206886230468751</v>
      </c>
      <c r="DP101" s="77">
        <v>25</v>
      </c>
      <c r="DQ101" s="77">
        <v>1422.9749755859375</v>
      </c>
      <c r="DR101" s="65">
        <v>0</v>
      </c>
      <c r="DS101" s="65">
        <v>0</v>
      </c>
      <c r="DT101" s="65">
        <v>743.5</v>
      </c>
      <c r="DU101" s="65">
        <v>723.9375</v>
      </c>
      <c r="DV101" s="65">
        <v>717.875</v>
      </c>
      <c r="DW101" s="65">
        <v>742.25</v>
      </c>
      <c r="DX101" s="58">
        <f t="shared" si="85"/>
        <v>0.70261499999999999</v>
      </c>
      <c r="DY101" s="43">
        <v>6.5576553344726563</v>
      </c>
      <c r="DZ101" s="43">
        <v>12.477483749389648</v>
      </c>
      <c r="EA101" s="43">
        <v>26.054595947265625</v>
      </c>
      <c r="EB101" s="44">
        <f t="shared" si="88"/>
        <v>1.5732614856719971</v>
      </c>
      <c r="EC101" s="42">
        <v>27</v>
      </c>
      <c r="ED101" s="42">
        <v>27</v>
      </c>
      <c r="EE101" s="42">
        <v>30</v>
      </c>
      <c r="EF101" s="42">
        <v>30</v>
      </c>
      <c r="EG101" s="42">
        <v>30</v>
      </c>
      <c r="EH101" s="42">
        <v>30</v>
      </c>
      <c r="EI101" s="56">
        <f t="shared" si="64"/>
        <v>29</v>
      </c>
      <c r="EJ101" s="65">
        <v>372</v>
      </c>
      <c r="EK101" s="42">
        <v>0</v>
      </c>
      <c r="EL101" s="42">
        <v>0</v>
      </c>
      <c r="EM101" s="42">
        <v>0</v>
      </c>
      <c r="EN101" s="42">
        <v>0</v>
      </c>
      <c r="EO101" s="42">
        <v>0</v>
      </c>
      <c r="EP101" s="42">
        <v>0</v>
      </c>
      <c r="EQ101" s="54" t="str">
        <f t="shared" si="65"/>
        <v>0</v>
      </c>
      <c r="ER101" s="42"/>
      <c r="ES101" s="42">
        <v>0</v>
      </c>
      <c r="ET101" s="42">
        <v>0</v>
      </c>
      <c r="EU101" s="42">
        <v>0</v>
      </c>
      <c r="EV101" s="42">
        <v>0</v>
      </c>
      <c r="EW101" s="42">
        <v>0</v>
      </c>
      <c r="EX101" s="42">
        <v>0</v>
      </c>
      <c r="EY101" s="54" t="str">
        <f t="shared" si="66"/>
        <v>0</v>
      </c>
      <c r="EZ101" s="42"/>
      <c r="FA101" s="42">
        <v>0.15999999642372131</v>
      </c>
      <c r="FB101" s="42">
        <v>0.15999999642372131</v>
      </c>
      <c r="FC101" s="42">
        <v>0.17000000178813934</v>
      </c>
      <c r="FD101" s="42">
        <v>0.17000000178813934</v>
      </c>
      <c r="FE101" s="42">
        <v>0.17000000178813934</v>
      </c>
      <c r="FF101" s="42">
        <v>0.17000000178813934</v>
      </c>
      <c r="FG101" s="54">
        <f t="shared" si="67"/>
        <v>0.16666666666666666</v>
      </c>
      <c r="FH101" s="42"/>
      <c r="FI101" s="42">
        <v>0.20999999344348907</v>
      </c>
      <c r="FJ101" s="42">
        <v>0.20999999344348907</v>
      </c>
      <c r="FK101" s="42">
        <v>0.23999999463558197</v>
      </c>
      <c r="FL101" s="42">
        <v>0.23999999463558197</v>
      </c>
      <c r="FM101" s="42">
        <v>0.23999999463558197</v>
      </c>
      <c r="FN101" s="42">
        <v>0.23999999463558197</v>
      </c>
      <c r="FO101" s="54">
        <f t="shared" si="68"/>
        <v>0.22999999423821768</v>
      </c>
      <c r="FP101" s="42"/>
      <c r="FQ101" s="42">
        <v>0.5899999737739563</v>
      </c>
      <c r="FR101" s="42">
        <v>0.5899999737739563</v>
      </c>
      <c r="FS101" s="42">
        <v>0.5899999737739563</v>
      </c>
      <c r="FT101" s="42">
        <v>0.5899999737739563</v>
      </c>
      <c r="FU101" s="42">
        <v>0.5899999737739563</v>
      </c>
      <c r="FV101" s="42">
        <v>0.5899999737739563</v>
      </c>
      <c r="FW101" s="54">
        <f t="shared" si="69"/>
        <v>0.5899999737739563</v>
      </c>
      <c r="FX101" s="42"/>
      <c r="FY101">
        <f t="shared" si="86"/>
        <v>2.1054424054597196</v>
      </c>
      <c r="FZ101">
        <f t="shared" si="87"/>
        <v>1.3695154626496908</v>
      </c>
    </row>
    <row r="102" spans="1:182">
      <c r="A102" s="40">
        <v>39169</v>
      </c>
      <c r="B102" s="41"/>
      <c r="C102" s="41"/>
      <c r="D102" s="41"/>
      <c r="E102" s="42">
        <v>7.8974356651306152</v>
      </c>
      <c r="F102" s="42">
        <v>7.8974356651306152</v>
      </c>
      <c r="G102" s="42">
        <v>7.8803420066833496</v>
      </c>
      <c r="H102" s="42">
        <v>7.9179487228393555</v>
      </c>
      <c r="I102" s="42">
        <v>7.9350428581237793</v>
      </c>
      <c r="J102" s="42">
        <v>7.9418802261352539</v>
      </c>
      <c r="K102" s="54">
        <f t="shared" si="70"/>
        <v>7.9116808573404951</v>
      </c>
      <c r="L102" s="43">
        <v>10.989010810852051</v>
      </c>
      <c r="M102" s="43">
        <v>17.875457763671875</v>
      </c>
      <c r="N102" s="43">
        <v>5.4945054054260254</v>
      </c>
      <c r="O102" s="43">
        <v>5.4945054054260254</v>
      </c>
      <c r="P102" s="43">
        <v>7.374847412109375</v>
      </c>
      <c r="Q102" s="43">
        <v>6.8620266914367676</v>
      </c>
      <c r="R102" s="54">
        <f t="shared" si="71"/>
        <v>9.0150589148203526</v>
      </c>
      <c r="S102" s="43">
        <v>46.520145416259766</v>
      </c>
      <c r="T102" s="43">
        <v>41.147739410400391</v>
      </c>
      <c r="U102" s="43">
        <v>34.188034057617187</v>
      </c>
      <c r="V102" s="43">
        <v>28.69352912902832</v>
      </c>
      <c r="W102" s="43">
        <v>26.373626708984375</v>
      </c>
      <c r="X102" s="43">
        <v>22.222221374511719</v>
      </c>
      <c r="Y102" s="56">
        <f t="shared" si="72"/>
        <v>33.190882682800293</v>
      </c>
      <c r="Z102" s="42">
        <v>-7.5702078640460968E-2</v>
      </c>
      <c r="AA102" s="42">
        <v>-9.0354092419147491E-2</v>
      </c>
      <c r="AB102" s="42">
        <v>2.4420025292783976E-3</v>
      </c>
      <c r="AC102" s="42">
        <v>-2.4420025292783976E-3</v>
      </c>
      <c r="AD102" s="42">
        <v>1.7094017937779427E-2</v>
      </c>
      <c r="AE102" s="42">
        <v>7.326007355004549E-3</v>
      </c>
      <c r="AF102" s="54">
        <f t="shared" si="73"/>
        <v>-2.3606024294470746E-2</v>
      </c>
      <c r="AG102" s="42">
        <v>7.018803596496582</v>
      </c>
      <c r="AH102" s="42">
        <v>7.029059886932373</v>
      </c>
      <c r="AI102" s="42">
        <v>7.0427350997924805</v>
      </c>
      <c r="AJ102" s="42">
        <v>7.2683758735656738</v>
      </c>
      <c r="AK102" s="42">
        <v>7.3299145698547363</v>
      </c>
      <c r="AL102" s="42">
        <v>7.3401708602905273</v>
      </c>
      <c r="AM102" s="54">
        <f t="shared" si="74"/>
        <v>7.1715099811553955</v>
      </c>
      <c r="AN102" s="44">
        <v>0.5494505763053894</v>
      </c>
      <c r="AO102" s="44">
        <v>0.51037853956222534</v>
      </c>
      <c r="AP102" s="44">
        <v>0.56410259008407593</v>
      </c>
      <c r="AQ102" s="44">
        <v>0.7032967209815979</v>
      </c>
      <c r="AR102" s="44">
        <v>0.55433458089828491</v>
      </c>
      <c r="AS102" s="44">
        <v>0.58608061075210571</v>
      </c>
      <c r="AT102" s="58">
        <f t="shared" si="75"/>
        <v>0.5779406030972799</v>
      </c>
      <c r="AU102" s="42">
        <v>0.5763126015663147</v>
      </c>
      <c r="AV102" s="42">
        <v>0.64224666357040405</v>
      </c>
      <c r="AW102" s="42">
        <v>0.53724056482315063</v>
      </c>
      <c r="AX102" s="42">
        <v>0.5494505763053894</v>
      </c>
      <c r="AY102" s="42">
        <v>0.61538463830947876</v>
      </c>
      <c r="AZ102" s="42">
        <v>0.54212456941604614</v>
      </c>
      <c r="BA102" s="54">
        <f t="shared" si="63"/>
        <v>0.57712660233179724</v>
      </c>
      <c r="BB102" s="44"/>
      <c r="BC102" s="42">
        <v>0.20879121124744415</v>
      </c>
      <c r="BD102" s="42">
        <v>0.25396826863288879</v>
      </c>
      <c r="BE102" s="42">
        <v>0.19902320206165314</v>
      </c>
      <c r="BF102" s="42">
        <v>0.19291819632053375</v>
      </c>
      <c r="BG102" s="42">
        <v>0.26739928126335144</v>
      </c>
      <c r="BH102" s="42">
        <v>0.23321123421192169</v>
      </c>
      <c r="BI102" s="54">
        <f t="shared" si="76"/>
        <v>0.22588523228963217</v>
      </c>
      <c r="BJ102" s="44">
        <v>3.6500208079814911E-2</v>
      </c>
      <c r="BK102" s="44">
        <v>3.5324662923812866E-2</v>
      </c>
      <c r="BL102" s="44">
        <v>3.5324662923812866E-2</v>
      </c>
      <c r="BM102" s="44">
        <v>3.4493375569581985E-2</v>
      </c>
      <c r="BN102" s="44">
        <v>3.6253906786441803E-2</v>
      </c>
      <c r="BO102" s="44">
        <v>3.6313608288764954E-2</v>
      </c>
      <c r="BP102" s="58">
        <f t="shared" si="77"/>
        <v>3.5701737428704895E-2</v>
      </c>
      <c r="BQ102" s="42">
        <v>1.1135531663894653</v>
      </c>
      <c r="BR102" s="42">
        <v>1.1013431549072266</v>
      </c>
      <c r="BS102" s="42">
        <v>1.1086691617965698</v>
      </c>
      <c r="BT102" s="42">
        <v>1.0659340620040894</v>
      </c>
      <c r="BU102" s="42">
        <v>1.0720391273498535</v>
      </c>
      <c r="BV102" s="42">
        <v>1.1050060987472534</v>
      </c>
      <c r="BW102" s="54">
        <f t="shared" si="78"/>
        <v>1.0944241285324097</v>
      </c>
      <c r="BX102" s="44">
        <v>3.4188035875558853E-2</v>
      </c>
      <c r="BY102" s="44">
        <v>3.4188035875558853E-2</v>
      </c>
      <c r="BZ102" s="44">
        <v>3.4188035875558853E-2</v>
      </c>
      <c r="CA102" s="44">
        <v>3.540903702378273E-2</v>
      </c>
      <c r="CB102" s="44">
        <v>3.4188035875558853E-2</v>
      </c>
      <c r="CC102" s="44">
        <v>3.6630038172006607E-2</v>
      </c>
      <c r="CD102" s="58">
        <f t="shared" si="79"/>
        <v>3.4798536449670792E-2</v>
      </c>
      <c r="CE102" s="42">
        <v>7.2376070022583008</v>
      </c>
      <c r="CF102" s="42">
        <v>7.2239317893981934</v>
      </c>
      <c r="CG102" s="42">
        <v>7.2068376541137695</v>
      </c>
      <c r="CH102" s="42">
        <v>7.1931624412536621</v>
      </c>
      <c r="CI102" s="42">
        <v>7.2239317893981934</v>
      </c>
      <c r="CJ102" s="42">
        <v>7.2273502349853516</v>
      </c>
      <c r="CK102" s="54">
        <f t="shared" si="80"/>
        <v>7.2188034852345782</v>
      </c>
      <c r="CL102" s="42"/>
      <c r="CM102" s="44"/>
      <c r="CN102" s="44">
        <v>1.5785104036331177</v>
      </c>
      <c r="CO102" s="44">
        <v>1.5746031999588013</v>
      </c>
      <c r="CP102" s="44">
        <v>1.5902320146560669</v>
      </c>
      <c r="CQ102" s="44">
        <v>1.5980464220046997</v>
      </c>
      <c r="CR102" s="44">
        <v>1.6830281019210815</v>
      </c>
      <c r="CS102" s="44">
        <v>1.6029304265975952</v>
      </c>
      <c r="CT102" s="58">
        <f t="shared" si="81"/>
        <v>1.6045584281285603</v>
      </c>
      <c r="CU102" s="44">
        <v>1.1034148931503296</v>
      </c>
      <c r="CV102" s="44">
        <v>1.1830366849899292</v>
      </c>
      <c r="CW102" s="44">
        <v>1.1297554969787598</v>
      </c>
      <c r="CX102" s="44">
        <v>1.1034148931503296</v>
      </c>
      <c r="CY102" s="44">
        <v>1.025629997253418</v>
      </c>
      <c r="CZ102" s="44">
        <v>1.0946799516677856</v>
      </c>
      <c r="DA102" s="58">
        <f t="shared" si="82"/>
        <v>1.1066553195317586</v>
      </c>
      <c r="DB102" s="65">
        <v>1116.605712890625</v>
      </c>
      <c r="DC102" s="65">
        <v>1042.24658203125</v>
      </c>
      <c r="DD102" s="65">
        <v>1126.0074462890625</v>
      </c>
      <c r="DE102" s="65">
        <v>1080.830322265625</v>
      </c>
      <c r="DF102" s="65">
        <v>1111.9658203125</v>
      </c>
      <c r="DG102" s="65">
        <v>1164.1025390625</v>
      </c>
      <c r="DH102" s="58">
        <f t="shared" si="83"/>
        <v>1.594022021484375</v>
      </c>
      <c r="DI102" s="65">
        <v>1126.5445556640625</v>
      </c>
      <c r="DJ102" s="65">
        <v>1099.5360107421875</v>
      </c>
      <c r="DK102" s="65">
        <v>1120.5372314453125</v>
      </c>
      <c r="DL102" s="65">
        <v>1120</v>
      </c>
      <c r="DM102" s="65">
        <v>1122.881591796875</v>
      </c>
      <c r="DN102" s="65">
        <v>1131.330810546875</v>
      </c>
      <c r="DO102" s="58">
        <f t="shared" si="84"/>
        <v>1.6129992480468749</v>
      </c>
      <c r="DP102" s="77">
        <v>47</v>
      </c>
      <c r="DQ102" s="77">
        <v>3317.60009765625</v>
      </c>
      <c r="DR102" s="65">
        <v>0</v>
      </c>
      <c r="DS102" s="65">
        <v>0</v>
      </c>
      <c r="DT102" s="65">
        <v>734.0625</v>
      </c>
      <c r="DU102" s="65">
        <v>698.6875</v>
      </c>
      <c r="DV102" s="65">
        <v>0</v>
      </c>
      <c r="DW102" s="65">
        <v>721.8125</v>
      </c>
      <c r="DX102" s="58">
        <f t="shared" si="85"/>
        <v>0.51709499999999997</v>
      </c>
      <c r="DY102" s="43">
        <v>6.3613185882568359</v>
      </c>
      <c r="DZ102" s="43">
        <v>12.546062469482422</v>
      </c>
      <c r="EA102" s="43">
        <v>27.332313537597656</v>
      </c>
      <c r="EB102" s="44">
        <f t="shared" si="88"/>
        <v>1.6029867549133299</v>
      </c>
      <c r="EC102" s="42">
        <v>27</v>
      </c>
      <c r="ED102" s="42">
        <v>27</v>
      </c>
      <c r="EE102" s="42">
        <v>25</v>
      </c>
      <c r="EF102" s="42">
        <v>25</v>
      </c>
      <c r="EG102" s="42">
        <v>25</v>
      </c>
      <c r="EH102" s="42">
        <v>23</v>
      </c>
      <c r="EI102" s="56">
        <f t="shared" si="64"/>
        <v>25.333333333333332</v>
      </c>
      <c r="EJ102" s="65">
        <v>318</v>
      </c>
      <c r="EK102" s="42">
        <v>0</v>
      </c>
      <c r="EL102" s="42">
        <v>0</v>
      </c>
      <c r="EM102" s="42">
        <v>0</v>
      </c>
      <c r="EN102" s="42">
        <v>0</v>
      </c>
      <c r="EO102" s="42">
        <v>0</v>
      </c>
      <c r="EP102" s="42">
        <v>0</v>
      </c>
      <c r="EQ102" s="54" t="str">
        <f t="shared" si="65"/>
        <v>0</v>
      </c>
      <c r="ER102" s="42"/>
      <c r="ES102" s="42">
        <v>0</v>
      </c>
      <c r="ET102" s="42">
        <v>0</v>
      </c>
      <c r="EU102" s="42">
        <v>0</v>
      </c>
      <c r="EV102" s="42">
        <v>0</v>
      </c>
      <c r="EW102" s="42">
        <v>0</v>
      </c>
      <c r="EX102" s="42">
        <v>0</v>
      </c>
      <c r="EY102" s="54" t="str">
        <f t="shared" si="66"/>
        <v>0</v>
      </c>
      <c r="EZ102" s="42"/>
      <c r="FA102" s="42">
        <v>0.17000000178813934</v>
      </c>
      <c r="FB102" s="42">
        <v>0.17000000178813934</v>
      </c>
      <c r="FC102" s="42">
        <v>0.15999999642372131</v>
      </c>
      <c r="FD102" s="42">
        <v>0.15999999642372131</v>
      </c>
      <c r="FE102" s="42">
        <v>0.15999999642372131</v>
      </c>
      <c r="FF102" s="42">
        <v>0.15999999642372131</v>
      </c>
      <c r="FG102" s="54">
        <f t="shared" si="67"/>
        <v>0.163333331545194</v>
      </c>
      <c r="FH102" s="42"/>
      <c r="FI102" s="42">
        <v>0.2199999988079071</v>
      </c>
      <c r="FJ102" s="42">
        <v>0.2199999988079071</v>
      </c>
      <c r="FK102" s="42">
        <v>0.2199999988079071</v>
      </c>
      <c r="FL102" s="42">
        <v>0.2199999988079071</v>
      </c>
      <c r="FM102" s="42">
        <v>0.2199999988079071</v>
      </c>
      <c r="FN102" s="42">
        <v>0.2199999988079071</v>
      </c>
      <c r="FO102" s="54">
        <f t="shared" si="68"/>
        <v>0.2199999988079071</v>
      </c>
      <c r="FP102" s="42"/>
      <c r="FQ102" s="42">
        <v>0.5899999737739563</v>
      </c>
      <c r="FR102" s="42">
        <v>0.5899999737739563</v>
      </c>
      <c r="FS102" s="42">
        <v>0.5899999737739563</v>
      </c>
      <c r="FT102" s="42">
        <v>0.5899999737739563</v>
      </c>
      <c r="FU102" s="42">
        <v>0.5899999737739563</v>
      </c>
      <c r="FV102" s="42">
        <v>0.5899999737739563</v>
      </c>
      <c r="FW102" s="54">
        <f t="shared" si="69"/>
        <v>0.5899999737739563</v>
      </c>
      <c r="FX102" s="42"/>
      <c r="FY102">
        <f t="shared" si="86"/>
        <v>1.759135595441051</v>
      </c>
      <c r="FZ102">
        <f t="shared" si="87"/>
        <v>1.2203222279523394</v>
      </c>
    </row>
    <row r="103" spans="1:182">
      <c r="A103" s="40">
        <v>39170</v>
      </c>
      <c r="B103" s="41"/>
      <c r="C103" s="41"/>
      <c r="D103" s="41"/>
      <c r="E103" s="42">
        <v>7.9418802261352539</v>
      </c>
      <c r="F103" s="42">
        <v>7.9418802261352539</v>
      </c>
      <c r="G103" s="42">
        <v>7.9555554389953613</v>
      </c>
      <c r="H103" s="42">
        <v>7.9760684967041016</v>
      </c>
      <c r="I103" s="42">
        <v>7.9794869422912598</v>
      </c>
      <c r="J103" s="42">
        <v>8.0136756896972656</v>
      </c>
      <c r="K103" s="54">
        <f t="shared" si="70"/>
        <v>7.968091169993083</v>
      </c>
      <c r="L103" s="43">
        <v>6.9108667373657227</v>
      </c>
      <c r="M103" s="43">
        <v>8.4981689453125</v>
      </c>
      <c r="N103" s="43">
        <v>4.7130646705627441</v>
      </c>
      <c r="O103" s="43">
        <v>4.5909647941589355</v>
      </c>
      <c r="P103" s="43">
        <v>5.8363857269287109</v>
      </c>
      <c r="Q103" s="43">
        <v>5.5921854972839355</v>
      </c>
      <c r="R103" s="54">
        <f t="shared" si="71"/>
        <v>6.0236060619354248</v>
      </c>
      <c r="S103" s="43">
        <v>21.611721038818359</v>
      </c>
      <c r="T103" s="43">
        <v>20.757020950317383</v>
      </c>
      <c r="U103" s="43">
        <v>19.658119201660156</v>
      </c>
      <c r="V103" s="43">
        <v>17.94871711730957</v>
      </c>
      <c r="W103" s="43">
        <v>17.460317611694336</v>
      </c>
      <c r="X103" s="43">
        <v>15.384614944458008</v>
      </c>
      <c r="Y103" s="56">
        <f t="shared" si="72"/>
        <v>18.803418477376301</v>
      </c>
      <c r="Z103" s="42">
        <v>-6.1050061136484146E-2</v>
      </c>
      <c r="AA103" s="42">
        <v>-7.081807404756546E-2</v>
      </c>
      <c r="AB103" s="42">
        <v>-6.1050061136484146E-2</v>
      </c>
      <c r="AC103" s="42">
        <v>2.4420025292783976E-3</v>
      </c>
      <c r="AD103" s="42">
        <v>2.4420025292783976E-3</v>
      </c>
      <c r="AE103" s="42">
        <v>7.326007355004549E-3</v>
      </c>
      <c r="AF103" s="54">
        <f t="shared" si="73"/>
        <v>-3.0118030651162069E-2</v>
      </c>
      <c r="AG103" s="42">
        <v>7.405128002166748</v>
      </c>
      <c r="AH103" s="42">
        <v>7.3880343437194824</v>
      </c>
      <c r="AI103" s="42">
        <v>7.4495725631713867</v>
      </c>
      <c r="AJ103" s="42">
        <v>7.0974359512329102</v>
      </c>
      <c r="AK103" s="42">
        <v>7.2239317893981934</v>
      </c>
      <c r="AL103" s="42">
        <v>7.2991452217102051</v>
      </c>
      <c r="AM103" s="54">
        <f t="shared" si="74"/>
        <v>7.3105413118998213</v>
      </c>
      <c r="AN103" s="44">
        <v>0.50549453496932983</v>
      </c>
      <c r="AO103" s="44">
        <v>0.56654459238052368</v>
      </c>
      <c r="AP103" s="44">
        <v>0.55189257860183716</v>
      </c>
      <c r="AQ103" s="44">
        <v>0.52747255563735962</v>
      </c>
      <c r="AR103" s="44">
        <v>0.53968256711959839</v>
      </c>
      <c r="AS103" s="44">
        <v>0.51037853956222534</v>
      </c>
      <c r="AT103" s="58">
        <f t="shared" si="75"/>
        <v>0.533577561378479</v>
      </c>
      <c r="AU103" s="42">
        <v>0.64835166931152344</v>
      </c>
      <c r="AV103" s="42">
        <v>0.59340661764144897</v>
      </c>
      <c r="AW103" s="42">
        <v>0.55921858549118042</v>
      </c>
      <c r="AX103" s="42">
        <v>0.6080586314201355</v>
      </c>
      <c r="AY103" s="42">
        <v>0.56776559352874756</v>
      </c>
      <c r="AZ103" s="42">
        <v>0.60683763027191162</v>
      </c>
      <c r="BA103" s="54">
        <f t="shared" si="63"/>
        <v>0.59727312127749121</v>
      </c>
      <c r="BB103" s="44"/>
      <c r="BC103" s="42">
        <v>0.26251527667045593</v>
      </c>
      <c r="BD103" s="42">
        <v>0.26251527667045593</v>
      </c>
      <c r="BE103" s="42">
        <v>0.20512820780277252</v>
      </c>
      <c r="BF103" s="42">
        <v>0.25518926978111267</v>
      </c>
      <c r="BG103" s="42">
        <v>0.21367521584033966</v>
      </c>
      <c r="BH103" s="42">
        <v>0.25518926978111267</v>
      </c>
      <c r="BI103" s="54">
        <f t="shared" si="76"/>
        <v>0.24236875275770822</v>
      </c>
      <c r="BJ103" s="44">
        <v>3.6193832755088806E-2</v>
      </c>
      <c r="BK103" s="44">
        <v>3.5188063979148865E-2</v>
      </c>
      <c r="BL103" s="44">
        <v>3.5188063979148865E-2</v>
      </c>
      <c r="BM103" s="44">
        <v>3.5188063979148865E-2</v>
      </c>
      <c r="BN103" s="44">
        <v>3.542560338973999E-2</v>
      </c>
      <c r="BO103" s="44">
        <v>3.440466895699501E-2</v>
      </c>
      <c r="BP103" s="58">
        <f t="shared" si="77"/>
        <v>3.5264716173211731E-2</v>
      </c>
      <c r="BQ103" s="42">
        <v>1.0842491388320923</v>
      </c>
      <c r="BR103" s="42">
        <v>1.1135531663894653</v>
      </c>
      <c r="BS103" s="42">
        <v>1.1001220941543579</v>
      </c>
      <c r="BT103" s="42">
        <v>1.0732600688934326</v>
      </c>
      <c r="BU103" s="42">
        <v>1.0818071365356445</v>
      </c>
      <c r="BV103" s="42">
        <v>1.076923131942749</v>
      </c>
      <c r="BW103" s="54">
        <f t="shared" si="78"/>
        <v>1.0883191227912903</v>
      </c>
      <c r="BX103" s="44">
        <v>3.4188035875558853E-2</v>
      </c>
      <c r="BY103" s="44">
        <v>3.540903702378273E-2</v>
      </c>
      <c r="BZ103" s="44">
        <v>3.4188035875558853E-2</v>
      </c>
      <c r="CA103" s="44">
        <v>3.2967034727334976E-2</v>
      </c>
      <c r="CB103" s="44">
        <v>3.2967034727334976E-2</v>
      </c>
      <c r="CC103" s="44">
        <v>3.2967034727334976E-2</v>
      </c>
      <c r="CD103" s="58">
        <f t="shared" si="79"/>
        <v>3.3781035492817559E-2</v>
      </c>
      <c r="CE103" s="42">
        <v>7.2478632926940918</v>
      </c>
      <c r="CF103" s="42">
        <v>7.2752137184143066</v>
      </c>
      <c r="CG103" s="42">
        <v>7.2923078536987305</v>
      </c>
      <c r="CH103" s="42">
        <v>7.3059830665588379</v>
      </c>
      <c r="CI103" s="42">
        <v>7.3162393569946289</v>
      </c>
      <c r="CJ103" s="42">
        <v>7.3367519378662109</v>
      </c>
      <c r="CK103" s="54">
        <f t="shared" si="80"/>
        <v>7.2957265377044678</v>
      </c>
      <c r="CL103" s="42"/>
      <c r="CM103" s="44"/>
      <c r="CN103" s="44">
        <v>1.6048840284347534</v>
      </c>
      <c r="CO103" s="44">
        <v>1.6439560651779175</v>
      </c>
      <c r="CP103" s="44">
        <v>1.5423687696456909</v>
      </c>
      <c r="CQ103" s="44">
        <v>1.6439560651779175</v>
      </c>
      <c r="CR103" s="44">
        <v>1.6478632688522339</v>
      </c>
      <c r="CS103" s="44">
        <v>1.6439560651779175</v>
      </c>
      <c r="CT103" s="58">
        <f t="shared" si="81"/>
        <v>1.621164043744405</v>
      </c>
      <c r="CU103" s="44">
        <v>1.0859676599502563</v>
      </c>
      <c r="CV103" s="44">
        <v>1.0859676599502563</v>
      </c>
      <c r="CW103" s="44">
        <v>1.0686144828796387</v>
      </c>
      <c r="CX103" s="44">
        <v>1.1830366849899292</v>
      </c>
      <c r="CY103" s="44">
        <v>1.0341812372207642</v>
      </c>
      <c r="CZ103" s="44">
        <v>0.99166148900985718</v>
      </c>
      <c r="DA103" s="58">
        <f t="shared" si="82"/>
        <v>1.0749048690001171</v>
      </c>
      <c r="DB103" s="65">
        <v>1038.09521484375</v>
      </c>
      <c r="DC103" s="65">
        <v>1116.7276611328125</v>
      </c>
      <c r="DD103" s="65">
        <v>1114.2857666015625</v>
      </c>
      <c r="DE103" s="65">
        <v>1069.84130859375</v>
      </c>
      <c r="DF103" s="65">
        <v>1152.747314453125</v>
      </c>
      <c r="DG103" s="65">
        <v>1076.3126220703125</v>
      </c>
      <c r="DH103" s="58">
        <f t="shared" si="83"/>
        <v>1.5763223730468749</v>
      </c>
      <c r="DI103" s="65">
        <v>1117.87548828125</v>
      </c>
      <c r="DJ103" s="65">
        <v>1105.177001953125</v>
      </c>
      <c r="DK103" s="65">
        <v>1120.0732421875</v>
      </c>
      <c r="DL103" s="65">
        <v>1119.242919921875</v>
      </c>
      <c r="DM103" s="65">
        <v>1128.205078125</v>
      </c>
      <c r="DN103" s="65">
        <v>1120</v>
      </c>
      <c r="DO103" s="58">
        <f t="shared" si="84"/>
        <v>1.6105376953124999</v>
      </c>
      <c r="DP103" s="77">
        <v>48</v>
      </c>
      <c r="DQ103" s="77">
        <v>1424.5250244140625</v>
      </c>
      <c r="DR103" s="65">
        <v>760.1875</v>
      </c>
      <c r="DS103" s="65">
        <v>0</v>
      </c>
      <c r="DT103" s="65">
        <v>0</v>
      </c>
      <c r="DU103" s="65">
        <v>725.875</v>
      </c>
      <c r="DV103" s="65">
        <v>709.25</v>
      </c>
      <c r="DW103" s="65">
        <v>0</v>
      </c>
      <c r="DX103" s="58">
        <f t="shared" si="85"/>
        <v>0.52687499999999998</v>
      </c>
      <c r="DY103" s="43">
        <v>6.4431257247924805</v>
      </c>
      <c r="DZ103" s="43">
        <v>12.546062469482422</v>
      </c>
      <c r="EA103" s="43">
        <v>28.328498840332031</v>
      </c>
      <c r="EB103" s="44">
        <f t="shared" si="88"/>
        <v>1.6105376953124999</v>
      </c>
      <c r="EC103" s="42">
        <v>21</v>
      </c>
      <c r="ED103" s="42">
        <v>21</v>
      </c>
      <c r="EE103" s="42">
        <v>21</v>
      </c>
      <c r="EF103" s="42">
        <v>21</v>
      </c>
      <c r="EG103" s="42">
        <v>21</v>
      </c>
      <c r="EH103" s="42">
        <v>21</v>
      </c>
      <c r="EI103" s="56">
        <f t="shared" si="64"/>
        <v>21</v>
      </c>
      <c r="EJ103" s="65">
        <v>265</v>
      </c>
      <c r="EK103" s="42">
        <v>0</v>
      </c>
      <c r="EL103" s="42">
        <v>0</v>
      </c>
      <c r="EM103" s="42">
        <v>0</v>
      </c>
      <c r="EN103" s="42">
        <v>0</v>
      </c>
      <c r="EO103" s="42">
        <v>0</v>
      </c>
      <c r="EP103" s="42">
        <v>0</v>
      </c>
      <c r="EQ103" s="54" t="str">
        <f t="shared" si="65"/>
        <v>0</v>
      </c>
      <c r="ER103" s="42"/>
      <c r="ES103" s="42">
        <v>0</v>
      </c>
      <c r="ET103" s="42">
        <v>0</v>
      </c>
      <c r="EU103" s="42">
        <v>0</v>
      </c>
      <c r="EV103" s="42">
        <v>0</v>
      </c>
      <c r="EW103" s="42">
        <v>0</v>
      </c>
      <c r="EX103" s="42">
        <v>0</v>
      </c>
      <c r="EY103" s="54" t="str">
        <f t="shared" si="66"/>
        <v>0</v>
      </c>
      <c r="EZ103" s="42"/>
      <c r="FA103" s="42">
        <v>0.15999999642372131</v>
      </c>
      <c r="FB103" s="42">
        <v>0.15999999642372131</v>
      </c>
      <c r="FC103" s="42">
        <v>0.15999999642372131</v>
      </c>
      <c r="FD103" s="42">
        <v>0.15999999642372131</v>
      </c>
      <c r="FE103" s="42">
        <v>0.15999999642372131</v>
      </c>
      <c r="FF103" s="42">
        <v>0.15999999642372131</v>
      </c>
      <c r="FG103" s="54">
        <f t="shared" si="67"/>
        <v>0.15999999642372131</v>
      </c>
      <c r="FH103" s="42"/>
      <c r="FI103" s="42">
        <v>0.2199999988079071</v>
      </c>
      <c r="FJ103" s="42">
        <v>0.2199999988079071</v>
      </c>
      <c r="FK103" s="42">
        <v>0.2199999988079071</v>
      </c>
      <c r="FL103" s="42">
        <v>0.2199999988079071</v>
      </c>
      <c r="FM103" s="42">
        <v>0.2199999988079071</v>
      </c>
      <c r="FN103" s="42">
        <v>0.2199999988079071</v>
      </c>
      <c r="FO103" s="54">
        <f t="shared" si="68"/>
        <v>0.2199999988079071</v>
      </c>
      <c r="FP103" s="42"/>
      <c r="FQ103" s="42">
        <v>0.5899999737739563</v>
      </c>
      <c r="FR103" s="42">
        <v>0.5899999737739563</v>
      </c>
      <c r="FS103" s="42">
        <v>0.5899999737739563</v>
      </c>
      <c r="FT103" s="42">
        <v>0.5899999737739563</v>
      </c>
      <c r="FU103" s="42">
        <v>0.5899999737739563</v>
      </c>
      <c r="FV103" s="42">
        <v>0.5899999737739563</v>
      </c>
      <c r="FW103" s="54">
        <f t="shared" si="69"/>
        <v>0.5899999737739563</v>
      </c>
      <c r="FX103" s="42"/>
      <c r="FY103">
        <f t="shared" si="86"/>
        <v>1.5470392537075692</v>
      </c>
      <c r="FZ103">
        <f t="shared" si="87"/>
        <v>1.1985245999350478</v>
      </c>
    </row>
    <row r="104" spans="1:182">
      <c r="A104" s="40">
        <v>39171</v>
      </c>
      <c r="B104" s="41"/>
      <c r="C104" s="41"/>
      <c r="D104" s="41"/>
      <c r="E104" s="42">
        <v>7.9931621551513672</v>
      </c>
      <c r="F104" s="42">
        <v>7.9931621551513672</v>
      </c>
      <c r="G104" s="42">
        <v>7.9760684967041016</v>
      </c>
      <c r="H104" s="42">
        <v>7.9965810775756836</v>
      </c>
      <c r="I104" s="42">
        <v>8.0136756896972656</v>
      </c>
      <c r="J104" s="42">
        <v>8.0307693481445312</v>
      </c>
      <c r="K104" s="54">
        <f t="shared" si="70"/>
        <v>8.0005698204040527</v>
      </c>
      <c r="L104" s="43">
        <v>5.2258853912353516</v>
      </c>
      <c r="M104" s="43">
        <v>12.039072036743164</v>
      </c>
      <c r="N104" s="43">
        <v>4.1514043807983398</v>
      </c>
      <c r="O104" s="43">
        <v>4.5909647941589355</v>
      </c>
      <c r="P104" s="43">
        <v>6.4224662780761719</v>
      </c>
      <c r="Q104" s="43">
        <v>5.9340658187866211</v>
      </c>
      <c r="R104" s="54">
        <f t="shared" si="71"/>
        <v>6.3939764499664307</v>
      </c>
      <c r="S104" s="43">
        <v>14.896214485168457</v>
      </c>
      <c r="T104" s="43">
        <v>14.285714149475098</v>
      </c>
      <c r="U104" s="43">
        <v>13.186813354492187</v>
      </c>
      <c r="V104" s="43">
        <v>9.5238094329833984</v>
      </c>
      <c r="W104" s="43">
        <v>8.6691083908081055</v>
      </c>
      <c r="X104" s="43">
        <v>8.9133090972900391</v>
      </c>
      <c r="Y104" s="56">
        <f t="shared" si="72"/>
        <v>11.579161485036215</v>
      </c>
      <c r="Z104" s="42">
        <v>2.4420025292783976E-3</v>
      </c>
      <c r="AA104" s="42">
        <v>-7.5702078640460968E-2</v>
      </c>
      <c r="AB104" s="42">
        <v>-2.4420025292783976E-3</v>
      </c>
      <c r="AC104" s="42">
        <v>-2.4420025292783976E-3</v>
      </c>
      <c r="AD104" s="42">
        <v>7.326007355004549E-3</v>
      </c>
      <c r="AE104" s="42">
        <v>2.6862027123570442E-2</v>
      </c>
      <c r="AF104" s="54">
        <f t="shared" si="73"/>
        <v>-7.3260077818607288E-3</v>
      </c>
      <c r="AG104" s="42">
        <v>7.4974360466003418</v>
      </c>
      <c r="AH104" s="42">
        <v>7.1658120155334473</v>
      </c>
      <c r="AI104" s="42">
        <v>7.5008544921875</v>
      </c>
      <c r="AJ104" s="42">
        <v>7.4666666984558105</v>
      </c>
      <c r="AK104" s="42">
        <v>7.6170940399169922</v>
      </c>
      <c r="AL104" s="42">
        <v>7.4735040664672852</v>
      </c>
      <c r="AM104" s="54">
        <f t="shared" si="74"/>
        <v>7.4535612265268965</v>
      </c>
      <c r="AN104" s="44">
        <v>0.53968256711959839</v>
      </c>
      <c r="AO104" s="44">
        <v>0.4444444477558136</v>
      </c>
      <c r="AP104" s="44">
        <v>0.47130647301673889</v>
      </c>
      <c r="AQ104" s="44">
        <v>1.6068376302719116</v>
      </c>
      <c r="AR104" s="44">
        <v>0.84493285417556763</v>
      </c>
      <c r="AS104" s="44">
        <v>0.59584861993789673</v>
      </c>
      <c r="AT104" s="58">
        <f t="shared" si="75"/>
        <v>0.75050876537958777</v>
      </c>
      <c r="AU104" s="42">
        <v>0.55189257860183716</v>
      </c>
      <c r="AV104" s="42">
        <v>0.56898659467697144</v>
      </c>
      <c r="AW104" s="42">
        <v>0.54334557056427002</v>
      </c>
      <c r="AX104" s="42">
        <v>0.5286935567855835</v>
      </c>
      <c r="AY104" s="42">
        <v>0.55799758434295654</v>
      </c>
      <c r="AZ104" s="42">
        <v>0.51404154300689697</v>
      </c>
      <c r="BA104" s="54">
        <f t="shared" si="63"/>
        <v>0.54415957132975257</v>
      </c>
      <c r="BB104" s="44"/>
      <c r="BC104" s="42">
        <v>0.22100122272968292</v>
      </c>
      <c r="BD104" s="42">
        <v>0.23321123421192169</v>
      </c>
      <c r="BE104" s="42">
        <v>0.21855922043323517</v>
      </c>
      <c r="BF104" s="42">
        <v>0.18681319057941437</v>
      </c>
      <c r="BG104" s="42">
        <v>0.20757021009922028</v>
      </c>
      <c r="BH104" s="42">
        <v>0.18437118828296661</v>
      </c>
      <c r="BI104" s="54">
        <f t="shared" si="76"/>
        <v>0.20858771105607352</v>
      </c>
      <c r="BJ104" s="44">
        <v>3.4422110766172409E-2</v>
      </c>
      <c r="BK104" s="44">
        <v>3.4422110766172409E-2</v>
      </c>
      <c r="BL104" s="44">
        <v>3.4422110766172409E-2</v>
      </c>
      <c r="BM104" s="44">
        <v>4.7020699828863144E-2</v>
      </c>
      <c r="BN104" s="44">
        <v>4.1469112038612366E-2</v>
      </c>
      <c r="BO104" s="44">
        <v>3.6303602159023285E-2</v>
      </c>
      <c r="BP104" s="58">
        <f t="shared" si="77"/>
        <v>3.8009957720836006E-2</v>
      </c>
      <c r="BQ104" s="42">
        <v>1.0964591503143311</v>
      </c>
      <c r="BR104" s="42">
        <v>1.0744811296463013</v>
      </c>
      <c r="BS104" s="42">
        <v>1.0732600688934326</v>
      </c>
      <c r="BT104" s="42">
        <v>1.047619104385376</v>
      </c>
      <c r="BU104" s="42">
        <v>1.029304027557373</v>
      </c>
      <c r="BV104" s="42">
        <v>1.037851095199585</v>
      </c>
      <c r="BW104" s="54">
        <f t="shared" si="78"/>
        <v>1.0598290959993999</v>
      </c>
      <c r="BX104" s="44">
        <v>3.2967034727334976E-2</v>
      </c>
      <c r="BY104" s="44">
        <v>3.1746033579111099E-2</v>
      </c>
      <c r="BZ104" s="44">
        <v>3.4188035875558853E-2</v>
      </c>
      <c r="CA104" s="44">
        <v>4.6398047357797623E-2</v>
      </c>
      <c r="CB104" s="44">
        <v>4.0293041616678238E-2</v>
      </c>
      <c r="CC104" s="44">
        <v>3.6630038172006607E-2</v>
      </c>
      <c r="CD104" s="58">
        <f t="shared" si="79"/>
        <v>3.7037038554747902E-2</v>
      </c>
      <c r="CE104" s="42">
        <v>7.3435897827148437</v>
      </c>
      <c r="CF104" s="42">
        <v>7.3675212860107422</v>
      </c>
      <c r="CG104" s="42">
        <v>7.3777775764465332</v>
      </c>
      <c r="CH104" s="42">
        <v>7.3982906341552734</v>
      </c>
      <c r="CI104" s="42">
        <v>7.4085469245910645</v>
      </c>
      <c r="CJ104" s="42">
        <v>7.4324784278869629</v>
      </c>
      <c r="CK104" s="54">
        <f t="shared" si="80"/>
        <v>7.3880341053009033</v>
      </c>
      <c r="CL104" s="42"/>
      <c r="CM104" s="44"/>
      <c r="CN104" s="44">
        <v>1.600976824760437</v>
      </c>
      <c r="CO104" s="44">
        <v>1.5892552137374878</v>
      </c>
      <c r="CP104" s="44">
        <v>1.5921856164932251</v>
      </c>
      <c r="CQ104" s="44">
        <v>1.5902320146560669</v>
      </c>
      <c r="CR104" s="44">
        <v>1.6283272504806519</v>
      </c>
      <c r="CS104" s="44">
        <v>1.5892552137374878</v>
      </c>
      <c r="CT104" s="58">
        <f t="shared" si="81"/>
        <v>1.5983720223108928</v>
      </c>
      <c r="CU104" s="44">
        <v>1.0427528619766235</v>
      </c>
      <c r="CV104" s="44">
        <v>1.1297554969787598</v>
      </c>
      <c r="CW104" s="44">
        <v>0.99166148900985718</v>
      </c>
      <c r="CX104" s="44">
        <v>1.051350474357605</v>
      </c>
      <c r="CY104" s="44">
        <v>0.9832274317741394</v>
      </c>
      <c r="CZ104" s="44">
        <v>1.0686144828796387</v>
      </c>
      <c r="DA104" s="58">
        <f t="shared" si="82"/>
        <v>1.0445603728294373</v>
      </c>
      <c r="DB104" s="65">
        <v>1139.1942138671875</v>
      </c>
      <c r="DC104" s="65">
        <v>1044.810791015625</v>
      </c>
      <c r="DD104" s="65">
        <v>1102.808349609375</v>
      </c>
      <c r="DE104" s="65">
        <v>1070.573974609375</v>
      </c>
      <c r="DF104" s="65">
        <v>1094.5054931640625</v>
      </c>
      <c r="DG104" s="65">
        <v>1122.5885009765625</v>
      </c>
      <c r="DH104" s="58">
        <f t="shared" si="83"/>
        <v>1.5778755175781249</v>
      </c>
      <c r="DI104" s="65">
        <v>1131.330810546875</v>
      </c>
      <c r="DJ104" s="65">
        <v>1111.2576904296875</v>
      </c>
      <c r="DK104" s="65">
        <v>1108.815673828125</v>
      </c>
      <c r="DL104" s="65">
        <v>1140.5372314453125</v>
      </c>
      <c r="DM104" s="65">
        <v>1133.99267578125</v>
      </c>
      <c r="DN104" s="65">
        <v>1121.220947265625</v>
      </c>
      <c r="DO104" s="58">
        <f t="shared" si="84"/>
        <v>1.61931720703125</v>
      </c>
      <c r="DP104" s="77">
        <v>0</v>
      </c>
      <c r="DQ104" s="77">
        <v>1084.949951171875</v>
      </c>
      <c r="DR104" s="65">
        <v>0</v>
      </c>
      <c r="DS104" s="65">
        <v>697.125</v>
      </c>
      <c r="DT104" s="65">
        <v>735.6875</v>
      </c>
      <c r="DU104" s="65">
        <v>723.5</v>
      </c>
      <c r="DV104" s="65">
        <v>722.5</v>
      </c>
      <c r="DW104" s="65">
        <v>746.625</v>
      </c>
      <c r="DX104" s="58">
        <f t="shared" si="85"/>
        <v>0.87010500000000002</v>
      </c>
      <c r="DY104" s="43">
        <v>6.3940415382385254</v>
      </c>
      <c r="DZ104" s="43">
        <v>12.838421821594238</v>
      </c>
      <c r="EA104" s="43">
        <v>26.480499267578125</v>
      </c>
      <c r="EB104" s="44">
        <f t="shared" si="88"/>
        <v>1.5766327416229249</v>
      </c>
      <c r="EC104" s="42">
        <v>21</v>
      </c>
      <c r="ED104" s="42">
        <v>21</v>
      </c>
      <c r="EE104" s="42">
        <v>19</v>
      </c>
      <c r="EF104" s="42">
        <v>21</v>
      </c>
      <c r="EG104" s="42">
        <v>21</v>
      </c>
      <c r="EH104" s="42">
        <v>21</v>
      </c>
      <c r="EI104" s="56">
        <f t="shared" si="64"/>
        <v>20.666666666666668</v>
      </c>
      <c r="EJ104" s="65">
        <v>214</v>
      </c>
      <c r="EK104" s="42">
        <v>0</v>
      </c>
      <c r="EL104" s="42">
        <v>0</v>
      </c>
      <c r="EM104" s="42">
        <v>0</v>
      </c>
      <c r="EN104" s="42">
        <v>0</v>
      </c>
      <c r="EO104" s="42">
        <v>0</v>
      </c>
      <c r="EP104" s="42">
        <v>0</v>
      </c>
      <c r="EQ104" s="54" t="str">
        <f t="shared" si="65"/>
        <v>0</v>
      </c>
      <c r="ER104" s="42"/>
      <c r="ES104" s="42">
        <v>0</v>
      </c>
      <c r="ET104" s="42">
        <v>0</v>
      </c>
      <c r="EU104" s="42">
        <v>0</v>
      </c>
      <c r="EV104" s="42">
        <v>0</v>
      </c>
      <c r="EW104" s="42">
        <v>0</v>
      </c>
      <c r="EX104" s="42">
        <v>0</v>
      </c>
      <c r="EY104" s="54" t="str">
        <f t="shared" si="66"/>
        <v>0</v>
      </c>
      <c r="EZ104" s="42"/>
      <c r="FA104" s="42">
        <v>0.15999999642372131</v>
      </c>
      <c r="FB104" s="42">
        <v>0.15999999642372131</v>
      </c>
      <c r="FC104" s="42">
        <v>0.15999999642372131</v>
      </c>
      <c r="FD104" s="42">
        <v>0.15999999642372131</v>
      </c>
      <c r="FE104" s="42">
        <v>0.15999999642372131</v>
      </c>
      <c r="FF104" s="42">
        <v>0.15999999642372131</v>
      </c>
      <c r="FG104" s="54">
        <f t="shared" si="67"/>
        <v>0.15999999642372131</v>
      </c>
      <c r="FH104" s="42"/>
      <c r="FI104" s="42">
        <v>0.2199999988079071</v>
      </c>
      <c r="FJ104" s="42">
        <v>0.2199999988079071</v>
      </c>
      <c r="FK104" s="42">
        <v>0.2199999988079071</v>
      </c>
      <c r="FL104" s="42">
        <v>0.2199999988079071</v>
      </c>
      <c r="FM104" s="42">
        <v>0.2199999988079071</v>
      </c>
      <c r="FN104" s="42">
        <v>0.2199999988079071</v>
      </c>
      <c r="FO104" s="54">
        <f t="shared" si="68"/>
        <v>0.2199999988079071</v>
      </c>
      <c r="FP104" s="42"/>
      <c r="FQ104" s="42">
        <v>0.5899999737739563</v>
      </c>
      <c r="FR104" s="42">
        <v>0.5899999737739563</v>
      </c>
      <c r="FS104" s="42">
        <v>0.5899999737739563</v>
      </c>
      <c r="FT104" s="42">
        <v>0.5899999737739563</v>
      </c>
      <c r="FU104" s="42">
        <v>0.5899999737739563</v>
      </c>
      <c r="FV104" s="42">
        <v>0.5899999737739563</v>
      </c>
      <c r="FW104" s="54">
        <f t="shared" si="69"/>
        <v>0.5899999737739563</v>
      </c>
      <c r="FX104" s="42"/>
      <c r="FY104">
        <f t="shared" si="86"/>
        <v>1.1883213418779017</v>
      </c>
      <c r="FZ104">
        <f t="shared" si="87"/>
        <v>1.3067195152051734</v>
      </c>
    </row>
    <row r="105" spans="1:182">
      <c r="A105" s="40">
        <v>39172</v>
      </c>
      <c r="B105" s="41"/>
      <c r="C105" s="41"/>
      <c r="D105" s="41"/>
      <c r="E105" s="42">
        <v>8.0136756896972656</v>
      </c>
      <c r="F105" s="42">
        <v>8.020512580871582</v>
      </c>
      <c r="G105" s="42">
        <v>8.0102567672729492</v>
      </c>
      <c r="H105" s="42">
        <v>8.0341882705688477</v>
      </c>
      <c r="I105" s="42">
        <v>8.0512819290161133</v>
      </c>
      <c r="J105" s="42">
        <v>8.0649576187133789</v>
      </c>
      <c r="K105" s="54">
        <f t="shared" si="70"/>
        <v>8.0324788093566895</v>
      </c>
      <c r="L105" s="43">
        <v>5.4456653594970703</v>
      </c>
      <c r="M105" s="43">
        <v>5.0793652534484863</v>
      </c>
      <c r="N105" s="43">
        <v>4.7130646705627441</v>
      </c>
      <c r="O105" s="43">
        <v>5.6166057586669922</v>
      </c>
      <c r="P105" s="43">
        <v>7.3504271507263184</v>
      </c>
      <c r="Q105" s="43">
        <v>5.2991452217102051</v>
      </c>
      <c r="R105" s="54">
        <f t="shared" si="71"/>
        <v>5.5840455691019697</v>
      </c>
      <c r="S105" s="43">
        <v>9.0354089736938477</v>
      </c>
      <c r="T105" s="43">
        <v>9.1575088500976562</v>
      </c>
      <c r="U105" s="43">
        <v>9.0354089736938477</v>
      </c>
      <c r="V105" s="43">
        <v>8.4249086380004883</v>
      </c>
      <c r="W105" s="43">
        <v>8.4249086380004883</v>
      </c>
      <c r="X105" s="43">
        <v>7.5702075958251953</v>
      </c>
      <c r="Y105" s="56">
        <f t="shared" si="72"/>
        <v>8.60805861155192</v>
      </c>
      <c r="Z105" s="42">
        <v>-7.326007355004549E-3</v>
      </c>
      <c r="AA105" s="42">
        <v>-2.4420025292783976E-3</v>
      </c>
      <c r="AB105" s="42">
        <v>-1.2210012413561344E-2</v>
      </c>
      <c r="AC105" s="42">
        <v>-2.6862027123570442E-2</v>
      </c>
      <c r="AD105" s="42">
        <v>-0.11965811997652054</v>
      </c>
      <c r="AE105" s="42">
        <v>-0.10989011079072952</v>
      </c>
      <c r="AF105" s="54">
        <f t="shared" si="73"/>
        <v>-4.6398046698110797E-2</v>
      </c>
      <c r="AG105" s="42">
        <v>7.6786322593688965</v>
      </c>
      <c r="AH105" s="42">
        <v>7.2820510864257812</v>
      </c>
      <c r="AI105" s="42">
        <v>7.6376066207885742</v>
      </c>
      <c r="AJ105" s="42">
        <v>7.6136751174926758</v>
      </c>
      <c r="AK105" s="42">
        <v>7.8769230842590332</v>
      </c>
      <c r="AL105" s="42">
        <v>7.3675212860107422</v>
      </c>
      <c r="AM105" s="54">
        <f t="shared" si="74"/>
        <v>7.5760682423909502</v>
      </c>
      <c r="AN105" s="44">
        <v>0.50061053037643433</v>
      </c>
      <c r="AO105" s="44">
        <v>0.49572649598121643</v>
      </c>
      <c r="AP105" s="44">
        <v>0.45421245694160461</v>
      </c>
      <c r="AQ105" s="44">
        <v>0.3223443329334259</v>
      </c>
      <c r="AR105" s="44">
        <v>0.30280831456184387</v>
      </c>
      <c r="AS105" s="44">
        <v>0.46642246842384338</v>
      </c>
      <c r="AT105" s="58">
        <f t="shared" si="75"/>
        <v>0.4236874332030614</v>
      </c>
      <c r="AU105" s="42">
        <v>0.60195362567901611</v>
      </c>
      <c r="AV105" s="42">
        <v>0.51404154300689697</v>
      </c>
      <c r="AW105" s="42">
        <v>0.61294263601303101</v>
      </c>
      <c r="AX105" s="42">
        <v>0.42612943053245544</v>
      </c>
      <c r="AY105" s="42">
        <v>0.52380955219268799</v>
      </c>
      <c r="AZ105" s="42">
        <v>0.4761904776096344</v>
      </c>
      <c r="BA105" s="54">
        <f t="shared" si="63"/>
        <v>0.52584454417228699</v>
      </c>
      <c r="BB105" s="44"/>
      <c r="BC105" s="42">
        <v>0.22344322502613068</v>
      </c>
      <c r="BD105" s="42">
        <v>0.19902320206165314</v>
      </c>
      <c r="BE105" s="42">
        <v>0.21611721813678741</v>
      </c>
      <c r="BF105" s="42">
        <v>0.15628816187381744</v>
      </c>
      <c r="BG105" s="42">
        <v>0.12942613661289215</v>
      </c>
      <c r="BH105" s="42">
        <v>0.16361416876316071</v>
      </c>
      <c r="BI105" s="54">
        <f t="shared" si="76"/>
        <v>0.18131868541240692</v>
      </c>
      <c r="BJ105" s="44">
        <v>3.5292036831378937E-2</v>
      </c>
      <c r="BK105" s="44">
        <v>3.5292036831378937E-2</v>
      </c>
      <c r="BL105" s="44">
        <v>3.4226417541503906E-2</v>
      </c>
      <c r="BM105" s="44">
        <v>3.5234894603490829E-2</v>
      </c>
      <c r="BN105" s="44">
        <v>3.4116439521312714E-2</v>
      </c>
      <c r="BO105" s="44">
        <v>3.5166878253221512E-2</v>
      </c>
      <c r="BP105" s="58">
        <f t="shared" si="77"/>
        <v>3.488811726371447E-2</v>
      </c>
      <c r="BQ105" s="42">
        <v>1.0329670906066895</v>
      </c>
      <c r="BR105" s="42">
        <v>1.0512820482254028</v>
      </c>
      <c r="BS105" s="42">
        <v>1.0427350997924805</v>
      </c>
      <c r="BT105" s="42">
        <v>1.0329670906066895</v>
      </c>
      <c r="BU105" s="42">
        <v>0.99511599540710449</v>
      </c>
      <c r="BV105" s="42">
        <v>1.0012210607528687</v>
      </c>
      <c r="BW105" s="54">
        <f t="shared" si="78"/>
        <v>1.0260480642318726</v>
      </c>
      <c r="BX105" s="44">
        <v>3.6630038172006607E-2</v>
      </c>
      <c r="BY105" s="44">
        <v>3.1746033579111099E-2</v>
      </c>
      <c r="BZ105" s="44">
        <v>3.2967034727334976E-2</v>
      </c>
      <c r="CA105" s="44">
        <v>3.4188035875558853E-2</v>
      </c>
      <c r="CB105" s="44">
        <v>3.0525030568242073E-2</v>
      </c>
      <c r="CC105" s="44">
        <v>3.1746033579111099E-2</v>
      </c>
      <c r="CD105" s="58">
        <f t="shared" si="79"/>
        <v>3.2967034416894116E-2</v>
      </c>
      <c r="CE105" s="42">
        <v>7.4529914855957031</v>
      </c>
      <c r="CF105" s="42">
        <v>7.4564104080200195</v>
      </c>
      <c r="CG105" s="42">
        <v>7.4564104080200195</v>
      </c>
      <c r="CH105" s="42">
        <v>7.4632477760314941</v>
      </c>
      <c r="CI105" s="42">
        <v>7.470085620880127</v>
      </c>
      <c r="CJ105" s="42">
        <v>7.4769229888916016</v>
      </c>
      <c r="CK105" s="54">
        <f t="shared" si="80"/>
        <v>7.4626781145731611</v>
      </c>
      <c r="CL105" s="42"/>
      <c r="CM105" s="44"/>
      <c r="CN105" s="44">
        <v>1.5570207834243774</v>
      </c>
      <c r="CO105" s="44">
        <v>1.5570207834243774</v>
      </c>
      <c r="CP105" s="44">
        <v>1.6097680330276489</v>
      </c>
      <c r="CQ105" s="44">
        <v>0.9514041543006897</v>
      </c>
      <c r="CR105" s="44">
        <v>0.94358974695205688</v>
      </c>
      <c r="CS105" s="44">
        <v>0.96996337175369263</v>
      </c>
      <c r="CT105" s="58">
        <f t="shared" si="81"/>
        <v>1.2647944788138072</v>
      </c>
      <c r="CU105" s="44">
        <v>1.1034148931503296</v>
      </c>
      <c r="CV105" s="44">
        <v>1.0946799516677856</v>
      </c>
      <c r="CW105" s="44">
        <v>1.0001165866851807</v>
      </c>
      <c r="CX105" s="44">
        <v>1.6568962335586548</v>
      </c>
      <c r="CY105" s="44">
        <v>1.6469192504882813</v>
      </c>
      <c r="CZ105" s="44">
        <v>1.6568962335586548</v>
      </c>
      <c r="DA105" s="58">
        <f t="shared" si="82"/>
        <v>1.3598205248514812</v>
      </c>
      <c r="DB105" s="65">
        <v>1025.274658203125</v>
      </c>
      <c r="DC105" s="65">
        <v>1120.6348876953125</v>
      </c>
      <c r="DD105" s="65">
        <v>1002.07568359375</v>
      </c>
      <c r="DE105" s="65">
        <v>717.093994140625</v>
      </c>
      <c r="DF105" s="65">
        <v>585.59222412109375</v>
      </c>
      <c r="DG105" s="65">
        <v>683.51654052734375</v>
      </c>
      <c r="DH105" s="58">
        <f t="shared" si="83"/>
        <v>1.2322051171874999</v>
      </c>
      <c r="DI105" s="65">
        <v>1108.742431640625</v>
      </c>
      <c r="DJ105" s="65">
        <v>1096.1171875</v>
      </c>
      <c r="DK105" s="65">
        <v>1083.101318359375</v>
      </c>
      <c r="DL105" s="65">
        <v>668.0341796875</v>
      </c>
      <c r="DM105" s="65">
        <v>681.70941162109375</v>
      </c>
      <c r="DN105" s="65">
        <v>687.86322021484375</v>
      </c>
      <c r="DO105" s="58">
        <f t="shared" si="84"/>
        <v>1.2781362597656249</v>
      </c>
      <c r="DP105" s="77">
        <v>24</v>
      </c>
      <c r="DQ105" s="77">
        <v>0</v>
      </c>
      <c r="DR105" s="65">
        <v>0</v>
      </c>
      <c r="DS105" s="65">
        <v>0</v>
      </c>
      <c r="DT105" s="65">
        <v>736.125</v>
      </c>
      <c r="DU105" s="65">
        <v>758.9375</v>
      </c>
      <c r="DV105" s="65">
        <v>0</v>
      </c>
      <c r="DW105" s="65">
        <v>686.3125</v>
      </c>
      <c r="DX105" s="58">
        <f t="shared" si="85"/>
        <v>0.52353000000000005</v>
      </c>
      <c r="DY105" s="43">
        <v>6.8292551040649414</v>
      </c>
      <c r="DZ105" s="43">
        <v>11.661765098571777</v>
      </c>
      <c r="EA105" s="43">
        <v>27.072441101074219</v>
      </c>
      <c r="EB105" s="44">
        <f t="shared" si="88"/>
        <v>1.4499281413269043</v>
      </c>
      <c r="EC105" s="42">
        <v>18</v>
      </c>
      <c r="ED105" s="42">
        <v>18</v>
      </c>
      <c r="EE105" s="42">
        <v>18</v>
      </c>
      <c r="EF105" s="42">
        <v>18</v>
      </c>
      <c r="EG105" s="42">
        <v>16</v>
      </c>
      <c r="EH105" s="42">
        <v>16</v>
      </c>
      <c r="EI105" s="56">
        <f t="shared" si="64"/>
        <v>17.333333333333332</v>
      </c>
      <c r="EJ105" s="65">
        <v>150</v>
      </c>
      <c r="EK105" s="42">
        <v>0</v>
      </c>
      <c r="EL105" s="42">
        <v>0</v>
      </c>
      <c r="EM105" s="42">
        <v>0</v>
      </c>
      <c r="EN105" s="42">
        <v>0</v>
      </c>
      <c r="EO105" s="42">
        <v>0</v>
      </c>
      <c r="EP105" s="42">
        <v>0</v>
      </c>
      <c r="EQ105" s="54" t="str">
        <f t="shared" si="65"/>
        <v>0</v>
      </c>
      <c r="ER105" s="42"/>
      <c r="ES105" s="42">
        <v>0</v>
      </c>
      <c r="ET105" s="42">
        <v>0</v>
      </c>
      <c r="EU105" s="42">
        <v>0</v>
      </c>
      <c r="EV105" s="42">
        <v>0</v>
      </c>
      <c r="EW105" s="42">
        <v>0</v>
      </c>
      <c r="EX105" s="42">
        <v>0</v>
      </c>
      <c r="EY105" s="54" t="str">
        <f t="shared" si="66"/>
        <v>0</v>
      </c>
      <c r="EZ105" s="42"/>
      <c r="FA105" s="42">
        <v>0.15999999642372131</v>
      </c>
      <c r="FB105" s="42">
        <v>0.15999999642372131</v>
      </c>
      <c r="FC105" s="42">
        <v>0.15999999642372131</v>
      </c>
      <c r="FD105" s="42">
        <v>0.15999999642372131</v>
      </c>
      <c r="FE105" s="42">
        <v>0.15999999642372131</v>
      </c>
      <c r="FF105" s="42">
        <v>0.15999999642372131</v>
      </c>
      <c r="FG105" s="54">
        <f t="shared" si="67"/>
        <v>0.15999999642372131</v>
      </c>
      <c r="FH105" s="42"/>
      <c r="FI105" s="42">
        <v>0.2199999988079071</v>
      </c>
      <c r="FJ105" s="42">
        <v>0.2199999988079071</v>
      </c>
      <c r="FK105" s="42">
        <v>0.2199999988079071</v>
      </c>
      <c r="FL105" s="42">
        <v>0.2199999988079071</v>
      </c>
      <c r="FM105" s="42">
        <v>0.2199999988079071</v>
      </c>
      <c r="FN105" s="42">
        <v>0.23999999463558197</v>
      </c>
      <c r="FO105" s="54">
        <f t="shared" si="68"/>
        <v>0.22333333144585291</v>
      </c>
      <c r="FP105" s="42"/>
      <c r="FQ105" s="42">
        <v>0.5899999737739563</v>
      </c>
      <c r="FR105" s="42">
        <v>0.5899999737739563</v>
      </c>
      <c r="FS105" s="42">
        <v>0.5899999737739563</v>
      </c>
      <c r="FT105" s="42">
        <v>0.5899999737739563</v>
      </c>
      <c r="FU105" s="42">
        <v>0.5899999737739563</v>
      </c>
      <c r="FV105" s="42">
        <v>0.5899999737739563</v>
      </c>
      <c r="FW105" s="54">
        <f t="shared" si="69"/>
        <v>0.5899999737739563</v>
      </c>
      <c r="FX105" s="42"/>
      <c r="FY105">
        <f t="shared" si="86"/>
        <v>1.3078596326229073</v>
      </c>
      <c r="FZ105">
        <f t="shared" si="87"/>
        <v>1.1089657012858596</v>
      </c>
    </row>
    <row r="106" spans="1:182">
      <c r="A106" s="40">
        <v>39173</v>
      </c>
      <c r="B106" s="41"/>
      <c r="C106" s="41"/>
      <c r="D106" s="41"/>
      <c r="E106" s="42">
        <v>8.0512819290161133</v>
      </c>
      <c r="F106" s="42">
        <v>8.0239315032958984</v>
      </c>
      <c r="G106" s="42">
        <v>8.0273504257202148</v>
      </c>
      <c r="H106" s="42">
        <v>8.0512819290161133</v>
      </c>
      <c r="I106" s="42">
        <v>8.0786323547363281</v>
      </c>
      <c r="J106" s="42">
        <v>8.0752134323120117</v>
      </c>
      <c r="K106" s="54">
        <f t="shared" si="70"/>
        <v>8.0512819290161133</v>
      </c>
      <c r="L106" s="43">
        <v>5.7631258964538574</v>
      </c>
      <c r="M106" s="43">
        <v>5.6166057586669922</v>
      </c>
      <c r="N106" s="43">
        <v>5.6166057586669922</v>
      </c>
      <c r="O106" s="43">
        <v>5.9829058647155762</v>
      </c>
      <c r="P106" s="43">
        <v>5.8608059883117676</v>
      </c>
      <c r="Q106" s="43">
        <v>5.6166057586669922</v>
      </c>
      <c r="R106" s="54">
        <f t="shared" si="71"/>
        <v>5.7427758375803633</v>
      </c>
      <c r="S106" s="43">
        <v>8.3028087615966797</v>
      </c>
      <c r="T106" s="43">
        <v>8.9133090972900391</v>
      </c>
      <c r="U106" s="43">
        <v>9.0354089736938477</v>
      </c>
      <c r="V106" s="43">
        <v>8.6691083908081055</v>
      </c>
      <c r="W106" s="43">
        <v>8.1807079315185547</v>
      </c>
      <c r="X106" s="43">
        <v>7.4481072425842285</v>
      </c>
      <c r="Y106" s="56">
        <f t="shared" si="72"/>
        <v>8.4249083995819092</v>
      </c>
      <c r="Z106" s="42">
        <v>-4.1514042764902115E-2</v>
      </c>
      <c r="AA106" s="42">
        <v>-4.6398047357797623E-2</v>
      </c>
      <c r="AB106" s="42">
        <v>-5.128205195069313E-2</v>
      </c>
      <c r="AC106" s="42">
        <v>-2.1978022530674934E-2</v>
      </c>
      <c r="AD106" s="42">
        <v>-2.1978022530674934E-2</v>
      </c>
      <c r="AE106" s="42">
        <v>-2.4420025292783976E-3</v>
      </c>
      <c r="AF106" s="54">
        <f t="shared" si="73"/>
        <v>-3.093203161067019E-2</v>
      </c>
      <c r="AG106" s="42">
        <v>7.5692305564880371</v>
      </c>
      <c r="AH106" s="42">
        <v>7.9179487228393555</v>
      </c>
      <c r="AI106" s="42">
        <v>7.6888890266418457</v>
      </c>
      <c r="AJ106" s="42">
        <v>7.740170955657959</v>
      </c>
      <c r="AK106" s="42">
        <v>7.9008545875549316</v>
      </c>
      <c r="AL106" s="42">
        <v>7.7264957427978516</v>
      </c>
      <c r="AM106" s="54">
        <f t="shared" si="74"/>
        <v>7.7572649319966631</v>
      </c>
      <c r="AN106" s="44">
        <v>0.3540903627872467</v>
      </c>
      <c r="AO106" s="44">
        <v>0.33455434441566467</v>
      </c>
      <c r="AP106" s="44">
        <v>0.35897436738014221</v>
      </c>
      <c r="AQ106" s="44">
        <v>0.54700857400894165</v>
      </c>
      <c r="AR106" s="44">
        <v>0.5128205418586731</v>
      </c>
      <c r="AS106" s="44">
        <v>0.57387059926986694</v>
      </c>
      <c r="AT106" s="58">
        <f t="shared" si="75"/>
        <v>0.44688646495342255</v>
      </c>
      <c r="AU106" s="42">
        <v>0.57264959812164307</v>
      </c>
      <c r="AV106" s="42">
        <v>0.68986570835113525</v>
      </c>
      <c r="AW106" s="42">
        <v>0.54334557056427002</v>
      </c>
      <c r="AX106" s="42">
        <v>0.69963371753692627</v>
      </c>
      <c r="AY106" s="42">
        <v>0.66788768768310547</v>
      </c>
      <c r="AZ106" s="42">
        <v>0.72527474164962769</v>
      </c>
      <c r="BA106" s="54">
        <f t="shared" si="63"/>
        <v>0.64977617065111792</v>
      </c>
      <c r="BB106" s="44"/>
      <c r="BC106" s="42">
        <v>0.13675214350223541</v>
      </c>
      <c r="BD106" s="42">
        <v>0.27838829159736633</v>
      </c>
      <c r="BE106" s="42">
        <v>0.22344322502613068</v>
      </c>
      <c r="BF106" s="42">
        <v>0.30158731341362</v>
      </c>
      <c r="BG106" s="42">
        <v>0.31379732489585876</v>
      </c>
      <c r="BH106" s="42">
        <v>0.38461539149284363</v>
      </c>
      <c r="BI106" s="54">
        <f t="shared" si="76"/>
        <v>0.27309728165467578</v>
      </c>
      <c r="BJ106" s="44">
        <v>3.5166878253221512E-2</v>
      </c>
      <c r="BK106" s="44">
        <v>3.6279711872339249E-2</v>
      </c>
      <c r="BL106" s="44">
        <v>3.6279711872339249E-2</v>
      </c>
      <c r="BM106" s="44">
        <v>3.7316020578145981E-2</v>
      </c>
      <c r="BN106" s="44">
        <v>3.7316020578145981E-2</v>
      </c>
      <c r="BO106" s="44">
        <v>3.8259904831647873E-2</v>
      </c>
      <c r="BP106" s="58">
        <f t="shared" si="77"/>
        <v>3.6769707997639976E-2</v>
      </c>
      <c r="BQ106" s="42">
        <v>1.0366300344467163</v>
      </c>
      <c r="BR106" s="42">
        <v>1.08669114112854</v>
      </c>
      <c r="BS106" s="42">
        <v>1.1575092077255249</v>
      </c>
      <c r="BT106" s="42">
        <v>1.0879120826721191</v>
      </c>
      <c r="BU106" s="42">
        <v>1.1868132352828979</v>
      </c>
      <c r="BV106" s="42">
        <v>1.1098901033401489</v>
      </c>
      <c r="BW106" s="54">
        <f t="shared" si="78"/>
        <v>1.1109076340993245</v>
      </c>
      <c r="BX106" s="44">
        <v>3.4188035875558853E-2</v>
      </c>
      <c r="BY106" s="44">
        <v>3.2967034727334976E-2</v>
      </c>
      <c r="BZ106" s="44">
        <v>3.2967034727334976E-2</v>
      </c>
      <c r="CA106" s="44">
        <v>3.7851039320230484E-2</v>
      </c>
      <c r="CB106" s="44">
        <v>3.2967034727334976E-2</v>
      </c>
      <c r="CC106" s="44">
        <v>3.540903702378273E-2</v>
      </c>
      <c r="CD106" s="58">
        <f t="shared" si="79"/>
        <v>3.4391536066929497E-2</v>
      </c>
      <c r="CE106" s="42">
        <v>7.4871792793273926</v>
      </c>
      <c r="CF106" s="42">
        <v>7.4769229888916016</v>
      </c>
      <c r="CG106" s="42">
        <v>7.5008544921875</v>
      </c>
      <c r="CH106" s="42">
        <v>7.5111112594604492</v>
      </c>
      <c r="CI106" s="42">
        <v>7.5418801307678223</v>
      </c>
      <c r="CJ106" s="42">
        <v>7.5623931884765625</v>
      </c>
      <c r="CK106" s="54">
        <f t="shared" si="80"/>
        <v>7.5133902231852217</v>
      </c>
      <c r="CL106" s="42"/>
      <c r="CM106" s="44"/>
      <c r="CN106" s="44">
        <v>0.93479853868484497</v>
      </c>
      <c r="CO106" s="44">
        <v>0.99926739931106567</v>
      </c>
      <c r="CP106" s="44">
        <v>0.96898657083511353</v>
      </c>
      <c r="CQ106" s="44">
        <v>1.6791208982467651</v>
      </c>
      <c r="CR106" s="44">
        <v>1.6849817037582397</v>
      </c>
      <c r="CS106" s="44">
        <v>2.2085471153259277</v>
      </c>
      <c r="CT106" s="58">
        <f t="shared" si="81"/>
        <v>1.4126170376936595</v>
      </c>
      <c r="CU106" s="44">
        <v>1.6769078969955444</v>
      </c>
      <c r="CV106" s="44">
        <v>1.5973342657089233</v>
      </c>
      <c r="CW106" s="44">
        <v>1.5973342657089233</v>
      </c>
      <c r="CX106" s="44">
        <v>0.95806753635406494</v>
      </c>
      <c r="CY106" s="44">
        <v>0.92485761642456055</v>
      </c>
      <c r="CZ106" s="44">
        <v>0.46305599808692932</v>
      </c>
      <c r="DA106" s="58">
        <f t="shared" si="82"/>
        <v>1.2029262632131577</v>
      </c>
      <c r="DB106" s="65">
        <v>631.62396240234375</v>
      </c>
      <c r="DC106" s="65">
        <v>626.4957275390625</v>
      </c>
      <c r="DD106" s="65">
        <v>730.5250244140625</v>
      </c>
      <c r="DE106" s="65">
        <v>1120.879150390625</v>
      </c>
      <c r="DF106" s="65">
        <v>1165.5677490234375</v>
      </c>
      <c r="DG106" s="65">
        <v>1499.023193359375</v>
      </c>
      <c r="DH106" s="58">
        <f t="shared" si="83"/>
        <v>1.3857875537109374</v>
      </c>
      <c r="DI106" s="65">
        <v>690.5982666015625</v>
      </c>
      <c r="DJ106" s="65">
        <v>687.17950439453125</v>
      </c>
      <c r="DK106" s="65">
        <v>692.64959716796875</v>
      </c>
      <c r="DL106" s="65">
        <v>1152.796142578125</v>
      </c>
      <c r="DM106" s="65">
        <v>1139.70703125</v>
      </c>
      <c r="DN106" s="65">
        <v>1500.1953125</v>
      </c>
      <c r="DO106" s="58">
        <f t="shared" si="84"/>
        <v>1.407150205078125</v>
      </c>
      <c r="DP106" s="77">
        <v>49</v>
      </c>
      <c r="DQ106" s="77">
        <v>3186.699951171875</v>
      </c>
      <c r="DR106" s="65">
        <v>710.1875</v>
      </c>
      <c r="DS106" s="65">
        <v>0</v>
      </c>
      <c r="DT106" s="65">
        <v>0</v>
      </c>
      <c r="DU106" s="65">
        <v>703</v>
      </c>
      <c r="DV106" s="65">
        <v>0</v>
      </c>
      <c r="DW106" s="65">
        <v>698</v>
      </c>
      <c r="DX106" s="58">
        <f t="shared" si="85"/>
        <v>0.50668500000000005</v>
      </c>
      <c r="DY106" s="43">
        <v>6.295872688293457</v>
      </c>
      <c r="DZ106" s="43">
        <v>12.18873405456543</v>
      </c>
      <c r="EA106" s="43">
        <v>26.357780456542969</v>
      </c>
      <c r="EB106" s="44">
        <f t="shared" si="88"/>
        <v>1.3302127375030519</v>
      </c>
      <c r="EC106" s="42">
        <v>16</v>
      </c>
      <c r="ED106" s="42">
        <v>14</v>
      </c>
      <c r="EE106" s="42">
        <v>14</v>
      </c>
      <c r="EF106" s="42">
        <v>14</v>
      </c>
      <c r="EG106" s="42">
        <v>16</v>
      </c>
      <c r="EH106" s="42">
        <v>16</v>
      </c>
      <c r="EI106" s="56">
        <f t="shared" si="64"/>
        <v>15</v>
      </c>
      <c r="EJ106" s="65">
        <v>164.94</v>
      </c>
      <c r="EK106" s="42">
        <v>0</v>
      </c>
      <c r="EL106" s="42">
        <v>0</v>
      </c>
      <c r="EM106" s="42">
        <v>0</v>
      </c>
      <c r="EN106" s="42">
        <v>0</v>
      </c>
      <c r="EO106" s="42">
        <v>0</v>
      </c>
      <c r="EP106" s="42">
        <v>0</v>
      </c>
      <c r="EQ106" s="54" t="str">
        <f t="shared" si="65"/>
        <v>0</v>
      </c>
      <c r="ER106" s="42"/>
      <c r="ES106" s="42">
        <v>0</v>
      </c>
      <c r="ET106" s="42">
        <v>0</v>
      </c>
      <c r="EU106" s="42">
        <v>0</v>
      </c>
      <c r="EV106" s="42">
        <v>0</v>
      </c>
      <c r="EW106" s="42">
        <v>0</v>
      </c>
      <c r="EX106" s="42">
        <v>0</v>
      </c>
      <c r="EY106" s="54" t="str">
        <f t="shared" si="66"/>
        <v>0</v>
      </c>
      <c r="EZ106" s="42"/>
      <c r="FA106" s="42">
        <v>0.17000000178813934</v>
      </c>
      <c r="FB106" s="42">
        <v>0.18000000715255737</v>
      </c>
      <c r="FC106" s="42">
        <v>0.18000000715255737</v>
      </c>
      <c r="FD106" s="42">
        <v>0.18000000715255737</v>
      </c>
      <c r="FE106" s="42">
        <v>0.18000000715255737</v>
      </c>
      <c r="FF106" s="42">
        <v>0.18000000715255737</v>
      </c>
      <c r="FG106" s="54">
        <f t="shared" si="67"/>
        <v>0.17833333959182104</v>
      </c>
      <c r="FH106" s="42"/>
      <c r="FI106" s="42">
        <v>0.25</v>
      </c>
      <c r="FJ106" s="42">
        <v>0.25</v>
      </c>
      <c r="FK106" s="42">
        <v>0.25</v>
      </c>
      <c r="FL106" s="42">
        <v>0.25</v>
      </c>
      <c r="FM106" s="42">
        <v>0.20000000298023224</v>
      </c>
      <c r="FN106" s="42">
        <v>0.20000000298023224</v>
      </c>
      <c r="FO106" s="54">
        <f t="shared" si="68"/>
        <v>0.23333333432674408</v>
      </c>
      <c r="FP106" s="42"/>
      <c r="FQ106" s="42">
        <v>0.5899999737739563</v>
      </c>
      <c r="FR106" s="42">
        <v>0.5899999737739563</v>
      </c>
      <c r="FS106" s="42">
        <v>0.5899999737739563</v>
      </c>
      <c r="FT106" s="42">
        <v>0.5899999737739563</v>
      </c>
      <c r="FU106" s="42">
        <v>0.5899999737739563</v>
      </c>
      <c r="FV106" s="42">
        <v>0.5899999737739563</v>
      </c>
      <c r="FW106" s="54">
        <f t="shared" si="69"/>
        <v>0.5899999737739563</v>
      </c>
      <c r="FX106" s="42"/>
      <c r="FY106">
        <f t="shared" si="86"/>
        <v>1.2753679864793912</v>
      </c>
      <c r="FZ106">
        <f t="shared" si="87"/>
        <v>1.1137456275654805</v>
      </c>
    </row>
    <row r="107" spans="1:182">
      <c r="A107" s="40">
        <v>39174</v>
      </c>
      <c r="B107" s="41"/>
      <c r="C107" s="41"/>
      <c r="D107" s="41"/>
      <c r="E107" s="42">
        <v>8.0512819290161133</v>
      </c>
      <c r="F107" s="42">
        <v>8.0376071929931641</v>
      </c>
      <c r="G107" s="42">
        <v>8.0444440841674805</v>
      </c>
      <c r="H107" s="42">
        <v>8.0341882705688477</v>
      </c>
      <c r="I107" s="42">
        <v>8.0410261154174805</v>
      </c>
      <c r="J107" s="42">
        <v>8.0376071929931641</v>
      </c>
      <c r="K107" s="54">
        <f t="shared" si="70"/>
        <v>8.0410257975260411</v>
      </c>
      <c r="L107" s="43">
        <v>5.4212455749511719</v>
      </c>
      <c r="M107" s="43">
        <v>5.1770453453063965</v>
      </c>
      <c r="N107" s="43">
        <v>5.1282052993774414</v>
      </c>
      <c r="O107" s="43">
        <v>6.3492064476013184</v>
      </c>
      <c r="P107" s="43">
        <v>7.9365077018737793</v>
      </c>
      <c r="Q107" s="43">
        <v>8.3028087615966797</v>
      </c>
      <c r="R107" s="54">
        <f t="shared" si="71"/>
        <v>6.3858365217844648</v>
      </c>
      <c r="S107" s="43">
        <v>8.9133090972900391</v>
      </c>
      <c r="T107" s="43">
        <v>11.111110687255859</v>
      </c>
      <c r="U107" s="43">
        <v>12.454212188720703</v>
      </c>
      <c r="V107" s="43">
        <v>11.843711853027344</v>
      </c>
      <c r="W107" s="43">
        <v>9.8901100158691406</v>
      </c>
      <c r="X107" s="43">
        <v>8.3028087615966797</v>
      </c>
      <c r="Y107" s="56">
        <f t="shared" si="72"/>
        <v>10.419210433959961</v>
      </c>
      <c r="Z107" s="42">
        <v>2.1978022530674934E-2</v>
      </c>
      <c r="AA107" s="42">
        <v>-1.2210012413561344E-2</v>
      </c>
      <c r="AB107" s="42">
        <v>-7.326007355004549E-3</v>
      </c>
      <c r="AC107" s="42">
        <v>-3.6630038172006607E-2</v>
      </c>
      <c r="AD107" s="42">
        <v>-3.6630038172006607E-2</v>
      </c>
      <c r="AE107" s="42">
        <v>-3.1746033579111099E-2</v>
      </c>
      <c r="AF107" s="54">
        <f t="shared" si="73"/>
        <v>-1.7094017860169213E-2</v>
      </c>
      <c r="AG107" s="42">
        <v>7.9589743614196777</v>
      </c>
      <c r="AH107" s="42">
        <v>7.8769230842590332</v>
      </c>
      <c r="AI107" s="42">
        <v>7.4940171241760254</v>
      </c>
      <c r="AJ107" s="42">
        <v>7.6957263946533203</v>
      </c>
      <c r="AK107" s="42">
        <v>7.6957263946533203</v>
      </c>
      <c r="AL107" s="42">
        <v>7.7948718070983887</v>
      </c>
      <c r="AM107" s="54">
        <f t="shared" si="74"/>
        <v>7.7527065277099609</v>
      </c>
      <c r="AN107" s="44">
        <v>0.49816849827766418</v>
      </c>
      <c r="AO107" s="44">
        <v>0.55189257860183716</v>
      </c>
      <c r="AP107" s="44">
        <v>0.62026864290237427</v>
      </c>
      <c r="AQ107" s="44">
        <v>0.46398046612739563</v>
      </c>
      <c r="AR107" s="44">
        <v>0.81807082891464233</v>
      </c>
      <c r="AS107" s="44">
        <v>0.74725276231765747</v>
      </c>
      <c r="AT107" s="58">
        <f t="shared" si="75"/>
        <v>0.61660562952359521</v>
      </c>
      <c r="AU107" s="42">
        <v>0.58852261304855347</v>
      </c>
      <c r="AV107" s="42">
        <v>0.57142859697341919</v>
      </c>
      <c r="AW107" s="42">
        <v>0.5445665717124939</v>
      </c>
      <c r="AX107" s="42">
        <v>0.65689867734909058</v>
      </c>
      <c r="AY107" s="42">
        <v>0.68009769916534424</v>
      </c>
      <c r="AZ107" s="42">
        <v>0.57875460386276245</v>
      </c>
      <c r="BA107" s="54">
        <f t="shared" si="63"/>
        <v>0.6033781270186106</v>
      </c>
      <c r="BB107" s="44"/>
      <c r="BC107" s="42">
        <v>0.26739928126335144</v>
      </c>
      <c r="BD107" s="42">
        <v>0.26007327437400818</v>
      </c>
      <c r="BE107" s="42">
        <v>0.23931623995304108</v>
      </c>
      <c r="BF107" s="42">
        <v>0.24420024454593658</v>
      </c>
      <c r="BG107" s="42">
        <v>0.28205129504203796</v>
      </c>
      <c r="BH107" s="42">
        <v>0.22954823076725006</v>
      </c>
      <c r="BI107" s="54">
        <f t="shared" si="76"/>
        <v>0.25376476099093753</v>
      </c>
      <c r="BJ107" s="44">
        <v>3.6162972450256348E-2</v>
      </c>
      <c r="BK107" s="44">
        <v>3.7737298756837845E-2</v>
      </c>
      <c r="BL107" s="44">
        <v>3.6566115915775299E-2</v>
      </c>
      <c r="BM107" s="44">
        <v>3.5534080117940903E-2</v>
      </c>
      <c r="BN107" s="44">
        <v>3.7269648164510727E-2</v>
      </c>
      <c r="BO107" s="44">
        <v>3.6239650100469589E-2</v>
      </c>
      <c r="BP107" s="58">
        <f t="shared" si="77"/>
        <v>3.6584960917631783E-2</v>
      </c>
      <c r="BQ107" s="42">
        <v>1.0647131204605103</v>
      </c>
      <c r="BR107" s="42">
        <v>1.0366300344467163</v>
      </c>
      <c r="BS107" s="42">
        <v>1.0219780206680298</v>
      </c>
      <c r="BT107" s="42">
        <v>0.98656898736953735</v>
      </c>
      <c r="BU107" s="42">
        <v>1.1404151916503906</v>
      </c>
      <c r="BV107" s="42">
        <v>1.1416361331939697</v>
      </c>
      <c r="BW107" s="54">
        <f t="shared" si="78"/>
        <v>1.0653235812981923</v>
      </c>
      <c r="BX107" s="44">
        <v>3.6630038172006607E-2</v>
      </c>
      <c r="BY107" s="44">
        <v>3.4188035875558853E-2</v>
      </c>
      <c r="BZ107" s="44">
        <v>3.4188035875558853E-2</v>
      </c>
      <c r="CA107" s="44">
        <v>3.4188035875558853E-2</v>
      </c>
      <c r="CB107" s="44">
        <v>3.4188035875558853E-2</v>
      </c>
      <c r="CC107" s="44">
        <v>3.540903702378273E-2</v>
      </c>
      <c r="CD107" s="58">
        <f t="shared" si="79"/>
        <v>3.4798536449670792E-2</v>
      </c>
      <c r="CE107" s="42">
        <v>7.5760684013366699</v>
      </c>
      <c r="CF107" s="42">
        <v>7.5794873237609863</v>
      </c>
      <c r="CG107" s="42">
        <v>7.5829057693481445</v>
      </c>
      <c r="CH107" s="42">
        <v>7.5794873237609863</v>
      </c>
      <c r="CI107" s="42">
        <v>7.5863246917724609</v>
      </c>
      <c r="CJ107" s="42">
        <v>7.5863246917724609</v>
      </c>
      <c r="CK107" s="54">
        <f t="shared" si="80"/>
        <v>7.5817663669586182</v>
      </c>
      <c r="CL107" s="42"/>
      <c r="CM107" s="44"/>
      <c r="CN107" s="44">
        <v>2.1255190372467041</v>
      </c>
      <c r="CO107" s="44">
        <v>2.1968255043029785</v>
      </c>
      <c r="CP107" s="44">
        <v>2.1782662868499756</v>
      </c>
      <c r="CQ107" s="44">
        <v>1.7172161340713501</v>
      </c>
      <c r="CR107" s="44">
        <v>1.8178266286849976</v>
      </c>
      <c r="CS107" s="44">
        <v>1.7601953744888306</v>
      </c>
      <c r="CT107" s="58">
        <f t="shared" si="81"/>
        <v>1.9659748276074727</v>
      </c>
      <c r="CU107" s="44">
        <v>0.55107313394546509</v>
      </c>
      <c r="CV107" s="44">
        <v>0.50982260704040527</v>
      </c>
      <c r="CW107" s="44">
        <v>0.54412442445755005</v>
      </c>
      <c r="CX107" s="44">
        <v>0.96643048524856567</v>
      </c>
      <c r="CY107" s="44">
        <v>0.86767137050628662</v>
      </c>
      <c r="CZ107" s="44">
        <v>0.91661465167999268</v>
      </c>
      <c r="DA107" s="58">
        <f t="shared" si="82"/>
        <v>0.72595611214637756</v>
      </c>
      <c r="DB107" s="65">
        <v>1454.5787353515625</v>
      </c>
      <c r="DC107" s="65">
        <v>1457.99755859375</v>
      </c>
      <c r="DD107" s="65">
        <v>1512.2099609375</v>
      </c>
      <c r="DE107" s="65">
        <v>1153.72412109375</v>
      </c>
      <c r="DF107" s="65">
        <v>1212.820556640625</v>
      </c>
      <c r="DG107" s="65">
        <v>1242.24658203125</v>
      </c>
      <c r="DH107" s="58">
        <f t="shared" si="83"/>
        <v>1.9280586035156251</v>
      </c>
      <c r="DI107" s="65">
        <v>1471.794921875</v>
      </c>
      <c r="DJ107" s="65">
        <v>1457.92431640625</v>
      </c>
      <c r="DK107" s="65">
        <v>1469.74365234375</v>
      </c>
      <c r="DL107" s="65">
        <v>1215.042724609375</v>
      </c>
      <c r="DM107" s="65">
        <v>1208.4249267578125</v>
      </c>
      <c r="DN107" s="65">
        <v>1193.96826171875</v>
      </c>
      <c r="DO107" s="58">
        <f t="shared" si="84"/>
        <v>1.924055712890625</v>
      </c>
      <c r="DP107" s="77">
        <v>47</v>
      </c>
      <c r="DQ107" s="77">
        <v>1490.0250244140625</v>
      </c>
      <c r="DR107" s="65">
        <v>759.5625</v>
      </c>
      <c r="DS107" s="65">
        <v>0</v>
      </c>
      <c r="DT107" s="65">
        <v>736.375</v>
      </c>
      <c r="DU107" s="65">
        <v>0</v>
      </c>
      <c r="DV107" s="65">
        <v>728.5625</v>
      </c>
      <c r="DW107" s="65">
        <v>0</v>
      </c>
      <c r="DX107" s="58">
        <f t="shared" si="85"/>
        <v>0.53388000000000002</v>
      </c>
      <c r="DY107" s="43">
        <v>6.4856653213500977</v>
      </c>
      <c r="DZ107" s="43">
        <v>13.924843788146973</v>
      </c>
      <c r="EA107" s="43">
        <v>28.638908386230469</v>
      </c>
      <c r="EB107" s="44">
        <f t="shared" si="88"/>
        <v>1.6705836917877197</v>
      </c>
      <c r="EC107" s="42">
        <v>16</v>
      </c>
      <c r="ED107" s="42">
        <v>16</v>
      </c>
      <c r="EE107" s="42">
        <v>16</v>
      </c>
      <c r="EF107" s="42">
        <v>14</v>
      </c>
      <c r="EG107" s="42">
        <v>14</v>
      </c>
      <c r="EH107" s="42">
        <v>14</v>
      </c>
      <c r="EI107" s="56">
        <f t="shared" si="64"/>
        <v>15</v>
      </c>
      <c r="EJ107" s="65">
        <v>214.2</v>
      </c>
      <c r="EK107" s="42">
        <v>0</v>
      </c>
      <c r="EL107" s="42">
        <v>0</v>
      </c>
      <c r="EM107" s="42">
        <v>0</v>
      </c>
      <c r="EN107" s="42">
        <v>0</v>
      </c>
      <c r="EO107" s="42">
        <v>0</v>
      </c>
      <c r="EP107" s="42">
        <v>0</v>
      </c>
      <c r="EQ107" s="54" t="str">
        <f t="shared" si="65"/>
        <v>0</v>
      </c>
      <c r="ER107" s="42"/>
      <c r="ES107" s="42">
        <v>0</v>
      </c>
      <c r="ET107" s="42">
        <v>0</v>
      </c>
      <c r="EU107" s="42">
        <v>0</v>
      </c>
      <c r="EV107" s="42">
        <v>0</v>
      </c>
      <c r="EW107" s="42">
        <v>0</v>
      </c>
      <c r="EX107" s="42">
        <v>0</v>
      </c>
      <c r="EY107" s="54" t="str">
        <f t="shared" si="66"/>
        <v>0</v>
      </c>
      <c r="EZ107" s="42"/>
      <c r="FA107" s="42">
        <v>0.15999999642372131</v>
      </c>
      <c r="FB107" s="42">
        <v>0.15999999642372131</v>
      </c>
      <c r="FC107" s="42">
        <v>0.15999999642372131</v>
      </c>
      <c r="FD107" s="42">
        <v>0.18000000715255737</v>
      </c>
      <c r="FE107" s="42">
        <v>0.18000000715255737</v>
      </c>
      <c r="FF107" s="42">
        <v>0.17000000178813934</v>
      </c>
      <c r="FG107" s="54">
        <f t="shared" si="67"/>
        <v>0.16833333422740301</v>
      </c>
      <c r="FH107" s="42"/>
      <c r="FI107" s="42">
        <v>0.20000000298023224</v>
      </c>
      <c r="FJ107" s="42">
        <v>0.20000000298023224</v>
      </c>
      <c r="FK107" s="42">
        <v>0.20000000298023224</v>
      </c>
      <c r="FL107" s="42">
        <v>0.23999999463558197</v>
      </c>
      <c r="FM107" s="42">
        <v>0.2199999988079071</v>
      </c>
      <c r="FN107" s="42">
        <v>0.2199999988079071</v>
      </c>
      <c r="FO107" s="54">
        <f t="shared" si="68"/>
        <v>0.21333333353201547</v>
      </c>
      <c r="FP107" s="42"/>
      <c r="FQ107" s="42">
        <v>0.5899999737739563</v>
      </c>
      <c r="FR107" s="42">
        <v>0.5899999737739563</v>
      </c>
      <c r="FS107" s="42">
        <v>0.5899999737739563</v>
      </c>
      <c r="FT107" s="42">
        <v>0.5899999737739563</v>
      </c>
      <c r="FU107" s="42">
        <v>0.5899999737739563</v>
      </c>
      <c r="FV107" s="42">
        <v>0.5899999737739563</v>
      </c>
      <c r="FW107" s="54">
        <f t="shared" si="69"/>
        <v>0.5899999737739563</v>
      </c>
      <c r="FX107" s="42"/>
      <c r="FY107">
        <f t="shared" si="86"/>
        <v>1.2278273239897841</v>
      </c>
      <c r="FZ107">
        <f t="shared" si="87"/>
        <v>1.2484465066020918</v>
      </c>
    </row>
    <row r="108" spans="1:182">
      <c r="A108" s="40">
        <v>39175</v>
      </c>
      <c r="B108" s="41"/>
      <c r="C108" s="41"/>
      <c r="D108" s="41"/>
      <c r="E108" s="42">
        <v>7.9760684967041016</v>
      </c>
      <c r="F108" s="42">
        <v>7.9487180709838867</v>
      </c>
      <c r="G108" s="42">
        <v>7.9350428581237793</v>
      </c>
      <c r="H108" s="42">
        <v>7.9760684967041016</v>
      </c>
      <c r="I108" s="42">
        <v>8.0376071929931641</v>
      </c>
      <c r="J108" s="42">
        <v>8.0410261154174805</v>
      </c>
      <c r="K108" s="54">
        <f t="shared" si="70"/>
        <v>7.9857552051544189</v>
      </c>
      <c r="L108" s="43">
        <v>7.7899875640869141</v>
      </c>
      <c r="M108" s="43">
        <v>7.6190476417541504</v>
      </c>
      <c r="N108" s="43">
        <v>7.0329670906066895</v>
      </c>
      <c r="O108" s="43">
        <v>7.9365077018737793</v>
      </c>
      <c r="P108" s="43">
        <v>10.20757007598877</v>
      </c>
      <c r="Q108" s="43">
        <v>10.061050415039062</v>
      </c>
      <c r="R108" s="54">
        <f t="shared" si="71"/>
        <v>8.4411884148915615</v>
      </c>
      <c r="S108" s="43">
        <v>9.0354089736938477</v>
      </c>
      <c r="T108" s="43">
        <v>9.2796096801757812</v>
      </c>
      <c r="U108" s="43">
        <v>8.9133090972900391</v>
      </c>
      <c r="V108" s="43">
        <v>7.4481072425842285</v>
      </c>
      <c r="W108" s="43">
        <v>6.9597067832946777</v>
      </c>
      <c r="X108" s="43">
        <v>6.8376069068908691</v>
      </c>
      <c r="Y108" s="56">
        <f t="shared" si="72"/>
        <v>8.0789581139882412</v>
      </c>
      <c r="Z108" s="42">
        <v>-5.6166056543588638E-2</v>
      </c>
      <c r="AA108" s="42">
        <v>-6.5934069454669952E-2</v>
      </c>
      <c r="AB108" s="42">
        <v>-5.128205195069313E-2</v>
      </c>
      <c r="AC108" s="42">
        <v>-4.6398047357797623E-2</v>
      </c>
      <c r="AD108" s="42">
        <v>-5.128205195069313E-2</v>
      </c>
      <c r="AE108" s="42">
        <v>-7.081807404756546E-2</v>
      </c>
      <c r="AF108" s="54">
        <f t="shared" si="73"/>
        <v>-5.6980058550834656E-2</v>
      </c>
      <c r="AG108" s="42">
        <v>7.8803420066833496</v>
      </c>
      <c r="AH108" s="42">
        <v>7.7128205299377441</v>
      </c>
      <c r="AI108" s="42">
        <v>8.0068378448486328</v>
      </c>
      <c r="AJ108" s="42">
        <v>7.9008545875549316</v>
      </c>
      <c r="AK108" s="42">
        <v>7.740170955657959</v>
      </c>
      <c r="AL108" s="42">
        <v>7.8529915809631348</v>
      </c>
      <c r="AM108" s="54">
        <f t="shared" si="74"/>
        <v>7.849002917607625</v>
      </c>
      <c r="AN108" s="44">
        <v>0.53968256711959839</v>
      </c>
      <c r="AO108" s="44">
        <v>0.49572649598121643</v>
      </c>
      <c r="AP108" s="44">
        <v>0.39316239953041077</v>
      </c>
      <c r="AQ108" s="44">
        <v>0.36385837197303772</v>
      </c>
      <c r="AR108" s="44">
        <v>0.57875460386276245</v>
      </c>
      <c r="AS108" s="44">
        <v>0.54700857400894165</v>
      </c>
      <c r="AT108" s="58">
        <f t="shared" si="75"/>
        <v>0.48636550207932788</v>
      </c>
      <c r="AU108" s="42">
        <v>0.60561662912368774</v>
      </c>
      <c r="AV108" s="42">
        <v>0.63492065668106079</v>
      </c>
      <c r="AW108" s="42">
        <v>0.54212456941604614</v>
      </c>
      <c r="AX108" s="42">
        <v>0.74481076002120972</v>
      </c>
      <c r="AY108" s="42">
        <v>0.63492065668106079</v>
      </c>
      <c r="AZ108" s="42">
        <v>0.67521369457244873</v>
      </c>
      <c r="BA108" s="54">
        <f t="shared" si="63"/>
        <v>0.63960116108258569</v>
      </c>
      <c r="BB108" s="44"/>
      <c r="BC108" s="42">
        <v>0.21245421469211578</v>
      </c>
      <c r="BD108" s="42">
        <v>0.23076923191547394</v>
      </c>
      <c r="BE108" s="42">
        <v>0.10866910964250565</v>
      </c>
      <c r="BF108" s="42">
        <v>0.17704518139362335</v>
      </c>
      <c r="BG108" s="42">
        <v>0.19291819632053375</v>
      </c>
      <c r="BH108" s="42">
        <v>0.15140415728092194</v>
      </c>
      <c r="BI108" s="54">
        <f t="shared" si="76"/>
        <v>0.17887668187419573</v>
      </c>
      <c r="BJ108" s="44">
        <v>3.7246692925691605E-2</v>
      </c>
      <c r="BK108" s="44">
        <v>3.7246692925691605E-2</v>
      </c>
      <c r="BL108" s="44">
        <v>3.6227986216545105E-2</v>
      </c>
      <c r="BM108" s="44">
        <v>3.6227986216545105E-2</v>
      </c>
      <c r="BN108" s="44">
        <v>3.6919116973876953E-2</v>
      </c>
      <c r="BO108" s="44">
        <v>3.6919116973876953E-2</v>
      </c>
      <c r="BP108" s="58">
        <f t="shared" si="77"/>
        <v>3.6797932038704552E-2</v>
      </c>
      <c r="BQ108" s="42">
        <v>1.0634920597076416</v>
      </c>
      <c r="BR108" s="42">
        <v>1.0818071365356445</v>
      </c>
      <c r="BS108" s="42">
        <v>1.0525031089782715</v>
      </c>
      <c r="BT108" s="42">
        <v>1.0048840045928955</v>
      </c>
      <c r="BU108" s="42">
        <v>1.0329670906066895</v>
      </c>
      <c r="BV108" s="42">
        <v>1.0463980436325073</v>
      </c>
      <c r="BW108" s="54">
        <f t="shared" si="78"/>
        <v>1.0470085740089417</v>
      </c>
      <c r="BX108" s="44">
        <v>3.6630038172006607E-2</v>
      </c>
      <c r="BY108" s="44">
        <v>3.4188035875558853E-2</v>
      </c>
      <c r="BZ108" s="44">
        <v>3.4188035875558853E-2</v>
      </c>
      <c r="CA108" s="44">
        <v>3.4188035875558853E-2</v>
      </c>
      <c r="CB108" s="44">
        <v>3.4188035875558853E-2</v>
      </c>
      <c r="CC108" s="44">
        <v>3.540903702378273E-2</v>
      </c>
      <c r="CD108" s="58">
        <f t="shared" si="79"/>
        <v>3.4798536449670792E-2</v>
      </c>
      <c r="CE108" s="42">
        <v>7.5931625366210938</v>
      </c>
      <c r="CF108" s="42">
        <v>7.6034188270568848</v>
      </c>
      <c r="CG108" s="42">
        <v>7.5999999046325684</v>
      </c>
      <c r="CH108" s="42">
        <v>7.5999999046325684</v>
      </c>
      <c r="CI108" s="42">
        <v>7.596580982208252</v>
      </c>
      <c r="CJ108" s="42">
        <v>7.5999999046325684</v>
      </c>
      <c r="CK108" s="54">
        <f t="shared" si="80"/>
        <v>7.5988603432973223</v>
      </c>
      <c r="CL108" s="42"/>
      <c r="CM108" s="44"/>
      <c r="CN108" s="44">
        <v>1.6537240743637085</v>
      </c>
      <c r="CO108" s="44">
        <v>1.7045177221298218</v>
      </c>
      <c r="CP108" s="44">
        <v>0.90061050653457642</v>
      </c>
      <c r="CQ108" s="44">
        <v>1.0461539030075073</v>
      </c>
      <c r="CR108" s="44">
        <v>0.94065934419631958</v>
      </c>
      <c r="CS108" s="44">
        <v>0.84688645601272583</v>
      </c>
      <c r="CT108" s="58">
        <f t="shared" si="81"/>
        <v>1.1820920010407765</v>
      </c>
      <c r="CU108" s="44">
        <v>0.97481715679168701</v>
      </c>
      <c r="CV108" s="44">
        <v>0.94972854852676392</v>
      </c>
      <c r="CW108" s="44">
        <v>1.6769078969955444</v>
      </c>
      <c r="CX108" s="44">
        <v>1.5678218603134155</v>
      </c>
      <c r="CY108" s="44">
        <v>1.6270277500152588</v>
      </c>
      <c r="CZ108" s="44">
        <v>1.7374069690704346</v>
      </c>
      <c r="DA108" s="58">
        <f t="shared" si="82"/>
        <v>1.4222850302855174</v>
      </c>
      <c r="DB108" s="65">
        <v>1125.64111328125</v>
      </c>
      <c r="DC108" s="65">
        <v>1151.159912109375</v>
      </c>
      <c r="DD108" s="65">
        <v>632.84490966796875</v>
      </c>
      <c r="DE108" s="65">
        <v>656.898681640625</v>
      </c>
      <c r="DF108" s="65">
        <v>670.32965087890625</v>
      </c>
      <c r="DG108" s="65">
        <v>621.001220703125</v>
      </c>
      <c r="DH108" s="58">
        <f t="shared" si="83"/>
        <v>1.1658901171875</v>
      </c>
      <c r="DI108" s="65">
        <v>1200.3663330078125</v>
      </c>
      <c r="DJ108" s="65">
        <v>1183.78515625</v>
      </c>
      <c r="DK108" s="65">
        <v>652.30767822265625</v>
      </c>
      <c r="DL108" s="65">
        <v>680.34185791015625</v>
      </c>
      <c r="DM108" s="65">
        <v>681.70941162109375</v>
      </c>
      <c r="DN108" s="65">
        <v>698.11962890625</v>
      </c>
      <c r="DO108" s="58">
        <f t="shared" si="84"/>
        <v>1.2231912158203124</v>
      </c>
      <c r="DP108" s="77">
        <v>0</v>
      </c>
      <c r="DQ108" s="77">
        <v>0</v>
      </c>
      <c r="DR108" s="65">
        <v>0</v>
      </c>
      <c r="DS108" s="65">
        <v>718.9375</v>
      </c>
      <c r="DT108" s="65">
        <v>758.0625</v>
      </c>
      <c r="DU108" s="65">
        <v>743.8125</v>
      </c>
      <c r="DV108" s="65">
        <v>720.0625</v>
      </c>
      <c r="DW108" s="65">
        <v>739.1875</v>
      </c>
      <c r="DX108" s="58">
        <f t="shared" si="85"/>
        <v>0.88321499999999997</v>
      </c>
      <c r="DY108" s="43">
        <v>6.7703537940979004</v>
      </c>
      <c r="DZ108" s="43">
        <v>11.095093727111816</v>
      </c>
      <c r="EA108" s="43">
        <v>27.693252563476563</v>
      </c>
      <c r="EB108" s="44">
        <f t="shared" si="88"/>
        <v>1.6363347247314453</v>
      </c>
      <c r="EC108" s="42">
        <v>14</v>
      </c>
      <c r="ED108" s="42">
        <v>14</v>
      </c>
      <c r="EE108" s="42">
        <v>14</v>
      </c>
      <c r="EF108" s="42">
        <v>12</v>
      </c>
      <c r="EG108" s="42">
        <v>12</v>
      </c>
      <c r="EH108" s="42">
        <v>12</v>
      </c>
      <c r="EI108" s="56">
        <f t="shared" si="64"/>
        <v>13</v>
      </c>
      <c r="EJ108" s="65">
        <v>94.61</v>
      </c>
      <c r="EK108" s="42">
        <v>0</v>
      </c>
      <c r="EL108" s="42">
        <v>0</v>
      </c>
      <c r="EM108" s="42">
        <v>0</v>
      </c>
      <c r="EN108" s="42">
        <v>0</v>
      </c>
      <c r="EO108" s="42">
        <v>0</v>
      </c>
      <c r="EP108" s="42">
        <v>0</v>
      </c>
      <c r="EQ108" s="54" t="str">
        <f t="shared" si="65"/>
        <v>0</v>
      </c>
      <c r="ER108" s="42"/>
      <c r="ES108" s="42">
        <v>0</v>
      </c>
      <c r="ET108" s="42">
        <v>0</v>
      </c>
      <c r="EU108" s="42">
        <v>0</v>
      </c>
      <c r="EV108" s="42">
        <v>0</v>
      </c>
      <c r="EW108" s="42">
        <v>0</v>
      </c>
      <c r="EX108" s="42">
        <v>0</v>
      </c>
      <c r="EY108" s="54" t="str">
        <f t="shared" si="66"/>
        <v>0</v>
      </c>
      <c r="EZ108" s="42"/>
      <c r="FA108" s="42">
        <v>0.17000000178813934</v>
      </c>
      <c r="FB108" s="42">
        <v>0.17000000178813934</v>
      </c>
      <c r="FC108" s="42">
        <v>0.18000000715255737</v>
      </c>
      <c r="FD108" s="42">
        <v>0.20000000298023224</v>
      </c>
      <c r="FE108" s="42">
        <v>0.18999999761581421</v>
      </c>
      <c r="FF108" s="42">
        <v>0.18999999761581421</v>
      </c>
      <c r="FG108" s="54">
        <f t="shared" si="67"/>
        <v>0.18333333482344946</v>
      </c>
      <c r="FH108" s="42"/>
      <c r="FI108" s="42">
        <v>0.2199999988079071</v>
      </c>
      <c r="FJ108" s="42">
        <v>0.23000000417232513</v>
      </c>
      <c r="FK108" s="42">
        <v>0.23999999463558197</v>
      </c>
      <c r="FL108" s="42">
        <v>0.23999999463558197</v>
      </c>
      <c r="FM108" s="42">
        <v>0.23999999463558197</v>
      </c>
      <c r="FN108" s="42">
        <v>0.23999999463558197</v>
      </c>
      <c r="FO108" s="54">
        <f t="shared" si="68"/>
        <v>0.2349999969204267</v>
      </c>
      <c r="FP108" s="42"/>
      <c r="FQ108" s="42">
        <v>0.5899999737739563</v>
      </c>
      <c r="FR108" s="42">
        <v>0.5899999737739563</v>
      </c>
      <c r="FS108" s="42">
        <v>0.5899999737739563</v>
      </c>
      <c r="FT108" s="42">
        <v>0.5899999737739563</v>
      </c>
      <c r="FU108" s="42">
        <v>0.5899999737739563</v>
      </c>
      <c r="FV108" s="42">
        <v>0.5899999737739563</v>
      </c>
      <c r="FW108" s="54">
        <f t="shared" si="69"/>
        <v>0.5899999737739563</v>
      </c>
      <c r="FX108" s="42"/>
      <c r="FY108">
        <f t="shared" si="86"/>
        <v>1.2203925936665732</v>
      </c>
      <c r="FZ108">
        <f t="shared" si="87"/>
        <v>1.1454017839808854</v>
      </c>
    </row>
    <row r="109" spans="1:182">
      <c r="A109" s="40">
        <v>39176</v>
      </c>
      <c r="B109" s="41"/>
      <c r="C109" s="41"/>
      <c r="D109" s="41"/>
      <c r="E109" s="42">
        <v>7.9794869422912598</v>
      </c>
      <c r="F109" s="42">
        <v>7.9521365165710449</v>
      </c>
      <c r="G109" s="42">
        <v>7.9282050132751465</v>
      </c>
      <c r="H109" s="42">
        <v>8.0170936584472656</v>
      </c>
      <c r="I109" s="42">
        <v>8.0923080444335938</v>
      </c>
      <c r="J109" s="42">
        <v>8.0717945098876953</v>
      </c>
      <c r="K109" s="54">
        <f t="shared" si="70"/>
        <v>8.0068374474843349</v>
      </c>
      <c r="L109" s="43">
        <v>9.1819295883178711</v>
      </c>
      <c r="M109" s="43">
        <v>9.0598287582397461</v>
      </c>
      <c r="N109" s="43">
        <v>8.6202688217163086</v>
      </c>
      <c r="O109" s="43">
        <v>8.376068115234375</v>
      </c>
      <c r="P109" s="43">
        <v>8.4981689453125</v>
      </c>
      <c r="Q109" s="43">
        <v>7.7655677795410156</v>
      </c>
      <c r="R109" s="54">
        <f t="shared" si="71"/>
        <v>8.5836386680603027</v>
      </c>
      <c r="S109" s="43">
        <v>6.9597067832946777</v>
      </c>
      <c r="T109" s="43">
        <v>7.4481072425842285</v>
      </c>
      <c r="U109" s="43">
        <v>7.5702075958251953</v>
      </c>
      <c r="V109" s="43">
        <v>5.9829058647155762</v>
      </c>
      <c r="W109" s="43">
        <v>5.3724055290222168</v>
      </c>
      <c r="X109" s="43">
        <v>6.7155065536499023</v>
      </c>
      <c r="Y109" s="56">
        <f t="shared" si="72"/>
        <v>6.6748065948486328</v>
      </c>
      <c r="Z109" s="42">
        <v>-0.16849817335605621</v>
      </c>
      <c r="AA109" s="42">
        <v>-5.6166056543588638E-2</v>
      </c>
      <c r="AB109" s="42">
        <v>-5.6166056543588638E-2</v>
      </c>
      <c r="AC109" s="42">
        <v>-5.128205195069313E-2</v>
      </c>
      <c r="AD109" s="42">
        <v>-5.6166056543588638E-2</v>
      </c>
      <c r="AE109" s="42">
        <v>-4.1514042764902115E-2</v>
      </c>
      <c r="AF109" s="54">
        <f t="shared" si="73"/>
        <v>-7.16320729504029E-2</v>
      </c>
      <c r="AG109" s="42">
        <v>7.904273509979248</v>
      </c>
      <c r="AH109" s="42">
        <v>7.5008544921875</v>
      </c>
      <c r="AI109" s="42">
        <v>7.7025642395019531</v>
      </c>
      <c r="AJ109" s="42">
        <v>7.6991453170776367</v>
      </c>
      <c r="AK109" s="42">
        <v>7.7948718070983887</v>
      </c>
      <c r="AL109" s="42">
        <v>7.7059826850891113</v>
      </c>
      <c r="AM109" s="54">
        <f t="shared" si="74"/>
        <v>7.7179486751556396</v>
      </c>
      <c r="AN109" s="44">
        <v>0.43223443627357483</v>
      </c>
      <c r="AO109" s="44">
        <v>0.51526254415512085</v>
      </c>
      <c r="AP109" s="44">
        <v>0.57875460386276245</v>
      </c>
      <c r="AQ109" s="44">
        <v>0.5128205418586731</v>
      </c>
      <c r="AR109" s="44">
        <v>0.48351648449897766</v>
      </c>
      <c r="AS109" s="44">
        <v>0.45421245694160461</v>
      </c>
      <c r="AT109" s="58">
        <f t="shared" si="75"/>
        <v>0.4961335112651189</v>
      </c>
      <c r="AU109" s="42">
        <v>0.69963371753692627</v>
      </c>
      <c r="AV109" s="42">
        <v>0.71062272787094116</v>
      </c>
      <c r="AW109" s="42">
        <v>0.57875460386276245</v>
      </c>
      <c r="AX109" s="42">
        <v>0.58730161190032959</v>
      </c>
      <c r="AY109" s="42">
        <v>0.61294263601303101</v>
      </c>
      <c r="AZ109" s="42">
        <v>0.62759464979171753</v>
      </c>
      <c r="BA109" s="54">
        <f t="shared" si="63"/>
        <v>0.63614165782928467</v>
      </c>
      <c r="BB109" s="44"/>
      <c r="BC109" s="42">
        <v>0.16117216646671295</v>
      </c>
      <c r="BD109" s="42">
        <v>0.27594628930091858</v>
      </c>
      <c r="BE109" s="42">
        <v>0.22832722961902618</v>
      </c>
      <c r="BF109" s="42">
        <v>0.21123321354389191</v>
      </c>
      <c r="BG109" s="42">
        <v>0.20879121124744415</v>
      </c>
      <c r="BH109" s="42">
        <v>0.22588522732257843</v>
      </c>
      <c r="BI109" s="54">
        <f t="shared" si="76"/>
        <v>0.21855922291676202</v>
      </c>
      <c r="BJ109" s="44">
        <v>3.6919116973876953E-2</v>
      </c>
      <c r="BK109" s="44">
        <v>3.8927275687456131E-2</v>
      </c>
      <c r="BL109" s="44">
        <v>3.997768834233284E-2</v>
      </c>
      <c r="BM109" s="44">
        <v>3.8905784487724304E-2</v>
      </c>
      <c r="BN109" s="44">
        <v>3.9949789643287659E-2</v>
      </c>
      <c r="BO109" s="44">
        <v>3.9949789643287659E-2</v>
      </c>
      <c r="BP109" s="58">
        <f t="shared" si="77"/>
        <v>3.9104907462994255E-2</v>
      </c>
      <c r="BQ109" s="42">
        <v>1.0109890699386597</v>
      </c>
      <c r="BR109" s="42">
        <v>1.0598291158676147</v>
      </c>
      <c r="BS109" s="42">
        <v>1.1111111640930176</v>
      </c>
      <c r="BT109" s="42">
        <v>1.1221001148223877</v>
      </c>
      <c r="BU109" s="42">
        <v>1.0805860757827759</v>
      </c>
      <c r="BV109" s="42">
        <v>1.0976800918579102</v>
      </c>
      <c r="BW109" s="54">
        <f t="shared" si="78"/>
        <v>1.0803826053937275</v>
      </c>
      <c r="BX109" s="44">
        <v>3.6630038172006607E-2</v>
      </c>
      <c r="BY109" s="44">
        <v>3.6630038172006607E-2</v>
      </c>
      <c r="BZ109" s="44">
        <v>4.0293041616678238E-2</v>
      </c>
      <c r="CA109" s="44">
        <v>4.6398047357797623E-2</v>
      </c>
      <c r="CB109" s="44">
        <v>4.76190485060215E-2</v>
      </c>
      <c r="CC109" s="44">
        <v>4.6398047357797623E-2</v>
      </c>
      <c r="CD109" s="58">
        <f t="shared" si="79"/>
        <v>4.2328043530384697E-2</v>
      </c>
      <c r="CE109" s="42">
        <v>7.596580982208252</v>
      </c>
      <c r="CF109" s="42">
        <v>7.6205129623413086</v>
      </c>
      <c r="CG109" s="42">
        <v>7.6376066207885742</v>
      </c>
      <c r="CH109" s="42">
        <v>7.6512818336486816</v>
      </c>
      <c r="CI109" s="42">
        <v>7.6581196784973145</v>
      </c>
      <c r="CJ109" s="42">
        <v>7.6649570465087891</v>
      </c>
      <c r="CK109" s="54">
        <f t="shared" si="80"/>
        <v>7.6381765206654864</v>
      </c>
      <c r="CL109" s="42"/>
      <c r="CM109" s="44"/>
      <c r="CN109" s="44">
        <v>0.96410256624221802</v>
      </c>
      <c r="CO109" s="44">
        <v>1.6840049028396606</v>
      </c>
      <c r="CP109" s="44">
        <v>1.8041514158248901</v>
      </c>
      <c r="CQ109" s="44">
        <v>1.7846153974533081</v>
      </c>
      <c r="CR109" s="44">
        <v>1.764102578163147</v>
      </c>
      <c r="CS109" s="44">
        <v>1.7670329809188843</v>
      </c>
      <c r="CT109" s="58">
        <f t="shared" si="81"/>
        <v>1.6280016402403514</v>
      </c>
      <c r="CU109" s="44">
        <v>1.6469192504882813</v>
      </c>
      <c r="CV109" s="44">
        <v>0.92485761642456055</v>
      </c>
      <c r="CW109" s="44">
        <v>0.85960197448730469</v>
      </c>
      <c r="CX109" s="44">
        <v>0.80380171537399292</v>
      </c>
      <c r="CY109" s="44">
        <v>0.8515552282333374</v>
      </c>
      <c r="CZ109" s="44">
        <v>0.8515552282333374</v>
      </c>
      <c r="DA109" s="58">
        <f t="shared" si="82"/>
        <v>0.989715168873469</v>
      </c>
      <c r="DB109" s="65">
        <v>652.38092041015625</v>
      </c>
      <c r="DC109" s="65">
        <v>1150.30517578125</v>
      </c>
      <c r="DD109" s="65">
        <v>1212.087890625</v>
      </c>
      <c r="DE109" s="65">
        <v>1255.921875</v>
      </c>
      <c r="DF109" s="65">
        <v>1226.4957275390625</v>
      </c>
      <c r="DG109" s="65">
        <v>1182.1734619140625</v>
      </c>
      <c r="DH109" s="58">
        <f t="shared" si="83"/>
        <v>1.6030476123046875</v>
      </c>
      <c r="DI109" s="65">
        <v>694.70086669921875</v>
      </c>
      <c r="DJ109" s="65">
        <v>1222.6373291015625</v>
      </c>
      <c r="DK109" s="65">
        <v>1234.5054931640625</v>
      </c>
      <c r="DL109" s="65">
        <v>1239.6826171875</v>
      </c>
      <c r="DM109" s="65">
        <v>1254.578857421875</v>
      </c>
      <c r="DN109" s="65">
        <v>1244.078125</v>
      </c>
      <c r="DO109" s="58">
        <f t="shared" si="84"/>
        <v>1.6536439892578125</v>
      </c>
      <c r="DP109" s="77">
        <v>47</v>
      </c>
      <c r="DQ109" s="77">
        <v>2580.60009765625</v>
      </c>
      <c r="DR109" s="65">
        <v>0</v>
      </c>
      <c r="DS109" s="65">
        <v>0</v>
      </c>
      <c r="DT109" s="65">
        <v>733.6875</v>
      </c>
      <c r="DU109" s="65">
        <v>695.75</v>
      </c>
      <c r="DV109" s="65">
        <v>0</v>
      </c>
      <c r="DW109" s="65">
        <v>706.25</v>
      </c>
      <c r="DX109" s="58">
        <f t="shared" si="85"/>
        <v>0.51256500000000005</v>
      </c>
      <c r="DY109" s="43">
        <v>6.0144562721252441</v>
      </c>
      <c r="DZ109" s="43">
        <v>12.149030685424805</v>
      </c>
      <c r="EA109" s="43">
        <v>26.343345642089844</v>
      </c>
      <c r="EB109" s="44">
        <f t="shared" si="88"/>
        <v>1.4997691933441162</v>
      </c>
      <c r="EC109" s="42">
        <v>12</v>
      </c>
      <c r="ED109" s="42">
        <v>12</v>
      </c>
      <c r="EE109" s="42">
        <v>12</v>
      </c>
      <c r="EF109" s="42">
        <v>12</v>
      </c>
      <c r="EG109" s="42">
        <v>12</v>
      </c>
      <c r="EH109" s="42">
        <v>12</v>
      </c>
      <c r="EI109" s="56">
        <f t="shared" si="64"/>
        <v>12</v>
      </c>
      <c r="EJ109" s="65">
        <v>148.78</v>
      </c>
      <c r="EK109" s="42">
        <v>0</v>
      </c>
      <c r="EL109" s="42">
        <v>0</v>
      </c>
      <c r="EM109" s="42">
        <v>0</v>
      </c>
      <c r="EN109" s="42">
        <v>0</v>
      </c>
      <c r="EO109" s="42">
        <v>0</v>
      </c>
      <c r="EP109" s="42">
        <v>0</v>
      </c>
      <c r="EQ109" s="54" t="str">
        <f t="shared" si="65"/>
        <v>0</v>
      </c>
      <c r="ER109" s="42"/>
      <c r="ES109" s="42">
        <v>0</v>
      </c>
      <c r="ET109" s="42">
        <v>0</v>
      </c>
      <c r="EU109" s="42">
        <v>0</v>
      </c>
      <c r="EV109" s="42">
        <v>0</v>
      </c>
      <c r="EW109" s="42">
        <v>0</v>
      </c>
      <c r="EX109" s="42">
        <v>0</v>
      </c>
      <c r="EY109" s="54" t="str">
        <f t="shared" si="66"/>
        <v>0</v>
      </c>
      <c r="EZ109" s="42"/>
      <c r="FA109" s="42">
        <v>0.18999999761581421</v>
      </c>
      <c r="FB109" s="42">
        <v>0.18999999761581421</v>
      </c>
      <c r="FC109" s="42">
        <v>0.17000000178813934</v>
      </c>
      <c r="FD109" s="42">
        <v>0.17000000178813934</v>
      </c>
      <c r="FE109" s="42">
        <v>0.17000000178813934</v>
      </c>
      <c r="FF109" s="42">
        <v>0.17000000178813934</v>
      </c>
      <c r="FG109" s="54">
        <f t="shared" si="67"/>
        <v>0.17666666706403097</v>
      </c>
      <c r="FH109" s="42"/>
      <c r="FI109" s="42">
        <v>0.23999999463558197</v>
      </c>
      <c r="FJ109" s="42">
        <v>0.25</v>
      </c>
      <c r="FK109" s="42">
        <v>0.23999999463558197</v>
      </c>
      <c r="FL109" s="42">
        <v>0.23000000417232513</v>
      </c>
      <c r="FM109" s="42">
        <v>0.23999999463558197</v>
      </c>
      <c r="FN109" s="42">
        <v>0.23999999463558197</v>
      </c>
      <c r="FO109" s="54">
        <f t="shared" si="68"/>
        <v>0.23999999711910883</v>
      </c>
      <c r="FP109" s="42"/>
      <c r="FQ109" s="42">
        <v>0.5899999737739563</v>
      </c>
      <c r="FR109" s="42">
        <v>0.5899999737739563</v>
      </c>
      <c r="FS109" s="42">
        <v>0.5899999737739563</v>
      </c>
      <c r="FT109" s="42">
        <v>0.5899999737739563</v>
      </c>
      <c r="FU109" s="42">
        <v>0.5899999737739563</v>
      </c>
      <c r="FV109" s="42">
        <v>0.5899999737739563</v>
      </c>
      <c r="FW109" s="54">
        <f t="shared" si="69"/>
        <v>0.5899999737739563</v>
      </c>
      <c r="FX109" s="42"/>
      <c r="FY109">
        <f t="shared" si="86"/>
        <v>1.1288401239812791</v>
      </c>
      <c r="FZ109">
        <f t="shared" si="87"/>
        <v>1.0689703672289086</v>
      </c>
    </row>
    <row r="110" spans="1:182">
      <c r="A110" s="40">
        <v>39177</v>
      </c>
      <c r="B110" s="41"/>
      <c r="C110" s="41"/>
      <c r="D110" s="41"/>
      <c r="E110" s="42">
        <v>8.020512580871582</v>
      </c>
      <c r="F110" s="42">
        <v>8.0136756896972656</v>
      </c>
      <c r="G110" s="42">
        <v>8</v>
      </c>
      <c r="H110" s="42">
        <v>8.0307693481445312</v>
      </c>
      <c r="I110" s="42">
        <v>8.1162395477294922</v>
      </c>
      <c r="J110" s="42">
        <v>8.1196584701538086</v>
      </c>
      <c r="K110" s="54">
        <f t="shared" si="70"/>
        <v>8.0501426060994472</v>
      </c>
      <c r="L110" s="43">
        <v>6.7643465995788574</v>
      </c>
      <c r="M110" s="43">
        <v>6.0317459106445313</v>
      </c>
      <c r="N110" s="43">
        <v>5.1770453453063965</v>
      </c>
      <c r="O110" s="43">
        <v>4.9328451156616211</v>
      </c>
      <c r="P110" s="43">
        <v>5.0549449920654297</v>
      </c>
      <c r="Q110" s="43">
        <v>4.1269841194152832</v>
      </c>
      <c r="R110" s="54">
        <f t="shared" si="71"/>
        <v>5.3479853471120196</v>
      </c>
      <c r="S110" s="43">
        <v>6.8376069068908691</v>
      </c>
      <c r="T110" s="43">
        <v>7.4481072425842285</v>
      </c>
      <c r="U110" s="43">
        <v>9.0354089736938477</v>
      </c>
      <c r="V110" s="43">
        <v>8.1807079315185547</v>
      </c>
      <c r="W110" s="43">
        <v>6.8376069068908691</v>
      </c>
      <c r="X110" s="43">
        <v>6.471306324005127</v>
      </c>
      <c r="Y110" s="56">
        <f t="shared" si="72"/>
        <v>7.468457380930583</v>
      </c>
      <c r="Z110" s="42">
        <v>-4.1514042764902115E-2</v>
      </c>
      <c r="AA110" s="42">
        <v>-4.6398047357797623E-2</v>
      </c>
      <c r="AB110" s="42">
        <v>-3.6630038172006607E-2</v>
      </c>
      <c r="AC110" s="42">
        <v>-4.6398047357797623E-2</v>
      </c>
      <c r="AD110" s="42">
        <v>-5.128205195069313E-2</v>
      </c>
      <c r="AE110" s="42">
        <v>-2.6862027123570442E-2</v>
      </c>
      <c r="AF110" s="54">
        <f t="shared" si="73"/>
        <v>-4.1514042454461254E-2</v>
      </c>
      <c r="AG110" s="42">
        <v>7.5008544921875</v>
      </c>
      <c r="AH110" s="42">
        <v>7.9213676452636719</v>
      </c>
      <c r="AI110" s="42">
        <v>8.0615386962890625</v>
      </c>
      <c r="AJ110" s="42">
        <v>7.5658121109008789</v>
      </c>
      <c r="AK110" s="42">
        <v>7.6752138137817383</v>
      </c>
      <c r="AL110" s="42">
        <v>7.6034188270568848</v>
      </c>
      <c r="AM110" s="54">
        <f t="shared" si="74"/>
        <v>7.7213675975799561</v>
      </c>
      <c r="AN110" s="44">
        <v>0.5177045464515686</v>
      </c>
      <c r="AO110" s="44">
        <v>0.46153846383094788</v>
      </c>
      <c r="AP110" s="44">
        <v>0.48840048909187317</v>
      </c>
      <c r="AQ110" s="44">
        <v>0.49328449368476868</v>
      </c>
      <c r="AR110" s="44">
        <v>0.52014654874801636</v>
      </c>
      <c r="AS110" s="44">
        <v>0.51526254415512085</v>
      </c>
      <c r="AT110" s="58">
        <f t="shared" si="75"/>
        <v>0.49938951432704926</v>
      </c>
      <c r="AU110" s="42">
        <v>0.64102566242218018</v>
      </c>
      <c r="AV110" s="42">
        <v>0.57020759582519531</v>
      </c>
      <c r="AW110" s="42">
        <v>0.57875460386276245</v>
      </c>
      <c r="AX110" s="42">
        <v>0.52258855104446411</v>
      </c>
      <c r="AY110" s="42">
        <v>0.60561662912368774</v>
      </c>
      <c r="AZ110" s="42">
        <v>0.5653235912322998</v>
      </c>
      <c r="BA110" s="54">
        <f t="shared" si="63"/>
        <v>0.58058610558509827</v>
      </c>
      <c r="BB110" s="44"/>
      <c r="BC110" s="42">
        <v>0.24908424913883209</v>
      </c>
      <c r="BD110" s="42">
        <v>0.190476194024086</v>
      </c>
      <c r="BE110" s="42">
        <v>0.19291819632053375</v>
      </c>
      <c r="BF110" s="42">
        <v>0.13064713776111603</v>
      </c>
      <c r="BG110" s="42">
        <v>0.21367521584033966</v>
      </c>
      <c r="BH110" s="42">
        <v>0.18681319057941437</v>
      </c>
      <c r="BI110" s="54">
        <f t="shared" si="76"/>
        <v>0.19393569727738699</v>
      </c>
      <c r="BJ110" s="44">
        <v>4.0979292243719101E-2</v>
      </c>
      <c r="BK110" s="44">
        <v>3.9954580366611481E-2</v>
      </c>
      <c r="BL110" s="44">
        <v>3.9954580366611481E-2</v>
      </c>
      <c r="BM110" s="44">
        <v>4.0969919413328171E-2</v>
      </c>
      <c r="BN110" s="44">
        <v>4.2049679905176163E-2</v>
      </c>
      <c r="BO110" s="44">
        <v>4.1000757366418839E-2</v>
      </c>
      <c r="BP110" s="58">
        <f t="shared" si="77"/>
        <v>4.0818134943644203E-2</v>
      </c>
      <c r="BQ110" s="42">
        <v>1.129426121711731</v>
      </c>
      <c r="BR110" s="42">
        <v>1.1404151916503906</v>
      </c>
      <c r="BS110" s="42">
        <v>1.1147741079330444</v>
      </c>
      <c r="BT110" s="42">
        <v>1.0744811296463013</v>
      </c>
      <c r="BU110" s="42">
        <v>1.0744811296463013</v>
      </c>
      <c r="BV110" s="42">
        <v>1.0989011526107788</v>
      </c>
      <c r="BW110" s="54">
        <f t="shared" si="78"/>
        <v>1.1054131388664246</v>
      </c>
      <c r="BX110" s="44">
        <v>4.6398047357797623E-2</v>
      </c>
      <c r="BY110" s="44">
        <v>4.6398047357797623E-2</v>
      </c>
      <c r="BZ110" s="44">
        <v>4.5177046209573746E-2</v>
      </c>
      <c r="CA110" s="44">
        <v>4.6398047357797623E-2</v>
      </c>
      <c r="CB110" s="44">
        <v>4.6398047357797623E-2</v>
      </c>
      <c r="CC110" s="44">
        <v>4.76190485060215E-2</v>
      </c>
      <c r="CD110" s="58">
        <f t="shared" si="79"/>
        <v>4.6398047357797623E-2</v>
      </c>
      <c r="CE110" s="42">
        <v>7.6820511817932129</v>
      </c>
      <c r="CF110" s="42">
        <v>7.6991453170776367</v>
      </c>
      <c r="CG110" s="42">
        <v>7.6991453170776367</v>
      </c>
      <c r="CH110" s="42">
        <v>7.7059826850891113</v>
      </c>
      <c r="CI110" s="42">
        <v>7.6991453170776367</v>
      </c>
      <c r="CJ110" s="42">
        <v>7.7025642395019531</v>
      </c>
      <c r="CK110" s="54">
        <f t="shared" si="80"/>
        <v>7.6980056762695313</v>
      </c>
      <c r="CL110" s="42"/>
      <c r="CM110" s="44"/>
      <c r="CN110" s="44">
        <v>1.8285714387893677</v>
      </c>
      <c r="CO110" s="44">
        <v>1.6849817037582397</v>
      </c>
      <c r="CP110" s="44">
        <v>1.7181929349899292</v>
      </c>
      <c r="CQ110" s="44">
        <v>1.7435897588729858</v>
      </c>
      <c r="CR110" s="44">
        <v>1.7807081937789917</v>
      </c>
      <c r="CS110" s="44">
        <v>1.7514041662216187</v>
      </c>
      <c r="CT110" s="58">
        <f t="shared" si="81"/>
        <v>1.7512413660685222</v>
      </c>
      <c r="CU110" s="44">
        <v>0.72625386714935303</v>
      </c>
      <c r="CV110" s="44">
        <v>0.94141566753387451</v>
      </c>
      <c r="CW110" s="44">
        <v>0.91661465167999268</v>
      </c>
      <c r="CX110" s="44">
        <v>0.82756417989730835</v>
      </c>
      <c r="CY110" s="44">
        <v>0.86767137050628662</v>
      </c>
      <c r="CZ110" s="44">
        <v>0.83553606271743774</v>
      </c>
      <c r="DA110" s="58">
        <f t="shared" si="82"/>
        <v>0.85250929991404212</v>
      </c>
      <c r="DB110" s="65">
        <v>1227.106201171875</v>
      </c>
      <c r="DC110" s="65">
        <v>1210.6226806640625</v>
      </c>
      <c r="DD110" s="65">
        <v>1152.380859375</v>
      </c>
      <c r="DE110" s="65">
        <v>1190.4761962890625</v>
      </c>
      <c r="DF110" s="65">
        <v>1188.5225830078125</v>
      </c>
      <c r="DG110" s="65">
        <v>1241.6361083984375</v>
      </c>
      <c r="DH110" s="58">
        <f t="shared" si="83"/>
        <v>1.7305787109374999</v>
      </c>
      <c r="DI110" s="65">
        <v>1215.115966796875</v>
      </c>
      <c r="DJ110" s="65">
        <v>1206.22705078125</v>
      </c>
      <c r="DK110" s="65">
        <v>1223.5653076171875</v>
      </c>
      <c r="DL110" s="65">
        <v>1204.0048828125</v>
      </c>
      <c r="DM110" s="65">
        <v>1221.95361328125</v>
      </c>
      <c r="DN110" s="65">
        <v>1211.086669921875</v>
      </c>
      <c r="DO110" s="58">
        <f t="shared" si="84"/>
        <v>1.7476688378906251</v>
      </c>
      <c r="DP110" s="77">
        <v>49</v>
      </c>
      <c r="DQ110" s="77">
        <v>2687.875</v>
      </c>
      <c r="DR110" s="65">
        <v>710.75</v>
      </c>
      <c r="DS110" s="65">
        <v>0</v>
      </c>
      <c r="DT110" s="65">
        <v>706.9375</v>
      </c>
      <c r="DU110" s="65">
        <v>708.875</v>
      </c>
      <c r="DV110" s="65">
        <v>743.9375</v>
      </c>
      <c r="DW110" s="65">
        <v>0</v>
      </c>
      <c r="DX110" s="58">
        <f t="shared" si="85"/>
        <v>0.68891999999999998</v>
      </c>
      <c r="DY110" s="43">
        <v>6.0635409355163574</v>
      </c>
      <c r="DZ110" s="43">
        <v>13.015280723571777</v>
      </c>
      <c r="EA110" s="43">
        <v>29.108123779296875</v>
      </c>
      <c r="EB110" s="44">
        <f t="shared" si="88"/>
        <v>1.6211963323211671</v>
      </c>
      <c r="EC110" s="42">
        <v>12</v>
      </c>
      <c r="ED110" s="42">
        <v>12</v>
      </c>
      <c r="EE110" s="42">
        <v>12</v>
      </c>
      <c r="EF110" s="42">
        <v>12</v>
      </c>
      <c r="EG110" s="42">
        <v>12</v>
      </c>
      <c r="EH110" s="42">
        <v>12</v>
      </c>
      <c r="EI110" s="56">
        <f t="shared" si="64"/>
        <v>12</v>
      </c>
      <c r="EJ110" s="65">
        <v>319.2</v>
      </c>
      <c r="EK110" s="42">
        <v>0</v>
      </c>
      <c r="EL110" s="42">
        <v>0</v>
      </c>
      <c r="EM110" s="42">
        <v>0</v>
      </c>
      <c r="EN110" s="42">
        <v>0</v>
      </c>
      <c r="EO110" s="42">
        <v>0</v>
      </c>
      <c r="EP110" s="42">
        <v>0</v>
      </c>
      <c r="EQ110" s="54" t="str">
        <f t="shared" si="65"/>
        <v>0</v>
      </c>
      <c r="ER110" s="42"/>
      <c r="ES110" s="42">
        <v>0</v>
      </c>
      <c r="ET110" s="42">
        <v>0</v>
      </c>
      <c r="EU110" s="42">
        <v>0</v>
      </c>
      <c r="EV110" s="42">
        <v>0</v>
      </c>
      <c r="EW110" s="42">
        <v>0</v>
      </c>
      <c r="EX110" s="42">
        <v>0</v>
      </c>
      <c r="EY110" s="54" t="str">
        <f t="shared" si="66"/>
        <v>0</v>
      </c>
      <c r="EZ110" s="42"/>
      <c r="FA110" s="42">
        <v>0.17000000178813934</v>
      </c>
      <c r="FB110" s="42">
        <v>0.17000000178813934</v>
      </c>
      <c r="FC110" s="42">
        <v>0.17000000178813934</v>
      </c>
      <c r="FD110" s="42">
        <v>0.18000000715255737</v>
      </c>
      <c r="FE110" s="42">
        <v>0.18000000715255737</v>
      </c>
      <c r="FF110" s="42">
        <v>0.18000000715255737</v>
      </c>
      <c r="FG110" s="54">
        <f t="shared" si="67"/>
        <v>0.17500000447034836</v>
      </c>
      <c r="FH110" s="42"/>
      <c r="FI110" s="42">
        <v>0.23999999463558197</v>
      </c>
      <c r="FJ110" s="42">
        <v>0.23999999463558197</v>
      </c>
      <c r="FK110" s="42">
        <v>0.23999999463558197</v>
      </c>
      <c r="FL110" s="42">
        <v>0.23999999463558197</v>
      </c>
      <c r="FM110" s="42">
        <v>0.23999999463558197</v>
      </c>
      <c r="FN110" s="42">
        <v>0.23999999463558197</v>
      </c>
      <c r="FO110" s="54">
        <f t="shared" si="68"/>
        <v>0.23999999463558197</v>
      </c>
      <c r="FP110" s="42"/>
      <c r="FQ110" s="42">
        <v>0.5899999737739563</v>
      </c>
      <c r="FR110" s="42">
        <v>0.5899999737739563</v>
      </c>
      <c r="FS110" s="42">
        <v>0.5899999737739563</v>
      </c>
      <c r="FT110" s="42">
        <v>0.5899999737739563</v>
      </c>
      <c r="FU110" s="42">
        <v>0.5899999737739563</v>
      </c>
      <c r="FV110" s="42">
        <v>0.5899999737739563</v>
      </c>
      <c r="FW110" s="54">
        <f t="shared" si="69"/>
        <v>0.5899999737739563</v>
      </c>
      <c r="FX110" s="42"/>
      <c r="FY110">
        <f t="shared" si="86"/>
        <v>1.1747914877809202</v>
      </c>
      <c r="FZ110">
        <f t="shared" si="87"/>
        <v>1.0319397153975309</v>
      </c>
    </row>
    <row r="111" spans="1:182">
      <c r="A111" s="40">
        <v>39178</v>
      </c>
      <c r="B111" s="41"/>
      <c r="C111" s="41"/>
      <c r="D111" s="41"/>
      <c r="E111" s="42">
        <v>8.0444440841674805</v>
      </c>
      <c r="F111" s="42">
        <v>8.020512580871582</v>
      </c>
      <c r="G111" s="42">
        <v>8.0034189224243164</v>
      </c>
      <c r="H111" s="42">
        <v>8.0376071929931641</v>
      </c>
      <c r="I111" s="42">
        <v>8.0923080444335938</v>
      </c>
      <c r="J111" s="42">
        <v>8.0957269668579102</v>
      </c>
      <c r="K111" s="54">
        <f t="shared" si="70"/>
        <v>8.0490029652913417</v>
      </c>
      <c r="L111" s="43">
        <v>3.2722833156585693</v>
      </c>
      <c r="M111" s="43">
        <v>2.6373627185821533</v>
      </c>
      <c r="N111" s="43">
        <v>2.124542236328125</v>
      </c>
      <c r="O111" s="43">
        <v>2.1733822822570801</v>
      </c>
      <c r="P111" s="43">
        <v>2.4175825119018555</v>
      </c>
      <c r="Q111" s="43">
        <v>2.0512821674346924</v>
      </c>
      <c r="R111" s="54">
        <f t="shared" si="71"/>
        <v>2.4460725386937461</v>
      </c>
      <c r="S111" s="43">
        <v>6.105006217956543</v>
      </c>
      <c r="T111" s="43">
        <v>5.6166057586669922</v>
      </c>
      <c r="U111" s="43">
        <v>5.3724055290222168</v>
      </c>
      <c r="V111" s="43">
        <v>5.4945054054260254</v>
      </c>
      <c r="W111" s="43">
        <v>5.25030517578125</v>
      </c>
      <c r="X111" s="43">
        <v>4.5177044868469238</v>
      </c>
      <c r="Y111" s="56">
        <f t="shared" si="72"/>
        <v>5.3927554289499922</v>
      </c>
      <c r="Z111" s="42">
        <v>-2.6862027123570442E-2</v>
      </c>
      <c r="AA111" s="42">
        <v>-5.128205195069313E-2</v>
      </c>
      <c r="AB111" s="42">
        <v>-5.128205195069313E-2</v>
      </c>
      <c r="AC111" s="42">
        <v>-4.6398047357797623E-2</v>
      </c>
      <c r="AD111" s="42">
        <v>-4.6398047357797623E-2</v>
      </c>
      <c r="AE111" s="42">
        <v>-3.6630038172006607E-2</v>
      </c>
      <c r="AF111" s="54">
        <f t="shared" si="73"/>
        <v>-4.3142043985426426E-2</v>
      </c>
      <c r="AG111" s="42">
        <v>7.9282050132751465</v>
      </c>
      <c r="AH111" s="42">
        <v>7.8700852394104004</v>
      </c>
      <c r="AI111" s="42">
        <v>7.6068377494812012</v>
      </c>
      <c r="AJ111" s="42">
        <v>7.8222222328186035</v>
      </c>
      <c r="AK111" s="42">
        <v>7.7264957427978516</v>
      </c>
      <c r="AL111" s="42">
        <v>7.8427348136901855</v>
      </c>
      <c r="AM111" s="54">
        <f t="shared" si="74"/>
        <v>7.7994301319122314</v>
      </c>
      <c r="AN111" s="44">
        <v>0.53479856252670288</v>
      </c>
      <c r="AO111" s="44">
        <v>0.50305253267288208</v>
      </c>
      <c r="AP111" s="44">
        <v>0.48107448220252991</v>
      </c>
      <c r="AQ111" s="44">
        <v>0.56166058778762817</v>
      </c>
      <c r="AR111" s="44">
        <v>0.53724056482315063</v>
      </c>
      <c r="AS111" s="44">
        <v>0.48107448220252991</v>
      </c>
      <c r="AT111" s="58">
        <f t="shared" si="75"/>
        <v>0.5164835353692373</v>
      </c>
      <c r="AU111" s="42">
        <v>0.61416363716125488</v>
      </c>
      <c r="AV111" s="42">
        <v>0.64224666357040405</v>
      </c>
      <c r="AW111" s="42">
        <v>0.6080586314201355</v>
      </c>
      <c r="AX111" s="42">
        <v>0.60073262453079224</v>
      </c>
      <c r="AY111" s="42">
        <v>0.50671553611755371</v>
      </c>
      <c r="AZ111" s="42">
        <v>0.63736265897750854</v>
      </c>
      <c r="BA111" s="54">
        <f t="shared" si="63"/>
        <v>0.60154662529627478</v>
      </c>
      <c r="BB111" s="44"/>
      <c r="BC111" s="42">
        <v>0.19902320206165314</v>
      </c>
      <c r="BD111" s="42">
        <v>0.23199023306369781</v>
      </c>
      <c r="BE111" s="42">
        <v>0.24908424913883209</v>
      </c>
      <c r="BF111" s="42">
        <v>0.22954823076725006</v>
      </c>
      <c r="BG111" s="42">
        <v>0.17704518139362335</v>
      </c>
      <c r="BH111" s="42">
        <v>0.21733821928501129</v>
      </c>
      <c r="BI111" s="54">
        <f t="shared" si="76"/>
        <v>0.21733821928501129</v>
      </c>
      <c r="BJ111" s="44">
        <v>3.9879146963357925E-2</v>
      </c>
      <c r="BK111" s="44">
        <v>3.9879146963357925E-2</v>
      </c>
      <c r="BL111" s="44">
        <v>4.2087387293577194E-2</v>
      </c>
      <c r="BM111" s="44">
        <v>4.1086647659540176E-2</v>
      </c>
      <c r="BN111" s="44">
        <v>4.0016032755374908E-2</v>
      </c>
      <c r="BO111" s="44">
        <v>4.0016032755374908E-2</v>
      </c>
      <c r="BP111" s="58">
        <f t="shared" si="77"/>
        <v>4.049406573176384E-2</v>
      </c>
      <c r="BQ111" s="42">
        <v>1.0952380895614624</v>
      </c>
      <c r="BR111" s="42">
        <v>1.1196581125259399</v>
      </c>
      <c r="BS111" s="42">
        <v>1.1282051801681519</v>
      </c>
      <c r="BT111" s="42">
        <v>1.1135531663894653</v>
      </c>
      <c r="BU111" s="42">
        <v>1.1062271595001221</v>
      </c>
      <c r="BV111" s="42">
        <v>1.0720391273498535</v>
      </c>
      <c r="BW111" s="54">
        <f t="shared" si="78"/>
        <v>1.1058201392491658</v>
      </c>
      <c r="BX111" s="44">
        <v>4.8840049654245377E-2</v>
      </c>
      <c r="BY111" s="44">
        <v>4.6398047357797623E-2</v>
      </c>
      <c r="BZ111" s="44">
        <v>4.8840049654245377E-2</v>
      </c>
      <c r="CA111" s="44">
        <v>4.6398047357797623E-2</v>
      </c>
      <c r="CB111" s="44">
        <v>4.6398047357797623E-2</v>
      </c>
      <c r="CC111" s="44">
        <v>4.5177046209573746E-2</v>
      </c>
      <c r="CD111" s="58">
        <f t="shared" si="79"/>
        <v>4.7008547931909561E-2</v>
      </c>
      <c r="CE111" s="42">
        <v>7.729914665222168</v>
      </c>
      <c r="CF111" s="42">
        <v>7.7367520332336426</v>
      </c>
      <c r="CG111" s="42">
        <v>7.75042724609375</v>
      </c>
      <c r="CH111" s="42">
        <v>7.740170955657959</v>
      </c>
      <c r="CI111" s="42">
        <v>7.729914665222168</v>
      </c>
      <c r="CJ111" s="42">
        <v>7.729914665222168</v>
      </c>
      <c r="CK111" s="54">
        <f t="shared" si="80"/>
        <v>7.7361823717753095</v>
      </c>
      <c r="CL111" s="42"/>
      <c r="CM111" s="44"/>
      <c r="CN111" s="44">
        <v>1.7953602075576782</v>
      </c>
      <c r="CO111" s="44">
        <v>1.7045177221298218</v>
      </c>
      <c r="CP111" s="44">
        <v>1.8080586194992065</v>
      </c>
      <c r="CQ111" s="44">
        <v>1.8305250406265259</v>
      </c>
      <c r="CR111" s="44">
        <v>1.7054945230484009</v>
      </c>
      <c r="CS111" s="44">
        <v>1.6722832918167114</v>
      </c>
      <c r="CT111" s="58">
        <f t="shared" si="81"/>
        <v>1.7527065674463909</v>
      </c>
      <c r="CU111" s="44">
        <v>0.86767137050628662</v>
      </c>
      <c r="CV111" s="44">
        <v>0.88388854265213013</v>
      </c>
      <c r="CW111" s="44">
        <v>0.83553606271743774</v>
      </c>
      <c r="CX111" s="44">
        <v>0.77247333526611328</v>
      </c>
      <c r="CY111" s="44">
        <v>0.90839612483978271</v>
      </c>
      <c r="CZ111" s="44">
        <v>0.89203411340713501</v>
      </c>
      <c r="DA111" s="58">
        <f t="shared" si="82"/>
        <v>0.85999992489814758</v>
      </c>
      <c r="DB111" s="65">
        <v>1215.3846435546875</v>
      </c>
      <c r="DC111" s="65">
        <v>1140.5372314453125</v>
      </c>
      <c r="DD111" s="65">
        <v>1256.0439453125</v>
      </c>
      <c r="DE111" s="65">
        <v>1176.3125</v>
      </c>
      <c r="DF111" s="65">
        <v>1232.1123046875</v>
      </c>
      <c r="DG111" s="65">
        <v>1094.50537109375</v>
      </c>
      <c r="DH111" s="58">
        <f t="shared" si="83"/>
        <v>1.7075750390625</v>
      </c>
      <c r="DI111" s="65">
        <v>1206.4468994140625</v>
      </c>
      <c r="DJ111" s="65">
        <v>1185.98291015625</v>
      </c>
      <c r="DK111" s="65">
        <v>1182.808349609375</v>
      </c>
      <c r="DL111" s="65">
        <v>1208.6446533203125</v>
      </c>
      <c r="DM111" s="65">
        <v>1204.5421142578125</v>
      </c>
      <c r="DN111" s="65">
        <v>1203.247802734375</v>
      </c>
      <c r="DO111" s="58">
        <f t="shared" si="84"/>
        <v>1.7260014550781251</v>
      </c>
      <c r="DP111" s="77">
        <v>24</v>
      </c>
      <c r="DQ111" s="77">
        <v>469.875</v>
      </c>
      <c r="DR111" s="65">
        <v>701</v>
      </c>
      <c r="DS111" s="65">
        <v>733</v>
      </c>
      <c r="DT111" s="65">
        <v>759.125</v>
      </c>
      <c r="DU111" s="65">
        <v>737.6875</v>
      </c>
      <c r="DV111" s="65">
        <v>0</v>
      </c>
      <c r="DW111" s="65">
        <v>720.25</v>
      </c>
      <c r="DX111" s="58">
        <f t="shared" si="85"/>
        <v>0.87625500000000001</v>
      </c>
      <c r="DY111" s="43">
        <v>6.4169473648071289</v>
      </c>
      <c r="DZ111" s="43">
        <v>14.664765357971191</v>
      </c>
      <c r="EA111" s="43">
        <v>27.108528137207031</v>
      </c>
      <c r="EB111" s="44">
        <f t="shared" si="88"/>
        <v>1.4851766984558106</v>
      </c>
      <c r="EC111" s="42">
        <v>12</v>
      </c>
      <c r="ED111" s="42">
        <v>12</v>
      </c>
      <c r="EE111" s="42">
        <v>12</v>
      </c>
      <c r="EF111" s="42">
        <v>12</v>
      </c>
      <c r="EG111" s="42">
        <v>12</v>
      </c>
      <c r="EH111" s="42">
        <v>12</v>
      </c>
      <c r="EI111" s="56">
        <f t="shared" si="64"/>
        <v>12</v>
      </c>
      <c r="EJ111" s="65">
        <v>151.4</v>
      </c>
      <c r="EK111" s="42">
        <v>0</v>
      </c>
      <c r="EL111" s="42">
        <v>0</v>
      </c>
      <c r="EM111" s="42">
        <v>0</v>
      </c>
      <c r="EN111" s="42">
        <v>0</v>
      </c>
      <c r="EO111" s="42">
        <v>0</v>
      </c>
      <c r="EP111" s="42">
        <v>0</v>
      </c>
      <c r="EQ111" s="54" t="str">
        <f t="shared" si="65"/>
        <v>0</v>
      </c>
      <c r="ER111" s="42"/>
      <c r="ES111" s="42">
        <v>0</v>
      </c>
      <c r="ET111" s="42">
        <v>0</v>
      </c>
      <c r="EU111" s="42">
        <v>0</v>
      </c>
      <c r="EV111" s="42">
        <v>0</v>
      </c>
      <c r="EW111" s="42">
        <v>0</v>
      </c>
      <c r="EX111" s="42">
        <v>0</v>
      </c>
      <c r="EY111" s="54" t="str">
        <f t="shared" si="66"/>
        <v>0</v>
      </c>
      <c r="EZ111" s="42"/>
      <c r="FA111" s="42">
        <v>0.18000000715255737</v>
      </c>
      <c r="FB111" s="42">
        <v>0.18000000715255737</v>
      </c>
      <c r="FC111" s="42">
        <v>0.18000000715255737</v>
      </c>
      <c r="FD111" s="42">
        <v>0.18000000715255737</v>
      </c>
      <c r="FE111" s="42">
        <v>0.18000000715255737</v>
      </c>
      <c r="FF111" s="42">
        <v>0.18000000715255737</v>
      </c>
      <c r="FG111" s="54">
        <f t="shared" si="67"/>
        <v>0.18000000715255737</v>
      </c>
      <c r="FH111" s="42"/>
      <c r="FI111" s="42">
        <v>0.23999999463558197</v>
      </c>
      <c r="FJ111" s="42">
        <v>0.23999999463558197</v>
      </c>
      <c r="FK111" s="42">
        <v>0.23999999463558197</v>
      </c>
      <c r="FL111" s="42">
        <v>0.23999999463558197</v>
      </c>
      <c r="FM111" s="42">
        <v>0.23999999463558197</v>
      </c>
      <c r="FN111" s="42">
        <v>0.23999999463558197</v>
      </c>
      <c r="FO111" s="54">
        <f t="shared" si="68"/>
        <v>0.23999999463558197</v>
      </c>
      <c r="FP111" s="42"/>
      <c r="FQ111" s="42">
        <v>0.5899999737739563</v>
      </c>
      <c r="FR111" s="42">
        <v>0.5899999737739563</v>
      </c>
      <c r="FS111" s="42">
        <v>0.5899999737739563</v>
      </c>
      <c r="FT111" s="42">
        <v>0.5899999737739563</v>
      </c>
      <c r="FU111" s="42">
        <v>0.5899999737739563</v>
      </c>
      <c r="FV111" s="42">
        <v>0.5899999737739563</v>
      </c>
      <c r="FW111" s="54">
        <f t="shared" si="69"/>
        <v>0.5899999737739563</v>
      </c>
      <c r="FX111" s="42"/>
      <c r="FY111">
        <f t="shared" si="86"/>
        <v>1.0187542432125809</v>
      </c>
      <c r="FZ111">
        <f t="shared" si="87"/>
        <v>1.0408796452163374</v>
      </c>
    </row>
    <row r="112" spans="1:182">
      <c r="A112" s="40">
        <v>39179</v>
      </c>
      <c r="B112" s="41"/>
      <c r="C112" s="41"/>
      <c r="D112" s="41"/>
      <c r="E112" s="42">
        <v>8.020512580871582</v>
      </c>
      <c r="F112" s="42">
        <v>8</v>
      </c>
      <c r="G112" s="42">
        <v>7.9589743614196777</v>
      </c>
      <c r="H112" s="42">
        <v>8.0239315032958984</v>
      </c>
      <c r="I112" s="42">
        <v>8.0717945098876953</v>
      </c>
      <c r="J112" s="42">
        <v>8.0888891220092773</v>
      </c>
      <c r="K112" s="54">
        <f t="shared" si="70"/>
        <v>8.0273503462473546</v>
      </c>
      <c r="L112" s="43">
        <v>1.4407814741134644</v>
      </c>
      <c r="M112" s="43">
        <v>0.9523809552192688</v>
      </c>
      <c r="N112" s="43">
        <v>0.70818072557449341</v>
      </c>
      <c r="O112" s="43">
        <v>1.3675214052200317</v>
      </c>
      <c r="P112" s="43">
        <v>2.2222223281860352</v>
      </c>
      <c r="Q112" s="43">
        <v>2.1001222133636475</v>
      </c>
      <c r="R112" s="54">
        <f t="shared" si="71"/>
        <v>1.4652015169461567</v>
      </c>
      <c r="S112" s="43">
        <v>5.0061049461364746</v>
      </c>
      <c r="T112" s="43">
        <v>4.2735042572021484</v>
      </c>
      <c r="U112" s="43">
        <v>4.6398048400878906</v>
      </c>
      <c r="V112" s="43">
        <v>5.4945054054260254</v>
      </c>
      <c r="W112" s="43">
        <v>4.6398048400878906</v>
      </c>
      <c r="X112" s="43">
        <v>4.6398048400878906</v>
      </c>
      <c r="Y112" s="56">
        <f t="shared" si="72"/>
        <v>4.7822548548380537</v>
      </c>
      <c r="Z112" s="42">
        <v>-4.6398047357797623E-2</v>
      </c>
      <c r="AA112" s="42">
        <v>-6.1050061136484146E-2</v>
      </c>
      <c r="AB112" s="42">
        <v>-3.6630038172006607E-2</v>
      </c>
      <c r="AC112" s="42">
        <v>-4.1514042764902115E-2</v>
      </c>
      <c r="AD112" s="42">
        <v>-3.6630038172006607E-2</v>
      </c>
      <c r="AE112" s="42">
        <v>-6.1050061136484146E-2</v>
      </c>
      <c r="AF112" s="54">
        <f t="shared" si="73"/>
        <v>-4.7212048123280205E-2</v>
      </c>
      <c r="AG112" s="42">
        <v>7.7333331108093262</v>
      </c>
      <c r="AH112" s="42">
        <v>8.1675214767456055</v>
      </c>
      <c r="AI112" s="42">
        <v>8.0102567672729492</v>
      </c>
      <c r="AJ112" s="42">
        <v>7.9658117294311523</v>
      </c>
      <c r="AK112" s="42">
        <v>8.0341882705688477</v>
      </c>
      <c r="AL112" s="42">
        <v>7.6888890266418457</v>
      </c>
      <c r="AM112" s="54">
        <f t="shared" si="74"/>
        <v>7.9333333969116211</v>
      </c>
      <c r="AN112" s="44">
        <v>0.52258855104446411</v>
      </c>
      <c r="AO112" s="44">
        <v>0.43956044316291809</v>
      </c>
      <c r="AP112" s="44">
        <v>0.42735043168067932</v>
      </c>
      <c r="AQ112" s="44">
        <v>0.43467643857002258</v>
      </c>
      <c r="AR112" s="44">
        <v>0.34676435589790344</v>
      </c>
      <c r="AS112" s="44">
        <v>0.30769231915473938</v>
      </c>
      <c r="AT112" s="58">
        <f t="shared" si="75"/>
        <v>0.41310542325178784</v>
      </c>
      <c r="AU112" s="42">
        <v>0.57020759582519531</v>
      </c>
      <c r="AV112" s="42">
        <v>0.53479856252670288</v>
      </c>
      <c r="AW112" s="42">
        <v>0.73137974739074707</v>
      </c>
      <c r="AX112" s="42">
        <v>0.66422468423843384</v>
      </c>
      <c r="AY112" s="42">
        <v>0.71550673246383667</v>
      </c>
      <c r="AZ112" s="42">
        <v>0.78021979331970215</v>
      </c>
      <c r="BA112" s="54">
        <f t="shared" si="63"/>
        <v>0.66605618596076965</v>
      </c>
      <c r="BB112" s="44"/>
      <c r="BC112" s="42">
        <v>0.22954823076725006</v>
      </c>
      <c r="BD112" s="42">
        <v>0.1318681389093399</v>
      </c>
      <c r="BE112" s="42">
        <v>0.26251527667045593</v>
      </c>
      <c r="BF112" s="42">
        <v>0.24664224684238434</v>
      </c>
      <c r="BG112" s="42">
        <v>0.28205129504203796</v>
      </c>
      <c r="BH112" s="42">
        <v>0.30891332030296326</v>
      </c>
      <c r="BI112" s="54">
        <f t="shared" si="76"/>
        <v>0.24358975142240524</v>
      </c>
      <c r="BJ112" s="44">
        <v>4.0016032755374908E-2</v>
      </c>
      <c r="BK112" s="44">
        <v>3.8879528641700745E-2</v>
      </c>
      <c r="BL112" s="44">
        <v>3.7867285311222076E-2</v>
      </c>
      <c r="BM112" s="44">
        <v>3.7867285311222076E-2</v>
      </c>
      <c r="BN112" s="44">
        <v>3.7867285311222076E-2</v>
      </c>
      <c r="BO112" s="44">
        <v>3.7867285311222076E-2</v>
      </c>
      <c r="BP112" s="58">
        <f t="shared" si="77"/>
        <v>3.8394117106993995E-2</v>
      </c>
      <c r="BQ112" s="42">
        <v>1.1257631778717041</v>
      </c>
      <c r="BR112" s="42">
        <v>1.1013431549072266</v>
      </c>
      <c r="BS112" s="42">
        <v>1.0647131204605103</v>
      </c>
      <c r="BT112" s="42">
        <v>1.0952380895614624</v>
      </c>
      <c r="BU112" s="42">
        <v>1.1086691617965698</v>
      </c>
      <c r="BV112" s="42">
        <v>1.1379731893539429</v>
      </c>
      <c r="BW112" s="54">
        <f t="shared" si="78"/>
        <v>1.1056166489919026</v>
      </c>
      <c r="BX112" s="44">
        <v>4.2735043913125992E-2</v>
      </c>
      <c r="BY112" s="44">
        <v>4.3956045061349869E-2</v>
      </c>
      <c r="BZ112" s="44">
        <v>4.5177046209573746E-2</v>
      </c>
      <c r="CA112" s="44">
        <v>4.3956045061349869E-2</v>
      </c>
      <c r="CB112" s="44">
        <v>4.3956045061349869E-2</v>
      </c>
      <c r="CC112" s="44">
        <v>4.1514042764902115E-2</v>
      </c>
      <c r="CD112" s="58">
        <f t="shared" si="79"/>
        <v>4.3549044678608574E-2</v>
      </c>
      <c r="CE112" s="42">
        <v>7.740170955657959</v>
      </c>
      <c r="CF112" s="42">
        <v>7.7470083236694336</v>
      </c>
      <c r="CG112" s="42">
        <v>7.7538461685180664</v>
      </c>
      <c r="CH112" s="42">
        <v>7.7470083236694336</v>
      </c>
      <c r="CI112" s="42">
        <v>7.7572650909423828</v>
      </c>
      <c r="CJ112" s="42">
        <v>7.7470083236694336</v>
      </c>
      <c r="CK112" s="54">
        <f t="shared" si="80"/>
        <v>7.7487178643544512</v>
      </c>
      <c r="CL112" s="42"/>
      <c r="CM112" s="44"/>
      <c r="CN112" s="44">
        <v>1.6996337175369263</v>
      </c>
      <c r="CO112" s="44">
        <v>0.87032967805862427</v>
      </c>
      <c r="CP112" s="44">
        <v>1.0031746625900269</v>
      </c>
      <c r="CQ112" s="44">
        <v>0.8927960991859436</v>
      </c>
      <c r="CR112" s="44">
        <v>1.0197802782058716</v>
      </c>
      <c r="CS112" s="44">
        <v>0.8253968358039856</v>
      </c>
      <c r="CT112" s="58">
        <f t="shared" si="81"/>
        <v>1.0518518785635631</v>
      </c>
      <c r="CU112" s="44">
        <v>0.90020406246185303</v>
      </c>
      <c r="CV112" s="44">
        <v>1.6469192504882813</v>
      </c>
      <c r="CW112" s="44">
        <v>1.5776405334472656</v>
      </c>
      <c r="CX112" s="44">
        <v>1.6072125434875488</v>
      </c>
      <c r="CY112" s="44">
        <v>1.5973342657089233</v>
      </c>
      <c r="CZ112" s="44">
        <v>1.6072125434875488</v>
      </c>
      <c r="DA112" s="58">
        <f t="shared" si="82"/>
        <v>1.4894205331802368</v>
      </c>
      <c r="DB112" s="65">
        <v>1203.9072265625</v>
      </c>
      <c r="DC112" s="65">
        <v>581.4407958984375</v>
      </c>
      <c r="DD112" s="65">
        <v>652.991455078125</v>
      </c>
      <c r="DE112" s="65">
        <v>625.88525390625</v>
      </c>
      <c r="DF112" s="65">
        <v>597.80218505859375</v>
      </c>
      <c r="DG112" s="65">
        <v>585.5921630859375</v>
      </c>
      <c r="DH112" s="58">
        <f t="shared" si="83"/>
        <v>1.0194285791015625</v>
      </c>
      <c r="DI112" s="65">
        <v>1184.859619140625</v>
      </c>
      <c r="DJ112" s="65">
        <v>660.5128173828125</v>
      </c>
      <c r="DK112" s="65">
        <v>656.4102783203125</v>
      </c>
      <c r="DL112" s="65">
        <v>660.5128173828125</v>
      </c>
      <c r="DM112" s="65">
        <v>670.76922607421875</v>
      </c>
      <c r="DN112" s="65">
        <v>674.18804931640625</v>
      </c>
      <c r="DO112" s="58">
        <f t="shared" si="84"/>
        <v>1.081740673828125</v>
      </c>
      <c r="DP112" s="77">
        <v>0</v>
      </c>
      <c r="DQ112" s="77">
        <v>0</v>
      </c>
      <c r="DR112" s="65">
        <v>744.5</v>
      </c>
      <c r="DS112" s="65">
        <v>0</v>
      </c>
      <c r="DT112" s="65">
        <v>0</v>
      </c>
      <c r="DU112" s="65">
        <v>712.25</v>
      </c>
      <c r="DV112" s="65">
        <v>761.3125</v>
      </c>
      <c r="DW112" s="65">
        <v>0</v>
      </c>
      <c r="DX112" s="58">
        <f t="shared" si="85"/>
        <v>0.532335</v>
      </c>
      <c r="DY112" s="43">
        <v>6.6754574775695801</v>
      </c>
      <c r="DZ112" s="43">
        <v>12.401687622070313</v>
      </c>
      <c r="EA112" s="43">
        <v>29.165878295898438</v>
      </c>
      <c r="EB112" s="44">
        <f t="shared" si="88"/>
        <v>1.4121500232696533</v>
      </c>
      <c r="EC112" s="42">
        <v>12</v>
      </c>
      <c r="ED112" s="42">
        <v>12</v>
      </c>
      <c r="EE112" s="42">
        <v>12</v>
      </c>
      <c r="EF112" s="42">
        <v>12</v>
      </c>
      <c r="EG112" s="42">
        <v>12</v>
      </c>
      <c r="EH112" s="42">
        <v>12</v>
      </c>
      <c r="EI112" s="56">
        <f t="shared" si="64"/>
        <v>12</v>
      </c>
      <c r="EJ112" s="65">
        <v>78.72</v>
      </c>
      <c r="EK112" s="42">
        <v>0</v>
      </c>
      <c r="EL112" s="42">
        <v>0</v>
      </c>
      <c r="EM112" s="42">
        <v>0</v>
      </c>
      <c r="EN112" s="42">
        <v>0</v>
      </c>
      <c r="EO112" s="42">
        <v>0</v>
      </c>
      <c r="EP112" s="42">
        <v>0</v>
      </c>
      <c r="EQ112" s="54" t="str">
        <f t="shared" si="65"/>
        <v>0</v>
      </c>
      <c r="ER112" s="42"/>
      <c r="ES112" s="42">
        <v>0</v>
      </c>
      <c r="ET112" s="42">
        <v>0</v>
      </c>
      <c r="EU112" s="42">
        <v>0</v>
      </c>
      <c r="EV112" s="42">
        <v>0</v>
      </c>
      <c r="EW112" s="42">
        <v>0</v>
      </c>
      <c r="EX112" s="42">
        <v>0</v>
      </c>
      <c r="EY112" s="54" t="str">
        <f t="shared" si="66"/>
        <v>0</v>
      </c>
      <c r="EZ112" s="42"/>
      <c r="FA112" s="42">
        <v>0.18000000715255737</v>
      </c>
      <c r="FB112" s="42">
        <v>0.18000000715255737</v>
      </c>
      <c r="FC112" s="42">
        <v>0.20999999344348907</v>
      </c>
      <c r="FD112" s="42">
        <v>0.20999999344348907</v>
      </c>
      <c r="FE112" s="42">
        <v>0.20999999344348907</v>
      </c>
      <c r="FF112" s="42">
        <v>0.20999999344348907</v>
      </c>
      <c r="FG112" s="54">
        <f t="shared" si="67"/>
        <v>0.1999999980131785</v>
      </c>
      <c r="FH112" s="42"/>
      <c r="FI112" s="42">
        <v>0.23999999463558197</v>
      </c>
      <c r="FJ112" s="42">
        <v>0.23999999463558197</v>
      </c>
      <c r="FK112" s="42">
        <v>0.23999999463558197</v>
      </c>
      <c r="FL112" s="42">
        <v>0.23999999463558197</v>
      </c>
      <c r="FM112" s="42">
        <v>0.23999999463558197</v>
      </c>
      <c r="FN112" s="42">
        <v>0.23999999463558197</v>
      </c>
      <c r="FO112" s="54">
        <f t="shared" si="68"/>
        <v>0.23999999463558197</v>
      </c>
      <c r="FP112" s="42"/>
      <c r="FQ112" s="42">
        <v>0.5899999737739563</v>
      </c>
      <c r="FR112" s="42">
        <v>0.5899999737739563</v>
      </c>
      <c r="FS112" s="42">
        <v>0.5899999737739563</v>
      </c>
      <c r="FT112" s="42">
        <v>0.5899999737739563</v>
      </c>
      <c r="FU112" s="42">
        <v>0.5899999737739563</v>
      </c>
      <c r="FV112" s="42">
        <v>0.5899999737739563</v>
      </c>
      <c r="FW112" s="54">
        <f t="shared" si="69"/>
        <v>0.5899999737739563</v>
      </c>
      <c r="FX112" s="42"/>
      <c r="FY112">
        <f t="shared" si="86"/>
        <v>1.0635718202832782</v>
      </c>
      <c r="FZ112">
        <f t="shared" si="87"/>
        <v>0.97708226396619646</v>
      </c>
    </row>
    <row r="113" spans="1:182">
      <c r="A113" s="40">
        <v>39180</v>
      </c>
      <c r="B113" s="41"/>
      <c r="C113" s="41"/>
      <c r="D113" s="41"/>
      <c r="E113" s="42">
        <v>8.0034189224243164</v>
      </c>
      <c r="F113" s="42">
        <v>7.9931621551513672</v>
      </c>
      <c r="G113" s="42">
        <v>7.9931621551513672</v>
      </c>
      <c r="H113" s="42">
        <v>8.0307693481445312</v>
      </c>
      <c r="I113" s="42">
        <v>8.0376071929931641</v>
      </c>
      <c r="J113" s="42">
        <v>8.0512819290161133</v>
      </c>
      <c r="K113" s="54">
        <f t="shared" si="70"/>
        <v>8.0182336171468105</v>
      </c>
      <c r="L113" s="43">
        <v>1.3675214052200317</v>
      </c>
      <c r="M113" s="43">
        <v>1.0744811296463013</v>
      </c>
      <c r="N113" s="43">
        <v>0.8302808403968811</v>
      </c>
      <c r="O113" s="43">
        <v>1.4407814741134644</v>
      </c>
      <c r="P113" s="43">
        <v>2.4175825119018555</v>
      </c>
      <c r="Q113" s="43">
        <v>2.0268621444702148</v>
      </c>
      <c r="R113" s="54">
        <f t="shared" si="71"/>
        <v>1.5262515842914581</v>
      </c>
      <c r="S113" s="43">
        <v>4.7619047164916992</v>
      </c>
      <c r="T113" s="43">
        <v>4.6398048400878906</v>
      </c>
      <c r="U113" s="43">
        <v>4.5177044868469238</v>
      </c>
      <c r="V113" s="43">
        <v>5.25030517578125</v>
      </c>
      <c r="W113" s="43">
        <v>4.6398048400878906</v>
      </c>
      <c r="X113" s="43">
        <v>4.029304027557373</v>
      </c>
      <c r="Y113" s="56">
        <f t="shared" si="72"/>
        <v>4.6398046811421709</v>
      </c>
      <c r="Z113" s="42">
        <v>-5.6166056543588638E-2</v>
      </c>
      <c r="AA113" s="42">
        <v>-6.1050061136484146E-2</v>
      </c>
      <c r="AB113" s="42">
        <v>-4.6398047357797623E-2</v>
      </c>
      <c r="AC113" s="42">
        <v>-5.128205195069313E-2</v>
      </c>
      <c r="AD113" s="42">
        <v>-5.6166056543588638E-2</v>
      </c>
      <c r="AE113" s="42">
        <v>-4.6398047357797623E-2</v>
      </c>
      <c r="AF113" s="54">
        <f t="shared" si="73"/>
        <v>-5.2910053481658302E-2</v>
      </c>
      <c r="AG113" s="42">
        <v>7.6854701042175293</v>
      </c>
      <c r="AH113" s="42">
        <v>7.8358974456787109</v>
      </c>
      <c r="AI113" s="42">
        <v>8.2803421020507813</v>
      </c>
      <c r="AJ113" s="42">
        <v>7.5350427627563477</v>
      </c>
      <c r="AK113" s="42">
        <v>8.0752134323120117</v>
      </c>
      <c r="AL113" s="42">
        <v>7.8222222328186035</v>
      </c>
      <c r="AM113" s="54">
        <f t="shared" si="74"/>
        <v>7.872364679972331</v>
      </c>
      <c r="AN113" s="44">
        <v>0.31501832604408264</v>
      </c>
      <c r="AO113" s="44">
        <v>0.35897436738014221</v>
      </c>
      <c r="AP113" s="44">
        <v>0.40293040871620178</v>
      </c>
      <c r="AQ113" s="44">
        <v>0.38827839493751526</v>
      </c>
      <c r="AR113" s="44">
        <v>0.32478633522987366</v>
      </c>
      <c r="AS113" s="44">
        <v>0.41025641560554504</v>
      </c>
      <c r="AT113" s="58">
        <f t="shared" si="75"/>
        <v>0.36670737465222675</v>
      </c>
      <c r="AU113" s="42">
        <v>0.75946277379989624</v>
      </c>
      <c r="AV113" s="42">
        <v>0.82417583465576172</v>
      </c>
      <c r="AW113" s="42">
        <v>0.77289378643035889</v>
      </c>
      <c r="AX113" s="42">
        <v>0.70818072557449341</v>
      </c>
      <c r="AY113" s="42">
        <v>0.74358975887298584</v>
      </c>
      <c r="AZ113" s="42">
        <v>0.7032967209815979</v>
      </c>
      <c r="BA113" s="54">
        <f t="shared" si="63"/>
        <v>0.75193326671918237</v>
      </c>
      <c r="BB113" s="44"/>
      <c r="BC113" s="42">
        <v>0.31257632374763489</v>
      </c>
      <c r="BD113" s="42">
        <v>0.35042735934257507</v>
      </c>
      <c r="BE113" s="42">
        <v>0.3333333432674408</v>
      </c>
      <c r="BF113" s="42">
        <v>0.32112333178520203</v>
      </c>
      <c r="BG113" s="42">
        <v>0.34310135245323181</v>
      </c>
      <c r="BH113" s="42">
        <v>0.35897436738014221</v>
      </c>
      <c r="BI113" s="54">
        <f t="shared" si="76"/>
        <v>0.33658934632937115</v>
      </c>
      <c r="BJ113" s="44">
        <v>3.7867285311222076E-2</v>
      </c>
      <c r="BK113" s="44">
        <v>3.7867285311222076E-2</v>
      </c>
      <c r="BL113" s="44">
        <v>3.7899412214756012E-2</v>
      </c>
      <c r="BM113" s="44">
        <v>3.7899412214756012E-2</v>
      </c>
      <c r="BN113" s="44">
        <v>3.6882307380437851E-2</v>
      </c>
      <c r="BO113" s="44">
        <v>3.8304548710584641E-2</v>
      </c>
      <c r="BP113" s="58">
        <f t="shared" si="77"/>
        <v>3.778670852382978E-2</v>
      </c>
      <c r="BQ113" s="42">
        <v>1.168498158454895</v>
      </c>
      <c r="BR113" s="42">
        <v>1.1318681240081787</v>
      </c>
      <c r="BS113" s="42">
        <v>1.1538461446762085</v>
      </c>
      <c r="BT113" s="42">
        <v>1.1538461446762085</v>
      </c>
      <c r="BU113" s="42">
        <v>1.1538461446762085</v>
      </c>
      <c r="BV113" s="42">
        <v>1.2148962020874023</v>
      </c>
      <c r="BW113" s="54">
        <f t="shared" si="78"/>
        <v>1.1628001530965169</v>
      </c>
      <c r="BX113" s="44">
        <v>4.2735043913125992E-2</v>
      </c>
      <c r="BY113" s="44">
        <v>4.2735043913125992E-2</v>
      </c>
      <c r="BZ113" s="44">
        <v>4.2735043913125992E-2</v>
      </c>
      <c r="CA113" s="44">
        <v>4.2735043913125992E-2</v>
      </c>
      <c r="CB113" s="44">
        <v>4.5177046209573746E-2</v>
      </c>
      <c r="CC113" s="44">
        <v>4.76190485060215E-2</v>
      </c>
      <c r="CD113" s="58">
        <f t="shared" si="79"/>
        <v>4.3956045061349869E-2</v>
      </c>
      <c r="CE113" s="42">
        <v>7.7470083236694336</v>
      </c>
      <c r="CF113" s="42">
        <v>7.75042724609375</v>
      </c>
      <c r="CG113" s="42">
        <v>7.7367520332336426</v>
      </c>
      <c r="CH113" s="42">
        <v>7.7709403038024902</v>
      </c>
      <c r="CI113" s="42">
        <v>7.7846155166625977</v>
      </c>
      <c r="CJ113" s="42">
        <v>7.7811965942382812</v>
      </c>
      <c r="CK113" s="54">
        <f t="shared" si="80"/>
        <v>7.7618233362833662</v>
      </c>
      <c r="CL113" s="42"/>
      <c r="CM113" s="44"/>
      <c r="CN113" s="44">
        <v>0.9533577561378479</v>
      </c>
      <c r="CO113" s="44">
        <v>1.0178266763687134</v>
      </c>
      <c r="CP113" s="44">
        <v>0.96312576532363892</v>
      </c>
      <c r="CQ113" s="44">
        <v>1.0197802782058716</v>
      </c>
      <c r="CR113" s="44">
        <v>0.99242979288101196</v>
      </c>
      <c r="CS113" s="44">
        <v>1.7006105184555054</v>
      </c>
      <c r="CT113" s="58">
        <f t="shared" si="81"/>
        <v>1.1078551312287648</v>
      </c>
      <c r="CU113" s="44">
        <v>1.5093348026275635</v>
      </c>
      <c r="CV113" s="44">
        <v>1.5190328359603882</v>
      </c>
      <c r="CW113" s="44">
        <v>1.5678218603134155</v>
      </c>
      <c r="CX113" s="44">
        <v>1.5482447147369385</v>
      </c>
      <c r="CY113" s="44">
        <v>1.5287481546401978</v>
      </c>
      <c r="CZ113" s="44">
        <v>0.93312466144561768</v>
      </c>
      <c r="DA113" s="58">
        <f t="shared" si="82"/>
        <v>1.4343845049540203</v>
      </c>
      <c r="DB113" s="65">
        <v>665.20147705078125</v>
      </c>
      <c r="DC113" s="65">
        <v>642.73504638671875</v>
      </c>
      <c r="DD113" s="65">
        <v>673.137939453125</v>
      </c>
      <c r="DE113" s="65">
        <v>708.1806640625</v>
      </c>
      <c r="DF113" s="65">
        <v>666.4224853515625</v>
      </c>
      <c r="DG113" s="65">
        <v>1158.11962890625</v>
      </c>
      <c r="DH113" s="58">
        <f t="shared" si="83"/>
        <v>1.0833113378906249</v>
      </c>
      <c r="DI113" s="65">
        <v>678.29058837890625</v>
      </c>
      <c r="DJ113" s="65">
        <v>678.29058837890625</v>
      </c>
      <c r="DK113" s="65">
        <v>674.18804931640625</v>
      </c>
      <c r="DL113" s="65">
        <v>736.4102783203125</v>
      </c>
      <c r="DM113" s="65">
        <v>1212.2587890625</v>
      </c>
      <c r="DN113" s="65">
        <v>1209.133056640625</v>
      </c>
      <c r="DO113" s="58">
        <f t="shared" si="84"/>
        <v>1.2452571240234376</v>
      </c>
      <c r="DP113" s="77">
        <v>49</v>
      </c>
      <c r="DQ113" s="77">
        <v>2800.97509765625</v>
      </c>
      <c r="DR113" s="65">
        <v>0</v>
      </c>
      <c r="DS113" s="65">
        <v>695.75</v>
      </c>
      <c r="DT113" s="65">
        <v>0</v>
      </c>
      <c r="DU113" s="65">
        <v>695.5625</v>
      </c>
      <c r="DV113" s="65">
        <v>742.875</v>
      </c>
      <c r="DW113" s="65">
        <v>720.6875</v>
      </c>
      <c r="DX113" s="58">
        <f t="shared" si="85"/>
        <v>0.68516999999999995</v>
      </c>
      <c r="DY113" s="43">
        <v>6.1028079986572266</v>
      </c>
      <c r="DZ113" s="43">
        <v>11.961343765258789</v>
      </c>
      <c r="EA113" s="43">
        <v>27.924247741699219</v>
      </c>
      <c r="EB113" s="44">
        <f t="shared" si="88"/>
        <v>1.3095473271179201</v>
      </c>
      <c r="EC113" s="42">
        <v>12</v>
      </c>
      <c r="ED113" s="42">
        <v>12</v>
      </c>
      <c r="EE113" s="42">
        <v>12</v>
      </c>
      <c r="EF113" s="42">
        <v>12</v>
      </c>
      <c r="EG113" s="42">
        <v>12</v>
      </c>
      <c r="EH113" s="42">
        <v>12</v>
      </c>
      <c r="EI113" s="56">
        <f t="shared" si="64"/>
        <v>12</v>
      </c>
      <c r="EJ113" s="65">
        <v>97.64</v>
      </c>
      <c r="EK113" s="42">
        <v>0</v>
      </c>
      <c r="EL113" s="42">
        <v>0</v>
      </c>
      <c r="EM113" s="42">
        <v>0</v>
      </c>
      <c r="EN113" s="42">
        <v>0</v>
      </c>
      <c r="EO113" s="42">
        <v>0</v>
      </c>
      <c r="EP113" s="42">
        <v>0</v>
      </c>
      <c r="EQ113" s="54" t="str">
        <f t="shared" si="65"/>
        <v>0</v>
      </c>
      <c r="ER113" s="42"/>
      <c r="ES113" s="42">
        <v>0</v>
      </c>
      <c r="ET113" s="42">
        <v>0</v>
      </c>
      <c r="EU113" s="42">
        <v>0</v>
      </c>
      <c r="EV113" s="42">
        <v>0</v>
      </c>
      <c r="EW113" s="42">
        <v>0</v>
      </c>
      <c r="EX113" s="42">
        <v>0</v>
      </c>
      <c r="EY113" s="54" t="str">
        <f t="shared" si="66"/>
        <v>0</v>
      </c>
      <c r="EZ113" s="42"/>
      <c r="FA113" s="42">
        <v>0.20999999344348907</v>
      </c>
      <c r="FB113" s="42">
        <v>0.20999999344348907</v>
      </c>
      <c r="FC113" s="42">
        <v>0.20999999344348907</v>
      </c>
      <c r="FD113" s="42">
        <v>0.20000000298023224</v>
      </c>
      <c r="FE113" s="42">
        <v>0.20000000298023224</v>
      </c>
      <c r="FF113" s="42">
        <v>0.18000000715255737</v>
      </c>
      <c r="FG113" s="54">
        <f t="shared" si="67"/>
        <v>0.20166666557391486</v>
      </c>
      <c r="FH113" s="42"/>
      <c r="FI113" s="42">
        <v>0.2199999988079071</v>
      </c>
      <c r="FJ113" s="42">
        <v>0.2199999988079071</v>
      </c>
      <c r="FK113" s="42">
        <v>0.2199999988079071</v>
      </c>
      <c r="FL113" s="42">
        <v>0.2199999988079071</v>
      </c>
      <c r="FM113" s="42">
        <v>0.2199999988079071</v>
      </c>
      <c r="FN113" s="42">
        <v>0.20000000298023224</v>
      </c>
      <c r="FO113" s="54">
        <f t="shared" si="68"/>
        <v>0.2166666661699613</v>
      </c>
      <c r="FP113" s="42"/>
      <c r="FQ113" s="42">
        <v>0.5899999737739563</v>
      </c>
      <c r="FR113" s="42">
        <v>0.5899999737739563</v>
      </c>
      <c r="FS113" s="42">
        <v>0.5899999737739563</v>
      </c>
      <c r="FT113" s="42">
        <v>0.5899999737739563</v>
      </c>
      <c r="FU113" s="42">
        <v>0.5899999737739563</v>
      </c>
      <c r="FV113" s="42">
        <v>0.5899999737739563</v>
      </c>
      <c r="FW113" s="54">
        <f t="shared" si="69"/>
        <v>0.5899999737739563</v>
      </c>
      <c r="FX113" s="42"/>
      <c r="FY113">
        <f t="shared" si="86"/>
        <v>1.1021800548175191</v>
      </c>
      <c r="FZ113">
        <f t="shared" si="87"/>
        <v>0.92130103398063201</v>
      </c>
    </row>
    <row r="114" spans="1:182">
      <c r="A114" s="40">
        <v>39181</v>
      </c>
      <c r="B114" s="41"/>
      <c r="C114" s="41"/>
      <c r="D114" s="41"/>
      <c r="E114" s="42">
        <v>7.9794869422912598</v>
      </c>
      <c r="F114" s="42">
        <v>7.9487180709838867</v>
      </c>
      <c r="G114" s="42">
        <v>7.9418802261352539</v>
      </c>
      <c r="H114" s="42">
        <v>8</v>
      </c>
      <c r="I114" s="42">
        <v>8.0512819290161133</v>
      </c>
      <c r="J114" s="42">
        <v>8.0615386962890625</v>
      </c>
      <c r="K114" s="54">
        <f t="shared" si="70"/>
        <v>7.9971509774525957</v>
      </c>
      <c r="L114" s="43">
        <v>1.5384615659713745</v>
      </c>
      <c r="M114" s="43">
        <v>1.514041543006897</v>
      </c>
      <c r="N114" s="43">
        <v>1.2698413133621216</v>
      </c>
      <c r="O114" s="43">
        <v>1.6361416578292847</v>
      </c>
      <c r="P114" s="43">
        <v>3.0280830860137939</v>
      </c>
      <c r="Q114" s="43">
        <v>3.076923131942749</v>
      </c>
      <c r="R114" s="54">
        <f t="shared" si="71"/>
        <v>2.0105820496877036</v>
      </c>
      <c r="S114" s="43">
        <v>4.029304027557373</v>
      </c>
      <c r="T114" s="43">
        <v>4.2735042572021484</v>
      </c>
      <c r="U114" s="43">
        <v>3.9072039127349854</v>
      </c>
      <c r="V114" s="43">
        <v>4.029304027557373</v>
      </c>
      <c r="W114" s="43">
        <v>5.0061049461364746</v>
      </c>
      <c r="X114" s="43">
        <v>4.5177044868469238</v>
      </c>
      <c r="Y114" s="56">
        <f t="shared" si="72"/>
        <v>4.2938542763392133</v>
      </c>
      <c r="Z114" s="42">
        <v>-3.6630038172006607E-2</v>
      </c>
      <c r="AA114" s="42">
        <v>-3.1746033579111099E-2</v>
      </c>
      <c r="AB114" s="42">
        <v>-4.6398047357797623E-2</v>
      </c>
      <c r="AC114" s="42">
        <v>-5.128205195069313E-2</v>
      </c>
      <c r="AD114" s="42">
        <v>-4.1514042764902115E-2</v>
      </c>
      <c r="AE114" s="42">
        <v>-2.6862027123570442E-2</v>
      </c>
      <c r="AF114" s="54">
        <f t="shared" si="73"/>
        <v>-3.90720401580135E-2</v>
      </c>
      <c r="AG114" s="42">
        <v>7.9452991485595703</v>
      </c>
      <c r="AH114" s="42">
        <v>8.2632474899291992</v>
      </c>
      <c r="AI114" s="42">
        <v>8.1162395477294922</v>
      </c>
      <c r="AJ114" s="42">
        <v>7.6786322593688965</v>
      </c>
      <c r="AK114" s="42">
        <v>8.1948719024658203</v>
      </c>
      <c r="AL114" s="42">
        <v>8.2427349090576172</v>
      </c>
      <c r="AM114" s="54">
        <f t="shared" si="74"/>
        <v>8.0735042095184326</v>
      </c>
      <c r="AN114" s="44">
        <v>0.41025641560554504</v>
      </c>
      <c r="AO114" s="44">
        <v>0.58852261304855347</v>
      </c>
      <c r="AP114" s="44">
        <v>0.45421245694160461</v>
      </c>
      <c r="AQ114" s="44">
        <v>0.4444444477558136</v>
      </c>
      <c r="AR114" s="44">
        <v>0.41514042019844055</v>
      </c>
      <c r="AS114" s="44">
        <v>0.36874237656593323</v>
      </c>
      <c r="AT114" s="58">
        <f t="shared" si="75"/>
        <v>0.44688645501931507</v>
      </c>
      <c r="AU114" s="42">
        <v>0.69230771064758301</v>
      </c>
      <c r="AV114" s="42">
        <v>0.73137974739074707</v>
      </c>
      <c r="AW114" s="42">
        <v>0.67032968997955322</v>
      </c>
      <c r="AX114" s="42">
        <v>0.62881565093994141</v>
      </c>
      <c r="AY114" s="42">
        <v>0.54334557056427002</v>
      </c>
      <c r="AZ114" s="42">
        <v>0.75824177265167236</v>
      </c>
      <c r="BA114" s="54">
        <f t="shared" si="63"/>
        <v>0.67073669036229455</v>
      </c>
      <c r="BB114" s="44"/>
      <c r="BC114" s="42">
        <v>0.37606838345527649</v>
      </c>
      <c r="BD114" s="42">
        <v>0.39316239953041077</v>
      </c>
      <c r="BE114" s="42">
        <v>0.37118437886238098</v>
      </c>
      <c r="BF114" s="42">
        <v>0.30280831456184387</v>
      </c>
      <c r="BG114" s="42">
        <v>0.3650793731212616</v>
      </c>
      <c r="BH114" s="42">
        <v>0.41636142134666443</v>
      </c>
      <c r="BI114" s="54">
        <f t="shared" si="76"/>
        <v>0.37077737847963971</v>
      </c>
      <c r="BJ114" s="44">
        <v>3.8304548710584641E-2</v>
      </c>
      <c r="BK114" s="44">
        <v>4.1723862290382385E-2</v>
      </c>
      <c r="BL114" s="44">
        <v>3.7523582577705383E-2</v>
      </c>
      <c r="BM114" s="44">
        <v>3.7598002701997757E-2</v>
      </c>
      <c r="BN114" s="44">
        <v>3.9364762604236603E-2</v>
      </c>
      <c r="BO114" s="44">
        <v>3.8223914802074432E-2</v>
      </c>
      <c r="BP114" s="58">
        <f t="shared" si="77"/>
        <v>3.87897789478302E-2</v>
      </c>
      <c r="BQ114" s="42">
        <v>1.1428571939468384</v>
      </c>
      <c r="BR114" s="42">
        <v>1.1379731893539429</v>
      </c>
      <c r="BS114" s="42">
        <v>1.1330891847610474</v>
      </c>
      <c r="BT114" s="42">
        <v>1.1184371709823608</v>
      </c>
      <c r="BU114" s="42">
        <v>1.1245421171188354</v>
      </c>
      <c r="BV114" s="42">
        <v>1.1050060987472534</v>
      </c>
      <c r="BW114" s="54">
        <f t="shared" si="78"/>
        <v>1.1269841591517131</v>
      </c>
      <c r="BX114" s="44">
        <v>4.6398047357797623E-2</v>
      </c>
      <c r="BY114" s="44">
        <v>5.2503053098917007E-2</v>
      </c>
      <c r="BZ114" s="44">
        <v>4.2735043913125992E-2</v>
      </c>
      <c r="CA114" s="44">
        <v>4.5177046209573746E-2</v>
      </c>
      <c r="CB114" s="44">
        <v>4.3956045061349869E-2</v>
      </c>
      <c r="CC114" s="44">
        <v>4.2735043913125992E-2</v>
      </c>
      <c r="CD114" s="58">
        <f t="shared" si="79"/>
        <v>4.558404659231504E-2</v>
      </c>
      <c r="CE114" s="42">
        <v>7.7914528846740723</v>
      </c>
      <c r="CF114" s="42">
        <v>7.8017091751098633</v>
      </c>
      <c r="CG114" s="42">
        <v>7.8119659423828125</v>
      </c>
      <c r="CH114" s="42">
        <v>7.7948718070983887</v>
      </c>
      <c r="CI114" s="42">
        <v>7.7880339622497559</v>
      </c>
      <c r="CJ114" s="42">
        <v>7.7743587493896484</v>
      </c>
      <c r="CK114" s="54">
        <f t="shared" si="80"/>
        <v>7.7937320868174238</v>
      </c>
      <c r="CL114" s="42"/>
      <c r="CM114" s="44"/>
      <c r="CN114" s="44">
        <v>1.7865689992904663</v>
      </c>
      <c r="CO114" s="44">
        <v>1.7142857313156128</v>
      </c>
      <c r="CP114" s="44">
        <v>1.6722832918167114</v>
      </c>
      <c r="CQ114" s="44">
        <v>1.8061050176620483</v>
      </c>
      <c r="CR114" s="44">
        <v>1.898901104927063</v>
      </c>
      <c r="CS114" s="44">
        <v>1.7240537405014038</v>
      </c>
      <c r="CT114" s="58">
        <f t="shared" si="81"/>
        <v>1.7670329809188843</v>
      </c>
      <c r="CU114" s="44">
        <v>0.74924540519714355</v>
      </c>
      <c r="CV114" s="44">
        <v>0.85960197448730469</v>
      </c>
      <c r="CW114" s="44">
        <v>0.94141566753387451</v>
      </c>
      <c r="CX114" s="44">
        <v>0.80380171537399292</v>
      </c>
      <c r="CY114" s="44">
        <v>0.68098163604736328</v>
      </c>
      <c r="CZ114" s="44">
        <v>0.90020406246185303</v>
      </c>
      <c r="DA114" s="58">
        <f t="shared" si="82"/>
        <v>0.822541743516922</v>
      </c>
      <c r="DB114" s="65">
        <v>1213.064697265625</v>
      </c>
      <c r="DC114" s="65">
        <v>1141.6361083984375</v>
      </c>
      <c r="DD114" s="65">
        <v>1174.2369384765625</v>
      </c>
      <c r="DE114" s="65">
        <v>1143.7119140625</v>
      </c>
      <c r="DF114" s="65">
        <v>1336.630126953125</v>
      </c>
      <c r="DG114" s="65">
        <v>1139.6826171875</v>
      </c>
      <c r="DH114" s="58">
        <f t="shared" si="83"/>
        <v>1.7157509765625001</v>
      </c>
      <c r="DI114" s="65">
        <v>1191.330810546875</v>
      </c>
      <c r="DJ114" s="65">
        <v>1178.3883056640625</v>
      </c>
      <c r="DK114" s="65">
        <v>1184.786376953125</v>
      </c>
      <c r="DL114" s="65">
        <v>1189.3529052734375</v>
      </c>
      <c r="DM114" s="65">
        <v>1190.7203369140625</v>
      </c>
      <c r="DN114" s="65">
        <v>1179.3895263671875</v>
      </c>
      <c r="DO114" s="58">
        <f t="shared" si="84"/>
        <v>1.7073523828124999</v>
      </c>
      <c r="DP114" s="77">
        <v>48</v>
      </c>
      <c r="DQ114" s="77">
        <v>2519.27490234375</v>
      </c>
      <c r="DR114" s="65">
        <v>0</v>
      </c>
      <c r="DS114" s="65">
        <v>0</v>
      </c>
      <c r="DT114" s="65">
        <v>751.3125</v>
      </c>
      <c r="DU114" s="65">
        <v>747.0625</v>
      </c>
      <c r="DV114" s="65">
        <v>0</v>
      </c>
      <c r="DW114" s="65">
        <v>711.5625</v>
      </c>
      <c r="DX114" s="58">
        <f t="shared" si="85"/>
        <v>0.530385</v>
      </c>
      <c r="DY114" s="43">
        <v>6.3678631782531738</v>
      </c>
      <c r="DZ114" s="43">
        <v>12.950312614440918</v>
      </c>
      <c r="EA114" s="43">
        <v>27.180717468261719</v>
      </c>
      <c r="EB114" s="44">
        <f t="shared" si="88"/>
        <v>1.5629629308319091</v>
      </c>
      <c r="EC114" s="42">
        <v>12</v>
      </c>
      <c r="ED114" s="42">
        <v>12</v>
      </c>
      <c r="EE114" s="42">
        <v>12</v>
      </c>
      <c r="EF114" s="42">
        <v>12</v>
      </c>
      <c r="EG114" s="42">
        <v>12</v>
      </c>
      <c r="EH114" s="42">
        <v>12</v>
      </c>
      <c r="EI114" s="56">
        <f t="shared" si="64"/>
        <v>12</v>
      </c>
      <c r="EJ114" s="65">
        <v>141.75</v>
      </c>
      <c r="EK114" s="42">
        <v>0</v>
      </c>
      <c r="EL114" s="42">
        <v>0</v>
      </c>
      <c r="EM114" s="42">
        <v>0</v>
      </c>
      <c r="EN114" s="42">
        <v>0</v>
      </c>
      <c r="EO114" s="42">
        <v>0</v>
      </c>
      <c r="EP114" s="42">
        <v>0</v>
      </c>
      <c r="EQ114" s="54" t="str">
        <f t="shared" si="65"/>
        <v>0</v>
      </c>
      <c r="ER114" s="42"/>
      <c r="ES114" s="42">
        <v>0</v>
      </c>
      <c r="ET114" s="42">
        <v>0</v>
      </c>
      <c r="EU114" s="42">
        <v>0</v>
      </c>
      <c r="EV114" s="42">
        <v>0</v>
      </c>
      <c r="EW114" s="42">
        <v>0</v>
      </c>
      <c r="EX114" s="42">
        <v>0</v>
      </c>
      <c r="EY114" s="54" t="str">
        <f t="shared" si="66"/>
        <v>0</v>
      </c>
      <c r="EZ114" s="42"/>
      <c r="FA114" s="42">
        <v>0.18000000715255737</v>
      </c>
      <c r="FB114" s="42">
        <v>0.18000000715255737</v>
      </c>
      <c r="FC114" s="42">
        <v>0.18000000715255737</v>
      </c>
      <c r="FD114" s="42">
        <v>0.15999999642372131</v>
      </c>
      <c r="FE114" s="42">
        <v>0.15999999642372131</v>
      </c>
      <c r="FF114" s="42">
        <v>0.18000000715255737</v>
      </c>
      <c r="FG114" s="54">
        <f t="shared" si="67"/>
        <v>0.17333333690961203</v>
      </c>
      <c r="FH114" s="42"/>
      <c r="FI114" s="42">
        <v>0.20000000298023224</v>
      </c>
      <c r="FJ114" s="42">
        <v>0.20000000298023224</v>
      </c>
      <c r="FK114" s="42">
        <v>0.20000000298023224</v>
      </c>
      <c r="FL114" s="42">
        <v>0.20000000298023224</v>
      </c>
      <c r="FM114" s="42">
        <v>0.20000000298023224</v>
      </c>
      <c r="FN114" s="42">
        <v>0.20000000298023224</v>
      </c>
      <c r="FO114" s="54">
        <f t="shared" si="68"/>
        <v>0.20000000298023224</v>
      </c>
      <c r="FP114" s="42"/>
      <c r="FQ114" s="42">
        <v>0.5899999737739563</v>
      </c>
      <c r="FR114" s="42">
        <v>0.5899999737739563</v>
      </c>
      <c r="FS114" s="42">
        <v>0.5899999737739563</v>
      </c>
      <c r="FT114" s="42">
        <v>0.5899999737739563</v>
      </c>
      <c r="FU114" s="42">
        <v>0.5899999737739563</v>
      </c>
      <c r="FV114" s="42">
        <v>0.5899999737739563</v>
      </c>
      <c r="FW114" s="54">
        <f t="shared" si="69"/>
        <v>0.5899999737739563</v>
      </c>
      <c r="FX114" s="42"/>
      <c r="FY114">
        <f t="shared" si="86"/>
        <v>0.98265010984439827</v>
      </c>
      <c r="FZ114">
        <f t="shared" si="87"/>
        <v>0.99138431574147801</v>
      </c>
    </row>
    <row r="115" spans="1:182">
      <c r="A115" s="40">
        <v>39182</v>
      </c>
      <c r="B115" s="41"/>
      <c r="C115" s="41"/>
      <c r="D115" s="41"/>
      <c r="E115" s="42">
        <v>7.9726495742797852</v>
      </c>
      <c r="F115" s="42">
        <v>7.9213676452636719</v>
      </c>
      <c r="G115" s="42">
        <v>7.9726495742797852</v>
      </c>
      <c r="H115" s="42">
        <v>8.0273504257202148</v>
      </c>
      <c r="I115" s="42">
        <v>8.0752134323120117</v>
      </c>
      <c r="J115" s="42">
        <v>8.0786323547363281</v>
      </c>
      <c r="K115" s="54">
        <f t="shared" si="70"/>
        <v>8.0079771677652989</v>
      </c>
      <c r="L115" s="43">
        <v>2.3443224430084229</v>
      </c>
      <c r="M115" s="43">
        <v>2.1001222133636475</v>
      </c>
      <c r="N115" s="43">
        <v>1.8559218645095825</v>
      </c>
      <c r="O115" s="43">
        <v>3.0036630630493164</v>
      </c>
      <c r="P115" s="43">
        <v>5.6654458045959473</v>
      </c>
      <c r="Q115" s="43">
        <v>5.0305252075195313</v>
      </c>
      <c r="R115" s="54">
        <f t="shared" si="71"/>
        <v>3.333333432674408</v>
      </c>
      <c r="S115" s="43">
        <v>4.1514043807983398</v>
      </c>
      <c r="T115" s="43">
        <v>4.029304027557373</v>
      </c>
      <c r="U115" s="43">
        <v>4.029304027557373</v>
      </c>
      <c r="V115" s="43">
        <v>4.029304027557373</v>
      </c>
      <c r="W115" s="43">
        <v>4.7619047164916992</v>
      </c>
      <c r="X115" s="43">
        <v>4.1514043807983398</v>
      </c>
      <c r="Y115" s="56">
        <f t="shared" si="72"/>
        <v>4.19210426012675</v>
      </c>
      <c r="Z115" s="42">
        <v>-2.6862027123570442E-2</v>
      </c>
      <c r="AA115" s="42">
        <v>-1.7094017937779427E-2</v>
      </c>
      <c r="AB115" s="42">
        <v>-1.2210012413561344E-2</v>
      </c>
      <c r="AC115" s="42">
        <v>-1.2210012413561344E-2</v>
      </c>
      <c r="AD115" s="42">
        <v>-3.1746033579111099E-2</v>
      </c>
      <c r="AE115" s="42">
        <v>-5.128205195069313E-2</v>
      </c>
      <c r="AF115" s="54">
        <f t="shared" si="73"/>
        <v>-2.5234025903046131E-2</v>
      </c>
      <c r="AG115" s="42">
        <v>7.7914528846740723</v>
      </c>
      <c r="AH115" s="42">
        <v>8.3247861862182617</v>
      </c>
      <c r="AI115" s="42">
        <v>7.7230768203735352</v>
      </c>
      <c r="AJ115" s="42">
        <v>8.0307693481445312</v>
      </c>
      <c r="AK115" s="42">
        <v>8.2051286697387695</v>
      </c>
      <c r="AL115" s="42">
        <v>8.5470085144042969</v>
      </c>
      <c r="AM115" s="54">
        <f t="shared" si="74"/>
        <v>8.1037037372589111</v>
      </c>
      <c r="AN115" s="44">
        <v>0.3492063581943512</v>
      </c>
      <c r="AO115" s="44">
        <v>0.3492063581943512</v>
      </c>
      <c r="AP115" s="44">
        <v>0.36874237656593323</v>
      </c>
      <c r="AQ115" s="44">
        <v>0.37362638115882874</v>
      </c>
      <c r="AR115" s="44">
        <v>0.34188035130500793</v>
      </c>
      <c r="AS115" s="44">
        <v>0.45421245694160461</v>
      </c>
      <c r="AT115" s="58">
        <f t="shared" si="75"/>
        <v>0.37281238039334613</v>
      </c>
      <c r="AU115" s="42">
        <v>0.64957267045974731</v>
      </c>
      <c r="AV115" s="42">
        <v>0.65811967849731445</v>
      </c>
      <c r="AW115" s="42">
        <v>0.66910868883132935</v>
      </c>
      <c r="AX115" s="42">
        <v>0.56898659467697144</v>
      </c>
      <c r="AY115" s="42">
        <v>0.57753360271453857</v>
      </c>
      <c r="AZ115" s="42">
        <v>0.53724056482315063</v>
      </c>
      <c r="BA115" s="54">
        <f t="shared" si="63"/>
        <v>0.61009363333384192</v>
      </c>
      <c r="BB115" s="44"/>
      <c r="BC115" s="42">
        <v>0.37484738230705261</v>
      </c>
      <c r="BD115" s="42">
        <v>0.35286936163902283</v>
      </c>
      <c r="BE115" s="42">
        <v>0.34798535704612732</v>
      </c>
      <c r="BF115" s="42">
        <v>0.28205129504203796</v>
      </c>
      <c r="BG115" s="42">
        <v>0.23687423765659332</v>
      </c>
      <c r="BH115" s="42">
        <v>0.24786324799060822</v>
      </c>
      <c r="BI115" s="54">
        <f t="shared" si="76"/>
        <v>0.30708181361357373</v>
      </c>
      <c r="BJ115" s="44">
        <v>3.822539746761322E-2</v>
      </c>
      <c r="BK115" s="44">
        <v>3.7134669721126556E-2</v>
      </c>
      <c r="BL115" s="44">
        <v>3.7134669721126556E-2</v>
      </c>
      <c r="BM115" s="44">
        <v>3.7134669721126556E-2</v>
      </c>
      <c r="BN115" s="44">
        <v>3.7134669721126556E-2</v>
      </c>
      <c r="BO115" s="44">
        <v>3.7134669721126556E-2</v>
      </c>
      <c r="BP115" s="58">
        <f t="shared" si="77"/>
        <v>3.7316457678874336E-2</v>
      </c>
      <c r="BQ115" s="42">
        <v>1.1611721515655518</v>
      </c>
      <c r="BR115" s="42">
        <v>1.1159951686859131</v>
      </c>
      <c r="BS115" s="42">
        <v>1.1306471824645996</v>
      </c>
      <c r="BT115" s="42">
        <v>1.1050060987472534</v>
      </c>
      <c r="BU115" s="42">
        <v>1.0231990814208984</v>
      </c>
      <c r="BV115" s="42">
        <v>0.99755799770355225</v>
      </c>
      <c r="BW115" s="54">
        <f t="shared" si="78"/>
        <v>1.0889296134312947</v>
      </c>
      <c r="BX115" s="44">
        <v>4.3956045061349869E-2</v>
      </c>
      <c r="BY115" s="44">
        <v>4.0293041616678238E-2</v>
      </c>
      <c r="BZ115" s="44">
        <v>4.2735043913125992E-2</v>
      </c>
      <c r="CA115" s="44">
        <v>4.2735043913125992E-2</v>
      </c>
      <c r="CB115" s="44">
        <v>4.3956045061349869E-2</v>
      </c>
      <c r="CC115" s="44">
        <v>4.6398047357797623E-2</v>
      </c>
      <c r="CD115" s="58">
        <f t="shared" si="79"/>
        <v>4.334554448723793E-2</v>
      </c>
      <c r="CE115" s="42">
        <v>7.8017091751098633</v>
      </c>
      <c r="CF115" s="42">
        <v>7.7914528846740723</v>
      </c>
      <c r="CG115" s="42">
        <v>7.8051280975341797</v>
      </c>
      <c r="CH115" s="42">
        <v>7.7880339622497559</v>
      </c>
      <c r="CI115" s="42">
        <v>7.7811965942382812</v>
      </c>
      <c r="CJ115" s="42">
        <v>7.7846155166625977</v>
      </c>
      <c r="CK115" s="54">
        <f t="shared" si="80"/>
        <v>7.792022705078125</v>
      </c>
      <c r="CL115" s="42"/>
      <c r="CM115" s="44"/>
      <c r="CN115" s="44">
        <v>1.7025641202926636</v>
      </c>
      <c r="CO115" s="44">
        <v>1.7768009901046753</v>
      </c>
      <c r="CP115" s="44">
        <v>1.6879121065139771</v>
      </c>
      <c r="CQ115" s="44">
        <v>1.7133089303970337</v>
      </c>
      <c r="CR115" s="44">
        <v>1.6537240743637085</v>
      </c>
      <c r="CS115" s="44">
        <v>1.6371184587478638</v>
      </c>
      <c r="CT115" s="58">
        <f t="shared" si="81"/>
        <v>1.6952381134033203</v>
      </c>
      <c r="CU115" s="44">
        <v>0.85960197448730469</v>
      </c>
      <c r="CV115" s="44">
        <v>0.81169807910919189</v>
      </c>
      <c r="CW115" s="44">
        <v>0.82756417989730835</v>
      </c>
      <c r="CX115" s="44">
        <v>0.85960197448730469</v>
      </c>
      <c r="CY115" s="44">
        <v>0.90839612483978271</v>
      </c>
      <c r="CZ115" s="44">
        <v>0.94141566753387451</v>
      </c>
      <c r="DA115" s="58">
        <f t="shared" si="82"/>
        <v>0.86804633339246118</v>
      </c>
      <c r="DB115" s="65">
        <v>1191.4530029296875</v>
      </c>
      <c r="DC115" s="65">
        <v>1196.458984375</v>
      </c>
      <c r="DD115" s="65">
        <v>1133.333251953125</v>
      </c>
      <c r="DE115" s="65">
        <v>1216.2393798828125</v>
      </c>
      <c r="DF115" s="65">
        <v>1106.3492431640625</v>
      </c>
      <c r="DG115" s="65">
        <v>1170.32958984375</v>
      </c>
      <c r="DH115" s="58">
        <f t="shared" si="83"/>
        <v>1.683399228515625</v>
      </c>
      <c r="DI115" s="65">
        <v>1179.6092529296875</v>
      </c>
      <c r="DJ115" s="65">
        <v>1159.9755859375</v>
      </c>
      <c r="DK115" s="65">
        <v>1176.3370361328125</v>
      </c>
      <c r="DL115" s="65">
        <v>1193.235595703125</v>
      </c>
      <c r="DM115" s="65">
        <v>1182.27099609375</v>
      </c>
      <c r="DN115" s="65">
        <v>1200.610595703125</v>
      </c>
      <c r="DO115" s="58">
        <f t="shared" si="84"/>
        <v>1.7020893749999999</v>
      </c>
      <c r="DP115" s="77">
        <v>24</v>
      </c>
      <c r="DQ115" s="77">
        <v>1835.550048828125</v>
      </c>
      <c r="DR115" s="65">
        <v>740.9375</v>
      </c>
      <c r="DS115" s="65">
        <v>0</v>
      </c>
      <c r="DT115" s="65">
        <v>0</v>
      </c>
      <c r="DU115" s="65">
        <v>733.6875</v>
      </c>
      <c r="DV115" s="65">
        <v>742.3125</v>
      </c>
      <c r="DW115" s="65">
        <v>0</v>
      </c>
      <c r="DX115" s="58">
        <f t="shared" si="85"/>
        <v>0.53206500000000001</v>
      </c>
      <c r="DY115" s="43">
        <v>6.6165566444396973</v>
      </c>
      <c r="DZ115" s="43">
        <v>13.267937660217285</v>
      </c>
      <c r="EA115" s="43">
        <v>29.339126586914062</v>
      </c>
      <c r="EB115" s="44">
        <f t="shared" si="88"/>
        <v>1.6557161183166502</v>
      </c>
      <c r="EC115" s="42">
        <v>12</v>
      </c>
      <c r="ED115" s="42">
        <v>12</v>
      </c>
      <c r="EE115" s="42">
        <v>12</v>
      </c>
      <c r="EF115" s="42">
        <v>12</v>
      </c>
      <c r="EG115" s="42">
        <v>12</v>
      </c>
      <c r="EH115" s="42">
        <v>10</v>
      </c>
      <c r="EI115" s="56">
        <f t="shared" si="64"/>
        <v>11.666666666666666</v>
      </c>
      <c r="EJ115" s="65">
        <v>66.150000000000006</v>
      </c>
      <c r="EK115" s="42">
        <v>0</v>
      </c>
      <c r="EL115" s="42">
        <v>0</v>
      </c>
      <c r="EM115" s="42">
        <v>0</v>
      </c>
      <c r="EN115" s="42">
        <v>0</v>
      </c>
      <c r="EO115" s="42">
        <v>0</v>
      </c>
      <c r="EP115" s="42">
        <v>0</v>
      </c>
      <c r="EQ115" s="54" t="str">
        <f t="shared" si="65"/>
        <v>0</v>
      </c>
      <c r="ER115" s="42"/>
      <c r="ES115" s="42">
        <v>0</v>
      </c>
      <c r="ET115" s="42">
        <v>0</v>
      </c>
      <c r="EU115" s="42">
        <v>0</v>
      </c>
      <c r="EV115" s="42">
        <v>0</v>
      </c>
      <c r="EW115" s="42">
        <v>0</v>
      </c>
      <c r="EX115" s="42">
        <v>0</v>
      </c>
      <c r="EY115" s="54" t="str">
        <f t="shared" si="66"/>
        <v>0</v>
      </c>
      <c r="EZ115" s="42"/>
      <c r="FA115" s="42">
        <v>0.17000000178813934</v>
      </c>
      <c r="FB115" s="42">
        <v>0.17000000178813934</v>
      </c>
      <c r="FC115" s="42">
        <v>0.17000000178813934</v>
      </c>
      <c r="FD115" s="42">
        <v>0.17000000178813934</v>
      </c>
      <c r="FE115" s="42">
        <v>0.17000000178813934</v>
      </c>
      <c r="FF115" s="42">
        <v>0.17000000178813934</v>
      </c>
      <c r="FG115" s="54">
        <f t="shared" si="67"/>
        <v>0.17000000178813934</v>
      </c>
      <c r="FH115" s="42"/>
      <c r="FI115" s="42">
        <v>0.20000000298023224</v>
      </c>
      <c r="FJ115" s="42">
        <v>0.20000000298023224</v>
      </c>
      <c r="FK115" s="42">
        <v>0.20000000298023224</v>
      </c>
      <c r="FL115" s="42">
        <v>0.20000000298023224</v>
      </c>
      <c r="FM115" s="42">
        <v>0.20000000298023224</v>
      </c>
      <c r="FN115" s="42">
        <v>0.20000000298023224</v>
      </c>
      <c r="FO115" s="54">
        <f t="shared" si="68"/>
        <v>0.20000000298023224</v>
      </c>
      <c r="FP115" s="42"/>
      <c r="FQ115" s="42">
        <v>0.5899999737739563</v>
      </c>
      <c r="FR115" s="42">
        <v>0.5899999737739563</v>
      </c>
      <c r="FS115" s="42">
        <v>0.5899999737739563</v>
      </c>
      <c r="FT115" s="42">
        <v>0.5899999737739563</v>
      </c>
      <c r="FU115" s="42">
        <v>0.5899999737739563</v>
      </c>
      <c r="FV115" s="42">
        <v>0.5899999737739563</v>
      </c>
      <c r="FW115" s="54">
        <f t="shared" si="69"/>
        <v>0.5899999737739563</v>
      </c>
      <c r="FX115" s="42"/>
      <c r="FY115">
        <f t="shared" si="86"/>
        <v>1.0509417492531523</v>
      </c>
      <c r="FZ115">
        <f t="shared" si="87"/>
        <v>0.9345458632852327</v>
      </c>
    </row>
    <row r="116" spans="1:182">
      <c r="A116" s="40">
        <v>39183</v>
      </c>
      <c r="B116" s="41"/>
      <c r="C116" s="41"/>
      <c r="D116" s="41"/>
      <c r="E116" s="42">
        <v>7.9794869422912598</v>
      </c>
      <c r="F116" s="42">
        <v>7.904273509979248</v>
      </c>
      <c r="G116" s="42">
        <v>7.8905982971191406</v>
      </c>
      <c r="H116" s="42">
        <v>7.9658117294311523</v>
      </c>
      <c r="I116" s="42">
        <v>8.0341882705688477</v>
      </c>
      <c r="J116" s="42">
        <v>8.0273504257202148</v>
      </c>
      <c r="K116" s="54">
        <f t="shared" si="70"/>
        <v>7.9669515291849775</v>
      </c>
      <c r="L116" s="43">
        <v>3.6385836601257324</v>
      </c>
      <c r="M116" s="43">
        <v>2.7838828563690186</v>
      </c>
      <c r="N116" s="43">
        <v>2.2710623741149902</v>
      </c>
      <c r="O116" s="43">
        <v>3.8583638668060303</v>
      </c>
      <c r="P116" s="43">
        <v>6.3736262321472168</v>
      </c>
      <c r="Q116" s="43">
        <v>6.2515263557434082</v>
      </c>
      <c r="R116" s="54">
        <f t="shared" si="71"/>
        <v>4.1961742242177325</v>
      </c>
      <c r="S116" s="43">
        <v>4.029304027557373</v>
      </c>
      <c r="T116" s="43">
        <v>3.9072039127349854</v>
      </c>
      <c r="U116" s="43">
        <v>4.029304027557373</v>
      </c>
      <c r="V116" s="43">
        <v>4.029304027557373</v>
      </c>
      <c r="W116" s="43">
        <v>4.029304027557373</v>
      </c>
      <c r="X116" s="43">
        <v>4.029304027557373</v>
      </c>
      <c r="Y116" s="56">
        <f t="shared" si="72"/>
        <v>4.0089540084203081</v>
      </c>
      <c r="Z116" s="42">
        <v>-3.6630038172006607E-2</v>
      </c>
      <c r="AA116" s="42">
        <v>-3.6630038172006607E-2</v>
      </c>
      <c r="AB116" s="42">
        <v>-3.1746033579111099E-2</v>
      </c>
      <c r="AC116" s="42">
        <v>-3.6630038172006607E-2</v>
      </c>
      <c r="AD116" s="42">
        <v>-3.6630038172006607E-2</v>
      </c>
      <c r="AE116" s="42">
        <v>-4.1514042764902115E-2</v>
      </c>
      <c r="AF116" s="54">
        <f t="shared" si="73"/>
        <v>-3.6630038172006607E-2</v>
      </c>
      <c r="AG116" s="42">
        <v>7.9521365165710449</v>
      </c>
      <c r="AH116" s="42">
        <v>8.4376068115234375</v>
      </c>
      <c r="AI116" s="42">
        <v>8.1846151351928711</v>
      </c>
      <c r="AJ116" s="42">
        <v>7.7880339622497559</v>
      </c>
      <c r="AK116" s="42">
        <v>8.1196584701538086</v>
      </c>
      <c r="AL116" s="42">
        <v>8.3623933792114258</v>
      </c>
      <c r="AM116" s="54">
        <f t="shared" si="74"/>
        <v>8.1407407124837246</v>
      </c>
      <c r="AN116" s="44">
        <v>0.39804640412330627</v>
      </c>
      <c r="AO116" s="44">
        <v>0.37118437886238098</v>
      </c>
      <c r="AP116" s="44">
        <v>0.39072039723396301</v>
      </c>
      <c r="AQ116" s="44">
        <v>0.43711844086647034</v>
      </c>
      <c r="AR116" s="44">
        <v>0.46153846383094788</v>
      </c>
      <c r="AS116" s="44">
        <v>0.50305253267288208</v>
      </c>
      <c r="AT116" s="58">
        <f t="shared" si="75"/>
        <v>0.42694343626499176</v>
      </c>
      <c r="AU116" s="42">
        <v>0.64957267045974731</v>
      </c>
      <c r="AV116" s="42">
        <v>0.64346766471862793</v>
      </c>
      <c r="AW116" s="42">
        <v>0.61782664060592651</v>
      </c>
      <c r="AX116" s="42">
        <v>0.60073262453079224</v>
      </c>
      <c r="AY116" s="42">
        <v>0.64102566242218018</v>
      </c>
      <c r="AZ116" s="42">
        <v>0.66422468423843384</v>
      </c>
      <c r="BA116" s="54">
        <f t="shared" si="63"/>
        <v>0.63614165782928467</v>
      </c>
      <c r="BB116" s="44"/>
      <c r="BC116" s="42">
        <v>0.26739928126335144</v>
      </c>
      <c r="BD116" s="42">
        <v>0.27350428700447083</v>
      </c>
      <c r="BE116" s="42">
        <v>0.25396826863288879</v>
      </c>
      <c r="BF116" s="42">
        <v>0.26862028241157532</v>
      </c>
      <c r="BG116" s="42">
        <v>0.24664224684238434</v>
      </c>
      <c r="BH116" s="42">
        <v>0.26007327437400818</v>
      </c>
      <c r="BI116" s="54">
        <f t="shared" si="76"/>
        <v>0.2617012734214465</v>
      </c>
      <c r="BJ116" s="44">
        <v>3.7134669721126556E-2</v>
      </c>
      <c r="BK116" s="44">
        <v>3.7134669721126556E-2</v>
      </c>
      <c r="BL116" s="44">
        <v>3.7134669721126556E-2</v>
      </c>
      <c r="BM116" s="44">
        <v>3.7348590791225433E-2</v>
      </c>
      <c r="BN116" s="44">
        <v>3.7348590791225433E-2</v>
      </c>
      <c r="BO116" s="44">
        <v>3.7348590791225433E-2</v>
      </c>
      <c r="BP116" s="58">
        <f t="shared" si="77"/>
        <v>3.7241630256175995E-2</v>
      </c>
      <c r="BQ116" s="42">
        <v>1.0818071365356445</v>
      </c>
      <c r="BR116" s="42">
        <v>1.1086691617965698</v>
      </c>
      <c r="BS116" s="42">
        <v>1.0854700803756714</v>
      </c>
      <c r="BT116" s="42">
        <v>1.0708180665969849</v>
      </c>
      <c r="BU116" s="42">
        <v>1.0744811296463013</v>
      </c>
      <c r="BV116" s="42">
        <v>1.0732600688934326</v>
      </c>
      <c r="BW116" s="54">
        <f t="shared" si="78"/>
        <v>1.0824176073074341</v>
      </c>
      <c r="BX116" s="44">
        <v>4.6398047357797623E-2</v>
      </c>
      <c r="BY116" s="44">
        <v>4.2735043913125992E-2</v>
      </c>
      <c r="BZ116" s="44">
        <v>4.5177046209573746E-2</v>
      </c>
      <c r="CA116" s="44">
        <v>4.2735043913125992E-2</v>
      </c>
      <c r="CB116" s="44">
        <v>4.0293041616678238E-2</v>
      </c>
      <c r="CC116" s="44">
        <v>4.3956045061349869E-2</v>
      </c>
      <c r="CD116" s="58">
        <f t="shared" si="79"/>
        <v>4.3549044678608574E-2</v>
      </c>
      <c r="CE116" s="42">
        <v>7.8051280975341797</v>
      </c>
      <c r="CF116" s="42">
        <v>7.8290596008300781</v>
      </c>
      <c r="CG116" s="42">
        <v>7.8358974456787109</v>
      </c>
      <c r="CH116" s="42">
        <v>7.8427348136901855</v>
      </c>
      <c r="CI116" s="42">
        <v>7.8290596008300781</v>
      </c>
      <c r="CJ116" s="42">
        <v>7.8358974456787109</v>
      </c>
      <c r="CK116" s="54">
        <f t="shared" si="80"/>
        <v>7.8296295007069903</v>
      </c>
      <c r="CL116" s="42"/>
      <c r="CM116" s="44"/>
      <c r="CN116" s="44">
        <v>1.6634920835494995</v>
      </c>
      <c r="CO116" s="44">
        <v>1.6136752367019653</v>
      </c>
      <c r="CP116" s="44">
        <v>1.610744833946228</v>
      </c>
      <c r="CQ116" s="44">
        <v>1.6791208982467651</v>
      </c>
      <c r="CR116" s="44">
        <v>1.6156288385391235</v>
      </c>
      <c r="CS116" s="44">
        <v>1.6420024633407593</v>
      </c>
      <c r="CT116" s="58">
        <f t="shared" si="81"/>
        <v>1.6374440590540569</v>
      </c>
      <c r="CU116" s="44">
        <v>0.92485761642456055</v>
      </c>
      <c r="CV116" s="44">
        <v>0.92485761642456055</v>
      </c>
      <c r="CW116" s="44">
        <v>0.94972854852676392</v>
      </c>
      <c r="CX116" s="44">
        <v>0.88388854265213013</v>
      </c>
      <c r="CY116" s="44">
        <v>0.91661465167999268</v>
      </c>
      <c r="CZ116" s="44">
        <v>0.93312466144561768</v>
      </c>
      <c r="DA116" s="58">
        <f t="shared" si="82"/>
        <v>0.92217860619227088</v>
      </c>
      <c r="DB116" s="65">
        <v>1104.1513671875</v>
      </c>
      <c r="DC116" s="65">
        <v>1137.2406005859375</v>
      </c>
      <c r="DD116" s="65">
        <v>1111.355224609375</v>
      </c>
      <c r="DE116" s="65">
        <v>1140.7813720703125</v>
      </c>
      <c r="DF116" s="65">
        <v>1133.69970703125</v>
      </c>
      <c r="DG116" s="65">
        <v>1116.971923828125</v>
      </c>
      <c r="DH116" s="58">
        <f t="shared" si="83"/>
        <v>1.6186080468749999</v>
      </c>
      <c r="DI116" s="65">
        <v>1181.6605224609375</v>
      </c>
      <c r="DJ116" s="65">
        <v>1163.394287109375</v>
      </c>
      <c r="DK116" s="65">
        <v>1170.5494384765625</v>
      </c>
      <c r="DL116" s="65">
        <v>1176.947509765625</v>
      </c>
      <c r="DM116" s="65">
        <v>1166.05615234375</v>
      </c>
      <c r="DN116" s="65">
        <v>1175.115966796875</v>
      </c>
      <c r="DO116" s="58">
        <f t="shared" si="84"/>
        <v>1.68809373046875</v>
      </c>
      <c r="DP116" s="77">
        <v>0</v>
      </c>
      <c r="DQ116" s="77">
        <v>0</v>
      </c>
      <c r="DR116" s="65">
        <v>0</v>
      </c>
      <c r="DS116" s="65">
        <v>768.6875</v>
      </c>
      <c r="DT116" s="65">
        <v>751.8125</v>
      </c>
      <c r="DU116" s="65">
        <v>746.625</v>
      </c>
      <c r="DV116" s="65">
        <v>736.8125</v>
      </c>
      <c r="DW116" s="65">
        <v>766.75</v>
      </c>
      <c r="DX116" s="58">
        <f t="shared" si="85"/>
        <v>0.90496500000000002</v>
      </c>
      <c r="DY116" s="43">
        <v>6.5020265579223633</v>
      </c>
      <c r="DZ116" s="43">
        <v>14.025905609130859</v>
      </c>
      <c r="EA116" s="43">
        <v>27.982002258300781</v>
      </c>
      <c r="EB116" s="44">
        <f t="shared" si="88"/>
        <v>1.5774304099273682</v>
      </c>
      <c r="EC116" s="42">
        <v>10</v>
      </c>
      <c r="ED116" s="42">
        <v>10</v>
      </c>
      <c r="EE116" s="42">
        <v>10</v>
      </c>
      <c r="EF116" s="42">
        <v>10</v>
      </c>
      <c r="EG116" s="42">
        <v>10</v>
      </c>
      <c r="EH116" s="42">
        <v>10</v>
      </c>
      <c r="EI116" s="56">
        <f t="shared" si="64"/>
        <v>10</v>
      </c>
      <c r="EJ116" s="65">
        <v>113.4</v>
      </c>
      <c r="EK116" s="42">
        <v>0</v>
      </c>
      <c r="EL116" s="42">
        <v>0</v>
      </c>
      <c r="EM116" s="42">
        <v>0</v>
      </c>
      <c r="EN116" s="42">
        <v>0</v>
      </c>
      <c r="EO116" s="42">
        <v>0</v>
      </c>
      <c r="EP116" s="42">
        <v>0</v>
      </c>
      <c r="EQ116" s="54" t="str">
        <f t="shared" si="65"/>
        <v>0</v>
      </c>
      <c r="ER116" s="42"/>
      <c r="ES116" s="42">
        <v>0</v>
      </c>
      <c r="ET116" s="42">
        <v>0</v>
      </c>
      <c r="EU116" s="42">
        <v>0</v>
      </c>
      <c r="EV116" s="42">
        <v>0</v>
      </c>
      <c r="EW116" s="42">
        <v>0</v>
      </c>
      <c r="EX116" s="42">
        <v>0</v>
      </c>
      <c r="EY116" s="54" t="str">
        <f t="shared" si="66"/>
        <v>0</v>
      </c>
      <c r="EZ116" s="42"/>
      <c r="FA116" s="42">
        <v>0.18000000715255737</v>
      </c>
      <c r="FB116" s="42">
        <v>0.18000000715255737</v>
      </c>
      <c r="FC116" s="42">
        <v>0.18000000715255737</v>
      </c>
      <c r="FD116" s="42">
        <v>0.18000000715255737</v>
      </c>
      <c r="FE116" s="42">
        <v>0.18000000715255737</v>
      </c>
      <c r="FF116" s="42">
        <v>0.18000000715255737</v>
      </c>
      <c r="FG116" s="54">
        <f t="shared" si="67"/>
        <v>0.18000000715255737</v>
      </c>
      <c r="FH116" s="42"/>
      <c r="FI116" s="42">
        <v>0.23000000417232513</v>
      </c>
      <c r="FJ116" s="42">
        <v>0.2199999988079071</v>
      </c>
      <c r="FK116" s="42">
        <v>0.2199999988079071</v>
      </c>
      <c r="FL116" s="42">
        <v>0.2199999988079071</v>
      </c>
      <c r="FM116" s="42">
        <v>0.2199999988079071</v>
      </c>
      <c r="FN116" s="42">
        <v>0.2199999988079071</v>
      </c>
      <c r="FO116" s="54">
        <f t="shared" si="68"/>
        <v>0.22166666636864343</v>
      </c>
      <c r="FP116" s="42"/>
      <c r="FQ116" s="42">
        <v>0.5899999737739563</v>
      </c>
      <c r="FR116" s="42">
        <v>0.5899999737739563</v>
      </c>
      <c r="FS116" s="42">
        <v>0.5899999737739563</v>
      </c>
      <c r="FT116" s="42">
        <v>0.5899999737739563</v>
      </c>
      <c r="FU116" s="42">
        <v>0.5899999737739563</v>
      </c>
      <c r="FV116" s="42">
        <v>0.5899999737739563</v>
      </c>
      <c r="FW116" s="54">
        <f t="shared" si="69"/>
        <v>0.5899999737739563</v>
      </c>
      <c r="FX116" s="42"/>
      <c r="FY116">
        <f t="shared" si="86"/>
        <v>0.97266073276417531</v>
      </c>
      <c r="FZ116">
        <f t="shared" si="87"/>
        <v>0.99139170872578064</v>
      </c>
    </row>
    <row r="117" spans="1:182">
      <c r="A117" s="40">
        <v>39184</v>
      </c>
      <c r="B117" s="41"/>
      <c r="C117" s="41"/>
      <c r="D117" s="41"/>
      <c r="E117" s="42">
        <v>7.8735041618347168</v>
      </c>
      <c r="F117" s="42">
        <v>7.8324785232543945</v>
      </c>
      <c r="G117" s="42">
        <v>7.8735041618347168</v>
      </c>
      <c r="H117" s="43">
        <f>AVERAGE(G117,I117)</f>
        <v>7.941880464553833</v>
      </c>
      <c r="I117" s="42">
        <v>8.0102567672729492</v>
      </c>
      <c r="J117" s="42">
        <v>7.8632478713989258</v>
      </c>
      <c r="K117" s="54">
        <f t="shared" si="70"/>
        <v>7.8991453250249224</v>
      </c>
      <c r="L117" s="43">
        <v>5.3724055290222168</v>
      </c>
      <c r="M117" s="43">
        <v>4.6642246246337891</v>
      </c>
      <c r="N117" s="43">
        <v>4.2979245185852051</v>
      </c>
      <c r="O117" s="43">
        <f>AVERAGE(N117,P117)</f>
        <v>5.9340660572052002</v>
      </c>
      <c r="P117" s="43">
        <v>7.5702075958251953</v>
      </c>
      <c r="Q117" s="43">
        <v>6.2271060943603516</v>
      </c>
      <c r="R117" s="54">
        <f t="shared" si="71"/>
        <v>5.6776557366053266</v>
      </c>
      <c r="S117" s="43">
        <v>4.029304027557373</v>
      </c>
      <c r="T117" s="43">
        <v>6.105006217956543</v>
      </c>
      <c r="U117" s="43">
        <v>7.4481072425842285</v>
      </c>
      <c r="V117" s="43">
        <f>AVERAGE(U117,W117)</f>
        <v>8.4859583377838135</v>
      </c>
      <c r="W117" s="43">
        <v>9.5238094329833984</v>
      </c>
      <c r="X117" s="43">
        <v>8.9133090972900391</v>
      </c>
      <c r="Y117" s="56">
        <f t="shared" si="72"/>
        <v>7.4175823926925659</v>
      </c>
      <c r="Z117" s="42">
        <v>-2.6862027123570442E-2</v>
      </c>
      <c r="AA117" s="42">
        <v>-2.6862027123570442E-2</v>
      </c>
      <c r="AB117" s="42">
        <v>-1.2210012413561344E-2</v>
      </c>
      <c r="AC117" s="43">
        <f>AVERAGE(AB117,AD117)</f>
        <v>-2.9304029885679483E-2</v>
      </c>
      <c r="AD117" s="42">
        <v>-4.6398047357797623E-2</v>
      </c>
      <c r="AE117" s="42">
        <v>-3.6630038172006607E-2</v>
      </c>
      <c r="AF117" s="54">
        <f t="shared" si="73"/>
        <v>-2.9711030346030991E-2</v>
      </c>
      <c r="AG117" s="42">
        <v>7.9452991485595703</v>
      </c>
      <c r="AH117" s="42">
        <v>7.7435898780822754</v>
      </c>
      <c r="AI117" s="42">
        <v>7.8153843879699707</v>
      </c>
      <c r="AJ117" s="43">
        <f>AVERAGE(AI117,AK117)</f>
        <v>7.8888888359069824</v>
      </c>
      <c r="AK117" s="42">
        <v>7.9623932838439941</v>
      </c>
      <c r="AL117" s="42">
        <v>7.9760684967041016</v>
      </c>
      <c r="AM117" s="54">
        <f t="shared" si="74"/>
        <v>7.8886040051778155</v>
      </c>
      <c r="AN117" s="44">
        <v>0.43711844086647034</v>
      </c>
      <c r="AO117" s="44">
        <v>0.45177045464515686</v>
      </c>
      <c r="AP117" s="44">
        <v>0.53479856252670288</v>
      </c>
      <c r="AQ117" s="43">
        <f>AVERAGE(AP117,AR117)</f>
        <v>0.61904764175415039</v>
      </c>
      <c r="AR117" s="44">
        <v>0.7032967209815979</v>
      </c>
      <c r="AS117" s="44">
        <v>0.58608061075210571</v>
      </c>
      <c r="AT117" s="58">
        <f t="shared" si="75"/>
        <v>0.55535207192103064</v>
      </c>
      <c r="AU117" s="42">
        <v>0.67399269342422485</v>
      </c>
      <c r="AV117" s="42">
        <v>0.69963371753692627</v>
      </c>
      <c r="AW117" s="42">
        <v>0.81562882661819458</v>
      </c>
      <c r="AX117" s="43">
        <f>AVERAGE(AW117,AY117)</f>
        <v>0.76190477609634399</v>
      </c>
      <c r="AY117" s="42">
        <v>0.70818072557449341</v>
      </c>
      <c r="AZ117" s="42">
        <v>0.75213676691055298</v>
      </c>
      <c r="BA117" s="54">
        <f t="shared" si="63"/>
        <v>0.73524625102678931</v>
      </c>
      <c r="BB117" s="44"/>
      <c r="BC117" s="42">
        <v>0.26739928126335144</v>
      </c>
      <c r="BD117" s="42">
        <v>0.30402931571006775</v>
      </c>
      <c r="BE117" s="42">
        <v>0.30280831456184387</v>
      </c>
      <c r="BF117" s="43">
        <f>AVERAGE(BE117,BG117)</f>
        <v>0.32356533408164978</v>
      </c>
      <c r="BG117" s="42">
        <v>0.34432235360145569</v>
      </c>
      <c r="BH117" s="42">
        <v>0.34310135245323181</v>
      </c>
      <c r="BI117" s="54">
        <f t="shared" si="76"/>
        <v>0.31420432527860004</v>
      </c>
      <c r="BJ117" s="44">
        <v>3.7348590791225433E-2</v>
      </c>
      <c r="BK117" s="44">
        <v>3.8380671292543411E-2</v>
      </c>
      <c r="BL117" s="44">
        <v>3.7349991500377655E-2</v>
      </c>
      <c r="BM117" s="43">
        <f>AVERAGE(BL117,BN117)</f>
        <v>3.7386460229754448E-2</v>
      </c>
      <c r="BN117" s="44">
        <v>3.7422928959131241E-2</v>
      </c>
      <c r="BO117" s="44">
        <v>3.7422928959131241E-2</v>
      </c>
      <c r="BP117" s="58">
        <f t="shared" si="77"/>
        <v>3.7551928622027241E-2</v>
      </c>
      <c r="BQ117" s="42">
        <v>1.0720391273498535</v>
      </c>
      <c r="BR117" s="42">
        <v>1.1025640964508057</v>
      </c>
      <c r="BS117" s="42">
        <v>1.076923131942749</v>
      </c>
      <c r="BT117" s="43">
        <f>AVERAGE(BS117,BU117)</f>
        <v>1.0824176073074341</v>
      </c>
      <c r="BU117" s="42">
        <v>1.0879120826721191</v>
      </c>
      <c r="BV117" s="42">
        <v>1.1086691617965698</v>
      </c>
      <c r="BW117" s="54">
        <f t="shared" si="78"/>
        <v>1.0884208679199219</v>
      </c>
      <c r="BX117" s="44">
        <v>4.3956045061349869E-2</v>
      </c>
      <c r="BY117" s="44">
        <v>4.5177046209573746E-2</v>
      </c>
      <c r="BZ117" s="44">
        <v>4.2735043913125992E-2</v>
      </c>
      <c r="CA117" s="43">
        <f>AVERAGE(BZ117,CB117)</f>
        <v>4.334554448723793E-2</v>
      </c>
      <c r="CB117" s="44">
        <v>4.3956045061349869E-2</v>
      </c>
      <c r="CC117" s="44">
        <v>4.3956045061349869E-2</v>
      </c>
      <c r="CD117" s="58">
        <f t="shared" si="79"/>
        <v>4.3854294965664543E-2</v>
      </c>
      <c r="CE117" s="42">
        <v>7.8529915809631348</v>
      </c>
      <c r="CF117" s="42">
        <v>7.8769230842590332</v>
      </c>
      <c r="CG117" s="42">
        <v>7.8803420066833496</v>
      </c>
      <c r="CH117" s="43">
        <f>AVERAGE(CG117,CI117)</f>
        <v>7.8683760166168213</v>
      </c>
      <c r="CI117" s="42">
        <v>7.856410026550293</v>
      </c>
      <c r="CJ117" s="42">
        <v>7.856410026550293</v>
      </c>
      <c r="CK117" s="54">
        <f t="shared" si="80"/>
        <v>7.8652421236038208</v>
      </c>
      <c r="CL117" s="42"/>
      <c r="CM117" s="44"/>
      <c r="CN117" s="44">
        <v>1.6752136945724487</v>
      </c>
      <c r="CO117" s="44">
        <v>1.7269841432571411</v>
      </c>
      <c r="CP117" s="44">
        <v>0.98852258920669556</v>
      </c>
      <c r="CQ117" s="43">
        <f>AVERAGE(CP117,CR117)</f>
        <v>1.0256410539150238</v>
      </c>
      <c r="CR117" s="44">
        <v>1.0627595186233521</v>
      </c>
      <c r="CS117" s="44">
        <v>1.0461539030075073</v>
      </c>
      <c r="CT117" s="58">
        <f t="shared" si="81"/>
        <v>1.2542124837636948</v>
      </c>
      <c r="CU117" s="44">
        <v>0.85960197448730469</v>
      </c>
      <c r="CV117" s="44">
        <v>0.83553606271743774</v>
      </c>
      <c r="CW117" s="44">
        <v>1.5482447147369385</v>
      </c>
      <c r="CX117" s="43">
        <f>AVERAGE(CW117,CY117)</f>
        <v>1.5531341433525085</v>
      </c>
      <c r="CY117" s="44">
        <v>1.5580235719680786</v>
      </c>
      <c r="CZ117" s="44">
        <v>1.5482447147369385</v>
      </c>
      <c r="DA117" s="58">
        <f t="shared" si="82"/>
        <v>1.3171308636665344</v>
      </c>
      <c r="DB117" s="65">
        <v>1134.4322509765625</v>
      </c>
      <c r="DC117" s="65">
        <v>1136.6300048828125</v>
      </c>
      <c r="DD117" s="65">
        <v>688.76678466796875</v>
      </c>
      <c r="DE117" s="43">
        <f>AVERAGE(DD117,DF117)</f>
        <v>708.30279541015625</v>
      </c>
      <c r="DF117" s="65">
        <v>727.83880615234375</v>
      </c>
      <c r="DG117" s="65">
        <v>677.167236328125</v>
      </c>
      <c r="DH117" s="58">
        <f t="shared" si="83"/>
        <v>1.2175530908203125</v>
      </c>
      <c r="DI117" s="65">
        <v>1170.4761962890625</v>
      </c>
      <c r="DJ117" s="65">
        <v>1147.5701904296875</v>
      </c>
      <c r="DK117" s="65">
        <v>715.8974609375</v>
      </c>
      <c r="DL117" s="43">
        <f>AVERAGE(DK117,DM117)</f>
        <v>718.29061889648437</v>
      </c>
      <c r="DM117" s="65">
        <v>720.68377685546875</v>
      </c>
      <c r="DN117" s="65">
        <v>725.4700927734375</v>
      </c>
      <c r="DO117" s="58">
        <f t="shared" si="84"/>
        <v>1.2476132006835938</v>
      </c>
      <c r="DP117" s="77">
        <v>47</v>
      </c>
      <c r="DQ117" s="77">
        <v>1491.25</v>
      </c>
      <c r="DR117" s="65">
        <v>0</v>
      </c>
      <c r="DS117" s="65">
        <v>0</v>
      </c>
      <c r="DT117" s="65">
        <v>750.1875</v>
      </c>
      <c r="DU117" s="43">
        <f>AVERAGE(DT117,DV117)</f>
        <v>730.84375</v>
      </c>
      <c r="DV117" s="65">
        <v>711.5</v>
      </c>
      <c r="DW117" s="65">
        <v>727.75</v>
      </c>
      <c r="DX117" s="58">
        <f t="shared" si="85"/>
        <v>0.70086749999999998</v>
      </c>
      <c r="DY117" s="43">
        <v>6.6132841110229492</v>
      </c>
      <c r="DZ117" s="43">
        <v>11.463250160217285</v>
      </c>
      <c r="EA117" s="43">
        <v>26.949722290039063</v>
      </c>
      <c r="EB117" s="44">
        <f t="shared" si="88"/>
        <v>1.6217608962249757</v>
      </c>
      <c r="EC117" s="42">
        <v>10</v>
      </c>
      <c r="ED117" s="42">
        <v>10</v>
      </c>
      <c r="EE117" s="42">
        <v>14</v>
      </c>
      <c r="EF117" s="43">
        <f>AVERAGE(EE117,EG117)</f>
        <v>14</v>
      </c>
      <c r="EG117" s="42">
        <v>14</v>
      </c>
      <c r="EH117" s="42">
        <v>14</v>
      </c>
      <c r="EI117" s="56">
        <f t="shared" si="64"/>
        <v>12.666666666666666</v>
      </c>
      <c r="EJ117" s="65">
        <v>103.92</v>
      </c>
      <c r="EK117" s="42">
        <v>0</v>
      </c>
      <c r="EL117" s="42">
        <v>0</v>
      </c>
      <c r="EM117" s="42">
        <v>0</v>
      </c>
      <c r="EN117" s="43">
        <f>AVERAGE(EM117,EO117)</f>
        <v>0</v>
      </c>
      <c r="EO117" s="42">
        <v>0</v>
      </c>
      <c r="EP117" s="42">
        <v>0</v>
      </c>
      <c r="EQ117" s="54" t="str">
        <f t="shared" si="65"/>
        <v>0</v>
      </c>
      <c r="ER117" s="42"/>
      <c r="ES117" s="42">
        <v>0</v>
      </c>
      <c r="ET117" s="42">
        <v>0</v>
      </c>
      <c r="EU117" s="42">
        <v>0</v>
      </c>
      <c r="EV117" s="43">
        <f>AVERAGE(EU117,EW117)</f>
        <v>0</v>
      </c>
      <c r="EW117" s="42">
        <v>0</v>
      </c>
      <c r="EX117" s="42">
        <v>0</v>
      </c>
      <c r="EY117" s="54" t="str">
        <f t="shared" si="66"/>
        <v>0</v>
      </c>
      <c r="EZ117" s="42"/>
      <c r="FA117" s="42">
        <v>0.18000000715255737</v>
      </c>
      <c r="FB117" s="42">
        <v>0.18000000715255737</v>
      </c>
      <c r="FC117" s="42">
        <v>0.2199999988079071</v>
      </c>
      <c r="FD117" s="43">
        <f>AVERAGE(FC117,FE117)</f>
        <v>0.2199999988079071</v>
      </c>
      <c r="FE117" s="42">
        <v>0.2199999988079071</v>
      </c>
      <c r="FF117" s="42">
        <v>0.20000000298023224</v>
      </c>
      <c r="FG117" s="54">
        <f t="shared" si="67"/>
        <v>0.20333333561817804</v>
      </c>
      <c r="FH117" s="42"/>
      <c r="FI117" s="42">
        <v>0.2199999988079071</v>
      </c>
      <c r="FJ117" s="42">
        <v>0.2199999988079071</v>
      </c>
      <c r="FK117" s="42">
        <v>0.2199999988079071</v>
      </c>
      <c r="FL117" s="43">
        <f>AVERAGE(FK117,FM117)</f>
        <v>0.2199999988079071</v>
      </c>
      <c r="FM117" s="42">
        <v>0.2199999988079071</v>
      </c>
      <c r="FN117" s="42">
        <v>0.2199999988079071</v>
      </c>
      <c r="FO117" s="54">
        <f t="shared" si="68"/>
        <v>0.2199999988079071</v>
      </c>
      <c r="FP117" s="42"/>
      <c r="FQ117" s="42">
        <v>0.5899999737739563</v>
      </c>
      <c r="FR117" s="42">
        <v>0.5899999737739563</v>
      </c>
      <c r="FS117" s="42">
        <v>0.5899999737739563</v>
      </c>
      <c r="FT117" s="43">
        <f>AVERAGE(FS117,FU117)</f>
        <v>0.5899999737739563</v>
      </c>
      <c r="FU117" s="42">
        <v>0.5899999737739563</v>
      </c>
      <c r="FV117" s="42">
        <v>0.5899999737739563</v>
      </c>
      <c r="FW117" s="54">
        <f t="shared" si="69"/>
        <v>0.5899999737739563</v>
      </c>
      <c r="FX117" s="42"/>
      <c r="FY117">
        <f t="shared" si="86"/>
        <v>1.1256939825696006</v>
      </c>
      <c r="FZ117">
        <f t="shared" si="87"/>
        <v>1.1025562631243173</v>
      </c>
    </row>
    <row r="118" spans="1:182">
      <c r="A118" s="40">
        <v>39185</v>
      </c>
      <c r="B118" s="41"/>
      <c r="C118" s="41"/>
      <c r="D118" s="41"/>
      <c r="E118" s="42">
        <v>7.7777776718139648</v>
      </c>
      <c r="F118" s="42">
        <v>7.7264957427978516</v>
      </c>
      <c r="G118" s="42">
        <v>7.6923074722290039</v>
      </c>
      <c r="H118" s="42">
        <v>7.8085470199584961</v>
      </c>
      <c r="I118" s="42">
        <v>7.8529915809631348</v>
      </c>
      <c r="J118" s="42">
        <v>7.8153843879699707</v>
      </c>
      <c r="K118" s="54">
        <f t="shared" si="70"/>
        <v>7.7789173126220703</v>
      </c>
      <c r="L118" s="43">
        <v>5.5677657127380371</v>
      </c>
      <c r="M118" s="43">
        <v>5.4456653594970703</v>
      </c>
      <c r="N118" s="43">
        <v>4.884005069732666</v>
      </c>
      <c r="O118" s="43">
        <v>4.3956046104431152</v>
      </c>
      <c r="P118" s="43">
        <v>4.029304027557373</v>
      </c>
      <c r="Q118" s="43">
        <v>3.7851037979125977</v>
      </c>
      <c r="R118" s="54">
        <f t="shared" si="71"/>
        <v>4.6845747629801435</v>
      </c>
      <c r="S118" s="43">
        <v>11.111110687255859</v>
      </c>
      <c r="T118" s="43">
        <v>13.797313690185547</v>
      </c>
      <c r="U118" s="43">
        <v>11.59951114654541</v>
      </c>
      <c r="V118" s="43">
        <v>8.4249086380004883</v>
      </c>
      <c r="W118" s="43">
        <v>7.6923074722290039</v>
      </c>
      <c r="X118" s="43">
        <v>6.8376069068908691</v>
      </c>
      <c r="Y118" s="56">
        <f t="shared" si="72"/>
        <v>9.9104597568511963</v>
      </c>
      <c r="Z118" s="42">
        <v>-6.1050061136484146E-2</v>
      </c>
      <c r="AA118" s="42">
        <v>-4.6398047357797623E-2</v>
      </c>
      <c r="AB118" s="42">
        <v>-4.1514042764902115E-2</v>
      </c>
      <c r="AC118" s="42">
        <v>-3.6630038172006607E-2</v>
      </c>
      <c r="AD118" s="42">
        <v>-6.5934069454669952E-2</v>
      </c>
      <c r="AE118" s="42">
        <v>-3.6630038172006607E-2</v>
      </c>
      <c r="AF118" s="54">
        <f t="shared" si="73"/>
        <v>-4.8026049509644508E-2</v>
      </c>
      <c r="AG118" s="42">
        <v>7.6957263946533203</v>
      </c>
      <c r="AH118" s="42">
        <v>7.7059826850891113</v>
      </c>
      <c r="AI118" s="42">
        <v>7.9692306518554687</v>
      </c>
      <c r="AJ118" s="42">
        <v>7.5111112594604492</v>
      </c>
      <c r="AK118" s="42">
        <v>7.9692306518554687</v>
      </c>
      <c r="AL118" s="42">
        <v>7.7743587493896484</v>
      </c>
      <c r="AM118" s="54">
        <f t="shared" si="74"/>
        <v>7.7709400653839111</v>
      </c>
      <c r="AN118" s="44">
        <v>0.46153846383094788</v>
      </c>
      <c r="AO118" s="44">
        <v>0.48351648449897766</v>
      </c>
      <c r="AP118" s="44">
        <v>0.5494505763053894</v>
      </c>
      <c r="AQ118" s="44">
        <v>0.61294263601303101</v>
      </c>
      <c r="AR118" s="44">
        <v>0.54212456941604614</v>
      </c>
      <c r="AS118" s="44">
        <v>0.53479856252670288</v>
      </c>
      <c r="AT118" s="58">
        <f t="shared" si="75"/>
        <v>0.5307285487651825</v>
      </c>
      <c r="AU118" s="42">
        <v>0.61416363716125488</v>
      </c>
      <c r="AV118" s="42">
        <v>0.68986570835113525</v>
      </c>
      <c r="AW118" s="42">
        <v>0.55189257860183716</v>
      </c>
      <c r="AX118" s="42">
        <v>0.71794873476028442</v>
      </c>
      <c r="AY118" s="42">
        <v>0.75213676691055298</v>
      </c>
      <c r="AZ118" s="42">
        <v>0.70818072557449341</v>
      </c>
      <c r="BA118" s="54">
        <f t="shared" si="63"/>
        <v>0.67236469189325965</v>
      </c>
      <c r="BB118" s="44"/>
      <c r="BC118" s="42">
        <v>0.22710622847080231</v>
      </c>
      <c r="BD118" s="42">
        <v>0.24542124569416046</v>
      </c>
      <c r="BE118" s="42">
        <v>0.21123321354389191</v>
      </c>
      <c r="BF118" s="42">
        <v>0.26984128355979919</v>
      </c>
      <c r="BG118" s="42">
        <v>0.29181930422782898</v>
      </c>
      <c r="BH118" s="42">
        <v>0.31501832604408264</v>
      </c>
      <c r="BI118" s="54">
        <f t="shared" si="76"/>
        <v>0.26007326692342758</v>
      </c>
      <c r="BJ118" s="44">
        <v>3.7422928959131241E-2</v>
      </c>
      <c r="BK118" s="44">
        <v>3.9699643850326538E-2</v>
      </c>
      <c r="BL118" s="44">
        <v>3.9699643850326538E-2</v>
      </c>
      <c r="BM118" s="44">
        <v>4.1915323585271835E-2</v>
      </c>
      <c r="BN118" s="44">
        <v>4.0897458791732788E-2</v>
      </c>
      <c r="BO118" s="44">
        <v>3.9859119802713394E-2</v>
      </c>
      <c r="BP118" s="58">
        <f t="shared" si="77"/>
        <v>3.9915686473250389E-2</v>
      </c>
      <c r="BQ118" s="42">
        <v>1.0818071365356445</v>
      </c>
      <c r="BR118" s="42">
        <v>1.0170940160751343</v>
      </c>
      <c r="BS118" s="42">
        <v>0.99633699655532837</v>
      </c>
      <c r="BT118" s="42">
        <v>1.08669114112854</v>
      </c>
      <c r="BU118" s="42">
        <v>1.1233211755752563</v>
      </c>
      <c r="BV118" s="42">
        <v>1.1111111640930176</v>
      </c>
      <c r="BW118" s="54">
        <f t="shared" si="78"/>
        <v>1.0693936049938202</v>
      </c>
      <c r="BX118" s="44">
        <v>4.6398047357797623E-2</v>
      </c>
      <c r="BY118" s="44">
        <v>4.5177046209573746E-2</v>
      </c>
      <c r="BZ118" s="44">
        <v>5.128205195069313E-2</v>
      </c>
      <c r="CA118" s="44">
        <v>5.0061050802469254E-2</v>
      </c>
      <c r="CB118" s="44">
        <v>4.6398047357797623E-2</v>
      </c>
      <c r="CC118" s="44">
        <v>4.8840049654245377E-2</v>
      </c>
      <c r="CD118" s="58">
        <f t="shared" si="79"/>
        <v>4.8026048888762794E-2</v>
      </c>
      <c r="CE118" s="42">
        <v>7.8393163681030273</v>
      </c>
      <c r="CF118" s="42">
        <v>7.8358974456787109</v>
      </c>
      <c r="CG118" s="42">
        <v>7.8290596008300781</v>
      </c>
      <c r="CH118" s="42">
        <v>7.8017091751098633</v>
      </c>
      <c r="CI118" s="42">
        <v>7.7675213813781738</v>
      </c>
      <c r="CJ118" s="42">
        <v>7.729914665222168</v>
      </c>
      <c r="CK118" s="54">
        <f t="shared" si="80"/>
        <v>7.8005697727203369</v>
      </c>
      <c r="CL118" s="42"/>
      <c r="CM118" s="44"/>
      <c r="CN118" s="44">
        <v>0.98754578828811646</v>
      </c>
      <c r="CO118" s="44">
        <v>1.0754579305648804</v>
      </c>
      <c r="CP118" s="44">
        <v>1.0461539030075073</v>
      </c>
      <c r="CQ118" s="44">
        <v>1.6830281019210815</v>
      </c>
      <c r="CR118" s="44">
        <v>1.7435897588729858</v>
      </c>
      <c r="CS118" s="44">
        <v>1.6976801156997681</v>
      </c>
      <c r="CT118" s="58">
        <f t="shared" si="81"/>
        <v>1.3722425997257233</v>
      </c>
      <c r="CU118" s="44">
        <v>1.6171102523803711</v>
      </c>
      <c r="CV118" s="44">
        <v>1.5287481546401978</v>
      </c>
      <c r="CW118" s="44">
        <v>1.5482447147369385</v>
      </c>
      <c r="CX118" s="44">
        <v>0.91661465167999268</v>
      </c>
      <c r="CY118" s="44">
        <v>0.87576758861541748</v>
      </c>
      <c r="CZ118" s="44">
        <v>0.94141566753387451</v>
      </c>
      <c r="DA118" s="58">
        <f t="shared" si="82"/>
        <v>1.2379835049311321</v>
      </c>
      <c r="DB118" s="65">
        <v>709.6458740234375</v>
      </c>
      <c r="DC118" s="65">
        <v>673.87054443359375</v>
      </c>
      <c r="DD118" s="65">
        <v>761.66064453125</v>
      </c>
      <c r="DE118" s="65">
        <v>1122.4664306640625</v>
      </c>
      <c r="DF118" s="65">
        <v>1175.9462890625</v>
      </c>
      <c r="DG118" s="65">
        <v>1180.3419189453125</v>
      </c>
      <c r="DH118" s="58">
        <f t="shared" si="83"/>
        <v>1.3497436083984375</v>
      </c>
      <c r="DI118" s="65">
        <v>729.5726318359375</v>
      </c>
      <c r="DJ118" s="65">
        <v>728.888916015625</v>
      </c>
      <c r="DK118" s="65">
        <v>733.67523193359375</v>
      </c>
      <c r="DL118" s="65">
        <v>1220.7081298828125</v>
      </c>
      <c r="DM118" s="65">
        <v>1161.001220703125</v>
      </c>
      <c r="DN118" s="65">
        <v>1162.14892578125</v>
      </c>
      <c r="DO118" s="58">
        <f t="shared" si="84"/>
        <v>1.3766388134765626</v>
      </c>
      <c r="DP118" s="77">
        <v>48</v>
      </c>
      <c r="DQ118" s="77">
        <v>2495.800048828125</v>
      </c>
      <c r="DR118" s="65">
        <v>0</v>
      </c>
      <c r="DS118" s="65">
        <v>0</v>
      </c>
      <c r="DT118" s="65">
        <v>707.0625</v>
      </c>
      <c r="DU118" s="65">
        <v>703.875</v>
      </c>
      <c r="DV118" s="65">
        <v>683.1875</v>
      </c>
      <c r="DW118" s="65">
        <v>715.8125</v>
      </c>
      <c r="DX118" s="58">
        <f t="shared" si="85"/>
        <v>0.67438500000000001</v>
      </c>
      <c r="DY118" s="43">
        <v>6.4823927879333496</v>
      </c>
      <c r="DZ118" s="43">
        <v>10.831608772277832</v>
      </c>
      <c r="EA118" s="43">
        <v>27.260124206542969</v>
      </c>
      <c r="EB118" s="44">
        <f t="shared" si="88"/>
        <v>1.4688584561157227</v>
      </c>
      <c r="EC118" s="42">
        <v>14</v>
      </c>
      <c r="ED118" s="42">
        <v>14</v>
      </c>
      <c r="EE118" s="42">
        <v>16</v>
      </c>
      <c r="EF118" s="42">
        <v>18</v>
      </c>
      <c r="EG118" s="42">
        <v>16</v>
      </c>
      <c r="EH118" s="42">
        <v>16</v>
      </c>
      <c r="EI118" s="56">
        <f t="shared" si="64"/>
        <v>15.666666666666666</v>
      </c>
      <c r="EJ118" s="65">
        <v>173.24</v>
      </c>
      <c r="EK118" s="42">
        <v>0</v>
      </c>
      <c r="EL118" s="42">
        <v>0</v>
      </c>
      <c r="EM118" s="42">
        <v>0</v>
      </c>
      <c r="EN118" s="42">
        <v>0</v>
      </c>
      <c r="EO118" s="42">
        <v>0</v>
      </c>
      <c r="EP118" s="42">
        <v>0</v>
      </c>
      <c r="EQ118" s="54" t="str">
        <f t="shared" si="65"/>
        <v>0</v>
      </c>
      <c r="ER118" s="42"/>
      <c r="ES118" s="42">
        <v>0</v>
      </c>
      <c r="ET118" s="42">
        <v>0</v>
      </c>
      <c r="EU118" s="42">
        <v>0</v>
      </c>
      <c r="EV118" s="42">
        <v>0</v>
      </c>
      <c r="EW118" s="42">
        <v>0</v>
      </c>
      <c r="EX118" s="42">
        <v>0</v>
      </c>
      <c r="EY118" s="54" t="str">
        <f t="shared" si="66"/>
        <v>0</v>
      </c>
      <c r="EZ118" s="42"/>
      <c r="FA118" s="42">
        <v>0.20000000298023224</v>
      </c>
      <c r="FB118" s="42">
        <v>0.20000000298023224</v>
      </c>
      <c r="FC118" s="42">
        <v>0.20000000298023224</v>
      </c>
      <c r="FD118" s="42">
        <v>0.20000000298023224</v>
      </c>
      <c r="FE118" s="42">
        <v>0.20000000298023224</v>
      </c>
      <c r="FF118" s="42">
        <v>0.20000000298023224</v>
      </c>
      <c r="FG118" s="54">
        <f t="shared" si="67"/>
        <v>0.20000000298023224</v>
      </c>
      <c r="FH118" s="42"/>
      <c r="FI118" s="42">
        <v>0.2199999988079071</v>
      </c>
      <c r="FJ118" s="42">
        <v>0.2199999988079071</v>
      </c>
      <c r="FK118" s="42">
        <v>0.23999999463558197</v>
      </c>
      <c r="FL118" s="42">
        <v>0.23999999463558197</v>
      </c>
      <c r="FM118" s="42">
        <v>0.2199999988079071</v>
      </c>
      <c r="FN118" s="42">
        <v>0.2199999988079071</v>
      </c>
      <c r="FO118" s="54">
        <f t="shared" si="68"/>
        <v>0.22666666408379874</v>
      </c>
      <c r="FP118" s="42"/>
      <c r="FQ118" s="42">
        <v>0.5899999737739563</v>
      </c>
      <c r="FR118" s="42">
        <v>0.5899999737739563</v>
      </c>
      <c r="FS118" s="42">
        <v>0.5899999737739563</v>
      </c>
      <c r="FT118" s="42">
        <v>0.5899999737739563</v>
      </c>
      <c r="FU118" s="42">
        <v>0.5899999737739563</v>
      </c>
      <c r="FV118" s="42">
        <v>0.5899999737739563</v>
      </c>
      <c r="FW118" s="54">
        <f t="shared" si="69"/>
        <v>0.5899999737739563</v>
      </c>
      <c r="FX118" s="42"/>
      <c r="FY118">
        <f t="shared" si="86"/>
        <v>1.271221352663968</v>
      </c>
      <c r="FZ118">
        <f t="shared" si="87"/>
        <v>1.0433955910477064</v>
      </c>
    </row>
    <row r="119" spans="1:182">
      <c r="A119" s="40">
        <v>39186</v>
      </c>
      <c r="B119" s="41"/>
      <c r="C119" s="41"/>
      <c r="D119" s="41"/>
      <c r="E119" s="42">
        <v>7.75042724609375</v>
      </c>
      <c r="F119" s="42">
        <v>7.740170955657959</v>
      </c>
      <c r="G119" s="42">
        <v>7.7264957427978516</v>
      </c>
      <c r="H119" s="42">
        <v>7.8735041618347168</v>
      </c>
      <c r="I119" s="42">
        <v>8.0136756896972656</v>
      </c>
      <c r="J119" s="42">
        <v>8.0170936584472656</v>
      </c>
      <c r="K119" s="54">
        <f t="shared" si="70"/>
        <v>7.8535612424214678</v>
      </c>
      <c r="L119" s="43">
        <v>3.4432234764099121</v>
      </c>
      <c r="M119" s="43">
        <v>3.076923131942749</v>
      </c>
      <c r="N119" s="43">
        <v>2.8327229022979736</v>
      </c>
      <c r="O119" s="43">
        <v>3.4676434993743896</v>
      </c>
      <c r="P119" s="43">
        <v>5.1037850379943848</v>
      </c>
      <c r="Q119" s="43">
        <v>5.0793652534484863</v>
      </c>
      <c r="R119" s="54">
        <f t="shared" si="71"/>
        <v>3.8339438835779824</v>
      </c>
      <c r="S119" s="43">
        <v>6.8376069068908691</v>
      </c>
      <c r="T119" s="43">
        <v>6.9597067832946777</v>
      </c>
      <c r="U119" s="43">
        <v>6.2271060943603516</v>
      </c>
      <c r="V119" s="43">
        <v>4.7619047164916992</v>
      </c>
      <c r="W119" s="43">
        <v>4.7619047164916992</v>
      </c>
      <c r="X119" s="43">
        <v>4.1514043807983398</v>
      </c>
      <c r="Y119" s="56">
        <f t="shared" si="72"/>
        <v>5.6166055997212725</v>
      </c>
      <c r="Z119" s="42">
        <v>3.6630038172006607E-2</v>
      </c>
      <c r="AA119" s="42">
        <v>-1.7094017937779427E-2</v>
      </c>
      <c r="AB119" s="42">
        <v>-3.1746033579111099E-2</v>
      </c>
      <c r="AC119" s="42">
        <v>-0.13919414579868317</v>
      </c>
      <c r="AD119" s="42">
        <v>-5.128205195069313E-2</v>
      </c>
      <c r="AE119" s="42">
        <v>-3.6630038172006607E-2</v>
      </c>
      <c r="AF119" s="54">
        <f t="shared" si="73"/>
        <v>-3.9886041544377804E-2</v>
      </c>
      <c r="AG119" s="42">
        <v>7.644444465637207</v>
      </c>
      <c r="AH119" s="42">
        <v>7.6957263946533203</v>
      </c>
      <c r="AI119" s="42">
        <v>7.7230768203735352</v>
      </c>
      <c r="AJ119" s="42">
        <v>8.0376071929931641</v>
      </c>
      <c r="AK119" s="42">
        <v>7.989743709564209</v>
      </c>
      <c r="AL119" s="42">
        <v>8.0170936584472656</v>
      </c>
      <c r="AM119" s="54">
        <f t="shared" si="74"/>
        <v>7.8512820402781172</v>
      </c>
      <c r="AN119" s="44">
        <v>0.47374847531318665</v>
      </c>
      <c r="AO119" s="44">
        <v>0.46886447072029114</v>
      </c>
      <c r="AP119" s="44">
        <v>0.44688645005226135</v>
      </c>
      <c r="AQ119" s="44">
        <v>0.41025641560554504</v>
      </c>
      <c r="AR119" s="44">
        <v>0.5128205418586731</v>
      </c>
      <c r="AS119" s="44">
        <v>0.55921858549118042</v>
      </c>
      <c r="AT119" s="58">
        <f t="shared" si="75"/>
        <v>0.47863248984018963</v>
      </c>
      <c r="AU119" s="42">
        <v>0.73015874624252319</v>
      </c>
      <c r="AV119" s="42">
        <v>0.77045178413391113</v>
      </c>
      <c r="AW119" s="42">
        <v>0.66300368309020996</v>
      </c>
      <c r="AX119" s="42">
        <v>0.7667887806892395</v>
      </c>
      <c r="AY119" s="42">
        <v>0.76556777954101563</v>
      </c>
      <c r="AZ119" s="42">
        <v>0.8253968358039856</v>
      </c>
      <c r="BA119" s="54">
        <f t="shared" si="63"/>
        <v>0.75356126825014746</v>
      </c>
      <c r="BB119" s="44"/>
      <c r="BC119" s="42">
        <v>0.29304030537605286</v>
      </c>
      <c r="BD119" s="42">
        <v>0.33943834900856018</v>
      </c>
      <c r="BE119" s="42">
        <v>0.27594628930091858</v>
      </c>
      <c r="BF119" s="42">
        <v>0.28205129504203796</v>
      </c>
      <c r="BG119" s="42">
        <v>0.3223443329334259</v>
      </c>
      <c r="BH119" s="42">
        <v>0.37484738230705261</v>
      </c>
      <c r="BI119" s="54">
        <f t="shared" si="76"/>
        <v>0.31461132566134137</v>
      </c>
      <c r="BJ119" s="44">
        <v>3.8850467652082443E-2</v>
      </c>
      <c r="BK119" s="44">
        <v>4.0929317474365234E-2</v>
      </c>
      <c r="BL119" s="44">
        <v>3.9813373237848282E-2</v>
      </c>
      <c r="BM119" s="44">
        <v>3.9813373237848282E-2</v>
      </c>
      <c r="BN119" s="44">
        <v>3.9896674454212189E-2</v>
      </c>
      <c r="BO119" s="44">
        <v>4.1960045695304871E-2</v>
      </c>
      <c r="BP119" s="58">
        <f t="shared" si="77"/>
        <v>4.0210541958610214E-2</v>
      </c>
      <c r="BQ119" s="42">
        <v>1.08669114112854</v>
      </c>
      <c r="BR119" s="42">
        <v>1.0915751457214355</v>
      </c>
      <c r="BS119" s="42">
        <v>1.1233211755752563</v>
      </c>
      <c r="BT119" s="42">
        <v>1.0732600688934326</v>
      </c>
      <c r="BU119" s="42">
        <v>1.1416361331939697</v>
      </c>
      <c r="BV119" s="42">
        <v>1.1379731893539429</v>
      </c>
      <c r="BW119" s="54">
        <f t="shared" si="78"/>
        <v>1.1090761423110962</v>
      </c>
      <c r="BX119" s="44">
        <v>4.8840049654245377E-2</v>
      </c>
      <c r="BY119" s="44">
        <v>4.8840049654245377E-2</v>
      </c>
      <c r="BZ119" s="44">
        <v>4.76190485060215E-2</v>
      </c>
      <c r="CA119" s="44">
        <v>5.0061050802469254E-2</v>
      </c>
      <c r="CB119" s="44">
        <v>4.76190485060215E-2</v>
      </c>
      <c r="CC119" s="44">
        <v>5.4945055395364761E-2</v>
      </c>
      <c r="CD119" s="58">
        <f t="shared" si="79"/>
        <v>4.9654050419727959E-2</v>
      </c>
      <c r="CE119" s="42">
        <v>7.7059826850891113</v>
      </c>
      <c r="CF119" s="42">
        <v>7.6923074722290039</v>
      </c>
      <c r="CG119" s="42">
        <v>7.6820511817932129</v>
      </c>
      <c r="CH119" s="42">
        <v>7.6649570465087891</v>
      </c>
      <c r="CI119" s="42">
        <v>7.6649570465087891</v>
      </c>
      <c r="CJ119" s="42">
        <v>7.6888890266418457</v>
      </c>
      <c r="CK119" s="54">
        <f t="shared" si="80"/>
        <v>7.683190743128459</v>
      </c>
      <c r="CL119" s="42"/>
      <c r="CM119" s="44"/>
      <c r="CN119" s="44">
        <v>1.6410256624221802</v>
      </c>
      <c r="CO119" s="44">
        <v>1.6859585046768188</v>
      </c>
      <c r="CP119" s="44">
        <v>1.5853480100631714</v>
      </c>
      <c r="CQ119" s="44">
        <v>1.5882784128189087</v>
      </c>
      <c r="CR119" s="44">
        <v>2.1304030418395996</v>
      </c>
      <c r="CS119" s="44">
        <v>1.9965811967849731</v>
      </c>
      <c r="CT119" s="58">
        <f t="shared" si="81"/>
        <v>1.7712658047676086</v>
      </c>
      <c r="CU119" s="44">
        <v>0.97481715679168701</v>
      </c>
      <c r="CV119" s="44">
        <v>0.94141566753387451</v>
      </c>
      <c r="CW119" s="44">
        <v>1.0171023607254028</v>
      </c>
      <c r="CX119" s="44">
        <v>1.008597731590271</v>
      </c>
      <c r="CY119" s="44">
        <v>0.48959857225418091</v>
      </c>
      <c r="CZ119" s="44">
        <v>0.63667839765548706</v>
      </c>
      <c r="DA119" s="58">
        <f t="shared" si="82"/>
        <v>0.84470164775848389</v>
      </c>
      <c r="DB119" s="65">
        <v>1121.85595703125</v>
      </c>
      <c r="DC119" s="65">
        <v>1083.5164794921875</v>
      </c>
      <c r="DD119" s="65">
        <v>1146.886474609375</v>
      </c>
      <c r="DE119" s="65">
        <v>1038.8277587890625</v>
      </c>
      <c r="DF119" s="65">
        <v>1497.069580078125</v>
      </c>
      <c r="DG119" s="65">
        <v>1332.722900390625</v>
      </c>
      <c r="DH119" s="58">
        <f t="shared" si="83"/>
        <v>1.7330109960937501</v>
      </c>
      <c r="DI119" s="65">
        <v>1140.3175048828125</v>
      </c>
      <c r="DJ119" s="65">
        <v>1119.242919921875</v>
      </c>
      <c r="DK119" s="65">
        <v>1130.647216796875</v>
      </c>
      <c r="DL119" s="65">
        <v>1140.3175048828125</v>
      </c>
      <c r="DM119" s="65">
        <v>1373.211181640625</v>
      </c>
      <c r="DN119" s="65">
        <v>1389.86572265625</v>
      </c>
      <c r="DO119" s="58">
        <f t="shared" si="84"/>
        <v>1.7504644921875001</v>
      </c>
      <c r="DP119" s="77">
        <v>48</v>
      </c>
      <c r="DQ119" s="77">
        <v>3199.72509765625</v>
      </c>
      <c r="DR119" s="65">
        <v>0</v>
      </c>
      <c r="DS119" s="65">
        <v>0</v>
      </c>
      <c r="DT119" s="65">
        <v>714.4375</v>
      </c>
      <c r="DU119" s="65">
        <v>742.4375</v>
      </c>
      <c r="DV119" s="65">
        <v>706.875</v>
      </c>
      <c r="DW119" s="65">
        <v>752.75</v>
      </c>
      <c r="DX119" s="58">
        <f t="shared" si="85"/>
        <v>0.69996000000000003</v>
      </c>
      <c r="DY119" s="43">
        <v>6.3220510482788086</v>
      </c>
      <c r="DZ119" s="43">
        <v>13.296812057495117</v>
      </c>
      <c r="EA119" s="43">
        <v>26.141220092773437</v>
      </c>
      <c r="EB119" s="44">
        <f t="shared" si="88"/>
        <v>1.3905448125457764</v>
      </c>
      <c r="EC119" s="42">
        <v>16</v>
      </c>
      <c r="ED119" s="42">
        <v>16</v>
      </c>
      <c r="EE119" s="42">
        <v>16</v>
      </c>
      <c r="EF119" s="42">
        <v>12</v>
      </c>
      <c r="EG119" s="42">
        <v>12</v>
      </c>
      <c r="EH119" s="42">
        <v>12</v>
      </c>
      <c r="EI119" s="56">
        <f t="shared" si="64"/>
        <v>14</v>
      </c>
      <c r="EJ119" s="65">
        <v>173.27</v>
      </c>
      <c r="EK119" s="42">
        <v>0</v>
      </c>
      <c r="EL119" s="42">
        <v>0</v>
      </c>
      <c r="EM119" s="42">
        <v>0</v>
      </c>
      <c r="EN119" s="42">
        <v>0</v>
      </c>
      <c r="EO119" s="42">
        <v>0</v>
      </c>
      <c r="EP119" s="42">
        <v>0</v>
      </c>
      <c r="EQ119" s="54" t="str">
        <f t="shared" si="65"/>
        <v>0</v>
      </c>
      <c r="ER119" s="42"/>
      <c r="ES119" s="42">
        <v>0</v>
      </c>
      <c r="ET119" s="42">
        <v>0</v>
      </c>
      <c r="EU119" s="42">
        <v>0</v>
      </c>
      <c r="EV119" s="42">
        <v>0</v>
      </c>
      <c r="EW119" s="42">
        <v>0</v>
      </c>
      <c r="EX119" s="42">
        <v>0</v>
      </c>
      <c r="EY119" s="54" t="str">
        <f t="shared" si="66"/>
        <v>0</v>
      </c>
      <c r="EZ119" s="42"/>
      <c r="FA119" s="42">
        <v>0.20000000298023224</v>
      </c>
      <c r="FB119" s="42">
        <v>0.20000000298023224</v>
      </c>
      <c r="FC119" s="42">
        <v>0.20000000298023224</v>
      </c>
      <c r="FD119" s="42">
        <v>0.20000000298023224</v>
      </c>
      <c r="FE119" s="42">
        <v>0.20000000298023224</v>
      </c>
      <c r="FF119" s="42">
        <v>0.20000000298023224</v>
      </c>
      <c r="FG119" s="54">
        <f t="shared" si="67"/>
        <v>0.20000000298023224</v>
      </c>
      <c r="FH119" s="42"/>
      <c r="FI119" s="42">
        <v>0.2199999988079071</v>
      </c>
      <c r="FJ119" s="42">
        <v>0.2199999988079071</v>
      </c>
      <c r="FK119" s="42">
        <v>0.2199999988079071</v>
      </c>
      <c r="FL119" s="42">
        <v>0.2199999988079071</v>
      </c>
      <c r="FM119" s="42">
        <v>0.2199999988079071</v>
      </c>
      <c r="FN119" s="42">
        <v>0.2199999988079071</v>
      </c>
      <c r="FO119" s="54">
        <f t="shared" si="68"/>
        <v>0.2199999988079071</v>
      </c>
      <c r="FP119" s="42"/>
      <c r="FQ119" s="42">
        <v>0.5899999737739563</v>
      </c>
      <c r="FR119" s="42">
        <v>0.5899999737739563</v>
      </c>
      <c r="FS119" s="42">
        <v>0.5899999737739563</v>
      </c>
      <c r="FT119" s="42">
        <v>0.5899999737739563</v>
      </c>
      <c r="FU119" s="42">
        <v>0.5899999737739563</v>
      </c>
      <c r="FV119" s="42">
        <v>0.5899999737739563</v>
      </c>
      <c r="FW119" s="54">
        <f t="shared" si="69"/>
        <v>0.5899999737739563</v>
      </c>
      <c r="FX119" s="42"/>
      <c r="FY119">
        <f t="shared" si="86"/>
        <v>1.0694717531860762</v>
      </c>
      <c r="FZ119">
        <f t="shared" si="87"/>
        <v>0.98404749453792562</v>
      </c>
    </row>
    <row r="120" spans="1:182">
      <c r="A120" s="40">
        <v>39187</v>
      </c>
      <c r="B120" s="41"/>
      <c r="C120" s="41"/>
      <c r="D120" s="41"/>
      <c r="E120" s="42">
        <v>7.7948718070983887</v>
      </c>
      <c r="F120" s="42">
        <v>7.7264957427978516</v>
      </c>
      <c r="G120" s="42">
        <v>7.729914665222168</v>
      </c>
      <c r="H120" s="42">
        <v>7.7675213813781738</v>
      </c>
      <c r="I120" s="42">
        <v>7.8256411552429199</v>
      </c>
      <c r="J120" s="42">
        <v>7.7880339622497559</v>
      </c>
      <c r="K120" s="54">
        <f t="shared" si="70"/>
        <v>7.772079785664876</v>
      </c>
      <c r="L120" s="43">
        <v>4.6886448860168457</v>
      </c>
      <c r="M120" s="43">
        <v>4.5665445327758789</v>
      </c>
      <c r="N120" s="43">
        <v>4.24908447265625</v>
      </c>
      <c r="O120" s="43">
        <v>4.24908447265625</v>
      </c>
      <c r="P120" s="43">
        <v>4.1025643348693848</v>
      </c>
      <c r="Q120" s="43">
        <v>3.7362637519836426</v>
      </c>
      <c r="R120" s="54">
        <f t="shared" si="71"/>
        <v>4.265364408493042</v>
      </c>
      <c r="S120" s="43">
        <v>4.029304027557373</v>
      </c>
      <c r="T120" s="43">
        <v>4.884005069732666</v>
      </c>
      <c r="U120" s="43">
        <v>5.3724055290222168</v>
      </c>
      <c r="V120" s="43">
        <v>4.884005069732666</v>
      </c>
      <c r="W120" s="43">
        <v>6.105006217956543</v>
      </c>
      <c r="X120" s="43">
        <v>11.477411270141602</v>
      </c>
      <c r="Y120" s="56">
        <f t="shared" si="72"/>
        <v>6.1253561973571777</v>
      </c>
      <c r="Z120" s="42">
        <v>-4.6398047357797623E-2</v>
      </c>
      <c r="AA120" s="42">
        <v>-3.6630038172006607E-2</v>
      </c>
      <c r="AB120" s="42">
        <v>-5.6166056543588638E-2</v>
      </c>
      <c r="AC120" s="42">
        <v>-6.1050061136484146E-2</v>
      </c>
      <c r="AD120" s="42">
        <v>-4.1514042764902115E-2</v>
      </c>
      <c r="AE120" s="42">
        <v>-6.5934069454669952E-2</v>
      </c>
      <c r="AF120" s="54">
        <f t="shared" si="73"/>
        <v>-5.1282052571574845E-2</v>
      </c>
      <c r="AG120" s="42">
        <v>7.6717948913574219</v>
      </c>
      <c r="AH120" s="42">
        <v>7.5863246917724609</v>
      </c>
      <c r="AI120" s="42">
        <v>7.760683536529541</v>
      </c>
      <c r="AJ120" s="42">
        <v>7.6683759689331055</v>
      </c>
      <c r="AK120" s="42">
        <v>7.9931621551513672</v>
      </c>
      <c r="AL120" s="42">
        <v>8.2871799468994141</v>
      </c>
      <c r="AM120" s="54">
        <f t="shared" si="74"/>
        <v>7.8279201984405518</v>
      </c>
      <c r="AN120" s="44">
        <v>0.44932845234870911</v>
      </c>
      <c r="AO120" s="44">
        <v>0.42979243397712708</v>
      </c>
      <c r="AP120" s="44">
        <v>0.41758242249488831</v>
      </c>
      <c r="AQ120" s="44">
        <v>0.33455434441566467</v>
      </c>
      <c r="AR120" s="44">
        <v>0.3223443329334259</v>
      </c>
      <c r="AS120" s="44">
        <v>0.33699634671211243</v>
      </c>
      <c r="AT120" s="58">
        <f t="shared" si="75"/>
        <v>0.3817663888136546</v>
      </c>
      <c r="AU120" s="42">
        <v>0.76556777954101563</v>
      </c>
      <c r="AV120" s="42">
        <v>0.81196582317352295</v>
      </c>
      <c r="AW120" s="42">
        <v>0.76923078298568726</v>
      </c>
      <c r="AX120" s="42">
        <v>0.73626375198364258</v>
      </c>
      <c r="AY120" s="42">
        <v>0.7509157657623291</v>
      </c>
      <c r="AZ120" s="42">
        <v>0.90842491388320923</v>
      </c>
      <c r="BA120" s="54">
        <f t="shared" si="63"/>
        <v>0.79039480288823449</v>
      </c>
      <c r="BB120" s="44"/>
      <c r="BC120" s="42">
        <v>0.36874237656593323</v>
      </c>
      <c r="BD120" s="42">
        <v>0.37118437886238098</v>
      </c>
      <c r="BE120" s="42">
        <v>0.34554335474967957</v>
      </c>
      <c r="BF120" s="42">
        <v>0.22832722961902618</v>
      </c>
      <c r="BG120" s="42">
        <v>0.26129427552223206</v>
      </c>
      <c r="BH120" s="42">
        <v>0.29670330882072449</v>
      </c>
      <c r="BI120" s="54">
        <f t="shared" si="76"/>
        <v>0.31196582068999607</v>
      </c>
      <c r="BJ120" s="44">
        <v>4.0959767997264862E-2</v>
      </c>
      <c r="BK120" s="44">
        <v>4.0959767997264862E-2</v>
      </c>
      <c r="BL120" s="44">
        <v>3.9928343147039413E-2</v>
      </c>
      <c r="BM120" s="44">
        <v>3.8900773972272873E-2</v>
      </c>
      <c r="BN120" s="44">
        <v>3.7877202033996582E-2</v>
      </c>
      <c r="BO120" s="44">
        <v>3.7877202033996582E-2</v>
      </c>
      <c r="BP120" s="58">
        <f t="shared" si="77"/>
        <v>3.9417176196972527E-2</v>
      </c>
      <c r="BQ120" s="42">
        <v>1.1562881469726563</v>
      </c>
      <c r="BR120" s="42">
        <v>1.1501832008361816</v>
      </c>
      <c r="BS120" s="42">
        <v>1.1221001148223877</v>
      </c>
      <c r="BT120" s="42">
        <v>1.08669114112854</v>
      </c>
      <c r="BU120" s="42">
        <v>1.0427350997924805</v>
      </c>
      <c r="BV120" s="42">
        <v>1.0903540849685669</v>
      </c>
      <c r="BW120" s="54">
        <f t="shared" si="78"/>
        <v>1.1080586314201355</v>
      </c>
      <c r="BX120" s="44">
        <v>5.0061050802469254E-2</v>
      </c>
      <c r="BY120" s="44">
        <v>4.76190485060215E-2</v>
      </c>
      <c r="BZ120" s="44">
        <v>5.0061050802469254E-2</v>
      </c>
      <c r="CA120" s="44">
        <v>4.76190485060215E-2</v>
      </c>
      <c r="CB120" s="44">
        <v>4.6398047357797623E-2</v>
      </c>
      <c r="CC120" s="44">
        <v>4.6398047357797623E-2</v>
      </c>
      <c r="CD120" s="58">
        <f t="shared" si="79"/>
        <v>4.8026048888762794E-2</v>
      </c>
      <c r="CE120" s="42">
        <v>7.7572650909423828</v>
      </c>
      <c r="CF120" s="42">
        <v>7.7846155166625977</v>
      </c>
      <c r="CG120" s="42">
        <v>7.7948718070983887</v>
      </c>
      <c r="CH120" s="42">
        <v>7.7846155166625977</v>
      </c>
      <c r="CI120" s="42">
        <v>7.7709403038024902</v>
      </c>
      <c r="CJ120" s="42">
        <v>7.7709403038024902</v>
      </c>
      <c r="CK120" s="54">
        <f t="shared" si="80"/>
        <v>7.7772080898284912</v>
      </c>
      <c r="CL120" s="42"/>
      <c r="CM120" s="44"/>
      <c r="CN120" s="44">
        <v>1.9477411508560181</v>
      </c>
      <c r="CO120" s="44">
        <v>1.6918193101882935</v>
      </c>
      <c r="CP120" s="44">
        <v>1.5286935567855835</v>
      </c>
      <c r="CQ120" s="44">
        <v>0.88595849275588989</v>
      </c>
      <c r="CR120" s="44">
        <v>0.87912088632583618</v>
      </c>
      <c r="CS120" s="44">
        <v>0.91721612215042114</v>
      </c>
      <c r="CT120" s="58">
        <f t="shared" si="81"/>
        <v>1.3084249198436737</v>
      </c>
      <c r="CU120" s="44">
        <v>0.68846064805984497</v>
      </c>
      <c r="CV120" s="44">
        <v>0.92485761642456055</v>
      </c>
      <c r="CW120" s="44">
        <v>1.0599710941314697</v>
      </c>
      <c r="CX120" s="44">
        <v>1.6369622945785522</v>
      </c>
      <c r="CY120" s="44">
        <v>1.6668920516967773</v>
      </c>
      <c r="CZ120" s="44">
        <v>1.6270277500152588</v>
      </c>
      <c r="DA120" s="58">
        <f t="shared" si="82"/>
        <v>1.2673619091510773</v>
      </c>
      <c r="DB120" s="65">
        <v>1355.189208984375</v>
      </c>
      <c r="DC120" s="65">
        <v>1127.5947265625</v>
      </c>
      <c r="DD120" s="65">
        <v>1055.1893310546875</v>
      </c>
      <c r="DE120" s="65">
        <v>609.15753173828125</v>
      </c>
      <c r="DF120" s="65">
        <v>591.086669921875</v>
      </c>
      <c r="DG120" s="65">
        <v>621.73382568359375</v>
      </c>
      <c r="DH120" s="58">
        <f t="shared" si="83"/>
        <v>1.286388310546875</v>
      </c>
      <c r="DI120" s="65">
        <v>1352.33203125</v>
      </c>
      <c r="DJ120" s="65">
        <v>1098.16845703125</v>
      </c>
      <c r="DK120" s="65">
        <v>1086.910888671875</v>
      </c>
      <c r="DL120" s="65">
        <v>664.6153564453125</v>
      </c>
      <c r="DM120" s="65">
        <v>663.24786376953125</v>
      </c>
      <c r="DN120" s="65">
        <v>676.23931884765625</v>
      </c>
      <c r="DO120" s="58">
        <f t="shared" si="84"/>
        <v>1.32996333984375</v>
      </c>
      <c r="DP120" s="77">
        <v>0</v>
      </c>
      <c r="DQ120" s="77">
        <v>0</v>
      </c>
      <c r="DR120" s="65">
        <v>0</v>
      </c>
      <c r="DS120" s="65">
        <v>0</v>
      </c>
      <c r="DT120" s="65">
        <v>727.875</v>
      </c>
      <c r="DU120" s="65">
        <v>764.875</v>
      </c>
      <c r="DV120" s="65">
        <v>0</v>
      </c>
      <c r="DW120" s="65">
        <v>694.9375</v>
      </c>
      <c r="DX120" s="58">
        <f t="shared" si="85"/>
        <v>0.52504499999999998</v>
      </c>
      <c r="DY120" s="43">
        <v>6.7474479675292969</v>
      </c>
      <c r="DZ120" s="43">
        <v>12.571328163146973</v>
      </c>
      <c r="EA120" s="43">
        <v>28.162467956542969</v>
      </c>
      <c r="EB120" s="44">
        <f t="shared" si="88"/>
        <v>1.4358839884185792</v>
      </c>
      <c r="EC120" s="42">
        <v>12</v>
      </c>
      <c r="ED120" s="42">
        <v>12</v>
      </c>
      <c r="EE120" s="42">
        <v>12</v>
      </c>
      <c r="EF120" s="42">
        <v>12</v>
      </c>
      <c r="EG120" s="42">
        <v>14</v>
      </c>
      <c r="EH120" s="42">
        <v>12</v>
      </c>
      <c r="EI120" s="56">
        <f t="shared" si="64"/>
        <v>12.333333333333334</v>
      </c>
      <c r="EJ120" s="65">
        <v>91.35</v>
      </c>
      <c r="EK120" s="42">
        <v>0</v>
      </c>
      <c r="EL120" s="42">
        <v>0</v>
      </c>
      <c r="EM120" s="42">
        <v>0</v>
      </c>
      <c r="EN120" s="42">
        <v>0</v>
      </c>
      <c r="EO120" s="42">
        <v>0</v>
      </c>
      <c r="EP120" s="42">
        <v>0</v>
      </c>
      <c r="EQ120" s="54" t="str">
        <f t="shared" si="65"/>
        <v>0</v>
      </c>
      <c r="ER120" s="42"/>
      <c r="ES120" s="42">
        <v>0</v>
      </c>
      <c r="ET120" s="42">
        <v>0</v>
      </c>
      <c r="EU120" s="42">
        <v>0</v>
      </c>
      <c r="EV120" s="42">
        <v>0</v>
      </c>
      <c r="EW120" s="42">
        <v>0</v>
      </c>
      <c r="EX120" s="42">
        <v>0</v>
      </c>
      <c r="EY120" s="54" t="str">
        <f t="shared" si="66"/>
        <v>0</v>
      </c>
      <c r="EZ120" s="42"/>
      <c r="FA120" s="42">
        <v>0.20000000298023224</v>
      </c>
      <c r="FB120" s="42">
        <v>0.20000000298023224</v>
      </c>
      <c r="FC120" s="42">
        <v>0.20000000298023224</v>
      </c>
      <c r="FD120" s="42">
        <v>0.20000000298023224</v>
      </c>
      <c r="FE120" s="42">
        <v>0.20000000298023224</v>
      </c>
      <c r="FF120" s="42">
        <v>0.2199999988079071</v>
      </c>
      <c r="FG120" s="54">
        <f t="shared" si="67"/>
        <v>0.20333333561817804</v>
      </c>
      <c r="FH120" s="42"/>
      <c r="FI120" s="42">
        <v>0.2199999988079071</v>
      </c>
      <c r="FJ120" s="42">
        <v>0.2199999988079071</v>
      </c>
      <c r="FK120" s="42">
        <v>0.2199999988079071</v>
      </c>
      <c r="FL120" s="42">
        <v>0.23000000417232513</v>
      </c>
      <c r="FM120" s="42">
        <v>0.25</v>
      </c>
      <c r="FN120" s="42">
        <v>0.25</v>
      </c>
      <c r="FO120" s="54">
        <f t="shared" si="68"/>
        <v>0.23166666676600775</v>
      </c>
      <c r="FP120" s="42"/>
      <c r="FQ120" s="42">
        <v>0.5899999737739563</v>
      </c>
      <c r="FR120" s="42">
        <v>0.5899999737739563</v>
      </c>
      <c r="FS120" s="42">
        <v>0.5899999737739563</v>
      </c>
      <c r="FT120" s="42">
        <v>0.5899999737739563</v>
      </c>
      <c r="FU120" s="42">
        <v>0.5899999737739563</v>
      </c>
      <c r="FV120" s="42">
        <v>0.5899999737739563</v>
      </c>
      <c r="FW120" s="54">
        <f t="shared" si="69"/>
        <v>0.5899999737739563</v>
      </c>
      <c r="FX120" s="42"/>
      <c r="FY120">
        <f t="shared" si="86"/>
        <v>1.2053336586388284</v>
      </c>
      <c r="FZ120">
        <f t="shared" si="87"/>
        <v>0.90032083128842355</v>
      </c>
    </row>
    <row r="121" spans="1:182">
      <c r="A121" s="40">
        <v>39188</v>
      </c>
      <c r="B121" s="41"/>
      <c r="C121" s="41"/>
      <c r="D121" s="41"/>
      <c r="E121" s="42">
        <v>7.7059826850891113</v>
      </c>
      <c r="F121" s="42">
        <v>7.6854701042175293</v>
      </c>
      <c r="G121" s="42">
        <v>7.6512818336486816</v>
      </c>
      <c r="H121" s="42">
        <v>7.8393163681030273</v>
      </c>
      <c r="I121" s="42">
        <v>7.8871793746948242</v>
      </c>
      <c r="J121" s="42">
        <v>7.8632478713989258</v>
      </c>
      <c r="K121" s="54">
        <f t="shared" si="70"/>
        <v>7.7720797061920166</v>
      </c>
      <c r="L121" s="43">
        <v>3.345543384552002</v>
      </c>
      <c r="M121" s="43">
        <v>2.4175825119018555</v>
      </c>
      <c r="N121" s="43">
        <v>1.5384615659713745</v>
      </c>
      <c r="O121" s="43">
        <v>1.2942613363265991</v>
      </c>
      <c r="P121" s="43">
        <v>0.56166058778762817</v>
      </c>
      <c r="Q121" s="43">
        <v>0.17094017565250397</v>
      </c>
      <c r="R121" s="54">
        <f t="shared" si="71"/>
        <v>1.5547415936986606</v>
      </c>
      <c r="S121" s="43">
        <v>14.529914855957031</v>
      </c>
      <c r="T121" s="43">
        <v>19.291818618774414</v>
      </c>
      <c r="U121" s="43">
        <v>15.506715774536133</v>
      </c>
      <c r="V121" s="43">
        <v>11.721611976623535</v>
      </c>
      <c r="W121" s="43">
        <v>10.378510475158691</v>
      </c>
      <c r="X121" s="43">
        <v>9.768010139465332</v>
      </c>
      <c r="Y121" s="56">
        <f t="shared" si="72"/>
        <v>13.532763640085856</v>
      </c>
      <c r="Z121" s="42">
        <v>-6.1050061136484146E-2</v>
      </c>
      <c r="AA121" s="42">
        <v>-4.1514042764902115E-2</v>
      </c>
      <c r="AB121" s="42">
        <v>-0.10012210160493851</v>
      </c>
      <c r="AC121" s="42">
        <v>-4.1514042764902115E-2</v>
      </c>
      <c r="AD121" s="42">
        <v>-1.7094017937779427E-2</v>
      </c>
      <c r="AE121" s="42">
        <v>-2.1978022530674934E-2</v>
      </c>
      <c r="AF121" s="54">
        <f t="shared" si="73"/>
        <v>-4.7212048123280205E-2</v>
      </c>
      <c r="AG121" s="42">
        <v>7.5760684013366699</v>
      </c>
      <c r="AH121" s="42">
        <v>7.4222221374511719</v>
      </c>
      <c r="AI121" s="42">
        <v>8.0410261154174805</v>
      </c>
      <c r="AJ121" s="42">
        <v>7.4598288536071777</v>
      </c>
      <c r="AK121" s="42">
        <v>7.4632477760314941</v>
      </c>
      <c r="AL121" s="42">
        <v>7.4290599822998047</v>
      </c>
      <c r="AM121" s="54">
        <f t="shared" si="74"/>
        <v>7.5652422110239668</v>
      </c>
      <c r="AN121" s="44">
        <v>0.41758242249488831</v>
      </c>
      <c r="AO121" s="44">
        <v>0.59340661764144897</v>
      </c>
      <c r="AP121" s="44">
        <v>0.65934067964553833</v>
      </c>
      <c r="AQ121" s="44">
        <v>0.81074482202529907</v>
      </c>
      <c r="AR121" s="44">
        <v>0.85225886106491089</v>
      </c>
      <c r="AS121" s="44">
        <v>0.86691087484359741</v>
      </c>
      <c r="AT121" s="58">
        <f t="shared" si="75"/>
        <v>0.70004071295261383</v>
      </c>
      <c r="AU121" s="42">
        <v>0.8302808403968811</v>
      </c>
      <c r="AV121" s="42">
        <v>0.88766789436340332</v>
      </c>
      <c r="AW121" s="42">
        <v>0.76068377494812012</v>
      </c>
      <c r="AX121" s="42">
        <v>0.75213676691055298</v>
      </c>
      <c r="AY121" s="42">
        <v>0.67521369457244873</v>
      </c>
      <c r="AZ121" s="42">
        <v>0.69597071409225464</v>
      </c>
      <c r="BA121" s="54">
        <f t="shared" si="63"/>
        <v>0.76699228088061011</v>
      </c>
      <c r="BB121" s="44"/>
      <c r="BC121" s="42">
        <v>0.33089134097099304</v>
      </c>
      <c r="BD121" s="42">
        <v>0.40537241101264954</v>
      </c>
      <c r="BE121" s="42">
        <v>0.30280831456184387</v>
      </c>
      <c r="BF121" s="42">
        <v>0.32967033982276917</v>
      </c>
      <c r="BG121" s="42">
        <v>0.31623932719230652</v>
      </c>
      <c r="BH121" s="42">
        <v>0.32967033982276917</v>
      </c>
      <c r="BI121" s="54">
        <f t="shared" si="76"/>
        <v>0.33577534556388855</v>
      </c>
      <c r="BJ121" s="44">
        <v>3.7877202033996582E-2</v>
      </c>
      <c r="BK121" s="44">
        <v>3.998405858874321E-2</v>
      </c>
      <c r="BL121" s="44">
        <v>4.1020188480615616E-2</v>
      </c>
      <c r="BM121" s="44">
        <v>4.1020188480615616E-2</v>
      </c>
      <c r="BN121" s="44">
        <v>4.0926024317741394E-2</v>
      </c>
      <c r="BO121" s="44">
        <v>3.9288274943828583E-2</v>
      </c>
      <c r="BP121" s="58">
        <f t="shared" si="77"/>
        <v>4.0019322807590164E-2</v>
      </c>
      <c r="BQ121" s="42">
        <v>1.1428571939468384</v>
      </c>
      <c r="BR121" s="42">
        <v>1.1770452260971069</v>
      </c>
      <c r="BS121" s="42">
        <v>1.1868132352828979</v>
      </c>
      <c r="BT121" s="42">
        <v>1.1550672054290771</v>
      </c>
      <c r="BU121" s="42">
        <v>1.1062271595001221</v>
      </c>
      <c r="BV121" s="42">
        <v>1.1001220941543579</v>
      </c>
      <c r="BW121" s="54">
        <f t="shared" si="78"/>
        <v>1.1446886857350667</v>
      </c>
      <c r="BX121" s="44">
        <v>4.5177046209573746E-2</v>
      </c>
      <c r="BY121" s="44">
        <v>5.128205195069313E-2</v>
      </c>
      <c r="BZ121" s="44">
        <v>5.128205195069313E-2</v>
      </c>
      <c r="CA121" s="44">
        <v>4.76190485060215E-2</v>
      </c>
      <c r="CB121" s="44">
        <v>4.6398047357797623E-2</v>
      </c>
      <c r="CC121" s="44">
        <v>4.6398047357797623E-2</v>
      </c>
      <c r="CD121" s="58">
        <f t="shared" si="79"/>
        <v>4.8026048888762794E-2</v>
      </c>
      <c r="CE121" s="42">
        <v>7.7709403038024902</v>
      </c>
      <c r="CF121" s="42">
        <v>7.7709403038024902</v>
      </c>
      <c r="CG121" s="42">
        <v>7.7675213813781738</v>
      </c>
      <c r="CH121" s="42">
        <v>7.7538461685180664</v>
      </c>
      <c r="CI121" s="42">
        <v>7.7094016075134277</v>
      </c>
      <c r="CJ121" s="42">
        <v>7.6923074722290039</v>
      </c>
      <c r="CK121" s="54">
        <f t="shared" si="80"/>
        <v>7.7441595395406084</v>
      </c>
      <c r="CL121" s="42"/>
      <c r="CM121" s="44"/>
      <c r="CN121" s="44">
        <v>0.89768010377883911</v>
      </c>
      <c r="CO121" s="44">
        <v>1.3880342245101929</v>
      </c>
      <c r="CP121" s="44">
        <v>1.3938950300216675</v>
      </c>
      <c r="CQ121" s="44">
        <v>1.6986569166183472</v>
      </c>
      <c r="CR121" s="44">
        <v>1.9604395627975464</v>
      </c>
      <c r="CS121" s="44">
        <v>2.3111112117767334</v>
      </c>
      <c r="CT121" s="58">
        <f t="shared" si="81"/>
        <v>1.6083028415838878</v>
      </c>
      <c r="CU121" s="44">
        <v>1.6668920516967773</v>
      </c>
      <c r="CV121" s="44">
        <v>1.2099792957305908</v>
      </c>
      <c r="CW121" s="44">
        <v>1.2009764909744263</v>
      </c>
      <c r="CX121" s="44">
        <v>0.85960197448730469</v>
      </c>
      <c r="CY121" s="44">
        <v>0.70349693298339844</v>
      </c>
      <c r="CZ121" s="44">
        <v>0.36799043416976929</v>
      </c>
      <c r="DA121" s="58">
        <f t="shared" si="82"/>
        <v>1.0014895300070445</v>
      </c>
      <c r="DB121" s="65">
        <v>630.76922607421875</v>
      </c>
      <c r="DC121" s="65">
        <v>965.8118896484375</v>
      </c>
      <c r="DD121" s="65">
        <v>959.09649658203125</v>
      </c>
      <c r="DE121" s="65">
        <v>1170.08544921875</v>
      </c>
      <c r="DF121" s="65">
        <v>1273.74853515625</v>
      </c>
      <c r="DG121" s="65">
        <v>1561.90478515625</v>
      </c>
      <c r="DH121" s="58">
        <f t="shared" si="83"/>
        <v>1.574739931640625</v>
      </c>
      <c r="DI121" s="65">
        <v>681.025634765625</v>
      </c>
      <c r="DJ121" s="65">
        <v>993.99267578125</v>
      </c>
      <c r="DK121" s="65">
        <v>1020.2197875976562</v>
      </c>
      <c r="DL121" s="65">
        <v>1196.3369140625</v>
      </c>
      <c r="DM121" s="65">
        <v>1212.3076171875</v>
      </c>
      <c r="DN121" s="65">
        <v>1459.4627685546875</v>
      </c>
      <c r="DO121" s="58">
        <f t="shared" si="84"/>
        <v>1.5752028955078126</v>
      </c>
      <c r="DP121" s="77">
        <v>49</v>
      </c>
      <c r="DQ121" s="77">
        <v>2646.300048828125</v>
      </c>
      <c r="DR121" s="65">
        <v>741.6875</v>
      </c>
      <c r="DS121" s="65">
        <v>763.75</v>
      </c>
      <c r="DT121" s="65">
        <v>0</v>
      </c>
      <c r="DU121" s="65">
        <v>716.75</v>
      </c>
      <c r="DV121" s="65">
        <v>0</v>
      </c>
      <c r="DW121" s="65">
        <v>0</v>
      </c>
      <c r="DX121" s="58">
        <f t="shared" si="85"/>
        <v>0.53332500000000005</v>
      </c>
      <c r="DY121" s="43">
        <v>6.3874969482421875</v>
      </c>
      <c r="DZ121" s="43">
        <v>13.527812004089355</v>
      </c>
      <c r="EA121" s="43">
        <v>28.335716247558594</v>
      </c>
      <c r="EB121" s="44">
        <f t="shared" si="88"/>
        <v>1.4355562547302247</v>
      </c>
      <c r="EC121" s="42">
        <v>12</v>
      </c>
      <c r="ED121" s="42">
        <v>16</v>
      </c>
      <c r="EE121" s="42">
        <v>16</v>
      </c>
      <c r="EF121" s="42">
        <v>18</v>
      </c>
      <c r="EG121" s="42">
        <v>18</v>
      </c>
      <c r="EH121" s="42">
        <v>18</v>
      </c>
      <c r="EI121" s="56">
        <f t="shared" si="64"/>
        <v>16.333333333333332</v>
      </c>
      <c r="EJ121" s="65">
        <v>204.72</v>
      </c>
      <c r="EK121" s="42">
        <v>0</v>
      </c>
      <c r="EL121" s="42">
        <v>0</v>
      </c>
      <c r="EM121" s="42">
        <v>0</v>
      </c>
      <c r="EN121" s="42">
        <v>0</v>
      </c>
      <c r="EO121" s="42">
        <v>0</v>
      </c>
      <c r="EP121" s="42">
        <v>0</v>
      </c>
      <c r="EQ121" s="54" t="str">
        <f t="shared" si="65"/>
        <v>0</v>
      </c>
      <c r="ER121" s="42"/>
      <c r="ES121" s="42">
        <v>0</v>
      </c>
      <c r="ET121" s="42">
        <v>0</v>
      </c>
      <c r="EU121" s="42">
        <v>0</v>
      </c>
      <c r="EV121" s="42">
        <v>0</v>
      </c>
      <c r="EW121" s="42">
        <v>0</v>
      </c>
      <c r="EX121" s="42">
        <v>0</v>
      </c>
      <c r="EY121" s="54" t="str">
        <f t="shared" si="66"/>
        <v>0</v>
      </c>
      <c r="EZ121" s="42"/>
      <c r="FA121" s="42">
        <v>0.2199999988079071</v>
      </c>
      <c r="FB121" s="42">
        <v>0.20000000298023224</v>
      </c>
      <c r="FC121" s="42">
        <v>0.20000000298023224</v>
      </c>
      <c r="FD121" s="42">
        <v>0.20000000298023224</v>
      </c>
      <c r="FE121" s="42">
        <v>0.18000000715255737</v>
      </c>
      <c r="FF121" s="42">
        <v>0.18000000715255737</v>
      </c>
      <c r="FG121" s="54">
        <f t="shared" si="67"/>
        <v>0.19666667034228644</v>
      </c>
      <c r="FH121" s="42"/>
      <c r="FI121" s="42">
        <v>0.25</v>
      </c>
      <c r="FJ121" s="42">
        <v>0.25</v>
      </c>
      <c r="FK121" s="42">
        <v>0.23000000417232513</v>
      </c>
      <c r="FL121" s="42">
        <v>0.23000000417232513</v>
      </c>
      <c r="FM121" s="42">
        <v>0.20999999344348907</v>
      </c>
      <c r="FN121" s="42">
        <v>0.20999999344348907</v>
      </c>
      <c r="FO121" s="54">
        <f t="shared" si="68"/>
        <v>0.22999999920527139</v>
      </c>
      <c r="FP121" s="42"/>
      <c r="FQ121" s="42">
        <v>0.5899999737739563</v>
      </c>
      <c r="FR121" s="42">
        <v>0.5899999737739563</v>
      </c>
      <c r="FS121" s="42">
        <v>0.5899999737739563</v>
      </c>
      <c r="FT121" s="42">
        <v>0.5899999737739563</v>
      </c>
      <c r="FU121" s="42">
        <v>0.5899999737739563</v>
      </c>
      <c r="FV121" s="42">
        <v>0.5899999737739563</v>
      </c>
      <c r="FW121" s="54">
        <f t="shared" si="69"/>
        <v>0.5899999737739563</v>
      </c>
      <c r="FX121" s="42"/>
      <c r="FY121">
        <f t="shared" si="86"/>
        <v>1.286263198165418</v>
      </c>
      <c r="FZ121">
        <f t="shared" si="87"/>
        <v>1.1636464398103377</v>
      </c>
    </row>
    <row r="122" spans="1:182">
      <c r="A122" s="40">
        <v>39189</v>
      </c>
      <c r="B122" s="41"/>
      <c r="C122" s="41"/>
      <c r="D122" s="41"/>
      <c r="E122" s="42">
        <v>7.7538461685180664</v>
      </c>
      <c r="F122" s="42">
        <v>7.7196578979492188</v>
      </c>
      <c r="G122" s="42">
        <v>7.7128205299377441</v>
      </c>
      <c r="H122" s="42">
        <v>7.7914528846740723</v>
      </c>
      <c r="I122" s="42">
        <v>7.8837604522705078</v>
      </c>
      <c r="J122" s="42">
        <v>7.8153843879699707</v>
      </c>
      <c r="K122" s="54">
        <f t="shared" si="70"/>
        <v>7.7794870535532636</v>
      </c>
      <c r="L122" s="43">
        <v>0.29304030537605286</v>
      </c>
      <c r="M122" s="43">
        <v>0.53724056482315063</v>
      </c>
      <c r="N122" s="43">
        <v>0.92796093225479126</v>
      </c>
      <c r="O122" s="43">
        <v>0.97680097818374634</v>
      </c>
      <c r="P122" s="43">
        <v>1.8559218645095825</v>
      </c>
      <c r="Q122" s="43">
        <v>2.1001222133636475</v>
      </c>
      <c r="R122" s="54">
        <f t="shared" si="71"/>
        <v>1.1151811430851619</v>
      </c>
      <c r="S122" s="43">
        <v>8.9133090972900391</v>
      </c>
      <c r="T122" s="43">
        <v>10.134309768676758</v>
      </c>
      <c r="U122" s="43">
        <v>8.7912092208862305</v>
      </c>
      <c r="V122" s="43">
        <v>12.454212188720703</v>
      </c>
      <c r="W122" s="43">
        <v>26.007326126098633</v>
      </c>
      <c r="X122" s="43">
        <v>18.559219360351562</v>
      </c>
      <c r="Y122" s="56">
        <f t="shared" si="72"/>
        <v>14.143264293670654</v>
      </c>
      <c r="Z122" s="42">
        <v>-4.6398047357797623E-2</v>
      </c>
      <c r="AA122" s="42">
        <v>-6.5934069454669952E-2</v>
      </c>
      <c r="AB122" s="42">
        <v>-7.5702078640460968E-2</v>
      </c>
      <c r="AC122" s="42">
        <v>-6.5934069454669952E-2</v>
      </c>
      <c r="AD122" s="42">
        <v>-5.6166056543588638E-2</v>
      </c>
      <c r="AE122" s="42">
        <v>-5.6166056543588638E-2</v>
      </c>
      <c r="AF122" s="54">
        <f t="shared" si="73"/>
        <v>-6.1050062999129295E-2</v>
      </c>
      <c r="AG122" s="42">
        <v>7.3470087051391602</v>
      </c>
      <c r="AH122" s="42">
        <v>7.4529914855957031</v>
      </c>
      <c r="AI122" s="42">
        <v>7.4324784278869629</v>
      </c>
      <c r="AJ122" s="42">
        <v>7.5384616851806641</v>
      </c>
      <c r="AK122" s="42">
        <v>7.6102561950683594</v>
      </c>
      <c r="AL122" s="42">
        <v>7.5179486274719238</v>
      </c>
      <c r="AM122" s="54">
        <f t="shared" si="74"/>
        <v>7.4831908543904619</v>
      </c>
      <c r="AN122" s="44">
        <v>0.73748475313186646</v>
      </c>
      <c r="AO122" s="44">
        <v>0.59340661764144897</v>
      </c>
      <c r="AP122" s="44">
        <v>0.63003665208816528</v>
      </c>
      <c r="AQ122" s="44">
        <v>0.45909646153450012</v>
      </c>
      <c r="AR122" s="44">
        <v>0.46398046612739563</v>
      </c>
      <c r="AS122" s="44">
        <v>0.5128205418586731</v>
      </c>
      <c r="AT122" s="58">
        <f t="shared" si="75"/>
        <v>0.56613758206367493</v>
      </c>
      <c r="AU122" s="42">
        <v>0.64957267045974731</v>
      </c>
      <c r="AV122" s="42">
        <v>0.66910868883132935</v>
      </c>
      <c r="AW122" s="42">
        <v>0.59340661764144897</v>
      </c>
      <c r="AX122" s="42">
        <v>0.54334557056427002</v>
      </c>
      <c r="AY122" s="42">
        <v>0.69963371753692627</v>
      </c>
      <c r="AZ122" s="42">
        <v>0.57142859697341919</v>
      </c>
      <c r="BA122" s="54">
        <f t="shared" si="63"/>
        <v>0.62108264366785682</v>
      </c>
      <c r="BB122" s="44"/>
      <c r="BC122" s="42">
        <v>0.31501832604408264</v>
      </c>
      <c r="BD122" s="42">
        <v>0.2747252881526947</v>
      </c>
      <c r="BE122" s="42">
        <v>0.23443223536014557</v>
      </c>
      <c r="BF122" s="42">
        <v>0.18559218943119049</v>
      </c>
      <c r="BG122" s="42">
        <v>0.21978022158145905</v>
      </c>
      <c r="BH122" s="42">
        <v>0.31501832604408264</v>
      </c>
      <c r="BI122" s="54">
        <f t="shared" si="76"/>
        <v>0.25742776443560916</v>
      </c>
      <c r="BJ122" s="44">
        <v>3.8282204419374466E-2</v>
      </c>
      <c r="BK122" s="44">
        <v>3.7263829261064529E-2</v>
      </c>
      <c r="BL122" s="44">
        <v>3.7263829261064529E-2</v>
      </c>
      <c r="BM122" s="44">
        <v>3.6236505955457687E-2</v>
      </c>
      <c r="BN122" s="44">
        <v>3.6373935639858246E-2</v>
      </c>
      <c r="BO122" s="44">
        <v>3.6454867571592331E-2</v>
      </c>
      <c r="BP122" s="58">
        <f t="shared" si="77"/>
        <v>3.6979195351401963E-2</v>
      </c>
      <c r="BQ122" s="42">
        <v>1.1147741079330444</v>
      </c>
      <c r="BR122" s="42">
        <v>1.08669114112854</v>
      </c>
      <c r="BS122" s="42">
        <v>1.0744811296463013</v>
      </c>
      <c r="BT122" s="42">
        <v>1.0134310722351074</v>
      </c>
      <c r="BU122" s="42">
        <v>1.0219780206680298</v>
      </c>
      <c r="BV122" s="42">
        <v>1.0610500574111938</v>
      </c>
      <c r="BW122" s="54">
        <f t="shared" si="78"/>
        <v>1.0620675881703694</v>
      </c>
      <c r="BX122" s="44">
        <v>4.3956045061349869E-2</v>
      </c>
      <c r="BY122" s="44">
        <v>5.0061050802469254E-2</v>
      </c>
      <c r="BZ122" s="44">
        <v>4.6398047357797623E-2</v>
      </c>
      <c r="CA122" s="44">
        <v>4.3956045061349869E-2</v>
      </c>
      <c r="CB122" s="44">
        <v>4.6398047357797623E-2</v>
      </c>
      <c r="CC122" s="44">
        <v>4.6398047357797623E-2</v>
      </c>
      <c r="CD122" s="58">
        <f t="shared" si="79"/>
        <v>4.6194547166426979E-2</v>
      </c>
      <c r="CE122" s="42">
        <v>7.6717948913574219</v>
      </c>
      <c r="CF122" s="42">
        <v>7.634188175201416</v>
      </c>
      <c r="CG122" s="42">
        <v>7.6205129623413086</v>
      </c>
      <c r="CH122" s="42">
        <v>7.5931625366210938</v>
      </c>
      <c r="CI122" s="42">
        <v>7.6136751174926758</v>
      </c>
      <c r="CJ122" s="42">
        <v>7.6102561950683594</v>
      </c>
      <c r="CK122" s="54">
        <f t="shared" si="80"/>
        <v>7.6239316463470459</v>
      </c>
      <c r="CL122" s="42"/>
      <c r="CM122" s="44"/>
      <c r="CN122" s="44">
        <v>2.0913310050964355</v>
      </c>
      <c r="CO122" s="44">
        <v>1.6869353055953979</v>
      </c>
      <c r="CP122" s="44">
        <v>0.93186813592910767</v>
      </c>
      <c r="CQ122" s="44">
        <v>0.93577533960342407</v>
      </c>
      <c r="CR122" s="44">
        <v>1.0285714864730835</v>
      </c>
      <c r="CS122" s="44">
        <v>0.99242979288101196</v>
      </c>
      <c r="CT122" s="58">
        <f t="shared" si="81"/>
        <v>1.2778185109297435</v>
      </c>
      <c r="CU122" s="44">
        <v>0.53031677007675171</v>
      </c>
      <c r="CV122" s="44">
        <v>0.92485761642456055</v>
      </c>
      <c r="CW122" s="44">
        <v>1.6270277500152588</v>
      </c>
      <c r="CX122" s="44">
        <v>1.6568962335586548</v>
      </c>
      <c r="CY122" s="44">
        <v>1.5190328359603882</v>
      </c>
      <c r="CZ122" s="44">
        <v>1.6171102523803711</v>
      </c>
      <c r="DA122" s="58">
        <f t="shared" si="82"/>
        <v>1.3125402430693309</v>
      </c>
      <c r="DB122" s="65">
        <v>1455.6776123046875</v>
      </c>
      <c r="DC122" s="65">
        <v>1127.106201171875</v>
      </c>
      <c r="DD122" s="65">
        <v>616.48345947265625</v>
      </c>
      <c r="DE122" s="65">
        <v>656.65447998046875</v>
      </c>
      <c r="DF122" s="65">
        <v>613.064697265625</v>
      </c>
      <c r="DG122" s="65">
        <v>723.6873779296875</v>
      </c>
      <c r="DH122" s="58">
        <f t="shared" si="83"/>
        <v>1.2462417187499999</v>
      </c>
      <c r="DI122" s="65">
        <v>1461.196533203125</v>
      </c>
      <c r="DJ122" s="65">
        <v>1188.571533203125</v>
      </c>
      <c r="DK122" s="65">
        <v>659.82904052734375</v>
      </c>
      <c r="DL122" s="65">
        <v>652.991455078125</v>
      </c>
      <c r="DM122" s="65">
        <v>676.23931884765625</v>
      </c>
      <c r="DN122" s="65">
        <v>681.70941162109375</v>
      </c>
      <c r="DO122" s="58">
        <f t="shared" si="84"/>
        <v>1.2769289501953125</v>
      </c>
      <c r="DP122" s="77">
        <v>46</v>
      </c>
      <c r="DQ122" s="77">
        <v>2768.14990234375</v>
      </c>
      <c r="DR122" s="65">
        <v>743.5</v>
      </c>
      <c r="DS122" s="65">
        <v>758.5</v>
      </c>
      <c r="DT122" s="65">
        <v>763.8125</v>
      </c>
      <c r="DU122" s="65">
        <v>761.4375</v>
      </c>
      <c r="DV122" s="65">
        <v>732.25</v>
      </c>
      <c r="DW122" s="65">
        <v>763.3125</v>
      </c>
      <c r="DX122" s="58">
        <f t="shared" si="85"/>
        <v>1.085475</v>
      </c>
      <c r="DY122" s="43">
        <v>6.4791207313537598</v>
      </c>
      <c r="DZ122" s="43">
        <v>11.712296485900879</v>
      </c>
      <c r="EA122" s="43">
        <v>27.505561828613281</v>
      </c>
      <c r="EB122" s="44">
        <f t="shared" si="88"/>
        <v>1.54199421585083</v>
      </c>
      <c r="EC122" s="42">
        <v>18</v>
      </c>
      <c r="ED122" s="42">
        <v>15</v>
      </c>
      <c r="EE122" s="42">
        <v>18</v>
      </c>
      <c r="EF122" s="42">
        <v>16</v>
      </c>
      <c r="EG122" s="42">
        <v>18</v>
      </c>
      <c r="EH122" s="42">
        <v>18</v>
      </c>
      <c r="EI122" s="56">
        <f t="shared" si="64"/>
        <v>17.166666666666668</v>
      </c>
      <c r="EJ122" s="65">
        <v>160.66999999999999</v>
      </c>
      <c r="EK122" s="42">
        <v>0</v>
      </c>
      <c r="EL122" s="42">
        <v>0</v>
      </c>
      <c r="EM122" s="42">
        <v>0</v>
      </c>
      <c r="EN122" s="42">
        <v>0</v>
      </c>
      <c r="EO122" s="42">
        <v>0</v>
      </c>
      <c r="EP122" s="42">
        <v>0</v>
      </c>
      <c r="EQ122" s="54" t="str">
        <f t="shared" si="65"/>
        <v>0</v>
      </c>
      <c r="ER122" s="42"/>
      <c r="ES122" s="42">
        <v>0</v>
      </c>
      <c r="ET122" s="42">
        <v>0</v>
      </c>
      <c r="EU122" s="42">
        <v>0</v>
      </c>
      <c r="EV122" s="42">
        <v>0</v>
      </c>
      <c r="EW122" s="42">
        <v>0</v>
      </c>
      <c r="EX122" s="42">
        <v>0</v>
      </c>
      <c r="EY122" s="54" t="str">
        <f t="shared" si="66"/>
        <v>0</v>
      </c>
      <c r="EZ122" s="42"/>
      <c r="FA122" s="42">
        <v>0.18000000715255737</v>
      </c>
      <c r="FB122" s="42">
        <v>0.18000000715255737</v>
      </c>
      <c r="FC122" s="42">
        <v>0.18000000715255737</v>
      </c>
      <c r="FD122" s="42">
        <v>0.18000000715255737</v>
      </c>
      <c r="FE122" s="42">
        <v>0.18000000715255737</v>
      </c>
      <c r="FF122" s="42">
        <v>0.18000000715255737</v>
      </c>
      <c r="FG122" s="54">
        <f t="shared" si="67"/>
        <v>0.18000000715255737</v>
      </c>
      <c r="FH122" s="42"/>
      <c r="FI122" s="42">
        <v>0.20999999344348907</v>
      </c>
      <c r="FJ122" s="42">
        <v>0.20999999344348907</v>
      </c>
      <c r="FK122" s="42">
        <v>0.20999999344348907</v>
      </c>
      <c r="FL122" s="42">
        <v>0.23000000417232513</v>
      </c>
      <c r="FM122" s="42">
        <v>0.23000000417232513</v>
      </c>
      <c r="FN122" s="42">
        <v>0.23000000417232513</v>
      </c>
      <c r="FO122" s="54">
        <f t="shared" si="68"/>
        <v>0.2199999988079071</v>
      </c>
      <c r="FP122" s="42"/>
      <c r="FQ122" s="42">
        <v>0.5899999737739563</v>
      </c>
      <c r="FR122" s="42">
        <v>0.5899999737739563</v>
      </c>
      <c r="FS122" s="42">
        <v>0.5899999737739563</v>
      </c>
      <c r="FT122" s="42">
        <v>0.5899999737739563</v>
      </c>
      <c r="FU122" s="42">
        <v>0.5899999737739563</v>
      </c>
      <c r="FV122" s="42">
        <v>0.5899999737739563</v>
      </c>
      <c r="FW122" s="54">
        <f t="shared" si="69"/>
        <v>0.5899999737739563</v>
      </c>
      <c r="FX122" s="42"/>
      <c r="FY122">
        <f t="shared" si="86"/>
        <v>1.3976276713353808</v>
      </c>
      <c r="FZ122">
        <f t="shared" si="87"/>
        <v>1.0883312715430515</v>
      </c>
    </row>
    <row r="123" spans="1:182">
      <c r="A123" s="40">
        <v>39190</v>
      </c>
      <c r="B123" s="41"/>
      <c r="C123" s="41"/>
      <c r="D123" s="41"/>
      <c r="E123" s="42">
        <v>7.6991453170776367</v>
      </c>
      <c r="F123" s="42">
        <v>7.6683759689331055</v>
      </c>
      <c r="G123" s="42">
        <v>7.6581196784973145</v>
      </c>
      <c r="H123" s="42">
        <v>7.7880339622497559</v>
      </c>
      <c r="I123" s="42">
        <v>7.8598289489746094</v>
      </c>
      <c r="J123" s="42">
        <v>7.6170940399169922</v>
      </c>
      <c r="K123" s="54">
        <f t="shared" si="70"/>
        <v>7.7150996526082354</v>
      </c>
      <c r="L123" s="43">
        <v>2.2222223281860352</v>
      </c>
      <c r="M123" s="43">
        <v>2.2710623741149902</v>
      </c>
      <c r="N123" s="43">
        <v>2.2710623741149902</v>
      </c>
      <c r="O123" s="43">
        <v>3.3699634075164795</v>
      </c>
      <c r="P123" s="43">
        <v>4.7619047164916992</v>
      </c>
      <c r="Q123" s="43">
        <v>13.94383430480957</v>
      </c>
      <c r="R123" s="54">
        <f t="shared" si="71"/>
        <v>4.8066749175389605</v>
      </c>
      <c r="S123" s="43">
        <v>13.797313690185547</v>
      </c>
      <c r="T123" s="43">
        <v>12.454212188720703</v>
      </c>
      <c r="U123" s="43">
        <v>11.111110687255859</v>
      </c>
      <c r="V123" s="43">
        <v>29.30402946472168</v>
      </c>
      <c r="W123" s="43">
        <v>75.335777282714844</v>
      </c>
      <c r="X123" s="43">
        <v>83.028083801269531</v>
      </c>
      <c r="Y123" s="56">
        <f t="shared" si="72"/>
        <v>37.505087852478027</v>
      </c>
      <c r="Z123" s="42">
        <v>-5.6166056543588638E-2</v>
      </c>
      <c r="AA123" s="42">
        <v>-6.5934069454669952E-2</v>
      </c>
      <c r="AB123" s="42">
        <v>-5.6166056543588638E-2</v>
      </c>
      <c r="AC123" s="42">
        <v>-7.5702078640460968E-2</v>
      </c>
      <c r="AD123" s="42">
        <v>-5.128205195069313E-2</v>
      </c>
      <c r="AE123" s="42">
        <v>-7.5702078640460968E-2</v>
      </c>
      <c r="AF123" s="54">
        <f t="shared" si="73"/>
        <v>-6.3492065295577049E-2</v>
      </c>
      <c r="AG123" s="42">
        <v>7.4290599822998047</v>
      </c>
      <c r="AH123" s="42">
        <v>7.4393162727355957</v>
      </c>
      <c r="AI123" s="42">
        <v>7.4188032150268555</v>
      </c>
      <c r="AJ123" s="42">
        <v>7.5829057693481445</v>
      </c>
      <c r="AK123" s="42">
        <v>7.5076923370361328</v>
      </c>
      <c r="AL123" s="42">
        <v>7.3025641441345215</v>
      </c>
      <c r="AM123" s="54">
        <f t="shared" si="74"/>
        <v>7.4467236200968427</v>
      </c>
      <c r="AN123" s="44">
        <v>0.5763126015663147</v>
      </c>
      <c r="AO123" s="44">
        <v>0.58363860845565796</v>
      </c>
      <c r="AP123" s="44">
        <v>0.58852261304855347</v>
      </c>
      <c r="AQ123" s="44">
        <v>0.67887669801712036</v>
      </c>
      <c r="AR123" s="44">
        <v>0.78876680135726929</v>
      </c>
      <c r="AS123" s="44">
        <v>0.86691087484359741</v>
      </c>
      <c r="AT123" s="58">
        <f t="shared" si="75"/>
        <v>0.68050469954808557</v>
      </c>
      <c r="AU123" s="42">
        <v>0.66666668653488159</v>
      </c>
      <c r="AV123" s="42">
        <v>0.65689867734909058</v>
      </c>
      <c r="AW123" s="42">
        <v>0.60073262453079224</v>
      </c>
      <c r="AX123" s="42">
        <v>0.67643469572067261</v>
      </c>
      <c r="AY123" s="42">
        <v>0.50915753841400146</v>
      </c>
      <c r="AZ123" s="42">
        <v>0.66178268194198608</v>
      </c>
      <c r="BA123" s="54">
        <f t="shared" si="63"/>
        <v>0.6286121507485708</v>
      </c>
      <c r="BB123" s="44"/>
      <c r="BC123" s="42">
        <v>0.30158731341362</v>
      </c>
      <c r="BD123" s="42">
        <v>0.33089134097099304</v>
      </c>
      <c r="BE123" s="42">
        <v>0.27350428700447083</v>
      </c>
      <c r="BF123" s="42">
        <v>0.32112333178520203</v>
      </c>
      <c r="BG123" s="42">
        <v>0.20146520435810089</v>
      </c>
      <c r="BH123" s="42">
        <v>0.21978022158145905</v>
      </c>
      <c r="BI123" s="54">
        <f t="shared" si="76"/>
        <v>0.27472528318564099</v>
      </c>
      <c r="BJ123" s="44">
        <v>3.8522303104400635E-2</v>
      </c>
      <c r="BK123" s="44">
        <v>3.7520077079534531E-2</v>
      </c>
      <c r="BL123" s="44">
        <v>3.8641799241304398E-2</v>
      </c>
      <c r="BM123" s="44">
        <v>3.8672469556331635E-2</v>
      </c>
      <c r="BN123" s="44">
        <v>3.8672469556331635E-2</v>
      </c>
      <c r="BO123" s="44">
        <v>3.8672469556331635E-2</v>
      </c>
      <c r="BP123" s="58">
        <f t="shared" si="77"/>
        <v>3.8450264682372413E-2</v>
      </c>
      <c r="BQ123" s="42">
        <v>1.0793651342391968</v>
      </c>
      <c r="BR123" s="42">
        <v>1.0805860757827759</v>
      </c>
      <c r="BS123" s="42">
        <v>1.0659340620040894</v>
      </c>
      <c r="BT123" s="42">
        <v>1.0708180665969849</v>
      </c>
      <c r="BU123" s="42">
        <v>1.0500611066818237</v>
      </c>
      <c r="BV123" s="42">
        <v>0.97069597244262695</v>
      </c>
      <c r="BW123" s="54">
        <f t="shared" si="78"/>
        <v>1.052910069624583</v>
      </c>
      <c r="BX123" s="44">
        <v>4.8840049654245377E-2</v>
      </c>
      <c r="BY123" s="44">
        <v>4.8840049654245377E-2</v>
      </c>
      <c r="BZ123" s="44">
        <v>4.5177046209573746E-2</v>
      </c>
      <c r="CA123" s="44">
        <v>4.8840049654245377E-2</v>
      </c>
      <c r="CB123" s="44">
        <v>4.76190485060215E-2</v>
      </c>
      <c r="CC123" s="44">
        <v>4.6398047357797623E-2</v>
      </c>
      <c r="CD123" s="58">
        <f t="shared" si="79"/>
        <v>4.76190485060215E-2</v>
      </c>
      <c r="CE123" s="42">
        <v>7.6273503303527832</v>
      </c>
      <c r="CF123" s="42">
        <v>7.6205129623413086</v>
      </c>
      <c r="CG123" s="42">
        <v>7.634188175201416</v>
      </c>
      <c r="CH123" s="42">
        <v>7.6239314079284668</v>
      </c>
      <c r="CI123" s="42">
        <v>7.6205129623413086</v>
      </c>
      <c r="CJ123" s="42">
        <v>7.6170940399169922</v>
      </c>
      <c r="CK123" s="54">
        <f t="shared" si="80"/>
        <v>7.6239316463470459</v>
      </c>
      <c r="CL123" s="42"/>
      <c r="CM123" s="44"/>
      <c r="CN123" s="44">
        <v>1.4388278722763062</v>
      </c>
      <c r="CO123" s="44">
        <v>1.4446886777877808</v>
      </c>
      <c r="CP123" s="44">
        <v>1.4671550989151001</v>
      </c>
      <c r="CQ123" s="44">
        <v>1.7084249258041382</v>
      </c>
      <c r="CR123" s="44">
        <v>1.4749695062637329</v>
      </c>
      <c r="CS123" s="44">
        <v>1.9584859609603882</v>
      </c>
      <c r="CT123" s="58">
        <f t="shared" si="81"/>
        <v>1.582092007001241</v>
      </c>
      <c r="CU123" s="44">
        <v>1.174102783203125</v>
      </c>
      <c r="CV123" s="44">
        <v>1.1385780572891235</v>
      </c>
      <c r="CW123" s="44">
        <v>1.0686144828796387</v>
      </c>
      <c r="CX123" s="44">
        <v>0.91661465167999268</v>
      </c>
      <c r="CY123" s="44">
        <v>1.1209527254104614</v>
      </c>
      <c r="CZ123" s="44">
        <v>0.71105611324310303</v>
      </c>
      <c r="DA123" s="58">
        <f t="shared" si="82"/>
        <v>1.021653135617574</v>
      </c>
      <c r="DB123" s="65">
        <v>946.27587890625</v>
      </c>
      <c r="DC123" s="65">
        <v>1019.5360107421875</v>
      </c>
      <c r="DD123" s="65">
        <v>992.79608154296875</v>
      </c>
      <c r="DE123" s="65">
        <v>1034.18798828125</v>
      </c>
      <c r="DF123" s="65">
        <v>1106.4713134765625</v>
      </c>
      <c r="DG123" s="65">
        <v>1260.0732421875</v>
      </c>
      <c r="DH123" s="58">
        <f t="shared" si="83"/>
        <v>1.5262417236328125</v>
      </c>
      <c r="DI123" s="65">
        <v>1020.6104736328125</v>
      </c>
      <c r="DJ123" s="65">
        <v>1004.029296875</v>
      </c>
      <c r="DK123" s="65">
        <v>996.3370361328125</v>
      </c>
      <c r="DL123" s="65">
        <v>997.63128662109375</v>
      </c>
      <c r="DM123" s="65">
        <v>1010.7936401367187</v>
      </c>
      <c r="DN123" s="65">
        <v>1399.9267578125</v>
      </c>
      <c r="DO123" s="58">
        <f t="shared" si="84"/>
        <v>1.543038837890625</v>
      </c>
      <c r="DP123" s="77">
        <v>49</v>
      </c>
      <c r="DQ123" s="77">
        <v>1460.324951171875</v>
      </c>
      <c r="DR123" s="65">
        <v>0</v>
      </c>
      <c r="DS123" s="65">
        <v>0</v>
      </c>
      <c r="DT123" s="65">
        <v>743.0625</v>
      </c>
      <c r="DU123" s="65">
        <v>724.5</v>
      </c>
      <c r="DV123" s="65">
        <v>0</v>
      </c>
      <c r="DW123" s="65">
        <v>744.6875</v>
      </c>
      <c r="DX123" s="58">
        <f t="shared" si="85"/>
        <v>0.53093999999999997</v>
      </c>
      <c r="DY123" s="43">
        <v>6.2991452217102051</v>
      </c>
      <c r="DZ123" s="43">
        <v>11.860280990600586</v>
      </c>
      <c r="EA123" s="43">
        <v>26.639312744140625</v>
      </c>
      <c r="EB123" s="44">
        <f t="shared" si="88"/>
        <v>1.5214331002044679</v>
      </c>
      <c r="EC123" s="42">
        <v>15</v>
      </c>
      <c r="ED123" s="42">
        <v>15</v>
      </c>
      <c r="EE123" s="42">
        <v>15</v>
      </c>
      <c r="EF123" s="42">
        <v>15</v>
      </c>
      <c r="EG123" s="42">
        <v>20</v>
      </c>
      <c r="EH123" s="42">
        <v>22</v>
      </c>
      <c r="EI123" s="56">
        <f t="shared" si="64"/>
        <v>17</v>
      </c>
      <c r="EJ123" s="65">
        <v>220.48</v>
      </c>
      <c r="EK123" s="42">
        <v>0</v>
      </c>
      <c r="EL123" s="42">
        <v>0</v>
      </c>
      <c r="EM123" s="42">
        <v>0</v>
      </c>
      <c r="EN123" s="42">
        <v>0</v>
      </c>
      <c r="EO123" s="42">
        <v>0</v>
      </c>
      <c r="EP123" s="42">
        <v>0</v>
      </c>
      <c r="EQ123" s="54" t="str">
        <f t="shared" si="65"/>
        <v>0</v>
      </c>
      <c r="ER123" s="42"/>
      <c r="ES123" s="42">
        <v>0</v>
      </c>
      <c r="ET123" s="42">
        <v>0</v>
      </c>
      <c r="EU123" s="42">
        <v>0</v>
      </c>
      <c r="EV123" s="42">
        <v>0</v>
      </c>
      <c r="EW123" s="42">
        <v>0</v>
      </c>
      <c r="EX123" s="42">
        <v>0</v>
      </c>
      <c r="EY123" s="54" t="str">
        <f t="shared" si="66"/>
        <v>0</v>
      </c>
      <c r="EZ123" s="42"/>
      <c r="FA123" s="42">
        <v>0.18000000715255737</v>
      </c>
      <c r="FB123" s="42">
        <v>0.18000000715255737</v>
      </c>
      <c r="FC123" s="42">
        <v>0.18000000715255737</v>
      </c>
      <c r="FD123" s="42">
        <v>0.17000000178813934</v>
      </c>
      <c r="FE123" s="42">
        <v>0.17000000178813934</v>
      </c>
      <c r="FF123" s="42">
        <v>0.17000000178813934</v>
      </c>
      <c r="FG123" s="54">
        <f t="shared" si="67"/>
        <v>0.17500000447034836</v>
      </c>
      <c r="FH123" s="42"/>
      <c r="FI123" s="42">
        <v>0.20999999344348907</v>
      </c>
      <c r="FJ123" s="42">
        <v>0.20999999344348907</v>
      </c>
      <c r="FK123" s="42">
        <v>0.20999999344348907</v>
      </c>
      <c r="FL123" s="42">
        <v>0.20999999344348907</v>
      </c>
      <c r="FM123" s="42">
        <v>0.20999999344348907</v>
      </c>
      <c r="FN123" s="42">
        <v>0.20999999344348907</v>
      </c>
      <c r="FO123" s="54">
        <f t="shared" si="68"/>
        <v>0.20999999344348907</v>
      </c>
      <c r="FP123" s="42"/>
      <c r="FQ123" s="42">
        <v>0.5899999737739563</v>
      </c>
      <c r="FR123" s="42">
        <v>0.5899999737739563</v>
      </c>
      <c r="FS123" s="42">
        <v>0.5899999737739563</v>
      </c>
      <c r="FT123" s="42">
        <v>0.5899999737739563</v>
      </c>
      <c r="FU123" s="42">
        <v>0.5899999737739563</v>
      </c>
      <c r="FV123" s="42">
        <v>0.5899999737739563</v>
      </c>
      <c r="FW123" s="54">
        <f t="shared" si="69"/>
        <v>0.5899999737739563</v>
      </c>
      <c r="FX123" s="42"/>
      <c r="FY123">
        <f t="shared" si="86"/>
        <v>1.7412590583213434</v>
      </c>
      <c r="FZ123">
        <f t="shared" si="87"/>
        <v>1.1550504154208709</v>
      </c>
    </row>
    <row r="124" spans="1:182">
      <c r="A124" s="40">
        <v>39191</v>
      </c>
      <c r="B124" s="41"/>
      <c r="C124" s="41"/>
      <c r="D124" s="41"/>
      <c r="E124" s="42">
        <v>7.4940171241760254</v>
      </c>
      <c r="F124" s="42">
        <v>7.4735040664672852</v>
      </c>
      <c r="G124" s="42">
        <v>7.3059830665588379</v>
      </c>
      <c r="H124" s="42">
        <v>7.989743709564209</v>
      </c>
      <c r="I124" s="42">
        <v>8.0888891220092773</v>
      </c>
      <c r="J124" s="42">
        <v>7.9623932838439941</v>
      </c>
      <c r="K124" s="54">
        <f t="shared" si="70"/>
        <v>7.7190883954366045</v>
      </c>
      <c r="L124" s="43">
        <v>5.0549449920654297</v>
      </c>
      <c r="M124" s="43">
        <v>12.405372619628906</v>
      </c>
      <c r="N124" s="43">
        <v>4.3711843490600586</v>
      </c>
      <c r="O124" s="43">
        <v>5.1037850379943848</v>
      </c>
      <c r="P124" s="43">
        <v>10.891330718994141</v>
      </c>
      <c r="Q124" s="43">
        <v>7.5946273803710937</v>
      </c>
      <c r="R124" s="54">
        <f t="shared" si="71"/>
        <v>7.5702075163523359</v>
      </c>
      <c r="S124" s="43">
        <v>72.161170959472656</v>
      </c>
      <c r="T124" s="43">
        <v>61.416362762451172</v>
      </c>
      <c r="U124" s="43">
        <v>39.682540893554687</v>
      </c>
      <c r="V124" s="43">
        <v>30.036630630493164</v>
      </c>
      <c r="W124" s="43">
        <v>41.758243560791016</v>
      </c>
      <c r="X124" s="43">
        <v>47.619049072265625</v>
      </c>
      <c r="Y124" s="56">
        <f t="shared" si="72"/>
        <v>48.778999646504722</v>
      </c>
      <c r="Z124" s="42">
        <v>-2.6862027123570442E-2</v>
      </c>
      <c r="AA124" s="42">
        <v>-7.5702078640460968E-2</v>
      </c>
      <c r="AB124" s="42">
        <v>-6.1050061136484146E-2</v>
      </c>
      <c r="AC124" s="42">
        <v>-4.6398047357797623E-2</v>
      </c>
      <c r="AD124" s="42">
        <v>-3.6630038172006607E-2</v>
      </c>
      <c r="AE124" s="42">
        <v>-4.6398047357797623E-2</v>
      </c>
      <c r="AF124" s="54">
        <f t="shared" si="73"/>
        <v>-4.8840049964686237E-2</v>
      </c>
      <c r="AG124" s="42">
        <v>7.1760683059692383</v>
      </c>
      <c r="AH124" s="42">
        <v>6.9059829711914062</v>
      </c>
      <c r="AI124" s="42">
        <v>7.1623930931091309</v>
      </c>
      <c r="AJ124" s="42">
        <v>7.5589742660522461</v>
      </c>
      <c r="AK124" s="42">
        <v>7.5384616851806641</v>
      </c>
      <c r="AL124" s="42">
        <v>7.5145297050476074</v>
      </c>
      <c r="AM124" s="54">
        <f t="shared" si="74"/>
        <v>7.3094016710917158</v>
      </c>
      <c r="AN124" s="44">
        <v>0.90842491388320923</v>
      </c>
      <c r="AO124" s="44">
        <v>0.74481076002120972</v>
      </c>
      <c r="AP124" s="44">
        <v>0.76434677839279175</v>
      </c>
      <c r="AQ124" s="44">
        <v>0.7350427508354187</v>
      </c>
      <c r="AR124" s="44">
        <v>0.64713066816329956</v>
      </c>
      <c r="AS124" s="44">
        <v>0.71306473016738892</v>
      </c>
      <c r="AT124" s="58">
        <f t="shared" si="75"/>
        <v>0.75213676691055298</v>
      </c>
      <c r="AU124" s="42">
        <v>0.67521369457244873</v>
      </c>
      <c r="AV124" s="42">
        <v>0.64102566242218018</v>
      </c>
      <c r="AW124" s="42">
        <v>0.63492065668106079</v>
      </c>
      <c r="AX124" s="42">
        <v>0.66422468423843384</v>
      </c>
      <c r="AY124" s="42">
        <v>0.70940172672271729</v>
      </c>
      <c r="AZ124" s="42">
        <v>0.75824177265167236</v>
      </c>
      <c r="BA124" s="54">
        <f t="shared" si="63"/>
        <v>0.68050469954808557</v>
      </c>
      <c r="BB124" s="44"/>
      <c r="BC124" s="42">
        <v>0.31379732489585876</v>
      </c>
      <c r="BD124" s="42">
        <v>0.2380952388048172</v>
      </c>
      <c r="BE124" s="42">
        <v>0.23931623995304108</v>
      </c>
      <c r="BF124" s="42">
        <v>0.2222222238779068</v>
      </c>
      <c r="BG124" s="42">
        <v>0.28327229619026184</v>
      </c>
      <c r="BH124" s="42">
        <v>0.31013432145118713</v>
      </c>
      <c r="BI124" s="54">
        <f t="shared" si="76"/>
        <v>0.26780627419551212</v>
      </c>
      <c r="BJ124" s="44">
        <v>3.8677118718624115E-2</v>
      </c>
      <c r="BK124" s="44">
        <v>3.7666328251361847E-2</v>
      </c>
      <c r="BL124" s="44">
        <v>3.7666328251361847E-2</v>
      </c>
      <c r="BM124" s="44">
        <v>3.6663532257080078E-2</v>
      </c>
      <c r="BN124" s="44">
        <v>3.6663532257080078E-2</v>
      </c>
      <c r="BO124" s="44">
        <v>3.5598460584878922E-2</v>
      </c>
      <c r="BP124" s="58">
        <f t="shared" si="77"/>
        <v>3.7155883386731148E-2</v>
      </c>
      <c r="BQ124" s="42">
        <v>1.1562881469726563</v>
      </c>
      <c r="BR124" s="42">
        <v>1.1416361331939697</v>
      </c>
      <c r="BS124" s="42">
        <v>1.1135531663894653</v>
      </c>
      <c r="BT124" s="42">
        <v>1.1123321056365967</v>
      </c>
      <c r="BU124" s="42">
        <v>1.1672772169113159</v>
      </c>
      <c r="BV124" s="42">
        <v>1.2307692766189575</v>
      </c>
      <c r="BW124" s="54">
        <f t="shared" si="78"/>
        <v>1.1536426742871602</v>
      </c>
      <c r="BX124" s="44">
        <v>4.76190485060215E-2</v>
      </c>
      <c r="BY124" s="44">
        <v>4.76190485060215E-2</v>
      </c>
      <c r="BZ124" s="44">
        <v>4.5177046209573746E-2</v>
      </c>
      <c r="CA124" s="44">
        <v>3.7851039320230484E-2</v>
      </c>
      <c r="CB124" s="44">
        <v>4.2735043913125992E-2</v>
      </c>
      <c r="CC124" s="44">
        <v>4.1514042764902115E-2</v>
      </c>
      <c r="CD124" s="58">
        <f t="shared" si="79"/>
        <v>4.3752544869979225E-2</v>
      </c>
      <c r="CE124" s="42">
        <v>7.6205129623413086</v>
      </c>
      <c r="CF124" s="42">
        <v>7.5829057693481445</v>
      </c>
      <c r="CG124" s="42">
        <v>7.5145297050476074</v>
      </c>
      <c r="CH124" s="42">
        <v>7.4837608337402344</v>
      </c>
      <c r="CI124" s="42">
        <v>7.4769229888916016</v>
      </c>
      <c r="CJ124" s="42">
        <v>7.4837608337402344</v>
      </c>
      <c r="CK124" s="54">
        <f t="shared" si="80"/>
        <v>7.5270655155181885</v>
      </c>
      <c r="CL124" s="42"/>
      <c r="CM124" s="44"/>
      <c r="CN124" s="44">
        <v>2.0131869316101074</v>
      </c>
      <c r="CO124" s="44">
        <v>1.889133095741272</v>
      </c>
      <c r="CP124" s="44">
        <v>1.9594627618789673</v>
      </c>
      <c r="CQ124" s="44">
        <v>1.9965811967849731</v>
      </c>
      <c r="CR124" s="44">
        <v>1.9448107481002808</v>
      </c>
      <c r="CS124" s="44">
        <v>1.9242979288101196</v>
      </c>
      <c r="CT124" s="58">
        <f t="shared" si="81"/>
        <v>1.9545787771542866</v>
      </c>
      <c r="CU124" s="44">
        <v>0.63667839765548706</v>
      </c>
      <c r="CV124" s="44">
        <v>0.70349693298339844</v>
      </c>
      <c r="CW124" s="44">
        <v>0.67352950572967529</v>
      </c>
      <c r="CX124" s="44">
        <v>0.74924540519714355</v>
      </c>
      <c r="CY124" s="44">
        <v>0.71105611324310303</v>
      </c>
      <c r="CZ124" s="44">
        <v>0.76470482349395752</v>
      </c>
      <c r="DA124" s="58">
        <f t="shared" si="82"/>
        <v>0.70645186305046082</v>
      </c>
      <c r="DB124" s="65">
        <v>1440.1708984375</v>
      </c>
      <c r="DC124" s="65">
        <v>1269.4749755859375</v>
      </c>
      <c r="DD124" s="65">
        <v>1357.2650146484375</v>
      </c>
      <c r="DE124" s="65">
        <v>1343.833984375</v>
      </c>
      <c r="DF124" s="65">
        <v>1341.269775390625</v>
      </c>
      <c r="DG124" s="65">
        <v>1348.8399658203125</v>
      </c>
      <c r="DH124" s="58">
        <f t="shared" si="83"/>
        <v>1.9442051074218749</v>
      </c>
      <c r="DI124" s="65">
        <v>1381.73388671875</v>
      </c>
      <c r="DJ124" s="65">
        <v>1363.4432373046875</v>
      </c>
      <c r="DK124" s="65">
        <v>1374.18798828125</v>
      </c>
      <c r="DL124" s="65">
        <v>1379.072021484375</v>
      </c>
      <c r="DM124" s="65">
        <v>1398.779052734375</v>
      </c>
      <c r="DN124" s="65">
        <v>1369.5482177734375</v>
      </c>
      <c r="DO124" s="58">
        <f t="shared" si="84"/>
        <v>1.98402345703125</v>
      </c>
      <c r="DP124" s="77">
        <v>0</v>
      </c>
      <c r="DQ124" s="77">
        <v>148.92500305175781</v>
      </c>
      <c r="DR124" s="65">
        <v>716.4375</v>
      </c>
      <c r="DS124" s="65">
        <v>0</v>
      </c>
      <c r="DT124" s="65">
        <v>731.1875</v>
      </c>
      <c r="DU124" s="65">
        <v>738.625</v>
      </c>
      <c r="DV124" s="65">
        <v>772</v>
      </c>
      <c r="DW124" s="65">
        <v>0</v>
      </c>
      <c r="DX124" s="58">
        <f t="shared" si="85"/>
        <v>0.70998000000000006</v>
      </c>
      <c r="DY124" s="43">
        <v>6.6100120544433594</v>
      </c>
      <c r="DZ124" s="43">
        <v>14.029515266418457</v>
      </c>
      <c r="EA124" s="43">
        <v>29.144218444824219</v>
      </c>
      <c r="EB124" s="44">
        <f t="shared" si="88"/>
        <v>1.6673152527618409</v>
      </c>
      <c r="EC124" s="42">
        <v>24</v>
      </c>
      <c r="ED124" s="42">
        <v>24</v>
      </c>
      <c r="EE124" s="42">
        <v>24</v>
      </c>
      <c r="EF124" s="42">
        <v>24</v>
      </c>
      <c r="EG124" s="42">
        <v>24</v>
      </c>
      <c r="EH124" s="42">
        <v>24</v>
      </c>
      <c r="EI124" s="56">
        <f t="shared" si="64"/>
        <v>24</v>
      </c>
      <c r="EJ124" s="65">
        <v>346.51</v>
      </c>
      <c r="EK124" s="42">
        <v>0</v>
      </c>
      <c r="EL124" s="42">
        <v>0</v>
      </c>
      <c r="EM124" s="42">
        <v>0</v>
      </c>
      <c r="EN124" s="42">
        <v>0</v>
      </c>
      <c r="EO124" s="42">
        <v>0</v>
      </c>
      <c r="EP124" s="42">
        <v>0</v>
      </c>
      <c r="EQ124" s="54" t="str">
        <f t="shared" si="65"/>
        <v>0</v>
      </c>
      <c r="ER124" s="42"/>
      <c r="ES124" s="42">
        <v>0</v>
      </c>
      <c r="ET124" s="42">
        <v>0</v>
      </c>
      <c r="EU124" s="42">
        <v>0</v>
      </c>
      <c r="EV124" s="42">
        <v>0</v>
      </c>
      <c r="EW124" s="42">
        <v>0</v>
      </c>
      <c r="EX124" s="42">
        <v>0</v>
      </c>
      <c r="EY124" s="54" t="str">
        <f t="shared" si="66"/>
        <v>0</v>
      </c>
      <c r="EZ124" s="42"/>
      <c r="FA124" s="42">
        <v>0.18999999761581421</v>
      </c>
      <c r="FB124" s="42">
        <v>0.18999999761581421</v>
      </c>
      <c r="FC124" s="42">
        <v>0.18999999761581421</v>
      </c>
      <c r="FD124" s="42">
        <v>0.18999999761581421</v>
      </c>
      <c r="FE124" s="42">
        <v>0.18999999761581421</v>
      </c>
      <c r="FF124" s="42">
        <v>0.18999999761581421</v>
      </c>
      <c r="FG124" s="54">
        <f t="shared" si="67"/>
        <v>0.18999999761581421</v>
      </c>
      <c r="FH124" s="42"/>
      <c r="FI124" s="42">
        <v>0.23999999463558197</v>
      </c>
      <c r="FJ124" s="42">
        <v>0.23999999463558197</v>
      </c>
      <c r="FK124" s="42">
        <v>0.23999999463558197</v>
      </c>
      <c r="FL124" s="42">
        <v>0.23999999463558197</v>
      </c>
      <c r="FM124" s="42">
        <v>0.23999999463558197</v>
      </c>
      <c r="FN124" s="42">
        <v>0.2199999988079071</v>
      </c>
      <c r="FO124" s="54">
        <f t="shared" si="68"/>
        <v>0.23666666199763617</v>
      </c>
      <c r="FP124" s="42"/>
      <c r="FQ124" s="42">
        <v>0.5899999737739563</v>
      </c>
      <c r="FR124" s="42">
        <v>0.5899999737739563</v>
      </c>
      <c r="FS124" s="42">
        <v>0.5899999737739563</v>
      </c>
      <c r="FT124" s="42">
        <v>0.5899999737739563</v>
      </c>
      <c r="FU124" s="42">
        <v>0.5899999737739563</v>
      </c>
      <c r="FV124" s="42">
        <v>0.5899999737739563</v>
      </c>
      <c r="FW124" s="54">
        <f t="shared" si="69"/>
        <v>0.5899999737739563</v>
      </c>
      <c r="FX124" s="42"/>
      <c r="FY124">
        <f t="shared" si="86"/>
        <v>1.8119360706786547</v>
      </c>
      <c r="FZ124">
        <f t="shared" si="87"/>
        <v>1.2352935000712306</v>
      </c>
    </row>
    <row r="125" spans="1:182">
      <c r="A125" s="40">
        <v>39192</v>
      </c>
      <c r="B125" s="41"/>
      <c r="C125" s="41"/>
      <c r="D125" s="41"/>
      <c r="E125" s="42">
        <v>7.8632478713989258</v>
      </c>
      <c r="F125" s="42">
        <v>7.8598289489746094</v>
      </c>
      <c r="G125" s="42">
        <v>7.7982907295227051</v>
      </c>
      <c r="H125" s="42">
        <v>7.8837604522705078</v>
      </c>
      <c r="I125" s="42">
        <v>7.9794869422912598</v>
      </c>
      <c r="J125" s="42">
        <v>7.9726495742797852</v>
      </c>
      <c r="K125" s="54">
        <f t="shared" si="70"/>
        <v>7.8928774197896319</v>
      </c>
      <c r="L125" s="43">
        <v>7.4969472885131836</v>
      </c>
      <c r="M125" s="43">
        <v>6.471306324005127</v>
      </c>
      <c r="N125" s="43">
        <v>8.4981689453125</v>
      </c>
      <c r="O125" s="43">
        <v>5.6898655891418457</v>
      </c>
      <c r="P125" s="43">
        <v>7.8144078254699707</v>
      </c>
      <c r="Q125" s="43">
        <v>8.5714282989501953</v>
      </c>
      <c r="R125" s="54">
        <f t="shared" si="71"/>
        <v>7.4236873785654707</v>
      </c>
      <c r="S125" s="43">
        <v>136.5079345703125</v>
      </c>
      <c r="T125" s="43">
        <v>103.29669952392578</v>
      </c>
      <c r="U125" s="43">
        <v>66.910865783691406</v>
      </c>
      <c r="V125" s="43">
        <v>31.990232467651367</v>
      </c>
      <c r="W125" s="43">
        <v>20.268619537353516</v>
      </c>
      <c r="X125" s="43">
        <v>18.437118530273438</v>
      </c>
      <c r="Y125" s="56">
        <f t="shared" si="72"/>
        <v>62.901911735534668</v>
      </c>
      <c r="Z125" s="42">
        <v>-4.6398047357797623E-2</v>
      </c>
      <c r="AA125" s="42">
        <v>-6.5934069454669952E-2</v>
      </c>
      <c r="AB125" s="42">
        <v>-2.6862027123570442E-2</v>
      </c>
      <c r="AC125" s="42">
        <v>-3.6630038172006607E-2</v>
      </c>
      <c r="AD125" s="42">
        <v>-7.5702078640460968E-2</v>
      </c>
      <c r="AE125" s="42">
        <v>-5.6166056543588638E-2</v>
      </c>
      <c r="AF125" s="54">
        <f t="shared" si="73"/>
        <v>-5.1282052882015705E-2</v>
      </c>
      <c r="AG125" s="42">
        <v>7.4769229888916016</v>
      </c>
      <c r="AH125" s="42">
        <v>7.4632477760314941</v>
      </c>
      <c r="AI125" s="42">
        <v>7.4564104080200195</v>
      </c>
      <c r="AJ125" s="42">
        <v>7.4871792793273926</v>
      </c>
      <c r="AK125" s="42">
        <v>7.634188175201416</v>
      </c>
      <c r="AL125" s="42">
        <v>7.6239314079284668</v>
      </c>
      <c r="AM125" s="54">
        <f t="shared" si="74"/>
        <v>7.5236466725667315</v>
      </c>
      <c r="AN125" s="44">
        <v>0.66910868883132935</v>
      </c>
      <c r="AO125" s="44">
        <v>0.90354090929031372</v>
      </c>
      <c r="AP125" s="44">
        <v>0.79365080595016479</v>
      </c>
      <c r="AQ125" s="44">
        <v>0.73748475313186646</v>
      </c>
      <c r="AR125" s="44">
        <v>0.65445667505264282</v>
      </c>
      <c r="AS125" s="44">
        <v>0.69352871179580688</v>
      </c>
      <c r="AT125" s="58">
        <f t="shared" si="75"/>
        <v>0.74196175734202063</v>
      </c>
      <c r="AU125" s="42">
        <v>0.71306473016738892</v>
      </c>
      <c r="AV125" s="42">
        <v>0.64102566242218018</v>
      </c>
      <c r="AW125" s="42">
        <v>0.67032968997955322</v>
      </c>
      <c r="AX125" s="42">
        <v>0.70451772212982178</v>
      </c>
      <c r="AY125" s="42">
        <v>0.73137974739074707</v>
      </c>
      <c r="AZ125" s="42">
        <v>0.64102566242218018</v>
      </c>
      <c r="BA125" s="54">
        <f t="shared" si="63"/>
        <v>0.68355720241864526</v>
      </c>
      <c r="BB125" s="44"/>
      <c r="BC125" s="42">
        <v>0.21978022158145905</v>
      </c>
      <c r="BD125" s="42">
        <v>0.20879121124744415</v>
      </c>
      <c r="BE125" s="42">
        <v>0.21123321354389191</v>
      </c>
      <c r="BF125" s="42">
        <v>0.24786324799060822</v>
      </c>
      <c r="BG125" s="42">
        <v>0.28327229619026184</v>
      </c>
      <c r="BH125" s="42">
        <v>0.22100122272968292</v>
      </c>
      <c r="BI125" s="54">
        <f t="shared" si="76"/>
        <v>0.23199023554722467</v>
      </c>
      <c r="BJ125" s="44">
        <v>3.5598460584878922E-2</v>
      </c>
      <c r="BK125" s="44">
        <v>3.5598460584878922E-2</v>
      </c>
      <c r="BL125" s="44">
        <v>3.5598460584878922E-2</v>
      </c>
      <c r="BM125" s="44">
        <v>3.5598460584878922E-2</v>
      </c>
      <c r="BN125" s="44">
        <v>3.6601882427930832E-2</v>
      </c>
      <c r="BO125" s="44">
        <v>3.6643840372562408E-2</v>
      </c>
      <c r="BP125" s="58">
        <f t="shared" si="77"/>
        <v>3.5939927523334823E-2</v>
      </c>
      <c r="BQ125" s="42">
        <v>1.2051281929016113</v>
      </c>
      <c r="BR125" s="42">
        <v>1.139194130897522</v>
      </c>
      <c r="BS125" s="42">
        <v>1.1037851572036743</v>
      </c>
      <c r="BT125" s="42">
        <v>1.1098901033401489</v>
      </c>
      <c r="BU125" s="42">
        <v>1.1709401607513428</v>
      </c>
      <c r="BV125" s="42">
        <v>1.1758241653442383</v>
      </c>
      <c r="BW125" s="54">
        <f t="shared" si="78"/>
        <v>1.1507936517397563</v>
      </c>
      <c r="BX125" s="44">
        <v>4.1514042764902115E-2</v>
      </c>
      <c r="BY125" s="44">
        <v>4.3956045061349869E-2</v>
      </c>
      <c r="BZ125" s="44">
        <v>4.2735043913125992E-2</v>
      </c>
      <c r="CA125" s="44">
        <v>4.1514042764902115E-2</v>
      </c>
      <c r="CB125" s="44">
        <v>4.2735043913125992E-2</v>
      </c>
      <c r="CC125" s="44">
        <v>4.1514042764902115E-2</v>
      </c>
      <c r="CD125" s="58">
        <f t="shared" si="79"/>
        <v>4.2328043530384697E-2</v>
      </c>
      <c r="CE125" s="42">
        <v>7.480341911315918</v>
      </c>
      <c r="CF125" s="42">
        <v>7.4837608337402344</v>
      </c>
      <c r="CG125" s="42">
        <v>7.4461536407470703</v>
      </c>
      <c r="CH125" s="42">
        <v>7.4358973503112793</v>
      </c>
      <c r="CI125" s="42">
        <v>7.4119658470153809</v>
      </c>
      <c r="CJ125" s="42">
        <v>7.4358973503112793</v>
      </c>
      <c r="CK125" s="54">
        <f t="shared" si="80"/>
        <v>7.4490028222401934</v>
      </c>
      <c r="CL125" s="42"/>
      <c r="CM125" s="44"/>
      <c r="CN125" s="44">
        <v>1.3743590116500854</v>
      </c>
      <c r="CO125" s="44">
        <v>1.3557997941970825</v>
      </c>
      <c r="CP125" s="44">
        <v>1.4310134649276733</v>
      </c>
      <c r="CQ125" s="44">
        <v>1.4007326364517212</v>
      </c>
      <c r="CR125" s="44">
        <v>1.4847375154495239</v>
      </c>
      <c r="CS125" s="44">
        <v>1.446642279624939</v>
      </c>
      <c r="CT125" s="58">
        <f t="shared" si="81"/>
        <v>1.4155474503835042</v>
      </c>
      <c r="CU125" s="44">
        <v>1.3197034597396851</v>
      </c>
      <c r="CV125" s="44">
        <v>1.2190042734146118</v>
      </c>
      <c r="CW125" s="44">
        <v>1.2099792957305908</v>
      </c>
      <c r="CX125" s="44">
        <v>1.2009764909744263</v>
      </c>
      <c r="CY125" s="44">
        <v>1.1034148931503296</v>
      </c>
      <c r="CZ125" s="44">
        <v>1.1297554969787598</v>
      </c>
      <c r="DA125" s="58">
        <f t="shared" si="82"/>
        <v>1.1971389849980671</v>
      </c>
      <c r="DB125" s="65">
        <v>925.76312255859375</v>
      </c>
      <c r="DC125" s="65">
        <v>951.7703857421875</v>
      </c>
      <c r="DD125" s="65">
        <v>945.6654052734375</v>
      </c>
      <c r="DE125" s="65">
        <v>947.9853515625</v>
      </c>
      <c r="DF125" s="65">
        <v>939.9267578125</v>
      </c>
      <c r="DG125" s="65">
        <v>1067.277099609375</v>
      </c>
      <c r="DH125" s="58">
        <f t="shared" si="83"/>
        <v>1.3868131494140625</v>
      </c>
      <c r="DI125" s="65">
        <v>984.7130126953125</v>
      </c>
      <c r="DJ125" s="65">
        <v>973.235595703125</v>
      </c>
      <c r="DK125" s="65">
        <v>968.74237060546875</v>
      </c>
      <c r="DL125" s="65">
        <v>995.6531982421875</v>
      </c>
      <c r="DM125" s="65">
        <v>991.5506591796875</v>
      </c>
      <c r="DN125" s="65">
        <v>1017.167236328125</v>
      </c>
      <c r="DO125" s="58">
        <f t="shared" si="84"/>
        <v>1.4234548974609376</v>
      </c>
      <c r="DP125" s="77">
        <v>24</v>
      </c>
      <c r="DQ125" s="77">
        <v>1467.4749755859375</v>
      </c>
      <c r="DR125" s="65">
        <v>724.125</v>
      </c>
      <c r="DS125" s="65">
        <v>752.375</v>
      </c>
      <c r="DT125" s="65">
        <v>764.5625</v>
      </c>
      <c r="DU125" s="65">
        <v>747.625</v>
      </c>
      <c r="DV125" s="65">
        <v>742.5</v>
      </c>
      <c r="DW125" s="65">
        <v>729</v>
      </c>
      <c r="DX125" s="58">
        <f t="shared" si="85"/>
        <v>1.0704450000000001</v>
      </c>
      <c r="DY125" s="43">
        <v>6.3874969482421875</v>
      </c>
      <c r="DZ125" s="43">
        <v>12.885343551635742</v>
      </c>
      <c r="EA125" s="43">
        <v>26.949722290039063</v>
      </c>
      <c r="EB125" s="44">
        <f t="shared" si="88"/>
        <v>1.5905039678192139</v>
      </c>
      <c r="EC125" s="42">
        <v>24</v>
      </c>
      <c r="ED125" s="42">
        <v>24</v>
      </c>
      <c r="EE125" s="42">
        <v>24</v>
      </c>
      <c r="EF125" s="42">
        <v>21</v>
      </c>
      <c r="EG125" s="42">
        <v>18</v>
      </c>
      <c r="EH125" s="42">
        <v>18</v>
      </c>
      <c r="EI125" s="56">
        <f t="shared" si="64"/>
        <v>21.5</v>
      </c>
      <c r="EJ125" s="65">
        <v>223.64</v>
      </c>
      <c r="EK125" s="42">
        <v>0</v>
      </c>
      <c r="EL125" s="42">
        <v>0</v>
      </c>
      <c r="EM125" s="42">
        <v>0</v>
      </c>
      <c r="EN125" s="42">
        <v>0</v>
      </c>
      <c r="EO125" s="42">
        <v>0</v>
      </c>
      <c r="EP125" s="42">
        <v>0</v>
      </c>
      <c r="EQ125" s="54" t="str">
        <f t="shared" si="65"/>
        <v>0</v>
      </c>
      <c r="ER125" s="42"/>
      <c r="ES125" s="42">
        <v>0</v>
      </c>
      <c r="ET125" s="42">
        <v>0</v>
      </c>
      <c r="EU125" s="42">
        <v>0</v>
      </c>
      <c r="EV125" s="42">
        <v>0</v>
      </c>
      <c r="EW125" s="42">
        <v>0</v>
      </c>
      <c r="EX125" s="42">
        <v>0</v>
      </c>
      <c r="EY125" s="54" t="str">
        <f t="shared" si="66"/>
        <v>0</v>
      </c>
      <c r="EZ125" s="42"/>
      <c r="FA125" s="42">
        <v>0.18000000715255737</v>
      </c>
      <c r="FB125" s="42">
        <v>0.18000000715255737</v>
      </c>
      <c r="FC125" s="42">
        <v>0.18000000715255737</v>
      </c>
      <c r="FD125" s="42">
        <v>0.18000000715255737</v>
      </c>
      <c r="FE125" s="42">
        <v>0.18000000715255737</v>
      </c>
      <c r="FF125" s="42">
        <v>0.18000000715255737</v>
      </c>
      <c r="FG125" s="54">
        <f t="shared" si="67"/>
        <v>0.18000000715255737</v>
      </c>
      <c r="FH125" s="42"/>
      <c r="FI125" s="42">
        <v>0.2199999988079071</v>
      </c>
      <c r="FJ125" s="42">
        <v>0.2199999988079071</v>
      </c>
      <c r="FK125" s="42">
        <v>0.2199999988079071</v>
      </c>
      <c r="FL125" s="42">
        <v>0.2199999988079071</v>
      </c>
      <c r="FM125" s="42">
        <v>0.2199999988079071</v>
      </c>
      <c r="FN125" s="42">
        <v>0.2199999988079071</v>
      </c>
      <c r="FO125" s="54">
        <f t="shared" si="68"/>
        <v>0.2199999988079071</v>
      </c>
      <c r="FP125" s="42"/>
      <c r="FQ125" s="42">
        <v>0.5899999737739563</v>
      </c>
      <c r="FR125" s="42">
        <v>0.5899999737739563</v>
      </c>
      <c r="FS125" s="42">
        <v>0.5899999737739563</v>
      </c>
      <c r="FT125" s="42">
        <v>0.5899999737739563</v>
      </c>
      <c r="FU125" s="42">
        <v>0.5899999737739563</v>
      </c>
      <c r="FV125" s="42">
        <v>0.5899999737739563</v>
      </c>
      <c r="FW125" s="54">
        <f t="shared" si="69"/>
        <v>0.5899999737739563</v>
      </c>
      <c r="FX125" s="42"/>
      <c r="FY125">
        <f t="shared" si="86"/>
        <v>1.928282323688727</v>
      </c>
      <c r="FZ125">
        <f t="shared" si="87"/>
        <v>1.2437533260224947</v>
      </c>
    </row>
    <row r="126" spans="1:182">
      <c r="A126" s="40">
        <v>39193</v>
      </c>
      <c r="B126" s="41"/>
      <c r="C126" s="41"/>
      <c r="D126" s="41"/>
      <c r="E126" s="42">
        <v>7.7333331108093262</v>
      </c>
      <c r="F126" s="42">
        <v>7.5384616851806641</v>
      </c>
      <c r="G126" s="42">
        <v>7.5726494789123535</v>
      </c>
      <c r="H126" s="42">
        <v>7.6034188270568848</v>
      </c>
      <c r="I126" s="42">
        <v>7.5692305564880371</v>
      </c>
      <c r="J126" s="42">
        <v>7.4735040664672852</v>
      </c>
      <c r="K126" s="54">
        <f t="shared" si="70"/>
        <v>7.5817662874857588</v>
      </c>
      <c r="L126" s="43">
        <v>8.7179489135742187</v>
      </c>
      <c r="M126" s="43">
        <v>8.3516483306884766</v>
      </c>
      <c r="N126" s="43">
        <v>7.4969472885131836</v>
      </c>
      <c r="O126" s="43">
        <v>8.1318683624267578</v>
      </c>
      <c r="P126" s="43">
        <v>9.8901100158691406</v>
      </c>
      <c r="Q126" s="43">
        <v>10.256410598754883</v>
      </c>
      <c r="R126" s="54">
        <f t="shared" si="71"/>
        <v>8.8074889183044434</v>
      </c>
      <c r="S126" s="43">
        <v>21.489622116088867</v>
      </c>
      <c r="T126" s="43">
        <v>22.100122451782227</v>
      </c>
      <c r="U126" s="43">
        <v>18.19291877746582</v>
      </c>
      <c r="V126" s="43">
        <v>12.210012435913086</v>
      </c>
      <c r="W126" s="43">
        <v>11.721611976623535</v>
      </c>
      <c r="X126" s="43">
        <v>10.989010810852051</v>
      </c>
      <c r="Y126" s="56">
        <f t="shared" si="72"/>
        <v>16.11721642812093</v>
      </c>
      <c r="Z126" s="42">
        <v>-5.128205195069313E-2</v>
      </c>
      <c r="AA126" s="42">
        <v>-4.6398047357797623E-2</v>
      </c>
      <c r="AB126" s="42">
        <v>-6.1050061136484146E-2</v>
      </c>
      <c r="AC126" s="42">
        <v>-4.6398047357797623E-2</v>
      </c>
      <c r="AD126" s="42">
        <v>-5.6166056543588638E-2</v>
      </c>
      <c r="AE126" s="42">
        <v>-6.1050061136484146E-2</v>
      </c>
      <c r="AF126" s="54">
        <f t="shared" si="73"/>
        <v>-5.3724054247140884E-2</v>
      </c>
      <c r="AG126" s="42">
        <v>7.5555553436279297</v>
      </c>
      <c r="AH126" s="42">
        <v>7.5521368980407715</v>
      </c>
      <c r="AI126" s="42">
        <v>7.6102561950683594</v>
      </c>
      <c r="AJ126" s="42">
        <v>7.7128205299377441</v>
      </c>
      <c r="AK126" s="42">
        <v>7.8735041618347168</v>
      </c>
      <c r="AL126" s="42">
        <v>7.8222222328186035</v>
      </c>
      <c r="AM126" s="54">
        <f t="shared" si="74"/>
        <v>7.6877492268880205</v>
      </c>
      <c r="AN126" s="44">
        <v>0.58852261304855347</v>
      </c>
      <c r="AO126" s="44">
        <v>0.6080586314201355</v>
      </c>
      <c r="AP126" s="44">
        <v>0.58119660615921021</v>
      </c>
      <c r="AQ126" s="44">
        <v>0.55189257860183716</v>
      </c>
      <c r="AR126" s="44">
        <v>0.65445667505264282</v>
      </c>
      <c r="AS126" s="44">
        <v>0.61050063371658325</v>
      </c>
      <c r="AT126" s="58">
        <f t="shared" si="75"/>
        <v>0.59910462299982703</v>
      </c>
      <c r="AU126" s="42">
        <v>0.7350427508354187</v>
      </c>
      <c r="AV126" s="42">
        <v>0.64835166931152344</v>
      </c>
      <c r="AW126" s="42">
        <v>0.67399269342422485</v>
      </c>
      <c r="AX126" s="42">
        <v>0.68009769916534424</v>
      </c>
      <c r="AY126" s="42">
        <v>0.65079367160797119</v>
      </c>
      <c r="AZ126" s="42">
        <v>0.70818072557449341</v>
      </c>
      <c r="BA126" s="54">
        <f t="shared" si="63"/>
        <v>0.6827432016531626</v>
      </c>
      <c r="BB126" s="44"/>
      <c r="BC126" s="42">
        <v>0.23321123421192169</v>
      </c>
      <c r="BD126" s="42">
        <v>0.24786324799060822</v>
      </c>
      <c r="BE126" s="42">
        <v>0.20512820780277252</v>
      </c>
      <c r="BF126" s="42">
        <v>0.21367521584033966</v>
      </c>
      <c r="BG126" s="42">
        <v>0.21367521584033966</v>
      </c>
      <c r="BH126" s="42">
        <v>0.22588522732257843</v>
      </c>
      <c r="BI126" s="54">
        <f t="shared" si="76"/>
        <v>0.22323972483476004</v>
      </c>
      <c r="BJ126" s="44">
        <v>3.5589762032032013E-2</v>
      </c>
      <c r="BK126" s="44">
        <v>3.5589762032032013E-2</v>
      </c>
      <c r="BL126" s="44">
        <v>3.6619566380977631E-2</v>
      </c>
      <c r="BM126" s="44">
        <v>3.6619566380977631E-2</v>
      </c>
      <c r="BN126" s="44">
        <v>3.7621080875396729E-2</v>
      </c>
      <c r="BO126" s="44">
        <v>3.87234166264534E-2</v>
      </c>
      <c r="BP126" s="58">
        <f t="shared" si="77"/>
        <v>3.6793859054644905E-2</v>
      </c>
      <c r="BQ126" s="42">
        <v>1.1282051801681519</v>
      </c>
      <c r="BR126" s="42">
        <v>1.1526252031326294</v>
      </c>
      <c r="BS126" s="42">
        <v>1.1245421171188354</v>
      </c>
      <c r="BT126" s="42">
        <v>1.1050060987472534</v>
      </c>
      <c r="BU126" s="42">
        <v>1.129426121711731</v>
      </c>
      <c r="BV126" s="42">
        <v>1.139194130897522</v>
      </c>
      <c r="BW126" s="54">
        <f t="shared" si="78"/>
        <v>1.1298331419626872</v>
      </c>
      <c r="BX126" s="44">
        <v>4.3956045061349869E-2</v>
      </c>
      <c r="BY126" s="44">
        <v>4.2735043913125992E-2</v>
      </c>
      <c r="BZ126" s="44">
        <v>4.1514042764902115E-2</v>
      </c>
      <c r="CA126" s="44">
        <v>4.2735043913125992E-2</v>
      </c>
      <c r="CB126" s="44">
        <v>4.5177046209573746E-2</v>
      </c>
      <c r="CC126" s="44">
        <v>4.6398047357797623E-2</v>
      </c>
      <c r="CD126" s="58">
        <f t="shared" si="79"/>
        <v>4.3752544869979225E-2</v>
      </c>
      <c r="CE126" s="42">
        <v>7.4529914855957031</v>
      </c>
      <c r="CF126" s="42">
        <v>7.4735040664672852</v>
      </c>
      <c r="CG126" s="42">
        <v>7.470085620880127</v>
      </c>
      <c r="CH126" s="42">
        <v>7.4735040664672852</v>
      </c>
      <c r="CI126" s="42">
        <v>7.490598201751709</v>
      </c>
      <c r="CJ126" s="42">
        <v>7.5145297050476074</v>
      </c>
      <c r="CK126" s="54">
        <f t="shared" si="80"/>
        <v>7.4792021910349531</v>
      </c>
      <c r="CL126" s="42"/>
      <c r="CM126" s="44"/>
      <c r="CN126" s="44">
        <v>1.5189255475997925</v>
      </c>
      <c r="CO126" s="44">
        <v>1.4622710943222046</v>
      </c>
      <c r="CP126" s="44">
        <v>1.3958486318588257</v>
      </c>
      <c r="CQ126" s="44">
        <v>1.3997558355331421</v>
      </c>
      <c r="CR126" s="44">
        <v>1.4056166410446167</v>
      </c>
      <c r="CS126" s="44">
        <v>1.4847375154495239</v>
      </c>
      <c r="CT126" s="58">
        <f t="shared" si="81"/>
        <v>1.4445258776346843</v>
      </c>
      <c r="CU126" s="44">
        <v>1.1121723651885986</v>
      </c>
      <c r="CV126" s="44">
        <v>1.1121723651885986</v>
      </c>
      <c r="CW126" s="44">
        <v>1.165188193321228</v>
      </c>
      <c r="CX126" s="44">
        <v>1.1562956571578979</v>
      </c>
      <c r="CY126" s="44">
        <v>1.1474258899688721</v>
      </c>
      <c r="CZ126" s="44">
        <v>1.1034148931503296</v>
      </c>
      <c r="DA126" s="58">
        <f t="shared" si="82"/>
        <v>1.1327782273292542</v>
      </c>
      <c r="DB126" s="65">
        <v>935.6533203125</v>
      </c>
      <c r="DC126" s="65">
        <v>1015.6287841796875</v>
      </c>
      <c r="DD126" s="65">
        <v>952.99139404296875</v>
      </c>
      <c r="DE126" s="65">
        <v>946.88653564453125</v>
      </c>
      <c r="DF126" s="65">
        <v>978.26617431640625</v>
      </c>
      <c r="DG126" s="65">
        <v>1000.244140625</v>
      </c>
      <c r="DH126" s="58">
        <f t="shared" si="83"/>
        <v>1.3991208837890625</v>
      </c>
      <c r="DI126" s="65">
        <v>984.7130126953125</v>
      </c>
      <c r="DJ126" s="65">
        <v>983.4920654296875</v>
      </c>
      <c r="DK126" s="65">
        <v>978.77899169921875</v>
      </c>
      <c r="DL126" s="65">
        <v>994.969482421875</v>
      </c>
      <c r="DM126" s="65">
        <v>1015.286865234375</v>
      </c>
      <c r="DN126" s="65">
        <v>987.4481201171875</v>
      </c>
      <c r="DO126" s="58">
        <f t="shared" si="84"/>
        <v>1.4267252490234374</v>
      </c>
      <c r="DP126" s="77">
        <v>71</v>
      </c>
      <c r="DQ126" s="77">
        <v>1150.0250244140625</v>
      </c>
      <c r="DR126" s="65">
        <v>0</v>
      </c>
      <c r="DS126" s="65">
        <v>0</v>
      </c>
      <c r="DT126" s="65">
        <v>741.6875</v>
      </c>
      <c r="DU126" s="65">
        <v>721.0625</v>
      </c>
      <c r="DV126" s="65">
        <v>0</v>
      </c>
      <c r="DW126" s="65">
        <v>734.125</v>
      </c>
      <c r="DX126" s="58">
        <f t="shared" si="85"/>
        <v>0.52725</v>
      </c>
      <c r="DY126" s="43">
        <v>5.7788519859313965</v>
      </c>
      <c r="DZ126" s="43">
        <v>12.784280776977539</v>
      </c>
      <c r="EA126" s="43">
        <v>26.083465576171875</v>
      </c>
      <c r="EB126" s="44">
        <f t="shared" si="88"/>
        <v>1.4414804141235351</v>
      </c>
      <c r="EC126" s="42">
        <v>18</v>
      </c>
      <c r="ED126" s="42">
        <v>18</v>
      </c>
      <c r="EE126" s="42">
        <v>15</v>
      </c>
      <c r="EF126" s="42">
        <v>15</v>
      </c>
      <c r="EG126" s="42">
        <v>15</v>
      </c>
      <c r="EH126" s="42">
        <v>15</v>
      </c>
      <c r="EI126" s="56">
        <f t="shared" si="64"/>
        <v>16</v>
      </c>
      <c r="EJ126" s="65">
        <v>170.08</v>
      </c>
      <c r="EK126" s="42">
        <v>0</v>
      </c>
      <c r="EL126" s="42">
        <v>0</v>
      </c>
      <c r="EM126" s="42">
        <v>0</v>
      </c>
      <c r="EN126" s="42">
        <v>0</v>
      </c>
      <c r="EO126" s="42">
        <v>0</v>
      </c>
      <c r="EP126" s="42">
        <v>0</v>
      </c>
      <c r="EQ126" s="54" t="str">
        <f t="shared" si="65"/>
        <v>0</v>
      </c>
      <c r="ER126" s="42"/>
      <c r="ES126" s="42">
        <v>0</v>
      </c>
      <c r="ET126" s="42">
        <v>0</v>
      </c>
      <c r="EU126" s="42">
        <v>0</v>
      </c>
      <c r="EV126" s="42">
        <v>0</v>
      </c>
      <c r="EW126" s="42">
        <v>0</v>
      </c>
      <c r="EX126" s="42">
        <v>0</v>
      </c>
      <c r="EY126" s="54" t="str">
        <f t="shared" si="66"/>
        <v>0</v>
      </c>
      <c r="EZ126" s="42"/>
      <c r="FA126" s="42">
        <v>0.18000000715255737</v>
      </c>
      <c r="FB126" s="42">
        <v>0.18000000715255737</v>
      </c>
      <c r="FC126" s="42">
        <v>0.18000000715255737</v>
      </c>
      <c r="FD126" s="42">
        <v>0.18000000715255737</v>
      </c>
      <c r="FE126" s="42">
        <v>0.18000000715255737</v>
      </c>
      <c r="FF126" s="42">
        <v>0.18000000715255737</v>
      </c>
      <c r="FG126" s="54">
        <f t="shared" si="67"/>
        <v>0.18000000715255737</v>
      </c>
      <c r="FH126" s="42"/>
      <c r="FI126" s="42">
        <v>0.2199999988079071</v>
      </c>
      <c r="FJ126" s="42">
        <v>0.2199999988079071</v>
      </c>
      <c r="FK126" s="42">
        <v>0.2199999988079071</v>
      </c>
      <c r="FL126" s="42">
        <v>0.2199999988079071</v>
      </c>
      <c r="FM126" s="42">
        <v>0.2199999988079071</v>
      </c>
      <c r="FN126" s="42">
        <v>0.2199999988079071</v>
      </c>
      <c r="FO126" s="54">
        <f t="shared" si="68"/>
        <v>0.2199999988079071</v>
      </c>
      <c r="FP126" s="42"/>
      <c r="FQ126" s="42">
        <v>0.5899999737739563</v>
      </c>
      <c r="FR126" s="42">
        <v>0.5899999737739563</v>
      </c>
      <c r="FS126" s="42">
        <v>0.5899999737739563</v>
      </c>
      <c r="FT126" s="42">
        <v>0.5899999737739563</v>
      </c>
      <c r="FU126" s="42">
        <v>0.5899999737739563</v>
      </c>
      <c r="FV126" s="42">
        <v>0.5899999737739563</v>
      </c>
      <c r="FW126" s="54">
        <f t="shared" si="69"/>
        <v>0.5899999737739563</v>
      </c>
      <c r="FX126" s="42"/>
      <c r="FY126">
        <f t="shared" si="86"/>
        <v>1.4297873669798804</v>
      </c>
      <c r="FZ126">
        <f t="shared" si="87"/>
        <v>1.1364993519798119</v>
      </c>
    </row>
    <row r="127" spans="1:182">
      <c r="A127" s="40">
        <v>39194</v>
      </c>
      <c r="B127" s="41"/>
      <c r="C127" s="41"/>
      <c r="D127" s="41"/>
      <c r="E127" s="42">
        <v>7.6273503303527832</v>
      </c>
      <c r="F127" s="42">
        <v>7.4358973503112793</v>
      </c>
      <c r="G127" s="42">
        <v>7.5726494789123535</v>
      </c>
      <c r="H127" s="42">
        <v>8.2940168380737305</v>
      </c>
      <c r="I127" s="42">
        <v>8.605128288269043</v>
      </c>
      <c r="J127" s="42">
        <v>8.4512825012207031</v>
      </c>
      <c r="K127" s="54">
        <f t="shared" si="70"/>
        <v>7.9977207978566485</v>
      </c>
      <c r="L127" s="43">
        <v>10.134309768676758</v>
      </c>
      <c r="M127" s="43">
        <v>9.768010139465332</v>
      </c>
      <c r="N127" s="43">
        <v>9.0354089736938477</v>
      </c>
      <c r="O127" s="43">
        <v>9.8901100158691406</v>
      </c>
      <c r="P127" s="43">
        <v>11.990231513977051</v>
      </c>
      <c r="Q127" s="43">
        <v>11.916972160339355</v>
      </c>
      <c r="R127" s="54">
        <f t="shared" si="71"/>
        <v>10.455840428670248</v>
      </c>
      <c r="S127" s="43">
        <v>11.721611976623535</v>
      </c>
      <c r="T127" s="43">
        <v>11.721611976623535</v>
      </c>
      <c r="U127" s="43">
        <v>10.256410598754883</v>
      </c>
      <c r="V127" s="43">
        <v>6.7155065536499023</v>
      </c>
      <c r="W127" s="43">
        <v>7.0818071365356445</v>
      </c>
      <c r="X127" s="43">
        <v>6.7155065536499023</v>
      </c>
      <c r="Y127" s="56">
        <f t="shared" si="72"/>
        <v>9.0354091326395665</v>
      </c>
      <c r="Z127" s="42">
        <v>-5.6166056543588638E-2</v>
      </c>
      <c r="AA127" s="42">
        <v>-5.128205195069313E-2</v>
      </c>
      <c r="AB127" s="42">
        <v>-3.6630038172006607E-2</v>
      </c>
      <c r="AC127" s="42">
        <v>-5.6166056543588638E-2</v>
      </c>
      <c r="AD127" s="42">
        <v>-5.6166056543588638E-2</v>
      </c>
      <c r="AE127" s="42">
        <v>-5.6166056543588638E-2</v>
      </c>
      <c r="AF127" s="54">
        <f t="shared" si="73"/>
        <v>-5.2096052716175713E-2</v>
      </c>
      <c r="AG127" s="42">
        <v>7.644444465637207</v>
      </c>
      <c r="AH127" s="42">
        <v>7.6307692527770996</v>
      </c>
      <c r="AI127" s="42">
        <v>7.6478633880615234</v>
      </c>
      <c r="AJ127" s="42">
        <v>7.9316239356994629</v>
      </c>
      <c r="AK127" s="42">
        <v>8.2119655609130859</v>
      </c>
      <c r="AL127" s="42">
        <v>8.0786323547363281</v>
      </c>
      <c r="AM127" s="54">
        <f t="shared" si="74"/>
        <v>7.8575498263041181</v>
      </c>
      <c r="AN127" s="44">
        <v>0.53235656023025513</v>
      </c>
      <c r="AO127" s="44">
        <v>0.4444444477558136</v>
      </c>
      <c r="AP127" s="44">
        <v>0.42979243397712708</v>
      </c>
      <c r="AQ127" s="44">
        <v>0.39072039723396301</v>
      </c>
      <c r="AR127" s="44">
        <v>0.53968256711959839</v>
      </c>
      <c r="AS127" s="44">
        <v>0.50305253267288208</v>
      </c>
      <c r="AT127" s="58">
        <f t="shared" si="75"/>
        <v>0.47334148983160657</v>
      </c>
      <c r="AU127" s="42">
        <v>0.71184372901916504</v>
      </c>
      <c r="AV127" s="42">
        <v>0.70573872327804565</v>
      </c>
      <c r="AW127" s="42">
        <v>0.70940172672271729</v>
      </c>
      <c r="AX127" s="42">
        <v>0.73748475313186646</v>
      </c>
      <c r="AY127" s="42">
        <v>0.76190477609634399</v>
      </c>
      <c r="AZ127" s="42">
        <v>0.58730161190032959</v>
      </c>
      <c r="BA127" s="54">
        <f t="shared" si="63"/>
        <v>0.70227922002474463</v>
      </c>
      <c r="BB127" s="44"/>
      <c r="BC127" s="42">
        <v>0.25396826863288879</v>
      </c>
      <c r="BD127" s="42">
        <v>0.24175824224948883</v>
      </c>
      <c r="BE127" s="42">
        <v>0.22710622847080231</v>
      </c>
      <c r="BF127" s="42">
        <v>0.24053724110126495</v>
      </c>
      <c r="BG127" s="42">
        <v>0.23687423765659332</v>
      </c>
      <c r="BH127" s="42">
        <v>0.17094017565250397</v>
      </c>
      <c r="BI127" s="54">
        <f t="shared" si="76"/>
        <v>0.22853073229392371</v>
      </c>
      <c r="BJ127" s="44">
        <v>3.87234166264534E-2</v>
      </c>
      <c r="BK127" s="44">
        <v>3.9755281060934067E-2</v>
      </c>
      <c r="BL127" s="44">
        <v>3.874695673584938E-2</v>
      </c>
      <c r="BM127" s="44">
        <v>3.874695673584938E-2</v>
      </c>
      <c r="BN127" s="44">
        <v>4.1049499064683914E-2</v>
      </c>
      <c r="BO127" s="44">
        <v>4.1049499064683914E-2</v>
      </c>
      <c r="BP127" s="58">
        <f t="shared" si="77"/>
        <v>3.9678601548075676E-2</v>
      </c>
      <c r="BQ127" s="42">
        <v>1.1477411985397339</v>
      </c>
      <c r="BR127" s="42">
        <v>1.1282051801681519</v>
      </c>
      <c r="BS127" s="42">
        <v>1.1330891847610474</v>
      </c>
      <c r="BT127" s="42">
        <v>1.1159951686859131</v>
      </c>
      <c r="BU127" s="42">
        <v>1.168498158454895</v>
      </c>
      <c r="BV127" s="42">
        <v>1.1282051801681519</v>
      </c>
      <c r="BW127" s="54">
        <f t="shared" si="78"/>
        <v>1.1369556784629822</v>
      </c>
      <c r="BX127" s="44">
        <v>4.8840049654245377E-2</v>
      </c>
      <c r="BY127" s="44">
        <v>4.6398047357797623E-2</v>
      </c>
      <c r="BZ127" s="44">
        <v>4.3956045061349869E-2</v>
      </c>
      <c r="CA127" s="44">
        <v>4.3956045061349869E-2</v>
      </c>
      <c r="CB127" s="44">
        <v>4.5177046209573746E-2</v>
      </c>
      <c r="CC127" s="44">
        <v>4.8840049654245377E-2</v>
      </c>
      <c r="CD127" s="58">
        <f t="shared" si="79"/>
        <v>4.6194547166426979E-2</v>
      </c>
      <c r="CE127" s="42">
        <v>7.5589742660522461</v>
      </c>
      <c r="CF127" s="42">
        <v>7.5794873237609863</v>
      </c>
      <c r="CG127" s="42">
        <v>7.5760684013366699</v>
      </c>
      <c r="CH127" s="42">
        <v>7.5760684013366699</v>
      </c>
      <c r="CI127" s="42">
        <v>7.5863246917724609</v>
      </c>
      <c r="CJ127" s="42">
        <v>7.6136751174926758</v>
      </c>
      <c r="CK127" s="54">
        <f t="shared" si="80"/>
        <v>7.5817663669586182</v>
      </c>
      <c r="CL127" s="42"/>
      <c r="CM127" s="44"/>
      <c r="CN127" s="44">
        <v>1.5023199319839478</v>
      </c>
      <c r="CO127" s="44">
        <v>1.45641028881073</v>
      </c>
      <c r="CP127" s="44">
        <v>1.398779034614563</v>
      </c>
      <c r="CQ127" s="44">
        <v>1.3655678033828735</v>
      </c>
      <c r="CR127" s="44">
        <v>1.4945055246353149</v>
      </c>
      <c r="CS127" s="44">
        <v>1.4163614511489868</v>
      </c>
      <c r="CT127" s="58">
        <f t="shared" si="81"/>
        <v>1.4389906724294026</v>
      </c>
      <c r="CU127" s="44">
        <v>1.0001165866851807</v>
      </c>
      <c r="CV127" s="44">
        <v>1.1385780572891235</v>
      </c>
      <c r="CW127" s="44">
        <v>1.1209527254104614</v>
      </c>
      <c r="CX127" s="44">
        <v>1.0772809982299805</v>
      </c>
      <c r="CY127" s="44">
        <v>1.0341812372207642</v>
      </c>
      <c r="CZ127" s="44">
        <v>1.1209527254104614</v>
      </c>
      <c r="DA127" s="58">
        <f t="shared" si="82"/>
        <v>1.0820103883743286</v>
      </c>
      <c r="DB127" s="65">
        <v>1010.3785400390625</v>
      </c>
      <c r="DC127" s="65">
        <v>1003.1746215820312</v>
      </c>
      <c r="DD127" s="65">
        <v>959.8291015625</v>
      </c>
      <c r="DE127" s="65">
        <v>927.3504638671875</v>
      </c>
      <c r="DF127" s="65">
        <v>951.5262451171875</v>
      </c>
      <c r="DG127" s="65">
        <v>1034.18798828125</v>
      </c>
      <c r="DH127" s="58">
        <f t="shared" si="83"/>
        <v>1.4127472705078126</v>
      </c>
      <c r="DI127" s="65">
        <v>981.5872802734375</v>
      </c>
      <c r="DJ127" s="65">
        <v>998.852294921875</v>
      </c>
      <c r="DK127" s="65">
        <v>981.5140380859375</v>
      </c>
      <c r="DL127" s="65">
        <v>991.4774169921875</v>
      </c>
      <c r="DM127" s="65">
        <v>977.94873046875</v>
      </c>
      <c r="DN127" s="65">
        <v>999.072021484375</v>
      </c>
      <c r="DO127" s="58">
        <f t="shared" si="84"/>
        <v>1.423308427734375</v>
      </c>
      <c r="DP127" s="77">
        <v>48</v>
      </c>
      <c r="DQ127" s="77">
        <v>3163</v>
      </c>
      <c r="DR127" s="65">
        <v>0</v>
      </c>
      <c r="DS127" s="65">
        <v>0</v>
      </c>
      <c r="DT127" s="65">
        <v>709</v>
      </c>
      <c r="DU127" s="65">
        <v>738.625</v>
      </c>
      <c r="DV127" s="65">
        <v>0</v>
      </c>
      <c r="DW127" s="65">
        <v>733.375</v>
      </c>
      <c r="DX127" s="58">
        <f t="shared" si="85"/>
        <v>0.52344000000000002</v>
      </c>
      <c r="DY127" s="43">
        <v>5.7853965759277344</v>
      </c>
      <c r="DZ127" s="43">
        <v>12.953921318054199</v>
      </c>
      <c r="EA127" s="43">
        <v>26.81256103515625</v>
      </c>
      <c r="EB127" s="44">
        <f t="shared" si="88"/>
        <v>1.3985409087371827</v>
      </c>
      <c r="EC127" s="42">
        <v>15</v>
      </c>
      <c r="ED127" s="42">
        <v>15</v>
      </c>
      <c r="EE127" s="42">
        <v>15</v>
      </c>
      <c r="EF127" s="42">
        <v>13</v>
      </c>
      <c r="EG127" s="42">
        <v>15</v>
      </c>
      <c r="EH127" s="42">
        <v>15</v>
      </c>
      <c r="EI127" s="56">
        <f t="shared" si="64"/>
        <v>14.666666666666666</v>
      </c>
      <c r="EJ127" s="65">
        <v>154.36000000000001</v>
      </c>
      <c r="EK127" s="42">
        <v>0</v>
      </c>
      <c r="EL127" s="42">
        <v>0</v>
      </c>
      <c r="EM127" s="42">
        <v>0</v>
      </c>
      <c r="EN127" s="42">
        <v>0</v>
      </c>
      <c r="EO127" s="42">
        <v>0</v>
      </c>
      <c r="EP127" s="42">
        <v>0</v>
      </c>
      <c r="EQ127" s="54" t="str">
        <f t="shared" si="65"/>
        <v>0</v>
      </c>
      <c r="ER127" s="42"/>
      <c r="ES127" s="42">
        <v>0</v>
      </c>
      <c r="ET127" s="42">
        <v>0</v>
      </c>
      <c r="EU127" s="42">
        <v>0</v>
      </c>
      <c r="EV127" s="42">
        <v>0</v>
      </c>
      <c r="EW127" s="42">
        <v>0</v>
      </c>
      <c r="EX127" s="42">
        <v>0</v>
      </c>
      <c r="EY127" s="54" t="str">
        <f t="shared" si="66"/>
        <v>0</v>
      </c>
      <c r="EZ127" s="42"/>
      <c r="FA127" s="42">
        <v>0.18000000715255737</v>
      </c>
      <c r="FB127" s="42">
        <v>0.18000000715255737</v>
      </c>
      <c r="FC127" s="42">
        <v>0.18000000715255737</v>
      </c>
      <c r="FD127" s="42">
        <v>0.18000000715255737</v>
      </c>
      <c r="FE127" s="42">
        <v>0.18000000715255737</v>
      </c>
      <c r="FF127" s="42">
        <v>0.18000000715255737</v>
      </c>
      <c r="FG127" s="54">
        <f t="shared" si="67"/>
        <v>0.18000000715255737</v>
      </c>
      <c r="FH127" s="42"/>
      <c r="FI127" s="42">
        <v>0.2199999988079071</v>
      </c>
      <c r="FJ127" s="42">
        <v>0.2199999988079071</v>
      </c>
      <c r="FK127" s="42">
        <v>0.2199999988079071</v>
      </c>
      <c r="FL127" s="42">
        <v>0.2199999988079071</v>
      </c>
      <c r="FM127" s="42">
        <v>0.2199999988079071</v>
      </c>
      <c r="FN127" s="42">
        <v>0.20999999344348907</v>
      </c>
      <c r="FO127" s="54">
        <f t="shared" si="68"/>
        <v>0.21833333124717078</v>
      </c>
      <c r="FP127" s="42"/>
      <c r="FQ127" s="42">
        <v>0.5899999737739563</v>
      </c>
      <c r="FR127" s="42">
        <v>0.5899999737739563</v>
      </c>
      <c r="FS127" s="42">
        <v>0.5899999737739563</v>
      </c>
      <c r="FT127" s="42">
        <v>0.5899999737739563</v>
      </c>
      <c r="FU127" s="42">
        <v>0.5899999737739563</v>
      </c>
      <c r="FV127" s="42">
        <v>0.5899999737739563</v>
      </c>
      <c r="FW127" s="54">
        <f t="shared" si="69"/>
        <v>0.5899999737739563</v>
      </c>
      <c r="FX127" s="42"/>
      <c r="FY127">
        <f t="shared" si="86"/>
        <v>1.2807732492658317</v>
      </c>
      <c r="FZ127">
        <f t="shared" si="87"/>
        <v>1.0105838591920695</v>
      </c>
    </row>
    <row r="128" spans="1:182">
      <c r="A128" s="40">
        <v>39195</v>
      </c>
      <c r="B128" s="41"/>
      <c r="C128" s="41"/>
      <c r="D128" s="41"/>
      <c r="E128" s="42">
        <v>7.9008545875549316</v>
      </c>
      <c r="F128" s="42">
        <v>7.8427348136901855</v>
      </c>
      <c r="G128" s="42">
        <v>7.8495726585388184</v>
      </c>
      <c r="H128" s="42">
        <v>8.3692312240600586</v>
      </c>
      <c r="I128" s="42">
        <v>8.7008543014526367</v>
      </c>
      <c r="J128" s="42">
        <v>8.4205131530761719</v>
      </c>
      <c r="K128" s="54">
        <f t="shared" si="70"/>
        <v>8.1806267897287999</v>
      </c>
      <c r="L128" s="43">
        <v>11.550671577453613</v>
      </c>
      <c r="M128" s="43">
        <v>11.30647087097168</v>
      </c>
      <c r="N128" s="43">
        <v>10.818070411682129</v>
      </c>
      <c r="O128" s="43">
        <v>11.916972160339355</v>
      </c>
      <c r="P128" s="43">
        <v>13.55311393737793</v>
      </c>
      <c r="Q128" s="43">
        <v>13.308913230895996</v>
      </c>
      <c r="R128" s="54">
        <f t="shared" si="71"/>
        <v>12.075702031453451</v>
      </c>
      <c r="S128" s="43">
        <v>6.9597067832946777</v>
      </c>
      <c r="T128" s="43">
        <v>7.5702075958251953</v>
      </c>
      <c r="U128" s="43">
        <v>6.471306324005127</v>
      </c>
      <c r="V128" s="43">
        <v>5.25030517578125</v>
      </c>
      <c r="W128" s="43">
        <v>5.4945054054260254</v>
      </c>
      <c r="X128" s="43">
        <v>4.6398048400878906</v>
      </c>
      <c r="Y128" s="56">
        <f t="shared" si="72"/>
        <v>6.0643060207366943</v>
      </c>
      <c r="Z128" s="42">
        <v>-1.7094017937779427E-2</v>
      </c>
      <c r="AA128" s="42">
        <v>-9.0354092419147491E-2</v>
      </c>
      <c r="AB128" s="42">
        <v>-4.6398047357797623E-2</v>
      </c>
      <c r="AC128" s="42">
        <v>-4.6398047357797623E-2</v>
      </c>
      <c r="AD128" s="42">
        <v>-5.128205195069313E-2</v>
      </c>
      <c r="AE128" s="42">
        <v>-3.6630038172006607E-2</v>
      </c>
      <c r="AF128" s="54">
        <f t="shared" si="73"/>
        <v>-4.8026049199203648E-2</v>
      </c>
      <c r="AG128" s="42">
        <v>7.6888890266418457</v>
      </c>
      <c r="AH128" s="42">
        <v>7.6649570465087891</v>
      </c>
      <c r="AI128" s="42">
        <v>7.6683759689331055</v>
      </c>
      <c r="AJ128" s="42">
        <v>8.123077392578125</v>
      </c>
      <c r="AK128" s="42">
        <v>8.605128288269043</v>
      </c>
      <c r="AL128" s="42">
        <v>8.2529916763305664</v>
      </c>
      <c r="AM128" s="54">
        <f t="shared" si="74"/>
        <v>8.000569899876913</v>
      </c>
      <c r="AN128" s="44">
        <v>0.39316239953041077</v>
      </c>
      <c r="AO128" s="44">
        <v>0.36630037426948547</v>
      </c>
      <c r="AP128" s="44">
        <v>0.3492063581943512</v>
      </c>
      <c r="AQ128" s="44">
        <v>0.35164836049079895</v>
      </c>
      <c r="AR128" s="44">
        <v>0.52991455793380737</v>
      </c>
      <c r="AS128" s="44">
        <v>0.50549453496932983</v>
      </c>
      <c r="AT128" s="58">
        <f t="shared" si="75"/>
        <v>0.41595443089803058</v>
      </c>
      <c r="AU128" s="42">
        <v>0.8253968358039856</v>
      </c>
      <c r="AV128" s="42">
        <v>0.61294263601303101</v>
      </c>
      <c r="AW128" s="42">
        <v>0.80341881513595581</v>
      </c>
      <c r="AX128" s="42">
        <v>0.73260074853897095</v>
      </c>
      <c r="AY128" s="42">
        <v>0.69352871179580688</v>
      </c>
      <c r="AZ128" s="42">
        <v>0.69352871179580688</v>
      </c>
      <c r="BA128" s="54">
        <f t="shared" si="63"/>
        <v>0.72690274318059289</v>
      </c>
      <c r="BB128" s="44"/>
      <c r="BC128" s="42">
        <v>0.28205129504203796</v>
      </c>
      <c r="BD128" s="42">
        <v>0.24420024454593658</v>
      </c>
      <c r="BE128" s="42">
        <v>0.25396826863288879</v>
      </c>
      <c r="BF128" s="42">
        <v>0.26739928126335144</v>
      </c>
      <c r="BG128" s="42">
        <v>0.21001221239566803</v>
      </c>
      <c r="BH128" s="42">
        <v>0.19291819632053375</v>
      </c>
      <c r="BI128" s="54">
        <f t="shared" si="76"/>
        <v>0.24175824970006943</v>
      </c>
      <c r="BJ128" s="44">
        <v>4.3231002986431122E-2</v>
      </c>
      <c r="BK128" s="44">
        <v>4.1123796254396439E-2</v>
      </c>
      <c r="BL128" s="44">
        <v>4.0116917341947556E-2</v>
      </c>
      <c r="BM128" s="44">
        <v>4.0116917341947556E-2</v>
      </c>
      <c r="BN128" s="44">
        <v>4.1562221944332123E-2</v>
      </c>
      <c r="BO128" s="44">
        <v>4.359140619635582E-2</v>
      </c>
      <c r="BP128" s="58">
        <f t="shared" si="77"/>
        <v>4.16237103442351E-2</v>
      </c>
      <c r="BQ128" s="42">
        <v>1.0793651342391968</v>
      </c>
      <c r="BR128" s="42">
        <v>1.1257631778717041</v>
      </c>
      <c r="BS128" s="42">
        <v>1.1037851572036743</v>
      </c>
      <c r="BT128" s="42">
        <v>1.1428571939468384</v>
      </c>
      <c r="BU128" s="42">
        <v>1.1416361331939697</v>
      </c>
      <c r="BV128" s="42">
        <v>1.0842491388320923</v>
      </c>
      <c r="BW128" s="54">
        <f t="shared" si="78"/>
        <v>1.1129426558812459</v>
      </c>
      <c r="BX128" s="44">
        <v>5.2503053098917007E-2</v>
      </c>
      <c r="BY128" s="44">
        <v>5.0061050802469254E-2</v>
      </c>
      <c r="BZ128" s="44">
        <v>5.0061050802469254E-2</v>
      </c>
      <c r="CA128" s="44">
        <v>4.6398047357797623E-2</v>
      </c>
      <c r="CB128" s="44">
        <v>5.2503053098917007E-2</v>
      </c>
      <c r="CC128" s="44">
        <v>4.8840049654245377E-2</v>
      </c>
      <c r="CD128" s="58">
        <f t="shared" si="79"/>
        <v>5.0061050802469254E-2</v>
      </c>
      <c r="CE128" s="42">
        <v>7.6649570465087891</v>
      </c>
      <c r="CF128" s="42">
        <v>7.6923074722290039</v>
      </c>
      <c r="CG128" s="42">
        <v>7.7059826850891113</v>
      </c>
      <c r="CH128" s="42">
        <v>7.6854701042175293</v>
      </c>
      <c r="CI128" s="42">
        <v>7.6854701042175293</v>
      </c>
      <c r="CJ128" s="42">
        <v>7.7162394523620605</v>
      </c>
      <c r="CK128" s="54">
        <f t="shared" si="80"/>
        <v>7.6917378107706709</v>
      </c>
      <c r="CL128" s="42"/>
      <c r="CM128" s="44"/>
      <c r="CN128" s="44">
        <v>1.5003663301467896</v>
      </c>
      <c r="CO128" s="44">
        <v>1.4310134649276733</v>
      </c>
      <c r="CP128" s="44">
        <v>1.6156288385391235</v>
      </c>
      <c r="CQ128" s="44">
        <v>1.591208815574646</v>
      </c>
      <c r="CR128" s="44">
        <v>1.6195360422134399</v>
      </c>
      <c r="CS128" s="44">
        <v>1.639072060585022</v>
      </c>
      <c r="CT128" s="58">
        <f t="shared" si="81"/>
        <v>1.5661375919977825</v>
      </c>
      <c r="CU128" s="44">
        <v>1.008597731590271</v>
      </c>
      <c r="CV128" s="44">
        <v>1.1297554969787598</v>
      </c>
      <c r="CW128" s="44">
        <v>0.94972854852676392</v>
      </c>
      <c r="CX128" s="44">
        <v>0.96643048524856567</v>
      </c>
      <c r="CY128" s="44">
        <v>0.99166148900985718</v>
      </c>
      <c r="CZ128" s="44">
        <v>0.8435332179069519</v>
      </c>
      <c r="DA128" s="58">
        <f t="shared" si="82"/>
        <v>0.98161782821019494</v>
      </c>
      <c r="DB128" s="65">
        <v>922.34423828125</v>
      </c>
      <c r="DC128" s="65">
        <v>1067.3992919921875</v>
      </c>
      <c r="DD128" s="65">
        <v>1050.7935791015625</v>
      </c>
      <c r="DE128" s="65">
        <v>1122.4664306640625</v>
      </c>
      <c r="DF128" s="65">
        <v>1106.3492431640625</v>
      </c>
      <c r="DG128" s="65">
        <v>1127.8388671875</v>
      </c>
      <c r="DH128" s="58">
        <f t="shared" si="83"/>
        <v>1.53532599609375</v>
      </c>
      <c r="DI128" s="65">
        <v>981.22100830078125</v>
      </c>
      <c r="DJ128" s="65">
        <v>997.7044677734375</v>
      </c>
      <c r="DK128" s="65">
        <v>1128.742431640625</v>
      </c>
      <c r="DL128" s="65">
        <v>1131.6239013671875</v>
      </c>
      <c r="DM128" s="65">
        <v>1137.80224609375</v>
      </c>
      <c r="DN128" s="65">
        <v>1128.888916015625</v>
      </c>
      <c r="DO128" s="58">
        <f t="shared" si="84"/>
        <v>1.5614359130859374</v>
      </c>
      <c r="DP128" s="77">
        <v>0</v>
      </c>
      <c r="DQ128" s="77">
        <v>0</v>
      </c>
      <c r="DR128" s="65">
        <v>734.125</v>
      </c>
      <c r="DS128" s="65">
        <v>0</v>
      </c>
      <c r="DT128" s="65">
        <v>710.0625</v>
      </c>
      <c r="DU128" s="65">
        <v>704.875</v>
      </c>
      <c r="DV128" s="65">
        <v>0</v>
      </c>
      <c r="DW128" s="65">
        <v>720.1875</v>
      </c>
      <c r="DX128" s="58">
        <f t="shared" si="85"/>
        <v>0.68862000000000001</v>
      </c>
      <c r="DY128" s="43">
        <v>6.570744514465332</v>
      </c>
      <c r="DZ128" s="43">
        <v>12.29340648651123</v>
      </c>
      <c r="EA128" s="43">
        <v>27.924247741699219</v>
      </c>
      <c r="EB128" s="44">
        <f t="shared" si="88"/>
        <v>1.657871078491211</v>
      </c>
      <c r="EC128" s="42">
        <v>15</v>
      </c>
      <c r="ED128" s="42">
        <v>15</v>
      </c>
      <c r="EE128" s="42">
        <v>15</v>
      </c>
      <c r="EF128" s="42">
        <v>13</v>
      </c>
      <c r="EG128" s="42">
        <v>13</v>
      </c>
      <c r="EH128" s="42">
        <v>13</v>
      </c>
      <c r="EI128" s="56">
        <f t="shared" si="64"/>
        <v>14</v>
      </c>
      <c r="EJ128" s="65">
        <v>157.62</v>
      </c>
      <c r="EK128" s="42">
        <v>0</v>
      </c>
      <c r="EL128" s="42">
        <v>0</v>
      </c>
      <c r="EM128" s="42">
        <v>0</v>
      </c>
      <c r="EN128" s="42">
        <v>0</v>
      </c>
      <c r="EO128" s="42">
        <v>0</v>
      </c>
      <c r="EP128" s="42">
        <v>0</v>
      </c>
      <c r="EQ128" s="54" t="str">
        <f t="shared" si="65"/>
        <v>0</v>
      </c>
      <c r="ER128" s="42"/>
      <c r="ES128" s="42">
        <v>0</v>
      </c>
      <c r="ET128" s="42">
        <v>0</v>
      </c>
      <c r="EU128" s="42">
        <v>0</v>
      </c>
      <c r="EV128" s="42">
        <v>0</v>
      </c>
      <c r="EW128" s="42">
        <v>0</v>
      </c>
      <c r="EX128" s="42">
        <v>0</v>
      </c>
      <c r="EY128" s="54" t="str">
        <f t="shared" si="66"/>
        <v>0</v>
      </c>
      <c r="EZ128" s="42"/>
      <c r="FA128" s="42">
        <v>0.18000000715255737</v>
      </c>
      <c r="FB128" s="42">
        <v>0.18000000715255737</v>
      </c>
      <c r="FC128" s="42">
        <v>0.18000000715255737</v>
      </c>
      <c r="FD128" s="42">
        <v>0.18000000715255737</v>
      </c>
      <c r="FE128" s="42">
        <v>0.18000000715255737</v>
      </c>
      <c r="FF128" s="42">
        <v>0.18000000715255737</v>
      </c>
      <c r="FG128" s="54">
        <f t="shared" si="67"/>
        <v>0.18000000715255737</v>
      </c>
      <c r="FH128" s="42"/>
      <c r="FI128" s="42">
        <v>0.2199999988079071</v>
      </c>
      <c r="FJ128" s="42">
        <v>0.2199999988079071</v>
      </c>
      <c r="FK128" s="42">
        <v>0.2199999988079071</v>
      </c>
      <c r="FL128" s="42">
        <v>0.2199999988079071</v>
      </c>
      <c r="FM128" s="42">
        <v>0.2199999988079071</v>
      </c>
      <c r="FN128" s="42">
        <v>0.2199999988079071</v>
      </c>
      <c r="FO128" s="54">
        <f t="shared" si="68"/>
        <v>0.2199999988079071</v>
      </c>
      <c r="FP128" s="42"/>
      <c r="FQ128" s="42">
        <v>0.5899999737739563</v>
      </c>
      <c r="FR128" s="42">
        <v>0.5899999737739563</v>
      </c>
      <c r="FS128" s="42">
        <v>0.5899999737739563</v>
      </c>
      <c r="FT128" s="42">
        <v>0.5899999737739563</v>
      </c>
      <c r="FU128" s="42">
        <v>0.5899999737739563</v>
      </c>
      <c r="FV128" s="42">
        <v>0.5899999737739563</v>
      </c>
      <c r="FW128" s="54">
        <f t="shared" si="69"/>
        <v>0.5899999737739563</v>
      </c>
      <c r="FX128" s="42"/>
      <c r="FY128">
        <f t="shared" si="86"/>
        <v>1.1637353538908641</v>
      </c>
      <c r="FZ128">
        <f t="shared" si="87"/>
        <v>0.9195457935297654</v>
      </c>
    </row>
    <row r="129" spans="1:182">
      <c r="A129" s="40">
        <v>39196</v>
      </c>
      <c r="B129" s="41"/>
      <c r="C129" s="41"/>
      <c r="D129" s="41"/>
      <c r="E129" s="42">
        <v>7.9008545875549316</v>
      </c>
      <c r="F129" s="42">
        <v>7.8153843879699707</v>
      </c>
      <c r="G129" s="42">
        <v>7.8188033103942871</v>
      </c>
      <c r="H129" s="42">
        <v>8.1538457870483398</v>
      </c>
      <c r="I129" s="42">
        <v>8.4854698181152344</v>
      </c>
      <c r="J129" s="42">
        <v>8.3726491928100586</v>
      </c>
      <c r="K129" s="54">
        <f t="shared" si="70"/>
        <v>8.0911678473154698</v>
      </c>
      <c r="L129" s="43">
        <v>13.064713478088379</v>
      </c>
      <c r="M129" s="43">
        <v>13.089133262634277</v>
      </c>
      <c r="N129" s="43">
        <v>12.356532096862793</v>
      </c>
      <c r="O129" s="43">
        <v>12.112332344055176</v>
      </c>
      <c r="P129" s="43">
        <v>12.991453170776367</v>
      </c>
      <c r="Q129" s="43">
        <v>12.454212188720703</v>
      </c>
      <c r="R129" s="54">
        <f t="shared" si="71"/>
        <v>12.678062756856283</v>
      </c>
      <c r="S129" s="43">
        <v>8.3028087615966797</v>
      </c>
      <c r="T129" s="43">
        <v>6.105006217956543</v>
      </c>
      <c r="U129" s="43">
        <v>6.105006217956543</v>
      </c>
      <c r="V129" s="43">
        <v>6.105006217956543</v>
      </c>
      <c r="W129" s="43">
        <v>6.3492064476013184</v>
      </c>
      <c r="X129" s="43">
        <v>6.105006217956543</v>
      </c>
      <c r="Y129" s="56">
        <f t="shared" si="72"/>
        <v>6.5120066801706953</v>
      </c>
      <c r="Z129" s="42">
        <v>-2.6862027123570442E-2</v>
      </c>
      <c r="AA129" s="42">
        <v>-4.6398047357797623E-2</v>
      </c>
      <c r="AB129" s="42">
        <v>-4.6398047357797623E-2</v>
      </c>
      <c r="AC129" s="42">
        <v>-8.5470087826251984E-2</v>
      </c>
      <c r="AD129" s="42">
        <v>-3.6630038172006607E-2</v>
      </c>
      <c r="AE129" s="42">
        <v>-4.6398047357797623E-2</v>
      </c>
      <c r="AF129" s="54">
        <f t="shared" si="73"/>
        <v>-4.8026049199203648E-2</v>
      </c>
      <c r="AG129" s="42">
        <v>7.740170955657959</v>
      </c>
      <c r="AH129" s="42">
        <v>7.6957263946533203</v>
      </c>
      <c r="AI129" s="42">
        <v>7.7025642395019531</v>
      </c>
      <c r="AJ129" s="42">
        <v>8</v>
      </c>
      <c r="AK129" s="42">
        <v>8.4888887405395508</v>
      </c>
      <c r="AL129" s="42">
        <v>8.270085334777832</v>
      </c>
      <c r="AM129" s="54">
        <f t="shared" si="74"/>
        <v>7.9829059441884356</v>
      </c>
      <c r="AN129" s="44">
        <v>0.36385837197303772</v>
      </c>
      <c r="AO129" s="44">
        <v>0.33211234211921692</v>
      </c>
      <c r="AP129" s="44">
        <v>0.3223443329334259</v>
      </c>
      <c r="AQ129" s="44">
        <v>0.32478633522987366</v>
      </c>
      <c r="AR129" s="44">
        <v>0.34676435589790344</v>
      </c>
      <c r="AS129" s="44">
        <v>0.45421245694160461</v>
      </c>
      <c r="AT129" s="58">
        <f t="shared" si="75"/>
        <v>0.35734636584917706</v>
      </c>
      <c r="AU129" s="42">
        <v>0.66056168079376221</v>
      </c>
      <c r="AV129" s="42">
        <v>0.69352871179580688</v>
      </c>
      <c r="AW129" s="42">
        <v>0.69352871179580688</v>
      </c>
      <c r="AX129" s="42">
        <v>0.67643469572067261</v>
      </c>
      <c r="AY129" s="42">
        <v>0.7509157657623291</v>
      </c>
      <c r="AZ129" s="42">
        <v>0.67032968997955322</v>
      </c>
      <c r="BA129" s="54">
        <f t="shared" si="63"/>
        <v>0.69088320930798852</v>
      </c>
      <c r="BB129" s="44"/>
      <c r="BC129" s="42">
        <v>0.18315018713474274</v>
      </c>
      <c r="BD129" s="42">
        <v>0.17948718369007111</v>
      </c>
      <c r="BE129" s="42">
        <v>0.17704518139362335</v>
      </c>
      <c r="BF129" s="42">
        <v>0.18559218943119049</v>
      </c>
      <c r="BG129" s="42">
        <v>0.20512820780277252</v>
      </c>
      <c r="BH129" s="42">
        <v>0.18315018713474274</v>
      </c>
      <c r="BI129" s="54">
        <f t="shared" si="76"/>
        <v>0.18559218943119049</v>
      </c>
      <c r="BJ129" s="44">
        <v>4.359140619635582E-2</v>
      </c>
      <c r="BK129" s="44">
        <v>4.252619668841362E-2</v>
      </c>
      <c r="BL129" s="44">
        <v>4.1445467621088028E-2</v>
      </c>
      <c r="BM129" s="44">
        <v>4.0428318083286285E-2</v>
      </c>
      <c r="BN129" s="44">
        <v>4.4594455510377884E-2</v>
      </c>
      <c r="BO129" s="44">
        <v>4.7648955136537552E-2</v>
      </c>
      <c r="BP129" s="58">
        <f t="shared" si="77"/>
        <v>4.33724665393432E-2</v>
      </c>
      <c r="BQ129" s="42">
        <v>1.0586080551147461</v>
      </c>
      <c r="BR129" s="42">
        <v>1.0744811296463013</v>
      </c>
      <c r="BS129" s="42">
        <v>1.0842491388320923</v>
      </c>
      <c r="BT129" s="42">
        <v>1.0927960872650146</v>
      </c>
      <c r="BU129" s="42">
        <v>1.1196581125259399</v>
      </c>
      <c r="BV129" s="42">
        <v>1.0940171480178833</v>
      </c>
      <c r="BW129" s="54">
        <f t="shared" si="78"/>
        <v>1.0873016119003296</v>
      </c>
      <c r="BX129" s="44">
        <v>5.4945055395364761E-2</v>
      </c>
      <c r="BY129" s="44">
        <v>4.8840049654245377E-2</v>
      </c>
      <c r="BZ129" s="44">
        <v>5.0061050802469254E-2</v>
      </c>
      <c r="CA129" s="44">
        <v>4.8840049654245377E-2</v>
      </c>
      <c r="CB129" s="44">
        <v>5.3724054247140884E-2</v>
      </c>
      <c r="CC129" s="44">
        <v>5.3724054247140884E-2</v>
      </c>
      <c r="CD129" s="58">
        <f t="shared" si="79"/>
        <v>5.1689052333434425E-2</v>
      </c>
      <c r="CE129" s="42">
        <v>7.7982907295227051</v>
      </c>
      <c r="CF129" s="42">
        <v>7.846153736114502</v>
      </c>
      <c r="CG129" s="42">
        <v>7.8393163681030273</v>
      </c>
      <c r="CH129" s="42">
        <v>7.7948718070983887</v>
      </c>
      <c r="CI129" s="42">
        <v>7.75042724609375</v>
      </c>
      <c r="CJ129" s="42">
        <v>7.7743587493896484</v>
      </c>
      <c r="CK129" s="54">
        <f t="shared" si="80"/>
        <v>7.8005697727203369</v>
      </c>
      <c r="CL129" s="42"/>
      <c r="CM129" s="44"/>
      <c r="CN129" s="44">
        <v>1.5980464220046997</v>
      </c>
      <c r="CO129" s="44">
        <v>1.5638583898544312</v>
      </c>
      <c r="CP129" s="44">
        <v>1.5882784128189087</v>
      </c>
      <c r="CQ129" s="44">
        <v>1.591208815574646</v>
      </c>
      <c r="CR129" s="44">
        <v>1.678144097328186</v>
      </c>
      <c r="CS129" s="44">
        <v>1.6478632688522339</v>
      </c>
      <c r="CT129" s="58">
        <f t="shared" si="81"/>
        <v>1.6112332344055176</v>
      </c>
      <c r="CU129" s="44">
        <v>0.94972854852676392</v>
      </c>
      <c r="CV129" s="44">
        <v>0.9832274317741394</v>
      </c>
      <c r="CW129" s="44">
        <v>0.97481715679168701</v>
      </c>
      <c r="CX129" s="44">
        <v>0.99166148900985718</v>
      </c>
      <c r="CY129" s="44">
        <v>0.85960197448730469</v>
      </c>
      <c r="CZ129" s="44">
        <v>0.91661465167999268</v>
      </c>
      <c r="DA129" s="58">
        <f t="shared" si="82"/>
        <v>0.94594187537829078</v>
      </c>
      <c r="DB129" s="65">
        <v>1113.67529296875</v>
      </c>
      <c r="DC129" s="65">
        <v>1067.5213623046875</v>
      </c>
      <c r="DD129" s="65">
        <v>1090.842529296875</v>
      </c>
      <c r="DE129" s="65">
        <v>1094.1392822265625</v>
      </c>
      <c r="DF129" s="65">
        <v>1111.3553466796875</v>
      </c>
      <c r="DG129" s="65">
        <v>1156.166015625</v>
      </c>
      <c r="DH129" s="58">
        <f t="shared" si="83"/>
        <v>1.5920879589843751</v>
      </c>
      <c r="DI129" s="65">
        <v>1116.1904296875</v>
      </c>
      <c r="DJ129" s="65">
        <v>1106.984130859375</v>
      </c>
      <c r="DK129" s="65">
        <v>1122.808349609375</v>
      </c>
      <c r="DL129" s="65">
        <v>1152.625244140625</v>
      </c>
      <c r="DM129" s="65">
        <v>1118.02197265625</v>
      </c>
      <c r="DN129" s="65">
        <v>1128.669189453125</v>
      </c>
      <c r="DO129" s="58">
        <f t="shared" si="84"/>
        <v>1.6188718359375001</v>
      </c>
      <c r="DP129" s="77">
        <v>24</v>
      </c>
      <c r="DQ129" s="77">
        <v>0</v>
      </c>
      <c r="DR129" s="65">
        <v>699.4375</v>
      </c>
      <c r="DS129" s="65">
        <v>0</v>
      </c>
      <c r="DT129" s="65">
        <v>0</v>
      </c>
      <c r="DU129" s="65">
        <v>751.9375</v>
      </c>
      <c r="DV129" s="65">
        <v>718.75</v>
      </c>
      <c r="DW129" s="65">
        <v>0</v>
      </c>
      <c r="DX129" s="58">
        <f t="shared" si="85"/>
        <v>0.52083000000000002</v>
      </c>
      <c r="DY129" s="43">
        <v>6.5412940979003906</v>
      </c>
      <c r="DZ129" s="43">
        <v>11.723124504089355</v>
      </c>
      <c r="EA129" s="43">
        <v>29.454627990722656</v>
      </c>
      <c r="EB129" s="44">
        <f t="shared" si="88"/>
        <v>1.7021330053710937</v>
      </c>
      <c r="EC129" s="42">
        <v>15</v>
      </c>
      <c r="ED129" s="42">
        <v>15</v>
      </c>
      <c r="EE129" s="42">
        <v>15</v>
      </c>
      <c r="EF129" s="42">
        <v>13</v>
      </c>
      <c r="EG129" s="42">
        <v>13</v>
      </c>
      <c r="EH129" s="42">
        <v>15</v>
      </c>
      <c r="EI129" s="56">
        <f t="shared" si="64"/>
        <v>14.333333333333334</v>
      </c>
      <c r="EJ129" s="65">
        <v>163.66</v>
      </c>
      <c r="EK129" s="42">
        <v>0</v>
      </c>
      <c r="EL129" s="42">
        <v>0</v>
      </c>
      <c r="EM129" s="42">
        <v>0</v>
      </c>
      <c r="EN129" s="42">
        <v>0</v>
      </c>
      <c r="EO129" s="42">
        <v>0</v>
      </c>
      <c r="EP129" s="42">
        <v>0</v>
      </c>
      <c r="EQ129" s="54" t="str">
        <f t="shared" si="65"/>
        <v>0</v>
      </c>
      <c r="ER129" s="42"/>
      <c r="ES129" s="42">
        <v>0</v>
      </c>
      <c r="ET129" s="42">
        <v>0</v>
      </c>
      <c r="EU129" s="42">
        <v>0</v>
      </c>
      <c r="EV129" s="42">
        <v>0</v>
      </c>
      <c r="EW129" s="42">
        <v>0</v>
      </c>
      <c r="EX129" s="42">
        <v>0</v>
      </c>
      <c r="EY129" s="54" t="str">
        <f t="shared" si="66"/>
        <v>0</v>
      </c>
      <c r="EZ129" s="42"/>
      <c r="FA129" s="42">
        <v>0.18000000715255737</v>
      </c>
      <c r="FB129" s="42">
        <v>0.18000000715255737</v>
      </c>
      <c r="FC129" s="42">
        <v>0.18000000715255737</v>
      </c>
      <c r="FD129" s="42">
        <v>0.18000000715255737</v>
      </c>
      <c r="FE129" s="42">
        <v>0.18000000715255737</v>
      </c>
      <c r="FF129" s="42">
        <v>0.18000000715255737</v>
      </c>
      <c r="FG129" s="54">
        <f t="shared" si="67"/>
        <v>0.18000000715255737</v>
      </c>
      <c r="FH129" s="42"/>
      <c r="FI129" s="42">
        <v>0.23000000417232513</v>
      </c>
      <c r="FJ129" s="42">
        <v>0.23000000417232513</v>
      </c>
      <c r="FK129" s="42">
        <v>0.23000000417232513</v>
      </c>
      <c r="FL129" s="42">
        <v>0.23000000417232513</v>
      </c>
      <c r="FM129" s="42">
        <v>0.23000000417232513</v>
      </c>
      <c r="FN129" s="42">
        <v>0.23000000417232513</v>
      </c>
      <c r="FO129" s="54">
        <f t="shared" si="68"/>
        <v>0.23000000417232513</v>
      </c>
      <c r="FP129" s="42"/>
      <c r="FQ129" s="42">
        <v>0.5899999737739563</v>
      </c>
      <c r="FR129" s="42">
        <v>0.5899999737739563</v>
      </c>
      <c r="FS129" s="42">
        <v>0.5899999737739563</v>
      </c>
      <c r="FT129" s="42">
        <v>0.5899999737739563</v>
      </c>
      <c r="FU129" s="42">
        <v>0.5899999737739563</v>
      </c>
      <c r="FV129" s="42">
        <v>0.5899999737739563</v>
      </c>
      <c r="FW129" s="54">
        <f t="shared" si="69"/>
        <v>0.5899999737739563</v>
      </c>
      <c r="FX129" s="42"/>
      <c r="FY129">
        <f t="shared" si="86"/>
        <v>1.2606254676311686</v>
      </c>
      <c r="FZ129">
        <f t="shared" si="87"/>
        <v>0.83969079986975292</v>
      </c>
    </row>
    <row r="130" spans="1:182">
      <c r="A130" s="40">
        <v>39197</v>
      </c>
      <c r="B130" s="41"/>
      <c r="C130" s="41"/>
      <c r="D130" s="41"/>
      <c r="E130" s="42">
        <v>7.8529915809631348</v>
      </c>
      <c r="F130" s="42">
        <v>7.7880339622497559</v>
      </c>
      <c r="G130" s="42">
        <v>7.7777776718139648</v>
      </c>
      <c r="H130" s="42">
        <v>8.1299142837524414</v>
      </c>
      <c r="I130" s="42">
        <v>8.1811962127685547</v>
      </c>
      <c r="J130" s="42">
        <v>8.0068378448486328</v>
      </c>
      <c r="K130" s="54">
        <f t="shared" si="70"/>
        <v>7.9561252593994141</v>
      </c>
      <c r="L130" s="43">
        <v>11.184370994567871</v>
      </c>
      <c r="M130" s="43">
        <v>10.329669952392578</v>
      </c>
      <c r="N130" s="43">
        <v>9.5726499557495117</v>
      </c>
      <c r="O130" s="43">
        <v>9.5726499557495117</v>
      </c>
      <c r="P130" s="43">
        <v>9.0842494964599609</v>
      </c>
      <c r="Q130" s="43">
        <v>8.4737482070922852</v>
      </c>
      <c r="R130" s="54">
        <f t="shared" si="71"/>
        <v>9.7028897603352871</v>
      </c>
      <c r="S130" s="43">
        <v>5.9829058647155762</v>
      </c>
      <c r="T130" s="43">
        <v>6.105006217956543</v>
      </c>
      <c r="U130" s="43">
        <v>5.4945054054260254</v>
      </c>
      <c r="V130" s="43">
        <v>5.0061049461364746</v>
      </c>
      <c r="W130" s="43">
        <v>9.768010139465332</v>
      </c>
      <c r="X130" s="43">
        <v>13.675213813781738</v>
      </c>
      <c r="Y130" s="56">
        <f t="shared" si="72"/>
        <v>7.6719577312469482</v>
      </c>
      <c r="Z130" s="42">
        <v>-3.6630038172006607E-2</v>
      </c>
      <c r="AA130" s="42">
        <v>-4.6398047357797623E-2</v>
      </c>
      <c r="AB130" s="42">
        <v>-7.5702078640460968E-2</v>
      </c>
      <c r="AC130" s="42">
        <v>-8.0586083233356476E-2</v>
      </c>
      <c r="AD130" s="42">
        <v>-3.6630038172006607E-2</v>
      </c>
      <c r="AE130" s="42">
        <v>-3.6630038172006607E-2</v>
      </c>
      <c r="AF130" s="54">
        <f t="shared" si="73"/>
        <v>-5.2096053957939148E-2</v>
      </c>
      <c r="AG130" s="42">
        <v>7.7641024589538574</v>
      </c>
      <c r="AH130" s="42">
        <v>7.7162394523620605</v>
      </c>
      <c r="AI130" s="42">
        <v>7.7470083236694336</v>
      </c>
      <c r="AJ130" s="42">
        <v>8.0512819290161133</v>
      </c>
      <c r="AK130" s="42">
        <v>8.1333332061767578</v>
      </c>
      <c r="AL130" s="42">
        <v>7.8905982971191406</v>
      </c>
      <c r="AM130" s="54">
        <f t="shared" si="74"/>
        <v>7.8837606112162275</v>
      </c>
      <c r="AN130" s="44">
        <v>0.3492063581943512</v>
      </c>
      <c r="AO130" s="44">
        <v>0.30036631226539612</v>
      </c>
      <c r="AP130" s="44">
        <v>0.3174603283405304</v>
      </c>
      <c r="AQ130" s="44">
        <v>0.31501832604408264</v>
      </c>
      <c r="AR130" s="44">
        <v>0.33455434441566467</v>
      </c>
      <c r="AS130" s="44">
        <v>0.48840048909187317</v>
      </c>
      <c r="AT130" s="58">
        <f t="shared" si="75"/>
        <v>0.35083435972531635</v>
      </c>
      <c r="AU130" s="42">
        <v>0.74236875772476196</v>
      </c>
      <c r="AV130" s="42">
        <v>0.78632479906082153</v>
      </c>
      <c r="AW130" s="42">
        <v>0.73015874624252319</v>
      </c>
      <c r="AX130" s="42">
        <v>0.78021979331970215</v>
      </c>
      <c r="AY130" s="42">
        <v>0.70573872327804565</v>
      </c>
      <c r="AZ130" s="42">
        <v>0.70940172672271729</v>
      </c>
      <c r="BA130" s="54">
        <f t="shared" si="63"/>
        <v>0.74236875772476196</v>
      </c>
      <c r="BB130" s="44"/>
      <c r="BC130" s="42">
        <v>0.18437118828296661</v>
      </c>
      <c r="BD130" s="42">
        <v>0.22832722961902618</v>
      </c>
      <c r="BE130" s="42">
        <v>0.20024420320987701</v>
      </c>
      <c r="BF130" s="42">
        <v>0.28083029389381409</v>
      </c>
      <c r="BG130" s="42">
        <v>0.24053724110126495</v>
      </c>
      <c r="BH130" s="42">
        <v>0.23443223536014557</v>
      </c>
      <c r="BI130" s="54">
        <f t="shared" si="76"/>
        <v>0.2281237319111824</v>
      </c>
      <c r="BJ130" s="44">
        <v>4.7648955136537552E-2</v>
      </c>
      <c r="BK130" s="44">
        <v>4.5592594891786575E-2</v>
      </c>
      <c r="BL130" s="44">
        <v>4.6255882829427719E-2</v>
      </c>
      <c r="BM130" s="44">
        <v>4.5229729264974594E-2</v>
      </c>
      <c r="BN130" s="44">
        <v>4.6265367418527603E-2</v>
      </c>
      <c r="BO130" s="44">
        <v>4.715241864323616E-2</v>
      </c>
      <c r="BP130" s="58">
        <f t="shared" si="77"/>
        <v>4.6357491364081703E-2</v>
      </c>
      <c r="BQ130" s="42">
        <v>1.0525031089782715</v>
      </c>
      <c r="BR130" s="42">
        <v>1.1025640964508057</v>
      </c>
      <c r="BS130" s="42">
        <v>1.1221001148223877</v>
      </c>
      <c r="BT130" s="42">
        <v>1.1477411985397339</v>
      </c>
      <c r="BU130" s="42">
        <v>1.1379731893539429</v>
      </c>
      <c r="BV130" s="42">
        <v>1.1355311870574951</v>
      </c>
      <c r="BW130" s="54">
        <f t="shared" si="78"/>
        <v>1.1164021492004395</v>
      </c>
      <c r="BX130" s="44">
        <v>5.4945055395364761E-2</v>
      </c>
      <c r="BY130" s="44">
        <v>5.128205195069313E-2</v>
      </c>
      <c r="BZ130" s="44">
        <v>5.7387057691812515E-2</v>
      </c>
      <c r="CA130" s="44">
        <v>5.6166056543588638E-2</v>
      </c>
      <c r="CB130" s="44">
        <v>6.2271062284708023E-2</v>
      </c>
      <c r="CC130" s="44">
        <v>5.4945055395364761E-2</v>
      </c>
      <c r="CD130" s="58">
        <f t="shared" si="79"/>
        <v>5.6166056543588638E-2</v>
      </c>
      <c r="CE130" s="42">
        <v>7.8529915809631348</v>
      </c>
      <c r="CF130" s="42">
        <v>7.9008545875549316</v>
      </c>
      <c r="CG130" s="42">
        <v>7.8769230842590332</v>
      </c>
      <c r="CH130" s="42">
        <v>7.8222222328186035</v>
      </c>
      <c r="CI130" s="42">
        <v>7.7948718070983887</v>
      </c>
      <c r="CJ130" s="42">
        <v>7.8119659423828125</v>
      </c>
      <c r="CK130" s="54">
        <f t="shared" si="80"/>
        <v>7.8433048725128174</v>
      </c>
      <c r="CL130" s="42"/>
      <c r="CM130" s="44"/>
      <c r="CN130" s="44">
        <v>1.6058608293533325</v>
      </c>
      <c r="CO130" s="44">
        <v>1.5824176073074341</v>
      </c>
      <c r="CP130" s="44">
        <v>1.7172161340713501</v>
      </c>
      <c r="CQ130" s="44">
        <v>1.639072060585022</v>
      </c>
      <c r="CR130" s="44">
        <v>1.6459096670150757</v>
      </c>
      <c r="CS130" s="44">
        <v>1.6771672964096069</v>
      </c>
      <c r="CT130" s="58">
        <f t="shared" si="81"/>
        <v>1.6446072657903035</v>
      </c>
      <c r="CU130" s="44">
        <v>0.93312466144561768</v>
      </c>
      <c r="CV130" s="44">
        <v>0.91661465167999268</v>
      </c>
      <c r="CW130" s="44">
        <v>0.78026533126831055</v>
      </c>
      <c r="CX130" s="44">
        <v>0.92485761642456055</v>
      </c>
      <c r="CY130" s="44">
        <v>0.88388854265213013</v>
      </c>
      <c r="CZ130" s="44">
        <v>0.82756417989730835</v>
      </c>
      <c r="DA130" s="58">
        <f t="shared" si="82"/>
        <v>0.87771916389465332</v>
      </c>
      <c r="DB130" s="65">
        <v>1106.22705078125</v>
      </c>
      <c r="DC130" s="65">
        <v>1050.915771484375</v>
      </c>
      <c r="DD130" s="65">
        <v>1188.2784423828125</v>
      </c>
      <c r="DE130" s="65">
        <v>1079.853515625</v>
      </c>
      <c r="DF130" s="65">
        <v>1149.206298828125</v>
      </c>
      <c r="DG130" s="65">
        <v>1123.6875</v>
      </c>
      <c r="DH130" s="58">
        <f t="shared" si="83"/>
        <v>1.6075604589843751</v>
      </c>
      <c r="DI130" s="65">
        <v>1127.4481201171875</v>
      </c>
      <c r="DJ130" s="65">
        <v>1120.2197265625</v>
      </c>
      <c r="DK130" s="65">
        <v>1108.1318359375</v>
      </c>
      <c r="DL130" s="65">
        <v>1166.39794921875</v>
      </c>
      <c r="DM130" s="65">
        <v>1144.786376953125</v>
      </c>
      <c r="DN130" s="65">
        <v>1115.5799560546875</v>
      </c>
      <c r="DO130" s="58">
        <f t="shared" si="84"/>
        <v>1.6278153515625</v>
      </c>
      <c r="DP130" s="77">
        <v>47</v>
      </c>
      <c r="DQ130" s="77">
        <v>3897.800048828125</v>
      </c>
      <c r="DR130" s="65">
        <v>0</v>
      </c>
      <c r="DS130" s="65">
        <v>716.1875</v>
      </c>
      <c r="DT130" s="65">
        <v>749.625</v>
      </c>
      <c r="DU130" s="65">
        <v>743.875</v>
      </c>
      <c r="DV130" s="65">
        <v>711.9375</v>
      </c>
      <c r="DW130" s="65">
        <v>693.6875</v>
      </c>
      <c r="DX130" s="58">
        <f t="shared" si="85"/>
        <v>0.86767499999999997</v>
      </c>
      <c r="DY130" s="43">
        <v>5.9588274955749512</v>
      </c>
      <c r="DZ130" s="43">
        <v>11.690640449523926</v>
      </c>
      <c r="EA130" s="43">
        <v>26.97137451171875</v>
      </c>
      <c r="EB130" s="44">
        <f t="shared" si="88"/>
        <v>1.6325580235290527</v>
      </c>
      <c r="EC130" s="42">
        <v>15</v>
      </c>
      <c r="ED130" s="42">
        <v>15</v>
      </c>
      <c r="EE130" s="42">
        <v>13</v>
      </c>
      <c r="EF130" s="42">
        <v>13</v>
      </c>
      <c r="EG130" s="42">
        <v>13</v>
      </c>
      <c r="EH130" s="42">
        <v>15</v>
      </c>
      <c r="EI130" s="56">
        <f t="shared" si="64"/>
        <v>14</v>
      </c>
      <c r="EJ130" s="65">
        <v>163.76</v>
      </c>
      <c r="EK130" s="42">
        <v>0</v>
      </c>
      <c r="EL130" s="42">
        <v>0</v>
      </c>
      <c r="EM130" s="42">
        <v>0</v>
      </c>
      <c r="EN130" s="42">
        <v>0</v>
      </c>
      <c r="EO130" s="42">
        <v>0</v>
      </c>
      <c r="EP130" s="42">
        <v>0</v>
      </c>
      <c r="EQ130" s="54" t="str">
        <f t="shared" si="65"/>
        <v>0</v>
      </c>
      <c r="ER130" s="42"/>
      <c r="ES130" s="42">
        <v>0</v>
      </c>
      <c r="ET130" s="42">
        <v>0</v>
      </c>
      <c r="EU130" s="42">
        <v>0</v>
      </c>
      <c r="EV130" s="42">
        <v>0</v>
      </c>
      <c r="EW130" s="42">
        <v>0</v>
      </c>
      <c r="EX130" s="42">
        <v>0</v>
      </c>
      <c r="EY130" s="54" t="str">
        <f t="shared" si="66"/>
        <v>0</v>
      </c>
      <c r="EZ130" s="42"/>
      <c r="FA130" s="42">
        <v>0.18999999761581421</v>
      </c>
      <c r="FB130" s="42">
        <v>0.18999999761581421</v>
      </c>
      <c r="FC130" s="42">
        <v>0.18999999761581421</v>
      </c>
      <c r="FD130" s="42">
        <v>0.18999999761581421</v>
      </c>
      <c r="FE130" s="42">
        <v>0.18000000715255737</v>
      </c>
      <c r="FF130" s="42">
        <v>0.18000000715255737</v>
      </c>
      <c r="FG130" s="54">
        <f t="shared" si="67"/>
        <v>0.18666666746139526</v>
      </c>
      <c r="FH130" s="42"/>
      <c r="FI130" s="42">
        <v>0.23000000417232513</v>
      </c>
      <c r="FJ130" s="42">
        <v>0.23000000417232513</v>
      </c>
      <c r="FK130" s="42">
        <v>0.23000000417232513</v>
      </c>
      <c r="FL130" s="42">
        <v>0.23000000417232513</v>
      </c>
      <c r="FM130" s="42">
        <v>0.23000000417232513</v>
      </c>
      <c r="FN130" s="42">
        <v>0.23000000417232513</v>
      </c>
      <c r="FO130" s="54">
        <f t="shared" si="68"/>
        <v>0.23000000417232513</v>
      </c>
      <c r="FP130" s="42"/>
      <c r="FQ130" s="42">
        <v>0.5899999737739563</v>
      </c>
      <c r="FR130" s="42">
        <v>0.5899999737739563</v>
      </c>
      <c r="FS130" s="42">
        <v>0.5899999737739563</v>
      </c>
      <c r="FT130" s="42">
        <v>0.5899999737739563</v>
      </c>
      <c r="FU130" s="42">
        <v>0.5899999737739563</v>
      </c>
      <c r="FV130" s="42">
        <v>0.5899999737739563</v>
      </c>
      <c r="FW130" s="54">
        <f t="shared" si="69"/>
        <v>0.5899999737739563</v>
      </c>
      <c r="FX130" s="42"/>
      <c r="FY130">
        <f t="shared" si="86"/>
        <v>1.3398040810673078</v>
      </c>
      <c r="FZ130">
        <f t="shared" si="87"/>
        <v>0.7956281875103115</v>
      </c>
    </row>
    <row r="131" spans="1:182">
      <c r="A131" s="40">
        <v>39198</v>
      </c>
      <c r="B131" s="41"/>
      <c r="C131" s="41"/>
      <c r="D131" s="41"/>
      <c r="E131" s="42">
        <v>7.7811965942382812</v>
      </c>
      <c r="F131" s="42">
        <v>7.7128205299377441</v>
      </c>
      <c r="G131" s="42">
        <v>7.8017091751098633</v>
      </c>
      <c r="H131" s="42">
        <v>8.1641025543212891</v>
      </c>
      <c r="I131" s="42">
        <v>8.4136753082275391</v>
      </c>
      <c r="J131" s="42">
        <v>8.1982908248901367</v>
      </c>
      <c r="K131" s="54">
        <f t="shared" si="70"/>
        <v>8.0119658311208095</v>
      </c>
      <c r="L131" s="43">
        <v>7.8388276100158691</v>
      </c>
      <c r="M131" s="43">
        <v>7.374847412109375</v>
      </c>
      <c r="N131" s="43">
        <v>6.7643465995788574</v>
      </c>
      <c r="O131" s="43">
        <v>7.6190476417541504</v>
      </c>
      <c r="P131" s="43">
        <v>9.0842494964599609</v>
      </c>
      <c r="Q131" s="43">
        <v>9.3284492492675781</v>
      </c>
      <c r="R131" s="54">
        <f t="shared" si="71"/>
        <v>8.0016280015309658</v>
      </c>
      <c r="S131" s="43">
        <v>18.681318283081055</v>
      </c>
      <c r="T131" s="43">
        <v>26.373626708984375</v>
      </c>
      <c r="U131" s="43">
        <v>15.75091552734375</v>
      </c>
      <c r="V131" s="43">
        <v>9.5238094329833984</v>
      </c>
      <c r="W131" s="43">
        <v>7.5702075958251953</v>
      </c>
      <c r="X131" s="43">
        <v>6.8376069068908691</v>
      </c>
      <c r="Y131" s="56">
        <f t="shared" si="72"/>
        <v>14.12291407585144</v>
      </c>
      <c r="Z131" s="42">
        <v>-6.1050061136484146E-2</v>
      </c>
      <c r="AA131" s="42">
        <v>-3.6630038172006607E-2</v>
      </c>
      <c r="AB131" s="42">
        <v>-1.2210012413561344E-2</v>
      </c>
      <c r="AC131" s="42">
        <v>-2.1978022530674934E-2</v>
      </c>
      <c r="AD131" s="42">
        <v>-4.6398047357797623E-2</v>
      </c>
      <c r="AE131" s="42">
        <v>-8.0586083233356476E-2</v>
      </c>
      <c r="AF131" s="54">
        <f t="shared" si="73"/>
        <v>-4.3142044140646853E-2</v>
      </c>
      <c r="AG131" s="42">
        <v>7.7162394523620605</v>
      </c>
      <c r="AH131" s="42">
        <v>7.6991453170776367</v>
      </c>
      <c r="AI131" s="42">
        <v>7.6068377494812012</v>
      </c>
      <c r="AJ131" s="42">
        <v>7.8358974456787109</v>
      </c>
      <c r="AK131" s="42">
        <v>8.1094017028808594</v>
      </c>
      <c r="AL131" s="42">
        <v>7.8735041618347168</v>
      </c>
      <c r="AM131" s="54">
        <f t="shared" si="74"/>
        <v>7.8068376382191973</v>
      </c>
      <c r="AN131" s="44">
        <v>0.50549453496932983</v>
      </c>
      <c r="AO131" s="44">
        <v>0.5128205418586731</v>
      </c>
      <c r="AP131" s="44">
        <v>0.57875460386276245</v>
      </c>
      <c r="AQ131" s="44">
        <v>0.51037853956222534</v>
      </c>
      <c r="AR131" s="44">
        <v>0.60317462682723999</v>
      </c>
      <c r="AS131" s="44">
        <v>0.49572649598121643</v>
      </c>
      <c r="AT131" s="58">
        <f t="shared" si="75"/>
        <v>0.53439155717690789</v>
      </c>
      <c r="AU131" s="42">
        <v>0.73626375198364258</v>
      </c>
      <c r="AV131" s="42">
        <v>0.64346766471862793</v>
      </c>
      <c r="AW131" s="42">
        <v>0.72893774509429932</v>
      </c>
      <c r="AX131" s="42">
        <v>0.59340661764144897</v>
      </c>
      <c r="AY131" s="42">
        <v>0.66300368309020996</v>
      </c>
      <c r="AZ131" s="42">
        <v>0.69108670949935913</v>
      </c>
      <c r="BA131" s="54">
        <f t="shared" si="63"/>
        <v>0.67602769533793128</v>
      </c>
      <c r="BB131" s="44"/>
      <c r="BC131" s="42">
        <v>0.29548230767250061</v>
      </c>
      <c r="BD131" s="42">
        <v>0.20757021009922028</v>
      </c>
      <c r="BE131" s="42">
        <v>0.2905983030796051</v>
      </c>
      <c r="BF131" s="42">
        <v>0.190476194024086</v>
      </c>
      <c r="BG131" s="42">
        <v>0.24053724110126495</v>
      </c>
      <c r="BH131" s="42">
        <v>0.24908424913883209</v>
      </c>
      <c r="BI131" s="54">
        <f t="shared" si="76"/>
        <v>0.24562475085258484</v>
      </c>
      <c r="BJ131" s="44">
        <v>4.600999504327774E-2</v>
      </c>
      <c r="BK131" s="44">
        <v>4.5953001827001572E-2</v>
      </c>
      <c r="BL131" s="44">
        <v>4.8659451305866241E-2</v>
      </c>
      <c r="BM131" s="44">
        <v>4.5568250119686127E-2</v>
      </c>
      <c r="BN131" s="44">
        <v>4.8228077590465546E-2</v>
      </c>
      <c r="BO131" s="44">
        <v>4.7061651945114136E-2</v>
      </c>
      <c r="BP131" s="58">
        <f t="shared" si="77"/>
        <v>4.6913404638568558E-2</v>
      </c>
      <c r="BQ131" s="42">
        <v>1.1733821630477905</v>
      </c>
      <c r="BR131" s="42">
        <v>1.1355311870574951</v>
      </c>
      <c r="BS131" s="42">
        <v>1.1221001148223877</v>
      </c>
      <c r="BT131" s="42">
        <v>1.1245421171188354</v>
      </c>
      <c r="BU131" s="42">
        <v>1.0744811296463013</v>
      </c>
      <c r="BV131" s="42">
        <v>1.1074481010437012</v>
      </c>
      <c r="BW131" s="54">
        <f t="shared" si="78"/>
        <v>1.1229141354560852</v>
      </c>
      <c r="BX131" s="44">
        <v>5.4945055395364761E-2</v>
      </c>
      <c r="BY131" s="44">
        <v>5.3724054247140884E-2</v>
      </c>
      <c r="BZ131" s="44">
        <v>5.8608058840036392E-2</v>
      </c>
      <c r="CA131" s="44">
        <v>5.6166056543588638E-2</v>
      </c>
      <c r="CB131" s="44">
        <v>5.6166056543588638E-2</v>
      </c>
      <c r="CC131" s="44">
        <v>5.6166056543588638E-2</v>
      </c>
      <c r="CD131" s="58">
        <f t="shared" si="79"/>
        <v>5.5962556352217994E-2</v>
      </c>
      <c r="CE131" s="42">
        <v>7.8290596008300781</v>
      </c>
      <c r="CF131" s="42">
        <v>7.8256411552429199</v>
      </c>
      <c r="CG131" s="42">
        <v>7.7982907295227051</v>
      </c>
      <c r="CH131" s="42">
        <v>7.7538461685180664</v>
      </c>
      <c r="CI131" s="42">
        <v>7.7230768203735352</v>
      </c>
      <c r="CJ131" s="42">
        <v>7.729914665222168</v>
      </c>
      <c r="CK131" s="54">
        <f t="shared" si="80"/>
        <v>7.7766381899515791</v>
      </c>
      <c r="CL131" s="42"/>
      <c r="CM131" s="44"/>
      <c r="CN131" s="44">
        <v>1.6898657083511353</v>
      </c>
      <c r="CO131" s="44">
        <v>1.5560439825057983</v>
      </c>
      <c r="CP131" s="44">
        <v>1.6908425092697144</v>
      </c>
      <c r="CQ131" s="44">
        <v>1.6039072275161743</v>
      </c>
      <c r="CR131" s="44">
        <v>1.7601953744888306</v>
      </c>
      <c r="CS131" s="44">
        <v>1.6761904954910278</v>
      </c>
      <c r="CT131" s="58">
        <f t="shared" si="81"/>
        <v>1.6628408829371135</v>
      </c>
      <c r="CU131" s="44">
        <v>0.8515552282333374</v>
      </c>
      <c r="CV131" s="44">
        <v>0.95806753635406494</v>
      </c>
      <c r="CW131" s="44">
        <v>0.79593062400817871</v>
      </c>
      <c r="CX131" s="44">
        <v>0.90020406246185303</v>
      </c>
      <c r="CY131" s="44">
        <v>0.76470482349395752</v>
      </c>
      <c r="CZ131" s="44">
        <v>0.81961733102798462</v>
      </c>
      <c r="DA131" s="58">
        <f t="shared" si="82"/>
        <v>0.848346600929896</v>
      </c>
      <c r="DB131" s="65">
        <v>1146.5201416015625</v>
      </c>
      <c r="DC131" s="65">
        <v>1102.808349609375</v>
      </c>
      <c r="DD131" s="65">
        <v>1053.3577880859375</v>
      </c>
      <c r="DE131" s="65">
        <v>1167.032958984375</v>
      </c>
      <c r="DF131" s="65">
        <v>1112.2100830078125</v>
      </c>
      <c r="DG131" s="65">
        <v>1193.5286865234375</v>
      </c>
      <c r="DH131" s="58">
        <f t="shared" si="83"/>
        <v>1.6261099218749999</v>
      </c>
      <c r="DI131" s="65">
        <v>1125.5433349609375</v>
      </c>
      <c r="DJ131" s="65">
        <v>1117.6312255859375</v>
      </c>
      <c r="DK131" s="65">
        <v>1120.0732421875</v>
      </c>
      <c r="DL131" s="65">
        <v>1129.4993896484375</v>
      </c>
      <c r="DM131" s="65">
        <v>1141.83154296875</v>
      </c>
      <c r="DN131" s="65">
        <v>1142.5885009765625</v>
      </c>
      <c r="DO131" s="58">
        <f t="shared" si="84"/>
        <v>1.6265201367187501</v>
      </c>
      <c r="DP131" s="77">
        <v>48</v>
      </c>
      <c r="DQ131" s="77">
        <v>2804.824951171875</v>
      </c>
      <c r="DR131" s="65">
        <v>0</v>
      </c>
      <c r="DS131" s="65">
        <v>0</v>
      </c>
      <c r="DT131" s="65">
        <v>740</v>
      </c>
      <c r="DU131" s="65">
        <v>718.625</v>
      </c>
      <c r="DV131" s="65">
        <v>0</v>
      </c>
      <c r="DW131" s="65">
        <v>684.4375</v>
      </c>
      <c r="DX131" s="58">
        <f t="shared" si="85"/>
        <v>0.51433499999999999</v>
      </c>
      <c r="DY131" s="43">
        <v>6.5478386878967285</v>
      </c>
      <c r="DZ131" s="43">
        <v>11.773655891418457</v>
      </c>
      <c r="EA131" s="43">
        <v>26.170097351074219</v>
      </c>
      <c r="EB131" s="44">
        <f t="shared" si="88"/>
        <v>1.6143998822021486</v>
      </c>
      <c r="EC131" s="42">
        <v>15</v>
      </c>
      <c r="ED131" s="42">
        <v>15</v>
      </c>
      <c r="EE131" s="42">
        <v>20</v>
      </c>
      <c r="EF131" s="42">
        <v>17.5</v>
      </c>
      <c r="EG131" s="42">
        <v>17.5</v>
      </c>
      <c r="EH131" s="42">
        <v>17.5</v>
      </c>
      <c r="EI131" s="56">
        <f t="shared" si="64"/>
        <v>17.083333333333332</v>
      </c>
      <c r="EJ131" s="65">
        <v>211.04</v>
      </c>
      <c r="EK131" s="42">
        <v>0</v>
      </c>
      <c r="EL131" s="42">
        <v>0</v>
      </c>
      <c r="EM131" s="42">
        <v>0</v>
      </c>
      <c r="EN131" s="42">
        <v>0</v>
      </c>
      <c r="EO131" s="42">
        <v>0</v>
      </c>
      <c r="EP131" s="42">
        <v>0</v>
      </c>
      <c r="EQ131" s="54" t="str">
        <f t="shared" si="65"/>
        <v>0</v>
      </c>
      <c r="ER131" s="42"/>
      <c r="ES131" s="42">
        <v>0</v>
      </c>
      <c r="ET131" s="42">
        <v>0</v>
      </c>
      <c r="EU131" s="42">
        <v>0</v>
      </c>
      <c r="EV131" s="42">
        <v>0</v>
      </c>
      <c r="EW131" s="42">
        <v>0</v>
      </c>
      <c r="EX131" s="42">
        <v>0</v>
      </c>
      <c r="EY131" s="54" t="str">
        <f t="shared" si="66"/>
        <v>0</v>
      </c>
      <c r="EZ131" s="42"/>
      <c r="FA131" s="42">
        <v>0.18000000715255737</v>
      </c>
      <c r="FB131" s="42">
        <v>0.18000000715255737</v>
      </c>
      <c r="FC131" s="42">
        <v>0.18000000715255737</v>
      </c>
      <c r="FD131" s="42">
        <v>0.18000000715255737</v>
      </c>
      <c r="FE131" s="42">
        <v>0.18000000715255737</v>
      </c>
      <c r="FF131" s="42">
        <v>0.18000000715255737</v>
      </c>
      <c r="FG131" s="54">
        <f t="shared" si="67"/>
        <v>0.18000000715255737</v>
      </c>
      <c r="FH131" s="42"/>
      <c r="FI131" s="42">
        <v>0.23000000417232513</v>
      </c>
      <c r="FJ131" s="42">
        <v>0.23000000417232513</v>
      </c>
      <c r="FK131" s="42">
        <v>0.23000000417232513</v>
      </c>
      <c r="FL131" s="42">
        <v>0.23000000417232513</v>
      </c>
      <c r="FM131" s="42">
        <v>0.23000000417232513</v>
      </c>
      <c r="FN131" s="42">
        <v>0.23000000417232513</v>
      </c>
      <c r="FO131" s="54">
        <f t="shared" si="68"/>
        <v>0.23000000417232513</v>
      </c>
      <c r="FP131" s="42"/>
      <c r="FQ131" s="42">
        <v>0.5899999737739563</v>
      </c>
      <c r="FR131" s="42">
        <v>0.5899999737739563</v>
      </c>
      <c r="FS131" s="42">
        <v>0.5899999737739563</v>
      </c>
      <c r="FT131" s="42">
        <v>0.5899999737739563</v>
      </c>
      <c r="FU131" s="42">
        <v>0.5899999737739563</v>
      </c>
      <c r="FV131" s="42">
        <v>0.5899999737739563</v>
      </c>
      <c r="FW131" s="54">
        <f t="shared" si="69"/>
        <v>0.5899999737739563</v>
      </c>
      <c r="FX131" s="42"/>
      <c r="FY131">
        <f t="shared" si="86"/>
        <v>1.4220647287367301</v>
      </c>
      <c r="FZ131">
        <f t="shared" si="87"/>
        <v>0.97996204341668347</v>
      </c>
    </row>
    <row r="132" spans="1:182">
      <c r="A132" s="40">
        <v>39199</v>
      </c>
      <c r="B132" s="41"/>
      <c r="C132" s="41"/>
      <c r="D132" s="41"/>
      <c r="E132" s="42">
        <v>7.904273509979248</v>
      </c>
      <c r="F132" s="42">
        <v>7.8700852394104004</v>
      </c>
      <c r="G132" s="42">
        <v>7.8700852394104004</v>
      </c>
      <c r="H132" s="42">
        <v>8.2188034057617188</v>
      </c>
      <c r="I132" s="42">
        <v>8.5401706695556641</v>
      </c>
      <c r="J132" s="42">
        <v>8.3452987670898438</v>
      </c>
      <c r="K132" s="54">
        <f t="shared" si="70"/>
        <v>8.1247861385345459</v>
      </c>
      <c r="L132" s="43">
        <v>9.4505491256713867</v>
      </c>
      <c r="M132" s="43">
        <v>9.4749698638916016</v>
      </c>
      <c r="N132" s="43">
        <v>9.4749698638916016</v>
      </c>
      <c r="O132" s="43">
        <v>9.9633703231811523</v>
      </c>
      <c r="P132" s="43">
        <v>11.623931884765625</v>
      </c>
      <c r="Q132" s="43">
        <v>11.575091361999512</v>
      </c>
      <c r="R132" s="54">
        <f t="shared" si="71"/>
        <v>10.260480403900146</v>
      </c>
      <c r="S132" s="43">
        <v>6.8376069068908691</v>
      </c>
      <c r="T132" s="43">
        <v>6.9597067832946777</v>
      </c>
      <c r="U132" s="43">
        <v>6.2271060943603516</v>
      </c>
      <c r="V132" s="43">
        <v>4.7619047164916992</v>
      </c>
      <c r="W132" s="43">
        <v>4.6398048400878906</v>
      </c>
      <c r="X132" s="43">
        <v>5.3724055290222168</v>
      </c>
      <c r="Y132" s="56">
        <f t="shared" si="72"/>
        <v>5.7997558116912842</v>
      </c>
      <c r="Z132" s="42">
        <v>-4.1514042764902115E-2</v>
      </c>
      <c r="AA132" s="42">
        <v>-4.6398047357797623E-2</v>
      </c>
      <c r="AB132" s="42">
        <v>-7.326007355004549E-3</v>
      </c>
      <c r="AC132" s="42">
        <v>-4.6398047357797623E-2</v>
      </c>
      <c r="AD132" s="42">
        <v>-5.6166056543588638E-2</v>
      </c>
      <c r="AE132" s="42">
        <v>-3.1746033579111099E-2</v>
      </c>
      <c r="AF132" s="54">
        <f t="shared" si="73"/>
        <v>-3.8258039159700274E-2</v>
      </c>
      <c r="AG132" s="42">
        <v>7.6649570465087891</v>
      </c>
      <c r="AH132" s="42">
        <v>7.644444465637207</v>
      </c>
      <c r="AI132" s="42">
        <v>7.644444465637207</v>
      </c>
      <c r="AJ132" s="42">
        <v>7.9452991485595703</v>
      </c>
      <c r="AK132" s="42">
        <v>8.4649572372436523</v>
      </c>
      <c r="AL132" s="42">
        <v>8.1811962127685547</v>
      </c>
      <c r="AM132" s="54">
        <f t="shared" si="74"/>
        <v>7.924216429392497</v>
      </c>
      <c r="AN132" s="44">
        <v>0.4126984179019928</v>
      </c>
      <c r="AO132" s="44">
        <v>0.40537241101264954</v>
      </c>
      <c r="AP132" s="44">
        <v>0.3492063581943512</v>
      </c>
      <c r="AQ132" s="44">
        <v>0.32967033982276917</v>
      </c>
      <c r="AR132" s="44">
        <v>0.4444444477558136</v>
      </c>
      <c r="AS132" s="44">
        <v>0.46398046612739563</v>
      </c>
      <c r="AT132" s="58">
        <f t="shared" si="75"/>
        <v>0.4008954068024953</v>
      </c>
      <c r="AU132" s="42">
        <v>0.70085471868515015</v>
      </c>
      <c r="AV132" s="42">
        <v>0.60317462682723999</v>
      </c>
      <c r="AW132" s="42">
        <v>0.59462761878967285</v>
      </c>
      <c r="AX132" s="42">
        <v>0.58730161190032959</v>
      </c>
      <c r="AY132" s="42">
        <v>0.60927963256835938</v>
      </c>
      <c r="AZ132" s="42">
        <v>0.58852261304855347</v>
      </c>
      <c r="BA132" s="54">
        <f t="shared" si="63"/>
        <v>0.61396013696988427</v>
      </c>
      <c r="BB132" s="44"/>
      <c r="BC132" s="42">
        <v>0.2063492089509964</v>
      </c>
      <c r="BD132" s="42">
        <v>0.20146520435810089</v>
      </c>
      <c r="BE132" s="42">
        <v>0.15506716072559357</v>
      </c>
      <c r="BF132" s="42">
        <v>0.16971917450428009</v>
      </c>
      <c r="BG132" s="42">
        <v>0.15140415728092194</v>
      </c>
      <c r="BH132" s="42">
        <v>0.14407815039157867</v>
      </c>
      <c r="BI132" s="54">
        <f t="shared" si="76"/>
        <v>0.17134717603524527</v>
      </c>
      <c r="BJ132" s="44">
        <v>4.5017115771770477E-2</v>
      </c>
      <c r="BK132" s="44">
        <v>4.29835245013237E-2</v>
      </c>
      <c r="BL132" s="44">
        <v>4.0963906794786453E-2</v>
      </c>
      <c r="BM132" s="44">
        <v>3.9627112448215485E-2</v>
      </c>
      <c r="BN132" s="44">
        <v>3.9627112448215485E-2</v>
      </c>
      <c r="BO132" s="44">
        <v>4.2741116136312485E-2</v>
      </c>
      <c r="BP132" s="58">
        <f t="shared" si="77"/>
        <v>4.1826648016770683E-2</v>
      </c>
      <c r="BQ132" s="42">
        <v>1.0879120826721191</v>
      </c>
      <c r="BR132" s="42">
        <v>1.1123321056365967</v>
      </c>
      <c r="BS132" s="42">
        <v>1.0549451112747192</v>
      </c>
      <c r="BT132" s="42">
        <v>1.0305250883102417</v>
      </c>
      <c r="BU132" s="42">
        <v>1.0427350997924805</v>
      </c>
      <c r="BV132" s="42">
        <v>1.0183150768280029</v>
      </c>
      <c r="BW132" s="54">
        <f t="shared" si="78"/>
        <v>1.0577940940856934</v>
      </c>
      <c r="BX132" s="44">
        <v>5.128205195069313E-2</v>
      </c>
      <c r="BY132" s="44">
        <v>5.0061050802469254E-2</v>
      </c>
      <c r="BZ132" s="44">
        <v>5.0061050802469254E-2</v>
      </c>
      <c r="CA132" s="44">
        <v>4.76190485060215E-2</v>
      </c>
      <c r="CB132" s="44">
        <v>4.76190485060215E-2</v>
      </c>
      <c r="CC132" s="44">
        <v>4.8840049654245377E-2</v>
      </c>
      <c r="CD132" s="58">
        <f t="shared" si="79"/>
        <v>4.9247050036986671E-2</v>
      </c>
      <c r="CE132" s="42">
        <v>7.7743587493896484</v>
      </c>
      <c r="CF132" s="42">
        <v>7.760683536529541</v>
      </c>
      <c r="CG132" s="42">
        <v>7.7162394523620605</v>
      </c>
      <c r="CH132" s="42">
        <v>7.6991453170776367</v>
      </c>
      <c r="CI132" s="42">
        <v>7.6683759689331055</v>
      </c>
      <c r="CJ132" s="42">
        <v>7.7094016075134277</v>
      </c>
      <c r="CK132" s="54">
        <f t="shared" si="80"/>
        <v>7.7213674386342364</v>
      </c>
      <c r="CL132" s="42"/>
      <c r="CM132" s="44"/>
      <c r="CN132" s="44">
        <v>1.5677655935287476</v>
      </c>
      <c r="CO132" s="44">
        <v>1.7240537405014038</v>
      </c>
      <c r="CP132" s="44">
        <v>1.7045177221298218</v>
      </c>
      <c r="CQ132" s="44">
        <v>1.5941392183303833</v>
      </c>
      <c r="CR132" s="44">
        <v>1.6078144311904907</v>
      </c>
      <c r="CS132" s="44">
        <v>1.6048840284347534</v>
      </c>
      <c r="CT132" s="58">
        <f t="shared" si="81"/>
        <v>1.6338624556859334</v>
      </c>
      <c r="CU132" s="44">
        <v>0.97481715679168701</v>
      </c>
      <c r="CV132" s="44">
        <v>0.80380171537399292</v>
      </c>
      <c r="CW132" s="44">
        <v>0.85960197448730469</v>
      </c>
      <c r="CX132" s="44">
        <v>0.90020406246185303</v>
      </c>
      <c r="CY132" s="44">
        <v>0.93312466144561768</v>
      </c>
      <c r="CZ132" s="44">
        <v>0.94972854852676392</v>
      </c>
      <c r="DA132" s="58">
        <f t="shared" si="82"/>
        <v>0.90354635318120324</v>
      </c>
      <c r="DB132" s="65">
        <v>1072.2833251953125</v>
      </c>
      <c r="DC132" s="65">
        <v>1161.050048828125</v>
      </c>
      <c r="DD132" s="65">
        <v>1098.16845703125</v>
      </c>
      <c r="DE132" s="65">
        <v>1089.6214599609375</v>
      </c>
      <c r="DF132" s="65">
        <v>1078.876708984375</v>
      </c>
      <c r="DG132" s="65">
        <v>1087.057373046875</v>
      </c>
      <c r="DH132" s="58">
        <f t="shared" si="83"/>
        <v>1.5808937695312499</v>
      </c>
      <c r="DI132" s="65">
        <v>1131.330810546875</v>
      </c>
      <c r="DJ132" s="65">
        <v>1099.6092529296875</v>
      </c>
      <c r="DK132" s="65">
        <v>1115.115966796875</v>
      </c>
      <c r="DL132" s="65">
        <v>1129.96337890625</v>
      </c>
      <c r="DM132" s="65">
        <v>1133.308837890625</v>
      </c>
      <c r="DN132" s="65">
        <v>1131.5506591796875</v>
      </c>
      <c r="DO132" s="58">
        <f t="shared" si="84"/>
        <v>1.6178109375</v>
      </c>
      <c r="DP132" s="77">
        <v>24</v>
      </c>
      <c r="DQ132" s="77">
        <v>461.25</v>
      </c>
      <c r="DR132" s="65">
        <v>0</v>
      </c>
      <c r="DS132" s="65">
        <v>0</v>
      </c>
      <c r="DT132" s="65">
        <v>718.25</v>
      </c>
      <c r="DU132" s="65">
        <v>710.75</v>
      </c>
      <c r="DV132" s="65">
        <v>703.625</v>
      </c>
      <c r="DW132" s="65">
        <v>0</v>
      </c>
      <c r="DX132" s="58">
        <f t="shared" si="85"/>
        <v>0.51183000000000001</v>
      </c>
      <c r="DY132" s="43">
        <v>6.4856653213500977</v>
      </c>
      <c r="DZ132" s="43">
        <v>11.780875205993652</v>
      </c>
      <c r="EA132" s="43">
        <v>29.0142822265625</v>
      </c>
      <c r="EB132" s="44">
        <f t="shared" si="88"/>
        <v>1.6167569175720216</v>
      </c>
      <c r="EC132" s="42">
        <v>17.5</v>
      </c>
      <c r="ED132" s="42">
        <v>17.5</v>
      </c>
      <c r="EE132" s="42">
        <v>18</v>
      </c>
      <c r="EF132" s="42">
        <v>16</v>
      </c>
      <c r="EG132" s="42">
        <v>14</v>
      </c>
      <c r="EH132" s="42">
        <v>14</v>
      </c>
      <c r="EI132" s="56">
        <f t="shared" si="64"/>
        <v>16.166666666666668</v>
      </c>
      <c r="EJ132" s="65">
        <v>202.64</v>
      </c>
      <c r="EK132" s="42">
        <v>0</v>
      </c>
      <c r="EL132" s="42">
        <v>0</v>
      </c>
      <c r="EM132" s="42">
        <v>0</v>
      </c>
      <c r="EN132" s="42">
        <v>0</v>
      </c>
      <c r="EO132" s="42">
        <v>0</v>
      </c>
      <c r="EP132" s="42">
        <v>0</v>
      </c>
      <c r="EQ132" s="54" t="str">
        <f t="shared" si="65"/>
        <v>0</v>
      </c>
      <c r="ER132" s="42"/>
      <c r="ES132" s="42">
        <v>0</v>
      </c>
      <c r="ET132" s="42">
        <v>0</v>
      </c>
      <c r="EU132" s="42">
        <v>0</v>
      </c>
      <c r="EV132" s="42">
        <v>0</v>
      </c>
      <c r="EW132" s="42">
        <v>0</v>
      </c>
      <c r="EX132" s="42">
        <v>0</v>
      </c>
      <c r="EY132" s="54" t="str">
        <f t="shared" si="66"/>
        <v>0</v>
      </c>
      <c r="EZ132" s="42"/>
      <c r="FA132" s="42">
        <v>0.18000000715255737</v>
      </c>
      <c r="FB132" s="42">
        <v>0.15999999642372131</v>
      </c>
      <c r="FC132" s="42">
        <v>0.15999999642372131</v>
      </c>
      <c r="FD132" s="42">
        <v>0.15999999642372131</v>
      </c>
      <c r="FE132" s="42">
        <v>0.15999999642372131</v>
      </c>
      <c r="FF132" s="42">
        <v>0.15999999642372131</v>
      </c>
      <c r="FG132" s="54">
        <f t="shared" si="67"/>
        <v>0.163333331545194</v>
      </c>
      <c r="FH132" s="42"/>
      <c r="FI132" s="42">
        <v>0.23000000417232513</v>
      </c>
      <c r="FJ132" s="42">
        <v>0.2199999988079071</v>
      </c>
      <c r="FK132" s="42">
        <v>0.2199999988079071</v>
      </c>
      <c r="FL132" s="42">
        <v>0.2199999988079071</v>
      </c>
      <c r="FM132" s="42">
        <v>0.2199999988079071</v>
      </c>
      <c r="FN132" s="42">
        <v>0.2199999988079071</v>
      </c>
      <c r="FO132" s="54">
        <f t="shared" si="68"/>
        <v>0.22166666636864343</v>
      </c>
      <c r="FP132" s="42"/>
      <c r="FQ132" s="42">
        <v>0.5899999737739563</v>
      </c>
      <c r="FR132" s="42">
        <v>0.5899999737739563</v>
      </c>
      <c r="FS132" s="42">
        <v>0.5899999737739563</v>
      </c>
      <c r="FT132" s="42">
        <v>0.5899999737739563</v>
      </c>
      <c r="FU132" s="42">
        <v>0.5899999737739563</v>
      </c>
      <c r="FV132" s="42">
        <v>0.5899999737739563</v>
      </c>
      <c r="FW132" s="54">
        <f t="shared" si="69"/>
        <v>0.5899999737739563</v>
      </c>
      <c r="FX132" s="42"/>
      <c r="FY132">
        <f t="shared" si="86"/>
        <v>1.1603786283414428</v>
      </c>
      <c r="FZ132">
        <f t="shared" si="87"/>
        <v>0.91065085961416969</v>
      </c>
    </row>
    <row r="133" spans="1:182">
      <c r="A133" s="40">
        <v>39200</v>
      </c>
      <c r="B133" s="41"/>
      <c r="C133" s="41"/>
      <c r="D133" s="41"/>
      <c r="E133" s="42">
        <v>7.9008545875549316</v>
      </c>
      <c r="F133" s="42">
        <v>7.846153736114502</v>
      </c>
      <c r="G133" s="42">
        <v>7.8256411552429199</v>
      </c>
      <c r="H133" s="42">
        <v>7.9076924324035645</v>
      </c>
      <c r="I133" s="42">
        <v>8.1470088958740234</v>
      </c>
      <c r="J133" s="42">
        <v>7.9521365165710449</v>
      </c>
      <c r="K133" s="54">
        <f t="shared" si="70"/>
        <v>7.9299145539601641</v>
      </c>
      <c r="L133" s="43">
        <v>11.20879077911377</v>
      </c>
      <c r="M133" s="43">
        <v>11.20879077911377</v>
      </c>
      <c r="N133" s="43">
        <v>11.086690902709961</v>
      </c>
      <c r="O133" s="43">
        <v>10.964591026306152</v>
      </c>
      <c r="P133" s="43">
        <v>10.842491149902344</v>
      </c>
      <c r="Q133" s="43">
        <v>10.59829044342041</v>
      </c>
      <c r="R133" s="54">
        <f t="shared" si="71"/>
        <v>10.984940846761068</v>
      </c>
      <c r="S133" s="43">
        <v>6.8376069068908691</v>
      </c>
      <c r="T133" s="43">
        <v>7.4481072425842285</v>
      </c>
      <c r="U133" s="43">
        <v>6.8376069068908691</v>
      </c>
      <c r="V133" s="43">
        <v>6.105006217956543</v>
      </c>
      <c r="W133" s="43">
        <v>6.8376069068908691</v>
      </c>
      <c r="X133" s="43">
        <v>6.3492064476013184</v>
      </c>
      <c r="Y133" s="56">
        <f t="shared" si="72"/>
        <v>6.7358567714691162</v>
      </c>
      <c r="Z133" s="42">
        <v>-2.1978022530674934E-2</v>
      </c>
      <c r="AA133" s="42">
        <v>-8.5470087826251984E-2</v>
      </c>
      <c r="AB133" s="42">
        <v>-6.5934069454669952E-2</v>
      </c>
      <c r="AC133" s="42">
        <v>-6.5934069454669952E-2</v>
      </c>
      <c r="AD133" s="42">
        <v>-6.5934069454669952E-2</v>
      </c>
      <c r="AE133" s="42">
        <v>-5.128205195069313E-2</v>
      </c>
      <c r="AF133" s="54">
        <f t="shared" si="73"/>
        <v>-5.9422061778604984E-2</v>
      </c>
      <c r="AG133" s="42">
        <v>7.7538461685180664</v>
      </c>
      <c r="AH133" s="42">
        <v>7.7572650909423828</v>
      </c>
      <c r="AI133" s="42">
        <v>7.7538461685180664</v>
      </c>
      <c r="AJ133" s="42">
        <v>7.8495726585388184</v>
      </c>
      <c r="AK133" s="42">
        <v>8.0786323547363281</v>
      </c>
      <c r="AL133" s="42">
        <v>7.8700852394104004</v>
      </c>
      <c r="AM133" s="54">
        <f t="shared" si="74"/>
        <v>7.8438746134440107</v>
      </c>
      <c r="AN133" s="44">
        <v>0.3858363926410675</v>
      </c>
      <c r="AO133" s="44">
        <v>0.4126984179019928</v>
      </c>
      <c r="AP133" s="44">
        <v>0.41025641560554504</v>
      </c>
      <c r="AQ133" s="44">
        <v>0.42002442479133606</v>
      </c>
      <c r="AR133" s="44">
        <v>0.41025641560554504</v>
      </c>
      <c r="AS133" s="44">
        <v>0.42002442479133606</v>
      </c>
      <c r="AT133" s="58">
        <f t="shared" si="75"/>
        <v>0.40984941522280377</v>
      </c>
      <c r="AU133" s="42">
        <v>0.5604395866394043</v>
      </c>
      <c r="AV133" s="42">
        <v>0.71550673246383667</v>
      </c>
      <c r="AW133" s="42">
        <v>0.71062272787094116</v>
      </c>
      <c r="AX133" s="42">
        <v>0.66300368309020996</v>
      </c>
      <c r="AY133" s="42">
        <v>0.68498170375823975</v>
      </c>
      <c r="AZ133" s="42">
        <v>0.66910868883132935</v>
      </c>
      <c r="BA133" s="54">
        <f t="shared" si="63"/>
        <v>0.66727718710899353</v>
      </c>
      <c r="BB133" s="44"/>
      <c r="BC133" s="42">
        <v>0.12454212456941605</v>
      </c>
      <c r="BD133" s="42">
        <v>0.2063492089509964</v>
      </c>
      <c r="BE133" s="42">
        <v>0.18437118828296661</v>
      </c>
      <c r="BF133" s="42">
        <v>0.16239316761493683</v>
      </c>
      <c r="BG133" s="42">
        <v>0.16483516991138458</v>
      </c>
      <c r="BH133" s="42">
        <v>0.15750916302204132</v>
      </c>
      <c r="BI133" s="54">
        <f t="shared" si="76"/>
        <v>0.16666667039195696</v>
      </c>
      <c r="BJ133" s="44">
        <v>4.2741116136312485E-2</v>
      </c>
      <c r="BK133" s="44">
        <v>4.0651239454746246E-2</v>
      </c>
      <c r="BL133" s="44">
        <v>4.1878562420606613E-2</v>
      </c>
      <c r="BM133" s="44">
        <v>4.1878562420606613E-2</v>
      </c>
      <c r="BN133" s="44">
        <v>4.1878562420606613E-2</v>
      </c>
      <c r="BO133" s="44">
        <v>4.2906899005174637E-2</v>
      </c>
      <c r="BP133" s="58">
        <f t="shared" si="77"/>
        <v>4.1989156976342201E-2</v>
      </c>
      <c r="BQ133" s="42">
        <v>0.98778998851776123</v>
      </c>
      <c r="BR133" s="42">
        <v>1.0964591503143311</v>
      </c>
      <c r="BS133" s="42">
        <v>1.178266167640686</v>
      </c>
      <c r="BT133" s="42">
        <v>1.1697192192077637</v>
      </c>
      <c r="BU133" s="42">
        <v>1.1562881469726563</v>
      </c>
      <c r="BV133" s="42">
        <v>1.1428571939468384</v>
      </c>
      <c r="BW133" s="54">
        <f t="shared" si="78"/>
        <v>1.1218966444333394</v>
      </c>
      <c r="BX133" s="44">
        <v>4.8840049654245377E-2</v>
      </c>
      <c r="BY133" s="44">
        <v>4.76190485060215E-2</v>
      </c>
      <c r="BZ133" s="44">
        <v>5.128205195069313E-2</v>
      </c>
      <c r="CA133" s="44">
        <v>4.6398047357797623E-2</v>
      </c>
      <c r="CB133" s="44">
        <v>4.6398047357797623E-2</v>
      </c>
      <c r="CC133" s="44">
        <v>4.76190485060215E-2</v>
      </c>
      <c r="CD133" s="58">
        <f t="shared" si="79"/>
        <v>4.8026048888762794E-2</v>
      </c>
      <c r="CE133" s="42">
        <v>7.7914528846740723</v>
      </c>
      <c r="CF133" s="42">
        <v>7.8358974456787109</v>
      </c>
      <c r="CG133" s="42">
        <v>7.8393163681030273</v>
      </c>
      <c r="CH133" s="42">
        <v>7.7982907295227051</v>
      </c>
      <c r="CI133" s="42">
        <v>7.7743587493896484</v>
      </c>
      <c r="CJ133" s="42">
        <v>7.7811965942382812</v>
      </c>
      <c r="CK133" s="54">
        <f t="shared" si="80"/>
        <v>7.8034187952677412</v>
      </c>
      <c r="CL133" s="42"/>
      <c r="CM133" s="44"/>
      <c r="CN133" s="44">
        <v>1.5394383668899536</v>
      </c>
      <c r="CO133" s="44">
        <v>1.5628815889358521</v>
      </c>
      <c r="CP133" s="44">
        <v>1.5687423944473267</v>
      </c>
      <c r="CQ133" s="44">
        <v>1.5628815889358521</v>
      </c>
      <c r="CR133" s="44">
        <v>1.5374847650527954</v>
      </c>
      <c r="CS133" s="44">
        <v>1.5443223714828491</v>
      </c>
      <c r="CT133" s="58">
        <f t="shared" si="81"/>
        <v>1.5526251792907715</v>
      </c>
      <c r="CU133" s="44">
        <v>1.0001165866851807</v>
      </c>
      <c r="CV133" s="44">
        <v>1.0001165866851807</v>
      </c>
      <c r="CW133" s="44">
        <v>0.97481715679168701</v>
      </c>
      <c r="CX133" s="44">
        <v>0.97481715679168701</v>
      </c>
      <c r="CY133" s="44">
        <v>1.0001165866851807</v>
      </c>
      <c r="CZ133" s="44">
        <v>0.95806753635406494</v>
      </c>
      <c r="DA133" s="58">
        <f t="shared" si="82"/>
        <v>0.98467526833216346</v>
      </c>
      <c r="DB133" s="65">
        <v>1071.4285888671875</v>
      </c>
      <c r="DC133" s="65">
        <v>1051.6483154296875</v>
      </c>
      <c r="DD133" s="65">
        <v>1065.323486328125</v>
      </c>
      <c r="DE133" s="65">
        <v>1079.3651123046875</v>
      </c>
      <c r="DF133" s="65">
        <v>1055.7998046875</v>
      </c>
      <c r="DG133" s="65">
        <v>1063.369873046875</v>
      </c>
      <c r="DH133" s="58">
        <f t="shared" si="83"/>
        <v>1.532864443359375</v>
      </c>
      <c r="DI133" s="65">
        <v>1130.720458984375</v>
      </c>
      <c r="DJ133" s="65">
        <v>1109.108642578125</v>
      </c>
      <c r="DK133" s="65">
        <v>1091.7705078125</v>
      </c>
      <c r="DL133" s="65">
        <v>1130.18310546875</v>
      </c>
      <c r="DM133" s="65">
        <v>1133.4554443359375</v>
      </c>
      <c r="DN133" s="65">
        <v>1094.5054931640625</v>
      </c>
      <c r="DO133" s="58">
        <f t="shared" si="84"/>
        <v>1.6055384765625</v>
      </c>
      <c r="DP133" s="77">
        <v>0</v>
      </c>
      <c r="DQ133" s="77">
        <v>0</v>
      </c>
      <c r="DR133" s="65">
        <v>682.5625</v>
      </c>
      <c r="DS133" s="65">
        <v>716.125</v>
      </c>
      <c r="DT133" s="65">
        <v>0</v>
      </c>
      <c r="DU133" s="65">
        <v>691.1875</v>
      </c>
      <c r="DV133" s="65">
        <v>719.25</v>
      </c>
      <c r="DW133" s="65">
        <v>0</v>
      </c>
      <c r="DX133" s="58">
        <f t="shared" si="85"/>
        <v>0.67418999999999996</v>
      </c>
      <c r="DY133" s="43">
        <v>6.4725761413574219</v>
      </c>
      <c r="DZ133" s="43">
        <v>13.574733734130859</v>
      </c>
      <c r="EA133" s="43">
        <v>28.03253173828125</v>
      </c>
      <c r="EB133" s="44">
        <f t="shared" si="88"/>
        <v>1.3436351314544679</v>
      </c>
      <c r="EC133" s="42">
        <v>14</v>
      </c>
      <c r="ED133" s="42">
        <v>12</v>
      </c>
      <c r="EE133" s="42">
        <v>12</v>
      </c>
      <c r="EF133" s="42">
        <v>12</v>
      </c>
      <c r="EG133" s="42">
        <v>12</v>
      </c>
      <c r="EH133" s="42">
        <v>12</v>
      </c>
      <c r="EI133" s="56">
        <f t="shared" si="64"/>
        <v>12.333333333333334</v>
      </c>
      <c r="EJ133" s="65">
        <v>132.28</v>
      </c>
      <c r="EK133" s="42">
        <v>0</v>
      </c>
      <c r="EL133" s="42">
        <v>0</v>
      </c>
      <c r="EM133" s="42">
        <v>0</v>
      </c>
      <c r="EN133" s="42">
        <v>0</v>
      </c>
      <c r="EO133" s="42">
        <v>0</v>
      </c>
      <c r="EP133" s="42">
        <v>0</v>
      </c>
      <c r="EQ133" s="54" t="str">
        <f t="shared" si="65"/>
        <v>0</v>
      </c>
      <c r="ER133" s="42"/>
      <c r="ES133" s="42">
        <v>0</v>
      </c>
      <c r="ET133" s="42">
        <v>0</v>
      </c>
      <c r="EU133" s="42">
        <v>0</v>
      </c>
      <c r="EV133" s="42">
        <v>0</v>
      </c>
      <c r="EW133" s="42">
        <v>0</v>
      </c>
      <c r="EX133" s="42">
        <v>0</v>
      </c>
      <c r="EY133" s="54" t="str">
        <f t="shared" si="66"/>
        <v>0</v>
      </c>
      <c r="EZ133" s="42"/>
      <c r="FA133" s="42">
        <v>0.15999999642372131</v>
      </c>
      <c r="FB133" s="42">
        <v>0.18000000715255737</v>
      </c>
      <c r="FC133" s="42">
        <v>0.18000000715255737</v>
      </c>
      <c r="FD133" s="42">
        <v>0.18000000715255737</v>
      </c>
      <c r="FE133" s="42">
        <v>0.18000000715255737</v>
      </c>
      <c r="FF133" s="42">
        <v>0.18000000715255737</v>
      </c>
      <c r="FG133" s="54">
        <f t="shared" si="67"/>
        <v>0.17666667203108469</v>
      </c>
      <c r="FH133" s="42"/>
      <c r="FI133" s="42">
        <v>0.2199999988079071</v>
      </c>
      <c r="FJ133" s="42">
        <v>0.25</v>
      </c>
      <c r="FK133" s="42">
        <v>0.25</v>
      </c>
      <c r="FL133" s="42">
        <v>0.25</v>
      </c>
      <c r="FM133" s="42">
        <v>0.25</v>
      </c>
      <c r="FN133" s="42">
        <v>0.25</v>
      </c>
      <c r="FO133" s="54">
        <f t="shared" si="68"/>
        <v>0.24499999980131784</v>
      </c>
      <c r="FP133" s="42"/>
      <c r="FQ133" s="42">
        <v>0.5899999737739563</v>
      </c>
      <c r="FR133" s="42">
        <v>0.5899999737739563</v>
      </c>
      <c r="FS133" s="42">
        <v>0.5899999737739563</v>
      </c>
      <c r="FT133" s="42">
        <v>0.5899999737739563</v>
      </c>
      <c r="FU133" s="42">
        <v>0.5899999737739563</v>
      </c>
      <c r="FV133" s="42">
        <v>0.5899999737739563</v>
      </c>
      <c r="FW133" s="54">
        <f t="shared" si="69"/>
        <v>0.5899999737739563</v>
      </c>
      <c r="FX133" s="42"/>
      <c r="FY133">
        <f t="shared" si="86"/>
        <v>1.2157685241603435</v>
      </c>
      <c r="FZ133">
        <f t="shared" si="87"/>
        <v>0.93114746113993885</v>
      </c>
    </row>
    <row r="134" spans="1:182">
      <c r="A134" s="40">
        <v>39201</v>
      </c>
      <c r="B134" s="41"/>
      <c r="C134" s="41"/>
      <c r="D134" s="41"/>
      <c r="E134" s="42">
        <v>7.8051280975341797</v>
      </c>
      <c r="F134" s="42">
        <v>7.7777776718139648</v>
      </c>
      <c r="G134" s="42">
        <v>7.7743587493896484</v>
      </c>
      <c r="H134" s="42">
        <v>8.1025638580322266</v>
      </c>
      <c r="I134" s="42">
        <v>8.4341878890991211</v>
      </c>
      <c r="J134" s="42">
        <v>8.2598295211791992</v>
      </c>
      <c r="K134" s="54">
        <f t="shared" si="70"/>
        <v>8.0256409645080566</v>
      </c>
      <c r="L134" s="43">
        <v>10.354090690612793</v>
      </c>
      <c r="M134" s="43">
        <v>9.9633703231811523</v>
      </c>
      <c r="N134" s="43">
        <v>9.5970697402954102</v>
      </c>
      <c r="O134" s="43">
        <v>10.329669952392578</v>
      </c>
      <c r="P134" s="43">
        <v>13.040292739868164</v>
      </c>
      <c r="Q134" s="43">
        <v>12.600732803344727</v>
      </c>
      <c r="R134" s="54">
        <f t="shared" si="71"/>
        <v>10.980871041615805</v>
      </c>
      <c r="S134" s="43">
        <v>6.8376069068908691</v>
      </c>
      <c r="T134" s="43">
        <v>6.8376069068908691</v>
      </c>
      <c r="U134" s="43">
        <v>5.9829058647155762</v>
      </c>
      <c r="V134" s="43">
        <v>4.7619047164916992</v>
      </c>
      <c r="W134" s="43">
        <v>4.6398048400878906</v>
      </c>
      <c r="X134" s="43">
        <v>4.7619047164916992</v>
      </c>
      <c r="Y134" s="56">
        <f t="shared" si="72"/>
        <v>5.6369556585947675</v>
      </c>
      <c r="Z134" s="42">
        <v>-5.6166056543588638E-2</v>
      </c>
      <c r="AA134" s="42">
        <v>-4.6398047357797623E-2</v>
      </c>
      <c r="AB134" s="42">
        <v>-3.6630038172006607E-2</v>
      </c>
      <c r="AC134" s="42">
        <v>-4.1514042764902115E-2</v>
      </c>
      <c r="AD134" s="42">
        <v>-8.0586083233356476E-2</v>
      </c>
      <c r="AE134" s="42">
        <v>-5.128205195069313E-2</v>
      </c>
      <c r="AF134" s="54">
        <f t="shared" si="73"/>
        <v>-5.2096053337057434E-2</v>
      </c>
      <c r="AG134" s="42">
        <v>7.7572650909423828</v>
      </c>
      <c r="AH134" s="42">
        <v>7.740170955657959</v>
      </c>
      <c r="AI134" s="42">
        <v>7.6649570465087891</v>
      </c>
      <c r="AJ134" s="42">
        <v>7.9623932838439941</v>
      </c>
      <c r="AK134" s="42">
        <v>8.4615383148193359</v>
      </c>
      <c r="AL134" s="42">
        <v>8.1675214767456055</v>
      </c>
      <c r="AM134" s="54">
        <f t="shared" si="74"/>
        <v>7.9589743614196777</v>
      </c>
      <c r="AN134" s="44">
        <v>0.42246642708778381</v>
      </c>
      <c r="AO134" s="44">
        <v>0.41025641560554504</v>
      </c>
      <c r="AP134" s="44">
        <v>0.39804640412330627</v>
      </c>
      <c r="AQ134" s="44">
        <v>0.33211234211921692</v>
      </c>
      <c r="AR134" s="44">
        <v>0.44932845234870911</v>
      </c>
      <c r="AS134" s="44">
        <v>0.40048840641975403</v>
      </c>
      <c r="AT134" s="58">
        <f t="shared" si="75"/>
        <v>0.40211640795071918</v>
      </c>
      <c r="AU134" s="42">
        <v>0.67032968997955322</v>
      </c>
      <c r="AV134" s="42">
        <v>0.68498170375823975</v>
      </c>
      <c r="AW134" s="42">
        <v>0.69841271638870239</v>
      </c>
      <c r="AX134" s="42">
        <v>0.67765569686889648</v>
      </c>
      <c r="AY134" s="42">
        <v>0.67521369457244873</v>
      </c>
      <c r="AZ134" s="42">
        <v>0.70940172672271729</v>
      </c>
      <c r="BA134" s="54">
        <f t="shared" si="63"/>
        <v>0.68599920471509301</v>
      </c>
      <c r="BB134" s="44"/>
      <c r="BC134" s="42">
        <v>0.14529915153980255</v>
      </c>
      <c r="BD134" s="42">
        <v>0.16239316761493683</v>
      </c>
      <c r="BE134" s="42">
        <v>0.21489621698856354</v>
      </c>
      <c r="BF134" s="42">
        <v>0.20024420320987701</v>
      </c>
      <c r="BG134" s="42">
        <v>0.21489621698856354</v>
      </c>
      <c r="BH134" s="42">
        <v>0.18437118828296661</v>
      </c>
      <c r="BI134" s="54">
        <f t="shared" si="76"/>
        <v>0.187016690770785</v>
      </c>
      <c r="BJ134" s="44">
        <v>4.4120188802480698E-2</v>
      </c>
      <c r="BK134" s="44">
        <v>4.6213041990995407E-2</v>
      </c>
      <c r="BL134" s="44">
        <v>4.6451300382614136E-2</v>
      </c>
      <c r="BM134" s="44">
        <v>4.5391611754894257E-2</v>
      </c>
      <c r="BN134" s="44">
        <v>4.5364785939455032E-2</v>
      </c>
      <c r="BO134" s="44">
        <v>4.4253889471292496E-2</v>
      </c>
      <c r="BP134" s="58">
        <f t="shared" si="77"/>
        <v>4.5299136390288673E-2</v>
      </c>
      <c r="BQ134" s="42">
        <v>1.1245421171188354</v>
      </c>
      <c r="BR134" s="42">
        <v>1.0952380895614624</v>
      </c>
      <c r="BS134" s="42">
        <v>1.0976800918579102</v>
      </c>
      <c r="BT134" s="42">
        <v>1.0805860757827759</v>
      </c>
      <c r="BU134" s="42">
        <v>1.0708180665969849</v>
      </c>
      <c r="BV134" s="42">
        <v>1.0842491388320923</v>
      </c>
      <c r="BW134" s="54">
        <f t="shared" si="78"/>
        <v>1.0921855966250102</v>
      </c>
      <c r="BX134" s="44">
        <v>5.0061050802469254E-2</v>
      </c>
      <c r="BY134" s="44">
        <v>5.9829059988260269E-2</v>
      </c>
      <c r="BZ134" s="44">
        <v>6.1050061136484146E-2</v>
      </c>
      <c r="CA134" s="44">
        <v>5.3724054247140884E-2</v>
      </c>
      <c r="CB134" s="44">
        <v>5.0061050802469254E-2</v>
      </c>
      <c r="CC134" s="44">
        <v>5.0061050802469254E-2</v>
      </c>
      <c r="CD134" s="58">
        <f t="shared" si="79"/>
        <v>5.4131054629882179E-2</v>
      </c>
      <c r="CE134" s="42">
        <v>7.7982907295227051</v>
      </c>
      <c r="CF134" s="42">
        <v>7.7914528846740723</v>
      </c>
      <c r="CG134" s="42">
        <v>7.7777776718139648</v>
      </c>
      <c r="CH134" s="42">
        <v>7.75042724609375</v>
      </c>
      <c r="CI134" s="42">
        <v>7.7470083236694336</v>
      </c>
      <c r="CJ134" s="42">
        <v>7.7743587493896484</v>
      </c>
      <c r="CK134" s="54">
        <f t="shared" si="80"/>
        <v>7.7732192675272627</v>
      </c>
      <c r="CL134" s="42"/>
      <c r="CM134" s="44"/>
      <c r="CN134" s="44">
        <v>1.553113579750061</v>
      </c>
      <c r="CO134" s="44">
        <v>1.5326007604598999</v>
      </c>
      <c r="CP134" s="44">
        <v>1.5902320146560669</v>
      </c>
      <c r="CQ134" s="44">
        <v>1.5452991724014282</v>
      </c>
      <c r="CR134" s="44">
        <v>1.6732600927352905</v>
      </c>
      <c r="CS134" s="44">
        <v>1.6039072275161743</v>
      </c>
      <c r="CT134" s="58">
        <f t="shared" si="81"/>
        <v>1.5830688079198201</v>
      </c>
      <c r="CU134" s="44">
        <v>0.9832274317741394</v>
      </c>
      <c r="CV134" s="44">
        <v>0.93312466144561768</v>
      </c>
      <c r="CW134" s="44">
        <v>0.90839612483978271</v>
      </c>
      <c r="CX134" s="44">
        <v>0.93312466144561768</v>
      </c>
      <c r="CY134" s="44">
        <v>0.82756417989730835</v>
      </c>
      <c r="CZ134" s="44">
        <v>0.86767137050628662</v>
      </c>
      <c r="DA134" s="58">
        <f t="shared" si="82"/>
        <v>0.90885140498479211</v>
      </c>
      <c r="DB134" s="65">
        <v>1070.940185546875</v>
      </c>
      <c r="DC134" s="65">
        <v>1039.072021484375</v>
      </c>
      <c r="DD134" s="65">
        <v>1058.852294921875</v>
      </c>
      <c r="DE134" s="65">
        <v>1053.4798583984375</v>
      </c>
      <c r="DF134" s="65">
        <v>1119.5360107421875</v>
      </c>
      <c r="DG134" s="65">
        <v>1096.4591064453125</v>
      </c>
      <c r="DH134" s="58">
        <f t="shared" si="83"/>
        <v>1.545201474609375</v>
      </c>
      <c r="DI134" s="65">
        <v>1104.322265625</v>
      </c>
      <c r="DJ134" s="65">
        <v>1086.5201416015625</v>
      </c>
      <c r="DK134" s="65">
        <v>1070.37841796875</v>
      </c>
      <c r="DL134" s="65">
        <v>1082.02685546875</v>
      </c>
      <c r="DM134" s="65">
        <v>1065.054931640625</v>
      </c>
      <c r="DN134" s="65">
        <v>1080.5860595703125</v>
      </c>
      <c r="DO134" s="58">
        <f t="shared" si="84"/>
        <v>1.55733328125</v>
      </c>
      <c r="DP134" s="77">
        <v>48</v>
      </c>
      <c r="DQ134" s="77">
        <v>2549.800048828125</v>
      </c>
      <c r="DR134" s="65">
        <v>0</v>
      </c>
      <c r="DS134" s="65">
        <v>694.5625</v>
      </c>
      <c r="DT134" s="65">
        <v>741</v>
      </c>
      <c r="DU134" s="65">
        <v>0</v>
      </c>
      <c r="DV134" s="65">
        <v>0</v>
      </c>
      <c r="DW134" s="65">
        <v>731.5</v>
      </c>
      <c r="DX134" s="58">
        <f t="shared" si="85"/>
        <v>0.52009499999999997</v>
      </c>
      <c r="DY134" s="43">
        <v>6.6198287010192871</v>
      </c>
      <c r="DZ134" s="43">
        <v>14.978780746459961</v>
      </c>
      <c r="EA134" s="43">
        <v>26.38665771484375</v>
      </c>
      <c r="EB134" s="44">
        <f t="shared" si="88"/>
        <v>1.3523424174499512</v>
      </c>
      <c r="EC134" s="42">
        <v>12</v>
      </c>
      <c r="ED134" s="42">
        <v>12</v>
      </c>
      <c r="EE134" s="42">
        <v>16</v>
      </c>
      <c r="EF134" s="42">
        <v>16</v>
      </c>
      <c r="EG134" s="42">
        <v>16</v>
      </c>
      <c r="EH134" s="42">
        <v>16</v>
      </c>
      <c r="EI134" s="56">
        <f t="shared" si="64"/>
        <v>14.666666666666666</v>
      </c>
      <c r="EJ134" s="65">
        <v>173.21</v>
      </c>
      <c r="EK134" s="42">
        <v>0</v>
      </c>
      <c r="EL134" s="42">
        <v>0</v>
      </c>
      <c r="EM134" s="42">
        <v>0</v>
      </c>
      <c r="EN134" s="42">
        <v>0</v>
      </c>
      <c r="EO134" s="42">
        <v>0</v>
      </c>
      <c r="EP134" s="42">
        <v>0</v>
      </c>
      <c r="EQ134" s="54" t="str">
        <f t="shared" si="65"/>
        <v>0</v>
      </c>
      <c r="ER134" s="42"/>
      <c r="ES134" s="42">
        <v>0</v>
      </c>
      <c r="ET134" s="42">
        <v>0</v>
      </c>
      <c r="EU134" s="42">
        <v>0</v>
      </c>
      <c r="EV134" s="42">
        <v>0</v>
      </c>
      <c r="EW134" s="42">
        <v>0</v>
      </c>
      <c r="EX134" s="42">
        <v>0</v>
      </c>
      <c r="EY134" s="54" t="str">
        <f t="shared" si="66"/>
        <v>0</v>
      </c>
      <c r="EZ134" s="42"/>
      <c r="FA134" s="42">
        <v>0.18000000715255737</v>
      </c>
      <c r="FB134" s="42">
        <v>0.18000000715255737</v>
      </c>
      <c r="FC134" s="42">
        <v>0.18000000715255737</v>
      </c>
      <c r="FD134" s="42">
        <v>0.18000000715255737</v>
      </c>
      <c r="FE134" s="42">
        <v>0.18000000715255737</v>
      </c>
      <c r="FF134" s="42">
        <v>0.18000000715255737</v>
      </c>
      <c r="FG134" s="54">
        <f t="shared" si="67"/>
        <v>0.18000000715255737</v>
      </c>
      <c r="FH134" s="42"/>
      <c r="FI134" s="42">
        <v>0.25</v>
      </c>
      <c r="FJ134" s="42">
        <v>0.25</v>
      </c>
      <c r="FK134" s="42">
        <v>0.23000000417232513</v>
      </c>
      <c r="FL134" s="42">
        <v>0.23000000417232513</v>
      </c>
      <c r="FM134" s="42">
        <v>0.23000000417232513</v>
      </c>
      <c r="FN134" s="42">
        <v>0.23000000417232513</v>
      </c>
      <c r="FO134" s="54">
        <f t="shared" si="68"/>
        <v>0.23666666944821677</v>
      </c>
      <c r="FP134" s="42"/>
      <c r="FQ134" s="42">
        <v>0.5899999737739563</v>
      </c>
      <c r="FR134" s="42">
        <v>0.5899999737739563</v>
      </c>
      <c r="FS134" s="42">
        <v>0.5899999737739563</v>
      </c>
      <c r="FT134" s="42">
        <v>0.5899999737739563</v>
      </c>
      <c r="FU134" s="42">
        <v>0.5899999737739563</v>
      </c>
      <c r="FV134" s="42">
        <v>0.5899999737739563</v>
      </c>
      <c r="FW134" s="54">
        <f t="shared" si="69"/>
        <v>0.5899999737739563</v>
      </c>
      <c r="FX134" s="42"/>
      <c r="FY134">
        <f t="shared" si="86"/>
        <v>1.1466928241788181</v>
      </c>
      <c r="FZ134">
        <f t="shared" si="87"/>
        <v>0.87090530591962501</v>
      </c>
    </row>
    <row r="135" spans="1:182">
      <c r="A135" s="40">
        <v>39202</v>
      </c>
      <c r="B135" s="41"/>
      <c r="C135" s="41"/>
      <c r="D135" s="41"/>
      <c r="E135" s="42">
        <v>7.7982907295227051</v>
      </c>
      <c r="F135" s="42">
        <v>7.740170955657959</v>
      </c>
      <c r="G135" s="42">
        <v>7.7675213813781738</v>
      </c>
      <c r="H135" s="42">
        <v>8.229060173034668</v>
      </c>
      <c r="I135" s="42">
        <v>8.4102563858032227</v>
      </c>
      <c r="J135" s="42">
        <v>8.2256412506103516</v>
      </c>
      <c r="K135" s="54">
        <f t="shared" si="70"/>
        <v>8.0284901460011806</v>
      </c>
      <c r="L135" s="43">
        <v>11.868131637573242</v>
      </c>
      <c r="M135" s="43">
        <v>11.355311393737793</v>
      </c>
      <c r="N135" s="43">
        <v>11.282051086425781</v>
      </c>
      <c r="O135" s="43">
        <v>12.356532096862793</v>
      </c>
      <c r="P135" s="43">
        <v>14.725275039672852</v>
      </c>
      <c r="Q135" s="43">
        <v>14.114773750305176</v>
      </c>
      <c r="R135" s="54">
        <f t="shared" si="71"/>
        <v>12.617012500762939</v>
      </c>
      <c r="S135" s="43">
        <v>4.6398048400878906</v>
      </c>
      <c r="T135" s="43">
        <v>5.3724055290222168</v>
      </c>
      <c r="U135" s="43">
        <v>5.3724055290222168</v>
      </c>
      <c r="V135" s="43">
        <v>3.5409035682678223</v>
      </c>
      <c r="W135" s="43">
        <v>3.9072039127349854</v>
      </c>
      <c r="X135" s="43">
        <v>4.029304027557373</v>
      </c>
      <c r="Y135" s="56">
        <f t="shared" si="72"/>
        <v>4.4770045677820844</v>
      </c>
      <c r="Z135" s="42">
        <v>7.326007355004549E-3</v>
      </c>
      <c r="AA135" s="42">
        <v>-2.6862027123570442E-2</v>
      </c>
      <c r="AB135" s="42">
        <v>-4.6398047357797623E-2</v>
      </c>
      <c r="AC135" s="42">
        <v>-6.5934069454669952E-2</v>
      </c>
      <c r="AD135" s="42">
        <v>-6.5934069454669952E-2</v>
      </c>
      <c r="AE135" s="42">
        <v>-4.1514042764902115E-2</v>
      </c>
      <c r="AF135" s="54">
        <f t="shared" si="73"/>
        <v>-3.9886041466767587E-2</v>
      </c>
      <c r="AG135" s="42">
        <v>7.7094016075134277</v>
      </c>
      <c r="AH135" s="42">
        <v>7.7230768203735352</v>
      </c>
      <c r="AI135" s="42">
        <v>7.7435898780822754</v>
      </c>
      <c r="AJ135" s="42">
        <v>8.2632474899291992</v>
      </c>
      <c r="AK135" s="42">
        <v>8.6153850555419922</v>
      </c>
      <c r="AL135" s="42">
        <v>8.3316240310668945</v>
      </c>
      <c r="AM135" s="54">
        <f t="shared" si="74"/>
        <v>8.0643874804178868</v>
      </c>
      <c r="AN135" s="44">
        <v>0.34188035130500793</v>
      </c>
      <c r="AO135" s="44">
        <v>0.26129427552223206</v>
      </c>
      <c r="AP135" s="44">
        <v>0.27838829159736633</v>
      </c>
      <c r="AQ135" s="44">
        <v>0.22710622847080231</v>
      </c>
      <c r="AR135" s="44">
        <v>0.41514042019844055</v>
      </c>
      <c r="AS135" s="44">
        <v>0.59829062223434448</v>
      </c>
      <c r="AT135" s="58">
        <f t="shared" si="75"/>
        <v>0.35368336488803226</v>
      </c>
      <c r="AU135" s="42">
        <v>0.59462761878967285</v>
      </c>
      <c r="AV135" s="42">
        <v>0.95604395866394043</v>
      </c>
      <c r="AW135" s="42">
        <v>0.77167278528213501</v>
      </c>
      <c r="AX135" s="42">
        <v>0.99145299196243286</v>
      </c>
      <c r="AY135" s="42">
        <v>0.77045178413391113</v>
      </c>
      <c r="AZ135" s="42">
        <v>0.82417583465576172</v>
      </c>
      <c r="BA135" s="54">
        <f t="shared" si="63"/>
        <v>0.81807082891464233</v>
      </c>
      <c r="BB135" s="44"/>
      <c r="BC135" s="42">
        <v>0.13431014120578766</v>
      </c>
      <c r="BD135" s="42">
        <v>0.19902320206165314</v>
      </c>
      <c r="BE135" s="42">
        <v>0.21733821928501129</v>
      </c>
      <c r="BF135" s="42">
        <v>0.18803419172763824</v>
      </c>
      <c r="BG135" s="42">
        <v>0.15628816187381744</v>
      </c>
      <c r="BH135" s="42">
        <v>0.27960929274559021</v>
      </c>
      <c r="BI135" s="54">
        <f t="shared" si="76"/>
        <v>0.19576720148324966</v>
      </c>
      <c r="BJ135" s="44">
        <v>4.4519368559122086E-2</v>
      </c>
      <c r="BK135" s="44">
        <v>4.3458703905344009E-2</v>
      </c>
      <c r="BL135" s="44">
        <v>4.3458703905344009E-2</v>
      </c>
      <c r="BM135" s="44">
        <v>4.5786652714014053E-2</v>
      </c>
      <c r="BN135" s="44">
        <v>4.886244609951973E-2</v>
      </c>
      <c r="BO135" s="44">
        <v>5.5488865822553635E-2</v>
      </c>
      <c r="BP135" s="58">
        <f t="shared" si="77"/>
        <v>4.6929123500982918E-2</v>
      </c>
      <c r="BQ135" s="42">
        <v>1.057387113571167</v>
      </c>
      <c r="BR135" s="42">
        <v>1.0231990814208984</v>
      </c>
      <c r="BS135" s="42">
        <v>1.0830280780792236</v>
      </c>
      <c r="BT135" s="42">
        <v>1.1428571939468384</v>
      </c>
      <c r="BU135" s="42">
        <v>1.0634920597076416</v>
      </c>
      <c r="BV135" s="42">
        <v>1.1672772169113159</v>
      </c>
      <c r="BW135" s="54">
        <f t="shared" si="78"/>
        <v>1.0895401239395142</v>
      </c>
      <c r="BX135" s="44">
        <v>5.128205195069313E-2</v>
      </c>
      <c r="BY135" s="44">
        <v>5.0061050802469254E-2</v>
      </c>
      <c r="BZ135" s="44">
        <v>5.0061050802469254E-2</v>
      </c>
      <c r="CA135" s="44">
        <v>4.8840049654245377E-2</v>
      </c>
      <c r="CB135" s="44">
        <v>5.2503053098917007E-2</v>
      </c>
      <c r="CC135" s="44">
        <v>6.3492067158222198E-2</v>
      </c>
      <c r="CD135" s="58">
        <f t="shared" si="79"/>
        <v>5.2706553911169372E-2</v>
      </c>
      <c r="CE135" s="42">
        <v>7.8358974456787109</v>
      </c>
      <c r="CF135" s="42">
        <v>7.8529915809631348</v>
      </c>
      <c r="CG135" s="42">
        <v>7.856410026550293</v>
      </c>
      <c r="CH135" s="42">
        <v>7.856410026550293</v>
      </c>
      <c r="CI135" s="42">
        <v>7.846153736114502</v>
      </c>
      <c r="CJ135" s="42">
        <v>7.8495726585388184</v>
      </c>
      <c r="CK135" s="54">
        <f t="shared" si="80"/>
        <v>7.849572579065959</v>
      </c>
      <c r="CL135" s="42"/>
      <c r="CM135" s="44"/>
      <c r="CN135" s="44">
        <v>0.89377290010452271</v>
      </c>
      <c r="CO135" s="44">
        <v>1.0100122690200806</v>
      </c>
      <c r="CP135" s="44">
        <v>0.94847375154495239</v>
      </c>
      <c r="CQ135" s="44">
        <v>0.93675214052200317</v>
      </c>
      <c r="CR135" s="44">
        <v>1.0080586671829224</v>
      </c>
      <c r="CS135" s="44">
        <v>2.0385837554931641</v>
      </c>
      <c r="CT135" s="58">
        <f t="shared" si="81"/>
        <v>1.1392755806446075</v>
      </c>
      <c r="CU135" s="44">
        <v>1.5678218603134155</v>
      </c>
      <c r="CV135" s="44">
        <v>1.4324866533279419</v>
      </c>
      <c r="CW135" s="44">
        <v>1.5093348026275635</v>
      </c>
      <c r="CX135" s="44">
        <v>1.5190328359603882</v>
      </c>
      <c r="CY135" s="44">
        <v>1.5287481546401978</v>
      </c>
      <c r="CZ135" s="44">
        <v>0.41779673099517822</v>
      </c>
      <c r="DA135" s="58">
        <f t="shared" si="82"/>
        <v>1.3292035063107808</v>
      </c>
      <c r="DB135" s="65">
        <v>625.64105224609375</v>
      </c>
      <c r="DC135" s="65">
        <v>636.5079345703125</v>
      </c>
      <c r="DD135" s="65">
        <v>694.5054931640625</v>
      </c>
      <c r="DE135" s="65">
        <v>564.4688720703125</v>
      </c>
      <c r="DF135" s="65">
        <v>682.5396728515625</v>
      </c>
      <c r="DG135" s="65">
        <v>1409.035400390625</v>
      </c>
      <c r="DH135" s="58">
        <f t="shared" si="83"/>
        <v>1.1070476220703125</v>
      </c>
      <c r="DI135" s="65">
        <v>659.14532470703125</v>
      </c>
      <c r="DJ135" s="65">
        <v>650.940185546875</v>
      </c>
      <c r="DK135" s="65">
        <v>649.5726318359375</v>
      </c>
      <c r="DL135" s="65">
        <v>679.65814208984375</v>
      </c>
      <c r="DM135" s="65">
        <v>672.82049560546875</v>
      </c>
      <c r="DN135" s="65">
        <v>1388.937744140625</v>
      </c>
      <c r="DO135" s="58">
        <f t="shared" si="84"/>
        <v>1.1282578857421874</v>
      </c>
      <c r="DP135" s="77">
        <v>47</v>
      </c>
      <c r="DQ135" s="77">
        <v>1273.875</v>
      </c>
      <c r="DR135" s="65">
        <v>757.3125</v>
      </c>
      <c r="DS135" s="65">
        <v>0</v>
      </c>
      <c r="DT135" s="65">
        <v>724.9375</v>
      </c>
      <c r="DU135" s="65">
        <v>711.8125</v>
      </c>
      <c r="DV135" s="65">
        <v>696.3125</v>
      </c>
      <c r="DW135" s="65">
        <v>0</v>
      </c>
      <c r="DX135" s="58">
        <f t="shared" si="85"/>
        <v>0.69369000000000003</v>
      </c>
      <c r="DY135" s="43">
        <v>6.35150146484375</v>
      </c>
      <c r="DZ135" s="43">
        <v>11.607625007629395</v>
      </c>
      <c r="EA135" s="43">
        <v>29.0142822265625</v>
      </c>
      <c r="EB135" s="44">
        <f t="shared" si="88"/>
        <v>1.6204466236114501</v>
      </c>
      <c r="EC135" s="42">
        <v>16</v>
      </c>
      <c r="ED135" s="42">
        <v>13</v>
      </c>
      <c r="EE135" s="42">
        <v>14</v>
      </c>
      <c r="EF135" s="42">
        <v>12</v>
      </c>
      <c r="EG135" s="42">
        <v>14</v>
      </c>
      <c r="EH135" s="42">
        <v>12</v>
      </c>
      <c r="EI135" s="56">
        <f t="shared" si="64"/>
        <v>13.5</v>
      </c>
      <c r="EJ135" s="65">
        <v>101</v>
      </c>
      <c r="EK135" s="42">
        <v>0</v>
      </c>
      <c r="EL135" s="42">
        <v>0</v>
      </c>
      <c r="EM135" s="42">
        <v>0</v>
      </c>
      <c r="EN135" s="42">
        <v>0</v>
      </c>
      <c r="EO135" s="42">
        <v>0</v>
      </c>
      <c r="EP135" s="42">
        <v>0</v>
      </c>
      <c r="EQ135" s="54" t="str">
        <f t="shared" si="65"/>
        <v>0</v>
      </c>
      <c r="ER135" s="42"/>
      <c r="ES135" s="42">
        <v>0</v>
      </c>
      <c r="ET135" s="42">
        <v>0</v>
      </c>
      <c r="EU135" s="42">
        <v>0</v>
      </c>
      <c r="EV135" s="42">
        <v>0</v>
      </c>
      <c r="EW135" s="42">
        <v>0</v>
      </c>
      <c r="EX135" s="42">
        <v>0</v>
      </c>
      <c r="EY135" s="54" t="str">
        <f t="shared" si="66"/>
        <v>0</v>
      </c>
      <c r="EZ135" s="42"/>
      <c r="FA135" s="42">
        <v>0.18000000715255737</v>
      </c>
      <c r="FB135" s="42">
        <v>0.20999999344348907</v>
      </c>
      <c r="FC135" s="42">
        <v>0.20999999344348907</v>
      </c>
      <c r="FD135" s="42">
        <v>0.20000000298023224</v>
      </c>
      <c r="FE135" s="42">
        <v>0.20000000298023224</v>
      </c>
      <c r="FF135" s="42">
        <v>0.20000000298023224</v>
      </c>
      <c r="FG135" s="54">
        <f t="shared" si="67"/>
        <v>0.20000000049670538</v>
      </c>
      <c r="FH135" s="42"/>
      <c r="FI135" s="42">
        <v>0.23000000417232513</v>
      </c>
      <c r="FJ135" s="42">
        <v>0.23999999463558197</v>
      </c>
      <c r="FK135" s="42">
        <v>0.23999999463558197</v>
      </c>
      <c r="FL135" s="42">
        <v>0.2199999988079071</v>
      </c>
      <c r="FM135" s="42">
        <v>0.23999999463558197</v>
      </c>
      <c r="FN135" s="42">
        <v>0.23999999463558197</v>
      </c>
      <c r="FO135" s="54">
        <f t="shared" si="68"/>
        <v>0.2349999969204267</v>
      </c>
      <c r="FP135" s="42"/>
      <c r="FQ135" s="42">
        <v>0.5899999737739563</v>
      </c>
      <c r="FR135" s="42">
        <v>0.5899999737739563</v>
      </c>
      <c r="FS135" s="42">
        <v>0.5899999737739563</v>
      </c>
      <c r="FT135" s="42">
        <v>0.5899999737739563</v>
      </c>
      <c r="FU135" s="42">
        <v>0.5899999737739563</v>
      </c>
      <c r="FV135" s="42">
        <v>0.5899999737739563</v>
      </c>
      <c r="FW135" s="54">
        <f t="shared" si="69"/>
        <v>0.5899999737739563</v>
      </c>
      <c r="FX135" s="42"/>
      <c r="FY135">
        <f t="shared" si="86"/>
        <v>1.1023729037570578</v>
      </c>
      <c r="FZ135">
        <f t="shared" si="87"/>
        <v>0.82675001186396291</v>
      </c>
    </row>
    <row r="136" spans="1:182">
      <c r="A136" s="40">
        <v>39203</v>
      </c>
      <c r="B136" s="41"/>
      <c r="C136" s="41"/>
      <c r="D136" s="41"/>
      <c r="E136" s="42">
        <v>7.7743587493896484</v>
      </c>
      <c r="F136" s="42">
        <v>7.7162394523620605</v>
      </c>
      <c r="G136" s="42">
        <v>7.740170955657959</v>
      </c>
      <c r="H136" s="42">
        <v>8.1538457870483398</v>
      </c>
      <c r="I136" s="42">
        <v>8.2461538314819336</v>
      </c>
      <c r="J136" s="42">
        <v>8.0888891220092773</v>
      </c>
      <c r="K136" s="54">
        <f t="shared" si="70"/>
        <v>7.9532763163248701</v>
      </c>
      <c r="L136" s="43">
        <v>12.747252464294434</v>
      </c>
      <c r="M136" s="43">
        <v>11.770451545715332</v>
      </c>
      <c r="N136" s="43">
        <v>11.037851333618164</v>
      </c>
      <c r="O136" s="43">
        <v>11.770451545715332</v>
      </c>
      <c r="P136" s="43">
        <v>11.892551422119141</v>
      </c>
      <c r="Q136" s="43">
        <v>11.282051086425781</v>
      </c>
      <c r="R136" s="54">
        <f t="shared" si="71"/>
        <v>11.750101566314697</v>
      </c>
      <c r="S136" s="43">
        <v>4.884005069732666</v>
      </c>
      <c r="T136" s="43">
        <v>4.7619047164916992</v>
      </c>
      <c r="U136" s="43">
        <v>4.6398048400878906</v>
      </c>
      <c r="V136" s="43">
        <v>3.9072039127349854</v>
      </c>
      <c r="W136" s="43">
        <v>4.029304027557373</v>
      </c>
      <c r="X136" s="43">
        <v>4.029304027557373</v>
      </c>
      <c r="Y136" s="56">
        <f t="shared" si="72"/>
        <v>4.3752544323603315</v>
      </c>
      <c r="Z136" s="42">
        <v>-4.6398047357797623E-2</v>
      </c>
      <c r="AA136" s="42">
        <v>-5.128205195069313E-2</v>
      </c>
      <c r="AB136" s="42">
        <v>-6.1050061136484146E-2</v>
      </c>
      <c r="AC136" s="42">
        <v>-6.5934069454669952E-2</v>
      </c>
      <c r="AD136" s="42">
        <v>-5.6166056543588638E-2</v>
      </c>
      <c r="AE136" s="42">
        <v>-5.6166056543588638E-2</v>
      </c>
      <c r="AF136" s="54">
        <f t="shared" si="73"/>
        <v>-5.6166057164470352E-2</v>
      </c>
      <c r="AG136" s="42">
        <v>7.7572650909423828</v>
      </c>
      <c r="AH136" s="42">
        <v>7.740170955657959</v>
      </c>
      <c r="AI136" s="42">
        <v>7.8153843879699707</v>
      </c>
      <c r="AJ136" s="42">
        <v>8.2837610244750977</v>
      </c>
      <c r="AK136" s="42">
        <v>8.4888887405395508</v>
      </c>
      <c r="AL136" s="42">
        <v>8.1401710510253906</v>
      </c>
      <c r="AM136" s="54">
        <f t="shared" si="74"/>
        <v>8.0376068751017247</v>
      </c>
      <c r="AN136" s="44">
        <v>0.35653236508369446</v>
      </c>
      <c r="AO136" s="44">
        <v>0.39072039723396301</v>
      </c>
      <c r="AP136" s="44">
        <v>0.43711844086647034</v>
      </c>
      <c r="AQ136" s="44">
        <v>0.33943834900856018</v>
      </c>
      <c r="AR136" s="44">
        <v>0.38339439034461975</v>
      </c>
      <c r="AS136" s="44">
        <v>0.32967033982276917</v>
      </c>
      <c r="AT136" s="58">
        <f t="shared" si="75"/>
        <v>0.37281238039334613</v>
      </c>
      <c r="AU136" s="42">
        <v>0.73870575428009033</v>
      </c>
      <c r="AV136" s="42">
        <v>0.75946277379989624</v>
      </c>
      <c r="AW136" s="42">
        <v>0.7667887806892395</v>
      </c>
      <c r="AX136" s="42">
        <v>0.58730161190032959</v>
      </c>
      <c r="AY136" s="42">
        <v>0.62759464979171753</v>
      </c>
      <c r="AZ136" s="42">
        <v>0.71672773361206055</v>
      </c>
      <c r="BA136" s="54">
        <f t="shared" si="63"/>
        <v>0.69943021734555566</v>
      </c>
      <c r="BB136" s="44"/>
      <c r="BC136" s="42">
        <v>0.22588522732257843</v>
      </c>
      <c r="BD136" s="42">
        <v>0.24297924339771271</v>
      </c>
      <c r="BE136" s="42">
        <v>0.26739928126335144</v>
      </c>
      <c r="BF136" s="42">
        <v>0.10744810849428177</v>
      </c>
      <c r="BG136" s="42">
        <v>0.14407815039157867</v>
      </c>
      <c r="BH136" s="42">
        <v>0.18192918598651886</v>
      </c>
      <c r="BI136" s="54">
        <f t="shared" si="76"/>
        <v>0.19495319947600365</v>
      </c>
      <c r="BJ136" s="44">
        <v>5.0335433334112167E-2</v>
      </c>
      <c r="BK136" s="44">
        <v>4.7985158860683441E-2</v>
      </c>
      <c r="BL136" s="44">
        <v>5.3584698587656021E-2</v>
      </c>
      <c r="BM136" s="44">
        <v>5.3725201636552811E-2</v>
      </c>
      <c r="BN136" s="44">
        <v>5.1511220633983612E-2</v>
      </c>
      <c r="BO136" s="44">
        <v>5.2552115172147751E-2</v>
      </c>
      <c r="BP136" s="58">
        <f t="shared" si="77"/>
        <v>5.1615638037522636E-2</v>
      </c>
      <c r="BQ136" s="42">
        <v>1.1233211755752563</v>
      </c>
      <c r="BR136" s="42">
        <v>1.0683760643005371</v>
      </c>
      <c r="BS136" s="42">
        <v>1.0854700803756714</v>
      </c>
      <c r="BT136" s="42">
        <v>1.0146520137786865</v>
      </c>
      <c r="BU136" s="42">
        <v>0.95482295751571655</v>
      </c>
      <c r="BV136" s="42">
        <v>1.0061050653457642</v>
      </c>
      <c r="BW136" s="54">
        <f t="shared" si="78"/>
        <v>1.0421245594819386</v>
      </c>
      <c r="BX136" s="44">
        <v>5.4945055395364761E-2</v>
      </c>
      <c r="BY136" s="44">
        <v>5.128205195069313E-2</v>
      </c>
      <c r="BZ136" s="44">
        <v>5.8608058840036392E-2</v>
      </c>
      <c r="CA136" s="44">
        <v>5.8608058840036392E-2</v>
      </c>
      <c r="CB136" s="44">
        <v>5.7387057691812515E-2</v>
      </c>
      <c r="CC136" s="44">
        <v>5.9829059988260269E-2</v>
      </c>
      <c r="CD136" s="58">
        <f t="shared" si="79"/>
        <v>5.6776557117700577E-2</v>
      </c>
      <c r="CE136" s="42">
        <v>7.9418802261352539</v>
      </c>
      <c r="CF136" s="42">
        <v>7.9794869422912598</v>
      </c>
      <c r="CG136" s="42">
        <v>7.9076924324035645</v>
      </c>
      <c r="CH136" s="42">
        <v>7.8632478713989258</v>
      </c>
      <c r="CI136" s="42">
        <v>7.8598289489746094</v>
      </c>
      <c r="CJ136" s="42">
        <v>7.9179487228393555</v>
      </c>
      <c r="CK136" s="54">
        <f t="shared" si="80"/>
        <v>7.9116808573404951</v>
      </c>
      <c r="CL136" s="42"/>
      <c r="CM136" s="44"/>
      <c r="CN136" s="44">
        <v>1.9164835214614868</v>
      </c>
      <c r="CO136" s="44">
        <v>1.9584859609603882</v>
      </c>
      <c r="CP136" s="44">
        <v>2.0454213619232178</v>
      </c>
      <c r="CQ136" s="44">
        <v>1.6244200468063354</v>
      </c>
      <c r="CR136" s="44">
        <v>1.6859585046768188</v>
      </c>
      <c r="CS136" s="44">
        <v>1.6410256624221802</v>
      </c>
      <c r="CT136" s="58">
        <f t="shared" si="81"/>
        <v>1.8119658430417378</v>
      </c>
      <c r="CU136" s="44">
        <v>0.62939000129699707</v>
      </c>
      <c r="CV136" s="44">
        <v>0.5862465500831604</v>
      </c>
      <c r="CW136" s="44">
        <v>0.50982260704040527</v>
      </c>
      <c r="CX136" s="44">
        <v>0.94141566753387451</v>
      </c>
      <c r="CY136" s="44">
        <v>0.8515552282333374</v>
      </c>
      <c r="CZ136" s="44">
        <v>0.95806753635406494</v>
      </c>
      <c r="DA136" s="58">
        <f t="shared" si="82"/>
        <v>0.74608293175697327</v>
      </c>
      <c r="DB136" s="65">
        <v>1337.97314453125</v>
      </c>
      <c r="DC136" s="65">
        <v>1323.1990966796875</v>
      </c>
      <c r="DD136" s="65">
        <v>1352.13671875</v>
      </c>
      <c r="DE136" s="65">
        <v>1133.5775146484375</v>
      </c>
      <c r="DF136" s="65">
        <v>1135.042724609375</v>
      </c>
      <c r="DG136" s="65">
        <v>1142.735107421875</v>
      </c>
      <c r="DH136" s="58">
        <f t="shared" si="83"/>
        <v>1.78191943359375</v>
      </c>
      <c r="DI136" s="65">
        <v>1368.620361328125</v>
      </c>
      <c r="DJ136" s="65">
        <v>1383.076904296875</v>
      </c>
      <c r="DK136" s="65">
        <v>1368.3028564453125</v>
      </c>
      <c r="DL136" s="65">
        <v>1197.093994140625</v>
      </c>
      <c r="DM136" s="65">
        <v>1200.976806640625</v>
      </c>
      <c r="DN136" s="65">
        <v>1193.82177734375</v>
      </c>
      <c r="DO136" s="58">
        <f t="shared" si="84"/>
        <v>1.850854248046875</v>
      </c>
      <c r="DP136" s="77">
        <v>24</v>
      </c>
      <c r="DQ136" s="77">
        <v>1506.675048828125</v>
      </c>
      <c r="DR136" s="65">
        <v>693.3125</v>
      </c>
      <c r="DS136" s="65">
        <v>736.5</v>
      </c>
      <c r="DT136" s="65">
        <v>715.875</v>
      </c>
      <c r="DU136" s="65">
        <v>726.3125</v>
      </c>
      <c r="DV136" s="65">
        <v>711.3125</v>
      </c>
      <c r="DW136" s="65">
        <v>0</v>
      </c>
      <c r="DX136" s="58">
        <f t="shared" si="85"/>
        <v>0.85999499999999995</v>
      </c>
      <c r="DY136" s="43">
        <v>6.5511107444763184</v>
      </c>
      <c r="DZ136" s="43">
        <v>12.759015083312988</v>
      </c>
      <c r="EA136" s="43">
        <v>29.028717041015625</v>
      </c>
      <c r="EB136" s="44">
        <f t="shared" si="88"/>
        <v>1.6827512969970704</v>
      </c>
      <c r="EC136" s="42">
        <v>12</v>
      </c>
      <c r="ED136" s="42">
        <v>10</v>
      </c>
      <c r="EE136" s="42">
        <v>9</v>
      </c>
      <c r="EF136" s="42">
        <v>12</v>
      </c>
      <c r="EG136" s="42">
        <v>12</v>
      </c>
      <c r="EH136" s="42">
        <v>10</v>
      </c>
      <c r="EI136" s="56">
        <f t="shared" si="64"/>
        <v>10.833333333333334</v>
      </c>
      <c r="EJ136" s="42"/>
      <c r="EK136" s="42">
        <v>0</v>
      </c>
      <c r="EL136" s="42">
        <v>0</v>
      </c>
      <c r="EM136" s="42">
        <v>0</v>
      </c>
      <c r="EN136" s="42">
        <v>0</v>
      </c>
      <c r="EO136" s="42">
        <v>0</v>
      </c>
      <c r="EP136" s="42">
        <v>0</v>
      </c>
      <c r="EQ136" s="54" t="str">
        <f t="shared" si="65"/>
        <v>0</v>
      </c>
      <c r="ER136" s="42"/>
      <c r="ES136" s="42">
        <v>0</v>
      </c>
      <c r="ET136" s="42">
        <v>0</v>
      </c>
      <c r="EU136" s="42">
        <v>0</v>
      </c>
      <c r="EV136" s="42">
        <v>0</v>
      </c>
      <c r="EW136" s="42">
        <v>0</v>
      </c>
      <c r="EX136" s="42">
        <v>0</v>
      </c>
      <c r="EY136" s="54" t="str">
        <f t="shared" si="66"/>
        <v>0</v>
      </c>
      <c r="EZ136" s="42"/>
      <c r="FA136" s="42">
        <v>0.18999999761581421</v>
      </c>
      <c r="FB136" s="42">
        <v>0.18999999761581421</v>
      </c>
      <c r="FC136" s="42">
        <v>0.18999999761581421</v>
      </c>
      <c r="FD136" s="42">
        <v>0.17000000178813934</v>
      </c>
      <c r="FE136" s="42">
        <v>0.17000000178813934</v>
      </c>
      <c r="FF136" s="42">
        <v>0.18999999761581421</v>
      </c>
      <c r="FG136" s="54">
        <f t="shared" si="67"/>
        <v>0.18333333233992258</v>
      </c>
      <c r="FH136" s="42"/>
      <c r="FI136" s="42">
        <v>0.2199999988079071</v>
      </c>
      <c r="FJ136" s="42">
        <v>0.20999999344348907</v>
      </c>
      <c r="FK136" s="42">
        <v>0.20999999344348907</v>
      </c>
      <c r="FL136" s="42">
        <v>0.20999999344348907</v>
      </c>
      <c r="FM136" s="42">
        <v>0.23000000417232513</v>
      </c>
      <c r="FN136" s="42">
        <v>0.23000000417232513</v>
      </c>
      <c r="FO136" s="54">
        <f t="shared" si="68"/>
        <v>0.21833333124717078</v>
      </c>
      <c r="FP136" s="42"/>
      <c r="FQ136" s="42">
        <v>0.5899999737739563</v>
      </c>
      <c r="FR136" s="42">
        <v>0.5899999737739563</v>
      </c>
      <c r="FS136" s="42">
        <v>0.5899999737739563</v>
      </c>
      <c r="FT136" s="42">
        <v>0.5899999737739563</v>
      </c>
      <c r="FU136" s="42">
        <v>0.5899999737739563</v>
      </c>
      <c r="FV136" s="42">
        <v>0.5899999737739563</v>
      </c>
      <c r="FW136" s="54">
        <f t="shared" si="69"/>
        <v>0.5899999737739563</v>
      </c>
      <c r="FX136" s="42"/>
      <c r="FY136">
        <f t="shared" si="86"/>
        <v>1.0695129874210143</v>
      </c>
      <c r="FZ136">
        <f t="shared" si="87"/>
        <v>0.81732127227994589</v>
      </c>
    </row>
    <row r="137" spans="1:182">
      <c r="A137" s="40">
        <v>39204</v>
      </c>
      <c r="B137" s="41"/>
      <c r="C137" s="41"/>
      <c r="D137" s="41"/>
      <c r="E137" s="42">
        <v>7.8153843879699707</v>
      </c>
      <c r="F137" s="42">
        <v>7.7743587493896484</v>
      </c>
      <c r="G137" s="42">
        <v>7.8085470199584961</v>
      </c>
      <c r="H137" s="42">
        <v>8.1675214767456055</v>
      </c>
      <c r="I137" s="42">
        <v>8.3658123016357422</v>
      </c>
      <c r="J137" s="42">
        <v>8.1777782440185547</v>
      </c>
      <c r="K137" s="54">
        <f t="shared" si="70"/>
        <v>8.018233696619669</v>
      </c>
      <c r="L137" s="43">
        <v>10.79365062713623</v>
      </c>
      <c r="M137" s="43">
        <v>10.40293025970459</v>
      </c>
      <c r="N137" s="43">
        <v>10.158730506896973</v>
      </c>
      <c r="O137" s="43">
        <v>10.964591026306152</v>
      </c>
      <c r="P137" s="43">
        <v>13.919413566589355</v>
      </c>
      <c r="Q137" s="43">
        <v>13.308913230895996</v>
      </c>
      <c r="R137" s="54">
        <f t="shared" si="71"/>
        <v>11.591371536254883</v>
      </c>
      <c r="S137" s="43">
        <v>5.0061049461364746</v>
      </c>
      <c r="T137" s="43">
        <v>6.8376069068908691</v>
      </c>
      <c r="U137" s="43">
        <v>4.884005069732666</v>
      </c>
      <c r="V137" s="43">
        <v>4.6398048400878906</v>
      </c>
      <c r="W137" s="43">
        <v>2.9304029941558838</v>
      </c>
      <c r="X137" s="43">
        <v>3.5409035682678223</v>
      </c>
      <c r="Y137" s="56">
        <f t="shared" si="72"/>
        <v>4.6398047208786011</v>
      </c>
      <c r="Z137" s="42">
        <v>-5.128205195069313E-2</v>
      </c>
      <c r="AA137" s="42">
        <v>-5.6166056543588638E-2</v>
      </c>
      <c r="AB137" s="42">
        <v>-5.6166056543588638E-2</v>
      </c>
      <c r="AC137" s="42">
        <v>-5.128205195069313E-2</v>
      </c>
      <c r="AD137" s="42">
        <v>-5.6166056543588638E-2</v>
      </c>
      <c r="AE137" s="42">
        <v>-5.6166056543588638E-2</v>
      </c>
      <c r="AF137" s="54">
        <f t="shared" si="73"/>
        <v>-5.4538055012623467E-2</v>
      </c>
      <c r="AG137" s="42">
        <v>7.8256411552429199</v>
      </c>
      <c r="AH137" s="42">
        <v>7.8119659423828125</v>
      </c>
      <c r="AI137" s="42">
        <v>7.760683536529541</v>
      </c>
      <c r="AJ137" s="42">
        <v>8.1504278182983398</v>
      </c>
      <c r="AK137" s="42">
        <v>8.4717950820922852</v>
      </c>
      <c r="AL137" s="42">
        <v>8.2803421020507813</v>
      </c>
      <c r="AM137" s="54">
        <f t="shared" si="74"/>
        <v>8.0501426060994472</v>
      </c>
      <c r="AN137" s="44">
        <v>0.30280831456184387</v>
      </c>
      <c r="AO137" s="44">
        <v>0.42490842938423157</v>
      </c>
      <c r="AP137" s="44">
        <v>0.46398046612739563</v>
      </c>
      <c r="AQ137" s="44">
        <v>0.35897436738014221</v>
      </c>
      <c r="AR137" s="44">
        <v>0.55677658319473267</v>
      </c>
      <c r="AS137" s="44">
        <v>0.5128205418586731</v>
      </c>
      <c r="AT137" s="58">
        <f t="shared" si="75"/>
        <v>0.43671145041783649</v>
      </c>
      <c r="AU137" s="42">
        <v>0.78754580020904541</v>
      </c>
      <c r="AV137" s="42">
        <v>0.74481076002120972</v>
      </c>
      <c r="AW137" s="42">
        <v>0.70207571983337402</v>
      </c>
      <c r="AX137" s="42">
        <v>0.75213676691055298</v>
      </c>
      <c r="AY137" s="42">
        <v>0.74481076002120972</v>
      </c>
      <c r="AZ137" s="42">
        <v>0.73748475313186646</v>
      </c>
      <c r="BA137" s="54">
        <f t="shared" si="63"/>
        <v>0.74481076002120972</v>
      </c>
      <c r="BB137" s="44"/>
      <c r="BC137" s="42">
        <v>0.19902320206165314</v>
      </c>
      <c r="BD137" s="42">
        <v>0.21123321354389191</v>
      </c>
      <c r="BE137" s="42">
        <v>0.19291819632053375</v>
      </c>
      <c r="BF137" s="42">
        <v>0.20879121124744415</v>
      </c>
      <c r="BG137" s="42">
        <v>0.21001221239566803</v>
      </c>
      <c r="BH137" s="42">
        <v>0.15140415728092194</v>
      </c>
      <c r="BI137" s="54">
        <f t="shared" si="76"/>
        <v>0.19556369880835214</v>
      </c>
      <c r="BJ137" s="44">
        <v>5.1547948271036148E-2</v>
      </c>
      <c r="BK137" s="44">
        <v>5.04743792116642E-2</v>
      </c>
      <c r="BL137" s="44">
        <v>5.04743792116642E-2</v>
      </c>
      <c r="BM137" s="44">
        <v>4.9471348524093628E-2</v>
      </c>
      <c r="BN137" s="44">
        <v>4.8462998121976852E-2</v>
      </c>
      <c r="BO137" s="44">
        <v>4.833657294511795E-2</v>
      </c>
      <c r="BP137" s="58">
        <f t="shared" si="77"/>
        <v>4.9794604380925499E-2</v>
      </c>
      <c r="BQ137" s="42">
        <v>1.0598291158676147</v>
      </c>
      <c r="BR137" s="42">
        <v>1.1050060987472534</v>
      </c>
      <c r="BS137" s="42">
        <v>1.1001220941543579</v>
      </c>
      <c r="BT137" s="42">
        <v>1.1001220941543579</v>
      </c>
      <c r="BU137" s="42">
        <v>1.1330891847610474</v>
      </c>
      <c r="BV137" s="42">
        <v>1.0989011526107788</v>
      </c>
      <c r="BW137" s="54">
        <f t="shared" si="78"/>
        <v>1.0995116233825684</v>
      </c>
      <c r="BX137" s="44">
        <v>5.7387057691812515E-2</v>
      </c>
      <c r="BY137" s="44">
        <v>5.6166056543588638E-2</v>
      </c>
      <c r="BZ137" s="44">
        <v>5.8608058840036392E-2</v>
      </c>
      <c r="CA137" s="44">
        <v>5.4945055395364761E-2</v>
      </c>
      <c r="CB137" s="44">
        <v>6.2271062284708023E-2</v>
      </c>
      <c r="CC137" s="44">
        <v>6.1050061136484146E-2</v>
      </c>
      <c r="CD137" s="58">
        <f t="shared" si="79"/>
        <v>5.8404558648665748E-2</v>
      </c>
      <c r="CE137" s="42">
        <v>7.9863247871398926</v>
      </c>
      <c r="CF137" s="42">
        <v>8.0102567672729492</v>
      </c>
      <c r="CG137" s="42">
        <v>7.9829058647155762</v>
      </c>
      <c r="CH137" s="42">
        <v>7.9555554389953613</v>
      </c>
      <c r="CI137" s="42">
        <v>7.9247860908508301</v>
      </c>
      <c r="CJ137" s="42">
        <v>7.9487180709838867</v>
      </c>
      <c r="CK137" s="54">
        <f t="shared" si="80"/>
        <v>7.968091169993083</v>
      </c>
      <c r="CL137" s="42"/>
      <c r="CM137" s="44"/>
      <c r="CN137" s="44">
        <v>1.6605616807937622</v>
      </c>
      <c r="CO137" s="44">
        <v>1.6615384817123413</v>
      </c>
      <c r="CP137" s="44">
        <v>1.6058608293533325</v>
      </c>
      <c r="CQ137" s="44">
        <v>1.6517704725265503</v>
      </c>
      <c r="CR137" s="44">
        <v>1.7035409212112427</v>
      </c>
      <c r="CS137" s="44">
        <v>1.7045177221298218</v>
      </c>
      <c r="CT137" s="58">
        <f t="shared" si="81"/>
        <v>1.6646316846211751</v>
      </c>
      <c r="CU137" s="44">
        <v>0.94141566753387451</v>
      </c>
      <c r="CV137" s="44">
        <v>0.88388854265213013</v>
      </c>
      <c r="CW137" s="44">
        <v>0.95806753635406494</v>
      </c>
      <c r="CX137" s="44">
        <v>0.92485761642456055</v>
      </c>
      <c r="CY137" s="44">
        <v>0.88388854265213013</v>
      </c>
      <c r="CZ137" s="44">
        <v>0.91661465167999268</v>
      </c>
      <c r="DA137" s="58">
        <f t="shared" si="82"/>
        <v>0.91812209288279212</v>
      </c>
      <c r="DB137" s="65">
        <v>1120.879150390625</v>
      </c>
      <c r="DC137" s="65">
        <v>1124.1759033203125</v>
      </c>
      <c r="DD137" s="65">
        <v>1108.5469970703125</v>
      </c>
      <c r="DE137" s="65">
        <v>1100.854736328125</v>
      </c>
      <c r="DF137" s="65">
        <v>1182.906005859375</v>
      </c>
      <c r="DG137" s="65">
        <v>1111.84375</v>
      </c>
      <c r="DH137" s="58">
        <f t="shared" si="83"/>
        <v>1.6198095703124999</v>
      </c>
      <c r="DI137" s="65">
        <v>1181.95361328125</v>
      </c>
      <c r="DJ137" s="65">
        <v>1177.216064453125</v>
      </c>
      <c r="DK137" s="65">
        <v>1183.394287109375</v>
      </c>
      <c r="DL137" s="65">
        <v>1183.6142578125</v>
      </c>
      <c r="DM137" s="65">
        <v>1193.82177734375</v>
      </c>
      <c r="DN137" s="65">
        <v>1192.674072265625</v>
      </c>
      <c r="DO137" s="58">
        <f t="shared" si="84"/>
        <v>1.7070417773437501</v>
      </c>
      <c r="DP137" s="77">
        <v>0</v>
      </c>
      <c r="DQ137" s="77">
        <v>1351.199951171875</v>
      </c>
      <c r="DR137" s="65">
        <v>0</v>
      </c>
      <c r="DS137" s="65">
        <v>734.5</v>
      </c>
      <c r="DT137" s="65">
        <v>723.625</v>
      </c>
      <c r="DU137" s="65">
        <v>725.75</v>
      </c>
      <c r="DV137" s="65">
        <v>707.125</v>
      </c>
      <c r="DW137" s="65">
        <v>712.6875</v>
      </c>
      <c r="DX137" s="58">
        <f t="shared" si="85"/>
        <v>0.86488500000000001</v>
      </c>
      <c r="DY137" s="43">
        <v>6.5674724578857422</v>
      </c>
      <c r="DZ137" s="43">
        <v>13.415921211242676</v>
      </c>
      <c r="EA137" s="43">
        <v>26.184532165527344</v>
      </c>
      <c r="EB137" s="44">
        <f t="shared" si="88"/>
        <v>1.6111334826660157</v>
      </c>
      <c r="EC137" s="42">
        <v>10</v>
      </c>
      <c r="ED137" s="42">
        <v>9</v>
      </c>
      <c r="EE137" s="42">
        <v>12</v>
      </c>
      <c r="EF137" s="42">
        <v>12</v>
      </c>
      <c r="EG137" s="42">
        <v>12</v>
      </c>
      <c r="EH137" s="42">
        <v>10</v>
      </c>
      <c r="EI137" s="56">
        <f t="shared" si="64"/>
        <v>10.833333333333334</v>
      </c>
      <c r="EJ137" s="42"/>
      <c r="EK137" s="42">
        <v>0</v>
      </c>
      <c r="EL137" s="42">
        <v>0</v>
      </c>
      <c r="EM137" s="42">
        <v>0</v>
      </c>
      <c r="EN137" s="42">
        <v>0</v>
      </c>
      <c r="EO137" s="42">
        <v>0</v>
      </c>
      <c r="EP137" s="42">
        <v>0</v>
      </c>
      <c r="EQ137" s="54" t="str">
        <f t="shared" si="65"/>
        <v>0</v>
      </c>
      <c r="ER137" s="42"/>
      <c r="ES137" s="42">
        <v>0</v>
      </c>
      <c r="ET137" s="42">
        <v>0</v>
      </c>
      <c r="EU137" s="42">
        <v>0</v>
      </c>
      <c r="EV137" s="42">
        <v>0</v>
      </c>
      <c r="EW137" s="42">
        <v>0</v>
      </c>
      <c r="EX137" s="42">
        <v>0</v>
      </c>
      <c r="EY137" s="54" t="str">
        <f t="shared" si="66"/>
        <v>0</v>
      </c>
      <c r="EZ137" s="42"/>
      <c r="FA137" s="42">
        <v>0.18999999761581421</v>
      </c>
      <c r="FB137" s="42">
        <v>0.18999999761581421</v>
      </c>
      <c r="FC137" s="42">
        <v>0.18999999761581421</v>
      </c>
      <c r="FD137" s="42">
        <v>0.18999999761581421</v>
      </c>
      <c r="FE137" s="42">
        <v>0.18999999761581421</v>
      </c>
      <c r="FF137" s="42">
        <v>0.18999999761581421</v>
      </c>
      <c r="FG137" s="54">
        <f t="shared" si="67"/>
        <v>0.18999999761581421</v>
      </c>
      <c r="FH137" s="42"/>
      <c r="FI137" s="42">
        <v>0.23000000417232513</v>
      </c>
      <c r="FJ137" s="42">
        <v>0.23000000417232513</v>
      </c>
      <c r="FK137" s="42">
        <v>0.23000000417232513</v>
      </c>
      <c r="FL137" s="42">
        <v>0.23000000417232513</v>
      </c>
      <c r="FM137" s="42">
        <v>0.23000000417232513</v>
      </c>
      <c r="FN137" s="42">
        <v>0.23000000417232513</v>
      </c>
      <c r="FO137" s="54">
        <f t="shared" si="68"/>
        <v>0.23000000417232513</v>
      </c>
      <c r="FP137" s="42"/>
      <c r="FQ137" s="42">
        <v>0.5899999737739563</v>
      </c>
      <c r="FR137" s="42">
        <v>0.5899999737739563</v>
      </c>
      <c r="FS137" s="42">
        <v>0.5899999737739563</v>
      </c>
      <c r="FT137" s="42">
        <v>0.5899999737739563</v>
      </c>
      <c r="FU137" s="42">
        <v>0.5899999737739563</v>
      </c>
      <c r="FV137" s="42">
        <v>0.5899999737739563</v>
      </c>
      <c r="FW137" s="54">
        <f t="shared" si="69"/>
        <v>0.5899999737739563</v>
      </c>
      <c r="FX137" s="42"/>
      <c r="FY137">
        <f t="shared" si="86"/>
        <v>1.0263051233286551</v>
      </c>
      <c r="FZ137">
        <f t="shared" si="87"/>
        <v>0.87374783271130763</v>
      </c>
    </row>
    <row r="138" spans="1:182">
      <c r="A138" s="40">
        <v>39205</v>
      </c>
      <c r="B138" s="41"/>
      <c r="C138" s="41"/>
      <c r="D138" s="41"/>
      <c r="E138" s="42">
        <v>7.760683536529541</v>
      </c>
      <c r="F138" s="42">
        <v>7.6957263946533203</v>
      </c>
      <c r="G138" s="42"/>
      <c r="H138" s="42"/>
      <c r="I138" s="42"/>
      <c r="J138" s="42"/>
      <c r="K138" s="54">
        <f t="shared" si="70"/>
        <v>7.7282049655914307</v>
      </c>
      <c r="L138" s="43">
        <v>12.185592651367188</v>
      </c>
      <c r="M138" s="43">
        <v>11.159951210021973</v>
      </c>
      <c r="N138" s="43"/>
      <c r="O138" s="43"/>
      <c r="P138" s="43"/>
      <c r="Q138" s="43"/>
      <c r="R138" s="54">
        <f t="shared" si="71"/>
        <v>11.67277193069458</v>
      </c>
      <c r="S138" s="43">
        <v>4.7619047164916992</v>
      </c>
      <c r="T138" s="43">
        <v>4.029304027557373</v>
      </c>
      <c r="U138" s="43"/>
      <c r="V138" s="43"/>
      <c r="W138" s="43"/>
      <c r="X138" s="43"/>
      <c r="Y138" s="56">
        <f t="shared" si="72"/>
        <v>4.3956043720245361</v>
      </c>
      <c r="Z138" s="42">
        <v>-5.6166056543588638E-2</v>
      </c>
      <c r="AA138" s="42">
        <v>-4.1514042764902115E-2</v>
      </c>
      <c r="AB138" s="42"/>
      <c r="AC138" s="42"/>
      <c r="AD138" s="42"/>
      <c r="AE138" s="42"/>
      <c r="AF138" s="54">
        <f t="shared" si="73"/>
        <v>-4.8840049654245377E-2</v>
      </c>
      <c r="AG138" s="42">
        <v>7.7777776718139648</v>
      </c>
      <c r="AH138" s="42">
        <v>7.7196578979492188</v>
      </c>
      <c r="AI138" s="42"/>
      <c r="AJ138" s="42"/>
      <c r="AK138" s="42"/>
      <c r="AL138" s="42"/>
      <c r="AM138" s="54">
        <f t="shared" si="74"/>
        <v>7.7487177848815918</v>
      </c>
      <c r="AN138" s="44">
        <v>0.40293040871620178</v>
      </c>
      <c r="AO138" s="44">
        <v>0.39804640412330627</v>
      </c>
      <c r="AP138" s="44"/>
      <c r="AQ138" s="44"/>
      <c r="AR138" s="44"/>
      <c r="AS138" s="44"/>
      <c r="AT138" s="58">
        <f t="shared" si="75"/>
        <v>0.40048840641975403</v>
      </c>
      <c r="AU138" s="42">
        <v>0.77289378643035889</v>
      </c>
      <c r="AV138" s="42">
        <v>0.71672773361206055</v>
      </c>
      <c r="AW138" s="42"/>
      <c r="AX138" s="42"/>
      <c r="AY138" s="42"/>
      <c r="AZ138" s="42"/>
      <c r="BA138" s="54">
        <f t="shared" si="63"/>
        <v>0.74481076002120972</v>
      </c>
      <c r="BB138" s="44"/>
      <c r="BC138" s="42">
        <v>0.17094017565250397</v>
      </c>
      <c r="BD138" s="42">
        <v>0.17094017565250397</v>
      </c>
      <c r="BE138" s="42"/>
      <c r="BF138" s="42"/>
      <c r="BG138" s="42"/>
      <c r="BH138" s="42"/>
      <c r="BI138" s="54">
        <f t="shared" si="76"/>
        <v>0.17094017565250397</v>
      </c>
      <c r="BJ138" s="44">
        <v>4.9360770732164383E-2</v>
      </c>
      <c r="BK138" s="44">
        <v>5.0396103411912918E-2</v>
      </c>
      <c r="BL138" s="44"/>
      <c r="BM138" s="44"/>
      <c r="BN138" s="44"/>
      <c r="BO138" s="44"/>
      <c r="BP138" s="58">
        <f t="shared" si="77"/>
        <v>4.9878437072038651E-2</v>
      </c>
      <c r="BQ138" s="42">
        <v>1.0512820482254028</v>
      </c>
      <c r="BR138" s="42">
        <v>1.0463980436325073</v>
      </c>
      <c r="BS138" s="42"/>
      <c r="BT138" s="42"/>
      <c r="BU138" s="42"/>
      <c r="BV138" s="42"/>
      <c r="BW138" s="54">
        <f t="shared" si="78"/>
        <v>1.0488400459289551</v>
      </c>
      <c r="BX138" s="44">
        <v>6.4713068306446075E-2</v>
      </c>
      <c r="BY138" s="44">
        <v>6.4713068306446075E-2</v>
      </c>
      <c r="BZ138" s="44"/>
      <c r="CA138" s="44"/>
      <c r="CB138" s="44"/>
      <c r="CC138" s="44"/>
      <c r="CD138" s="58">
        <f t="shared" si="79"/>
        <v>6.4713068306446075E-2</v>
      </c>
      <c r="CE138" s="42">
        <v>8.0102567672729492</v>
      </c>
      <c r="CF138" s="42">
        <v>8.0170936584472656</v>
      </c>
      <c r="CG138" s="42"/>
      <c r="CH138" s="42"/>
      <c r="CI138" s="42"/>
      <c r="CJ138" s="42"/>
      <c r="CK138" s="54">
        <f t="shared" si="80"/>
        <v>8.0136752128601074</v>
      </c>
      <c r="CL138" s="42"/>
      <c r="CM138" s="44"/>
      <c r="CN138" s="44">
        <v>1.6478632688522339</v>
      </c>
      <c r="CO138" s="44">
        <v>1.6976801156997681</v>
      </c>
      <c r="CP138" s="44"/>
      <c r="CQ138" s="44"/>
      <c r="CR138" s="44"/>
      <c r="CS138" s="44"/>
      <c r="CT138" s="58">
        <f t="shared" si="81"/>
        <v>1.672771692276001</v>
      </c>
      <c r="CU138" s="44">
        <v>0.94972854852676392</v>
      </c>
      <c r="CV138" s="44">
        <v>0.83553606271743774</v>
      </c>
      <c r="CW138" s="44"/>
      <c r="CX138" s="44"/>
      <c r="CY138" s="44"/>
      <c r="CZ138" s="44"/>
      <c r="DA138" s="58">
        <f t="shared" si="82"/>
        <v>0.89263230562210083</v>
      </c>
      <c r="DB138" s="65">
        <v>1090.842529296875</v>
      </c>
      <c r="DC138" s="65">
        <v>1171.4285888671875</v>
      </c>
      <c r="DD138" s="65"/>
      <c r="DE138" s="65"/>
      <c r="DF138" s="65"/>
      <c r="DG138" s="65"/>
      <c r="DH138" s="58">
        <f t="shared" si="83"/>
        <v>1.628835205078125</v>
      </c>
      <c r="DI138" s="65">
        <v>1175.7752685546875</v>
      </c>
      <c r="DJ138" s="65">
        <v>1161.172119140625</v>
      </c>
      <c r="DK138" s="65"/>
      <c r="DL138" s="65"/>
      <c r="DM138" s="65"/>
      <c r="DN138" s="65"/>
      <c r="DO138" s="58">
        <f t="shared" si="84"/>
        <v>1.6826021191406251</v>
      </c>
      <c r="DP138" s="77"/>
      <c r="DQ138" s="77"/>
      <c r="DR138" s="65">
        <v>0</v>
      </c>
      <c r="DS138" s="65">
        <v>0</v>
      </c>
      <c r="DT138" s="65"/>
      <c r="DU138" s="65"/>
      <c r="DV138" s="65"/>
      <c r="DW138" s="65"/>
      <c r="DX138" s="58" t="str">
        <f t="shared" si="85"/>
        <v/>
      </c>
      <c r="DY138" s="43"/>
      <c r="DZ138" s="43"/>
      <c r="EA138" s="43"/>
      <c r="EB138" s="44" t="str">
        <f t="shared" si="88"/>
        <v/>
      </c>
      <c r="EC138" s="42">
        <v>10</v>
      </c>
      <c r="ED138" s="42">
        <v>10</v>
      </c>
      <c r="EE138" s="42"/>
      <c r="EF138" s="42"/>
      <c r="EG138" s="42"/>
      <c r="EH138" s="42"/>
      <c r="EI138" s="56">
        <f t="shared" si="64"/>
        <v>10</v>
      </c>
      <c r="EJ138" s="42"/>
      <c r="EK138" s="42">
        <v>0</v>
      </c>
      <c r="EL138" s="42">
        <v>0</v>
      </c>
      <c r="EM138" s="42"/>
      <c r="EN138" s="42"/>
      <c r="EO138" s="42"/>
      <c r="EP138" s="42"/>
      <c r="EQ138" s="54" t="str">
        <f t="shared" si="65"/>
        <v>0</v>
      </c>
      <c r="ER138" s="42"/>
      <c r="ES138" s="42">
        <v>0</v>
      </c>
      <c r="ET138" s="42">
        <v>0</v>
      </c>
      <c r="EU138" s="42"/>
      <c r="EV138" s="42"/>
      <c r="EW138" s="42"/>
      <c r="EX138" s="42"/>
      <c r="EY138" s="54" t="str">
        <f t="shared" si="66"/>
        <v>0</v>
      </c>
      <c r="EZ138" s="42"/>
      <c r="FA138" s="42">
        <v>0.18999999761581421</v>
      </c>
      <c r="FB138" s="42">
        <v>0.18999999761581421</v>
      </c>
      <c r="FC138" s="42"/>
      <c r="FD138" s="42"/>
      <c r="FE138" s="42"/>
      <c r="FF138" s="42"/>
      <c r="FG138" s="54">
        <f t="shared" si="67"/>
        <v>0.18999999761581421</v>
      </c>
      <c r="FH138" s="42"/>
      <c r="FI138" s="42">
        <v>0.23000000417232513</v>
      </c>
      <c r="FJ138" s="42">
        <v>0.23000000417232513</v>
      </c>
      <c r="FK138" s="42"/>
      <c r="FL138" s="42"/>
      <c r="FM138" s="42"/>
      <c r="FN138" s="42"/>
      <c r="FO138" s="54">
        <f t="shared" si="68"/>
        <v>0.23000000417232513</v>
      </c>
      <c r="FP138" s="42"/>
      <c r="FQ138" s="42">
        <v>0.5899999737739563</v>
      </c>
      <c r="FR138" s="42">
        <v>0.5899999737739563</v>
      </c>
      <c r="FS138" s="42"/>
      <c r="FT138" s="42"/>
      <c r="FU138" s="42"/>
      <c r="FV138" s="42"/>
      <c r="FW138" s="54">
        <f t="shared" si="69"/>
        <v>0.5899999737739563</v>
      </c>
      <c r="FX138" s="42"/>
    </row>
    <row r="139" spans="1:182">
      <c r="A139" s="41"/>
      <c r="B139" s="41"/>
      <c r="C139" s="41"/>
      <c r="D139" s="41"/>
      <c r="E139" s="42"/>
      <c r="F139" s="42"/>
      <c r="G139" s="42"/>
      <c r="H139" s="42"/>
      <c r="I139" s="42"/>
      <c r="J139" s="42"/>
      <c r="K139" s="54" t="str">
        <f t="shared" si="70"/>
        <v/>
      </c>
      <c r="L139" s="43"/>
      <c r="M139" s="43"/>
      <c r="N139" s="43"/>
      <c r="O139" s="43"/>
      <c r="P139" s="43"/>
      <c r="Q139" s="43"/>
      <c r="R139" s="54" t="e">
        <f t="shared" si="71"/>
        <v>#DIV/0!</v>
      </c>
      <c r="S139" s="43"/>
      <c r="T139" s="43"/>
      <c r="U139" s="43"/>
      <c r="V139" s="43"/>
      <c r="W139" s="43"/>
      <c r="X139" s="43"/>
      <c r="Y139" s="56" t="str">
        <f t="shared" si="72"/>
        <v/>
      </c>
      <c r="Z139" s="42"/>
      <c r="AA139" s="42"/>
      <c r="AB139" s="42"/>
      <c r="AC139" s="42"/>
      <c r="AD139" s="42"/>
      <c r="AE139" s="42"/>
      <c r="AF139" s="54" t="e">
        <f t="shared" si="73"/>
        <v>#DIV/0!</v>
      </c>
      <c r="AG139" s="42"/>
      <c r="AH139" s="42"/>
      <c r="AI139" s="42"/>
      <c r="AJ139" s="42"/>
      <c r="AK139" s="42"/>
      <c r="AL139" s="42"/>
      <c r="AM139" s="54" t="str">
        <f t="shared" si="74"/>
        <v/>
      </c>
      <c r="AN139" s="44"/>
      <c r="AO139" s="44"/>
      <c r="AP139" s="44"/>
      <c r="AQ139" s="44"/>
      <c r="AR139" s="44"/>
      <c r="AS139" s="44"/>
      <c r="AT139" s="58" t="str">
        <f t="shared" si="75"/>
        <v/>
      </c>
      <c r="AU139" s="42"/>
      <c r="AV139" s="42"/>
      <c r="AW139" s="42"/>
      <c r="AX139" s="42"/>
      <c r="AY139" s="42"/>
      <c r="AZ139" s="42"/>
      <c r="BA139" s="54" t="str">
        <f t="shared" si="63"/>
        <v/>
      </c>
      <c r="BB139" s="44"/>
      <c r="BC139" s="42"/>
      <c r="BD139" s="42"/>
      <c r="BE139" s="42"/>
      <c r="BF139" s="42"/>
      <c r="BG139" s="42"/>
      <c r="BH139" s="42"/>
      <c r="BI139" s="54" t="str">
        <f t="shared" si="76"/>
        <v/>
      </c>
      <c r="BJ139" s="44"/>
      <c r="BK139" s="44"/>
      <c r="BL139" s="44"/>
      <c r="BM139" s="44"/>
      <c r="BN139" s="44"/>
      <c r="BO139" s="44"/>
      <c r="BP139" s="58" t="str">
        <f t="shared" si="77"/>
        <v/>
      </c>
      <c r="BQ139" s="42"/>
      <c r="BR139" s="42"/>
      <c r="BS139" s="42"/>
      <c r="BT139" s="42"/>
      <c r="BU139" s="42"/>
      <c r="BV139" s="42"/>
      <c r="BW139" s="54" t="str">
        <f t="shared" si="78"/>
        <v/>
      </c>
      <c r="BX139" s="44"/>
      <c r="BY139" s="44"/>
      <c r="BZ139" s="44"/>
      <c r="CA139" s="44"/>
      <c r="CB139" s="44"/>
      <c r="CC139" s="44"/>
      <c r="CD139" s="58" t="str">
        <f t="shared" si="79"/>
        <v/>
      </c>
      <c r="CE139" s="42"/>
      <c r="CF139" s="42"/>
      <c r="CG139" s="42"/>
      <c r="CH139" s="42"/>
      <c r="CI139" s="42"/>
      <c r="CJ139" s="42"/>
      <c r="CK139" s="54" t="str">
        <f t="shared" si="80"/>
        <v/>
      </c>
      <c r="CL139" s="42"/>
      <c r="CM139" s="44"/>
      <c r="CN139" s="44"/>
      <c r="CO139" s="44"/>
      <c r="CP139" s="44"/>
      <c r="CQ139" s="44"/>
      <c r="CR139" s="44"/>
      <c r="CS139" s="44"/>
      <c r="CT139" s="58" t="str">
        <f t="shared" si="81"/>
        <v/>
      </c>
      <c r="CU139" s="44"/>
      <c r="CV139" s="44"/>
      <c r="CW139" s="44"/>
      <c r="CX139" s="44"/>
      <c r="CY139" s="44"/>
      <c r="CZ139" s="44"/>
      <c r="DA139" s="58" t="str">
        <f t="shared" si="82"/>
        <v/>
      </c>
      <c r="DB139" s="65"/>
      <c r="DC139" s="65"/>
      <c r="DD139" s="65"/>
      <c r="DE139" s="65"/>
      <c r="DF139" s="65"/>
      <c r="DG139" s="65"/>
      <c r="DH139" s="58" t="str">
        <f t="shared" si="83"/>
        <v/>
      </c>
      <c r="DI139" s="65"/>
      <c r="DJ139" s="65"/>
      <c r="DK139" s="65"/>
      <c r="DL139" s="65"/>
      <c r="DM139" s="65"/>
      <c r="DN139" s="65"/>
      <c r="DO139" s="58" t="str">
        <f t="shared" si="84"/>
        <v/>
      </c>
      <c r="DP139" s="77"/>
      <c r="DQ139" s="77"/>
      <c r="DR139" s="65"/>
      <c r="DS139" s="65"/>
      <c r="DT139" s="65"/>
      <c r="DU139" s="65"/>
      <c r="DV139" s="65"/>
      <c r="DW139" s="65"/>
      <c r="DX139" s="58" t="str">
        <f t="shared" si="85"/>
        <v/>
      </c>
      <c r="DY139" s="43"/>
      <c r="DZ139" s="43"/>
      <c r="EA139" s="43"/>
      <c r="EB139" s="44" t="str">
        <f t="shared" si="88"/>
        <v/>
      </c>
      <c r="EC139" s="42"/>
      <c r="ED139" s="42"/>
      <c r="EE139" s="42"/>
      <c r="EF139" s="42"/>
      <c r="EG139" s="42"/>
      <c r="EH139" s="42"/>
      <c r="EI139" s="56" t="str">
        <f t="shared" si="64"/>
        <v/>
      </c>
      <c r="EJ139" s="42"/>
      <c r="EK139" s="42"/>
      <c r="EL139" s="42"/>
      <c r="EM139" s="42"/>
      <c r="EN139" s="42"/>
      <c r="EO139" s="42"/>
      <c r="EP139" s="42"/>
      <c r="EQ139" s="54" t="str">
        <f t="shared" si="65"/>
        <v>0</v>
      </c>
      <c r="ER139" s="42"/>
      <c r="ES139" s="42"/>
      <c r="ET139" s="42"/>
      <c r="EU139" s="42"/>
      <c r="EV139" s="42"/>
      <c r="EW139" s="42"/>
      <c r="EX139" s="42"/>
      <c r="EY139" s="54" t="str">
        <f t="shared" si="66"/>
        <v>0</v>
      </c>
      <c r="EZ139" s="42"/>
      <c r="FA139" s="42"/>
      <c r="FB139" s="42"/>
      <c r="FC139" s="42"/>
      <c r="FD139" s="42"/>
      <c r="FE139" s="42"/>
      <c r="FF139" s="42"/>
      <c r="FG139" s="54" t="str">
        <f t="shared" si="67"/>
        <v/>
      </c>
      <c r="FH139" s="42"/>
      <c r="FI139" s="42"/>
      <c r="FJ139" s="42"/>
      <c r="FK139" s="42"/>
      <c r="FL139" s="42"/>
      <c r="FM139" s="42"/>
      <c r="FN139" s="42"/>
      <c r="FO139" s="54" t="str">
        <f t="shared" si="68"/>
        <v/>
      </c>
      <c r="FP139" s="42"/>
      <c r="FQ139" s="42"/>
      <c r="FR139" s="42"/>
      <c r="FS139" s="42"/>
      <c r="FT139" s="42"/>
      <c r="FU139" s="42"/>
      <c r="FV139" s="42"/>
      <c r="FW139" s="54" t="str">
        <f t="shared" si="69"/>
        <v/>
      </c>
      <c r="FX139" s="42"/>
    </row>
    <row r="140" spans="1:182">
      <c r="A140" s="41"/>
      <c r="B140" s="41"/>
      <c r="C140" s="41"/>
      <c r="D140" s="41"/>
      <c r="E140" s="42"/>
      <c r="F140" s="42"/>
      <c r="G140" s="42"/>
      <c r="H140" s="42"/>
      <c r="I140" s="42"/>
      <c r="J140" s="42"/>
      <c r="K140" s="54" t="str">
        <f t="shared" si="70"/>
        <v/>
      </c>
      <c r="L140" s="43"/>
      <c r="M140" s="43"/>
      <c r="N140" s="43"/>
      <c r="O140" s="43"/>
      <c r="P140" s="43"/>
      <c r="Q140" s="43"/>
      <c r="R140" s="54" t="e">
        <f t="shared" si="71"/>
        <v>#DIV/0!</v>
      </c>
      <c r="S140" s="43"/>
      <c r="T140" s="43"/>
      <c r="U140" s="43"/>
      <c r="V140" s="43"/>
      <c r="W140" s="43"/>
      <c r="X140" s="43"/>
      <c r="Y140" s="56" t="str">
        <f t="shared" si="72"/>
        <v/>
      </c>
      <c r="Z140" s="42"/>
      <c r="AA140" s="42"/>
      <c r="AB140" s="42"/>
      <c r="AC140" s="42"/>
      <c r="AD140" s="42"/>
      <c r="AE140" s="42"/>
      <c r="AF140" s="54" t="e">
        <f t="shared" si="73"/>
        <v>#DIV/0!</v>
      </c>
      <c r="AG140" s="42"/>
      <c r="AH140" s="42"/>
      <c r="AI140" s="42"/>
      <c r="AJ140" s="42"/>
      <c r="AK140" s="42"/>
      <c r="AL140" s="42"/>
      <c r="AM140" s="54" t="str">
        <f t="shared" si="74"/>
        <v/>
      </c>
      <c r="AN140" s="44"/>
      <c r="AO140" s="44"/>
      <c r="AP140" s="44"/>
      <c r="AQ140" s="44"/>
      <c r="AR140" s="44"/>
      <c r="AS140" s="44"/>
      <c r="AT140" s="58" t="str">
        <f t="shared" si="75"/>
        <v/>
      </c>
      <c r="AU140" s="42"/>
      <c r="AV140" s="42"/>
      <c r="AW140" s="42"/>
      <c r="AX140" s="42"/>
      <c r="AY140" s="42"/>
      <c r="AZ140" s="42"/>
      <c r="BA140" s="54" t="str">
        <f t="shared" si="63"/>
        <v/>
      </c>
      <c r="BB140" s="44"/>
      <c r="BC140" s="42"/>
      <c r="BD140" s="42"/>
      <c r="BE140" s="42"/>
      <c r="BF140" s="42"/>
      <c r="BG140" s="42"/>
      <c r="BH140" s="42"/>
      <c r="BI140" s="54" t="str">
        <f t="shared" si="76"/>
        <v/>
      </c>
      <c r="BJ140" s="44"/>
      <c r="BK140" s="44"/>
      <c r="BL140" s="44"/>
      <c r="BM140" s="44"/>
      <c r="BN140" s="44"/>
      <c r="BO140" s="44"/>
      <c r="BP140" s="58" t="str">
        <f t="shared" si="77"/>
        <v/>
      </c>
      <c r="BQ140" s="42"/>
      <c r="BR140" s="42"/>
      <c r="BS140" s="42"/>
      <c r="BT140" s="42"/>
      <c r="BU140" s="42"/>
      <c r="BV140" s="42"/>
      <c r="BW140" s="54" t="str">
        <f t="shared" si="78"/>
        <v/>
      </c>
      <c r="BX140" s="44"/>
      <c r="BY140" s="44"/>
      <c r="BZ140" s="44"/>
      <c r="CA140" s="44"/>
      <c r="CB140" s="44"/>
      <c r="CC140" s="44"/>
      <c r="CD140" s="58" t="str">
        <f t="shared" si="79"/>
        <v/>
      </c>
      <c r="CE140" s="42"/>
      <c r="CF140" s="42"/>
      <c r="CG140" s="42"/>
      <c r="CH140" s="42"/>
      <c r="CI140" s="42"/>
      <c r="CJ140" s="42"/>
      <c r="CK140" s="54" t="str">
        <f t="shared" si="80"/>
        <v/>
      </c>
      <c r="CL140" s="42"/>
      <c r="CM140" s="44"/>
      <c r="CN140" s="44"/>
      <c r="CO140" s="44"/>
      <c r="CP140" s="44"/>
      <c r="CQ140" s="44"/>
      <c r="CR140" s="44"/>
      <c r="CS140" s="44"/>
      <c r="CT140" s="58" t="str">
        <f t="shared" si="81"/>
        <v/>
      </c>
      <c r="CU140" s="44"/>
      <c r="CV140" s="44"/>
      <c r="CW140" s="44"/>
      <c r="CX140" s="44"/>
      <c r="CY140" s="44"/>
      <c r="CZ140" s="44"/>
      <c r="DA140" s="58" t="str">
        <f t="shared" si="82"/>
        <v/>
      </c>
      <c r="DB140" s="65"/>
      <c r="DC140" s="65"/>
      <c r="DD140" s="65"/>
      <c r="DE140" s="65"/>
      <c r="DF140" s="65"/>
      <c r="DG140" s="65"/>
      <c r="DH140" s="58" t="str">
        <f t="shared" si="83"/>
        <v/>
      </c>
      <c r="DI140" s="65"/>
      <c r="DJ140" s="65"/>
      <c r="DK140" s="65"/>
      <c r="DL140" s="65"/>
      <c r="DM140" s="65"/>
      <c r="DN140" s="65"/>
      <c r="DO140" s="58" t="str">
        <f t="shared" si="84"/>
        <v/>
      </c>
      <c r="DP140" s="77"/>
      <c r="DQ140" s="77"/>
      <c r="DR140" s="65"/>
      <c r="DS140" s="65"/>
      <c r="DT140" s="65"/>
      <c r="DU140" s="65"/>
      <c r="DV140" s="65"/>
      <c r="DW140" s="65"/>
      <c r="DX140" s="58" t="str">
        <f t="shared" si="85"/>
        <v/>
      </c>
      <c r="DY140" s="43"/>
      <c r="DZ140" s="43"/>
      <c r="EA140" s="43"/>
      <c r="EB140" s="44" t="str">
        <f t="shared" si="88"/>
        <v/>
      </c>
      <c r="EC140" s="42"/>
      <c r="ED140" s="42"/>
      <c r="EE140" s="42"/>
      <c r="EF140" s="42"/>
      <c r="EG140" s="42"/>
      <c r="EH140" s="42"/>
      <c r="EI140" s="56" t="str">
        <f t="shared" si="64"/>
        <v/>
      </c>
      <c r="EJ140" s="42"/>
      <c r="EK140" s="42"/>
      <c r="EL140" s="42"/>
      <c r="EM140" s="42"/>
      <c r="EN140" s="42"/>
      <c r="EO140" s="42"/>
      <c r="EP140" s="42"/>
      <c r="EQ140" s="54" t="str">
        <f t="shared" si="65"/>
        <v>0</v>
      </c>
      <c r="ER140" s="42"/>
      <c r="ES140" s="42"/>
      <c r="ET140" s="42"/>
      <c r="EU140" s="42"/>
      <c r="EV140" s="42"/>
      <c r="EW140" s="42"/>
      <c r="EX140" s="42"/>
      <c r="EY140" s="54" t="str">
        <f t="shared" si="66"/>
        <v>0</v>
      </c>
      <c r="EZ140" s="42"/>
      <c r="FA140" s="42"/>
      <c r="FB140" s="42"/>
      <c r="FC140" s="42"/>
      <c r="FD140" s="42"/>
      <c r="FE140" s="42"/>
      <c r="FF140" s="42"/>
      <c r="FG140" s="54" t="str">
        <f t="shared" si="67"/>
        <v/>
      </c>
      <c r="FH140" s="42"/>
      <c r="FI140" s="42"/>
      <c r="FJ140" s="42"/>
      <c r="FK140" s="42"/>
      <c r="FL140" s="42"/>
      <c r="FM140" s="42"/>
      <c r="FN140" s="42"/>
      <c r="FO140" s="54" t="str">
        <f t="shared" si="68"/>
        <v/>
      </c>
      <c r="FP140" s="42"/>
      <c r="FQ140" s="42"/>
      <c r="FR140" s="42"/>
      <c r="FS140" s="42"/>
      <c r="FT140" s="42"/>
      <c r="FU140" s="42"/>
      <c r="FV140" s="42"/>
      <c r="FW140" s="54" t="str">
        <f t="shared" si="69"/>
        <v/>
      </c>
      <c r="FX140" s="42"/>
    </row>
    <row r="141" spans="1:182">
      <c r="A141" s="41"/>
      <c r="B141" s="41"/>
      <c r="C141" s="41"/>
      <c r="D141" s="41"/>
      <c r="E141" s="42"/>
      <c r="F141" s="42"/>
      <c r="G141" s="42"/>
      <c r="H141" s="42"/>
      <c r="I141" s="42"/>
      <c r="J141" s="42"/>
      <c r="K141" s="54" t="str">
        <f t="shared" si="70"/>
        <v/>
      </c>
      <c r="L141" s="43"/>
      <c r="M141" s="43"/>
      <c r="N141" s="43"/>
      <c r="O141" s="43"/>
      <c r="P141" s="43"/>
      <c r="Q141" s="43"/>
      <c r="R141" s="54" t="e">
        <f t="shared" si="71"/>
        <v>#DIV/0!</v>
      </c>
      <c r="S141" s="43"/>
      <c r="T141" s="43"/>
      <c r="U141" s="43"/>
      <c r="V141" s="43"/>
      <c r="W141" s="43"/>
      <c r="X141" s="43"/>
      <c r="Y141" s="56" t="str">
        <f t="shared" si="72"/>
        <v/>
      </c>
      <c r="Z141" s="42"/>
      <c r="AA141" s="42"/>
      <c r="AB141" s="42"/>
      <c r="AC141" s="42"/>
      <c r="AD141" s="42"/>
      <c r="AE141" s="42"/>
      <c r="AF141" s="54" t="e">
        <f t="shared" si="73"/>
        <v>#DIV/0!</v>
      </c>
      <c r="AG141" s="42"/>
      <c r="AH141" s="42"/>
      <c r="AI141" s="42"/>
      <c r="AJ141" s="42"/>
      <c r="AK141" s="42"/>
      <c r="AL141" s="42"/>
      <c r="AM141" s="54" t="str">
        <f t="shared" si="74"/>
        <v/>
      </c>
      <c r="AN141" s="44"/>
      <c r="AO141" s="44"/>
      <c r="AP141" s="44"/>
      <c r="AQ141" s="44"/>
      <c r="AR141" s="44"/>
      <c r="AS141" s="44"/>
      <c r="AT141" s="58" t="str">
        <f t="shared" si="75"/>
        <v/>
      </c>
      <c r="AU141" s="42"/>
      <c r="AV141" s="42"/>
      <c r="AW141" s="42"/>
      <c r="AX141" s="42"/>
      <c r="AY141" s="42"/>
      <c r="AZ141" s="42"/>
      <c r="BA141" s="54" t="str">
        <f t="shared" si="63"/>
        <v/>
      </c>
      <c r="BB141" s="44"/>
      <c r="BC141" s="42"/>
      <c r="BD141" s="42"/>
      <c r="BE141" s="42"/>
      <c r="BF141" s="42"/>
      <c r="BG141" s="42"/>
      <c r="BH141" s="42"/>
      <c r="BI141" s="54" t="str">
        <f t="shared" si="76"/>
        <v/>
      </c>
      <c r="BJ141" s="44"/>
      <c r="BK141" s="44"/>
      <c r="BL141" s="44"/>
      <c r="BM141" s="44"/>
      <c r="BN141" s="44"/>
      <c r="BO141" s="44"/>
      <c r="BP141" s="58" t="str">
        <f t="shared" si="77"/>
        <v/>
      </c>
      <c r="BQ141" s="42"/>
      <c r="BR141" s="42"/>
      <c r="BS141" s="42"/>
      <c r="BT141" s="42"/>
      <c r="BU141" s="42"/>
      <c r="BV141" s="42"/>
      <c r="BW141" s="54" t="str">
        <f t="shared" si="78"/>
        <v/>
      </c>
      <c r="BX141" s="44"/>
      <c r="BY141" s="44"/>
      <c r="BZ141" s="44"/>
      <c r="CA141" s="44"/>
      <c r="CB141" s="44"/>
      <c r="CC141" s="44"/>
      <c r="CD141" s="58" t="str">
        <f t="shared" si="79"/>
        <v/>
      </c>
      <c r="CE141" s="42"/>
      <c r="CF141" s="42"/>
      <c r="CG141" s="42"/>
      <c r="CH141" s="42"/>
      <c r="CI141" s="42"/>
      <c r="CJ141" s="42"/>
      <c r="CK141" s="54" t="str">
        <f t="shared" si="80"/>
        <v/>
      </c>
      <c r="CL141" s="42"/>
      <c r="CM141" s="44"/>
      <c r="CN141" s="44"/>
      <c r="CO141" s="44"/>
      <c r="CP141" s="44"/>
      <c r="CQ141" s="44"/>
      <c r="CR141" s="44"/>
      <c r="CS141" s="44"/>
      <c r="CT141" s="58" t="str">
        <f t="shared" si="81"/>
        <v/>
      </c>
      <c r="CU141" s="44"/>
      <c r="CV141" s="44"/>
      <c r="CW141" s="44"/>
      <c r="CX141" s="44"/>
      <c r="CY141" s="44"/>
      <c r="CZ141" s="44"/>
      <c r="DA141" s="58" t="str">
        <f t="shared" si="82"/>
        <v/>
      </c>
      <c r="DB141" s="65"/>
      <c r="DC141" s="65"/>
      <c r="DD141" s="65"/>
      <c r="DE141" s="65"/>
      <c r="DF141" s="65"/>
      <c r="DG141" s="65"/>
      <c r="DH141" s="58" t="str">
        <f t="shared" si="83"/>
        <v/>
      </c>
      <c r="DI141" s="65"/>
      <c r="DJ141" s="65"/>
      <c r="DK141" s="65"/>
      <c r="DL141" s="65"/>
      <c r="DM141" s="65"/>
      <c r="DN141" s="65"/>
      <c r="DO141" s="58" t="str">
        <f t="shared" si="84"/>
        <v/>
      </c>
      <c r="DP141" s="77"/>
      <c r="DQ141" s="77"/>
      <c r="DR141" s="65"/>
      <c r="DS141" s="65"/>
      <c r="DT141" s="65"/>
      <c r="DU141" s="65"/>
      <c r="DV141" s="65"/>
      <c r="DW141" s="65"/>
      <c r="DX141" s="58" t="str">
        <f t="shared" si="85"/>
        <v/>
      </c>
      <c r="DY141" s="43"/>
      <c r="DZ141" s="43"/>
      <c r="EA141" s="43"/>
      <c r="EB141" s="44" t="str">
        <f t="shared" si="88"/>
        <v/>
      </c>
      <c r="EC141" s="42"/>
      <c r="ED141" s="42"/>
      <c r="EE141" s="42"/>
      <c r="EF141" s="42"/>
      <c r="EG141" s="42"/>
      <c r="EH141" s="42"/>
      <c r="EI141" s="56" t="str">
        <f t="shared" si="64"/>
        <v/>
      </c>
      <c r="EJ141" s="42"/>
      <c r="EK141" s="42"/>
      <c r="EL141" s="42"/>
      <c r="EM141" s="42"/>
      <c r="EN141" s="42"/>
      <c r="EO141" s="42"/>
      <c r="EP141" s="42"/>
      <c r="EQ141" s="54" t="str">
        <f t="shared" si="65"/>
        <v>0</v>
      </c>
      <c r="ER141" s="42"/>
      <c r="ES141" s="42"/>
      <c r="ET141" s="42"/>
      <c r="EU141" s="42"/>
      <c r="EV141" s="42"/>
      <c r="EW141" s="42"/>
      <c r="EX141" s="42"/>
      <c r="EY141" s="54" t="str">
        <f t="shared" si="66"/>
        <v>0</v>
      </c>
      <c r="EZ141" s="42"/>
      <c r="FA141" s="42"/>
      <c r="FB141" s="42"/>
      <c r="FC141" s="42"/>
      <c r="FD141" s="42"/>
      <c r="FE141" s="42"/>
      <c r="FF141" s="42"/>
      <c r="FG141" s="54" t="str">
        <f t="shared" si="67"/>
        <v/>
      </c>
      <c r="FH141" s="42"/>
      <c r="FI141" s="42"/>
      <c r="FJ141" s="42"/>
      <c r="FK141" s="42"/>
      <c r="FL141" s="42"/>
      <c r="FM141" s="42"/>
      <c r="FN141" s="42"/>
      <c r="FO141" s="54" t="str">
        <f t="shared" si="68"/>
        <v/>
      </c>
      <c r="FP141" s="42"/>
      <c r="FQ141" s="42"/>
      <c r="FR141" s="42"/>
      <c r="FS141" s="42"/>
      <c r="FT141" s="42"/>
      <c r="FU141" s="42"/>
      <c r="FV141" s="42"/>
      <c r="FW141" s="54" t="str">
        <f t="shared" si="69"/>
        <v/>
      </c>
      <c r="FX141" s="42"/>
    </row>
    <row r="142" spans="1:182">
      <c r="A142" s="41"/>
      <c r="B142" s="41"/>
      <c r="C142" s="41"/>
      <c r="D142" s="41"/>
      <c r="E142" s="42"/>
      <c r="F142" s="42"/>
      <c r="G142" s="42"/>
      <c r="H142" s="42"/>
      <c r="I142" s="42"/>
      <c r="J142" s="42"/>
      <c r="K142" s="54" t="str">
        <f t="shared" si="70"/>
        <v/>
      </c>
      <c r="L142" s="43"/>
      <c r="M142" s="43"/>
      <c r="N142" s="43"/>
      <c r="O142" s="43"/>
      <c r="P142" s="43"/>
      <c r="Q142" s="43"/>
      <c r="R142" s="54" t="e">
        <f t="shared" si="71"/>
        <v>#DIV/0!</v>
      </c>
      <c r="S142" s="43"/>
      <c r="T142" s="43"/>
      <c r="U142" s="43"/>
      <c r="V142" s="43"/>
      <c r="W142" s="43"/>
      <c r="X142" s="43"/>
      <c r="Y142" s="56" t="str">
        <f t="shared" si="72"/>
        <v/>
      </c>
      <c r="Z142" s="42"/>
      <c r="AA142" s="42"/>
      <c r="AB142" s="42"/>
      <c r="AC142" s="42"/>
      <c r="AD142" s="42"/>
      <c r="AE142" s="42"/>
      <c r="AF142" s="54" t="e">
        <f t="shared" si="73"/>
        <v>#DIV/0!</v>
      </c>
      <c r="AG142" s="42"/>
      <c r="AH142" s="42"/>
      <c r="AI142" s="42"/>
      <c r="AJ142" s="42"/>
      <c r="AK142" s="42"/>
      <c r="AL142" s="42"/>
      <c r="AM142" s="54" t="str">
        <f t="shared" si="74"/>
        <v/>
      </c>
      <c r="AN142" s="44"/>
      <c r="AO142" s="44"/>
      <c r="AP142" s="44"/>
      <c r="AQ142" s="44"/>
      <c r="AR142" s="44"/>
      <c r="AS142" s="44"/>
      <c r="AT142" s="58" t="str">
        <f t="shared" si="75"/>
        <v/>
      </c>
      <c r="AU142" s="42"/>
      <c r="AV142" s="42"/>
      <c r="AW142" s="42"/>
      <c r="AX142" s="42"/>
      <c r="AY142" s="42"/>
      <c r="AZ142" s="42"/>
      <c r="BA142" s="54" t="str">
        <f t="shared" si="63"/>
        <v/>
      </c>
      <c r="BB142" s="44"/>
      <c r="BC142" s="42"/>
      <c r="BD142" s="42"/>
      <c r="BE142" s="42"/>
      <c r="BF142" s="42"/>
      <c r="BG142" s="42"/>
      <c r="BH142" s="42"/>
      <c r="BI142" s="54" t="str">
        <f t="shared" si="76"/>
        <v/>
      </c>
      <c r="BJ142" s="44"/>
      <c r="BK142" s="44"/>
      <c r="BL142" s="44"/>
      <c r="BM142" s="44"/>
      <c r="BN142" s="44"/>
      <c r="BO142" s="44"/>
      <c r="BP142" s="58" t="str">
        <f t="shared" si="77"/>
        <v/>
      </c>
      <c r="BQ142" s="42"/>
      <c r="BR142" s="42"/>
      <c r="BS142" s="42"/>
      <c r="BT142" s="42"/>
      <c r="BU142" s="42"/>
      <c r="BV142" s="42"/>
      <c r="BW142" s="54" t="str">
        <f t="shared" si="78"/>
        <v/>
      </c>
      <c r="BX142" s="44"/>
      <c r="BY142" s="44"/>
      <c r="BZ142" s="44"/>
      <c r="CA142" s="44"/>
      <c r="CB142" s="44"/>
      <c r="CC142" s="44"/>
      <c r="CD142" s="58" t="str">
        <f t="shared" si="79"/>
        <v/>
      </c>
      <c r="CE142" s="42"/>
      <c r="CF142" s="42"/>
      <c r="CG142" s="42"/>
      <c r="CH142" s="42"/>
      <c r="CI142" s="42"/>
      <c r="CJ142" s="42"/>
      <c r="CK142" s="54" t="str">
        <f t="shared" si="80"/>
        <v/>
      </c>
      <c r="CL142" s="42"/>
      <c r="CM142" s="44"/>
      <c r="CN142" s="44"/>
      <c r="CO142" s="44"/>
      <c r="CP142" s="44"/>
      <c r="CQ142" s="44"/>
      <c r="CR142" s="44"/>
      <c r="CS142" s="44"/>
      <c r="CT142" s="58" t="str">
        <f t="shared" si="81"/>
        <v/>
      </c>
      <c r="CU142" s="44"/>
      <c r="CV142" s="44"/>
      <c r="CW142" s="44"/>
      <c r="CX142" s="44"/>
      <c r="CY142" s="44"/>
      <c r="CZ142" s="44"/>
      <c r="DA142" s="58" t="str">
        <f t="shared" si="82"/>
        <v/>
      </c>
      <c r="DB142" s="65"/>
      <c r="DC142" s="65"/>
      <c r="DD142" s="65"/>
      <c r="DE142" s="65"/>
      <c r="DF142" s="65"/>
      <c r="DG142" s="65"/>
      <c r="DH142" s="58" t="str">
        <f t="shared" si="83"/>
        <v/>
      </c>
      <c r="DI142" s="65"/>
      <c r="DJ142" s="65"/>
      <c r="DK142" s="65"/>
      <c r="DL142" s="65"/>
      <c r="DM142" s="65"/>
      <c r="DN142" s="65"/>
      <c r="DO142" s="58" t="str">
        <f t="shared" si="84"/>
        <v/>
      </c>
      <c r="DP142" s="77"/>
      <c r="DQ142" s="77"/>
      <c r="DR142" s="65"/>
      <c r="DS142" s="65"/>
      <c r="DT142" s="65"/>
      <c r="DU142" s="65"/>
      <c r="DV142" s="65"/>
      <c r="DW142" s="65"/>
      <c r="DX142" s="58" t="str">
        <f t="shared" si="85"/>
        <v/>
      </c>
      <c r="DY142" s="43"/>
      <c r="DZ142" s="43"/>
      <c r="EA142" s="43"/>
      <c r="EB142" s="44" t="str">
        <f t="shared" si="88"/>
        <v/>
      </c>
      <c r="EC142" s="42"/>
      <c r="ED142" s="42"/>
      <c r="EE142" s="42"/>
      <c r="EF142" s="42"/>
      <c r="EG142" s="42"/>
      <c r="EH142" s="42"/>
      <c r="EI142" s="56" t="str">
        <f t="shared" si="64"/>
        <v/>
      </c>
      <c r="EJ142" s="42"/>
      <c r="EK142" s="42"/>
      <c r="EL142" s="42"/>
      <c r="EM142" s="42"/>
      <c r="EN142" s="42"/>
      <c r="EO142" s="42"/>
      <c r="EP142" s="42"/>
      <c r="EQ142" s="54" t="str">
        <f t="shared" si="65"/>
        <v>0</v>
      </c>
      <c r="ER142" s="42"/>
      <c r="ES142" s="42"/>
      <c r="ET142" s="42"/>
      <c r="EU142" s="42"/>
      <c r="EV142" s="42"/>
      <c r="EW142" s="42"/>
      <c r="EX142" s="42"/>
      <c r="EY142" s="54" t="str">
        <f t="shared" si="66"/>
        <v>0</v>
      </c>
      <c r="EZ142" s="42"/>
      <c r="FA142" s="42"/>
      <c r="FB142" s="42"/>
      <c r="FC142" s="42"/>
      <c r="FD142" s="42"/>
      <c r="FE142" s="42"/>
      <c r="FF142" s="42"/>
      <c r="FG142" s="54" t="str">
        <f t="shared" si="67"/>
        <v/>
      </c>
      <c r="FH142" s="42"/>
      <c r="FI142" s="42"/>
      <c r="FJ142" s="42"/>
      <c r="FK142" s="42"/>
      <c r="FL142" s="42"/>
      <c r="FM142" s="42"/>
      <c r="FN142" s="42"/>
      <c r="FO142" s="54" t="str">
        <f t="shared" si="68"/>
        <v/>
      </c>
      <c r="FP142" s="42"/>
      <c r="FQ142" s="42"/>
      <c r="FR142" s="42"/>
      <c r="FS142" s="42"/>
      <c r="FT142" s="42"/>
      <c r="FU142" s="42"/>
      <c r="FV142" s="42"/>
      <c r="FW142" s="54" t="str">
        <f t="shared" si="69"/>
        <v/>
      </c>
      <c r="FX142" s="42"/>
    </row>
    <row r="143" spans="1:182">
      <c r="A143" s="41"/>
      <c r="B143" s="41"/>
      <c r="C143" s="41"/>
      <c r="D143" s="41"/>
      <c r="E143" s="42"/>
      <c r="F143" s="42"/>
      <c r="G143" s="42"/>
      <c r="H143" s="42"/>
      <c r="I143" s="42"/>
      <c r="J143" s="42"/>
      <c r="K143" s="54" t="str">
        <f t="shared" si="70"/>
        <v/>
      </c>
      <c r="L143" s="43"/>
      <c r="M143" s="43"/>
      <c r="N143" s="43"/>
      <c r="O143" s="43"/>
      <c r="P143" s="43"/>
      <c r="Q143" s="43"/>
      <c r="R143" s="54" t="e">
        <f t="shared" si="71"/>
        <v>#DIV/0!</v>
      </c>
      <c r="S143" s="43"/>
      <c r="T143" s="43"/>
      <c r="U143" s="43"/>
      <c r="V143" s="43"/>
      <c r="W143" s="43"/>
      <c r="X143" s="43"/>
      <c r="Y143" s="56" t="str">
        <f t="shared" si="72"/>
        <v/>
      </c>
      <c r="Z143" s="42"/>
      <c r="AA143" s="42"/>
      <c r="AB143" s="42"/>
      <c r="AC143" s="42"/>
      <c r="AD143" s="42"/>
      <c r="AE143" s="42"/>
      <c r="AF143" s="54" t="e">
        <f t="shared" si="73"/>
        <v>#DIV/0!</v>
      </c>
      <c r="AG143" s="42"/>
      <c r="AH143" s="42"/>
      <c r="AI143" s="42"/>
      <c r="AJ143" s="42"/>
      <c r="AK143" s="42"/>
      <c r="AL143" s="42"/>
      <c r="AM143" s="54" t="str">
        <f t="shared" si="74"/>
        <v/>
      </c>
      <c r="AN143" s="44"/>
      <c r="AO143" s="44"/>
      <c r="AP143" s="44"/>
      <c r="AQ143" s="44"/>
      <c r="AR143" s="44"/>
      <c r="AS143" s="44"/>
      <c r="AT143" s="58" t="str">
        <f t="shared" si="75"/>
        <v/>
      </c>
      <c r="AU143" s="42"/>
      <c r="AV143" s="42"/>
      <c r="AW143" s="42"/>
      <c r="AX143" s="42"/>
      <c r="AY143" s="42"/>
      <c r="AZ143" s="42"/>
      <c r="BA143" s="54" t="str">
        <f t="shared" si="63"/>
        <v/>
      </c>
      <c r="BB143" s="44"/>
      <c r="BC143" s="42"/>
      <c r="BD143" s="42"/>
      <c r="BE143" s="42"/>
      <c r="BF143" s="42"/>
      <c r="BG143" s="42"/>
      <c r="BH143" s="42"/>
      <c r="BI143" s="54" t="str">
        <f t="shared" si="76"/>
        <v/>
      </c>
      <c r="BJ143" s="44"/>
      <c r="BK143" s="44"/>
      <c r="BL143" s="44"/>
      <c r="BM143" s="44"/>
      <c r="BN143" s="44"/>
      <c r="BO143" s="44"/>
      <c r="BP143" s="58" t="str">
        <f t="shared" si="77"/>
        <v/>
      </c>
      <c r="BQ143" s="42"/>
      <c r="BR143" s="42"/>
      <c r="BS143" s="42"/>
      <c r="BT143" s="42"/>
      <c r="BU143" s="42"/>
      <c r="BV143" s="42"/>
      <c r="BW143" s="54" t="str">
        <f t="shared" si="78"/>
        <v/>
      </c>
      <c r="BX143" s="44"/>
      <c r="BY143" s="44"/>
      <c r="BZ143" s="44"/>
      <c r="CA143" s="44"/>
      <c r="CB143" s="44"/>
      <c r="CC143" s="44"/>
      <c r="CD143" s="58" t="str">
        <f t="shared" si="79"/>
        <v/>
      </c>
      <c r="CE143" s="42"/>
      <c r="CF143" s="42"/>
      <c r="CG143" s="42"/>
      <c r="CH143" s="42"/>
      <c r="CI143" s="42"/>
      <c r="CJ143" s="42"/>
      <c r="CK143" s="54" t="str">
        <f t="shared" si="80"/>
        <v/>
      </c>
      <c r="CL143" s="42"/>
      <c r="CM143" s="44"/>
      <c r="CN143" s="44"/>
      <c r="CO143" s="44"/>
      <c r="CP143" s="44"/>
      <c r="CQ143" s="44"/>
      <c r="CR143" s="44"/>
      <c r="CS143" s="44"/>
      <c r="CT143" s="58" t="str">
        <f t="shared" si="81"/>
        <v/>
      </c>
      <c r="CU143" s="44"/>
      <c r="CV143" s="44"/>
      <c r="CW143" s="44"/>
      <c r="CX143" s="44"/>
      <c r="CY143" s="44"/>
      <c r="CZ143" s="44"/>
      <c r="DA143" s="58" t="str">
        <f t="shared" si="82"/>
        <v/>
      </c>
      <c r="DB143" s="65"/>
      <c r="DC143" s="65"/>
      <c r="DD143" s="65"/>
      <c r="DE143" s="65"/>
      <c r="DF143" s="65"/>
      <c r="DG143" s="65"/>
      <c r="DH143" s="58" t="str">
        <f t="shared" si="83"/>
        <v/>
      </c>
      <c r="DI143" s="65"/>
      <c r="DJ143" s="65"/>
      <c r="DK143" s="65"/>
      <c r="DL143" s="65"/>
      <c r="DM143" s="65"/>
      <c r="DN143" s="65"/>
      <c r="DO143" s="58" t="str">
        <f t="shared" si="84"/>
        <v/>
      </c>
      <c r="DP143" s="77"/>
      <c r="DQ143" s="77"/>
      <c r="DR143" s="65"/>
      <c r="DS143" s="65"/>
      <c r="DT143" s="65"/>
      <c r="DU143" s="65"/>
      <c r="DV143" s="65"/>
      <c r="DW143" s="65"/>
      <c r="DX143" s="58" t="str">
        <f t="shared" si="85"/>
        <v/>
      </c>
      <c r="DY143" s="43"/>
      <c r="DZ143" s="43"/>
      <c r="EA143" s="43"/>
      <c r="EB143" s="44" t="str">
        <f t="shared" si="88"/>
        <v/>
      </c>
      <c r="EC143" s="42"/>
      <c r="ED143" s="42"/>
      <c r="EE143" s="42"/>
      <c r="EF143" s="42"/>
      <c r="EG143" s="42"/>
      <c r="EH143" s="42"/>
      <c r="EI143" s="56" t="str">
        <f t="shared" si="64"/>
        <v/>
      </c>
      <c r="EJ143" s="42"/>
      <c r="EK143" s="42"/>
      <c r="EL143" s="42"/>
      <c r="EM143" s="42"/>
      <c r="EN143" s="42"/>
      <c r="EO143" s="42"/>
      <c r="EP143" s="42"/>
      <c r="EQ143" s="54" t="str">
        <f t="shared" si="65"/>
        <v>0</v>
      </c>
      <c r="ER143" s="42"/>
      <c r="ES143" s="42"/>
      <c r="ET143" s="42"/>
      <c r="EU143" s="42"/>
      <c r="EV143" s="42"/>
      <c r="EW143" s="42"/>
      <c r="EX143" s="42"/>
      <c r="EY143" s="54" t="str">
        <f t="shared" si="66"/>
        <v>0</v>
      </c>
      <c r="EZ143" s="42"/>
      <c r="FA143" s="42"/>
      <c r="FB143" s="42"/>
      <c r="FC143" s="42"/>
      <c r="FD143" s="42"/>
      <c r="FE143" s="42"/>
      <c r="FF143" s="42"/>
      <c r="FG143" s="54" t="str">
        <f t="shared" si="67"/>
        <v/>
      </c>
      <c r="FH143" s="42"/>
      <c r="FI143" s="42"/>
      <c r="FJ143" s="42"/>
      <c r="FK143" s="42"/>
      <c r="FL143" s="42"/>
      <c r="FM143" s="42"/>
      <c r="FN143" s="42"/>
      <c r="FO143" s="54" t="str">
        <f t="shared" si="68"/>
        <v/>
      </c>
      <c r="FP143" s="42"/>
      <c r="FQ143" s="42"/>
      <c r="FR143" s="42"/>
      <c r="FS143" s="42"/>
      <c r="FT143" s="42"/>
      <c r="FU143" s="42"/>
      <c r="FV143" s="42"/>
      <c r="FW143" s="54" t="str">
        <f t="shared" si="69"/>
        <v/>
      </c>
      <c r="FX143" s="42"/>
    </row>
    <row r="144" spans="1:182">
      <c r="A144" s="41"/>
      <c r="B144" s="41"/>
      <c r="C144" s="41"/>
      <c r="D144" s="41"/>
      <c r="E144" s="42"/>
      <c r="F144" s="42"/>
      <c r="G144" s="42"/>
      <c r="H144" s="42"/>
      <c r="I144" s="42"/>
      <c r="J144" s="42"/>
      <c r="K144" s="54" t="str">
        <f t="shared" si="70"/>
        <v/>
      </c>
      <c r="L144" s="43"/>
      <c r="M144" s="43"/>
      <c r="N144" s="43"/>
      <c r="O144" s="43"/>
      <c r="P144" s="43"/>
      <c r="Q144" s="43"/>
      <c r="R144" s="54" t="e">
        <f t="shared" si="71"/>
        <v>#DIV/0!</v>
      </c>
      <c r="S144" s="43"/>
      <c r="T144" s="43"/>
      <c r="U144" s="43"/>
      <c r="V144" s="43"/>
      <c r="W144" s="43"/>
      <c r="X144" s="43"/>
      <c r="Y144" s="56" t="str">
        <f t="shared" si="72"/>
        <v/>
      </c>
      <c r="Z144" s="42"/>
      <c r="AA144" s="42"/>
      <c r="AB144" s="42"/>
      <c r="AC144" s="42"/>
      <c r="AD144" s="42"/>
      <c r="AE144" s="42"/>
      <c r="AF144" s="54" t="e">
        <f t="shared" si="73"/>
        <v>#DIV/0!</v>
      </c>
      <c r="AG144" s="42"/>
      <c r="AH144" s="42"/>
      <c r="AI144" s="42"/>
      <c r="AJ144" s="42"/>
      <c r="AK144" s="42"/>
      <c r="AL144" s="42"/>
      <c r="AM144" s="54" t="str">
        <f t="shared" si="74"/>
        <v/>
      </c>
      <c r="AN144" s="44"/>
      <c r="AO144" s="44"/>
      <c r="AP144" s="44"/>
      <c r="AQ144" s="44"/>
      <c r="AR144" s="44"/>
      <c r="AS144" s="44"/>
      <c r="AT144" s="58" t="str">
        <f t="shared" si="75"/>
        <v/>
      </c>
      <c r="AU144" s="42"/>
      <c r="AV144" s="42"/>
      <c r="AW144" s="42"/>
      <c r="AX144" s="42"/>
      <c r="AY144" s="42"/>
      <c r="AZ144" s="42"/>
      <c r="BA144" s="54" t="str">
        <f t="shared" ref="BA144:BA207" si="89">IF(SUM(AU144:AZ144)&gt;0,AVERAGE(AU144:AZ144),"")</f>
        <v/>
      </c>
      <c r="BB144" s="44"/>
      <c r="BC144" s="42"/>
      <c r="BD144" s="42"/>
      <c r="BE144" s="42"/>
      <c r="BF144" s="42"/>
      <c r="BG144" s="42"/>
      <c r="BH144" s="42"/>
      <c r="BI144" s="54" t="str">
        <f t="shared" si="76"/>
        <v/>
      </c>
      <c r="BJ144" s="44"/>
      <c r="BK144" s="44"/>
      <c r="BL144" s="44"/>
      <c r="BM144" s="44"/>
      <c r="BN144" s="44"/>
      <c r="BO144" s="44"/>
      <c r="BP144" s="58" t="str">
        <f t="shared" si="77"/>
        <v/>
      </c>
      <c r="BQ144" s="42"/>
      <c r="BR144" s="42"/>
      <c r="BS144" s="42"/>
      <c r="BT144" s="42"/>
      <c r="BU144" s="42"/>
      <c r="BV144" s="42"/>
      <c r="BW144" s="54" t="str">
        <f t="shared" si="78"/>
        <v/>
      </c>
      <c r="BX144" s="44"/>
      <c r="BY144" s="44"/>
      <c r="BZ144" s="44"/>
      <c r="CA144" s="44"/>
      <c r="CB144" s="44"/>
      <c r="CC144" s="44"/>
      <c r="CD144" s="58" t="str">
        <f t="shared" si="79"/>
        <v/>
      </c>
      <c r="CE144" s="42"/>
      <c r="CF144" s="42"/>
      <c r="CG144" s="42"/>
      <c r="CH144" s="42"/>
      <c r="CI144" s="42"/>
      <c r="CJ144" s="42"/>
      <c r="CK144" s="54" t="str">
        <f t="shared" si="80"/>
        <v/>
      </c>
      <c r="CL144" s="42"/>
      <c r="CM144" s="44"/>
      <c r="CN144" s="44"/>
      <c r="CO144" s="44"/>
      <c r="CP144" s="44"/>
      <c r="CQ144" s="44"/>
      <c r="CR144" s="44"/>
      <c r="CS144" s="44"/>
      <c r="CT144" s="58" t="str">
        <f t="shared" si="81"/>
        <v/>
      </c>
      <c r="CU144" s="44"/>
      <c r="CV144" s="44"/>
      <c r="CW144" s="44"/>
      <c r="CX144" s="44"/>
      <c r="CY144" s="44"/>
      <c r="CZ144" s="44"/>
      <c r="DA144" s="58" t="str">
        <f t="shared" si="82"/>
        <v/>
      </c>
      <c r="DB144" s="65"/>
      <c r="DC144" s="65"/>
      <c r="DD144" s="65"/>
      <c r="DE144" s="65"/>
      <c r="DF144" s="65"/>
      <c r="DG144" s="65"/>
      <c r="DH144" s="58" t="str">
        <f t="shared" si="83"/>
        <v/>
      </c>
      <c r="DI144" s="65"/>
      <c r="DJ144" s="65"/>
      <c r="DK144" s="65"/>
      <c r="DL144" s="65"/>
      <c r="DM144" s="65"/>
      <c r="DN144" s="65"/>
      <c r="DO144" s="58" t="str">
        <f t="shared" si="84"/>
        <v/>
      </c>
      <c r="DP144" s="77"/>
      <c r="DQ144" s="77"/>
      <c r="DR144" s="65"/>
      <c r="DS144" s="65"/>
      <c r="DT144" s="65"/>
      <c r="DU144" s="65"/>
      <c r="DV144" s="65"/>
      <c r="DW144" s="65"/>
      <c r="DX144" s="58" t="str">
        <f t="shared" si="85"/>
        <v/>
      </c>
      <c r="DY144" s="43"/>
      <c r="DZ144" s="43"/>
      <c r="EA144" s="43"/>
      <c r="EB144" s="44" t="str">
        <f t="shared" si="88"/>
        <v/>
      </c>
      <c r="EC144" s="42"/>
      <c r="ED144" s="42"/>
      <c r="EE144" s="42"/>
      <c r="EF144" s="42"/>
      <c r="EG144" s="42"/>
      <c r="EH144" s="42"/>
      <c r="EI144" s="56" t="str">
        <f t="shared" ref="EI144:EI207" si="90">IF(SUM(EC144:EH144)&gt;0,AVERAGE(EC144:EH144),"")</f>
        <v/>
      </c>
      <c r="EJ144" s="42"/>
      <c r="EK144" s="42"/>
      <c r="EL144" s="42"/>
      <c r="EM144" s="42"/>
      <c r="EN144" s="42"/>
      <c r="EO144" s="42"/>
      <c r="EP144" s="42"/>
      <c r="EQ144" s="54" t="str">
        <f t="shared" ref="EQ144:EQ207" si="91">IF(SUM(EK144:EP144)&gt;0,AVERAGE(EK144:EP144),"0")</f>
        <v>0</v>
      </c>
      <c r="ER144" s="42"/>
      <c r="ES144" s="42"/>
      <c r="ET144" s="42"/>
      <c r="EU144" s="42"/>
      <c r="EV144" s="42"/>
      <c r="EW144" s="42"/>
      <c r="EX144" s="42"/>
      <c r="EY144" s="54" t="str">
        <f t="shared" ref="EY144:EY207" si="92">IF(SUM(ES144:EX144)&gt;0,AVERAGE(ES144:EX144),"0")</f>
        <v>0</v>
      </c>
      <c r="EZ144" s="42"/>
      <c r="FA144" s="42"/>
      <c r="FB144" s="42"/>
      <c r="FC144" s="42"/>
      <c r="FD144" s="42"/>
      <c r="FE144" s="42"/>
      <c r="FF144" s="42"/>
      <c r="FG144" s="54" t="str">
        <f t="shared" ref="FG144:FG207" si="93">IF(SUM(FA144:FF144)&gt;0,AVERAGE(FA144:FF144),"")</f>
        <v/>
      </c>
      <c r="FH144" s="42"/>
      <c r="FI144" s="42"/>
      <c r="FJ144" s="42"/>
      <c r="FK144" s="42"/>
      <c r="FL144" s="42"/>
      <c r="FM144" s="42"/>
      <c r="FN144" s="42"/>
      <c r="FO144" s="54" t="str">
        <f t="shared" ref="FO144:FO207" si="94">IF(SUM(FI144:FN144)&gt;0,AVERAGE(FI144:FN144),"")</f>
        <v/>
      </c>
      <c r="FP144" s="42"/>
      <c r="FQ144" s="42"/>
      <c r="FR144" s="42"/>
      <c r="FS144" s="42"/>
      <c r="FT144" s="42"/>
      <c r="FU144" s="42"/>
      <c r="FV144" s="42"/>
      <c r="FW144" s="54" t="str">
        <f t="shared" ref="FW144:FW207" si="95">IF(SUM(FQ144:FV144)&gt;0,AVERAGE(FQ144:FV144),"")</f>
        <v/>
      </c>
      <c r="FX144" s="42"/>
    </row>
    <row r="145" spans="1:180">
      <c r="A145" s="41"/>
      <c r="B145" s="41"/>
      <c r="C145" s="41"/>
      <c r="D145" s="41"/>
      <c r="E145" s="42"/>
      <c r="F145" s="42"/>
      <c r="G145" s="42"/>
      <c r="H145" s="42"/>
      <c r="I145" s="42"/>
      <c r="J145" s="42"/>
      <c r="K145" s="54" t="str">
        <f t="shared" ref="K145:K208" si="96">IF(SUM(E145:J145)&gt;0,AVERAGE(E145:J145),"")</f>
        <v/>
      </c>
      <c r="L145" s="43"/>
      <c r="M145" s="43"/>
      <c r="N145" s="43"/>
      <c r="O145" s="43"/>
      <c r="P145" s="43"/>
      <c r="Q145" s="43"/>
      <c r="R145" s="54" t="e">
        <f t="shared" ref="R145:R208" si="97">AVERAGE(L145:Q145)</f>
        <v>#DIV/0!</v>
      </c>
      <c r="S145" s="43"/>
      <c r="T145" s="43"/>
      <c r="U145" s="43"/>
      <c r="V145" s="43"/>
      <c r="W145" s="43"/>
      <c r="X145" s="43"/>
      <c r="Y145" s="56" t="str">
        <f t="shared" ref="Y145:Y208" si="98">IF(SUM(S145:X145)&gt;0,AVERAGE(S145:X145),"")</f>
        <v/>
      </c>
      <c r="Z145" s="42"/>
      <c r="AA145" s="42"/>
      <c r="AB145" s="42"/>
      <c r="AC145" s="42"/>
      <c r="AD145" s="42"/>
      <c r="AE145" s="42"/>
      <c r="AF145" s="54" t="e">
        <f t="shared" ref="AF145:AF208" si="99">AVERAGE(Z145:AE145)</f>
        <v>#DIV/0!</v>
      </c>
      <c r="AG145" s="42"/>
      <c r="AH145" s="42"/>
      <c r="AI145" s="42"/>
      <c r="AJ145" s="42"/>
      <c r="AK145" s="42"/>
      <c r="AL145" s="42"/>
      <c r="AM145" s="54" t="str">
        <f t="shared" ref="AM145:AM208" si="100">IF(SUM(AG145:AL145)&gt;0,AVERAGE(AG145:AL145),"")</f>
        <v/>
      </c>
      <c r="AN145" s="44"/>
      <c r="AO145" s="44"/>
      <c r="AP145" s="44"/>
      <c r="AQ145" s="44"/>
      <c r="AR145" s="44"/>
      <c r="AS145" s="44"/>
      <c r="AT145" s="58" t="str">
        <f t="shared" ref="AT145:AT208" si="101">IF(SUM(AN145:AS145)&gt;0,AVERAGE(AN145:AS145),"")</f>
        <v/>
      </c>
      <c r="AU145" s="42"/>
      <c r="AV145" s="42"/>
      <c r="AW145" s="42"/>
      <c r="AX145" s="42"/>
      <c r="AY145" s="42"/>
      <c r="AZ145" s="42"/>
      <c r="BA145" s="54" t="str">
        <f t="shared" si="89"/>
        <v/>
      </c>
      <c r="BB145" s="44"/>
      <c r="BC145" s="42"/>
      <c r="BD145" s="42"/>
      <c r="BE145" s="42"/>
      <c r="BF145" s="42"/>
      <c r="BG145" s="42"/>
      <c r="BH145" s="42"/>
      <c r="BI145" s="54" t="str">
        <f t="shared" ref="BI145:BI208" si="102">IF(SUM(BC145:BH145)&gt;0,AVERAGE(BC145:BH145),"")</f>
        <v/>
      </c>
      <c r="BJ145" s="44"/>
      <c r="BK145" s="44"/>
      <c r="BL145" s="44"/>
      <c r="BM145" s="44"/>
      <c r="BN145" s="44"/>
      <c r="BO145" s="44"/>
      <c r="BP145" s="58" t="str">
        <f t="shared" ref="BP145:BP208" si="103">IF(SUM(BJ145:BO145)&gt;0,AVERAGE(BJ145:BO145),"")</f>
        <v/>
      </c>
      <c r="BQ145" s="42"/>
      <c r="BR145" s="42"/>
      <c r="BS145" s="42"/>
      <c r="BT145" s="42"/>
      <c r="BU145" s="42"/>
      <c r="BV145" s="42"/>
      <c r="BW145" s="54" t="str">
        <f t="shared" ref="BW145:BW208" si="104">IF(SUM(BQ145:BV145)&gt;0,AVERAGE(BQ145:BV145),"")</f>
        <v/>
      </c>
      <c r="BX145" s="44"/>
      <c r="BY145" s="44"/>
      <c r="BZ145" s="44"/>
      <c r="CA145" s="44"/>
      <c r="CB145" s="44"/>
      <c r="CC145" s="44"/>
      <c r="CD145" s="58" t="str">
        <f t="shared" ref="CD145:CD208" si="105">IF(SUM(BX145:CC145)&gt;0,AVERAGE(BX145:CC145),"")</f>
        <v/>
      </c>
      <c r="CE145" s="42"/>
      <c r="CF145" s="42"/>
      <c r="CG145" s="42"/>
      <c r="CH145" s="42"/>
      <c r="CI145" s="42"/>
      <c r="CJ145" s="42"/>
      <c r="CK145" s="54" t="str">
        <f t="shared" ref="CK145:CK208" si="106">IF(SUM(CE145:CJ145)&gt;0,AVERAGE(CE145:CJ145),"")</f>
        <v/>
      </c>
      <c r="CL145" s="42"/>
      <c r="CM145" s="44"/>
      <c r="CN145" s="44"/>
      <c r="CO145" s="44"/>
      <c r="CP145" s="44"/>
      <c r="CQ145" s="44"/>
      <c r="CR145" s="44"/>
      <c r="CS145" s="44"/>
      <c r="CT145" s="58" t="str">
        <f t="shared" ref="CT145:CT208" si="107">IF(SUM(CN145:CS145)&gt;0,AVERAGE(CN145:CS145),"")</f>
        <v/>
      </c>
      <c r="CU145" s="44"/>
      <c r="CV145" s="44"/>
      <c r="CW145" s="44"/>
      <c r="CX145" s="44"/>
      <c r="CY145" s="44"/>
      <c r="CZ145" s="44"/>
      <c r="DA145" s="58" t="str">
        <f t="shared" ref="DA145:DA208" si="108">IF(SUM(CU145:CZ145)&gt;0,AVERAGE(CU145:CZ145),"")</f>
        <v/>
      </c>
      <c r="DB145" s="65"/>
      <c r="DC145" s="65"/>
      <c r="DD145" s="65"/>
      <c r="DE145" s="65"/>
      <c r="DF145" s="65"/>
      <c r="DG145" s="65"/>
      <c r="DH145" s="58" t="str">
        <f t="shared" ref="DH145:DH208" si="109">IF(SUM(DB145:DG145)&gt;0,(AVERAGE(DB145:DG145)*1440)/1000000,"")</f>
        <v/>
      </c>
      <c r="DI145" s="65"/>
      <c r="DJ145" s="65"/>
      <c r="DK145" s="65"/>
      <c r="DL145" s="65"/>
      <c r="DM145" s="65"/>
      <c r="DN145" s="65"/>
      <c r="DO145" s="58" t="str">
        <f t="shared" ref="DO145:DO208" si="110">IF(SUM(DI145:DN145)&gt;0,(AVERAGE(DI145:DN145)*1440)/1000000,"")</f>
        <v/>
      </c>
      <c r="DP145" s="77"/>
      <c r="DQ145" s="77"/>
      <c r="DR145" s="65"/>
      <c r="DS145" s="65"/>
      <c r="DT145" s="65"/>
      <c r="DU145" s="65"/>
      <c r="DV145" s="65"/>
      <c r="DW145" s="65"/>
      <c r="DX145" s="58" t="str">
        <f t="shared" ref="DX145:DX208" si="111">IF(SUM(DR145:DW145)&gt;0,(AVERAGE(DR145:DW145)*1440)/1000000,"")</f>
        <v/>
      </c>
      <c r="DY145" s="43"/>
      <c r="DZ145" s="43"/>
      <c r="EA145" s="43"/>
      <c r="EB145" s="44" t="str">
        <f t="shared" si="88"/>
        <v/>
      </c>
      <c r="EC145" s="42"/>
      <c r="ED145" s="42"/>
      <c r="EE145" s="42"/>
      <c r="EF145" s="42"/>
      <c r="EG145" s="42"/>
      <c r="EH145" s="42"/>
      <c r="EI145" s="56" t="str">
        <f t="shared" si="90"/>
        <v/>
      </c>
      <c r="EJ145" s="42"/>
      <c r="EK145" s="42"/>
      <c r="EL145" s="42"/>
      <c r="EM145" s="42"/>
      <c r="EN145" s="42"/>
      <c r="EO145" s="42"/>
      <c r="EP145" s="42"/>
      <c r="EQ145" s="54" t="str">
        <f t="shared" si="91"/>
        <v>0</v>
      </c>
      <c r="ER145" s="42"/>
      <c r="ES145" s="42"/>
      <c r="ET145" s="42"/>
      <c r="EU145" s="42"/>
      <c r="EV145" s="42"/>
      <c r="EW145" s="42"/>
      <c r="EX145" s="42"/>
      <c r="EY145" s="54" t="str">
        <f t="shared" si="92"/>
        <v>0</v>
      </c>
      <c r="EZ145" s="42"/>
      <c r="FA145" s="42"/>
      <c r="FB145" s="42"/>
      <c r="FC145" s="42"/>
      <c r="FD145" s="42"/>
      <c r="FE145" s="42"/>
      <c r="FF145" s="42"/>
      <c r="FG145" s="54" t="str">
        <f t="shared" si="93"/>
        <v/>
      </c>
      <c r="FH145" s="42"/>
      <c r="FI145" s="42"/>
      <c r="FJ145" s="42"/>
      <c r="FK145" s="42"/>
      <c r="FL145" s="42"/>
      <c r="FM145" s="42"/>
      <c r="FN145" s="42"/>
      <c r="FO145" s="54" t="str">
        <f t="shared" si="94"/>
        <v/>
      </c>
      <c r="FP145" s="42"/>
      <c r="FQ145" s="42"/>
      <c r="FR145" s="42"/>
      <c r="FS145" s="42"/>
      <c r="FT145" s="42"/>
      <c r="FU145" s="42"/>
      <c r="FV145" s="42"/>
      <c r="FW145" s="54" t="str">
        <f t="shared" si="95"/>
        <v/>
      </c>
      <c r="FX145" s="42"/>
    </row>
    <row r="146" spans="1:180">
      <c r="A146" s="41"/>
      <c r="B146" s="41"/>
      <c r="C146" s="41"/>
      <c r="D146" s="41"/>
      <c r="E146" s="42"/>
      <c r="F146" s="42"/>
      <c r="G146" s="42"/>
      <c r="H146" s="42"/>
      <c r="I146" s="42"/>
      <c r="J146" s="42"/>
      <c r="K146" s="54" t="str">
        <f t="shared" si="96"/>
        <v/>
      </c>
      <c r="L146" s="43"/>
      <c r="M146" s="43"/>
      <c r="N146" s="43"/>
      <c r="O146" s="43"/>
      <c r="P146" s="43"/>
      <c r="Q146" s="43"/>
      <c r="R146" s="54" t="e">
        <f t="shared" si="97"/>
        <v>#DIV/0!</v>
      </c>
      <c r="S146" s="43"/>
      <c r="T146" s="43"/>
      <c r="U146" s="43"/>
      <c r="V146" s="43"/>
      <c r="W146" s="43"/>
      <c r="X146" s="43"/>
      <c r="Y146" s="56" t="str">
        <f t="shared" si="98"/>
        <v/>
      </c>
      <c r="Z146" s="42"/>
      <c r="AA146" s="42"/>
      <c r="AB146" s="42"/>
      <c r="AC146" s="42"/>
      <c r="AD146" s="42"/>
      <c r="AE146" s="42"/>
      <c r="AF146" s="54" t="e">
        <f t="shared" si="99"/>
        <v>#DIV/0!</v>
      </c>
      <c r="AG146" s="42"/>
      <c r="AH146" s="42"/>
      <c r="AI146" s="42"/>
      <c r="AJ146" s="42"/>
      <c r="AK146" s="42"/>
      <c r="AL146" s="42"/>
      <c r="AM146" s="54" t="str">
        <f t="shared" si="100"/>
        <v/>
      </c>
      <c r="AN146" s="44"/>
      <c r="AO146" s="44"/>
      <c r="AP146" s="44"/>
      <c r="AQ146" s="44"/>
      <c r="AR146" s="44"/>
      <c r="AS146" s="44"/>
      <c r="AT146" s="58" t="str">
        <f t="shared" si="101"/>
        <v/>
      </c>
      <c r="AU146" s="42"/>
      <c r="AV146" s="42"/>
      <c r="AW146" s="42"/>
      <c r="AX146" s="42"/>
      <c r="AY146" s="42"/>
      <c r="AZ146" s="42"/>
      <c r="BA146" s="54" t="str">
        <f t="shared" si="89"/>
        <v/>
      </c>
      <c r="BB146" s="44"/>
      <c r="BC146" s="42"/>
      <c r="BD146" s="42"/>
      <c r="BE146" s="42"/>
      <c r="BF146" s="42"/>
      <c r="BG146" s="42"/>
      <c r="BH146" s="42"/>
      <c r="BI146" s="54" t="str">
        <f t="shared" si="102"/>
        <v/>
      </c>
      <c r="BJ146" s="44"/>
      <c r="BK146" s="44"/>
      <c r="BL146" s="44"/>
      <c r="BM146" s="44"/>
      <c r="BN146" s="44"/>
      <c r="BO146" s="44"/>
      <c r="BP146" s="58" t="str">
        <f t="shared" si="103"/>
        <v/>
      </c>
      <c r="BQ146" s="42"/>
      <c r="BR146" s="42"/>
      <c r="BS146" s="42"/>
      <c r="BT146" s="42"/>
      <c r="BU146" s="42"/>
      <c r="BV146" s="42"/>
      <c r="BW146" s="54" t="str">
        <f t="shared" si="104"/>
        <v/>
      </c>
      <c r="BX146" s="44"/>
      <c r="BY146" s="44"/>
      <c r="BZ146" s="44"/>
      <c r="CA146" s="44"/>
      <c r="CB146" s="44"/>
      <c r="CC146" s="44"/>
      <c r="CD146" s="58" t="str">
        <f t="shared" si="105"/>
        <v/>
      </c>
      <c r="CE146" s="42"/>
      <c r="CF146" s="42"/>
      <c r="CG146" s="42"/>
      <c r="CH146" s="42"/>
      <c r="CI146" s="42"/>
      <c r="CJ146" s="42"/>
      <c r="CK146" s="54" t="str">
        <f t="shared" si="106"/>
        <v/>
      </c>
      <c r="CL146" s="42"/>
      <c r="CM146" s="44"/>
      <c r="CN146" s="44"/>
      <c r="CO146" s="44"/>
      <c r="CP146" s="44"/>
      <c r="CQ146" s="44"/>
      <c r="CR146" s="44"/>
      <c r="CS146" s="44"/>
      <c r="CT146" s="58" t="str">
        <f t="shared" si="107"/>
        <v/>
      </c>
      <c r="CU146" s="44"/>
      <c r="CV146" s="44"/>
      <c r="CW146" s="44"/>
      <c r="CX146" s="44"/>
      <c r="CY146" s="44"/>
      <c r="CZ146" s="44"/>
      <c r="DA146" s="58" t="str">
        <f t="shared" si="108"/>
        <v/>
      </c>
      <c r="DB146" s="65"/>
      <c r="DC146" s="65"/>
      <c r="DD146" s="65"/>
      <c r="DE146" s="65"/>
      <c r="DF146" s="65"/>
      <c r="DG146" s="65"/>
      <c r="DH146" s="58" t="str">
        <f t="shared" si="109"/>
        <v/>
      </c>
      <c r="DI146" s="65"/>
      <c r="DJ146" s="65"/>
      <c r="DK146" s="65"/>
      <c r="DL146" s="65"/>
      <c r="DM146" s="65"/>
      <c r="DN146" s="65"/>
      <c r="DO146" s="58" t="str">
        <f t="shared" si="110"/>
        <v/>
      </c>
      <c r="DP146" s="77"/>
      <c r="DQ146" s="77"/>
      <c r="DR146" s="65"/>
      <c r="DS146" s="65"/>
      <c r="DT146" s="65"/>
      <c r="DU146" s="65"/>
      <c r="DV146" s="65"/>
      <c r="DW146" s="65"/>
      <c r="DX146" s="58" t="str">
        <f t="shared" si="111"/>
        <v/>
      </c>
      <c r="DY146" s="43"/>
      <c r="DZ146" s="43"/>
      <c r="EA146" s="43"/>
      <c r="EB146" s="44" t="str">
        <f t="shared" ref="EB146:EB209" si="112">IF(DZ146&gt;0,DO146-((DZ146-DZ145)*0.146),"")</f>
        <v/>
      </c>
      <c r="EC146" s="42"/>
      <c r="ED146" s="42"/>
      <c r="EE146" s="42"/>
      <c r="EF146" s="42"/>
      <c r="EG146" s="42"/>
      <c r="EH146" s="42"/>
      <c r="EI146" s="56" t="str">
        <f t="shared" si="90"/>
        <v/>
      </c>
      <c r="EJ146" s="42"/>
      <c r="EK146" s="42"/>
      <c r="EL146" s="42"/>
      <c r="EM146" s="42"/>
      <c r="EN146" s="42"/>
      <c r="EO146" s="42"/>
      <c r="EP146" s="42"/>
      <c r="EQ146" s="54" t="str">
        <f t="shared" si="91"/>
        <v>0</v>
      </c>
      <c r="ER146" s="42"/>
      <c r="ES146" s="42"/>
      <c r="ET146" s="42"/>
      <c r="EU146" s="42"/>
      <c r="EV146" s="42"/>
      <c r="EW146" s="42"/>
      <c r="EX146" s="42"/>
      <c r="EY146" s="54" t="str">
        <f t="shared" si="92"/>
        <v>0</v>
      </c>
      <c r="EZ146" s="42"/>
      <c r="FA146" s="42"/>
      <c r="FB146" s="42"/>
      <c r="FC146" s="42"/>
      <c r="FD146" s="42"/>
      <c r="FE146" s="42"/>
      <c r="FF146" s="42"/>
      <c r="FG146" s="54" t="str">
        <f t="shared" si="93"/>
        <v/>
      </c>
      <c r="FH146" s="42"/>
      <c r="FI146" s="42"/>
      <c r="FJ146" s="42"/>
      <c r="FK146" s="42"/>
      <c r="FL146" s="42"/>
      <c r="FM146" s="42"/>
      <c r="FN146" s="42"/>
      <c r="FO146" s="54" t="str">
        <f t="shared" si="94"/>
        <v/>
      </c>
      <c r="FP146" s="42"/>
      <c r="FQ146" s="42"/>
      <c r="FR146" s="42"/>
      <c r="FS146" s="42"/>
      <c r="FT146" s="42"/>
      <c r="FU146" s="42"/>
      <c r="FV146" s="42"/>
      <c r="FW146" s="54" t="str">
        <f t="shared" si="95"/>
        <v/>
      </c>
      <c r="FX146" s="42"/>
    </row>
    <row r="147" spans="1:180">
      <c r="A147" s="41"/>
      <c r="B147" s="41"/>
      <c r="C147" s="41"/>
      <c r="D147" s="41"/>
      <c r="E147" s="42"/>
      <c r="F147" s="42"/>
      <c r="G147" s="42"/>
      <c r="H147" s="42"/>
      <c r="I147" s="42"/>
      <c r="J147" s="42"/>
      <c r="K147" s="54" t="str">
        <f t="shared" si="96"/>
        <v/>
      </c>
      <c r="L147" s="43"/>
      <c r="M147" s="43"/>
      <c r="N147" s="43"/>
      <c r="O147" s="43"/>
      <c r="P147" s="43"/>
      <c r="Q147" s="43"/>
      <c r="R147" s="54" t="e">
        <f t="shared" si="97"/>
        <v>#DIV/0!</v>
      </c>
      <c r="S147" s="43"/>
      <c r="T147" s="43"/>
      <c r="U147" s="43"/>
      <c r="V147" s="43"/>
      <c r="W147" s="43"/>
      <c r="X147" s="43"/>
      <c r="Y147" s="56" t="str">
        <f t="shared" si="98"/>
        <v/>
      </c>
      <c r="Z147" s="42"/>
      <c r="AA147" s="42"/>
      <c r="AB147" s="42"/>
      <c r="AC147" s="42"/>
      <c r="AD147" s="42"/>
      <c r="AE147" s="42"/>
      <c r="AF147" s="54" t="e">
        <f t="shared" si="99"/>
        <v>#DIV/0!</v>
      </c>
      <c r="AG147" s="42"/>
      <c r="AH147" s="42"/>
      <c r="AI147" s="42"/>
      <c r="AJ147" s="42"/>
      <c r="AK147" s="42"/>
      <c r="AL147" s="42"/>
      <c r="AM147" s="54" t="str">
        <f t="shared" si="100"/>
        <v/>
      </c>
      <c r="AN147" s="44"/>
      <c r="AO147" s="44"/>
      <c r="AP147" s="44"/>
      <c r="AQ147" s="44"/>
      <c r="AR147" s="44"/>
      <c r="AS147" s="44"/>
      <c r="AT147" s="58" t="str">
        <f t="shared" si="101"/>
        <v/>
      </c>
      <c r="AU147" s="42"/>
      <c r="AV147" s="42"/>
      <c r="AW147" s="42"/>
      <c r="AX147" s="42"/>
      <c r="AY147" s="42"/>
      <c r="AZ147" s="42"/>
      <c r="BA147" s="54" t="str">
        <f t="shared" si="89"/>
        <v/>
      </c>
      <c r="BB147" s="44"/>
      <c r="BC147" s="42"/>
      <c r="BD147" s="42"/>
      <c r="BE147" s="42"/>
      <c r="BF147" s="42"/>
      <c r="BG147" s="42"/>
      <c r="BH147" s="42"/>
      <c r="BI147" s="54" t="str">
        <f t="shared" si="102"/>
        <v/>
      </c>
      <c r="BJ147" s="44"/>
      <c r="BK147" s="44"/>
      <c r="BL147" s="44"/>
      <c r="BM147" s="44"/>
      <c r="BN147" s="44"/>
      <c r="BO147" s="44"/>
      <c r="BP147" s="58" t="str">
        <f t="shared" si="103"/>
        <v/>
      </c>
      <c r="BQ147" s="42"/>
      <c r="BR147" s="42"/>
      <c r="BS147" s="42"/>
      <c r="BT147" s="42"/>
      <c r="BU147" s="42"/>
      <c r="BV147" s="42"/>
      <c r="BW147" s="54" t="str">
        <f t="shared" si="104"/>
        <v/>
      </c>
      <c r="BX147" s="44"/>
      <c r="BY147" s="44"/>
      <c r="BZ147" s="44"/>
      <c r="CA147" s="44"/>
      <c r="CB147" s="44"/>
      <c r="CC147" s="44"/>
      <c r="CD147" s="58" t="str">
        <f t="shared" si="105"/>
        <v/>
      </c>
      <c r="CE147" s="42"/>
      <c r="CF147" s="42"/>
      <c r="CG147" s="42"/>
      <c r="CH147" s="42"/>
      <c r="CI147" s="42"/>
      <c r="CJ147" s="42"/>
      <c r="CK147" s="54" t="str">
        <f t="shared" si="106"/>
        <v/>
      </c>
      <c r="CL147" s="42"/>
      <c r="CM147" s="44"/>
      <c r="CN147" s="44"/>
      <c r="CO147" s="44"/>
      <c r="CP147" s="44"/>
      <c r="CQ147" s="44"/>
      <c r="CR147" s="44"/>
      <c r="CS147" s="44"/>
      <c r="CT147" s="58" t="str">
        <f t="shared" si="107"/>
        <v/>
      </c>
      <c r="CU147" s="44"/>
      <c r="CV147" s="44"/>
      <c r="CW147" s="44"/>
      <c r="CX147" s="44"/>
      <c r="CY147" s="44"/>
      <c r="CZ147" s="44"/>
      <c r="DA147" s="58" t="str">
        <f t="shared" si="108"/>
        <v/>
      </c>
      <c r="DB147" s="65"/>
      <c r="DC147" s="65"/>
      <c r="DD147" s="65"/>
      <c r="DE147" s="65"/>
      <c r="DF147" s="65"/>
      <c r="DG147" s="65"/>
      <c r="DH147" s="58" t="str">
        <f t="shared" si="109"/>
        <v/>
      </c>
      <c r="DI147" s="65"/>
      <c r="DJ147" s="65"/>
      <c r="DK147" s="65"/>
      <c r="DL147" s="65"/>
      <c r="DM147" s="65"/>
      <c r="DN147" s="65"/>
      <c r="DO147" s="58" t="str">
        <f t="shared" si="110"/>
        <v/>
      </c>
      <c r="DP147" s="77"/>
      <c r="DQ147" s="77"/>
      <c r="DR147" s="65"/>
      <c r="DS147" s="65"/>
      <c r="DT147" s="65"/>
      <c r="DU147" s="65"/>
      <c r="DV147" s="65"/>
      <c r="DW147" s="65"/>
      <c r="DX147" s="58" t="str">
        <f t="shared" si="111"/>
        <v/>
      </c>
      <c r="DY147" s="43"/>
      <c r="DZ147" s="43"/>
      <c r="EA147" s="43"/>
      <c r="EB147" s="44" t="str">
        <f t="shared" si="112"/>
        <v/>
      </c>
      <c r="EC147" s="42"/>
      <c r="ED147" s="42"/>
      <c r="EE147" s="42"/>
      <c r="EF147" s="42"/>
      <c r="EG147" s="42"/>
      <c r="EH147" s="42"/>
      <c r="EI147" s="56" t="str">
        <f t="shared" si="90"/>
        <v/>
      </c>
      <c r="EJ147" s="42"/>
      <c r="EK147" s="42"/>
      <c r="EL147" s="42"/>
      <c r="EM147" s="42"/>
      <c r="EN147" s="42"/>
      <c r="EO147" s="42"/>
      <c r="EP147" s="42"/>
      <c r="EQ147" s="54" t="str">
        <f t="shared" si="91"/>
        <v>0</v>
      </c>
      <c r="ER147" s="42"/>
      <c r="ES147" s="42"/>
      <c r="ET147" s="42"/>
      <c r="EU147" s="42"/>
      <c r="EV147" s="42"/>
      <c r="EW147" s="42"/>
      <c r="EX147" s="42"/>
      <c r="EY147" s="54" t="str">
        <f t="shared" si="92"/>
        <v>0</v>
      </c>
      <c r="EZ147" s="42"/>
      <c r="FA147" s="42"/>
      <c r="FB147" s="42"/>
      <c r="FC147" s="42"/>
      <c r="FD147" s="42"/>
      <c r="FE147" s="42"/>
      <c r="FF147" s="42"/>
      <c r="FG147" s="54" t="str">
        <f t="shared" si="93"/>
        <v/>
      </c>
      <c r="FH147" s="42"/>
      <c r="FI147" s="42"/>
      <c r="FJ147" s="42"/>
      <c r="FK147" s="42"/>
      <c r="FL147" s="42"/>
      <c r="FM147" s="42"/>
      <c r="FN147" s="42"/>
      <c r="FO147" s="54" t="str">
        <f t="shared" si="94"/>
        <v/>
      </c>
      <c r="FP147" s="42"/>
      <c r="FQ147" s="42"/>
      <c r="FR147" s="42"/>
      <c r="FS147" s="42"/>
      <c r="FT147" s="42"/>
      <c r="FU147" s="42"/>
      <c r="FV147" s="42"/>
      <c r="FW147" s="54" t="str">
        <f t="shared" si="95"/>
        <v/>
      </c>
      <c r="FX147" s="42"/>
    </row>
    <row r="148" spans="1:180">
      <c r="A148" s="41"/>
      <c r="B148" s="41"/>
      <c r="C148" s="41"/>
      <c r="D148" s="41"/>
      <c r="E148" s="42"/>
      <c r="F148" s="42"/>
      <c r="G148" s="42"/>
      <c r="H148" s="42"/>
      <c r="I148" s="42"/>
      <c r="J148" s="42"/>
      <c r="K148" s="54" t="str">
        <f t="shared" si="96"/>
        <v/>
      </c>
      <c r="L148" s="43"/>
      <c r="M148" s="43"/>
      <c r="N148" s="43"/>
      <c r="O148" s="43"/>
      <c r="P148" s="43"/>
      <c r="Q148" s="43"/>
      <c r="R148" s="54" t="e">
        <f t="shared" si="97"/>
        <v>#DIV/0!</v>
      </c>
      <c r="S148" s="43"/>
      <c r="T148" s="43"/>
      <c r="U148" s="43"/>
      <c r="V148" s="43"/>
      <c r="W148" s="43"/>
      <c r="X148" s="43"/>
      <c r="Y148" s="56" t="str">
        <f t="shared" si="98"/>
        <v/>
      </c>
      <c r="Z148" s="42"/>
      <c r="AA148" s="42"/>
      <c r="AB148" s="42"/>
      <c r="AC148" s="42"/>
      <c r="AD148" s="42"/>
      <c r="AE148" s="42"/>
      <c r="AF148" s="54" t="e">
        <f t="shared" si="99"/>
        <v>#DIV/0!</v>
      </c>
      <c r="AG148" s="42"/>
      <c r="AH148" s="42"/>
      <c r="AI148" s="42"/>
      <c r="AJ148" s="42"/>
      <c r="AK148" s="42"/>
      <c r="AL148" s="42"/>
      <c r="AM148" s="54" t="str">
        <f t="shared" si="100"/>
        <v/>
      </c>
      <c r="AN148" s="44"/>
      <c r="AO148" s="44"/>
      <c r="AP148" s="44"/>
      <c r="AQ148" s="44"/>
      <c r="AR148" s="44"/>
      <c r="AS148" s="44"/>
      <c r="AT148" s="58" t="str">
        <f t="shared" si="101"/>
        <v/>
      </c>
      <c r="AU148" s="42"/>
      <c r="AV148" s="42"/>
      <c r="AW148" s="42"/>
      <c r="AX148" s="42"/>
      <c r="AY148" s="42"/>
      <c r="AZ148" s="42"/>
      <c r="BA148" s="54" t="str">
        <f t="shared" si="89"/>
        <v/>
      </c>
      <c r="BB148" s="44"/>
      <c r="BC148" s="42"/>
      <c r="BD148" s="42"/>
      <c r="BE148" s="42"/>
      <c r="BF148" s="42"/>
      <c r="BG148" s="42"/>
      <c r="BH148" s="42"/>
      <c r="BI148" s="54" t="str">
        <f t="shared" si="102"/>
        <v/>
      </c>
      <c r="BJ148" s="44"/>
      <c r="BK148" s="44"/>
      <c r="BL148" s="44"/>
      <c r="BM148" s="44"/>
      <c r="BN148" s="44"/>
      <c r="BO148" s="44"/>
      <c r="BP148" s="58" t="str">
        <f t="shared" si="103"/>
        <v/>
      </c>
      <c r="BQ148" s="42"/>
      <c r="BR148" s="42"/>
      <c r="BS148" s="42"/>
      <c r="BT148" s="42"/>
      <c r="BU148" s="42"/>
      <c r="BV148" s="42"/>
      <c r="BW148" s="54" t="str">
        <f t="shared" si="104"/>
        <v/>
      </c>
      <c r="BX148" s="44"/>
      <c r="BY148" s="44"/>
      <c r="BZ148" s="44"/>
      <c r="CA148" s="44"/>
      <c r="CB148" s="44"/>
      <c r="CC148" s="44"/>
      <c r="CD148" s="58" t="str">
        <f t="shared" si="105"/>
        <v/>
      </c>
      <c r="CE148" s="42"/>
      <c r="CF148" s="42"/>
      <c r="CG148" s="42"/>
      <c r="CH148" s="42"/>
      <c r="CI148" s="42"/>
      <c r="CJ148" s="42"/>
      <c r="CK148" s="54" t="str">
        <f t="shared" si="106"/>
        <v/>
      </c>
      <c r="CL148" s="42"/>
      <c r="CM148" s="44"/>
      <c r="CN148" s="44"/>
      <c r="CO148" s="44"/>
      <c r="CP148" s="44"/>
      <c r="CQ148" s="44"/>
      <c r="CR148" s="44"/>
      <c r="CS148" s="44"/>
      <c r="CT148" s="58" t="str">
        <f t="shared" si="107"/>
        <v/>
      </c>
      <c r="CU148" s="44"/>
      <c r="CV148" s="44"/>
      <c r="CW148" s="44"/>
      <c r="CX148" s="44"/>
      <c r="CY148" s="44"/>
      <c r="CZ148" s="44"/>
      <c r="DA148" s="58" t="str">
        <f t="shared" si="108"/>
        <v/>
      </c>
      <c r="DB148" s="65"/>
      <c r="DC148" s="65"/>
      <c r="DD148" s="65"/>
      <c r="DE148" s="65"/>
      <c r="DF148" s="65"/>
      <c r="DG148" s="65"/>
      <c r="DH148" s="58" t="str">
        <f t="shared" si="109"/>
        <v/>
      </c>
      <c r="DI148" s="65"/>
      <c r="DJ148" s="65"/>
      <c r="DK148" s="65"/>
      <c r="DL148" s="65"/>
      <c r="DM148" s="65"/>
      <c r="DN148" s="65"/>
      <c r="DO148" s="58" t="str">
        <f t="shared" si="110"/>
        <v/>
      </c>
      <c r="DP148" s="77"/>
      <c r="DQ148" s="77"/>
      <c r="DR148" s="65"/>
      <c r="DS148" s="65"/>
      <c r="DT148" s="65"/>
      <c r="DU148" s="65"/>
      <c r="DV148" s="65"/>
      <c r="DW148" s="65"/>
      <c r="DX148" s="58" t="str">
        <f t="shared" si="111"/>
        <v/>
      </c>
      <c r="DY148" s="43"/>
      <c r="DZ148" s="43"/>
      <c r="EA148" s="43"/>
      <c r="EB148" s="44" t="str">
        <f t="shared" si="112"/>
        <v/>
      </c>
      <c r="EC148" s="42"/>
      <c r="ED148" s="42"/>
      <c r="EE148" s="42"/>
      <c r="EF148" s="42"/>
      <c r="EG148" s="42"/>
      <c r="EH148" s="42"/>
      <c r="EI148" s="56" t="str">
        <f t="shared" si="90"/>
        <v/>
      </c>
      <c r="EJ148" s="42"/>
      <c r="EK148" s="42"/>
      <c r="EL148" s="42"/>
      <c r="EM148" s="42"/>
      <c r="EN148" s="42"/>
      <c r="EO148" s="42"/>
      <c r="EP148" s="42"/>
      <c r="EQ148" s="54" t="str">
        <f t="shared" si="91"/>
        <v>0</v>
      </c>
      <c r="ER148" s="42"/>
      <c r="ES148" s="42"/>
      <c r="ET148" s="42"/>
      <c r="EU148" s="42"/>
      <c r="EV148" s="42"/>
      <c r="EW148" s="42"/>
      <c r="EX148" s="42"/>
      <c r="EY148" s="54" t="str">
        <f t="shared" si="92"/>
        <v>0</v>
      </c>
      <c r="EZ148" s="42"/>
      <c r="FA148" s="42"/>
      <c r="FB148" s="42"/>
      <c r="FC148" s="42"/>
      <c r="FD148" s="42"/>
      <c r="FE148" s="42"/>
      <c r="FF148" s="42"/>
      <c r="FG148" s="54" t="str">
        <f t="shared" si="93"/>
        <v/>
      </c>
      <c r="FH148" s="42"/>
      <c r="FI148" s="42"/>
      <c r="FJ148" s="42"/>
      <c r="FK148" s="42"/>
      <c r="FL148" s="42"/>
      <c r="FM148" s="42"/>
      <c r="FN148" s="42"/>
      <c r="FO148" s="54" t="str">
        <f t="shared" si="94"/>
        <v/>
      </c>
      <c r="FP148" s="42"/>
      <c r="FQ148" s="42"/>
      <c r="FR148" s="42"/>
      <c r="FS148" s="42"/>
      <c r="FT148" s="42"/>
      <c r="FU148" s="42"/>
      <c r="FV148" s="42"/>
      <c r="FW148" s="54" t="str">
        <f t="shared" si="95"/>
        <v/>
      </c>
      <c r="FX148" s="42"/>
    </row>
    <row r="149" spans="1:180">
      <c r="A149" s="41"/>
      <c r="B149" s="41"/>
      <c r="C149" s="41"/>
      <c r="D149" s="41"/>
      <c r="E149" s="42"/>
      <c r="F149" s="42"/>
      <c r="G149" s="42"/>
      <c r="H149" s="42"/>
      <c r="I149" s="42"/>
      <c r="J149" s="42"/>
      <c r="K149" s="54" t="str">
        <f t="shared" si="96"/>
        <v/>
      </c>
      <c r="L149" s="43"/>
      <c r="M149" s="43"/>
      <c r="N149" s="43"/>
      <c r="O149" s="43"/>
      <c r="P149" s="43"/>
      <c r="Q149" s="43"/>
      <c r="R149" s="54" t="e">
        <f t="shared" si="97"/>
        <v>#DIV/0!</v>
      </c>
      <c r="S149" s="43"/>
      <c r="T149" s="43"/>
      <c r="U149" s="43"/>
      <c r="V149" s="43"/>
      <c r="W149" s="43"/>
      <c r="X149" s="43"/>
      <c r="Y149" s="56" t="str">
        <f t="shared" si="98"/>
        <v/>
      </c>
      <c r="Z149" s="42"/>
      <c r="AA149" s="42"/>
      <c r="AB149" s="42"/>
      <c r="AC149" s="42"/>
      <c r="AD149" s="42"/>
      <c r="AE149" s="42"/>
      <c r="AF149" s="54" t="e">
        <f t="shared" si="99"/>
        <v>#DIV/0!</v>
      </c>
      <c r="AG149" s="42"/>
      <c r="AH149" s="42"/>
      <c r="AI149" s="42"/>
      <c r="AJ149" s="42"/>
      <c r="AK149" s="42"/>
      <c r="AL149" s="42"/>
      <c r="AM149" s="54" t="str">
        <f t="shared" si="100"/>
        <v/>
      </c>
      <c r="AN149" s="44"/>
      <c r="AO149" s="44"/>
      <c r="AP149" s="44"/>
      <c r="AQ149" s="44"/>
      <c r="AR149" s="44"/>
      <c r="AS149" s="44"/>
      <c r="AT149" s="58" t="str">
        <f t="shared" si="101"/>
        <v/>
      </c>
      <c r="AU149" s="42"/>
      <c r="AV149" s="42"/>
      <c r="AW149" s="42"/>
      <c r="AX149" s="42"/>
      <c r="AY149" s="42"/>
      <c r="AZ149" s="42"/>
      <c r="BA149" s="54" t="str">
        <f t="shared" si="89"/>
        <v/>
      </c>
      <c r="BB149" s="44"/>
      <c r="BC149" s="42"/>
      <c r="BD149" s="42"/>
      <c r="BE149" s="42"/>
      <c r="BF149" s="42"/>
      <c r="BG149" s="42"/>
      <c r="BH149" s="42"/>
      <c r="BI149" s="54" t="str">
        <f t="shared" si="102"/>
        <v/>
      </c>
      <c r="BJ149" s="44"/>
      <c r="BK149" s="44"/>
      <c r="BL149" s="44"/>
      <c r="BM149" s="44"/>
      <c r="BN149" s="44"/>
      <c r="BO149" s="44"/>
      <c r="BP149" s="58" t="str">
        <f t="shared" si="103"/>
        <v/>
      </c>
      <c r="BQ149" s="42"/>
      <c r="BR149" s="42"/>
      <c r="BS149" s="42"/>
      <c r="BT149" s="42"/>
      <c r="BU149" s="42"/>
      <c r="BV149" s="42"/>
      <c r="BW149" s="54" t="str">
        <f t="shared" si="104"/>
        <v/>
      </c>
      <c r="BX149" s="44"/>
      <c r="BY149" s="44"/>
      <c r="BZ149" s="44"/>
      <c r="CA149" s="44"/>
      <c r="CB149" s="44"/>
      <c r="CC149" s="44"/>
      <c r="CD149" s="58" t="str">
        <f t="shared" si="105"/>
        <v/>
      </c>
      <c r="CE149" s="42"/>
      <c r="CF149" s="42"/>
      <c r="CG149" s="42"/>
      <c r="CH149" s="42"/>
      <c r="CI149" s="42"/>
      <c r="CJ149" s="42"/>
      <c r="CK149" s="54" t="str">
        <f t="shared" si="106"/>
        <v/>
      </c>
      <c r="CL149" s="42"/>
      <c r="CM149" s="44"/>
      <c r="CN149" s="44"/>
      <c r="CO149" s="44"/>
      <c r="CP149" s="44"/>
      <c r="CQ149" s="44"/>
      <c r="CR149" s="44"/>
      <c r="CS149" s="44"/>
      <c r="CT149" s="58" t="str">
        <f t="shared" si="107"/>
        <v/>
      </c>
      <c r="CU149" s="44"/>
      <c r="CV149" s="44"/>
      <c r="CW149" s="44"/>
      <c r="CX149" s="44"/>
      <c r="CY149" s="44"/>
      <c r="CZ149" s="44"/>
      <c r="DA149" s="58" t="str">
        <f t="shared" si="108"/>
        <v/>
      </c>
      <c r="DB149" s="65"/>
      <c r="DC149" s="65"/>
      <c r="DD149" s="65"/>
      <c r="DE149" s="65"/>
      <c r="DF149" s="65"/>
      <c r="DG149" s="65"/>
      <c r="DH149" s="58" t="str">
        <f t="shared" si="109"/>
        <v/>
      </c>
      <c r="DI149" s="65"/>
      <c r="DJ149" s="65"/>
      <c r="DK149" s="65"/>
      <c r="DL149" s="65"/>
      <c r="DM149" s="65"/>
      <c r="DN149" s="65"/>
      <c r="DO149" s="58" t="str">
        <f t="shared" si="110"/>
        <v/>
      </c>
      <c r="DP149" s="77"/>
      <c r="DQ149" s="77"/>
      <c r="DR149" s="65"/>
      <c r="DS149" s="65"/>
      <c r="DT149" s="65"/>
      <c r="DU149" s="65"/>
      <c r="DV149" s="65"/>
      <c r="DW149" s="65"/>
      <c r="DX149" s="58" t="str">
        <f t="shared" si="111"/>
        <v/>
      </c>
      <c r="DY149" s="43"/>
      <c r="DZ149" s="43"/>
      <c r="EA149" s="43"/>
      <c r="EB149" s="44" t="str">
        <f t="shared" si="112"/>
        <v/>
      </c>
      <c r="EC149" s="42"/>
      <c r="ED149" s="42"/>
      <c r="EE149" s="42"/>
      <c r="EF149" s="42"/>
      <c r="EG149" s="42"/>
      <c r="EH149" s="42"/>
      <c r="EI149" s="56" t="str">
        <f t="shared" si="90"/>
        <v/>
      </c>
      <c r="EJ149" s="42"/>
      <c r="EK149" s="42"/>
      <c r="EL149" s="42"/>
      <c r="EM149" s="42"/>
      <c r="EN149" s="42"/>
      <c r="EO149" s="42"/>
      <c r="EP149" s="42"/>
      <c r="EQ149" s="54" t="str">
        <f t="shared" si="91"/>
        <v>0</v>
      </c>
      <c r="ER149" s="42"/>
      <c r="ES149" s="42"/>
      <c r="ET149" s="42"/>
      <c r="EU149" s="42"/>
      <c r="EV149" s="42"/>
      <c r="EW149" s="42"/>
      <c r="EX149" s="42"/>
      <c r="EY149" s="54" t="str">
        <f t="shared" si="92"/>
        <v>0</v>
      </c>
      <c r="EZ149" s="42"/>
      <c r="FA149" s="42"/>
      <c r="FB149" s="42"/>
      <c r="FC149" s="42"/>
      <c r="FD149" s="42"/>
      <c r="FE149" s="42"/>
      <c r="FF149" s="42"/>
      <c r="FG149" s="54" t="str">
        <f t="shared" si="93"/>
        <v/>
      </c>
      <c r="FH149" s="42"/>
      <c r="FI149" s="42"/>
      <c r="FJ149" s="42"/>
      <c r="FK149" s="42"/>
      <c r="FL149" s="42"/>
      <c r="FM149" s="42"/>
      <c r="FN149" s="42"/>
      <c r="FO149" s="54" t="str">
        <f t="shared" si="94"/>
        <v/>
      </c>
      <c r="FP149" s="42"/>
      <c r="FQ149" s="42"/>
      <c r="FR149" s="42"/>
      <c r="FS149" s="42"/>
      <c r="FT149" s="42"/>
      <c r="FU149" s="42"/>
      <c r="FV149" s="42"/>
      <c r="FW149" s="54" t="str">
        <f t="shared" si="95"/>
        <v/>
      </c>
      <c r="FX149" s="42"/>
    </row>
    <row r="150" spans="1:180">
      <c r="A150" s="41"/>
      <c r="B150" s="41"/>
      <c r="C150" s="41"/>
      <c r="D150" s="41"/>
      <c r="E150" s="42"/>
      <c r="F150" s="42"/>
      <c r="G150" s="42"/>
      <c r="H150" s="42"/>
      <c r="I150" s="42"/>
      <c r="J150" s="42"/>
      <c r="K150" s="54" t="str">
        <f t="shared" si="96"/>
        <v/>
      </c>
      <c r="L150" s="43"/>
      <c r="M150" s="43"/>
      <c r="N150" s="43"/>
      <c r="O150" s="43"/>
      <c r="P150" s="43"/>
      <c r="Q150" s="43"/>
      <c r="R150" s="54" t="e">
        <f t="shared" si="97"/>
        <v>#DIV/0!</v>
      </c>
      <c r="S150" s="43"/>
      <c r="T150" s="43"/>
      <c r="U150" s="43"/>
      <c r="V150" s="43"/>
      <c r="W150" s="43"/>
      <c r="X150" s="43"/>
      <c r="Y150" s="56" t="str">
        <f t="shared" si="98"/>
        <v/>
      </c>
      <c r="Z150" s="42"/>
      <c r="AA150" s="42"/>
      <c r="AB150" s="42"/>
      <c r="AC150" s="42"/>
      <c r="AD150" s="42"/>
      <c r="AE150" s="42"/>
      <c r="AF150" s="54" t="e">
        <f t="shared" si="99"/>
        <v>#DIV/0!</v>
      </c>
      <c r="AG150" s="42"/>
      <c r="AH150" s="42"/>
      <c r="AI150" s="42"/>
      <c r="AJ150" s="42"/>
      <c r="AK150" s="42"/>
      <c r="AL150" s="42"/>
      <c r="AM150" s="54" t="str">
        <f t="shared" si="100"/>
        <v/>
      </c>
      <c r="AN150" s="44"/>
      <c r="AO150" s="44"/>
      <c r="AP150" s="44"/>
      <c r="AQ150" s="44"/>
      <c r="AR150" s="44"/>
      <c r="AS150" s="44"/>
      <c r="AT150" s="58" t="str">
        <f t="shared" si="101"/>
        <v/>
      </c>
      <c r="AU150" s="42"/>
      <c r="AV150" s="42"/>
      <c r="AW150" s="42"/>
      <c r="AX150" s="42"/>
      <c r="AY150" s="42"/>
      <c r="AZ150" s="42"/>
      <c r="BA150" s="54" t="str">
        <f t="shared" si="89"/>
        <v/>
      </c>
      <c r="BB150" s="44"/>
      <c r="BC150" s="42"/>
      <c r="BD150" s="42"/>
      <c r="BE150" s="42"/>
      <c r="BF150" s="42"/>
      <c r="BG150" s="42"/>
      <c r="BH150" s="42"/>
      <c r="BI150" s="54" t="str">
        <f t="shared" si="102"/>
        <v/>
      </c>
      <c r="BJ150" s="44"/>
      <c r="BK150" s="44"/>
      <c r="BL150" s="44"/>
      <c r="BM150" s="44"/>
      <c r="BN150" s="44"/>
      <c r="BO150" s="44"/>
      <c r="BP150" s="58" t="str">
        <f t="shared" si="103"/>
        <v/>
      </c>
      <c r="BQ150" s="42"/>
      <c r="BR150" s="42"/>
      <c r="BS150" s="42"/>
      <c r="BT150" s="42"/>
      <c r="BU150" s="42"/>
      <c r="BV150" s="42"/>
      <c r="BW150" s="54" t="str">
        <f t="shared" si="104"/>
        <v/>
      </c>
      <c r="BX150" s="44"/>
      <c r="BY150" s="44"/>
      <c r="BZ150" s="44"/>
      <c r="CA150" s="44"/>
      <c r="CB150" s="44"/>
      <c r="CC150" s="44"/>
      <c r="CD150" s="58" t="str">
        <f t="shared" si="105"/>
        <v/>
      </c>
      <c r="CE150" s="42"/>
      <c r="CF150" s="42"/>
      <c r="CG150" s="42"/>
      <c r="CH150" s="42"/>
      <c r="CI150" s="42"/>
      <c r="CJ150" s="42"/>
      <c r="CK150" s="54" t="str">
        <f t="shared" si="106"/>
        <v/>
      </c>
      <c r="CL150" s="42"/>
      <c r="CM150" s="44"/>
      <c r="CN150" s="44"/>
      <c r="CO150" s="44"/>
      <c r="CP150" s="44"/>
      <c r="CQ150" s="44"/>
      <c r="CR150" s="44"/>
      <c r="CS150" s="44"/>
      <c r="CT150" s="58" t="str">
        <f t="shared" si="107"/>
        <v/>
      </c>
      <c r="CU150" s="44"/>
      <c r="CV150" s="44"/>
      <c r="CW150" s="44"/>
      <c r="CX150" s="44"/>
      <c r="CY150" s="44"/>
      <c r="CZ150" s="44"/>
      <c r="DA150" s="58" t="str">
        <f t="shared" si="108"/>
        <v/>
      </c>
      <c r="DB150" s="65"/>
      <c r="DC150" s="65"/>
      <c r="DD150" s="65"/>
      <c r="DE150" s="65"/>
      <c r="DF150" s="65"/>
      <c r="DG150" s="65"/>
      <c r="DH150" s="58" t="str">
        <f t="shared" si="109"/>
        <v/>
      </c>
      <c r="DI150" s="65"/>
      <c r="DJ150" s="65"/>
      <c r="DK150" s="65"/>
      <c r="DL150" s="65"/>
      <c r="DM150" s="65"/>
      <c r="DN150" s="65"/>
      <c r="DO150" s="58" t="str">
        <f t="shared" si="110"/>
        <v/>
      </c>
      <c r="DP150" s="77"/>
      <c r="DQ150" s="77"/>
      <c r="DR150" s="65"/>
      <c r="DS150" s="65"/>
      <c r="DT150" s="65"/>
      <c r="DU150" s="65"/>
      <c r="DV150" s="65"/>
      <c r="DW150" s="65"/>
      <c r="DX150" s="58" t="str">
        <f t="shared" si="111"/>
        <v/>
      </c>
      <c r="DY150" s="43"/>
      <c r="DZ150" s="43"/>
      <c r="EA150" s="43"/>
      <c r="EB150" s="44" t="str">
        <f t="shared" si="112"/>
        <v/>
      </c>
      <c r="EC150" s="42"/>
      <c r="ED150" s="42"/>
      <c r="EE150" s="42"/>
      <c r="EF150" s="42"/>
      <c r="EG150" s="42"/>
      <c r="EH150" s="42"/>
      <c r="EI150" s="56" t="str">
        <f t="shared" si="90"/>
        <v/>
      </c>
      <c r="EJ150" s="42"/>
      <c r="EK150" s="42"/>
      <c r="EL150" s="42"/>
      <c r="EM150" s="42"/>
      <c r="EN150" s="42"/>
      <c r="EO150" s="42"/>
      <c r="EP150" s="42"/>
      <c r="EQ150" s="54" t="str">
        <f t="shared" si="91"/>
        <v>0</v>
      </c>
      <c r="ER150" s="42"/>
      <c r="ES150" s="42"/>
      <c r="ET150" s="42"/>
      <c r="EU150" s="42"/>
      <c r="EV150" s="42"/>
      <c r="EW150" s="42"/>
      <c r="EX150" s="42"/>
      <c r="EY150" s="54" t="str">
        <f t="shared" si="92"/>
        <v>0</v>
      </c>
      <c r="EZ150" s="42"/>
      <c r="FA150" s="42"/>
      <c r="FB150" s="42"/>
      <c r="FC150" s="42"/>
      <c r="FD150" s="42"/>
      <c r="FE150" s="42"/>
      <c r="FF150" s="42"/>
      <c r="FG150" s="54" t="str">
        <f t="shared" si="93"/>
        <v/>
      </c>
      <c r="FH150" s="42"/>
      <c r="FI150" s="42"/>
      <c r="FJ150" s="42"/>
      <c r="FK150" s="42"/>
      <c r="FL150" s="42"/>
      <c r="FM150" s="42"/>
      <c r="FN150" s="42"/>
      <c r="FO150" s="54" t="str">
        <f t="shared" si="94"/>
        <v/>
      </c>
      <c r="FP150" s="42"/>
      <c r="FQ150" s="42"/>
      <c r="FR150" s="42"/>
      <c r="FS150" s="42"/>
      <c r="FT150" s="42"/>
      <c r="FU150" s="42"/>
      <c r="FV150" s="42"/>
      <c r="FW150" s="54" t="str">
        <f t="shared" si="95"/>
        <v/>
      </c>
      <c r="FX150" s="42"/>
    </row>
    <row r="151" spans="1:180">
      <c r="A151" s="41"/>
      <c r="B151" s="41"/>
      <c r="C151" s="41"/>
      <c r="D151" s="41"/>
      <c r="E151" s="42"/>
      <c r="F151" s="42"/>
      <c r="G151" s="42"/>
      <c r="H151" s="42"/>
      <c r="I151" s="42"/>
      <c r="J151" s="42"/>
      <c r="K151" s="54" t="str">
        <f t="shared" si="96"/>
        <v/>
      </c>
      <c r="L151" s="43"/>
      <c r="M151" s="43"/>
      <c r="N151" s="43"/>
      <c r="O151" s="43"/>
      <c r="P151" s="43"/>
      <c r="Q151" s="43"/>
      <c r="R151" s="54" t="e">
        <f t="shared" si="97"/>
        <v>#DIV/0!</v>
      </c>
      <c r="S151" s="43"/>
      <c r="T151" s="43"/>
      <c r="U151" s="43"/>
      <c r="V151" s="43"/>
      <c r="W151" s="43"/>
      <c r="X151" s="43"/>
      <c r="Y151" s="56" t="str">
        <f t="shared" si="98"/>
        <v/>
      </c>
      <c r="Z151" s="42"/>
      <c r="AA151" s="42"/>
      <c r="AB151" s="42"/>
      <c r="AC151" s="42"/>
      <c r="AD151" s="42"/>
      <c r="AE151" s="42"/>
      <c r="AF151" s="54" t="e">
        <f t="shared" si="99"/>
        <v>#DIV/0!</v>
      </c>
      <c r="AG151" s="42"/>
      <c r="AH151" s="42"/>
      <c r="AI151" s="42"/>
      <c r="AJ151" s="42"/>
      <c r="AK151" s="42"/>
      <c r="AL151" s="42"/>
      <c r="AM151" s="54" t="str">
        <f t="shared" si="100"/>
        <v/>
      </c>
      <c r="AN151" s="44"/>
      <c r="AO151" s="44"/>
      <c r="AP151" s="44"/>
      <c r="AQ151" s="44"/>
      <c r="AR151" s="44"/>
      <c r="AS151" s="44"/>
      <c r="AT151" s="58" t="str">
        <f t="shared" si="101"/>
        <v/>
      </c>
      <c r="AU151" s="42"/>
      <c r="AV151" s="42"/>
      <c r="AW151" s="42"/>
      <c r="AX151" s="42"/>
      <c r="AY151" s="42"/>
      <c r="AZ151" s="42"/>
      <c r="BA151" s="54" t="str">
        <f t="shared" si="89"/>
        <v/>
      </c>
      <c r="BB151" s="44"/>
      <c r="BC151" s="42"/>
      <c r="BD151" s="42"/>
      <c r="BE151" s="42"/>
      <c r="BF151" s="42"/>
      <c r="BG151" s="42"/>
      <c r="BH151" s="42"/>
      <c r="BI151" s="54" t="str">
        <f t="shared" si="102"/>
        <v/>
      </c>
      <c r="BJ151" s="44"/>
      <c r="BK151" s="44"/>
      <c r="BL151" s="44"/>
      <c r="BM151" s="44"/>
      <c r="BN151" s="44"/>
      <c r="BO151" s="44"/>
      <c r="BP151" s="58" t="str">
        <f t="shared" si="103"/>
        <v/>
      </c>
      <c r="BQ151" s="42"/>
      <c r="BR151" s="42"/>
      <c r="BS151" s="42"/>
      <c r="BT151" s="42"/>
      <c r="BU151" s="42"/>
      <c r="BV151" s="42"/>
      <c r="BW151" s="54" t="str">
        <f t="shared" si="104"/>
        <v/>
      </c>
      <c r="BX151" s="44"/>
      <c r="BY151" s="44"/>
      <c r="BZ151" s="44"/>
      <c r="CA151" s="44"/>
      <c r="CB151" s="44"/>
      <c r="CC151" s="44"/>
      <c r="CD151" s="58" t="str">
        <f t="shared" si="105"/>
        <v/>
      </c>
      <c r="CE151" s="42"/>
      <c r="CF151" s="42"/>
      <c r="CG151" s="42"/>
      <c r="CH151" s="42"/>
      <c r="CI151" s="42"/>
      <c r="CJ151" s="42"/>
      <c r="CK151" s="54" t="str">
        <f t="shared" si="106"/>
        <v/>
      </c>
      <c r="CL151" s="42"/>
      <c r="CM151" s="44"/>
      <c r="CN151" s="44"/>
      <c r="CO151" s="44"/>
      <c r="CP151" s="44"/>
      <c r="CQ151" s="44"/>
      <c r="CR151" s="44"/>
      <c r="CS151" s="44"/>
      <c r="CT151" s="58" t="str">
        <f t="shared" si="107"/>
        <v/>
      </c>
      <c r="CU151" s="44"/>
      <c r="CV151" s="44"/>
      <c r="CW151" s="44"/>
      <c r="CX151" s="44"/>
      <c r="CY151" s="44"/>
      <c r="CZ151" s="44"/>
      <c r="DA151" s="58" t="str">
        <f t="shared" si="108"/>
        <v/>
      </c>
      <c r="DB151" s="65"/>
      <c r="DC151" s="65"/>
      <c r="DD151" s="65"/>
      <c r="DE151" s="65"/>
      <c r="DF151" s="65"/>
      <c r="DG151" s="65"/>
      <c r="DH151" s="58" t="str">
        <f t="shared" si="109"/>
        <v/>
      </c>
      <c r="DI151" s="65"/>
      <c r="DJ151" s="65"/>
      <c r="DK151" s="65"/>
      <c r="DL151" s="65"/>
      <c r="DM151" s="65"/>
      <c r="DN151" s="65"/>
      <c r="DO151" s="58" t="str">
        <f t="shared" si="110"/>
        <v/>
      </c>
      <c r="DP151" s="77"/>
      <c r="DQ151" s="77"/>
      <c r="DR151" s="65"/>
      <c r="DS151" s="65"/>
      <c r="DT151" s="65"/>
      <c r="DU151" s="65"/>
      <c r="DV151" s="65"/>
      <c r="DW151" s="65"/>
      <c r="DX151" s="58" t="str">
        <f t="shared" si="111"/>
        <v/>
      </c>
      <c r="DY151" s="43"/>
      <c r="DZ151" s="43"/>
      <c r="EA151" s="43"/>
      <c r="EB151" s="44" t="str">
        <f t="shared" si="112"/>
        <v/>
      </c>
      <c r="EC151" s="42"/>
      <c r="ED151" s="42"/>
      <c r="EE151" s="42"/>
      <c r="EF151" s="42"/>
      <c r="EG151" s="42"/>
      <c r="EH151" s="42"/>
      <c r="EI151" s="56" t="str">
        <f t="shared" si="90"/>
        <v/>
      </c>
      <c r="EJ151" s="42"/>
      <c r="EK151" s="42"/>
      <c r="EL151" s="42"/>
      <c r="EM151" s="42"/>
      <c r="EN151" s="42"/>
      <c r="EO151" s="42"/>
      <c r="EP151" s="42"/>
      <c r="EQ151" s="54" t="str">
        <f t="shared" si="91"/>
        <v>0</v>
      </c>
      <c r="ER151" s="42"/>
      <c r="ES151" s="42"/>
      <c r="ET151" s="42"/>
      <c r="EU151" s="42"/>
      <c r="EV151" s="42"/>
      <c r="EW151" s="42"/>
      <c r="EX151" s="42"/>
      <c r="EY151" s="54" t="str">
        <f t="shared" si="92"/>
        <v>0</v>
      </c>
      <c r="EZ151" s="42"/>
      <c r="FA151" s="42"/>
      <c r="FB151" s="42"/>
      <c r="FC151" s="42"/>
      <c r="FD151" s="42"/>
      <c r="FE151" s="42"/>
      <c r="FF151" s="42"/>
      <c r="FG151" s="54" t="str">
        <f t="shared" si="93"/>
        <v/>
      </c>
      <c r="FH151" s="42"/>
      <c r="FI151" s="42"/>
      <c r="FJ151" s="42"/>
      <c r="FK151" s="42"/>
      <c r="FL151" s="42"/>
      <c r="FM151" s="42"/>
      <c r="FN151" s="42"/>
      <c r="FO151" s="54" t="str">
        <f t="shared" si="94"/>
        <v/>
      </c>
      <c r="FP151" s="42"/>
      <c r="FQ151" s="42"/>
      <c r="FR151" s="42"/>
      <c r="FS151" s="42"/>
      <c r="FT151" s="42"/>
      <c r="FU151" s="42"/>
      <c r="FV151" s="42"/>
      <c r="FW151" s="54" t="str">
        <f t="shared" si="95"/>
        <v/>
      </c>
      <c r="FX151" s="42"/>
    </row>
    <row r="152" spans="1:180">
      <c r="A152" s="41"/>
      <c r="B152" s="41"/>
      <c r="C152" s="41"/>
      <c r="D152" s="41"/>
      <c r="E152" s="42"/>
      <c r="F152" s="42"/>
      <c r="G152" s="42"/>
      <c r="H152" s="42"/>
      <c r="I152" s="42"/>
      <c r="J152" s="42"/>
      <c r="K152" s="54" t="str">
        <f t="shared" si="96"/>
        <v/>
      </c>
      <c r="L152" s="43"/>
      <c r="M152" s="43"/>
      <c r="N152" s="43"/>
      <c r="O152" s="43"/>
      <c r="P152" s="43"/>
      <c r="Q152" s="43"/>
      <c r="R152" s="54" t="e">
        <f t="shared" si="97"/>
        <v>#DIV/0!</v>
      </c>
      <c r="S152" s="43"/>
      <c r="T152" s="43"/>
      <c r="U152" s="43"/>
      <c r="V152" s="43"/>
      <c r="W152" s="43"/>
      <c r="X152" s="43"/>
      <c r="Y152" s="56" t="str">
        <f t="shared" si="98"/>
        <v/>
      </c>
      <c r="Z152" s="42"/>
      <c r="AA152" s="42"/>
      <c r="AB152" s="42"/>
      <c r="AC152" s="42"/>
      <c r="AD152" s="42"/>
      <c r="AE152" s="42"/>
      <c r="AF152" s="54" t="e">
        <f t="shared" si="99"/>
        <v>#DIV/0!</v>
      </c>
      <c r="AG152" s="42"/>
      <c r="AH152" s="42"/>
      <c r="AI152" s="42"/>
      <c r="AJ152" s="42"/>
      <c r="AK152" s="42"/>
      <c r="AL152" s="42"/>
      <c r="AM152" s="54" t="str">
        <f t="shared" si="100"/>
        <v/>
      </c>
      <c r="AN152" s="44"/>
      <c r="AO152" s="44"/>
      <c r="AP152" s="44"/>
      <c r="AQ152" s="44"/>
      <c r="AR152" s="44"/>
      <c r="AS152" s="44"/>
      <c r="AT152" s="58" t="str">
        <f t="shared" si="101"/>
        <v/>
      </c>
      <c r="AU152" s="42"/>
      <c r="AV152" s="42"/>
      <c r="AW152" s="42"/>
      <c r="AX152" s="42"/>
      <c r="AY152" s="42"/>
      <c r="AZ152" s="42"/>
      <c r="BA152" s="54" t="str">
        <f t="shared" si="89"/>
        <v/>
      </c>
      <c r="BB152" s="44"/>
      <c r="BC152" s="42"/>
      <c r="BD152" s="42"/>
      <c r="BE152" s="42"/>
      <c r="BF152" s="42"/>
      <c r="BG152" s="42"/>
      <c r="BH152" s="42"/>
      <c r="BI152" s="54" t="str">
        <f t="shared" si="102"/>
        <v/>
      </c>
      <c r="BJ152" s="44"/>
      <c r="BK152" s="44"/>
      <c r="BL152" s="44"/>
      <c r="BM152" s="44"/>
      <c r="BN152" s="44"/>
      <c r="BO152" s="44"/>
      <c r="BP152" s="58" t="str">
        <f t="shared" si="103"/>
        <v/>
      </c>
      <c r="BQ152" s="42"/>
      <c r="BR152" s="42"/>
      <c r="BS152" s="42"/>
      <c r="BT152" s="42"/>
      <c r="BU152" s="42"/>
      <c r="BV152" s="42"/>
      <c r="BW152" s="54" t="str">
        <f t="shared" si="104"/>
        <v/>
      </c>
      <c r="BX152" s="44"/>
      <c r="BY152" s="44"/>
      <c r="BZ152" s="44"/>
      <c r="CA152" s="44"/>
      <c r="CB152" s="44"/>
      <c r="CC152" s="44"/>
      <c r="CD152" s="58" t="str">
        <f t="shared" si="105"/>
        <v/>
      </c>
      <c r="CE152" s="42"/>
      <c r="CF152" s="42"/>
      <c r="CG152" s="42"/>
      <c r="CH152" s="42"/>
      <c r="CI152" s="42"/>
      <c r="CJ152" s="42"/>
      <c r="CK152" s="54" t="str">
        <f t="shared" si="106"/>
        <v/>
      </c>
      <c r="CL152" s="42"/>
      <c r="CM152" s="44"/>
      <c r="CN152" s="44"/>
      <c r="CO152" s="44"/>
      <c r="CP152" s="44"/>
      <c r="CQ152" s="44"/>
      <c r="CR152" s="44"/>
      <c r="CS152" s="44"/>
      <c r="CT152" s="58" t="str">
        <f t="shared" si="107"/>
        <v/>
      </c>
      <c r="CU152" s="44"/>
      <c r="CV152" s="44"/>
      <c r="CW152" s="44"/>
      <c r="CX152" s="44"/>
      <c r="CY152" s="44"/>
      <c r="CZ152" s="44"/>
      <c r="DA152" s="58" t="str">
        <f t="shared" si="108"/>
        <v/>
      </c>
      <c r="DB152" s="65"/>
      <c r="DC152" s="65"/>
      <c r="DD152" s="65"/>
      <c r="DE152" s="65"/>
      <c r="DF152" s="65"/>
      <c r="DG152" s="65"/>
      <c r="DH152" s="58" t="str">
        <f t="shared" si="109"/>
        <v/>
      </c>
      <c r="DI152" s="65"/>
      <c r="DJ152" s="65"/>
      <c r="DK152" s="65"/>
      <c r="DL152" s="65"/>
      <c r="DM152" s="65"/>
      <c r="DN152" s="65"/>
      <c r="DO152" s="58" t="str">
        <f t="shared" si="110"/>
        <v/>
      </c>
      <c r="DP152" s="77"/>
      <c r="DQ152" s="77"/>
      <c r="DR152" s="65"/>
      <c r="DS152" s="65"/>
      <c r="DT152" s="65"/>
      <c r="DU152" s="65"/>
      <c r="DV152" s="65"/>
      <c r="DW152" s="65"/>
      <c r="DX152" s="58" t="str">
        <f t="shared" si="111"/>
        <v/>
      </c>
      <c r="DY152" s="43"/>
      <c r="DZ152" s="43"/>
      <c r="EA152" s="43"/>
      <c r="EB152" s="44" t="str">
        <f t="shared" si="112"/>
        <v/>
      </c>
      <c r="EC152" s="42"/>
      <c r="ED152" s="42"/>
      <c r="EE152" s="42"/>
      <c r="EF152" s="42"/>
      <c r="EG152" s="42"/>
      <c r="EH152" s="42"/>
      <c r="EI152" s="56" t="str">
        <f t="shared" si="90"/>
        <v/>
      </c>
      <c r="EJ152" s="42"/>
      <c r="EK152" s="42"/>
      <c r="EL152" s="42"/>
      <c r="EM152" s="42"/>
      <c r="EN152" s="42"/>
      <c r="EO152" s="42"/>
      <c r="EP152" s="42"/>
      <c r="EQ152" s="54" t="str">
        <f t="shared" si="91"/>
        <v>0</v>
      </c>
      <c r="ER152" s="42"/>
      <c r="ES152" s="42"/>
      <c r="ET152" s="42"/>
      <c r="EU152" s="42"/>
      <c r="EV152" s="42"/>
      <c r="EW152" s="42"/>
      <c r="EX152" s="42"/>
      <c r="EY152" s="54" t="str">
        <f t="shared" si="92"/>
        <v>0</v>
      </c>
      <c r="EZ152" s="42"/>
      <c r="FA152" s="42"/>
      <c r="FB152" s="42"/>
      <c r="FC152" s="42"/>
      <c r="FD152" s="42"/>
      <c r="FE152" s="42"/>
      <c r="FF152" s="42"/>
      <c r="FG152" s="54" t="str">
        <f t="shared" si="93"/>
        <v/>
      </c>
      <c r="FH152" s="42"/>
      <c r="FI152" s="42"/>
      <c r="FJ152" s="42"/>
      <c r="FK152" s="42"/>
      <c r="FL152" s="42"/>
      <c r="FM152" s="42"/>
      <c r="FN152" s="42"/>
      <c r="FO152" s="54" t="str">
        <f t="shared" si="94"/>
        <v/>
      </c>
      <c r="FP152" s="42"/>
      <c r="FQ152" s="42"/>
      <c r="FR152" s="42"/>
      <c r="FS152" s="42"/>
      <c r="FT152" s="42"/>
      <c r="FU152" s="42"/>
      <c r="FV152" s="42"/>
      <c r="FW152" s="54" t="str">
        <f t="shared" si="95"/>
        <v/>
      </c>
      <c r="FX152" s="42"/>
    </row>
    <row r="153" spans="1:180">
      <c r="A153" s="41"/>
      <c r="B153" s="41"/>
      <c r="C153" s="41"/>
      <c r="D153" s="41"/>
      <c r="E153" s="42"/>
      <c r="F153" s="42"/>
      <c r="G153" s="42"/>
      <c r="H153" s="42"/>
      <c r="I153" s="42"/>
      <c r="J153" s="42"/>
      <c r="K153" s="54" t="str">
        <f t="shared" si="96"/>
        <v/>
      </c>
      <c r="L153" s="43"/>
      <c r="M153" s="43"/>
      <c r="N153" s="43"/>
      <c r="O153" s="43"/>
      <c r="P153" s="43"/>
      <c r="Q153" s="43"/>
      <c r="R153" s="54" t="e">
        <f t="shared" si="97"/>
        <v>#DIV/0!</v>
      </c>
      <c r="S153" s="43"/>
      <c r="T153" s="43"/>
      <c r="U153" s="43"/>
      <c r="V153" s="43"/>
      <c r="W153" s="43"/>
      <c r="X153" s="43"/>
      <c r="Y153" s="56" t="str">
        <f t="shared" si="98"/>
        <v/>
      </c>
      <c r="Z153" s="42"/>
      <c r="AA153" s="42"/>
      <c r="AB153" s="42"/>
      <c r="AC153" s="42"/>
      <c r="AD153" s="42"/>
      <c r="AE153" s="42"/>
      <c r="AF153" s="54" t="e">
        <f t="shared" si="99"/>
        <v>#DIV/0!</v>
      </c>
      <c r="AG153" s="42"/>
      <c r="AH153" s="42"/>
      <c r="AI153" s="42"/>
      <c r="AJ153" s="42"/>
      <c r="AK153" s="42"/>
      <c r="AL153" s="42"/>
      <c r="AM153" s="54" t="str">
        <f t="shared" si="100"/>
        <v/>
      </c>
      <c r="AN153" s="44"/>
      <c r="AO153" s="44"/>
      <c r="AP153" s="44"/>
      <c r="AQ153" s="44"/>
      <c r="AR153" s="44"/>
      <c r="AS153" s="44"/>
      <c r="AT153" s="58" t="str">
        <f t="shared" si="101"/>
        <v/>
      </c>
      <c r="AU153" s="42"/>
      <c r="AV153" s="42"/>
      <c r="AW153" s="42"/>
      <c r="AX153" s="42"/>
      <c r="AY153" s="42"/>
      <c r="AZ153" s="42"/>
      <c r="BA153" s="54" t="str">
        <f t="shared" si="89"/>
        <v/>
      </c>
      <c r="BB153" s="44"/>
      <c r="BC153" s="42"/>
      <c r="BD153" s="42"/>
      <c r="BE153" s="42"/>
      <c r="BF153" s="42"/>
      <c r="BG153" s="42"/>
      <c r="BH153" s="42"/>
      <c r="BI153" s="54" t="str">
        <f t="shared" si="102"/>
        <v/>
      </c>
      <c r="BJ153" s="44"/>
      <c r="BK153" s="44"/>
      <c r="BL153" s="44"/>
      <c r="BM153" s="44"/>
      <c r="BN153" s="44"/>
      <c r="BO153" s="44"/>
      <c r="BP153" s="58" t="str">
        <f t="shared" si="103"/>
        <v/>
      </c>
      <c r="BQ153" s="42"/>
      <c r="BR153" s="42"/>
      <c r="BS153" s="42"/>
      <c r="BT153" s="42"/>
      <c r="BU153" s="42"/>
      <c r="BV153" s="42"/>
      <c r="BW153" s="54" t="str">
        <f t="shared" si="104"/>
        <v/>
      </c>
      <c r="BX153" s="44"/>
      <c r="BY153" s="44"/>
      <c r="BZ153" s="44"/>
      <c r="CA153" s="44"/>
      <c r="CB153" s="44"/>
      <c r="CC153" s="44"/>
      <c r="CD153" s="58" t="str">
        <f t="shared" si="105"/>
        <v/>
      </c>
      <c r="CE153" s="42"/>
      <c r="CF153" s="42"/>
      <c r="CG153" s="42"/>
      <c r="CH153" s="42"/>
      <c r="CI153" s="42"/>
      <c r="CJ153" s="42"/>
      <c r="CK153" s="54" t="str">
        <f t="shared" si="106"/>
        <v/>
      </c>
      <c r="CL153" s="42"/>
      <c r="CM153" s="44"/>
      <c r="CN153" s="44"/>
      <c r="CO153" s="44"/>
      <c r="CP153" s="44"/>
      <c r="CQ153" s="44"/>
      <c r="CR153" s="44"/>
      <c r="CS153" s="44"/>
      <c r="CT153" s="58" t="str">
        <f t="shared" si="107"/>
        <v/>
      </c>
      <c r="CU153" s="44"/>
      <c r="CV153" s="44"/>
      <c r="CW153" s="44"/>
      <c r="CX153" s="44"/>
      <c r="CY153" s="44"/>
      <c r="CZ153" s="44"/>
      <c r="DA153" s="58" t="str">
        <f t="shared" si="108"/>
        <v/>
      </c>
      <c r="DB153" s="65"/>
      <c r="DC153" s="65"/>
      <c r="DD153" s="65"/>
      <c r="DE153" s="65"/>
      <c r="DF153" s="65"/>
      <c r="DG153" s="65"/>
      <c r="DH153" s="58" t="str">
        <f t="shared" si="109"/>
        <v/>
      </c>
      <c r="DI153" s="65"/>
      <c r="DJ153" s="65"/>
      <c r="DK153" s="65"/>
      <c r="DL153" s="65"/>
      <c r="DM153" s="65"/>
      <c r="DN153" s="65"/>
      <c r="DO153" s="58" t="str">
        <f t="shared" si="110"/>
        <v/>
      </c>
      <c r="DP153" s="77"/>
      <c r="DQ153" s="77"/>
      <c r="DR153" s="65"/>
      <c r="DS153" s="65"/>
      <c r="DT153" s="65"/>
      <c r="DU153" s="65"/>
      <c r="DV153" s="65"/>
      <c r="DW153" s="65"/>
      <c r="DX153" s="58" t="str">
        <f t="shared" si="111"/>
        <v/>
      </c>
      <c r="DY153" s="43"/>
      <c r="DZ153" s="43"/>
      <c r="EA153" s="43"/>
      <c r="EB153" s="44" t="str">
        <f t="shared" si="112"/>
        <v/>
      </c>
      <c r="EC153" s="42"/>
      <c r="ED153" s="42"/>
      <c r="EE153" s="42"/>
      <c r="EF153" s="42"/>
      <c r="EG153" s="42"/>
      <c r="EH153" s="42"/>
      <c r="EI153" s="56" t="str">
        <f t="shared" si="90"/>
        <v/>
      </c>
      <c r="EJ153" s="42"/>
      <c r="EK153" s="42"/>
      <c r="EL153" s="42"/>
      <c r="EM153" s="42"/>
      <c r="EN153" s="42"/>
      <c r="EO153" s="42"/>
      <c r="EP153" s="42"/>
      <c r="EQ153" s="54" t="str">
        <f t="shared" si="91"/>
        <v>0</v>
      </c>
      <c r="ER153" s="42"/>
      <c r="ES153" s="42"/>
      <c r="ET153" s="42"/>
      <c r="EU153" s="42"/>
      <c r="EV153" s="42"/>
      <c r="EW153" s="42"/>
      <c r="EX153" s="42"/>
      <c r="EY153" s="54" t="str">
        <f t="shared" si="92"/>
        <v>0</v>
      </c>
      <c r="EZ153" s="42"/>
      <c r="FA153" s="42"/>
      <c r="FB153" s="42"/>
      <c r="FC153" s="42"/>
      <c r="FD153" s="42"/>
      <c r="FE153" s="42"/>
      <c r="FF153" s="42"/>
      <c r="FG153" s="54" t="str">
        <f t="shared" si="93"/>
        <v/>
      </c>
      <c r="FH153" s="42"/>
      <c r="FI153" s="42"/>
      <c r="FJ153" s="42"/>
      <c r="FK153" s="42"/>
      <c r="FL153" s="42"/>
      <c r="FM153" s="42"/>
      <c r="FN153" s="42"/>
      <c r="FO153" s="54" t="str">
        <f t="shared" si="94"/>
        <v/>
      </c>
      <c r="FP153" s="42"/>
      <c r="FQ153" s="42"/>
      <c r="FR153" s="42"/>
      <c r="FS153" s="42"/>
      <c r="FT153" s="42"/>
      <c r="FU153" s="42"/>
      <c r="FV153" s="42"/>
      <c r="FW153" s="54" t="str">
        <f t="shared" si="95"/>
        <v/>
      </c>
      <c r="FX153" s="42"/>
    </row>
    <row r="154" spans="1:180">
      <c r="A154" s="41"/>
      <c r="B154" s="41"/>
      <c r="C154" s="41"/>
      <c r="D154" s="41"/>
      <c r="E154" s="42"/>
      <c r="F154" s="42"/>
      <c r="G154" s="42"/>
      <c r="H154" s="42"/>
      <c r="I154" s="42"/>
      <c r="J154" s="42"/>
      <c r="K154" s="54" t="str">
        <f t="shared" si="96"/>
        <v/>
      </c>
      <c r="L154" s="43"/>
      <c r="M154" s="43"/>
      <c r="N154" s="43"/>
      <c r="O154" s="43"/>
      <c r="P154" s="43"/>
      <c r="Q154" s="43"/>
      <c r="R154" s="54" t="e">
        <f t="shared" si="97"/>
        <v>#DIV/0!</v>
      </c>
      <c r="S154" s="43"/>
      <c r="T154" s="43"/>
      <c r="U154" s="43"/>
      <c r="V154" s="43"/>
      <c r="W154" s="43"/>
      <c r="X154" s="43"/>
      <c r="Y154" s="56" t="str">
        <f t="shared" si="98"/>
        <v/>
      </c>
      <c r="Z154" s="42"/>
      <c r="AA154" s="42"/>
      <c r="AB154" s="42"/>
      <c r="AC154" s="42"/>
      <c r="AD154" s="42"/>
      <c r="AE154" s="42"/>
      <c r="AF154" s="54" t="e">
        <f t="shared" si="99"/>
        <v>#DIV/0!</v>
      </c>
      <c r="AG154" s="42"/>
      <c r="AH154" s="42"/>
      <c r="AI154" s="42"/>
      <c r="AJ154" s="42"/>
      <c r="AK154" s="42"/>
      <c r="AL154" s="42"/>
      <c r="AM154" s="54" t="str">
        <f t="shared" si="100"/>
        <v/>
      </c>
      <c r="AN154" s="44"/>
      <c r="AO154" s="44"/>
      <c r="AP154" s="44"/>
      <c r="AQ154" s="44"/>
      <c r="AR154" s="44"/>
      <c r="AS154" s="44"/>
      <c r="AT154" s="58" t="str">
        <f t="shared" si="101"/>
        <v/>
      </c>
      <c r="AU154" s="42"/>
      <c r="AV154" s="42"/>
      <c r="AW154" s="42"/>
      <c r="AX154" s="42"/>
      <c r="AY154" s="42"/>
      <c r="AZ154" s="42"/>
      <c r="BA154" s="54" t="str">
        <f t="shared" si="89"/>
        <v/>
      </c>
      <c r="BB154" s="44"/>
      <c r="BC154" s="42"/>
      <c r="BD154" s="42"/>
      <c r="BE154" s="42"/>
      <c r="BF154" s="42"/>
      <c r="BG154" s="42"/>
      <c r="BH154" s="42"/>
      <c r="BI154" s="54" t="str">
        <f t="shared" si="102"/>
        <v/>
      </c>
      <c r="BJ154" s="44"/>
      <c r="BK154" s="44"/>
      <c r="BL154" s="44"/>
      <c r="BM154" s="44"/>
      <c r="BN154" s="44"/>
      <c r="BO154" s="44"/>
      <c r="BP154" s="58" t="str">
        <f t="shared" si="103"/>
        <v/>
      </c>
      <c r="BQ154" s="42"/>
      <c r="BR154" s="42"/>
      <c r="BS154" s="42"/>
      <c r="BT154" s="42"/>
      <c r="BU154" s="42"/>
      <c r="BV154" s="42"/>
      <c r="BW154" s="54" t="str">
        <f t="shared" si="104"/>
        <v/>
      </c>
      <c r="BX154" s="44"/>
      <c r="BY154" s="44"/>
      <c r="BZ154" s="44"/>
      <c r="CA154" s="44"/>
      <c r="CB154" s="44"/>
      <c r="CC154" s="44"/>
      <c r="CD154" s="58" t="str">
        <f t="shared" si="105"/>
        <v/>
      </c>
      <c r="CE154" s="42"/>
      <c r="CF154" s="42"/>
      <c r="CG154" s="42"/>
      <c r="CH154" s="42"/>
      <c r="CI154" s="42"/>
      <c r="CJ154" s="42"/>
      <c r="CK154" s="54" t="str">
        <f t="shared" si="106"/>
        <v/>
      </c>
      <c r="CL154" s="42"/>
      <c r="CM154" s="44"/>
      <c r="CN154" s="44"/>
      <c r="CO154" s="44"/>
      <c r="CP154" s="44"/>
      <c r="CQ154" s="44"/>
      <c r="CR154" s="44"/>
      <c r="CS154" s="44"/>
      <c r="CT154" s="58" t="str">
        <f t="shared" si="107"/>
        <v/>
      </c>
      <c r="CU154" s="44"/>
      <c r="CV154" s="44"/>
      <c r="CW154" s="44"/>
      <c r="CX154" s="44"/>
      <c r="CY154" s="44"/>
      <c r="CZ154" s="44"/>
      <c r="DA154" s="58" t="str">
        <f t="shared" si="108"/>
        <v/>
      </c>
      <c r="DB154" s="65"/>
      <c r="DC154" s="65"/>
      <c r="DD154" s="65"/>
      <c r="DE154" s="65"/>
      <c r="DF154" s="65"/>
      <c r="DG154" s="65"/>
      <c r="DH154" s="58" t="str">
        <f t="shared" si="109"/>
        <v/>
      </c>
      <c r="DI154" s="65"/>
      <c r="DJ154" s="65"/>
      <c r="DK154" s="65"/>
      <c r="DL154" s="65"/>
      <c r="DM154" s="65"/>
      <c r="DN154" s="65"/>
      <c r="DO154" s="58" t="str">
        <f t="shared" si="110"/>
        <v/>
      </c>
      <c r="DP154" s="77"/>
      <c r="DQ154" s="77"/>
      <c r="DR154" s="65"/>
      <c r="DS154" s="65"/>
      <c r="DT154" s="65"/>
      <c r="DU154" s="65"/>
      <c r="DV154" s="65"/>
      <c r="DW154" s="65"/>
      <c r="DX154" s="58" t="str">
        <f t="shared" si="111"/>
        <v/>
      </c>
      <c r="DY154" s="43"/>
      <c r="DZ154" s="43"/>
      <c r="EA154" s="43"/>
      <c r="EB154" s="44" t="str">
        <f t="shared" si="112"/>
        <v/>
      </c>
      <c r="EC154" s="42"/>
      <c r="ED154" s="42"/>
      <c r="EE154" s="42"/>
      <c r="EF154" s="42"/>
      <c r="EG154" s="42"/>
      <c r="EH154" s="42"/>
      <c r="EI154" s="56" t="str">
        <f t="shared" si="90"/>
        <v/>
      </c>
      <c r="EJ154" s="42"/>
      <c r="EK154" s="42"/>
      <c r="EL154" s="42"/>
      <c r="EM154" s="42"/>
      <c r="EN154" s="42"/>
      <c r="EO154" s="42"/>
      <c r="EP154" s="42"/>
      <c r="EQ154" s="54" t="str">
        <f t="shared" si="91"/>
        <v>0</v>
      </c>
      <c r="ER154" s="42"/>
      <c r="ES154" s="42"/>
      <c r="ET154" s="42"/>
      <c r="EU154" s="42"/>
      <c r="EV154" s="42"/>
      <c r="EW154" s="42"/>
      <c r="EX154" s="42"/>
      <c r="EY154" s="54" t="str">
        <f t="shared" si="92"/>
        <v>0</v>
      </c>
      <c r="EZ154" s="42"/>
      <c r="FA154" s="42"/>
      <c r="FB154" s="42"/>
      <c r="FC154" s="42"/>
      <c r="FD154" s="42"/>
      <c r="FE154" s="42"/>
      <c r="FF154" s="42"/>
      <c r="FG154" s="54" t="str">
        <f t="shared" si="93"/>
        <v/>
      </c>
      <c r="FH154" s="42"/>
      <c r="FI154" s="42"/>
      <c r="FJ154" s="42"/>
      <c r="FK154" s="42"/>
      <c r="FL154" s="42"/>
      <c r="FM154" s="42"/>
      <c r="FN154" s="42"/>
      <c r="FO154" s="54" t="str">
        <f t="shared" si="94"/>
        <v/>
      </c>
      <c r="FP154" s="42"/>
      <c r="FQ154" s="42"/>
      <c r="FR154" s="42"/>
      <c r="FS154" s="42"/>
      <c r="FT154" s="42"/>
      <c r="FU154" s="42"/>
      <c r="FV154" s="42"/>
      <c r="FW154" s="54" t="str">
        <f t="shared" si="95"/>
        <v/>
      </c>
      <c r="FX154" s="42"/>
    </row>
    <row r="155" spans="1:180">
      <c r="A155" s="41"/>
      <c r="B155" s="41"/>
      <c r="C155" s="41"/>
      <c r="D155" s="41"/>
      <c r="E155" s="42"/>
      <c r="F155" s="42"/>
      <c r="G155" s="42"/>
      <c r="H155" s="42"/>
      <c r="I155" s="42"/>
      <c r="J155" s="42"/>
      <c r="K155" s="54" t="str">
        <f t="shared" si="96"/>
        <v/>
      </c>
      <c r="L155" s="43"/>
      <c r="M155" s="43"/>
      <c r="N155" s="43"/>
      <c r="O155" s="43"/>
      <c r="P155" s="43"/>
      <c r="Q155" s="43"/>
      <c r="R155" s="54" t="e">
        <f t="shared" si="97"/>
        <v>#DIV/0!</v>
      </c>
      <c r="S155" s="43"/>
      <c r="T155" s="43"/>
      <c r="U155" s="43"/>
      <c r="V155" s="43"/>
      <c r="W155" s="43"/>
      <c r="X155" s="43"/>
      <c r="Y155" s="56" t="str">
        <f t="shared" si="98"/>
        <v/>
      </c>
      <c r="Z155" s="42"/>
      <c r="AA155" s="42"/>
      <c r="AB155" s="42"/>
      <c r="AC155" s="42"/>
      <c r="AD155" s="42"/>
      <c r="AE155" s="42"/>
      <c r="AF155" s="54" t="e">
        <f t="shared" si="99"/>
        <v>#DIV/0!</v>
      </c>
      <c r="AG155" s="42"/>
      <c r="AH155" s="42"/>
      <c r="AI155" s="42"/>
      <c r="AJ155" s="42"/>
      <c r="AK155" s="42"/>
      <c r="AL155" s="42"/>
      <c r="AM155" s="54" t="str">
        <f t="shared" si="100"/>
        <v/>
      </c>
      <c r="AN155" s="44"/>
      <c r="AO155" s="44"/>
      <c r="AP155" s="44"/>
      <c r="AQ155" s="44"/>
      <c r="AR155" s="44"/>
      <c r="AS155" s="44"/>
      <c r="AT155" s="58" t="str">
        <f t="shared" si="101"/>
        <v/>
      </c>
      <c r="AU155" s="42"/>
      <c r="AV155" s="42"/>
      <c r="AW155" s="42"/>
      <c r="AX155" s="42"/>
      <c r="AY155" s="42"/>
      <c r="AZ155" s="42"/>
      <c r="BA155" s="54" t="str">
        <f t="shared" si="89"/>
        <v/>
      </c>
      <c r="BB155" s="44"/>
      <c r="BC155" s="42"/>
      <c r="BD155" s="42"/>
      <c r="BE155" s="42"/>
      <c r="BF155" s="42"/>
      <c r="BG155" s="42"/>
      <c r="BH155" s="42"/>
      <c r="BI155" s="54" t="str">
        <f t="shared" si="102"/>
        <v/>
      </c>
      <c r="BJ155" s="44"/>
      <c r="BK155" s="44"/>
      <c r="BL155" s="44"/>
      <c r="BM155" s="44"/>
      <c r="BN155" s="44"/>
      <c r="BO155" s="44"/>
      <c r="BP155" s="58" t="str">
        <f t="shared" si="103"/>
        <v/>
      </c>
      <c r="BQ155" s="42"/>
      <c r="BR155" s="42"/>
      <c r="BS155" s="42"/>
      <c r="BT155" s="42"/>
      <c r="BU155" s="42"/>
      <c r="BV155" s="42"/>
      <c r="BW155" s="54" t="str">
        <f t="shared" si="104"/>
        <v/>
      </c>
      <c r="BX155" s="44"/>
      <c r="BY155" s="44"/>
      <c r="BZ155" s="44"/>
      <c r="CA155" s="44"/>
      <c r="CB155" s="44"/>
      <c r="CC155" s="44"/>
      <c r="CD155" s="58" t="str">
        <f t="shared" si="105"/>
        <v/>
      </c>
      <c r="CE155" s="42"/>
      <c r="CF155" s="42"/>
      <c r="CG155" s="42"/>
      <c r="CH155" s="42"/>
      <c r="CI155" s="42"/>
      <c r="CJ155" s="42"/>
      <c r="CK155" s="54" t="str">
        <f t="shared" si="106"/>
        <v/>
      </c>
      <c r="CL155" s="42"/>
      <c r="CM155" s="44"/>
      <c r="CN155" s="44"/>
      <c r="CO155" s="44"/>
      <c r="CP155" s="44"/>
      <c r="CQ155" s="44"/>
      <c r="CR155" s="44"/>
      <c r="CS155" s="44"/>
      <c r="CT155" s="58" t="str">
        <f t="shared" si="107"/>
        <v/>
      </c>
      <c r="CU155" s="44"/>
      <c r="CV155" s="44"/>
      <c r="CW155" s="44"/>
      <c r="CX155" s="44"/>
      <c r="CY155" s="44"/>
      <c r="CZ155" s="44"/>
      <c r="DA155" s="58" t="str">
        <f t="shared" si="108"/>
        <v/>
      </c>
      <c r="DB155" s="65"/>
      <c r="DC155" s="65"/>
      <c r="DD155" s="65"/>
      <c r="DE155" s="65"/>
      <c r="DF155" s="65"/>
      <c r="DG155" s="65"/>
      <c r="DH155" s="58" t="str">
        <f t="shared" si="109"/>
        <v/>
      </c>
      <c r="DI155" s="65"/>
      <c r="DJ155" s="65"/>
      <c r="DK155" s="65"/>
      <c r="DL155" s="65"/>
      <c r="DM155" s="65"/>
      <c r="DN155" s="65"/>
      <c r="DO155" s="58" t="str">
        <f t="shared" si="110"/>
        <v/>
      </c>
      <c r="DP155" s="77"/>
      <c r="DQ155" s="77"/>
      <c r="DR155" s="65"/>
      <c r="DS155" s="65"/>
      <c r="DT155" s="65"/>
      <c r="DU155" s="65"/>
      <c r="DV155" s="65"/>
      <c r="DW155" s="65"/>
      <c r="DX155" s="58" t="str">
        <f t="shared" si="111"/>
        <v/>
      </c>
      <c r="DY155" s="43"/>
      <c r="DZ155" s="43"/>
      <c r="EA155" s="43"/>
      <c r="EB155" s="44" t="str">
        <f t="shared" si="112"/>
        <v/>
      </c>
      <c r="EC155" s="42"/>
      <c r="ED155" s="42"/>
      <c r="EE155" s="42"/>
      <c r="EF155" s="42"/>
      <c r="EG155" s="42"/>
      <c r="EH155" s="42"/>
      <c r="EI155" s="56" t="str">
        <f t="shared" si="90"/>
        <v/>
      </c>
      <c r="EJ155" s="42"/>
      <c r="EK155" s="42"/>
      <c r="EL155" s="42"/>
      <c r="EM155" s="42"/>
      <c r="EN155" s="42"/>
      <c r="EO155" s="42"/>
      <c r="EP155" s="42"/>
      <c r="EQ155" s="54" t="str">
        <f t="shared" si="91"/>
        <v>0</v>
      </c>
      <c r="ER155" s="42"/>
      <c r="ES155" s="42"/>
      <c r="ET155" s="42"/>
      <c r="EU155" s="42"/>
      <c r="EV155" s="42"/>
      <c r="EW155" s="42"/>
      <c r="EX155" s="42"/>
      <c r="EY155" s="54" t="str">
        <f t="shared" si="92"/>
        <v>0</v>
      </c>
      <c r="EZ155" s="42"/>
      <c r="FA155" s="42"/>
      <c r="FB155" s="42"/>
      <c r="FC155" s="42"/>
      <c r="FD155" s="42"/>
      <c r="FE155" s="42"/>
      <c r="FF155" s="42"/>
      <c r="FG155" s="54" t="str">
        <f t="shared" si="93"/>
        <v/>
      </c>
      <c r="FH155" s="42"/>
      <c r="FI155" s="42"/>
      <c r="FJ155" s="42"/>
      <c r="FK155" s="42"/>
      <c r="FL155" s="42"/>
      <c r="FM155" s="42"/>
      <c r="FN155" s="42"/>
      <c r="FO155" s="54" t="str">
        <f t="shared" si="94"/>
        <v/>
      </c>
      <c r="FP155" s="42"/>
      <c r="FQ155" s="42"/>
      <c r="FR155" s="42"/>
      <c r="FS155" s="42"/>
      <c r="FT155" s="42"/>
      <c r="FU155" s="42"/>
      <c r="FV155" s="42"/>
      <c r="FW155" s="54" t="str">
        <f t="shared" si="95"/>
        <v/>
      </c>
      <c r="FX155" s="42"/>
    </row>
    <row r="156" spans="1:180">
      <c r="A156" s="41"/>
      <c r="B156" s="41"/>
      <c r="C156" s="41"/>
      <c r="D156" s="41"/>
      <c r="E156" s="42"/>
      <c r="F156" s="42"/>
      <c r="G156" s="42"/>
      <c r="H156" s="42"/>
      <c r="I156" s="42"/>
      <c r="J156" s="42"/>
      <c r="K156" s="54" t="str">
        <f t="shared" si="96"/>
        <v/>
      </c>
      <c r="L156" s="43"/>
      <c r="M156" s="43"/>
      <c r="N156" s="43"/>
      <c r="O156" s="43"/>
      <c r="P156" s="43"/>
      <c r="Q156" s="43"/>
      <c r="R156" s="54" t="e">
        <f t="shared" si="97"/>
        <v>#DIV/0!</v>
      </c>
      <c r="S156" s="43"/>
      <c r="T156" s="43"/>
      <c r="U156" s="43"/>
      <c r="V156" s="43"/>
      <c r="W156" s="43"/>
      <c r="X156" s="43"/>
      <c r="Y156" s="56" t="str">
        <f t="shared" si="98"/>
        <v/>
      </c>
      <c r="Z156" s="42"/>
      <c r="AA156" s="42"/>
      <c r="AB156" s="42"/>
      <c r="AC156" s="42"/>
      <c r="AD156" s="42"/>
      <c r="AE156" s="42"/>
      <c r="AF156" s="54" t="e">
        <f t="shared" si="99"/>
        <v>#DIV/0!</v>
      </c>
      <c r="AG156" s="42"/>
      <c r="AH156" s="42"/>
      <c r="AI156" s="42"/>
      <c r="AJ156" s="42"/>
      <c r="AK156" s="42"/>
      <c r="AL156" s="42"/>
      <c r="AM156" s="54" t="str">
        <f t="shared" si="100"/>
        <v/>
      </c>
      <c r="AN156" s="44"/>
      <c r="AO156" s="44"/>
      <c r="AP156" s="44"/>
      <c r="AQ156" s="44"/>
      <c r="AR156" s="44"/>
      <c r="AS156" s="44"/>
      <c r="AT156" s="58" t="str">
        <f t="shared" si="101"/>
        <v/>
      </c>
      <c r="AU156" s="42"/>
      <c r="AV156" s="42"/>
      <c r="AW156" s="42"/>
      <c r="AX156" s="42"/>
      <c r="AY156" s="42"/>
      <c r="AZ156" s="42"/>
      <c r="BA156" s="54" t="str">
        <f t="shared" si="89"/>
        <v/>
      </c>
      <c r="BB156" s="44"/>
      <c r="BC156" s="42"/>
      <c r="BD156" s="42"/>
      <c r="BE156" s="42"/>
      <c r="BF156" s="42"/>
      <c r="BG156" s="42"/>
      <c r="BH156" s="42"/>
      <c r="BI156" s="54" t="str">
        <f t="shared" si="102"/>
        <v/>
      </c>
      <c r="BJ156" s="44"/>
      <c r="BK156" s="44"/>
      <c r="BL156" s="44"/>
      <c r="BM156" s="44"/>
      <c r="BN156" s="44"/>
      <c r="BO156" s="44"/>
      <c r="BP156" s="58" t="str">
        <f t="shared" si="103"/>
        <v/>
      </c>
      <c r="BQ156" s="42"/>
      <c r="BR156" s="42"/>
      <c r="BS156" s="42"/>
      <c r="BT156" s="42"/>
      <c r="BU156" s="42"/>
      <c r="BV156" s="42"/>
      <c r="BW156" s="54" t="str">
        <f t="shared" si="104"/>
        <v/>
      </c>
      <c r="BX156" s="44"/>
      <c r="BY156" s="44"/>
      <c r="BZ156" s="44"/>
      <c r="CA156" s="44"/>
      <c r="CB156" s="44"/>
      <c r="CC156" s="44"/>
      <c r="CD156" s="58" t="str">
        <f t="shared" si="105"/>
        <v/>
      </c>
      <c r="CE156" s="42"/>
      <c r="CF156" s="42"/>
      <c r="CG156" s="42"/>
      <c r="CH156" s="42"/>
      <c r="CI156" s="42"/>
      <c r="CJ156" s="42"/>
      <c r="CK156" s="54" t="str">
        <f t="shared" si="106"/>
        <v/>
      </c>
      <c r="CL156" s="42"/>
      <c r="CM156" s="44"/>
      <c r="CN156" s="44"/>
      <c r="CO156" s="44"/>
      <c r="CP156" s="44"/>
      <c r="CQ156" s="44"/>
      <c r="CR156" s="44"/>
      <c r="CS156" s="44"/>
      <c r="CT156" s="58" t="str">
        <f t="shared" si="107"/>
        <v/>
      </c>
      <c r="CU156" s="44"/>
      <c r="CV156" s="44"/>
      <c r="CW156" s="44"/>
      <c r="CX156" s="44"/>
      <c r="CY156" s="44"/>
      <c r="CZ156" s="44"/>
      <c r="DA156" s="58" t="str">
        <f t="shared" si="108"/>
        <v/>
      </c>
      <c r="DB156" s="65"/>
      <c r="DC156" s="65"/>
      <c r="DD156" s="65"/>
      <c r="DE156" s="65"/>
      <c r="DF156" s="65"/>
      <c r="DG156" s="65"/>
      <c r="DH156" s="58" t="str">
        <f t="shared" si="109"/>
        <v/>
      </c>
      <c r="DI156" s="65"/>
      <c r="DJ156" s="65"/>
      <c r="DK156" s="65"/>
      <c r="DL156" s="65"/>
      <c r="DM156" s="65"/>
      <c r="DN156" s="65"/>
      <c r="DO156" s="58" t="str">
        <f t="shared" si="110"/>
        <v/>
      </c>
      <c r="DP156" s="77"/>
      <c r="DQ156" s="77"/>
      <c r="DR156" s="65"/>
      <c r="DS156" s="65"/>
      <c r="DT156" s="65"/>
      <c r="DU156" s="65"/>
      <c r="DV156" s="65"/>
      <c r="DW156" s="65"/>
      <c r="DX156" s="58" t="str">
        <f t="shared" si="111"/>
        <v/>
      </c>
      <c r="DY156" s="43"/>
      <c r="DZ156" s="43"/>
      <c r="EA156" s="43"/>
      <c r="EB156" s="44" t="str">
        <f t="shared" si="112"/>
        <v/>
      </c>
      <c r="EC156" s="42"/>
      <c r="ED156" s="42"/>
      <c r="EE156" s="42"/>
      <c r="EF156" s="42"/>
      <c r="EG156" s="42"/>
      <c r="EH156" s="42"/>
      <c r="EI156" s="56" t="str">
        <f t="shared" si="90"/>
        <v/>
      </c>
      <c r="EJ156" s="42"/>
      <c r="EK156" s="42"/>
      <c r="EL156" s="42"/>
      <c r="EM156" s="42"/>
      <c r="EN156" s="42"/>
      <c r="EO156" s="42"/>
      <c r="EP156" s="42"/>
      <c r="EQ156" s="54" t="str">
        <f t="shared" si="91"/>
        <v>0</v>
      </c>
      <c r="ER156" s="42"/>
      <c r="ES156" s="42"/>
      <c r="ET156" s="42"/>
      <c r="EU156" s="42"/>
      <c r="EV156" s="42"/>
      <c r="EW156" s="42"/>
      <c r="EX156" s="42"/>
      <c r="EY156" s="54" t="str">
        <f t="shared" si="92"/>
        <v>0</v>
      </c>
      <c r="EZ156" s="42"/>
      <c r="FA156" s="42"/>
      <c r="FB156" s="42"/>
      <c r="FC156" s="42"/>
      <c r="FD156" s="42"/>
      <c r="FE156" s="42"/>
      <c r="FF156" s="42"/>
      <c r="FG156" s="54" t="str">
        <f t="shared" si="93"/>
        <v/>
      </c>
      <c r="FH156" s="42"/>
      <c r="FI156" s="42"/>
      <c r="FJ156" s="42"/>
      <c r="FK156" s="42"/>
      <c r="FL156" s="42"/>
      <c r="FM156" s="42"/>
      <c r="FN156" s="42"/>
      <c r="FO156" s="54" t="str">
        <f t="shared" si="94"/>
        <v/>
      </c>
      <c r="FP156" s="42"/>
      <c r="FQ156" s="42"/>
      <c r="FR156" s="42"/>
      <c r="FS156" s="42"/>
      <c r="FT156" s="42"/>
      <c r="FU156" s="42"/>
      <c r="FV156" s="42"/>
      <c r="FW156" s="54" t="str">
        <f t="shared" si="95"/>
        <v/>
      </c>
      <c r="FX156" s="42"/>
    </row>
    <row r="157" spans="1:180">
      <c r="A157" s="41"/>
      <c r="B157" s="41"/>
      <c r="C157" s="41"/>
      <c r="D157" s="41"/>
      <c r="E157" s="42"/>
      <c r="F157" s="42"/>
      <c r="G157" s="42"/>
      <c r="H157" s="42"/>
      <c r="I157" s="42"/>
      <c r="J157" s="42"/>
      <c r="K157" s="54" t="str">
        <f t="shared" si="96"/>
        <v/>
      </c>
      <c r="L157" s="43"/>
      <c r="M157" s="43"/>
      <c r="N157" s="43"/>
      <c r="O157" s="43"/>
      <c r="P157" s="43"/>
      <c r="Q157" s="43"/>
      <c r="R157" s="54" t="e">
        <f t="shared" si="97"/>
        <v>#DIV/0!</v>
      </c>
      <c r="S157" s="43"/>
      <c r="T157" s="43"/>
      <c r="U157" s="43"/>
      <c r="V157" s="43"/>
      <c r="W157" s="43"/>
      <c r="X157" s="43"/>
      <c r="Y157" s="56" t="str">
        <f t="shared" si="98"/>
        <v/>
      </c>
      <c r="Z157" s="42"/>
      <c r="AA157" s="42"/>
      <c r="AB157" s="42"/>
      <c r="AC157" s="42"/>
      <c r="AD157" s="42"/>
      <c r="AE157" s="42"/>
      <c r="AF157" s="54" t="e">
        <f t="shared" si="99"/>
        <v>#DIV/0!</v>
      </c>
      <c r="AG157" s="42"/>
      <c r="AH157" s="42"/>
      <c r="AI157" s="42"/>
      <c r="AJ157" s="42"/>
      <c r="AK157" s="42"/>
      <c r="AL157" s="42"/>
      <c r="AM157" s="54" t="str">
        <f t="shared" si="100"/>
        <v/>
      </c>
      <c r="AN157" s="44"/>
      <c r="AO157" s="44"/>
      <c r="AP157" s="44"/>
      <c r="AQ157" s="44"/>
      <c r="AR157" s="44"/>
      <c r="AS157" s="44"/>
      <c r="AT157" s="58" t="str">
        <f t="shared" si="101"/>
        <v/>
      </c>
      <c r="AU157" s="42"/>
      <c r="AV157" s="42"/>
      <c r="AW157" s="42"/>
      <c r="AX157" s="42"/>
      <c r="AY157" s="42"/>
      <c r="AZ157" s="42"/>
      <c r="BA157" s="54" t="str">
        <f t="shared" si="89"/>
        <v/>
      </c>
      <c r="BB157" s="44"/>
      <c r="BC157" s="42"/>
      <c r="BD157" s="42"/>
      <c r="BE157" s="42"/>
      <c r="BF157" s="42"/>
      <c r="BG157" s="42"/>
      <c r="BH157" s="42"/>
      <c r="BI157" s="54" t="str">
        <f t="shared" si="102"/>
        <v/>
      </c>
      <c r="BJ157" s="44"/>
      <c r="BK157" s="44"/>
      <c r="BL157" s="44"/>
      <c r="BM157" s="44"/>
      <c r="BN157" s="44"/>
      <c r="BO157" s="44"/>
      <c r="BP157" s="58" t="str">
        <f t="shared" si="103"/>
        <v/>
      </c>
      <c r="BQ157" s="42"/>
      <c r="BR157" s="42"/>
      <c r="BS157" s="42"/>
      <c r="BT157" s="42"/>
      <c r="BU157" s="42"/>
      <c r="BV157" s="42"/>
      <c r="BW157" s="54" t="str">
        <f t="shared" si="104"/>
        <v/>
      </c>
      <c r="BX157" s="44"/>
      <c r="BY157" s="44"/>
      <c r="BZ157" s="44"/>
      <c r="CA157" s="44"/>
      <c r="CB157" s="44"/>
      <c r="CC157" s="44"/>
      <c r="CD157" s="58" t="str">
        <f t="shared" si="105"/>
        <v/>
      </c>
      <c r="CE157" s="42"/>
      <c r="CF157" s="42"/>
      <c r="CG157" s="42"/>
      <c r="CH157" s="42"/>
      <c r="CI157" s="42"/>
      <c r="CJ157" s="42"/>
      <c r="CK157" s="54" t="str">
        <f t="shared" si="106"/>
        <v/>
      </c>
      <c r="CL157" s="42"/>
      <c r="CM157" s="44"/>
      <c r="CN157" s="44"/>
      <c r="CO157" s="44"/>
      <c r="CP157" s="44"/>
      <c r="CQ157" s="44"/>
      <c r="CR157" s="44"/>
      <c r="CS157" s="44"/>
      <c r="CT157" s="58" t="str">
        <f t="shared" si="107"/>
        <v/>
      </c>
      <c r="CU157" s="44"/>
      <c r="CV157" s="44"/>
      <c r="CW157" s="44"/>
      <c r="CX157" s="44"/>
      <c r="CY157" s="44"/>
      <c r="CZ157" s="44"/>
      <c r="DA157" s="58" t="str">
        <f t="shared" si="108"/>
        <v/>
      </c>
      <c r="DB157" s="65"/>
      <c r="DC157" s="65"/>
      <c r="DD157" s="65"/>
      <c r="DE157" s="65"/>
      <c r="DF157" s="65"/>
      <c r="DG157" s="65"/>
      <c r="DH157" s="58" t="str">
        <f t="shared" si="109"/>
        <v/>
      </c>
      <c r="DI157" s="65"/>
      <c r="DJ157" s="65"/>
      <c r="DK157" s="65"/>
      <c r="DL157" s="65"/>
      <c r="DM157" s="65"/>
      <c r="DN157" s="65"/>
      <c r="DO157" s="58" t="str">
        <f t="shared" si="110"/>
        <v/>
      </c>
      <c r="DP157" s="77"/>
      <c r="DQ157" s="77"/>
      <c r="DR157" s="65"/>
      <c r="DS157" s="65"/>
      <c r="DT157" s="65"/>
      <c r="DU157" s="65"/>
      <c r="DV157" s="65"/>
      <c r="DW157" s="65"/>
      <c r="DX157" s="58" t="str">
        <f t="shared" si="111"/>
        <v/>
      </c>
      <c r="DY157" s="43"/>
      <c r="DZ157" s="43"/>
      <c r="EA157" s="43"/>
      <c r="EB157" s="44" t="str">
        <f t="shared" si="112"/>
        <v/>
      </c>
      <c r="EC157" s="42"/>
      <c r="ED157" s="42"/>
      <c r="EE157" s="42"/>
      <c r="EF157" s="42"/>
      <c r="EG157" s="42"/>
      <c r="EH157" s="42"/>
      <c r="EI157" s="56" t="str">
        <f t="shared" si="90"/>
        <v/>
      </c>
      <c r="EJ157" s="42"/>
      <c r="EK157" s="42"/>
      <c r="EL157" s="42"/>
      <c r="EM157" s="42"/>
      <c r="EN157" s="42"/>
      <c r="EO157" s="42"/>
      <c r="EP157" s="42"/>
      <c r="EQ157" s="54" t="str">
        <f t="shared" si="91"/>
        <v>0</v>
      </c>
      <c r="ER157" s="42"/>
      <c r="ES157" s="42"/>
      <c r="ET157" s="42"/>
      <c r="EU157" s="42"/>
      <c r="EV157" s="42"/>
      <c r="EW157" s="42"/>
      <c r="EX157" s="42"/>
      <c r="EY157" s="54" t="str">
        <f t="shared" si="92"/>
        <v>0</v>
      </c>
      <c r="EZ157" s="42"/>
      <c r="FA157" s="42"/>
      <c r="FB157" s="42"/>
      <c r="FC157" s="42"/>
      <c r="FD157" s="42"/>
      <c r="FE157" s="42"/>
      <c r="FF157" s="42"/>
      <c r="FG157" s="54" t="str">
        <f t="shared" si="93"/>
        <v/>
      </c>
      <c r="FH157" s="42"/>
      <c r="FI157" s="42"/>
      <c r="FJ157" s="42"/>
      <c r="FK157" s="42"/>
      <c r="FL157" s="42"/>
      <c r="FM157" s="42"/>
      <c r="FN157" s="42"/>
      <c r="FO157" s="54" t="str">
        <f t="shared" si="94"/>
        <v/>
      </c>
      <c r="FP157" s="42"/>
      <c r="FQ157" s="42"/>
      <c r="FR157" s="42"/>
      <c r="FS157" s="42"/>
      <c r="FT157" s="42"/>
      <c r="FU157" s="42"/>
      <c r="FV157" s="42"/>
      <c r="FW157" s="54" t="str">
        <f t="shared" si="95"/>
        <v/>
      </c>
      <c r="FX157" s="42"/>
    </row>
    <row r="158" spans="1:180">
      <c r="A158" s="41"/>
      <c r="B158" s="41"/>
      <c r="C158" s="41"/>
      <c r="D158" s="41"/>
      <c r="E158" s="42"/>
      <c r="F158" s="42"/>
      <c r="G158" s="42"/>
      <c r="H158" s="42"/>
      <c r="I158" s="42"/>
      <c r="J158" s="42"/>
      <c r="K158" s="54" t="str">
        <f t="shared" si="96"/>
        <v/>
      </c>
      <c r="L158" s="43"/>
      <c r="M158" s="43"/>
      <c r="N158" s="43"/>
      <c r="O158" s="43"/>
      <c r="P158" s="43"/>
      <c r="Q158" s="43"/>
      <c r="R158" s="54" t="e">
        <f t="shared" si="97"/>
        <v>#DIV/0!</v>
      </c>
      <c r="S158" s="43"/>
      <c r="T158" s="43"/>
      <c r="U158" s="43"/>
      <c r="V158" s="43"/>
      <c r="W158" s="43"/>
      <c r="X158" s="43"/>
      <c r="Y158" s="56" t="str">
        <f t="shared" si="98"/>
        <v/>
      </c>
      <c r="Z158" s="42"/>
      <c r="AA158" s="42"/>
      <c r="AB158" s="42"/>
      <c r="AC158" s="42"/>
      <c r="AD158" s="42"/>
      <c r="AE158" s="42"/>
      <c r="AF158" s="54" t="e">
        <f t="shared" si="99"/>
        <v>#DIV/0!</v>
      </c>
      <c r="AG158" s="42"/>
      <c r="AH158" s="42"/>
      <c r="AI158" s="42"/>
      <c r="AJ158" s="42"/>
      <c r="AK158" s="42"/>
      <c r="AL158" s="42"/>
      <c r="AM158" s="54" t="str">
        <f t="shared" si="100"/>
        <v/>
      </c>
      <c r="AN158" s="44"/>
      <c r="AO158" s="44"/>
      <c r="AP158" s="44"/>
      <c r="AQ158" s="44"/>
      <c r="AR158" s="44"/>
      <c r="AS158" s="44"/>
      <c r="AT158" s="58" t="str">
        <f t="shared" si="101"/>
        <v/>
      </c>
      <c r="AU158" s="42"/>
      <c r="AV158" s="42"/>
      <c r="AW158" s="42"/>
      <c r="AX158" s="42"/>
      <c r="AY158" s="42"/>
      <c r="AZ158" s="42"/>
      <c r="BA158" s="54" t="str">
        <f t="shared" si="89"/>
        <v/>
      </c>
      <c r="BB158" s="44"/>
      <c r="BC158" s="42"/>
      <c r="BD158" s="42"/>
      <c r="BE158" s="42"/>
      <c r="BF158" s="42"/>
      <c r="BG158" s="42"/>
      <c r="BH158" s="42"/>
      <c r="BI158" s="54" t="str">
        <f t="shared" si="102"/>
        <v/>
      </c>
      <c r="BJ158" s="44"/>
      <c r="BK158" s="44"/>
      <c r="BL158" s="44"/>
      <c r="BM158" s="44"/>
      <c r="BN158" s="44"/>
      <c r="BO158" s="44"/>
      <c r="BP158" s="58" t="str">
        <f t="shared" si="103"/>
        <v/>
      </c>
      <c r="BQ158" s="42"/>
      <c r="BR158" s="42"/>
      <c r="BS158" s="42"/>
      <c r="BT158" s="42"/>
      <c r="BU158" s="42"/>
      <c r="BV158" s="42"/>
      <c r="BW158" s="54" t="str">
        <f t="shared" si="104"/>
        <v/>
      </c>
      <c r="BX158" s="44"/>
      <c r="BY158" s="44"/>
      <c r="BZ158" s="44"/>
      <c r="CA158" s="44"/>
      <c r="CB158" s="44"/>
      <c r="CC158" s="44"/>
      <c r="CD158" s="58" t="str">
        <f t="shared" si="105"/>
        <v/>
      </c>
      <c r="CE158" s="42"/>
      <c r="CF158" s="42"/>
      <c r="CG158" s="42"/>
      <c r="CH158" s="42"/>
      <c r="CI158" s="42"/>
      <c r="CJ158" s="42"/>
      <c r="CK158" s="54" t="str">
        <f t="shared" si="106"/>
        <v/>
      </c>
      <c r="CL158" s="42"/>
      <c r="CM158" s="44"/>
      <c r="CN158" s="44"/>
      <c r="CO158" s="44"/>
      <c r="CP158" s="44"/>
      <c r="CQ158" s="44"/>
      <c r="CR158" s="44"/>
      <c r="CS158" s="44"/>
      <c r="CT158" s="58" t="str">
        <f t="shared" si="107"/>
        <v/>
      </c>
      <c r="CU158" s="44"/>
      <c r="CV158" s="44"/>
      <c r="CW158" s="44"/>
      <c r="CX158" s="44"/>
      <c r="CY158" s="44"/>
      <c r="CZ158" s="44"/>
      <c r="DA158" s="58" t="str">
        <f t="shared" si="108"/>
        <v/>
      </c>
      <c r="DB158" s="65"/>
      <c r="DC158" s="65"/>
      <c r="DD158" s="65"/>
      <c r="DE158" s="65"/>
      <c r="DF158" s="65"/>
      <c r="DG158" s="65"/>
      <c r="DH158" s="58" t="str">
        <f t="shared" si="109"/>
        <v/>
      </c>
      <c r="DI158" s="65"/>
      <c r="DJ158" s="65"/>
      <c r="DK158" s="65"/>
      <c r="DL158" s="65"/>
      <c r="DM158" s="65"/>
      <c r="DN158" s="65"/>
      <c r="DO158" s="58" t="str">
        <f t="shared" si="110"/>
        <v/>
      </c>
      <c r="DP158" s="77"/>
      <c r="DQ158" s="77"/>
      <c r="DR158" s="65"/>
      <c r="DS158" s="65"/>
      <c r="DT158" s="65"/>
      <c r="DU158" s="65"/>
      <c r="DV158" s="65"/>
      <c r="DW158" s="65"/>
      <c r="DX158" s="58" t="str">
        <f t="shared" si="111"/>
        <v/>
      </c>
      <c r="DY158" s="43"/>
      <c r="DZ158" s="43"/>
      <c r="EA158" s="43"/>
      <c r="EB158" s="44" t="str">
        <f t="shared" si="112"/>
        <v/>
      </c>
      <c r="EC158" s="42"/>
      <c r="ED158" s="42"/>
      <c r="EE158" s="42"/>
      <c r="EF158" s="42"/>
      <c r="EG158" s="42"/>
      <c r="EH158" s="42"/>
      <c r="EI158" s="56" t="str">
        <f t="shared" si="90"/>
        <v/>
      </c>
      <c r="EJ158" s="42"/>
      <c r="EK158" s="42"/>
      <c r="EL158" s="42"/>
      <c r="EM158" s="42"/>
      <c r="EN158" s="42"/>
      <c r="EO158" s="42"/>
      <c r="EP158" s="42"/>
      <c r="EQ158" s="54" t="str">
        <f t="shared" si="91"/>
        <v>0</v>
      </c>
      <c r="ER158" s="42"/>
      <c r="ES158" s="42"/>
      <c r="ET158" s="42"/>
      <c r="EU158" s="42"/>
      <c r="EV158" s="42"/>
      <c r="EW158" s="42"/>
      <c r="EX158" s="42"/>
      <c r="EY158" s="54" t="str">
        <f t="shared" si="92"/>
        <v>0</v>
      </c>
      <c r="EZ158" s="42"/>
      <c r="FA158" s="42"/>
      <c r="FB158" s="42"/>
      <c r="FC158" s="42"/>
      <c r="FD158" s="42"/>
      <c r="FE158" s="42"/>
      <c r="FF158" s="42"/>
      <c r="FG158" s="54" t="str">
        <f t="shared" si="93"/>
        <v/>
      </c>
      <c r="FH158" s="42"/>
      <c r="FI158" s="42"/>
      <c r="FJ158" s="42"/>
      <c r="FK158" s="42"/>
      <c r="FL158" s="42"/>
      <c r="FM158" s="42"/>
      <c r="FN158" s="42"/>
      <c r="FO158" s="54" t="str">
        <f t="shared" si="94"/>
        <v/>
      </c>
      <c r="FP158" s="42"/>
      <c r="FQ158" s="42"/>
      <c r="FR158" s="42"/>
      <c r="FS158" s="42"/>
      <c r="FT158" s="42"/>
      <c r="FU158" s="42"/>
      <c r="FV158" s="42"/>
      <c r="FW158" s="54" t="str">
        <f t="shared" si="95"/>
        <v/>
      </c>
      <c r="FX158" s="42"/>
    </row>
    <row r="159" spans="1:180">
      <c r="A159" s="41"/>
      <c r="B159" s="41"/>
      <c r="C159" s="41"/>
      <c r="D159" s="41"/>
      <c r="E159" s="42"/>
      <c r="F159" s="42"/>
      <c r="G159" s="42"/>
      <c r="H159" s="42"/>
      <c r="I159" s="42"/>
      <c r="J159" s="42"/>
      <c r="K159" s="54" t="str">
        <f t="shared" si="96"/>
        <v/>
      </c>
      <c r="L159" s="43"/>
      <c r="M159" s="43"/>
      <c r="N159" s="43"/>
      <c r="O159" s="43"/>
      <c r="P159" s="43"/>
      <c r="Q159" s="43"/>
      <c r="R159" s="54" t="e">
        <f t="shared" si="97"/>
        <v>#DIV/0!</v>
      </c>
      <c r="S159" s="43"/>
      <c r="T159" s="43"/>
      <c r="U159" s="43"/>
      <c r="V159" s="43"/>
      <c r="W159" s="43"/>
      <c r="X159" s="43"/>
      <c r="Y159" s="56" t="str">
        <f t="shared" si="98"/>
        <v/>
      </c>
      <c r="Z159" s="42"/>
      <c r="AA159" s="42"/>
      <c r="AB159" s="42"/>
      <c r="AC159" s="42"/>
      <c r="AD159" s="42"/>
      <c r="AE159" s="42"/>
      <c r="AF159" s="54" t="e">
        <f t="shared" si="99"/>
        <v>#DIV/0!</v>
      </c>
      <c r="AG159" s="42"/>
      <c r="AH159" s="42"/>
      <c r="AI159" s="42"/>
      <c r="AJ159" s="42"/>
      <c r="AK159" s="42"/>
      <c r="AL159" s="42"/>
      <c r="AM159" s="54" t="str">
        <f t="shared" si="100"/>
        <v/>
      </c>
      <c r="AN159" s="44"/>
      <c r="AO159" s="44"/>
      <c r="AP159" s="44"/>
      <c r="AQ159" s="44"/>
      <c r="AR159" s="44"/>
      <c r="AS159" s="44"/>
      <c r="AT159" s="58" t="str">
        <f t="shared" si="101"/>
        <v/>
      </c>
      <c r="AU159" s="42"/>
      <c r="AV159" s="42"/>
      <c r="AW159" s="42"/>
      <c r="AX159" s="42"/>
      <c r="AY159" s="42"/>
      <c r="AZ159" s="42"/>
      <c r="BA159" s="54" t="str">
        <f t="shared" si="89"/>
        <v/>
      </c>
      <c r="BB159" s="44"/>
      <c r="BC159" s="42"/>
      <c r="BD159" s="42"/>
      <c r="BE159" s="42"/>
      <c r="BF159" s="42"/>
      <c r="BG159" s="42"/>
      <c r="BH159" s="42"/>
      <c r="BI159" s="54" t="str">
        <f t="shared" si="102"/>
        <v/>
      </c>
      <c r="BJ159" s="44"/>
      <c r="BK159" s="44"/>
      <c r="BL159" s="44"/>
      <c r="BM159" s="44"/>
      <c r="BN159" s="44"/>
      <c r="BO159" s="44"/>
      <c r="BP159" s="58" t="str">
        <f t="shared" si="103"/>
        <v/>
      </c>
      <c r="BQ159" s="42"/>
      <c r="BR159" s="42"/>
      <c r="BS159" s="42"/>
      <c r="BT159" s="42"/>
      <c r="BU159" s="42"/>
      <c r="BV159" s="42"/>
      <c r="BW159" s="54" t="str">
        <f t="shared" si="104"/>
        <v/>
      </c>
      <c r="BX159" s="44"/>
      <c r="BY159" s="44"/>
      <c r="BZ159" s="44"/>
      <c r="CA159" s="44"/>
      <c r="CB159" s="44"/>
      <c r="CC159" s="44"/>
      <c r="CD159" s="58" t="str">
        <f t="shared" si="105"/>
        <v/>
      </c>
      <c r="CE159" s="42"/>
      <c r="CF159" s="42"/>
      <c r="CG159" s="42"/>
      <c r="CH159" s="42"/>
      <c r="CI159" s="42"/>
      <c r="CJ159" s="42"/>
      <c r="CK159" s="54" t="str">
        <f t="shared" si="106"/>
        <v/>
      </c>
      <c r="CL159" s="42"/>
      <c r="CM159" s="44"/>
      <c r="CN159" s="44"/>
      <c r="CO159" s="44"/>
      <c r="CP159" s="44"/>
      <c r="CQ159" s="44"/>
      <c r="CR159" s="44"/>
      <c r="CS159" s="44"/>
      <c r="CT159" s="58" t="str">
        <f t="shared" si="107"/>
        <v/>
      </c>
      <c r="CU159" s="44"/>
      <c r="CV159" s="44"/>
      <c r="CW159" s="44"/>
      <c r="CX159" s="44"/>
      <c r="CY159" s="44"/>
      <c r="CZ159" s="44"/>
      <c r="DA159" s="58" t="str">
        <f t="shared" si="108"/>
        <v/>
      </c>
      <c r="DB159" s="65"/>
      <c r="DC159" s="65"/>
      <c r="DD159" s="65"/>
      <c r="DE159" s="65"/>
      <c r="DF159" s="65"/>
      <c r="DG159" s="65"/>
      <c r="DH159" s="58" t="str">
        <f t="shared" si="109"/>
        <v/>
      </c>
      <c r="DI159" s="65"/>
      <c r="DJ159" s="65"/>
      <c r="DK159" s="65"/>
      <c r="DL159" s="65"/>
      <c r="DM159" s="65"/>
      <c r="DN159" s="65"/>
      <c r="DO159" s="58" t="str">
        <f t="shared" si="110"/>
        <v/>
      </c>
      <c r="DP159" s="77"/>
      <c r="DQ159" s="77"/>
      <c r="DR159" s="65"/>
      <c r="DS159" s="65"/>
      <c r="DT159" s="65"/>
      <c r="DU159" s="65"/>
      <c r="DV159" s="65"/>
      <c r="DW159" s="65"/>
      <c r="DX159" s="58" t="str">
        <f t="shared" si="111"/>
        <v/>
      </c>
      <c r="DY159" s="43"/>
      <c r="DZ159" s="43"/>
      <c r="EA159" s="43"/>
      <c r="EB159" s="44" t="str">
        <f t="shared" si="112"/>
        <v/>
      </c>
      <c r="EC159" s="42"/>
      <c r="ED159" s="42"/>
      <c r="EE159" s="42"/>
      <c r="EF159" s="42"/>
      <c r="EG159" s="42"/>
      <c r="EH159" s="42"/>
      <c r="EI159" s="56" t="str">
        <f t="shared" si="90"/>
        <v/>
      </c>
      <c r="EJ159" s="42"/>
      <c r="EK159" s="42"/>
      <c r="EL159" s="42"/>
      <c r="EM159" s="42"/>
      <c r="EN159" s="42"/>
      <c r="EO159" s="42"/>
      <c r="EP159" s="42"/>
      <c r="EQ159" s="54" t="str">
        <f t="shared" si="91"/>
        <v>0</v>
      </c>
      <c r="ER159" s="42"/>
      <c r="ES159" s="42"/>
      <c r="ET159" s="42"/>
      <c r="EU159" s="42"/>
      <c r="EV159" s="42"/>
      <c r="EW159" s="42"/>
      <c r="EX159" s="42"/>
      <c r="EY159" s="54" t="str">
        <f t="shared" si="92"/>
        <v>0</v>
      </c>
      <c r="EZ159" s="42"/>
      <c r="FA159" s="42"/>
      <c r="FB159" s="42"/>
      <c r="FC159" s="42"/>
      <c r="FD159" s="42"/>
      <c r="FE159" s="42"/>
      <c r="FF159" s="42"/>
      <c r="FG159" s="54" t="str">
        <f t="shared" si="93"/>
        <v/>
      </c>
      <c r="FH159" s="42"/>
      <c r="FI159" s="42"/>
      <c r="FJ159" s="42"/>
      <c r="FK159" s="42"/>
      <c r="FL159" s="42"/>
      <c r="FM159" s="42"/>
      <c r="FN159" s="42"/>
      <c r="FO159" s="54" t="str">
        <f t="shared" si="94"/>
        <v/>
      </c>
      <c r="FP159" s="42"/>
      <c r="FQ159" s="42"/>
      <c r="FR159" s="42"/>
      <c r="FS159" s="42"/>
      <c r="FT159" s="42"/>
      <c r="FU159" s="42"/>
      <c r="FV159" s="42"/>
      <c r="FW159" s="54" t="str">
        <f t="shared" si="95"/>
        <v/>
      </c>
      <c r="FX159" s="42"/>
    </row>
    <row r="160" spans="1:180">
      <c r="A160" s="41"/>
      <c r="B160" s="41"/>
      <c r="C160" s="41"/>
      <c r="D160" s="41"/>
      <c r="E160" s="42"/>
      <c r="F160" s="42"/>
      <c r="G160" s="42"/>
      <c r="H160" s="42"/>
      <c r="I160" s="42"/>
      <c r="J160" s="42"/>
      <c r="K160" s="54" t="str">
        <f t="shared" si="96"/>
        <v/>
      </c>
      <c r="L160" s="43"/>
      <c r="M160" s="43"/>
      <c r="N160" s="43"/>
      <c r="O160" s="43"/>
      <c r="P160" s="43"/>
      <c r="Q160" s="43"/>
      <c r="R160" s="54" t="e">
        <f t="shared" si="97"/>
        <v>#DIV/0!</v>
      </c>
      <c r="S160" s="43"/>
      <c r="T160" s="43"/>
      <c r="U160" s="43"/>
      <c r="V160" s="43"/>
      <c r="W160" s="43"/>
      <c r="X160" s="43"/>
      <c r="Y160" s="56" t="str">
        <f t="shared" si="98"/>
        <v/>
      </c>
      <c r="Z160" s="42"/>
      <c r="AA160" s="42"/>
      <c r="AB160" s="42"/>
      <c r="AC160" s="42"/>
      <c r="AD160" s="42"/>
      <c r="AE160" s="42"/>
      <c r="AF160" s="54" t="e">
        <f t="shared" si="99"/>
        <v>#DIV/0!</v>
      </c>
      <c r="AG160" s="42"/>
      <c r="AH160" s="42"/>
      <c r="AI160" s="42"/>
      <c r="AJ160" s="42"/>
      <c r="AK160" s="42"/>
      <c r="AL160" s="42"/>
      <c r="AM160" s="54" t="str">
        <f t="shared" si="100"/>
        <v/>
      </c>
      <c r="AN160" s="44"/>
      <c r="AO160" s="44"/>
      <c r="AP160" s="44"/>
      <c r="AQ160" s="44"/>
      <c r="AR160" s="44"/>
      <c r="AS160" s="44"/>
      <c r="AT160" s="58" t="str">
        <f t="shared" si="101"/>
        <v/>
      </c>
      <c r="AU160" s="42"/>
      <c r="AV160" s="42"/>
      <c r="AW160" s="42"/>
      <c r="AX160" s="42"/>
      <c r="AY160" s="42"/>
      <c r="AZ160" s="42"/>
      <c r="BA160" s="54" t="str">
        <f t="shared" si="89"/>
        <v/>
      </c>
      <c r="BB160" s="44"/>
      <c r="BC160" s="42"/>
      <c r="BD160" s="42"/>
      <c r="BE160" s="42"/>
      <c r="BF160" s="42"/>
      <c r="BG160" s="42"/>
      <c r="BH160" s="42"/>
      <c r="BI160" s="54" t="str">
        <f t="shared" si="102"/>
        <v/>
      </c>
      <c r="BJ160" s="44"/>
      <c r="BK160" s="44"/>
      <c r="BL160" s="44"/>
      <c r="BM160" s="44"/>
      <c r="BN160" s="44"/>
      <c r="BO160" s="44"/>
      <c r="BP160" s="58" t="str">
        <f t="shared" si="103"/>
        <v/>
      </c>
      <c r="BQ160" s="42"/>
      <c r="BR160" s="42"/>
      <c r="BS160" s="42"/>
      <c r="BT160" s="42"/>
      <c r="BU160" s="42"/>
      <c r="BV160" s="42"/>
      <c r="BW160" s="54" t="str">
        <f t="shared" si="104"/>
        <v/>
      </c>
      <c r="BX160" s="44"/>
      <c r="BY160" s="44"/>
      <c r="BZ160" s="44"/>
      <c r="CA160" s="44"/>
      <c r="CB160" s="44"/>
      <c r="CC160" s="44"/>
      <c r="CD160" s="58" t="str">
        <f t="shared" si="105"/>
        <v/>
      </c>
      <c r="CE160" s="42"/>
      <c r="CF160" s="42"/>
      <c r="CG160" s="42"/>
      <c r="CH160" s="42"/>
      <c r="CI160" s="42"/>
      <c r="CJ160" s="42"/>
      <c r="CK160" s="54" t="str">
        <f t="shared" si="106"/>
        <v/>
      </c>
      <c r="CL160" s="42"/>
      <c r="CM160" s="44"/>
      <c r="CN160" s="44"/>
      <c r="CO160" s="44"/>
      <c r="CP160" s="44"/>
      <c r="CQ160" s="44"/>
      <c r="CR160" s="44"/>
      <c r="CS160" s="44"/>
      <c r="CT160" s="58" t="str">
        <f t="shared" si="107"/>
        <v/>
      </c>
      <c r="CU160" s="44"/>
      <c r="CV160" s="44"/>
      <c r="CW160" s="44"/>
      <c r="CX160" s="44"/>
      <c r="CY160" s="44"/>
      <c r="CZ160" s="44"/>
      <c r="DA160" s="58" t="str">
        <f t="shared" si="108"/>
        <v/>
      </c>
      <c r="DB160" s="65"/>
      <c r="DC160" s="65"/>
      <c r="DD160" s="65"/>
      <c r="DE160" s="65"/>
      <c r="DF160" s="65"/>
      <c r="DG160" s="65"/>
      <c r="DH160" s="58" t="str">
        <f t="shared" si="109"/>
        <v/>
      </c>
      <c r="DI160" s="65"/>
      <c r="DJ160" s="65"/>
      <c r="DK160" s="65"/>
      <c r="DL160" s="65"/>
      <c r="DM160" s="65"/>
      <c r="DN160" s="65"/>
      <c r="DO160" s="58" t="str">
        <f t="shared" si="110"/>
        <v/>
      </c>
      <c r="DP160" s="77"/>
      <c r="DQ160" s="77"/>
      <c r="DR160" s="65"/>
      <c r="DS160" s="65"/>
      <c r="DT160" s="65"/>
      <c r="DU160" s="65"/>
      <c r="DV160" s="65"/>
      <c r="DW160" s="65"/>
      <c r="DX160" s="58" t="str">
        <f t="shared" si="111"/>
        <v/>
      </c>
      <c r="DY160" s="43"/>
      <c r="DZ160" s="43"/>
      <c r="EA160" s="43"/>
      <c r="EB160" s="44" t="str">
        <f t="shared" si="112"/>
        <v/>
      </c>
      <c r="EC160" s="42"/>
      <c r="ED160" s="42"/>
      <c r="EE160" s="42"/>
      <c r="EF160" s="42"/>
      <c r="EG160" s="42"/>
      <c r="EH160" s="42"/>
      <c r="EI160" s="56" t="str">
        <f t="shared" si="90"/>
        <v/>
      </c>
      <c r="EJ160" s="42"/>
      <c r="EK160" s="42"/>
      <c r="EL160" s="42"/>
      <c r="EM160" s="42"/>
      <c r="EN160" s="42"/>
      <c r="EO160" s="42"/>
      <c r="EP160" s="42"/>
      <c r="EQ160" s="54" t="str">
        <f t="shared" si="91"/>
        <v>0</v>
      </c>
      <c r="ER160" s="42"/>
      <c r="ES160" s="42"/>
      <c r="ET160" s="42"/>
      <c r="EU160" s="42"/>
      <c r="EV160" s="42"/>
      <c r="EW160" s="42"/>
      <c r="EX160" s="42"/>
      <c r="EY160" s="54" t="str">
        <f t="shared" si="92"/>
        <v>0</v>
      </c>
      <c r="EZ160" s="42"/>
      <c r="FA160" s="42"/>
      <c r="FB160" s="42"/>
      <c r="FC160" s="42"/>
      <c r="FD160" s="42"/>
      <c r="FE160" s="42"/>
      <c r="FF160" s="42"/>
      <c r="FG160" s="54" t="str">
        <f t="shared" si="93"/>
        <v/>
      </c>
      <c r="FH160" s="42"/>
      <c r="FI160" s="42"/>
      <c r="FJ160" s="42"/>
      <c r="FK160" s="42"/>
      <c r="FL160" s="42"/>
      <c r="FM160" s="42"/>
      <c r="FN160" s="42"/>
      <c r="FO160" s="54" t="str">
        <f t="shared" si="94"/>
        <v/>
      </c>
      <c r="FP160" s="42"/>
      <c r="FQ160" s="42"/>
      <c r="FR160" s="42"/>
      <c r="FS160" s="42"/>
      <c r="FT160" s="42"/>
      <c r="FU160" s="42"/>
      <c r="FV160" s="42"/>
      <c r="FW160" s="54" t="str">
        <f t="shared" si="95"/>
        <v/>
      </c>
      <c r="FX160" s="42"/>
    </row>
    <row r="161" spans="1:180">
      <c r="A161" s="41"/>
      <c r="B161" s="41"/>
      <c r="C161" s="41"/>
      <c r="D161" s="41"/>
      <c r="E161" s="42"/>
      <c r="F161" s="42"/>
      <c r="G161" s="42"/>
      <c r="H161" s="42"/>
      <c r="I161" s="42"/>
      <c r="J161" s="42"/>
      <c r="K161" s="54" t="str">
        <f t="shared" si="96"/>
        <v/>
      </c>
      <c r="L161" s="43"/>
      <c r="M161" s="43"/>
      <c r="N161" s="43"/>
      <c r="O161" s="43"/>
      <c r="P161" s="43"/>
      <c r="Q161" s="43"/>
      <c r="R161" s="54" t="e">
        <f t="shared" si="97"/>
        <v>#DIV/0!</v>
      </c>
      <c r="S161" s="43"/>
      <c r="T161" s="43"/>
      <c r="U161" s="43"/>
      <c r="V161" s="43"/>
      <c r="W161" s="43"/>
      <c r="X161" s="43"/>
      <c r="Y161" s="56" t="str">
        <f t="shared" si="98"/>
        <v/>
      </c>
      <c r="Z161" s="42"/>
      <c r="AA161" s="42"/>
      <c r="AB161" s="42"/>
      <c r="AC161" s="42"/>
      <c r="AD161" s="42"/>
      <c r="AE161" s="42"/>
      <c r="AF161" s="54" t="e">
        <f t="shared" si="99"/>
        <v>#DIV/0!</v>
      </c>
      <c r="AG161" s="42"/>
      <c r="AH161" s="42"/>
      <c r="AI161" s="42"/>
      <c r="AJ161" s="42"/>
      <c r="AK161" s="42"/>
      <c r="AL161" s="42"/>
      <c r="AM161" s="54" t="str">
        <f t="shared" si="100"/>
        <v/>
      </c>
      <c r="AN161" s="44"/>
      <c r="AO161" s="44"/>
      <c r="AP161" s="44"/>
      <c r="AQ161" s="44"/>
      <c r="AR161" s="44"/>
      <c r="AS161" s="44"/>
      <c r="AT161" s="58" t="str">
        <f t="shared" si="101"/>
        <v/>
      </c>
      <c r="AU161" s="42"/>
      <c r="AV161" s="42"/>
      <c r="AW161" s="42"/>
      <c r="AX161" s="42"/>
      <c r="AY161" s="42"/>
      <c r="AZ161" s="42"/>
      <c r="BA161" s="54" t="str">
        <f t="shared" si="89"/>
        <v/>
      </c>
      <c r="BB161" s="44"/>
      <c r="BC161" s="42"/>
      <c r="BD161" s="42"/>
      <c r="BE161" s="42"/>
      <c r="BF161" s="42"/>
      <c r="BG161" s="42"/>
      <c r="BH161" s="42"/>
      <c r="BI161" s="54" t="str">
        <f t="shared" si="102"/>
        <v/>
      </c>
      <c r="BJ161" s="44"/>
      <c r="BK161" s="44"/>
      <c r="BL161" s="44"/>
      <c r="BM161" s="44"/>
      <c r="BN161" s="44"/>
      <c r="BO161" s="44"/>
      <c r="BP161" s="58" t="str">
        <f t="shared" si="103"/>
        <v/>
      </c>
      <c r="BQ161" s="42"/>
      <c r="BR161" s="42"/>
      <c r="BS161" s="42"/>
      <c r="BT161" s="42"/>
      <c r="BU161" s="42"/>
      <c r="BV161" s="42"/>
      <c r="BW161" s="54" t="str">
        <f t="shared" si="104"/>
        <v/>
      </c>
      <c r="BX161" s="44"/>
      <c r="BY161" s="44"/>
      <c r="BZ161" s="44"/>
      <c r="CA161" s="44"/>
      <c r="CB161" s="44"/>
      <c r="CC161" s="44"/>
      <c r="CD161" s="58" t="str">
        <f t="shared" si="105"/>
        <v/>
      </c>
      <c r="CE161" s="42"/>
      <c r="CF161" s="42"/>
      <c r="CG161" s="42"/>
      <c r="CH161" s="42"/>
      <c r="CI161" s="42"/>
      <c r="CJ161" s="42"/>
      <c r="CK161" s="54" t="str">
        <f t="shared" si="106"/>
        <v/>
      </c>
      <c r="CL161" s="42"/>
      <c r="CM161" s="44"/>
      <c r="CN161" s="44"/>
      <c r="CO161" s="44"/>
      <c r="CP161" s="44"/>
      <c r="CQ161" s="44"/>
      <c r="CR161" s="44"/>
      <c r="CS161" s="44"/>
      <c r="CT161" s="58" t="str">
        <f t="shared" si="107"/>
        <v/>
      </c>
      <c r="CU161" s="44"/>
      <c r="CV161" s="44"/>
      <c r="CW161" s="44"/>
      <c r="CX161" s="44"/>
      <c r="CY161" s="44"/>
      <c r="CZ161" s="44"/>
      <c r="DA161" s="58" t="str">
        <f t="shared" si="108"/>
        <v/>
      </c>
      <c r="DB161" s="65"/>
      <c r="DC161" s="65"/>
      <c r="DD161" s="65"/>
      <c r="DE161" s="65"/>
      <c r="DF161" s="65"/>
      <c r="DG161" s="65"/>
      <c r="DH161" s="58" t="str">
        <f t="shared" si="109"/>
        <v/>
      </c>
      <c r="DI161" s="65"/>
      <c r="DJ161" s="65"/>
      <c r="DK161" s="65"/>
      <c r="DL161" s="65"/>
      <c r="DM161" s="65"/>
      <c r="DN161" s="65"/>
      <c r="DO161" s="58" t="str">
        <f t="shared" si="110"/>
        <v/>
      </c>
      <c r="DP161" s="77"/>
      <c r="DQ161" s="77"/>
      <c r="DR161" s="65"/>
      <c r="DS161" s="65"/>
      <c r="DT161" s="65"/>
      <c r="DU161" s="65"/>
      <c r="DV161" s="65"/>
      <c r="DW161" s="65"/>
      <c r="DX161" s="58" t="str">
        <f t="shared" si="111"/>
        <v/>
      </c>
      <c r="DY161" s="43"/>
      <c r="DZ161" s="43"/>
      <c r="EA161" s="43"/>
      <c r="EB161" s="44" t="str">
        <f t="shared" si="112"/>
        <v/>
      </c>
      <c r="EC161" s="42"/>
      <c r="ED161" s="42"/>
      <c r="EE161" s="42"/>
      <c r="EF161" s="42"/>
      <c r="EG161" s="42"/>
      <c r="EH161" s="42"/>
      <c r="EI161" s="56" t="str">
        <f t="shared" si="90"/>
        <v/>
      </c>
      <c r="EJ161" s="42"/>
      <c r="EK161" s="42"/>
      <c r="EL161" s="42"/>
      <c r="EM161" s="42"/>
      <c r="EN161" s="42"/>
      <c r="EO161" s="42"/>
      <c r="EP161" s="42"/>
      <c r="EQ161" s="54" t="str">
        <f t="shared" si="91"/>
        <v>0</v>
      </c>
      <c r="ER161" s="42"/>
      <c r="ES161" s="42"/>
      <c r="ET161" s="42"/>
      <c r="EU161" s="42"/>
      <c r="EV161" s="42"/>
      <c r="EW161" s="42"/>
      <c r="EX161" s="42"/>
      <c r="EY161" s="54" t="str">
        <f t="shared" si="92"/>
        <v>0</v>
      </c>
      <c r="EZ161" s="42"/>
      <c r="FA161" s="42"/>
      <c r="FB161" s="42"/>
      <c r="FC161" s="42"/>
      <c r="FD161" s="42"/>
      <c r="FE161" s="42"/>
      <c r="FF161" s="42"/>
      <c r="FG161" s="54" t="str">
        <f t="shared" si="93"/>
        <v/>
      </c>
      <c r="FH161" s="42"/>
      <c r="FI161" s="42"/>
      <c r="FJ161" s="42"/>
      <c r="FK161" s="42"/>
      <c r="FL161" s="42"/>
      <c r="FM161" s="42"/>
      <c r="FN161" s="42"/>
      <c r="FO161" s="54" t="str">
        <f t="shared" si="94"/>
        <v/>
      </c>
      <c r="FP161" s="42"/>
      <c r="FQ161" s="42"/>
      <c r="FR161" s="42"/>
      <c r="FS161" s="42"/>
      <c r="FT161" s="42"/>
      <c r="FU161" s="42"/>
      <c r="FV161" s="42"/>
      <c r="FW161" s="54" t="str">
        <f t="shared" si="95"/>
        <v/>
      </c>
      <c r="FX161" s="42"/>
    </row>
    <row r="162" spans="1:180">
      <c r="A162" s="41"/>
      <c r="B162" s="41"/>
      <c r="C162" s="41"/>
      <c r="D162" s="41"/>
      <c r="E162" s="42"/>
      <c r="F162" s="42"/>
      <c r="G162" s="42"/>
      <c r="H162" s="42"/>
      <c r="I162" s="42"/>
      <c r="J162" s="42"/>
      <c r="K162" s="54" t="str">
        <f t="shared" si="96"/>
        <v/>
      </c>
      <c r="L162" s="43"/>
      <c r="M162" s="43"/>
      <c r="N162" s="43"/>
      <c r="O162" s="43"/>
      <c r="P162" s="43"/>
      <c r="Q162" s="43"/>
      <c r="R162" s="54" t="e">
        <f t="shared" si="97"/>
        <v>#DIV/0!</v>
      </c>
      <c r="S162" s="43"/>
      <c r="T162" s="43"/>
      <c r="U162" s="43"/>
      <c r="V162" s="43"/>
      <c r="W162" s="43"/>
      <c r="X162" s="43"/>
      <c r="Y162" s="56" t="str">
        <f t="shared" si="98"/>
        <v/>
      </c>
      <c r="Z162" s="42"/>
      <c r="AA162" s="42"/>
      <c r="AB162" s="42"/>
      <c r="AC162" s="42"/>
      <c r="AD162" s="42"/>
      <c r="AE162" s="42"/>
      <c r="AF162" s="54" t="e">
        <f t="shared" si="99"/>
        <v>#DIV/0!</v>
      </c>
      <c r="AG162" s="42"/>
      <c r="AH162" s="42"/>
      <c r="AI162" s="42"/>
      <c r="AJ162" s="42"/>
      <c r="AK162" s="42"/>
      <c r="AL162" s="42"/>
      <c r="AM162" s="54" t="str">
        <f t="shared" si="100"/>
        <v/>
      </c>
      <c r="AN162" s="44"/>
      <c r="AO162" s="44"/>
      <c r="AP162" s="44"/>
      <c r="AQ162" s="44"/>
      <c r="AR162" s="44"/>
      <c r="AS162" s="44"/>
      <c r="AT162" s="58" t="str">
        <f t="shared" si="101"/>
        <v/>
      </c>
      <c r="AU162" s="42"/>
      <c r="AV162" s="42"/>
      <c r="AW162" s="42"/>
      <c r="AX162" s="42"/>
      <c r="AY162" s="42"/>
      <c r="AZ162" s="42"/>
      <c r="BA162" s="54" t="str">
        <f t="shared" si="89"/>
        <v/>
      </c>
      <c r="BB162" s="44"/>
      <c r="BC162" s="42"/>
      <c r="BD162" s="42"/>
      <c r="BE162" s="42"/>
      <c r="BF162" s="42"/>
      <c r="BG162" s="42"/>
      <c r="BH162" s="42"/>
      <c r="BI162" s="54" t="str">
        <f t="shared" si="102"/>
        <v/>
      </c>
      <c r="BJ162" s="44"/>
      <c r="BK162" s="44"/>
      <c r="BL162" s="44"/>
      <c r="BM162" s="44"/>
      <c r="BN162" s="44"/>
      <c r="BO162" s="44"/>
      <c r="BP162" s="58" t="str">
        <f t="shared" si="103"/>
        <v/>
      </c>
      <c r="BQ162" s="42"/>
      <c r="BR162" s="42"/>
      <c r="BS162" s="42"/>
      <c r="BT162" s="42"/>
      <c r="BU162" s="42"/>
      <c r="BV162" s="42"/>
      <c r="BW162" s="54" t="str">
        <f t="shared" si="104"/>
        <v/>
      </c>
      <c r="BX162" s="44"/>
      <c r="BY162" s="44"/>
      <c r="BZ162" s="44"/>
      <c r="CA162" s="44"/>
      <c r="CB162" s="44"/>
      <c r="CC162" s="44"/>
      <c r="CD162" s="58" t="str">
        <f t="shared" si="105"/>
        <v/>
      </c>
      <c r="CE162" s="42"/>
      <c r="CF162" s="42"/>
      <c r="CG162" s="42"/>
      <c r="CH162" s="42"/>
      <c r="CI162" s="42"/>
      <c r="CJ162" s="42"/>
      <c r="CK162" s="54" t="str">
        <f t="shared" si="106"/>
        <v/>
      </c>
      <c r="CL162" s="42"/>
      <c r="CM162" s="44"/>
      <c r="CN162" s="44"/>
      <c r="CO162" s="44"/>
      <c r="CP162" s="44"/>
      <c r="CQ162" s="44"/>
      <c r="CR162" s="44"/>
      <c r="CS162" s="44"/>
      <c r="CT162" s="58" t="str">
        <f t="shared" si="107"/>
        <v/>
      </c>
      <c r="CU162" s="44"/>
      <c r="CV162" s="44"/>
      <c r="CW162" s="44"/>
      <c r="CX162" s="44"/>
      <c r="CY162" s="44"/>
      <c r="CZ162" s="44"/>
      <c r="DA162" s="58" t="str">
        <f t="shared" si="108"/>
        <v/>
      </c>
      <c r="DB162" s="65"/>
      <c r="DC162" s="65"/>
      <c r="DD162" s="65"/>
      <c r="DE162" s="65"/>
      <c r="DF162" s="65"/>
      <c r="DG162" s="65"/>
      <c r="DH162" s="58" t="str">
        <f t="shared" si="109"/>
        <v/>
      </c>
      <c r="DI162" s="65"/>
      <c r="DJ162" s="65"/>
      <c r="DK162" s="65"/>
      <c r="DL162" s="65"/>
      <c r="DM162" s="65"/>
      <c r="DN162" s="65"/>
      <c r="DO162" s="58" t="str">
        <f t="shared" si="110"/>
        <v/>
      </c>
      <c r="DP162" s="77"/>
      <c r="DQ162" s="77"/>
      <c r="DR162" s="65"/>
      <c r="DS162" s="65"/>
      <c r="DT162" s="65"/>
      <c r="DU162" s="65"/>
      <c r="DV162" s="65"/>
      <c r="DW162" s="65"/>
      <c r="DX162" s="58" t="str">
        <f t="shared" si="111"/>
        <v/>
      </c>
      <c r="DY162" s="43"/>
      <c r="DZ162" s="43"/>
      <c r="EA162" s="43"/>
      <c r="EB162" s="44" t="str">
        <f t="shared" si="112"/>
        <v/>
      </c>
      <c r="EC162" s="42"/>
      <c r="ED162" s="42"/>
      <c r="EE162" s="42"/>
      <c r="EF162" s="42"/>
      <c r="EG162" s="42"/>
      <c r="EH162" s="42"/>
      <c r="EI162" s="56" t="str">
        <f t="shared" si="90"/>
        <v/>
      </c>
      <c r="EJ162" s="42"/>
      <c r="EK162" s="42"/>
      <c r="EL162" s="42"/>
      <c r="EM162" s="42"/>
      <c r="EN162" s="42"/>
      <c r="EO162" s="42"/>
      <c r="EP162" s="42"/>
      <c r="EQ162" s="54" t="str">
        <f t="shared" si="91"/>
        <v>0</v>
      </c>
      <c r="ER162" s="42"/>
      <c r="ES162" s="42"/>
      <c r="ET162" s="42"/>
      <c r="EU162" s="42"/>
      <c r="EV162" s="42"/>
      <c r="EW162" s="42"/>
      <c r="EX162" s="42"/>
      <c r="EY162" s="54" t="str">
        <f t="shared" si="92"/>
        <v>0</v>
      </c>
      <c r="EZ162" s="42"/>
      <c r="FA162" s="42"/>
      <c r="FB162" s="42"/>
      <c r="FC162" s="42"/>
      <c r="FD162" s="42"/>
      <c r="FE162" s="42"/>
      <c r="FF162" s="42"/>
      <c r="FG162" s="54" t="str">
        <f t="shared" si="93"/>
        <v/>
      </c>
      <c r="FH162" s="42"/>
      <c r="FI162" s="42"/>
      <c r="FJ162" s="42"/>
      <c r="FK162" s="42"/>
      <c r="FL162" s="42"/>
      <c r="FM162" s="42"/>
      <c r="FN162" s="42"/>
      <c r="FO162" s="54" t="str">
        <f t="shared" si="94"/>
        <v/>
      </c>
      <c r="FP162" s="42"/>
      <c r="FQ162" s="42"/>
      <c r="FR162" s="42"/>
      <c r="FS162" s="42"/>
      <c r="FT162" s="42"/>
      <c r="FU162" s="42"/>
      <c r="FV162" s="42"/>
      <c r="FW162" s="54" t="str">
        <f t="shared" si="95"/>
        <v/>
      </c>
      <c r="FX162" s="42"/>
    </row>
    <row r="163" spans="1:180">
      <c r="A163" s="41"/>
      <c r="B163" s="41"/>
      <c r="C163" s="41"/>
      <c r="D163" s="41"/>
      <c r="E163" s="42"/>
      <c r="F163" s="42"/>
      <c r="G163" s="42"/>
      <c r="H163" s="42"/>
      <c r="I163" s="42"/>
      <c r="J163" s="42"/>
      <c r="K163" s="54" t="str">
        <f t="shared" si="96"/>
        <v/>
      </c>
      <c r="L163" s="43"/>
      <c r="M163" s="43"/>
      <c r="N163" s="43"/>
      <c r="O163" s="43"/>
      <c r="P163" s="43"/>
      <c r="Q163" s="43"/>
      <c r="R163" s="54" t="e">
        <f t="shared" si="97"/>
        <v>#DIV/0!</v>
      </c>
      <c r="S163" s="43"/>
      <c r="T163" s="43"/>
      <c r="U163" s="43"/>
      <c r="V163" s="43"/>
      <c r="W163" s="43"/>
      <c r="X163" s="43"/>
      <c r="Y163" s="56" t="str">
        <f t="shared" si="98"/>
        <v/>
      </c>
      <c r="Z163" s="42"/>
      <c r="AA163" s="42"/>
      <c r="AB163" s="42"/>
      <c r="AC163" s="42"/>
      <c r="AD163" s="42"/>
      <c r="AE163" s="42"/>
      <c r="AF163" s="54" t="e">
        <f t="shared" si="99"/>
        <v>#DIV/0!</v>
      </c>
      <c r="AG163" s="42"/>
      <c r="AH163" s="42"/>
      <c r="AI163" s="42"/>
      <c r="AJ163" s="42"/>
      <c r="AK163" s="42"/>
      <c r="AL163" s="42"/>
      <c r="AM163" s="54" t="str">
        <f t="shared" si="100"/>
        <v/>
      </c>
      <c r="AN163" s="44"/>
      <c r="AO163" s="44"/>
      <c r="AP163" s="44"/>
      <c r="AQ163" s="44"/>
      <c r="AR163" s="44"/>
      <c r="AS163" s="44"/>
      <c r="AT163" s="58" t="str">
        <f t="shared" si="101"/>
        <v/>
      </c>
      <c r="AU163" s="42"/>
      <c r="AV163" s="42"/>
      <c r="AW163" s="42"/>
      <c r="AX163" s="42"/>
      <c r="AY163" s="42"/>
      <c r="AZ163" s="42"/>
      <c r="BA163" s="54" t="str">
        <f t="shared" si="89"/>
        <v/>
      </c>
      <c r="BB163" s="44"/>
      <c r="BC163" s="42"/>
      <c r="BD163" s="42"/>
      <c r="BE163" s="42"/>
      <c r="BF163" s="42"/>
      <c r="BG163" s="42"/>
      <c r="BH163" s="42"/>
      <c r="BI163" s="54" t="str">
        <f t="shared" si="102"/>
        <v/>
      </c>
      <c r="BJ163" s="44"/>
      <c r="BK163" s="44"/>
      <c r="BL163" s="44"/>
      <c r="BM163" s="44"/>
      <c r="BN163" s="44"/>
      <c r="BO163" s="44"/>
      <c r="BP163" s="58" t="str">
        <f t="shared" si="103"/>
        <v/>
      </c>
      <c r="BQ163" s="42"/>
      <c r="BR163" s="42"/>
      <c r="BS163" s="42"/>
      <c r="BT163" s="42"/>
      <c r="BU163" s="42"/>
      <c r="BV163" s="42"/>
      <c r="BW163" s="54" t="str">
        <f t="shared" si="104"/>
        <v/>
      </c>
      <c r="BX163" s="44"/>
      <c r="BY163" s="44"/>
      <c r="BZ163" s="44"/>
      <c r="CA163" s="44"/>
      <c r="CB163" s="44"/>
      <c r="CC163" s="44"/>
      <c r="CD163" s="58" t="str">
        <f t="shared" si="105"/>
        <v/>
      </c>
      <c r="CE163" s="42"/>
      <c r="CF163" s="42"/>
      <c r="CG163" s="42"/>
      <c r="CH163" s="42"/>
      <c r="CI163" s="42"/>
      <c r="CJ163" s="42"/>
      <c r="CK163" s="54" t="str">
        <f t="shared" si="106"/>
        <v/>
      </c>
      <c r="CL163" s="42"/>
      <c r="CM163" s="44"/>
      <c r="CN163" s="44"/>
      <c r="CO163" s="44"/>
      <c r="CP163" s="44"/>
      <c r="CQ163" s="44"/>
      <c r="CR163" s="44"/>
      <c r="CS163" s="44"/>
      <c r="CT163" s="58" t="str">
        <f t="shared" si="107"/>
        <v/>
      </c>
      <c r="CU163" s="44"/>
      <c r="CV163" s="44"/>
      <c r="CW163" s="44"/>
      <c r="CX163" s="44"/>
      <c r="CY163" s="44"/>
      <c r="CZ163" s="44"/>
      <c r="DA163" s="58" t="str">
        <f t="shared" si="108"/>
        <v/>
      </c>
      <c r="DB163" s="65"/>
      <c r="DC163" s="65"/>
      <c r="DD163" s="65"/>
      <c r="DE163" s="65"/>
      <c r="DF163" s="65"/>
      <c r="DG163" s="65"/>
      <c r="DH163" s="58" t="str">
        <f t="shared" si="109"/>
        <v/>
      </c>
      <c r="DI163" s="65"/>
      <c r="DJ163" s="65"/>
      <c r="DK163" s="65"/>
      <c r="DL163" s="65"/>
      <c r="DM163" s="65"/>
      <c r="DN163" s="65"/>
      <c r="DO163" s="58" t="str">
        <f t="shared" si="110"/>
        <v/>
      </c>
      <c r="DP163" s="77"/>
      <c r="DQ163" s="77"/>
      <c r="DR163" s="65"/>
      <c r="DS163" s="65"/>
      <c r="DT163" s="65"/>
      <c r="DU163" s="65"/>
      <c r="DV163" s="65"/>
      <c r="DW163" s="65"/>
      <c r="DX163" s="58" t="str">
        <f t="shared" si="111"/>
        <v/>
      </c>
      <c r="DY163" s="43"/>
      <c r="DZ163" s="43"/>
      <c r="EA163" s="43"/>
      <c r="EB163" s="44" t="str">
        <f t="shared" si="112"/>
        <v/>
      </c>
      <c r="EC163" s="42"/>
      <c r="ED163" s="42"/>
      <c r="EE163" s="42"/>
      <c r="EF163" s="42"/>
      <c r="EG163" s="42"/>
      <c r="EH163" s="42"/>
      <c r="EI163" s="56" t="str">
        <f t="shared" si="90"/>
        <v/>
      </c>
      <c r="EJ163" s="42"/>
      <c r="EK163" s="42"/>
      <c r="EL163" s="42"/>
      <c r="EM163" s="42"/>
      <c r="EN163" s="42"/>
      <c r="EO163" s="42"/>
      <c r="EP163" s="42"/>
      <c r="EQ163" s="54" t="str">
        <f t="shared" si="91"/>
        <v>0</v>
      </c>
      <c r="ER163" s="42"/>
      <c r="ES163" s="42"/>
      <c r="ET163" s="42"/>
      <c r="EU163" s="42"/>
      <c r="EV163" s="42"/>
      <c r="EW163" s="42"/>
      <c r="EX163" s="42"/>
      <c r="EY163" s="54" t="str">
        <f t="shared" si="92"/>
        <v>0</v>
      </c>
      <c r="EZ163" s="42"/>
      <c r="FA163" s="42"/>
      <c r="FB163" s="42"/>
      <c r="FC163" s="42"/>
      <c r="FD163" s="42"/>
      <c r="FE163" s="42"/>
      <c r="FF163" s="42"/>
      <c r="FG163" s="54" t="str">
        <f t="shared" si="93"/>
        <v/>
      </c>
      <c r="FH163" s="42"/>
      <c r="FI163" s="42"/>
      <c r="FJ163" s="42"/>
      <c r="FK163" s="42"/>
      <c r="FL163" s="42"/>
      <c r="FM163" s="42"/>
      <c r="FN163" s="42"/>
      <c r="FO163" s="54" t="str">
        <f t="shared" si="94"/>
        <v/>
      </c>
      <c r="FP163" s="42"/>
      <c r="FQ163" s="42"/>
      <c r="FR163" s="42"/>
      <c r="FS163" s="42"/>
      <c r="FT163" s="42"/>
      <c r="FU163" s="42"/>
      <c r="FV163" s="42"/>
      <c r="FW163" s="54" t="str">
        <f t="shared" si="95"/>
        <v/>
      </c>
      <c r="FX163" s="42"/>
    </row>
    <row r="164" spans="1:180">
      <c r="A164" s="41"/>
      <c r="B164" s="41"/>
      <c r="C164" s="41"/>
      <c r="D164" s="41"/>
      <c r="E164" s="42"/>
      <c r="F164" s="42"/>
      <c r="G164" s="42"/>
      <c r="H164" s="42"/>
      <c r="I164" s="42"/>
      <c r="J164" s="42"/>
      <c r="K164" s="54" t="str">
        <f t="shared" si="96"/>
        <v/>
      </c>
      <c r="L164" s="43"/>
      <c r="M164" s="43"/>
      <c r="N164" s="43"/>
      <c r="O164" s="43"/>
      <c r="P164" s="43"/>
      <c r="Q164" s="43"/>
      <c r="R164" s="54" t="e">
        <f t="shared" si="97"/>
        <v>#DIV/0!</v>
      </c>
      <c r="S164" s="43"/>
      <c r="T164" s="43"/>
      <c r="U164" s="43"/>
      <c r="V164" s="43"/>
      <c r="W164" s="43"/>
      <c r="X164" s="43"/>
      <c r="Y164" s="56" t="str">
        <f t="shared" si="98"/>
        <v/>
      </c>
      <c r="Z164" s="42"/>
      <c r="AA164" s="42"/>
      <c r="AB164" s="42"/>
      <c r="AC164" s="42"/>
      <c r="AD164" s="42"/>
      <c r="AE164" s="42"/>
      <c r="AF164" s="54" t="e">
        <f t="shared" si="99"/>
        <v>#DIV/0!</v>
      </c>
      <c r="AG164" s="42"/>
      <c r="AH164" s="42"/>
      <c r="AI164" s="42"/>
      <c r="AJ164" s="42"/>
      <c r="AK164" s="42"/>
      <c r="AL164" s="42"/>
      <c r="AM164" s="54" t="str">
        <f t="shared" si="100"/>
        <v/>
      </c>
      <c r="AN164" s="44"/>
      <c r="AO164" s="44"/>
      <c r="AP164" s="44"/>
      <c r="AQ164" s="44"/>
      <c r="AR164" s="44"/>
      <c r="AS164" s="44"/>
      <c r="AT164" s="58" t="str">
        <f t="shared" si="101"/>
        <v/>
      </c>
      <c r="AU164" s="42"/>
      <c r="AV164" s="42"/>
      <c r="AW164" s="42"/>
      <c r="AX164" s="42"/>
      <c r="AY164" s="42"/>
      <c r="AZ164" s="42"/>
      <c r="BA164" s="54" t="str">
        <f t="shared" si="89"/>
        <v/>
      </c>
      <c r="BB164" s="44"/>
      <c r="BC164" s="42"/>
      <c r="BD164" s="42"/>
      <c r="BE164" s="42"/>
      <c r="BF164" s="42"/>
      <c r="BG164" s="42"/>
      <c r="BH164" s="42"/>
      <c r="BI164" s="54" t="str">
        <f t="shared" si="102"/>
        <v/>
      </c>
      <c r="BJ164" s="44"/>
      <c r="BK164" s="44"/>
      <c r="BL164" s="44"/>
      <c r="BM164" s="44"/>
      <c r="BN164" s="44"/>
      <c r="BO164" s="44"/>
      <c r="BP164" s="58" t="str">
        <f t="shared" si="103"/>
        <v/>
      </c>
      <c r="BQ164" s="42"/>
      <c r="BR164" s="42"/>
      <c r="BS164" s="42"/>
      <c r="BT164" s="42"/>
      <c r="BU164" s="42"/>
      <c r="BV164" s="42"/>
      <c r="BW164" s="54" t="str">
        <f t="shared" si="104"/>
        <v/>
      </c>
      <c r="BX164" s="44"/>
      <c r="BY164" s="44"/>
      <c r="BZ164" s="44"/>
      <c r="CA164" s="44"/>
      <c r="CB164" s="44"/>
      <c r="CC164" s="44"/>
      <c r="CD164" s="58" t="str">
        <f t="shared" si="105"/>
        <v/>
      </c>
      <c r="CE164" s="42"/>
      <c r="CF164" s="42"/>
      <c r="CG164" s="42"/>
      <c r="CH164" s="42"/>
      <c r="CI164" s="42"/>
      <c r="CJ164" s="42"/>
      <c r="CK164" s="54" t="str">
        <f t="shared" si="106"/>
        <v/>
      </c>
      <c r="CL164" s="42"/>
      <c r="CM164" s="44"/>
      <c r="CN164" s="44"/>
      <c r="CO164" s="44"/>
      <c r="CP164" s="44"/>
      <c r="CQ164" s="44"/>
      <c r="CR164" s="44"/>
      <c r="CS164" s="44"/>
      <c r="CT164" s="58" t="str">
        <f t="shared" si="107"/>
        <v/>
      </c>
      <c r="CU164" s="44"/>
      <c r="CV164" s="44"/>
      <c r="CW164" s="44"/>
      <c r="CX164" s="44"/>
      <c r="CY164" s="44"/>
      <c r="CZ164" s="44"/>
      <c r="DA164" s="58" t="str">
        <f t="shared" si="108"/>
        <v/>
      </c>
      <c r="DB164" s="65"/>
      <c r="DC164" s="65"/>
      <c r="DD164" s="65"/>
      <c r="DE164" s="65"/>
      <c r="DF164" s="65"/>
      <c r="DG164" s="65"/>
      <c r="DH164" s="58" t="str">
        <f t="shared" si="109"/>
        <v/>
      </c>
      <c r="DI164" s="65"/>
      <c r="DJ164" s="65"/>
      <c r="DK164" s="65"/>
      <c r="DL164" s="65"/>
      <c r="DM164" s="65"/>
      <c r="DN164" s="65"/>
      <c r="DO164" s="58" t="str">
        <f t="shared" si="110"/>
        <v/>
      </c>
      <c r="DP164" s="77"/>
      <c r="DQ164" s="77"/>
      <c r="DR164" s="65"/>
      <c r="DS164" s="65"/>
      <c r="DT164" s="65"/>
      <c r="DU164" s="65"/>
      <c r="DV164" s="65"/>
      <c r="DW164" s="65"/>
      <c r="DX164" s="58" t="str">
        <f t="shared" si="111"/>
        <v/>
      </c>
      <c r="DY164" s="43"/>
      <c r="DZ164" s="43"/>
      <c r="EA164" s="43"/>
      <c r="EB164" s="44" t="str">
        <f t="shared" si="112"/>
        <v/>
      </c>
      <c r="EC164" s="42"/>
      <c r="ED164" s="42"/>
      <c r="EE164" s="42"/>
      <c r="EF164" s="42"/>
      <c r="EG164" s="42"/>
      <c r="EH164" s="42"/>
      <c r="EI164" s="56" t="str">
        <f t="shared" si="90"/>
        <v/>
      </c>
      <c r="EJ164" s="42"/>
      <c r="EK164" s="42"/>
      <c r="EL164" s="42"/>
      <c r="EM164" s="42"/>
      <c r="EN164" s="42"/>
      <c r="EO164" s="42"/>
      <c r="EP164" s="42"/>
      <c r="EQ164" s="54" t="str">
        <f t="shared" si="91"/>
        <v>0</v>
      </c>
      <c r="ER164" s="42"/>
      <c r="ES164" s="42"/>
      <c r="ET164" s="42"/>
      <c r="EU164" s="42"/>
      <c r="EV164" s="42"/>
      <c r="EW164" s="42"/>
      <c r="EX164" s="42"/>
      <c r="EY164" s="54" t="str">
        <f t="shared" si="92"/>
        <v>0</v>
      </c>
      <c r="EZ164" s="42"/>
      <c r="FA164" s="42"/>
      <c r="FB164" s="42"/>
      <c r="FC164" s="42"/>
      <c r="FD164" s="42"/>
      <c r="FE164" s="42"/>
      <c r="FF164" s="42"/>
      <c r="FG164" s="54" t="str">
        <f t="shared" si="93"/>
        <v/>
      </c>
      <c r="FH164" s="42"/>
      <c r="FI164" s="42"/>
      <c r="FJ164" s="42"/>
      <c r="FK164" s="42"/>
      <c r="FL164" s="42"/>
      <c r="FM164" s="42"/>
      <c r="FN164" s="42"/>
      <c r="FO164" s="54" t="str">
        <f t="shared" si="94"/>
        <v/>
      </c>
      <c r="FP164" s="42"/>
      <c r="FQ164" s="42"/>
      <c r="FR164" s="42"/>
      <c r="FS164" s="42"/>
      <c r="FT164" s="42"/>
      <c r="FU164" s="42"/>
      <c r="FV164" s="42"/>
      <c r="FW164" s="54" t="str">
        <f t="shared" si="95"/>
        <v/>
      </c>
      <c r="FX164" s="42"/>
    </row>
    <row r="165" spans="1:180">
      <c r="A165" s="41"/>
      <c r="B165" s="41"/>
      <c r="C165" s="41"/>
      <c r="D165" s="41"/>
      <c r="E165" s="42"/>
      <c r="F165" s="42"/>
      <c r="G165" s="42"/>
      <c r="H165" s="42"/>
      <c r="I165" s="42"/>
      <c r="J165" s="42"/>
      <c r="K165" s="54" t="str">
        <f t="shared" si="96"/>
        <v/>
      </c>
      <c r="L165" s="43"/>
      <c r="M165" s="43"/>
      <c r="N165" s="43"/>
      <c r="O165" s="43"/>
      <c r="P165" s="43"/>
      <c r="Q165" s="43"/>
      <c r="R165" s="54" t="e">
        <f t="shared" si="97"/>
        <v>#DIV/0!</v>
      </c>
      <c r="S165" s="43"/>
      <c r="T165" s="43"/>
      <c r="U165" s="43"/>
      <c r="V165" s="43"/>
      <c r="W165" s="43"/>
      <c r="X165" s="43"/>
      <c r="Y165" s="56" t="str">
        <f t="shared" si="98"/>
        <v/>
      </c>
      <c r="Z165" s="42"/>
      <c r="AA165" s="42"/>
      <c r="AB165" s="42"/>
      <c r="AC165" s="42"/>
      <c r="AD165" s="42"/>
      <c r="AE165" s="42"/>
      <c r="AF165" s="54" t="e">
        <f t="shared" si="99"/>
        <v>#DIV/0!</v>
      </c>
      <c r="AG165" s="42"/>
      <c r="AH165" s="42"/>
      <c r="AI165" s="42"/>
      <c r="AJ165" s="42"/>
      <c r="AK165" s="42"/>
      <c r="AL165" s="42"/>
      <c r="AM165" s="54" t="str">
        <f t="shared" si="100"/>
        <v/>
      </c>
      <c r="AN165" s="44"/>
      <c r="AO165" s="44"/>
      <c r="AP165" s="44"/>
      <c r="AQ165" s="44"/>
      <c r="AR165" s="44"/>
      <c r="AS165" s="44"/>
      <c r="AT165" s="58" t="str">
        <f t="shared" si="101"/>
        <v/>
      </c>
      <c r="AU165" s="42"/>
      <c r="AV165" s="42"/>
      <c r="AW165" s="42"/>
      <c r="AX165" s="42"/>
      <c r="AY165" s="42"/>
      <c r="AZ165" s="42"/>
      <c r="BA165" s="54" t="str">
        <f t="shared" si="89"/>
        <v/>
      </c>
      <c r="BB165" s="44"/>
      <c r="BC165" s="42"/>
      <c r="BD165" s="42"/>
      <c r="BE165" s="42"/>
      <c r="BF165" s="42"/>
      <c r="BG165" s="42"/>
      <c r="BH165" s="42"/>
      <c r="BI165" s="54" t="str">
        <f t="shared" si="102"/>
        <v/>
      </c>
      <c r="BJ165" s="44"/>
      <c r="BK165" s="44"/>
      <c r="BL165" s="44"/>
      <c r="BM165" s="44"/>
      <c r="BN165" s="44"/>
      <c r="BO165" s="44"/>
      <c r="BP165" s="58" t="str">
        <f t="shared" si="103"/>
        <v/>
      </c>
      <c r="BQ165" s="42"/>
      <c r="BR165" s="42"/>
      <c r="BS165" s="42"/>
      <c r="BT165" s="42"/>
      <c r="BU165" s="42"/>
      <c r="BV165" s="42"/>
      <c r="BW165" s="54" t="str">
        <f t="shared" si="104"/>
        <v/>
      </c>
      <c r="BX165" s="44"/>
      <c r="BY165" s="44"/>
      <c r="BZ165" s="44"/>
      <c r="CA165" s="44"/>
      <c r="CB165" s="44"/>
      <c r="CC165" s="44"/>
      <c r="CD165" s="58" t="str">
        <f t="shared" si="105"/>
        <v/>
      </c>
      <c r="CE165" s="42"/>
      <c r="CF165" s="42"/>
      <c r="CG165" s="42"/>
      <c r="CH165" s="42"/>
      <c r="CI165" s="42"/>
      <c r="CJ165" s="42"/>
      <c r="CK165" s="54" t="str">
        <f t="shared" si="106"/>
        <v/>
      </c>
      <c r="CL165" s="42"/>
      <c r="CM165" s="44"/>
      <c r="CN165" s="44"/>
      <c r="CO165" s="44"/>
      <c r="CP165" s="44"/>
      <c r="CQ165" s="44"/>
      <c r="CR165" s="44"/>
      <c r="CS165" s="44"/>
      <c r="CT165" s="58" t="str">
        <f t="shared" si="107"/>
        <v/>
      </c>
      <c r="CU165" s="44"/>
      <c r="CV165" s="44"/>
      <c r="CW165" s="44"/>
      <c r="CX165" s="44"/>
      <c r="CY165" s="44"/>
      <c r="CZ165" s="44"/>
      <c r="DA165" s="58" t="str">
        <f t="shared" si="108"/>
        <v/>
      </c>
      <c r="DB165" s="65"/>
      <c r="DC165" s="65"/>
      <c r="DD165" s="65"/>
      <c r="DE165" s="65"/>
      <c r="DF165" s="65"/>
      <c r="DG165" s="65"/>
      <c r="DH165" s="58" t="str">
        <f t="shared" si="109"/>
        <v/>
      </c>
      <c r="DI165" s="65"/>
      <c r="DJ165" s="65"/>
      <c r="DK165" s="65"/>
      <c r="DL165" s="65"/>
      <c r="DM165" s="65"/>
      <c r="DN165" s="65"/>
      <c r="DO165" s="58" t="str">
        <f t="shared" si="110"/>
        <v/>
      </c>
      <c r="DP165" s="77"/>
      <c r="DQ165" s="77"/>
      <c r="DR165" s="65"/>
      <c r="DS165" s="65"/>
      <c r="DT165" s="65"/>
      <c r="DU165" s="65"/>
      <c r="DV165" s="65"/>
      <c r="DW165" s="65"/>
      <c r="DX165" s="58" t="str">
        <f t="shared" si="111"/>
        <v/>
      </c>
      <c r="DY165" s="43"/>
      <c r="DZ165" s="43"/>
      <c r="EA165" s="43"/>
      <c r="EB165" s="44" t="str">
        <f t="shared" si="112"/>
        <v/>
      </c>
      <c r="EC165" s="42"/>
      <c r="ED165" s="42"/>
      <c r="EE165" s="42"/>
      <c r="EF165" s="42"/>
      <c r="EG165" s="42"/>
      <c r="EH165" s="42"/>
      <c r="EI165" s="56" t="str">
        <f t="shared" si="90"/>
        <v/>
      </c>
      <c r="EJ165" s="42"/>
      <c r="EK165" s="42"/>
      <c r="EL165" s="42"/>
      <c r="EM165" s="42"/>
      <c r="EN165" s="42"/>
      <c r="EO165" s="42"/>
      <c r="EP165" s="42"/>
      <c r="EQ165" s="54" t="str">
        <f t="shared" si="91"/>
        <v>0</v>
      </c>
      <c r="ER165" s="42"/>
      <c r="ES165" s="42"/>
      <c r="ET165" s="42"/>
      <c r="EU165" s="42"/>
      <c r="EV165" s="42"/>
      <c r="EW165" s="42"/>
      <c r="EX165" s="42"/>
      <c r="EY165" s="54" t="str">
        <f t="shared" si="92"/>
        <v>0</v>
      </c>
      <c r="EZ165" s="42"/>
      <c r="FA165" s="42"/>
      <c r="FB165" s="42"/>
      <c r="FC165" s="42"/>
      <c r="FD165" s="42"/>
      <c r="FE165" s="42"/>
      <c r="FF165" s="42"/>
      <c r="FG165" s="54" t="str">
        <f t="shared" si="93"/>
        <v/>
      </c>
      <c r="FH165" s="42"/>
      <c r="FI165" s="42"/>
      <c r="FJ165" s="42"/>
      <c r="FK165" s="42"/>
      <c r="FL165" s="42"/>
      <c r="FM165" s="42"/>
      <c r="FN165" s="42"/>
      <c r="FO165" s="54" t="str">
        <f t="shared" si="94"/>
        <v/>
      </c>
      <c r="FP165" s="42"/>
      <c r="FQ165" s="42"/>
      <c r="FR165" s="42"/>
      <c r="FS165" s="42"/>
      <c r="FT165" s="42"/>
      <c r="FU165" s="42"/>
      <c r="FV165" s="42"/>
      <c r="FW165" s="54" t="str">
        <f t="shared" si="95"/>
        <v/>
      </c>
      <c r="FX165" s="42"/>
    </row>
    <row r="166" spans="1:180">
      <c r="A166" s="41"/>
      <c r="B166" s="41"/>
      <c r="C166" s="41"/>
      <c r="D166" s="41"/>
      <c r="E166" s="42"/>
      <c r="F166" s="42"/>
      <c r="G166" s="42"/>
      <c r="H166" s="42"/>
      <c r="I166" s="42"/>
      <c r="J166" s="42"/>
      <c r="K166" s="54" t="str">
        <f t="shared" si="96"/>
        <v/>
      </c>
      <c r="L166" s="43"/>
      <c r="M166" s="43"/>
      <c r="N166" s="43"/>
      <c r="O166" s="43"/>
      <c r="P166" s="43"/>
      <c r="Q166" s="43"/>
      <c r="R166" s="54" t="e">
        <f t="shared" si="97"/>
        <v>#DIV/0!</v>
      </c>
      <c r="S166" s="43"/>
      <c r="T166" s="43"/>
      <c r="U166" s="43"/>
      <c r="V166" s="43"/>
      <c r="W166" s="43"/>
      <c r="X166" s="43"/>
      <c r="Y166" s="56" t="str">
        <f t="shared" si="98"/>
        <v/>
      </c>
      <c r="Z166" s="42"/>
      <c r="AA166" s="42"/>
      <c r="AB166" s="42"/>
      <c r="AC166" s="42"/>
      <c r="AD166" s="42"/>
      <c r="AE166" s="42"/>
      <c r="AF166" s="54" t="e">
        <f t="shared" si="99"/>
        <v>#DIV/0!</v>
      </c>
      <c r="AG166" s="42"/>
      <c r="AH166" s="42"/>
      <c r="AI166" s="42"/>
      <c r="AJ166" s="42"/>
      <c r="AK166" s="42"/>
      <c r="AL166" s="42"/>
      <c r="AM166" s="54" t="str">
        <f t="shared" si="100"/>
        <v/>
      </c>
      <c r="AN166" s="44"/>
      <c r="AO166" s="44"/>
      <c r="AP166" s="44"/>
      <c r="AQ166" s="44"/>
      <c r="AR166" s="44"/>
      <c r="AS166" s="44"/>
      <c r="AT166" s="58" t="str">
        <f t="shared" si="101"/>
        <v/>
      </c>
      <c r="AU166" s="42"/>
      <c r="AV166" s="42"/>
      <c r="AW166" s="42"/>
      <c r="AX166" s="42"/>
      <c r="AY166" s="42"/>
      <c r="AZ166" s="42"/>
      <c r="BA166" s="54" t="str">
        <f t="shared" si="89"/>
        <v/>
      </c>
      <c r="BB166" s="44"/>
      <c r="BC166" s="42"/>
      <c r="BD166" s="42"/>
      <c r="BE166" s="42"/>
      <c r="BF166" s="42"/>
      <c r="BG166" s="42"/>
      <c r="BH166" s="42"/>
      <c r="BI166" s="54" t="str">
        <f t="shared" si="102"/>
        <v/>
      </c>
      <c r="BJ166" s="44"/>
      <c r="BK166" s="44"/>
      <c r="BL166" s="44"/>
      <c r="BM166" s="44"/>
      <c r="BN166" s="44"/>
      <c r="BO166" s="44"/>
      <c r="BP166" s="58" t="str">
        <f t="shared" si="103"/>
        <v/>
      </c>
      <c r="BQ166" s="42"/>
      <c r="BR166" s="42"/>
      <c r="BS166" s="42"/>
      <c r="BT166" s="42"/>
      <c r="BU166" s="42"/>
      <c r="BV166" s="42"/>
      <c r="BW166" s="54" t="str">
        <f t="shared" si="104"/>
        <v/>
      </c>
      <c r="BX166" s="44"/>
      <c r="BY166" s="44"/>
      <c r="BZ166" s="44"/>
      <c r="CA166" s="44"/>
      <c r="CB166" s="44"/>
      <c r="CC166" s="44"/>
      <c r="CD166" s="58" t="str">
        <f t="shared" si="105"/>
        <v/>
      </c>
      <c r="CE166" s="42"/>
      <c r="CF166" s="42"/>
      <c r="CG166" s="42"/>
      <c r="CH166" s="42"/>
      <c r="CI166" s="42"/>
      <c r="CJ166" s="42"/>
      <c r="CK166" s="54" t="str">
        <f t="shared" si="106"/>
        <v/>
      </c>
      <c r="CL166" s="42"/>
      <c r="CM166" s="44"/>
      <c r="CN166" s="44"/>
      <c r="CO166" s="44"/>
      <c r="CP166" s="44"/>
      <c r="CQ166" s="44"/>
      <c r="CR166" s="44"/>
      <c r="CS166" s="44"/>
      <c r="CT166" s="58" t="str">
        <f t="shared" si="107"/>
        <v/>
      </c>
      <c r="CU166" s="44"/>
      <c r="CV166" s="44"/>
      <c r="CW166" s="44"/>
      <c r="CX166" s="44"/>
      <c r="CY166" s="44"/>
      <c r="CZ166" s="44"/>
      <c r="DA166" s="58" t="str">
        <f t="shared" si="108"/>
        <v/>
      </c>
      <c r="DB166" s="65"/>
      <c r="DC166" s="65"/>
      <c r="DD166" s="65"/>
      <c r="DE166" s="65"/>
      <c r="DF166" s="65"/>
      <c r="DG166" s="65"/>
      <c r="DH166" s="58" t="str">
        <f t="shared" si="109"/>
        <v/>
      </c>
      <c r="DI166" s="65"/>
      <c r="DJ166" s="65"/>
      <c r="DK166" s="65"/>
      <c r="DL166" s="65"/>
      <c r="DM166" s="65"/>
      <c r="DN166" s="65"/>
      <c r="DO166" s="58" t="str">
        <f t="shared" si="110"/>
        <v/>
      </c>
      <c r="DP166" s="77"/>
      <c r="DQ166" s="77"/>
      <c r="DR166" s="65"/>
      <c r="DS166" s="65"/>
      <c r="DT166" s="65"/>
      <c r="DU166" s="65"/>
      <c r="DV166" s="65"/>
      <c r="DW166" s="65"/>
      <c r="DX166" s="58" t="str">
        <f t="shared" si="111"/>
        <v/>
      </c>
      <c r="DY166" s="43"/>
      <c r="DZ166" s="43"/>
      <c r="EA166" s="43"/>
      <c r="EB166" s="44" t="str">
        <f t="shared" si="112"/>
        <v/>
      </c>
      <c r="EC166" s="42"/>
      <c r="ED166" s="42"/>
      <c r="EE166" s="42"/>
      <c r="EF166" s="42"/>
      <c r="EG166" s="42"/>
      <c r="EH166" s="42"/>
      <c r="EI166" s="56" t="str">
        <f t="shared" si="90"/>
        <v/>
      </c>
      <c r="EJ166" s="42"/>
      <c r="EK166" s="42"/>
      <c r="EL166" s="42"/>
      <c r="EM166" s="42"/>
      <c r="EN166" s="42"/>
      <c r="EO166" s="42"/>
      <c r="EP166" s="42"/>
      <c r="EQ166" s="54" t="str">
        <f t="shared" si="91"/>
        <v>0</v>
      </c>
      <c r="ER166" s="42"/>
      <c r="ES166" s="42"/>
      <c r="ET166" s="42"/>
      <c r="EU166" s="42"/>
      <c r="EV166" s="42"/>
      <c r="EW166" s="42"/>
      <c r="EX166" s="42"/>
      <c r="EY166" s="54" t="str">
        <f t="shared" si="92"/>
        <v>0</v>
      </c>
      <c r="EZ166" s="42"/>
      <c r="FA166" s="42"/>
      <c r="FB166" s="42"/>
      <c r="FC166" s="42"/>
      <c r="FD166" s="42"/>
      <c r="FE166" s="42"/>
      <c r="FF166" s="42"/>
      <c r="FG166" s="54" t="str">
        <f t="shared" si="93"/>
        <v/>
      </c>
      <c r="FH166" s="42"/>
      <c r="FI166" s="42"/>
      <c r="FJ166" s="42"/>
      <c r="FK166" s="42"/>
      <c r="FL166" s="42"/>
      <c r="FM166" s="42"/>
      <c r="FN166" s="42"/>
      <c r="FO166" s="54" t="str">
        <f t="shared" si="94"/>
        <v/>
      </c>
      <c r="FP166" s="42"/>
      <c r="FQ166" s="42"/>
      <c r="FR166" s="42"/>
      <c r="FS166" s="42"/>
      <c r="FT166" s="42"/>
      <c r="FU166" s="42"/>
      <c r="FV166" s="42"/>
      <c r="FW166" s="54" t="str">
        <f t="shared" si="95"/>
        <v/>
      </c>
      <c r="FX166" s="42"/>
    </row>
    <row r="167" spans="1:180">
      <c r="A167" s="41"/>
      <c r="B167" s="41"/>
      <c r="C167" s="41"/>
      <c r="D167" s="41"/>
      <c r="E167" s="42"/>
      <c r="F167" s="42"/>
      <c r="G167" s="42"/>
      <c r="H167" s="42"/>
      <c r="I167" s="42"/>
      <c r="J167" s="42"/>
      <c r="K167" s="54" t="str">
        <f t="shared" si="96"/>
        <v/>
      </c>
      <c r="L167" s="43"/>
      <c r="M167" s="43"/>
      <c r="N167" s="43"/>
      <c r="O167" s="43"/>
      <c r="P167" s="43"/>
      <c r="Q167" s="43"/>
      <c r="R167" s="54" t="e">
        <f t="shared" si="97"/>
        <v>#DIV/0!</v>
      </c>
      <c r="S167" s="43"/>
      <c r="T167" s="43"/>
      <c r="U167" s="43"/>
      <c r="V167" s="43"/>
      <c r="W167" s="43"/>
      <c r="X167" s="43"/>
      <c r="Y167" s="56" t="str">
        <f t="shared" si="98"/>
        <v/>
      </c>
      <c r="Z167" s="42"/>
      <c r="AA167" s="42"/>
      <c r="AB167" s="42"/>
      <c r="AC167" s="42"/>
      <c r="AD167" s="42"/>
      <c r="AE167" s="42"/>
      <c r="AF167" s="54" t="e">
        <f t="shared" si="99"/>
        <v>#DIV/0!</v>
      </c>
      <c r="AG167" s="42"/>
      <c r="AH167" s="42"/>
      <c r="AI167" s="42"/>
      <c r="AJ167" s="42"/>
      <c r="AK167" s="42"/>
      <c r="AL167" s="42"/>
      <c r="AM167" s="54" t="str">
        <f t="shared" si="100"/>
        <v/>
      </c>
      <c r="AN167" s="44"/>
      <c r="AO167" s="44"/>
      <c r="AP167" s="44"/>
      <c r="AQ167" s="44"/>
      <c r="AR167" s="44"/>
      <c r="AS167" s="44"/>
      <c r="AT167" s="58" t="str">
        <f t="shared" si="101"/>
        <v/>
      </c>
      <c r="AU167" s="42"/>
      <c r="AV167" s="42"/>
      <c r="AW167" s="42"/>
      <c r="AX167" s="42"/>
      <c r="AY167" s="42"/>
      <c r="AZ167" s="42"/>
      <c r="BA167" s="54" t="str">
        <f t="shared" si="89"/>
        <v/>
      </c>
      <c r="BB167" s="44"/>
      <c r="BC167" s="42"/>
      <c r="BD167" s="42"/>
      <c r="BE167" s="42"/>
      <c r="BF167" s="42"/>
      <c r="BG167" s="42"/>
      <c r="BH167" s="42"/>
      <c r="BI167" s="54" t="str">
        <f t="shared" si="102"/>
        <v/>
      </c>
      <c r="BJ167" s="44"/>
      <c r="BK167" s="44"/>
      <c r="BL167" s="44"/>
      <c r="BM167" s="44"/>
      <c r="BN167" s="44"/>
      <c r="BO167" s="44"/>
      <c r="BP167" s="58" t="str">
        <f t="shared" si="103"/>
        <v/>
      </c>
      <c r="BQ167" s="42"/>
      <c r="BR167" s="42"/>
      <c r="BS167" s="42"/>
      <c r="BT167" s="42"/>
      <c r="BU167" s="42"/>
      <c r="BV167" s="42"/>
      <c r="BW167" s="54" t="str">
        <f t="shared" si="104"/>
        <v/>
      </c>
      <c r="BX167" s="44"/>
      <c r="BY167" s="44"/>
      <c r="BZ167" s="44"/>
      <c r="CA167" s="44"/>
      <c r="CB167" s="44"/>
      <c r="CC167" s="44"/>
      <c r="CD167" s="58" t="str">
        <f t="shared" si="105"/>
        <v/>
      </c>
      <c r="CE167" s="42"/>
      <c r="CF167" s="42"/>
      <c r="CG167" s="42"/>
      <c r="CH167" s="42"/>
      <c r="CI167" s="42"/>
      <c r="CJ167" s="42"/>
      <c r="CK167" s="54" t="str">
        <f t="shared" si="106"/>
        <v/>
      </c>
      <c r="CL167" s="42"/>
      <c r="CM167" s="44"/>
      <c r="CN167" s="44"/>
      <c r="CO167" s="44"/>
      <c r="CP167" s="44"/>
      <c r="CQ167" s="44"/>
      <c r="CR167" s="44"/>
      <c r="CS167" s="44"/>
      <c r="CT167" s="58" t="str">
        <f t="shared" si="107"/>
        <v/>
      </c>
      <c r="CU167" s="44"/>
      <c r="CV167" s="44"/>
      <c r="CW167" s="44"/>
      <c r="CX167" s="44"/>
      <c r="CY167" s="44"/>
      <c r="CZ167" s="44"/>
      <c r="DA167" s="58" t="str">
        <f t="shared" si="108"/>
        <v/>
      </c>
      <c r="DB167" s="65"/>
      <c r="DC167" s="65"/>
      <c r="DD167" s="65"/>
      <c r="DE167" s="65"/>
      <c r="DF167" s="65"/>
      <c r="DG167" s="65"/>
      <c r="DH167" s="58" t="str">
        <f t="shared" si="109"/>
        <v/>
      </c>
      <c r="DI167" s="65"/>
      <c r="DJ167" s="65"/>
      <c r="DK167" s="65"/>
      <c r="DL167" s="65"/>
      <c r="DM167" s="65"/>
      <c r="DN167" s="65"/>
      <c r="DO167" s="58" t="str">
        <f t="shared" si="110"/>
        <v/>
      </c>
      <c r="DP167" s="77"/>
      <c r="DQ167" s="77"/>
      <c r="DR167" s="65"/>
      <c r="DS167" s="65"/>
      <c r="DT167" s="65"/>
      <c r="DU167" s="65"/>
      <c r="DV167" s="65"/>
      <c r="DW167" s="65"/>
      <c r="DX167" s="58" t="str">
        <f t="shared" si="111"/>
        <v/>
      </c>
      <c r="DY167" s="43"/>
      <c r="DZ167" s="43"/>
      <c r="EA167" s="43"/>
      <c r="EB167" s="44" t="str">
        <f t="shared" si="112"/>
        <v/>
      </c>
      <c r="EC167" s="42"/>
      <c r="ED167" s="42"/>
      <c r="EE167" s="42"/>
      <c r="EF167" s="42"/>
      <c r="EG167" s="42"/>
      <c r="EH167" s="42"/>
      <c r="EI167" s="56" t="str">
        <f t="shared" si="90"/>
        <v/>
      </c>
      <c r="EJ167" s="42"/>
      <c r="EK167" s="42"/>
      <c r="EL167" s="42"/>
      <c r="EM167" s="42"/>
      <c r="EN167" s="42"/>
      <c r="EO167" s="42"/>
      <c r="EP167" s="42"/>
      <c r="EQ167" s="54" t="str">
        <f t="shared" si="91"/>
        <v>0</v>
      </c>
      <c r="ER167" s="42"/>
      <c r="ES167" s="42"/>
      <c r="ET167" s="42"/>
      <c r="EU167" s="42"/>
      <c r="EV167" s="42"/>
      <c r="EW167" s="42"/>
      <c r="EX167" s="42"/>
      <c r="EY167" s="54" t="str">
        <f t="shared" si="92"/>
        <v>0</v>
      </c>
      <c r="EZ167" s="42"/>
      <c r="FA167" s="42"/>
      <c r="FB167" s="42"/>
      <c r="FC167" s="42"/>
      <c r="FD167" s="42"/>
      <c r="FE167" s="42"/>
      <c r="FF167" s="42"/>
      <c r="FG167" s="54" t="str">
        <f t="shared" si="93"/>
        <v/>
      </c>
      <c r="FH167" s="42"/>
      <c r="FI167" s="42"/>
      <c r="FJ167" s="42"/>
      <c r="FK167" s="42"/>
      <c r="FL167" s="42"/>
      <c r="FM167" s="42"/>
      <c r="FN167" s="42"/>
      <c r="FO167" s="54" t="str">
        <f t="shared" si="94"/>
        <v/>
      </c>
      <c r="FP167" s="42"/>
      <c r="FQ167" s="42"/>
      <c r="FR167" s="42"/>
      <c r="FS167" s="42"/>
      <c r="FT167" s="42"/>
      <c r="FU167" s="42"/>
      <c r="FV167" s="42"/>
      <c r="FW167" s="54" t="str">
        <f t="shared" si="95"/>
        <v/>
      </c>
      <c r="FX167" s="42"/>
    </row>
    <row r="168" spans="1:180">
      <c r="A168" s="41"/>
      <c r="B168" s="41"/>
      <c r="C168" s="41"/>
      <c r="D168" s="41"/>
      <c r="E168" s="42"/>
      <c r="F168" s="42"/>
      <c r="G168" s="42"/>
      <c r="H168" s="42"/>
      <c r="I168" s="42"/>
      <c r="J168" s="42"/>
      <c r="K168" s="54" t="str">
        <f t="shared" si="96"/>
        <v/>
      </c>
      <c r="L168" s="43"/>
      <c r="M168" s="43"/>
      <c r="N168" s="43"/>
      <c r="O168" s="43"/>
      <c r="P168" s="43"/>
      <c r="Q168" s="43"/>
      <c r="R168" s="54" t="e">
        <f t="shared" si="97"/>
        <v>#DIV/0!</v>
      </c>
      <c r="S168" s="43"/>
      <c r="T168" s="43"/>
      <c r="U168" s="43"/>
      <c r="V168" s="43"/>
      <c r="W168" s="43"/>
      <c r="X168" s="43"/>
      <c r="Y168" s="56" t="str">
        <f t="shared" si="98"/>
        <v/>
      </c>
      <c r="Z168" s="42"/>
      <c r="AA168" s="42"/>
      <c r="AB168" s="42"/>
      <c r="AC168" s="42"/>
      <c r="AD168" s="42"/>
      <c r="AE168" s="42"/>
      <c r="AF168" s="54" t="e">
        <f t="shared" si="99"/>
        <v>#DIV/0!</v>
      </c>
      <c r="AG168" s="42"/>
      <c r="AH168" s="42"/>
      <c r="AI168" s="42"/>
      <c r="AJ168" s="42"/>
      <c r="AK168" s="42"/>
      <c r="AL168" s="42"/>
      <c r="AM168" s="54" t="str">
        <f t="shared" si="100"/>
        <v/>
      </c>
      <c r="AN168" s="44"/>
      <c r="AO168" s="44"/>
      <c r="AP168" s="44"/>
      <c r="AQ168" s="44"/>
      <c r="AR168" s="44"/>
      <c r="AS168" s="44"/>
      <c r="AT168" s="58" t="str">
        <f t="shared" si="101"/>
        <v/>
      </c>
      <c r="AU168" s="42"/>
      <c r="AV168" s="42"/>
      <c r="AW168" s="42"/>
      <c r="AX168" s="42"/>
      <c r="AY168" s="42"/>
      <c r="AZ168" s="42"/>
      <c r="BA168" s="54" t="str">
        <f t="shared" si="89"/>
        <v/>
      </c>
      <c r="BB168" s="44"/>
      <c r="BC168" s="42"/>
      <c r="BD168" s="42"/>
      <c r="BE168" s="42"/>
      <c r="BF168" s="42"/>
      <c r="BG168" s="42"/>
      <c r="BH168" s="42"/>
      <c r="BI168" s="54" t="str">
        <f t="shared" si="102"/>
        <v/>
      </c>
      <c r="BJ168" s="44"/>
      <c r="BK168" s="44"/>
      <c r="BL168" s="44"/>
      <c r="BM168" s="44"/>
      <c r="BN168" s="44"/>
      <c r="BO168" s="44"/>
      <c r="BP168" s="58" t="str">
        <f t="shared" si="103"/>
        <v/>
      </c>
      <c r="BQ168" s="42"/>
      <c r="BR168" s="42"/>
      <c r="BS168" s="42"/>
      <c r="BT168" s="42"/>
      <c r="BU168" s="42"/>
      <c r="BV168" s="42"/>
      <c r="BW168" s="54" t="str">
        <f t="shared" si="104"/>
        <v/>
      </c>
      <c r="BX168" s="44"/>
      <c r="BY168" s="44"/>
      <c r="BZ168" s="44"/>
      <c r="CA168" s="44"/>
      <c r="CB168" s="44"/>
      <c r="CC168" s="44"/>
      <c r="CD168" s="58" t="str">
        <f t="shared" si="105"/>
        <v/>
      </c>
      <c r="CE168" s="42"/>
      <c r="CF168" s="42"/>
      <c r="CG168" s="42"/>
      <c r="CH168" s="42"/>
      <c r="CI168" s="42"/>
      <c r="CJ168" s="42"/>
      <c r="CK168" s="54" t="str">
        <f t="shared" si="106"/>
        <v/>
      </c>
      <c r="CL168" s="42"/>
      <c r="CM168" s="44"/>
      <c r="CN168" s="44"/>
      <c r="CO168" s="44"/>
      <c r="CP168" s="44"/>
      <c r="CQ168" s="44"/>
      <c r="CR168" s="44"/>
      <c r="CS168" s="44"/>
      <c r="CT168" s="58" t="str">
        <f t="shared" si="107"/>
        <v/>
      </c>
      <c r="CU168" s="44"/>
      <c r="CV168" s="44"/>
      <c r="CW168" s="44"/>
      <c r="CX168" s="44"/>
      <c r="CY168" s="44"/>
      <c r="CZ168" s="44"/>
      <c r="DA168" s="58" t="str">
        <f t="shared" si="108"/>
        <v/>
      </c>
      <c r="DB168" s="65"/>
      <c r="DC168" s="65"/>
      <c r="DD168" s="65"/>
      <c r="DE168" s="65"/>
      <c r="DF168" s="65"/>
      <c r="DG168" s="65"/>
      <c r="DH168" s="58" t="str">
        <f t="shared" si="109"/>
        <v/>
      </c>
      <c r="DI168" s="65"/>
      <c r="DJ168" s="65"/>
      <c r="DK168" s="65"/>
      <c r="DL168" s="65"/>
      <c r="DM168" s="65"/>
      <c r="DN168" s="65"/>
      <c r="DO168" s="58" t="str">
        <f t="shared" si="110"/>
        <v/>
      </c>
      <c r="DP168" s="77"/>
      <c r="DQ168" s="77"/>
      <c r="DR168" s="65"/>
      <c r="DS168" s="65"/>
      <c r="DT168" s="65"/>
      <c r="DU168" s="65"/>
      <c r="DV168" s="65"/>
      <c r="DW168" s="65"/>
      <c r="DX168" s="58" t="str">
        <f t="shared" si="111"/>
        <v/>
      </c>
      <c r="DY168" s="43"/>
      <c r="DZ168" s="43"/>
      <c r="EA168" s="43"/>
      <c r="EB168" s="44" t="str">
        <f t="shared" si="112"/>
        <v/>
      </c>
      <c r="EC168" s="42"/>
      <c r="ED168" s="42"/>
      <c r="EE168" s="42"/>
      <c r="EF168" s="42"/>
      <c r="EG168" s="42"/>
      <c r="EH168" s="42"/>
      <c r="EI168" s="56" t="str">
        <f t="shared" si="90"/>
        <v/>
      </c>
      <c r="EJ168" s="42"/>
      <c r="EK168" s="42"/>
      <c r="EL168" s="42"/>
      <c r="EM168" s="42"/>
      <c r="EN168" s="42"/>
      <c r="EO168" s="42"/>
      <c r="EP168" s="42"/>
      <c r="EQ168" s="54" t="str">
        <f t="shared" si="91"/>
        <v>0</v>
      </c>
      <c r="ER168" s="42"/>
      <c r="ES168" s="42"/>
      <c r="ET168" s="42"/>
      <c r="EU168" s="42"/>
      <c r="EV168" s="42"/>
      <c r="EW168" s="42"/>
      <c r="EX168" s="42"/>
      <c r="EY168" s="54" t="str">
        <f t="shared" si="92"/>
        <v>0</v>
      </c>
      <c r="EZ168" s="42"/>
      <c r="FA168" s="42"/>
      <c r="FB168" s="42"/>
      <c r="FC168" s="42"/>
      <c r="FD168" s="42"/>
      <c r="FE168" s="42"/>
      <c r="FF168" s="42"/>
      <c r="FG168" s="54" t="str">
        <f t="shared" si="93"/>
        <v/>
      </c>
      <c r="FH168" s="42"/>
      <c r="FI168" s="42"/>
      <c r="FJ168" s="42"/>
      <c r="FK168" s="42"/>
      <c r="FL168" s="42"/>
      <c r="FM168" s="42"/>
      <c r="FN168" s="42"/>
      <c r="FO168" s="54" t="str">
        <f t="shared" si="94"/>
        <v/>
      </c>
      <c r="FP168" s="42"/>
      <c r="FQ168" s="42"/>
      <c r="FR168" s="42"/>
      <c r="FS168" s="42"/>
      <c r="FT168" s="42"/>
      <c r="FU168" s="42"/>
      <c r="FV168" s="42"/>
      <c r="FW168" s="54" t="str">
        <f t="shared" si="95"/>
        <v/>
      </c>
      <c r="FX168" s="42"/>
    </row>
    <row r="169" spans="1:180">
      <c r="A169" s="41"/>
      <c r="B169" s="41"/>
      <c r="C169" s="41"/>
      <c r="D169" s="41"/>
      <c r="E169" s="42"/>
      <c r="F169" s="42"/>
      <c r="G169" s="42"/>
      <c r="H169" s="42"/>
      <c r="I169" s="42"/>
      <c r="J169" s="42"/>
      <c r="K169" s="54" t="str">
        <f t="shared" si="96"/>
        <v/>
      </c>
      <c r="L169" s="43"/>
      <c r="M169" s="43"/>
      <c r="N169" s="43"/>
      <c r="O169" s="43"/>
      <c r="P169" s="43"/>
      <c r="Q169" s="43"/>
      <c r="R169" s="54" t="e">
        <f t="shared" si="97"/>
        <v>#DIV/0!</v>
      </c>
      <c r="S169" s="43"/>
      <c r="T169" s="43"/>
      <c r="U169" s="43"/>
      <c r="V169" s="43"/>
      <c r="W169" s="43"/>
      <c r="X169" s="43"/>
      <c r="Y169" s="56" t="str">
        <f t="shared" si="98"/>
        <v/>
      </c>
      <c r="Z169" s="42"/>
      <c r="AA169" s="42"/>
      <c r="AB169" s="42"/>
      <c r="AC169" s="42"/>
      <c r="AD169" s="42"/>
      <c r="AE169" s="42"/>
      <c r="AF169" s="54" t="e">
        <f t="shared" si="99"/>
        <v>#DIV/0!</v>
      </c>
      <c r="AG169" s="42"/>
      <c r="AH169" s="42"/>
      <c r="AI169" s="42"/>
      <c r="AJ169" s="42"/>
      <c r="AK169" s="42"/>
      <c r="AL169" s="42"/>
      <c r="AM169" s="54" t="str">
        <f t="shared" si="100"/>
        <v/>
      </c>
      <c r="AN169" s="44"/>
      <c r="AO169" s="44"/>
      <c r="AP169" s="44"/>
      <c r="AQ169" s="44"/>
      <c r="AR169" s="44"/>
      <c r="AS169" s="44"/>
      <c r="AT169" s="58" t="str">
        <f t="shared" si="101"/>
        <v/>
      </c>
      <c r="AU169" s="42"/>
      <c r="AV169" s="42"/>
      <c r="AW169" s="42"/>
      <c r="AX169" s="42"/>
      <c r="AY169" s="42"/>
      <c r="AZ169" s="42"/>
      <c r="BA169" s="54" t="str">
        <f t="shared" si="89"/>
        <v/>
      </c>
      <c r="BB169" s="44"/>
      <c r="BC169" s="42"/>
      <c r="BD169" s="42"/>
      <c r="BE169" s="42"/>
      <c r="BF169" s="42"/>
      <c r="BG169" s="42"/>
      <c r="BH169" s="42"/>
      <c r="BI169" s="54" t="str">
        <f t="shared" si="102"/>
        <v/>
      </c>
      <c r="BJ169" s="44"/>
      <c r="BK169" s="44"/>
      <c r="BL169" s="44"/>
      <c r="BM169" s="44"/>
      <c r="BN169" s="44"/>
      <c r="BO169" s="44"/>
      <c r="BP169" s="58" t="str">
        <f t="shared" si="103"/>
        <v/>
      </c>
      <c r="BQ169" s="42"/>
      <c r="BR169" s="42"/>
      <c r="BS169" s="42"/>
      <c r="BT169" s="42"/>
      <c r="BU169" s="42"/>
      <c r="BV169" s="42"/>
      <c r="BW169" s="54" t="str">
        <f t="shared" si="104"/>
        <v/>
      </c>
      <c r="BX169" s="44"/>
      <c r="BY169" s="44"/>
      <c r="BZ169" s="44"/>
      <c r="CA169" s="44"/>
      <c r="CB169" s="44"/>
      <c r="CC169" s="44"/>
      <c r="CD169" s="58" t="str">
        <f t="shared" si="105"/>
        <v/>
      </c>
      <c r="CE169" s="42"/>
      <c r="CF169" s="42"/>
      <c r="CG169" s="42"/>
      <c r="CH169" s="42"/>
      <c r="CI169" s="42"/>
      <c r="CJ169" s="42"/>
      <c r="CK169" s="54" t="str">
        <f t="shared" si="106"/>
        <v/>
      </c>
      <c r="CL169" s="42"/>
      <c r="CM169" s="44"/>
      <c r="CN169" s="44"/>
      <c r="CO169" s="44"/>
      <c r="CP169" s="44"/>
      <c r="CQ169" s="44"/>
      <c r="CR169" s="44"/>
      <c r="CS169" s="44"/>
      <c r="CT169" s="58" t="str">
        <f t="shared" si="107"/>
        <v/>
      </c>
      <c r="CU169" s="44"/>
      <c r="CV169" s="44"/>
      <c r="CW169" s="44"/>
      <c r="CX169" s="44"/>
      <c r="CY169" s="44"/>
      <c r="CZ169" s="44"/>
      <c r="DA169" s="58" t="str">
        <f t="shared" si="108"/>
        <v/>
      </c>
      <c r="DB169" s="65"/>
      <c r="DC169" s="65"/>
      <c r="DD169" s="65"/>
      <c r="DE169" s="65"/>
      <c r="DF169" s="65"/>
      <c r="DG169" s="65"/>
      <c r="DH169" s="58" t="str">
        <f t="shared" si="109"/>
        <v/>
      </c>
      <c r="DI169" s="65"/>
      <c r="DJ169" s="65"/>
      <c r="DK169" s="65"/>
      <c r="DL169" s="65"/>
      <c r="DM169" s="65"/>
      <c r="DN169" s="65"/>
      <c r="DO169" s="58" t="str">
        <f t="shared" si="110"/>
        <v/>
      </c>
      <c r="DP169" s="77"/>
      <c r="DQ169" s="77"/>
      <c r="DR169" s="65"/>
      <c r="DS169" s="65"/>
      <c r="DT169" s="65"/>
      <c r="DU169" s="65"/>
      <c r="DV169" s="65"/>
      <c r="DW169" s="65"/>
      <c r="DX169" s="58" t="str">
        <f t="shared" si="111"/>
        <v/>
      </c>
      <c r="DY169" s="43"/>
      <c r="DZ169" s="43"/>
      <c r="EA169" s="43"/>
      <c r="EB169" s="44" t="str">
        <f t="shared" si="112"/>
        <v/>
      </c>
      <c r="EC169" s="42"/>
      <c r="ED169" s="42"/>
      <c r="EE169" s="42"/>
      <c r="EF169" s="42"/>
      <c r="EG169" s="42"/>
      <c r="EH169" s="42"/>
      <c r="EI169" s="56" t="str">
        <f t="shared" si="90"/>
        <v/>
      </c>
      <c r="EJ169" s="42"/>
      <c r="EK169" s="42"/>
      <c r="EL169" s="42"/>
      <c r="EM169" s="42"/>
      <c r="EN169" s="42"/>
      <c r="EO169" s="42"/>
      <c r="EP169" s="42"/>
      <c r="EQ169" s="54" t="str">
        <f t="shared" si="91"/>
        <v>0</v>
      </c>
      <c r="ER169" s="42"/>
      <c r="ES169" s="42"/>
      <c r="ET169" s="42"/>
      <c r="EU169" s="42"/>
      <c r="EV169" s="42"/>
      <c r="EW169" s="42"/>
      <c r="EX169" s="42"/>
      <c r="EY169" s="54" t="str">
        <f t="shared" si="92"/>
        <v>0</v>
      </c>
      <c r="EZ169" s="42"/>
      <c r="FA169" s="42"/>
      <c r="FB169" s="42"/>
      <c r="FC169" s="42"/>
      <c r="FD169" s="42"/>
      <c r="FE169" s="42"/>
      <c r="FF169" s="42"/>
      <c r="FG169" s="54" t="str">
        <f t="shared" si="93"/>
        <v/>
      </c>
      <c r="FH169" s="42"/>
      <c r="FI169" s="42"/>
      <c r="FJ169" s="42"/>
      <c r="FK169" s="42"/>
      <c r="FL169" s="42"/>
      <c r="FM169" s="42"/>
      <c r="FN169" s="42"/>
      <c r="FO169" s="54" t="str">
        <f t="shared" si="94"/>
        <v/>
      </c>
      <c r="FP169" s="42"/>
      <c r="FQ169" s="42"/>
      <c r="FR169" s="42"/>
      <c r="FS169" s="42"/>
      <c r="FT169" s="42"/>
      <c r="FU169" s="42"/>
      <c r="FV169" s="42"/>
      <c r="FW169" s="54" t="str">
        <f t="shared" si="95"/>
        <v/>
      </c>
      <c r="FX169" s="42"/>
    </row>
    <row r="170" spans="1:180">
      <c r="A170" s="41"/>
      <c r="B170" s="41"/>
      <c r="C170" s="41"/>
      <c r="D170" s="41"/>
      <c r="E170" s="42"/>
      <c r="F170" s="42"/>
      <c r="G170" s="42"/>
      <c r="H170" s="42"/>
      <c r="I170" s="42"/>
      <c r="J170" s="42"/>
      <c r="K170" s="54" t="str">
        <f t="shared" si="96"/>
        <v/>
      </c>
      <c r="L170" s="43"/>
      <c r="M170" s="43"/>
      <c r="N170" s="43"/>
      <c r="O170" s="43"/>
      <c r="P170" s="43"/>
      <c r="Q170" s="43"/>
      <c r="R170" s="54" t="e">
        <f t="shared" si="97"/>
        <v>#DIV/0!</v>
      </c>
      <c r="S170" s="43"/>
      <c r="T170" s="43"/>
      <c r="U170" s="43"/>
      <c r="V170" s="43"/>
      <c r="W170" s="43"/>
      <c r="X170" s="43"/>
      <c r="Y170" s="56" t="str">
        <f t="shared" si="98"/>
        <v/>
      </c>
      <c r="Z170" s="42"/>
      <c r="AA170" s="42"/>
      <c r="AB170" s="42"/>
      <c r="AC170" s="42"/>
      <c r="AD170" s="42"/>
      <c r="AE170" s="42"/>
      <c r="AF170" s="54" t="e">
        <f t="shared" si="99"/>
        <v>#DIV/0!</v>
      </c>
      <c r="AG170" s="42"/>
      <c r="AH170" s="42"/>
      <c r="AI170" s="42"/>
      <c r="AJ170" s="42"/>
      <c r="AK170" s="42"/>
      <c r="AL170" s="42"/>
      <c r="AM170" s="54" t="str">
        <f t="shared" si="100"/>
        <v/>
      </c>
      <c r="AN170" s="44"/>
      <c r="AO170" s="44"/>
      <c r="AP170" s="44"/>
      <c r="AQ170" s="44"/>
      <c r="AR170" s="44"/>
      <c r="AS170" s="44"/>
      <c r="AT170" s="58" t="str">
        <f t="shared" si="101"/>
        <v/>
      </c>
      <c r="AU170" s="42"/>
      <c r="AV170" s="42"/>
      <c r="AW170" s="42"/>
      <c r="AX170" s="42"/>
      <c r="AY170" s="42"/>
      <c r="AZ170" s="42"/>
      <c r="BA170" s="54" t="str">
        <f t="shared" si="89"/>
        <v/>
      </c>
      <c r="BB170" s="44"/>
      <c r="BC170" s="42"/>
      <c r="BD170" s="42"/>
      <c r="BE170" s="42"/>
      <c r="BF170" s="42"/>
      <c r="BG170" s="42"/>
      <c r="BH170" s="42"/>
      <c r="BI170" s="54" t="str">
        <f t="shared" si="102"/>
        <v/>
      </c>
      <c r="BJ170" s="44"/>
      <c r="BK170" s="44"/>
      <c r="BL170" s="44"/>
      <c r="BM170" s="44"/>
      <c r="BN170" s="44"/>
      <c r="BO170" s="44"/>
      <c r="BP170" s="58" t="str">
        <f t="shared" si="103"/>
        <v/>
      </c>
      <c r="BQ170" s="42"/>
      <c r="BR170" s="42"/>
      <c r="BS170" s="42"/>
      <c r="BT170" s="42"/>
      <c r="BU170" s="42"/>
      <c r="BV170" s="42"/>
      <c r="BW170" s="54" t="str">
        <f t="shared" si="104"/>
        <v/>
      </c>
      <c r="BX170" s="44"/>
      <c r="BY170" s="44"/>
      <c r="BZ170" s="44"/>
      <c r="CA170" s="44"/>
      <c r="CB170" s="44"/>
      <c r="CC170" s="44"/>
      <c r="CD170" s="58" t="str">
        <f t="shared" si="105"/>
        <v/>
      </c>
      <c r="CE170" s="42"/>
      <c r="CF170" s="42"/>
      <c r="CG170" s="42"/>
      <c r="CH170" s="42"/>
      <c r="CI170" s="42"/>
      <c r="CJ170" s="42"/>
      <c r="CK170" s="54" t="str">
        <f t="shared" si="106"/>
        <v/>
      </c>
      <c r="CL170" s="42"/>
      <c r="CM170" s="44"/>
      <c r="CN170" s="44"/>
      <c r="CO170" s="44"/>
      <c r="CP170" s="44"/>
      <c r="CQ170" s="44"/>
      <c r="CR170" s="44"/>
      <c r="CS170" s="44"/>
      <c r="CT170" s="58" t="str">
        <f t="shared" si="107"/>
        <v/>
      </c>
      <c r="CU170" s="44"/>
      <c r="CV170" s="44"/>
      <c r="CW170" s="44"/>
      <c r="CX170" s="44"/>
      <c r="CY170" s="44"/>
      <c r="CZ170" s="44"/>
      <c r="DA170" s="58" t="str">
        <f t="shared" si="108"/>
        <v/>
      </c>
      <c r="DB170" s="65"/>
      <c r="DC170" s="65"/>
      <c r="DD170" s="65"/>
      <c r="DE170" s="65"/>
      <c r="DF170" s="65"/>
      <c r="DG170" s="65"/>
      <c r="DH170" s="58" t="str">
        <f t="shared" si="109"/>
        <v/>
      </c>
      <c r="DI170" s="65"/>
      <c r="DJ170" s="65"/>
      <c r="DK170" s="65"/>
      <c r="DL170" s="65"/>
      <c r="DM170" s="65"/>
      <c r="DN170" s="65"/>
      <c r="DO170" s="58" t="str">
        <f t="shared" si="110"/>
        <v/>
      </c>
      <c r="DP170" s="77"/>
      <c r="DQ170" s="77"/>
      <c r="DR170" s="65"/>
      <c r="DS170" s="65"/>
      <c r="DT170" s="65"/>
      <c r="DU170" s="65"/>
      <c r="DV170" s="65"/>
      <c r="DW170" s="65"/>
      <c r="DX170" s="58" t="str">
        <f t="shared" si="111"/>
        <v/>
      </c>
      <c r="DY170" s="43"/>
      <c r="DZ170" s="43"/>
      <c r="EA170" s="43"/>
      <c r="EB170" s="44" t="str">
        <f t="shared" si="112"/>
        <v/>
      </c>
      <c r="EC170" s="42"/>
      <c r="ED170" s="42"/>
      <c r="EE170" s="42"/>
      <c r="EF170" s="42"/>
      <c r="EG170" s="42"/>
      <c r="EH170" s="42"/>
      <c r="EI170" s="56" t="str">
        <f t="shared" si="90"/>
        <v/>
      </c>
      <c r="EJ170" s="42"/>
      <c r="EK170" s="42"/>
      <c r="EL170" s="42"/>
      <c r="EM170" s="42"/>
      <c r="EN170" s="42"/>
      <c r="EO170" s="42"/>
      <c r="EP170" s="42"/>
      <c r="EQ170" s="54" t="str">
        <f t="shared" si="91"/>
        <v>0</v>
      </c>
      <c r="ER170" s="42"/>
      <c r="ES170" s="42"/>
      <c r="ET170" s="42"/>
      <c r="EU170" s="42"/>
      <c r="EV170" s="42"/>
      <c r="EW170" s="42"/>
      <c r="EX170" s="42"/>
      <c r="EY170" s="54" t="str">
        <f t="shared" si="92"/>
        <v>0</v>
      </c>
      <c r="EZ170" s="42"/>
      <c r="FA170" s="42"/>
      <c r="FB170" s="42"/>
      <c r="FC170" s="42"/>
      <c r="FD170" s="42"/>
      <c r="FE170" s="42"/>
      <c r="FF170" s="42"/>
      <c r="FG170" s="54" t="str">
        <f t="shared" si="93"/>
        <v/>
      </c>
      <c r="FH170" s="42"/>
      <c r="FI170" s="42"/>
      <c r="FJ170" s="42"/>
      <c r="FK170" s="42"/>
      <c r="FL170" s="42"/>
      <c r="FM170" s="42"/>
      <c r="FN170" s="42"/>
      <c r="FO170" s="54" t="str">
        <f t="shared" si="94"/>
        <v/>
      </c>
      <c r="FP170" s="42"/>
      <c r="FQ170" s="42"/>
      <c r="FR170" s="42"/>
      <c r="FS170" s="42"/>
      <c r="FT170" s="42"/>
      <c r="FU170" s="42"/>
      <c r="FV170" s="42"/>
      <c r="FW170" s="54" t="str">
        <f t="shared" si="95"/>
        <v/>
      </c>
      <c r="FX170" s="42"/>
    </row>
    <row r="171" spans="1:180">
      <c r="A171" s="41"/>
      <c r="B171" s="41"/>
      <c r="C171" s="41"/>
      <c r="D171" s="41"/>
      <c r="E171" s="42"/>
      <c r="F171" s="42"/>
      <c r="G171" s="42"/>
      <c r="H171" s="42"/>
      <c r="I171" s="42"/>
      <c r="J171" s="42"/>
      <c r="K171" s="54" t="str">
        <f t="shared" si="96"/>
        <v/>
      </c>
      <c r="L171" s="43"/>
      <c r="M171" s="43"/>
      <c r="N171" s="43"/>
      <c r="O171" s="43"/>
      <c r="P171" s="43"/>
      <c r="Q171" s="43"/>
      <c r="R171" s="54" t="e">
        <f t="shared" si="97"/>
        <v>#DIV/0!</v>
      </c>
      <c r="S171" s="43"/>
      <c r="T171" s="43"/>
      <c r="U171" s="43"/>
      <c r="V171" s="43"/>
      <c r="W171" s="43"/>
      <c r="X171" s="43"/>
      <c r="Y171" s="56" t="str">
        <f t="shared" si="98"/>
        <v/>
      </c>
      <c r="Z171" s="42"/>
      <c r="AA171" s="42"/>
      <c r="AB171" s="42"/>
      <c r="AC171" s="42"/>
      <c r="AD171" s="42"/>
      <c r="AE171" s="42"/>
      <c r="AF171" s="54" t="e">
        <f t="shared" si="99"/>
        <v>#DIV/0!</v>
      </c>
      <c r="AG171" s="42"/>
      <c r="AH171" s="42"/>
      <c r="AI171" s="42"/>
      <c r="AJ171" s="42"/>
      <c r="AK171" s="42"/>
      <c r="AL171" s="42"/>
      <c r="AM171" s="54" t="str">
        <f t="shared" si="100"/>
        <v/>
      </c>
      <c r="AN171" s="44"/>
      <c r="AO171" s="44"/>
      <c r="AP171" s="44"/>
      <c r="AQ171" s="44"/>
      <c r="AR171" s="44"/>
      <c r="AS171" s="44"/>
      <c r="AT171" s="58" t="str">
        <f t="shared" si="101"/>
        <v/>
      </c>
      <c r="AU171" s="42"/>
      <c r="AV171" s="42"/>
      <c r="AW171" s="42"/>
      <c r="AX171" s="42"/>
      <c r="AY171" s="42"/>
      <c r="AZ171" s="42"/>
      <c r="BA171" s="54" t="str">
        <f t="shared" si="89"/>
        <v/>
      </c>
      <c r="BB171" s="44"/>
      <c r="BC171" s="42"/>
      <c r="BD171" s="42"/>
      <c r="BE171" s="42"/>
      <c r="BF171" s="42"/>
      <c r="BG171" s="42"/>
      <c r="BH171" s="42"/>
      <c r="BI171" s="54" t="str">
        <f t="shared" si="102"/>
        <v/>
      </c>
      <c r="BJ171" s="44"/>
      <c r="BK171" s="44"/>
      <c r="BL171" s="44"/>
      <c r="BM171" s="44"/>
      <c r="BN171" s="44"/>
      <c r="BO171" s="44"/>
      <c r="BP171" s="58" t="str">
        <f t="shared" si="103"/>
        <v/>
      </c>
      <c r="BQ171" s="42"/>
      <c r="BR171" s="42"/>
      <c r="BS171" s="42"/>
      <c r="BT171" s="42"/>
      <c r="BU171" s="42"/>
      <c r="BV171" s="42"/>
      <c r="BW171" s="54" t="str">
        <f t="shared" si="104"/>
        <v/>
      </c>
      <c r="BX171" s="44"/>
      <c r="BY171" s="44"/>
      <c r="BZ171" s="44"/>
      <c r="CA171" s="44"/>
      <c r="CB171" s="44"/>
      <c r="CC171" s="44"/>
      <c r="CD171" s="58" t="str">
        <f t="shared" si="105"/>
        <v/>
      </c>
      <c r="CE171" s="42"/>
      <c r="CF171" s="42"/>
      <c r="CG171" s="42"/>
      <c r="CH171" s="42"/>
      <c r="CI171" s="42"/>
      <c r="CJ171" s="42"/>
      <c r="CK171" s="54" t="str">
        <f t="shared" si="106"/>
        <v/>
      </c>
      <c r="CL171" s="42"/>
      <c r="CM171" s="44"/>
      <c r="CN171" s="44"/>
      <c r="CO171" s="44"/>
      <c r="CP171" s="44"/>
      <c r="CQ171" s="44"/>
      <c r="CR171" s="44"/>
      <c r="CS171" s="44"/>
      <c r="CT171" s="58" t="str">
        <f t="shared" si="107"/>
        <v/>
      </c>
      <c r="CU171" s="44"/>
      <c r="CV171" s="44"/>
      <c r="CW171" s="44"/>
      <c r="CX171" s="44"/>
      <c r="CY171" s="44"/>
      <c r="CZ171" s="44"/>
      <c r="DA171" s="58" t="str">
        <f t="shared" si="108"/>
        <v/>
      </c>
      <c r="DB171" s="65"/>
      <c r="DC171" s="65"/>
      <c r="DD171" s="65"/>
      <c r="DE171" s="65"/>
      <c r="DF171" s="65"/>
      <c r="DG171" s="65"/>
      <c r="DH171" s="58" t="str">
        <f t="shared" si="109"/>
        <v/>
      </c>
      <c r="DI171" s="65"/>
      <c r="DJ171" s="65"/>
      <c r="DK171" s="65"/>
      <c r="DL171" s="65"/>
      <c r="DM171" s="65"/>
      <c r="DN171" s="65"/>
      <c r="DO171" s="58" t="str">
        <f t="shared" si="110"/>
        <v/>
      </c>
      <c r="DP171" s="77"/>
      <c r="DQ171" s="77"/>
      <c r="DR171" s="65"/>
      <c r="DS171" s="65"/>
      <c r="DT171" s="65"/>
      <c r="DU171" s="65"/>
      <c r="DV171" s="65"/>
      <c r="DW171" s="65"/>
      <c r="DX171" s="58" t="str">
        <f t="shared" si="111"/>
        <v/>
      </c>
      <c r="DY171" s="43"/>
      <c r="DZ171" s="43"/>
      <c r="EA171" s="43"/>
      <c r="EB171" s="44" t="str">
        <f t="shared" si="112"/>
        <v/>
      </c>
      <c r="EC171" s="42"/>
      <c r="ED171" s="42"/>
      <c r="EE171" s="42"/>
      <c r="EF171" s="42"/>
      <c r="EG171" s="42"/>
      <c r="EH171" s="42"/>
      <c r="EI171" s="56" t="str">
        <f t="shared" si="90"/>
        <v/>
      </c>
      <c r="EJ171" s="42"/>
      <c r="EK171" s="42"/>
      <c r="EL171" s="42"/>
      <c r="EM171" s="42"/>
      <c r="EN171" s="42"/>
      <c r="EO171" s="42"/>
      <c r="EP171" s="42"/>
      <c r="EQ171" s="54" t="str">
        <f t="shared" si="91"/>
        <v>0</v>
      </c>
      <c r="ER171" s="42"/>
      <c r="ES171" s="42"/>
      <c r="ET171" s="42"/>
      <c r="EU171" s="42"/>
      <c r="EV171" s="42"/>
      <c r="EW171" s="42"/>
      <c r="EX171" s="42"/>
      <c r="EY171" s="54" t="str">
        <f t="shared" si="92"/>
        <v>0</v>
      </c>
      <c r="EZ171" s="42"/>
      <c r="FA171" s="42"/>
      <c r="FB171" s="42"/>
      <c r="FC171" s="42"/>
      <c r="FD171" s="42"/>
      <c r="FE171" s="42"/>
      <c r="FF171" s="42"/>
      <c r="FG171" s="54" t="str">
        <f t="shared" si="93"/>
        <v/>
      </c>
      <c r="FH171" s="42"/>
      <c r="FI171" s="42"/>
      <c r="FJ171" s="42"/>
      <c r="FK171" s="42"/>
      <c r="FL171" s="42"/>
      <c r="FM171" s="42"/>
      <c r="FN171" s="42"/>
      <c r="FO171" s="54" t="str">
        <f t="shared" si="94"/>
        <v/>
      </c>
      <c r="FP171" s="42"/>
      <c r="FQ171" s="42"/>
      <c r="FR171" s="42"/>
      <c r="FS171" s="42"/>
      <c r="FT171" s="42"/>
      <c r="FU171" s="42"/>
      <c r="FV171" s="42"/>
      <c r="FW171" s="54" t="str">
        <f t="shared" si="95"/>
        <v/>
      </c>
      <c r="FX171" s="42"/>
    </row>
    <row r="172" spans="1:180">
      <c r="A172" s="41"/>
      <c r="B172" s="41"/>
      <c r="C172" s="41"/>
      <c r="D172" s="41"/>
      <c r="E172" s="42"/>
      <c r="F172" s="42"/>
      <c r="G172" s="42"/>
      <c r="H172" s="42"/>
      <c r="I172" s="42"/>
      <c r="J172" s="42"/>
      <c r="K172" s="54" t="str">
        <f t="shared" si="96"/>
        <v/>
      </c>
      <c r="L172" s="43"/>
      <c r="M172" s="43"/>
      <c r="N172" s="43"/>
      <c r="O172" s="43"/>
      <c r="P172" s="43"/>
      <c r="Q172" s="43"/>
      <c r="R172" s="54" t="e">
        <f t="shared" si="97"/>
        <v>#DIV/0!</v>
      </c>
      <c r="S172" s="43"/>
      <c r="T172" s="43"/>
      <c r="U172" s="43"/>
      <c r="V172" s="43"/>
      <c r="W172" s="43"/>
      <c r="X172" s="43"/>
      <c r="Y172" s="56" t="str">
        <f t="shared" si="98"/>
        <v/>
      </c>
      <c r="Z172" s="42"/>
      <c r="AA172" s="42"/>
      <c r="AB172" s="42"/>
      <c r="AC172" s="42"/>
      <c r="AD172" s="42"/>
      <c r="AE172" s="42"/>
      <c r="AF172" s="54" t="e">
        <f t="shared" si="99"/>
        <v>#DIV/0!</v>
      </c>
      <c r="AG172" s="42"/>
      <c r="AH172" s="42"/>
      <c r="AI172" s="42"/>
      <c r="AJ172" s="42"/>
      <c r="AK172" s="42"/>
      <c r="AL172" s="42"/>
      <c r="AM172" s="54" t="str">
        <f t="shared" si="100"/>
        <v/>
      </c>
      <c r="AN172" s="44"/>
      <c r="AO172" s="44"/>
      <c r="AP172" s="44"/>
      <c r="AQ172" s="44"/>
      <c r="AR172" s="44"/>
      <c r="AS172" s="44"/>
      <c r="AT172" s="58" t="str">
        <f t="shared" si="101"/>
        <v/>
      </c>
      <c r="AU172" s="42"/>
      <c r="AV172" s="42"/>
      <c r="AW172" s="42"/>
      <c r="AX172" s="42"/>
      <c r="AY172" s="42"/>
      <c r="AZ172" s="42"/>
      <c r="BA172" s="54" t="str">
        <f t="shared" si="89"/>
        <v/>
      </c>
      <c r="BB172" s="44"/>
      <c r="BC172" s="42"/>
      <c r="BD172" s="42"/>
      <c r="BE172" s="42"/>
      <c r="BF172" s="42"/>
      <c r="BG172" s="42"/>
      <c r="BH172" s="42"/>
      <c r="BI172" s="54" t="str">
        <f t="shared" si="102"/>
        <v/>
      </c>
      <c r="BJ172" s="44"/>
      <c r="BK172" s="44"/>
      <c r="BL172" s="44"/>
      <c r="BM172" s="44"/>
      <c r="BN172" s="44"/>
      <c r="BO172" s="44"/>
      <c r="BP172" s="58" t="str">
        <f t="shared" si="103"/>
        <v/>
      </c>
      <c r="BQ172" s="42"/>
      <c r="BR172" s="42"/>
      <c r="BS172" s="42"/>
      <c r="BT172" s="42"/>
      <c r="BU172" s="42"/>
      <c r="BV172" s="42"/>
      <c r="BW172" s="54" t="str">
        <f t="shared" si="104"/>
        <v/>
      </c>
      <c r="BX172" s="44"/>
      <c r="BY172" s="44"/>
      <c r="BZ172" s="44"/>
      <c r="CA172" s="44"/>
      <c r="CB172" s="44"/>
      <c r="CC172" s="44"/>
      <c r="CD172" s="58" t="str">
        <f t="shared" si="105"/>
        <v/>
      </c>
      <c r="CE172" s="42"/>
      <c r="CF172" s="42"/>
      <c r="CG172" s="42"/>
      <c r="CH172" s="42"/>
      <c r="CI172" s="42"/>
      <c r="CJ172" s="42"/>
      <c r="CK172" s="54" t="str">
        <f t="shared" si="106"/>
        <v/>
      </c>
      <c r="CL172" s="42"/>
      <c r="CM172" s="44"/>
      <c r="CN172" s="44"/>
      <c r="CO172" s="44"/>
      <c r="CP172" s="44"/>
      <c r="CQ172" s="44"/>
      <c r="CR172" s="44"/>
      <c r="CS172" s="44"/>
      <c r="CT172" s="58" t="str">
        <f t="shared" si="107"/>
        <v/>
      </c>
      <c r="CU172" s="44"/>
      <c r="CV172" s="44"/>
      <c r="CW172" s="44"/>
      <c r="CX172" s="44"/>
      <c r="CY172" s="44"/>
      <c r="CZ172" s="44"/>
      <c r="DA172" s="58" t="str">
        <f t="shared" si="108"/>
        <v/>
      </c>
      <c r="DB172" s="65"/>
      <c r="DC172" s="65"/>
      <c r="DD172" s="65"/>
      <c r="DE172" s="65"/>
      <c r="DF172" s="65"/>
      <c r="DG172" s="65"/>
      <c r="DH172" s="58" t="str">
        <f t="shared" si="109"/>
        <v/>
      </c>
      <c r="DI172" s="65"/>
      <c r="DJ172" s="65"/>
      <c r="DK172" s="65"/>
      <c r="DL172" s="65"/>
      <c r="DM172" s="65"/>
      <c r="DN172" s="65"/>
      <c r="DO172" s="58" t="str">
        <f t="shared" si="110"/>
        <v/>
      </c>
      <c r="DP172" s="77"/>
      <c r="DQ172" s="77"/>
      <c r="DR172" s="65"/>
      <c r="DS172" s="65"/>
      <c r="DT172" s="65"/>
      <c r="DU172" s="65"/>
      <c r="DV172" s="65"/>
      <c r="DW172" s="65"/>
      <c r="DX172" s="58" t="str">
        <f t="shared" si="111"/>
        <v/>
      </c>
      <c r="DY172" s="43"/>
      <c r="DZ172" s="43"/>
      <c r="EA172" s="43"/>
      <c r="EB172" s="44" t="str">
        <f t="shared" si="112"/>
        <v/>
      </c>
      <c r="EC172" s="42"/>
      <c r="ED172" s="42"/>
      <c r="EE172" s="42"/>
      <c r="EF172" s="42"/>
      <c r="EG172" s="42"/>
      <c r="EH172" s="42"/>
      <c r="EI172" s="56" t="str">
        <f t="shared" si="90"/>
        <v/>
      </c>
      <c r="EJ172" s="42"/>
      <c r="EK172" s="42"/>
      <c r="EL172" s="42"/>
      <c r="EM172" s="42"/>
      <c r="EN172" s="42"/>
      <c r="EO172" s="42"/>
      <c r="EP172" s="42"/>
      <c r="EQ172" s="54" t="str">
        <f t="shared" si="91"/>
        <v>0</v>
      </c>
      <c r="ER172" s="42"/>
      <c r="ES172" s="42"/>
      <c r="ET172" s="42"/>
      <c r="EU172" s="42"/>
      <c r="EV172" s="42"/>
      <c r="EW172" s="42"/>
      <c r="EX172" s="42"/>
      <c r="EY172" s="54" t="str">
        <f t="shared" si="92"/>
        <v>0</v>
      </c>
      <c r="EZ172" s="42"/>
      <c r="FA172" s="42"/>
      <c r="FB172" s="42"/>
      <c r="FC172" s="42"/>
      <c r="FD172" s="42"/>
      <c r="FE172" s="42"/>
      <c r="FF172" s="42"/>
      <c r="FG172" s="54" t="str">
        <f t="shared" si="93"/>
        <v/>
      </c>
      <c r="FH172" s="42"/>
      <c r="FI172" s="42"/>
      <c r="FJ172" s="42"/>
      <c r="FK172" s="42"/>
      <c r="FL172" s="42"/>
      <c r="FM172" s="42"/>
      <c r="FN172" s="42"/>
      <c r="FO172" s="54" t="str">
        <f t="shared" si="94"/>
        <v/>
      </c>
      <c r="FP172" s="42"/>
      <c r="FQ172" s="42"/>
      <c r="FR172" s="42"/>
      <c r="FS172" s="42"/>
      <c r="FT172" s="42"/>
      <c r="FU172" s="42"/>
      <c r="FV172" s="42"/>
      <c r="FW172" s="54" t="str">
        <f t="shared" si="95"/>
        <v/>
      </c>
      <c r="FX172" s="42"/>
    </row>
    <row r="173" spans="1:180">
      <c r="A173" s="41"/>
      <c r="B173" s="41"/>
      <c r="C173" s="41"/>
      <c r="D173" s="41"/>
      <c r="E173" s="42"/>
      <c r="F173" s="42"/>
      <c r="G173" s="42"/>
      <c r="H173" s="42"/>
      <c r="I173" s="42"/>
      <c r="J173" s="42"/>
      <c r="K173" s="54" t="str">
        <f t="shared" si="96"/>
        <v/>
      </c>
      <c r="L173" s="43"/>
      <c r="M173" s="43"/>
      <c r="N173" s="43"/>
      <c r="O173" s="43"/>
      <c r="P173" s="43"/>
      <c r="Q173" s="43"/>
      <c r="R173" s="54" t="e">
        <f t="shared" si="97"/>
        <v>#DIV/0!</v>
      </c>
      <c r="S173" s="43"/>
      <c r="T173" s="43"/>
      <c r="U173" s="43"/>
      <c r="V173" s="43"/>
      <c r="W173" s="43"/>
      <c r="X173" s="43"/>
      <c r="Y173" s="56" t="str">
        <f t="shared" si="98"/>
        <v/>
      </c>
      <c r="Z173" s="42"/>
      <c r="AA173" s="42"/>
      <c r="AB173" s="42"/>
      <c r="AC173" s="42"/>
      <c r="AD173" s="42"/>
      <c r="AE173" s="42"/>
      <c r="AF173" s="54" t="e">
        <f t="shared" si="99"/>
        <v>#DIV/0!</v>
      </c>
      <c r="AG173" s="42"/>
      <c r="AH173" s="42"/>
      <c r="AI173" s="42"/>
      <c r="AJ173" s="42"/>
      <c r="AK173" s="42"/>
      <c r="AL173" s="42"/>
      <c r="AM173" s="54" t="str">
        <f t="shared" si="100"/>
        <v/>
      </c>
      <c r="AN173" s="44"/>
      <c r="AO173" s="44"/>
      <c r="AP173" s="44"/>
      <c r="AQ173" s="44"/>
      <c r="AR173" s="44"/>
      <c r="AS173" s="44"/>
      <c r="AT173" s="58" t="str">
        <f t="shared" si="101"/>
        <v/>
      </c>
      <c r="AU173" s="42"/>
      <c r="AV173" s="42"/>
      <c r="AW173" s="42"/>
      <c r="AX173" s="42"/>
      <c r="AY173" s="42"/>
      <c r="AZ173" s="42"/>
      <c r="BA173" s="54" t="str">
        <f t="shared" si="89"/>
        <v/>
      </c>
      <c r="BB173" s="44"/>
      <c r="BC173" s="42"/>
      <c r="BD173" s="42"/>
      <c r="BE173" s="42"/>
      <c r="BF173" s="42"/>
      <c r="BG173" s="42"/>
      <c r="BH173" s="42"/>
      <c r="BI173" s="54" t="str">
        <f t="shared" si="102"/>
        <v/>
      </c>
      <c r="BJ173" s="44"/>
      <c r="BK173" s="44"/>
      <c r="BL173" s="44"/>
      <c r="BM173" s="44"/>
      <c r="BN173" s="44"/>
      <c r="BO173" s="44"/>
      <c r="BP173" s="58" t="str">
        <f t="shared" si="103"/>
        <v/>
      </c>
      <c r="BQ173" s="42"/>
      <c r="BR173" s="42"/>
      <c r="BS173" s="42"/>
      <c r="BT173" s="42"/>
      <c r="BU173" s="42"/>
      <c r="BV173" s="42"/>
      <c r="BW173" s="54" t="str">
        <f t="shared" si="104"/>
        <v/>
      </c>
      <c r="BX173" s="44"/>
      <c r="BY173" s="44"/>
      <c r="BZ173" s="44"/>
      <c r="CA173" s="44"/>
      <c r="CB173" s="44"/>
      <c r="CC173" s="44"/>
      <c r="CD173" s="58" t="str">
        <f t="shared" si="105"/>
        <v/>
      </c>
      <c r="CE173" s="42"/>
      <c r="CF173" s="42"/>
      <c r="CG173" s="42"/>
      <c r="CH173" s="42"/>
      <c r="CI173" s="42"/>
      <c r="CJ173" s="42"/>
      <c r="CK173" s="54" t="str">
        <f t="shared" si="106"/>
        <v/>
      </c>
      <c r="CL173" s="42"/>
      <c r="CM173" s="44"/>
      <c r="CN173" s="44"/>
      <c r="CO173" s="44"/>
      <c r="CP173" s="44"/>
      <c r="CQ173" s="44"/>
      <c r="CR173" s="44"/>
      <c r="CS173" s="44"/>
      <c r="CT173" s="58" t="str">
        <f t="shared" si="107"/>
        <v/>
      </c>
      <c r="CU173" s="44"/>
      <c r="CV173" s="44"/>
      <c r="CW173" s="44"/>
      <c r="CX173" s="44"/>
      <c r="CY173" s="44"/>
      <c r="CZ173" s="44"/>
      <c r="DA173" s="58" t="str">
        <f t="shared" si="108"/>
        <v/>
      </c>
      <c r="DB173" s="65"/>
      <c r="DC173" s="65"/>
      <c r="DD173" s="65"/>
      <c r="DE173" s="65"/>
      <c r="DF173" s="65"/>
      <c r="DG173" s="65"/>
      <c r="DH173" s="58" t="str">
        <f t="shared" si="109"/>
        <v/>
      </c>
      <c r="DI173" s="65"/>
      <c r="DJ173" s="65"/>
      <c r="DK173" s="65"/>
      <c r="DL173" s="65"/>
      <c r="DM173" s="65"/>
      <c r="DN173" s="65"/>
      <c r="DO173" s="58" t="str">
        <f t="shared" si="110"/>
        <v/>
      </c>
      <c r="DP173" s="77"/>
      <c r="DQ173" s="77"/>
      <c r="DR173" s="65"/>
      <c r="DS173" s="65"/>
      <c r="DT173" s="65"/>
      <c r="DU173" s="65"/>
      <c r="DV173" s="65"/>
      <c r="DW173" s="65"/>
      <c r="DX173" s="58" t="str">
        <f t="shared" si="111"/>
        <v/>
      </c>
      <c r="DY173" s="43"/>
      <c r="DZ173" s="43"/>
      <c r="EA173" s="43"/>
      <c r="EB173" s="44" t="str">
        <f t="shared" si="112"/>
        <v/>
      </c>
      <c r="EC173" s="42"/>
      <c r="ED173" s="42"/>
      <c r="EE173" s="42"/>
      <c r="EF173" s="42"/>
      <c r="EG173" s="42"/>
      <c r="EH173" s="42"/>
      <c r="EI173" s="56" t="str">
        <f t="shared" si="90"/>
        <v/>
      </c>
      <c r="EJ173" s="42"/>
      <c r="EK173" s="42"/>
      <c r="EL173" s="42"/>
      <c r="EM173" s="42"/>
      <c r="EN173" s="42"/>
      <c r="EO173" s="42"/>
      <c r="EP173" s="42"/>
      <c r="EQ173" s="54" t="str">
        <f t="shared" si="91"/>
        <v>0</v>
      </c>
      <c r="ER173" s="42"/>
      <c r="ES173" s="42"/>
      <c r="ET173" s="42"/>
      <c r="EU173" s="42"/>
      <c r="EV173" s="42"/>
      <c r="EW173" s="42"/>
      <c r="EX173" s="42"/>
      <c r="EY173" s="54" t="str">
        <f t="shared" si="92"/>
        <v>0</v>
      </c>
      <c r="EZ173" s="42"/>
      <c r="FA173" s="42"/>
      <c r="FB173" s="42"/>
      <c r="FC173" s="42"/>
      <c r="FD173" s="42"/>
      <c r="FE173" s="42"/>
      <c r="FF173" s="42"/>
      <c r="FG173" s="54" t="str">
        <f t="shared" si="93"/>
        <v/>
      </c>
      <c r="FH173" s="42"/>
      <c r="FI173" s="42"/>
      <c r="FJ173" s="42"/>
      <c r="FK173" s="42"/>
      <c r="FL173" s="42"/>
      <c r="FM173" s="42"/>
      <c r="FN173" s="42"/>
      <c r="FO173" s="54" t="str">
        <f t="shared" si="94"/>
        <v/>
      </c>
      <c r="FP173" s="42"/>
      <c r="FQ173" s="42"/>
      <c r="FR173" s="42"/>
      <c r="FS173" s="42"/>
      <c r="FT173" s="42"/>
      <c r="FU173" s="42"/>
      <c r="FV173" s="42"/>
      <c r="FW173" s="54" t="str">
        <f t="shared" si="95"/>
        <v/>
      </c>
      <c r="FX173" s="42"/>
    </row>
    <row r="174" spans="1:180">
      <c r="A174" s="41"/>
      <c r="B174" s="41"/>
      <c r="C174" s="41"/>
      <c r="D174" s="41"/>
      <c r="E174" s="42"/>
      <c r="F174" s="42"/>
      <c r="G174" s="42"/>
      <c r="H174" s="42"/>
      <c r="I174" s="42"/>
      <c r="J174" s="42"/>
      <c r="K174" s="54" t="str">
        <f t="shared" si="96"/>
        <v/>
      </c>
      <c r="L174" s="43"/>
      <c r="M174" s="43"/>
      <c r="N174" s="43"/>
      <c r="O174" s="43"/>
      <c r="P174" s="43"/>
      <c r="Q174" s="43"/>
      <c r="R174" s="54" t="e">
        <f t="shared" si="97"/>
        <v>#DIV/0!</v>
      </c>
      <c r="S174" s="43"/>
      <c r="T174" s="43"/>
      <c r="U174" s="43"/>
      <c r="V174" s="43"/>
      <c r="W174" s="43"/>
      <c r="X174" s="43"/>
      <c r="Y174" s="56" t="str">
        <f t="shared" si="98"/>
        <v/>
      </c>
      <c r="Z174" s="42"/>
      <c r="AA174" s="42"/>
      <c r="AB174" s="42"/>
      <c r="AC174" s="42"/>
      <c r="AD174" s="42"/>
      <c r="AE174" s="42"/>
      <c r="AF174" s="54" t="e">
        <f t="shared" si="99"/>
        <v>#DIV/0!</v>
      </c>
      <c r="AG174" s="42"/>
      <c r="AH174" s="42"/>
      <c r="AI174" s="42"/>
      <c r="AJ174" s="42"/>
      <c r="AK174" s="42"/>
      <c r="AL174" s="42"/>
      <c r="AM174" s="54" t="str">
        <f t="shared" si="100"/>
        <v/>
      </c>
      <c r="AN174" s="44"/>
      <c r="AO174" s="44"/>
      <c r="AP174" s="44"/>
      <c r="AQ174" s="44"/>
      <c r="AR174" s="44"/>
      <c r="AS174" s="44"/>
      <c r="AT174" s="58" t="str">
        <f t="shared" si="101"/>
        <v/>
      </c>
      <c r="AU174" s="42"/>
      <c r="AV174" s="42"/>
      <c r="AW174" s="42"/>
      <c r="AX174" s="42"/>
      <c r="AY174" s="42"/>
      <c r="AZ174" s="42"/>
      <c r="BA174" s="54" t="str">
        <f t="shared" si="89"/>
        <v/>
      </c>
      <c r="BB174" s="44"/>
      <c r="BC174" s="42"/>
      <c r="BD174" s="42"/>
      <c r="BE174" s="42"/>
      <c r="BF174" s="42"/>
      <c r="BG174" s="42"/>
      <c r="BH174" s="42"/>
      <c r="BI174" s="54" t="str">
        <f t="shared" si="102"/>
        <v/>
      </c>
      <c r="BJ174" s="44"/>
      <c r="BK174" s="44"/>
      <c r="BL174" s="44"/>
      <c r="BM174" s="44"/>
      <c r="BN174" s="44"/>
      <c r="BO174" s="44"/>
      <c r="BP174" s="58" t="str">
        <f t="shared" si="103"/>
        <v/>
      </c>
      <c r="BQ174" s="42"/>
      <c r="BR174" s="42"/>
      <c r="BS174" s="42"/>
      <c r="BT174" s="42"/>
      <c r="BU174" s="42"/>
      <c r="BV174" s="42"/>
      <c r="BW174" s="54" t="str">
        <f t="shared" si="104"/>
        <v/>
      </c>
      <c r="BX174" s="44"/>
      <c r="BY174" s="44"/>
      <c r="BZ174" s="44"/>
      <c r="CA174" s="44"/>
      <c r="CB174" s="44"/>
      <c r="CC174" s="44"/>
      <c r="CD174" s="58" t="str">
        <f t="shared" si="105"/>
        <v/>
      </c>
      <c r="CE174" s="42"/>
      <c r="CF174" s="42"/>
      <c r="CG174" s="42"/>
      <c r="CH174" s="42"/>
      <c r="CI174" s="42"/>
      <c r="CJ174" s="42"/>
      <c r="CK174" s="54" t="str">
        <f t="shared" si="106"/>
        <v/>
      </c>
      <c r="CL174" s="42"/>
      <c r="CM174" s="44"/>
      <c r="CN174" s="44"/>
      <c r="CO174" s="44"/>
      <c r="CP174" s="44"/>
      <c r="CQ174" s="44"/>
      <c r="CR174" s="44"/>
      <c r="CS174" s="44"/>
      <c r="CT174" s="58" t="str">
        <f t="shared" si="107"/>
        <v/>
      </c>
      <c r="CU174" s="44"/>
      <c r="CV174" s="44"/>
      <c r="CW174" s="44"/>
      <c r="CX174" s="44"/>
      <c r="CY174" s="44"/>
      <c r="CZ174" s="44"/>
      <c r="DA174" s="58" t="str">
        <f t="shared" si="108"/>
        <v/>
      </c>
      <c r="DB174" s="65"/>
      <c r="DC174" s="65"/>
      <c r="DD174" s="65"/>
      <c r="DE174" s="65"/>
      <c r="DF174" s="65"/>
      <c r="DG174" s="65"/>
      <c r="DH174" s="58" t="str">
        <f t="shared" si="109"/>
        <v/>
      </c>
      <c r="DI174" s="65"/>
      <c r="DJ174" s="65"/>
      <c r="DK174" s="65"/>
      <c r="DL174" s="65"/>
      <c r="DM174" s="65"/>
      <c r="DN174" s="65"/>
      <c r="DO174" s="58" t="str">
        <f t="shared" si="110"/>
        <v/>
      </c>
      <c r="DP174" s="77"/>
      <c r="DQ174" s="77"/>
      <c r="DR174" s="65"/>
      <c r="DS174" s="65"/>
      <c r="DT174" s="65"/>
      <c r="DU174" s="65"/>
      <c r="DV174" s="65"/>
      <c r="DW174" s="65"/>
      <c r="DX174" s="58" t="str">
        <f t="shared" si="111"/>
        <v/>
      </c>
      <c r="DY174" s="43"/>
      <c r="DZ174" s="43"/>
      <c r="EA174" s="43"/>
      <c r="EB174" s="44" t="str">
        <f t="shared" si="112"/>
        <v/>
      </c>
      <c r="EC174" s="42"/>
      <c r="ED174" s="42"/>
      <c r="EE174" s="42"/>
      <c r="EF174" s="42"/>
      <c r="EG174" s="42"/>
      <c r="EH174" s="42"/>
      <c r="EI174" s="56" t="str">
        <f t="shared" si="90"/>
        <v/>
      </c>
      <c r="EJ174" s="42"/>
      <c r="EK174" s="42"/>
      <c r="EL174" s="42"/>
      <c r="EM174" s="42"/>
      <c r="EN174" s="42"/>
      <c r="EO174" s="42"/>
      <c r="EP174" s="42"/>
      <c r="EQ174" s="54" t="str">
        <f t="shared" si="91"/>
        <v>0</v>
      </c>
      <c r="ER174" s="42"/>
      <c r="ES174" s="42"/>
      <c r="ET174" s="42"/>
      <c r="EU174" s="42"/>
      <c r="EV174" s="42"/>
      <c r="EW174" s="42"/>
      <c r="EX174" s="42"/>
      <c r="EY174" s="54" t="str">
        <f t="shared" si="92"/>
        <v>0</v>
      </c>
      <c r="EZ174" s="42"/>
      <c r="FA174" s="42"/>
      <c r="FB174" s="42"/>
      <c r="FC174" s="42"/>
      <c r="FD174" s="42"/>
      <c r="FE174" s="42"/>
      <c r="FF174" s="42"/>
      <c r="FG174" s="54" t="str">
        <f t="shared" si="93"/>
        <v/>
      </c>
      <c r="FH174" s="42"/>
      <c r="FI174" s="42"/>
      <c r="FJ174" s="42"/>
      <c r="FK174" s="42"/>
      <c r="FL174" s="42"/>
      <c r="FM174" s="42"/>
      <c r="FN174" s="42"/>
      <c r="FO174" s="54" t="str">
        <f t="shared" si="94"/>
        <v/>
      </c>
      <c r="FP174" s="42"/>
      <c r="FQ174" s="42"/>
      <c r="FR174" s="42"/>
      <c r="FS174" s="42"/>
      <c r="FT174" s="42"/>
      <c r="FU174" s="42"/>
      <c r="FV174" s="42"/>
      <c r="FW174" s="54" t="str">
        <f t="shared" si="95"/>
        <v/>
      </c>
      <c r="FX174" s="42"/>
    </row>
    <row r="175" spans="1:180">
      <c r="A175" s="41"/>
      <c r="B175" s="41"/>
      <c r="C175" s="41"/>
      <c r="D175" s="41"/>
      <c r="E175" s="42"/>
      <c r="F175" s="42"/>
      <c r="G175" s="42"/>
      <c r="H175" s="42"/>
      <c r="I175" s="42"/>
      <c r="J175" s="42"/>
      <c r="K175" s="54" t="str">
        <f t="shared" si="96"/>
        <v/>
      </c>
      <c r="L175" s="43"/>
      <c r="M175" s="43"/>
      <c r="N175" s="43"/>
      <c r="O175" s="43"/>
      <c r="P175" s="43"/>
      <c r="Q175" s="43"/>
      <c r="R175" s="54" t="e">
        <f t="shared" si="97"/>
        <v>#DIV/0!</v>
      </c>
      <c r="S175" s="43"/>
      <c r="T175" s="43"/>
      <c r="U175" s="43"/>
      <c r="V175" s="43"/>
      <c r="W175" s="43"/>
      <c r="X175" s="43"/>
      <c r="Y175" s="56" t="str">
        <f t="shared" si="98"/>
        <v/>
      </c>
      <c r="Z175" s="42"/>
      <c r="AA175" s="42"/>
      <c r="AB175" s="42"/>
      <c r="AC175" s="42"/>
      <c r="AD175" s="42"/>
      <c r="AE175" s="42"/>
      <c r="AF175" s="54" t="e">
        <f t="shared" si="99"/>
        <v>#DIV/0!</v>
      </c>
      <c r="AG175" s="42"/>
      <c r="AH175" s="42"/>
      <c r="AI175" s="42"/>
      <c r="AJ175" s="42"/>
      <c r="AK175" s="42"/>
      <c r="AL175" s="42"/>
      <c r="AM175" s="54" t="str">
        <f t="shared" si="100"/>
        <v/>
      </c>
      <c r="AN175" s="44"/>
      <c r="AO175" s="44"/>
      <c r="AP175" s="44"/>
      <c r="AQ175" s="44"/>
      <c r="AR175" s="44"/>
      <c r="AS175" s="44"/>
      <c r="AT175" s="58" t="str">
        <f t="shared" si="101"/>
        <v/>
      </c>
      <c r="AU175" s="42"/>
      <c r="AV175" s="42"/>
      <c r="AW175" s="42"/>
      <c r="AX175" s="42"/>
      <c r="AY175" s="42"/>
      <c r="AZ175" s="42"/>
      <c r="BA175" s="54" t="str">
        <f t="shared" si="89"/>
        <v/>
      </c>
      <c r="BB175" s="44"/>
      <c r="BC175" s="42"/>
      <c r="BD175" s="42"/>
      <c r="BE175" s="42"/>
      <c r="BF175" s="42"/>
      <c r="BG175" s="42"/>
      <c r="BH175" s="42"/>
      <c r="BI175" s="54" t="str">
        <f t="shared" si="102"/>
        <v/>
      </c>
      <c r="BJ175" s="44"/>
      <c r="BK175" s="44"/>
      <c r="BL175" s="44"/>
      <c r="BM175" s="44"/>
      <c r="BN175" s="44"/>
      <c r="BO175" s="44"/>
      <c r="BP175" s="58" t="str">
        <f t="shared" si="103"/>
        <v/>
      </c>
      <c r="BQ175" s="42"/>
      <c r="BR175" s="42"/>
      <c r="BS175" s="42"/>
      <c r="BT175" s="42"/>
      <c r="BU175" s="42"/>
      <c r="BV175" s="42"/>
      <c r="BW175" s="54" t="str">
        <f t="shared" si="104"/>
        <v/>
      </c>
      <c r="BX175" s="44"/>
      <c r="BY175" s="44"/>
      <c r="BZ175" s="44"/>
      <c r="CA175" s="44"/>
      <c r="CB175" s="44"/>
      <c r="CC175" s="44"/>
      <c r="CD175" s="58" t="str">
        <f t="shared" si="105"/>
        <v/>
      </c>
      <c r="CE175" s="42"/>
      <c r="CF175" s="42"/>
      <c r="CG175" s="42"/>
      <c r="CH175" s="42"/>
      <c r="CI175" s="42"/>
      <c r="CJ175" s="42"/>
      <c r="CK175" s="54" t="str">
        <f t="shared" si="106"/>
        <v/>
      </c>
      <c r="CL175" s="42"/>
      <c r="CM175" s="44"/>
      <c r="CN175" s="44"/>
      <c r="CO175" s="44"/>
      <c r="CP175" s="44"/>
      <c r="CQ175" s="44"/>
      <c r="CR175" s="44"/>
      <c r="CS175" s="44"/>
      <c r="CT175" s="58" t="str">
        <f t="shared" si="107"/>
        <v/>
      </c>
      <c r="CU175" s="44"/>
      <c r="CV175" s="44"/>
      <c r="CW175" s="44"/>
      <c r="CX175" s="44"/>
      <c r="CY175" s="44"/>
      <c r="CZ175" s="44"/>
      <c r="DA175" s="58" t="str">
        <f t="shared" si="108"/>
        <v/>
      </c>
      <c r="DB175" s="65"/>
      <c r="DC175" s="65"/>
      <c r="DD175" s="65"/>
      <c r="DE175" s="65"/>
      <c r="DF175" s="65"/>
      <c r="DG175" s="65"/>
      <c r="DH175" s="58" t="str">
        <f t="shared" si="109"/>
        <v/>
      </c>
      <c r="DI175" s="65"/>
      <c r="DJ175" s="65"/>
      <c r="DK175" s="65"/>
      <c r="DL175" s="65"/>
      <c r="DM175" s="65"/>
      <c r="DN175" s="65"/>
      <c r="DO175" s="58" t="str">
        <f t="shared" si="110"/>
        <v/>
      </c>
      <c r="DP175" s="77"/>
      <c r="DQ175" s="77"/>
      <c r="DR175" s="65"/>
      <c r="DS175" s="65"/>
      <c r="DT175" s="65"/>
      <c r="DU175" s="65"/>
      <c r="DV175" s="65"/>
      <c r="DW175" s="65"/>
      <c r="DX175" s="58" t="str">
        <f t="shared" si="111"/>
        <v/>
      </c>
      <c r="DY175" s="43"/>
      <c r="DZ175" s="43"/>
      <c r="EA175" s="43"/>
      <c r="EB175" s="44" t="str">
        <f t="shared" si="112"/>
        <v/>
      </c>
      <c r="EC175" s="42"/>
      <c r="ED175" s="42"/>
      <c r="EE175" s="42"/>
      <c r="EF175" s="42"/>
      <c r="EG175" s="42"/>
      <c r="EH175" s="42"/>
      <c r="EI175" s="56" t="str">
        <f t="shared" si="90"/>
        <v/>
      </c>
      <c r="EJ175" s="42"/>
      <c r="EK175" s="42"/>
      <c r="EL175" s="42"/>
      <c r="EM175" s="42"/>
      <c r="EN175" s="42"/>
      <c r="EO175" s="42"/>
      <c r="EP175" s="42"/>
      <c r="EQ175" s="54" t="str">
        <f t="shared" si="91"/>
        <v>0</v>
      </c>
      <c r="ER175" s="42"/>
      <c r="ES175" s="42"/>
      <c r="ET175" s="42"/>
      <c r="EU175" s="42"/>
      <c r="EV175" s="42"/>
      <c r="EW175" s="42"/>
      <c r="EX175" s="42"/>
      <c r="EY175" s="54" t="str">
        <f t="shared" si="92"/>
        <v>0</v>
      </c>
      <c r="EZ175" s="42"/>
      <c r="FA175" s="42"/>
      <c r="FB175" s="42"/>
      <c r="FC175" s="42"/>
      <c r="FD175" s="42"/>
      <c r="FE175" s="42"/>
      <c r="FF175" s="42"/>
      <c r="FG175" s="54" t="str">
        <f t="shared" si="93"/>
        <v/>
      </c>
      <c r="FH175" s="42"/>
      <c r="FI175" s="42"/>
      <c r="FJ175" s="42"/>
      <c r="FK175" s="42"/>
      <c r="FL175" s="42"/>
      <c r="FM175" s="42"/>
      <c r="FN175" s="42"/>
      <c r="FO175" s="54" t="str">
        <f t="shared" si="94"/>
        <v/>
      </c>
      <c r="FP175" s="42"/>
      <c r="FQ175" s="42"/>
      <c r="FR175" s="42"/>
      <c r="FS175" s="42"/>
      <c r="FT175" s="42"/>
      <c r="FU175" s="42"/>
      <c r="FV175" s="42"/>
      <c r="FW175" s="54" t="str">
        <f t="shared" si="95"/>
        <v/>
      </c>
      <c r="FX175" s="42"/>
    </row>
    <row r="176" spans="1:180">
      <c r="A176" s="41"/>
      <c r="B176" s="41"/>
      <c r="C176" s="41"/>
      <c r="D176" s="41"/>
      <c r="E176" s="42"/>
      <c r="F176" s="42"/>
      <c r="G176" s="42"/>
      <c r="H176" s="42"/>
      <c r="I176" s="42"/>
      <c r="J176" s="42"/>
      <c r="K176" s="54" t="str">
        <f t="shared" si="96"/>
        <v/>
      </c>
      <c r="L176" s="43"/>
      <c r="M176" s="43"/>
      <c r="N176" s="43"/>
      <c r="O176" s="43"/>
      <c r="P176" s="43"/>
      <c r="Q176" s="43"/>
      <c r="R176" s="54" t="e">
        <f t="shared" si="97"/>
        <v>#DIV/0!</v>
      </c>
      <c r="S176" s="43"/>
      <c r="T176" s="43"/>
      <c r="U176" s="43"/>
      <c r="V176" s="43"/>
      <c r="W176" s="43"/>
      <c r="X176" s="43"/>
      <c r="Y176" s="56" t="str">
        <f t="shared" si="98"/>
        <v/>
      </c>
      <c r="Z176" s="42"/>
      <c r="AA176" s="42"/>
      <c r="AB176" s="42"/>
      <c r="AC176" s="42"/>
      <c r="AD176" s="42"/>
      <c r="AE176" s="42"/>
      <c r="AF176" s="54" t="e">
        <f t="shared" si="99"/>
        <v>#DIV/0!</v>
      </c>
      <c r="AG176" s="42"/>
      <c r="AH176" s="42"/>
      <c r="AI176" s="42"/>
      <c r="AJ176" s="42"/>
      <c r="AK176" s="42"/>
      <c r="AL176" s="42"/>
      <c r="AM176" s="54" t="str">
        <f t="shared" si="100"/>
        <v/>
      </c>
      <c r="AN176" s="44"/>
      <c r="AO176" s="44"/>
      <c r="AP176" s="44"/>
      <c r="AQ176" s="44"/>
      <c r="AR176" s="44"/>
      <c r="AS176" s="44"/>
      <c r="AT176" s="58" t="str">
        <f t="shared" si="101"/>
        <v/>
      </c>
      <c r="AU176" s="42"/>
      <c r="AV176" s="42"/>
      <c r="AW176" s="42"/>
      <c r="AX176" s="42"/>
      <c r="AY176" s="42"/>
      <c r="AZ176" s="42"/>
      <c r="BA176" s="54" t="str">
        <f t="shared" si="89"/>
        <v/>
      </c>
      <c r="BB176" s="44"/>
      <c r="BC176" s="42"/>
      <c r="BD176" s="42"/>
      <c r="BE176" s="42"/>
      <c r="BF176" s="42"/>
      <c r="BG176" s="42"/>
      <c r="BH176" s="42"/>
      <c r="BI176" s="54" t="str">
        <f t="shared" si="102"/>
        <v/>
      </c>
      <c r="BJ176" s="44"/>
      <c r="BK176" s="44"/>
      <c r="BL176" s="44"/>
      <c r="BM176" s="44"/>
      <c r="BN176" s="44"/>
      <c r="BO176" s="44"/>
      <c r="BP176" s="58" t="str">
        <f t="shared" si="103"/>
        <v/>
      </c>
      <c r="BQ176" s="42"/>
      <c r="BR176" s="42"/>
      <c r="BS176" s="42"/>
      <c r="BT176" s="42"/>
      <c r="BU176" s="42"/>
      <c r="BV176" s="42"/>
      <c r="BW176" s="54" t="str">
        <f t="shared" si="104"/>
        <v/>
      </c>
      <c r="BX176" s="44"/>
      <c r="BY176" s="44"/>
      <c r="BZ176" s="44"/>
      <c r="CA176" s="44"/>
      <c r="CB176" s="44"/>
      <c r="CC176" s="44"/>
      <c r="CD176" s="58" t="str">
        <f t="shared" si="105"/>
        <v/>
      </c>
      <c r="CE176" s="42"/>
      <c r="CF176" s="42"/>
      <c r="CG176" s="42"/>
      <c r="CH176" s="42"/>
      <c r="CI176" s="42"/>
      <c r="CJ176" s="42"/>
      <c r="CK176" s="54" t="str">
        <f t="shared" si="106"/>
        <v/>
      </c>
      <c r="CL176" s="42"/>
      <c r="CM176" s="44"/>
      <c r="CN176" s="44"/>
      <c r="CO176" s="44"/>
      <c r="CP176" s="44"/>
      <c r="CQ176" s="44"/>
      <c r="CR176" s="44"/>
      <c r="CS176" s="44"/>
      <c r="CT176" s="58" t="str">
        <f t="shared" si="107"/>
        <v/>
      </c>
      <c r="CU176" s="44"/>
      <c r="CV176" s="44"/>
      <c r="CW176" s="44"/>
      <c r="CX176" s="44"/>
      <c r="CY176" s="44"/>
      <c r="CZ176" s="44"/>
      <c r="DA176" s="58" t="str">
        <f t="shared" si="108"/>
        <v/>
      </c>
      <c r="DB176" s="65"/>
      <c r="DC176" s="65"/>
      <c r="DD176" s="65"/>
      <c r="DE176" s="65"/>
      <c r="DF176" s="65"/>
      <c r="DG176" s="65"/>
      <c r="DH176" s="58" t="str">
        <f t="shared" si="109"/>
        <v/>
      </c>
      <c r="DI176" s="65"/>
      <c r="DJ176" s="65"/>
      <c r="DK176" s="65"/>
      <c r="DL176" s="65"/>
      <c r="DM176" s="65"/>
      <c r="DN176" s="65"/>
      <c r="DO176" s="58" t="str">
        <f t="shared" si="110"/>
        <v/>
      </c>
      <c r="DP176" s="77"/>
      <c r="DQ176" s="77"/>
      <c r="DR176" s="65"/>
      <c r="DS176" s="65"/>
      <c r="DT176" s="65"/>
      <c r="DU176" s="65"/>
      <c r="DV176" s="65"/>
      <c r="DW176" s="65"/>
      <c r="DX176" s="58" t="str">
        <f t="shared" si="111"/>
        <v/>
      </c>
      <c r="DY176" s="43"/>
      <c r="DZ176" s="43"/>
      <c r="EA176" s="43"/>
      <c r="EB176" s="44" t="str">
        <f t="shared" si="112"/>
        <v/>
      </c>
      <c r="EC176" s="42"/>
      <c r="ED176" s="42"/>
      <c r="EE176" s="42"/>
      <c r="EF176" s="42"/>
      <c r="EG176" s="42"/>
      <c r="EH176" s="42"/>
      <c r="EI176" s="56" t="str">
        <f t="shared" si="90"/>
        <v/>
      </c>
      <c r="EJ176" s="42"/>
      <c r="EK176" s="42"/>
      <c r="EL176" s="42"/>
      <c r="EM176" s="42"/>
      <c r="EN176" s="42"/>
      <c r="EO176" s="42"/>
      <c r="EP176" s="42"/>
      <c r="EQ176" s="54" t="str">
        <f t="shared" si="91"/>
        <v>0</v>
      </c>
      <c r="ER176" s="42"/>
      <c r="ES176" s="42"/>
      <c r="ET176" s="42"/>
      <c r="EU176" s="42"/>
      <c r="EV176" s="42"/>
      <c r="EW176" s="42"/>
      <c r="EX176" s="42"/>
      <c r="EY176" s="54" t="str">
        <f t="shared" si="92"/>
        <v>0</v>
      </c>
      <c r="EZ176" s="42"/>
      <c r="FA176" s="42"/>
      <c r="FB176" s="42"/>
      <c r="FC176" s="42"/>
      <c r="FD176" s="42"/>
      <c r="FE176" s="42"/>
      <c r="FF176" s="42"/>
      <c r="FG176" s="54" t="str">
        <f t="shared" si="93"/>
        <v/>
      </c>
      <c r="FH176" s="42"/>
      <c r="FI176" s="42"/>
      <c r="FJ176" s="42"/>
      <c r="FK176" s="42"/>
      <c r="FL176" s="42"/>
      <c r="FM176" s="42"/>
      <c r="FN176" s="42"/>
      <c r="FO176" s="54" t="str">
        <f t="shared" si="94"/>
        <v/>
      </c>
      <c r="FP176" s="42"/>
      <c r="FQ176" s="42"/>
      <c r="FR176" s="42"/>
      <c r="FS176" s="42"/>
      <c r="FT176" s="42"/>
      <c r="FU176" s="42"/>
      <c r="FV176" s="42"/>
      <c r="FW176" s="54" t="str">
        <f t="shared" si="95"/>
        <v/>
      </c>
      <c r="FX176" s="42"/>
    </row>
    <row r="177" spans="1:180">
      <c r="A177" s="41"/>
      <c r="B177" s="41"/>
      <c r="C177" s="41"/>
      <c r="D177" s="41"/>
      <c r="E177" s="42"/>
      <c r="F177" s="42"/>
      <c r="G177" s="42"/>
      <c r="H177" s="42"/>
      <c r="I177" s="42"/>
      <c r="J177" s="42"/>
      <c r="K177" s="54" t="str">
        <f t="shared" si="96"/>
        <v/>
      </c>
      <c r="L177" s="43"/>
      <c r="M177" s="43"/>
      <c r="N177" s="43"/>
      <c r="O177" s="43"/>
      <c r="P177" s="43"/>
      <c r="Q177" s="43"/>
      <c r="R177" s="54" t="e">
        <f t="shared" si="97"/>
        <v>#DIV/0!</v>
      </c>
      <c r="S177" s="43"/>
      <c r="T177" s="43"/>
      <c r="U177" s="43"/>
      <c r="V177" s="43"/>
      <c r="W177" s="43"/>
      <c r="X177" s="43"/>
      <c r="Y177" s="56" t="str">
        <f t="shared" si="98"/>
        <v/>
      </c>
      <c r="Z177" s="42"/>
      <c r="AA177" s="42"/>
      <c r="AB177" s="42"/>
      <c r="AC177" s="42"/>
      <c r="AD177" s="42"/>
      <c r="AE177" s="42"/>
      <c r="AF177" s="54" t="e">
        <f t="shared" si="99"/>
        <v>#DIV/0!</v>
      </c>
      <c r="AG177" s="42"/>
      <c r="AH177" s="42"/>
      <c r="AI177" s="42"/>
      <c r="AJ177" s="42"/>
      <c r="AK177" s="42"/>
      <c r="AL177" s="42"/>
      <c r="AM177" s="54" t="str">
        <f t="shared" si="100"/>
        <v/>
      </c>
      <c r="AN177" s="44"/>
      <c r="AO177" s="44"/>
      <c r="AP177" s="44"/>
      <c r="AQ177" s="44"/>
      <c r="AR177" s="44"/>
      <c r="AS177" s="44"/>
      <c r="AT177" s="58" t="str">
        <f t="shared" si="101"/>
        <v/>
      </c>
      <c r="AU177" s="42"/>
      <c r="AV177" s="42"/>
      <c r="AW177" s="42"/>
      <c r="AX177" s="42"/>
      <c r="AY177" s="42"/>
      <c r="AZ177" s="42"/>
      <c r="BA177" s="54" t="str">
        <f t="shared" si="89"/>
        <v/>
      </c>
      <c r="BB177" s="44"/>
      <c r="BC177" s="42"/>
      <c r="BD177" s="42"/>
      <c r="BE177" s="42"/>
      <c r="BF177" s="42"/>
      <c r="BG177" s="42"/>
      <c r="BH177" s="42"/>
      <c r="BI177" s="54" t="str">
        <f t="shared" si="102"/>
        <v/>
      </c>
      <c r="BJ177" s="44"/>
      <c r="BK177" s="44"/>
      <c r="BL177" s="44"/>
      <c r="BM177" s="44"/>
      <c r="BN177" s="44"/>
      <c r="BO177" s="44"/>
      <c r="BP177" s="58" t="str">
        <f t="shared" si="103"/>
        <v/>
      </c>
      <c r="BQ177" s="42"/>
      <c r="BR177" s="42"/>
      <c r="BS177" s="42"/>
      <c r="BT177" s="42"/>
      <c r="BU177" s="42"/>
      <c r="BV177" s="42"/>
      <c r="BW177" s="54" t="str">
        <f t="shared" si="104"/>
        <v/>
      </c>
      <c r="BX177" s="44"/>
      <c r="BY177" s="44"/>
      <c r="BZ177" s="44"/>
      <c r="CA177" s="44"/>
      <c r="CB177" s="44"/>
      <c r="CC177" s="44"/>
      <c r="CD177" s="58" t="str">
        <f t="shared" si="105"/>
        <v/>
      </c>
      <c r="CE177" s="42"/>
      <c r="CF177" s="42"/>
      <c r="CG177" s="42"/>
      <c r="CH177" s="42"/>
      <c r="CI177" s="42"/>
      <c r="CJ177" s="42"/>
      <c r="CK177" s="54" t="str">
        <f t="shared" si="106"/>
        <v/>
      </c>
      <c r="CL177" s="42"/>
      <c r="CM177" s="44"/>
      <c r="CN177" s="44"/>
      <c r="CO177" s="44"/>
      <c r="CP177" s="44"/>
      <c r="CQ177" s="44"/>
      <c r="CR177" s="44"/>
      <c r="CS177" s="44"/>
      <c r="CT177" s="58" t="str">
        <f t="shared" si="107"/>
        <v/>
      </c>
      <c r="CU177" s="44"/>
      <c r="CV177" s="44"/>
      <c r="CW177" s="44"/>
      <c r="CX177" s="44"/>
      <c r="CY177" s="44"/>
      <c r="CZ177" s="44"/>
      <c r="DA177" s="58" t="str">
        <f t="shared" si="108"/>
        <v/>
      </c>
      <c r="DB177" s="65"/>
      <c r="DC177" s="65"/>
      <c r="DD177" s="65"/>
      <c r="DE177" s="65"/>
      <c r="DF177" s="65"/>
      <c r="DG177" s="65"/>
      <c r="DH177" s="58" t="str">
        <f t="shared" si="109"/>
        <v/>
      </c>
      <c r="DI177" s="65"/>
      <c r="DJ177" s="65"/>
      <c r="DK177" s="65"/>
      <c r="DL177" s="65"/>
      <c r="DM177" s="65"/>
      <c r="DN177" s="65"/>
      <c r="DO177" s="58" t="str">
        <f t="shared" si="110"/>
        <v/>
      </c>
      <c r="DP177" s="77"/>
      <c r="DQ177" s="77"/>
      <c r="DR177" s="65"/>
      <c r="DS177" s="65"/>
      <c r="DT177" s="65"/>
      <c r="DU177" s="65"/>
      <c r="DV177" s="65"/>
      <c r="DW177" s="65"/>
      <c r="DX177" s="58" t="str">
        <f t="shared" si="111"/>
        <v/>
      </c>
      <c r="DY177" s="43"/>
      <c r="DZ177" s="43"/>
      <c r="EA177" s="43"/>
      <c r="EB177" s="44" t="str">
        <f t="shared" si="112"/>
        <v/>
      </c>
      <c r="EC177" s="42"/>
      <c r="ED177" s="42"/>
      <c r="EE177" s="42"/>
      <c r="EF177" s="42"/>
      <c r="EG177" s="42"/>
      <c r="EH177" s="42"/>
      <c r="EI177" s="56" t="str">
        <f t="shared" si="90"/>
        <v/>
      </c>
      <c r="EJ177" s="42"/>
      <c r="EK177" s="42"/>
      <c r="EL177" s="42"/>
      <c r="EM177" s="42"/>
      <c r="EN177" s="42"/>
      <c r="EO177" s="42"/>
      <c r="EP177" s="42"/>
      <c r="EQ177" s="54" t="str">
        <f t="shared" si="91"/>
        <v>0</v>
      </c>
      <c r="ER177" s="42"/>
      <c r="ES177" s="42"/>
      <c r="ET177" s="42"/>
      <c r="EU177" s="42"/>
      <c r="EV177" s="42"/>
      <c r="EW177" s="42"/>
      <c r="EX177" s="42"/>
      <c r="EY177" s="54" t="str">
        <f t="shared" si="92"/>
        <v>0</v>
      </c>
      <c r="EZ177" s="42"/>
      <c r="FA177" s="42"/>
      <c r="FB177" s="42"/>
      <c r="FC177" s="42"/>
      <c r="FD177" s="42"/>
      <c r="FE177" s="42"/>
      <c r="FF177" s="42"/>
      <c r="FG177" s="54" t="str">
        <f t="shared" si="93"/>
        <v/>
      </c>
      <c r="FH177" s="42"/>
      <c r="FI177" s="42"/>
      <c r="FJ177" s="42"/>
      <c r="FK177" s="42"/>
      <c r="FL177" s="42"/>
      <c r="FM177" s="42"/>
      <c r="FN177" s="42"/>
      <c r="FO177" s="54" t="str">
        <f t="shared" si="94"/>
        <v/>
      </c>
      <c r="FP177" s="42"/>
      <c r="FQ177" s="42"/>
      <c r="FR177" s="42"/>
      <c r="FS177" s="42"/>
      <c r="FT177" s="42"/>
      <c r="FU177" s="42"/>
      <c r="FV177" s="42"/>
      <c r="FW177" s="54" t="str">
        <f t="shared" si="95"/>
        <v/>
      </c>
      <c r="FX177" s="42"/>
    </row>
    <row r="178" spans="1:180">
      <c r="A178" s="41"/>
      <c r="B178" s="41"/>
      <c r="C178" s="41"/>
      <c r="D178" s="41"/>
      <c r="E178" s="42"/>
      <c r="F178" s="42"/>
      <c r="G178" s="42"/>
      <c r="H178" s="42"/>
      <c r="I178" s="42"/>
      <c r="J178" s="42"/>
      <c r="K178" s="54" t="str">
        <f t="shared" si="96"/>
        <v/>
      </c>
      <c r="L178" s="43"/>
      <c r="M178" s="43"/>
      <c r="N178" s="43"/>
      <c r="O178" s="43"/>
      <c r="P178" s="43"/>
      <c r="Q178" s="43"/>
      <c r="R178" s="54" t="e">
        <f t="shared" si="97"/>
        <v>#DIV/0!</v>
      </c>
      <c r="S178" s="43"/>
      <c r="T178" s="43"/>
      <c r="U178" s="43"/>
      <c r="V178" s="43"/>
      <c r="W178" s="43"/>
      <c r="X178" s="43"/>
      <c r="Y178" s="56" t="str">
        <f t="shared" si="98"/>
        <v/>
      </c>
      <c r="Z178" s="42"/>
      <c r="AA178" s="42"/>
      <c r="AB178" s="42"/>
      <c r="AC178" s="42"/>
      <c r="AD178" s="42"/>
      <c r="AE178" s="42"/>
      <c r="AF178" s="54" t="e">
        <f t="shared" si="99"/>
        <v>#DIV/0!</v>
      </c>
      <c r="AG178" s="42"/>
      <c r="AH178" s="42"/>
      <c r="AI178" s="42"/>
      <c r="AJ178" s="42"/>
      <c r="AK178" s="42"/>
      <c r="AL178" s="42"/>
      <c r="AM178" s="54" t="str">
        <f t="shared" si="100"/>
        <v/>
      </c>
      <c r="AN178" s="44"/>
      <c r="AO178" s="44"/>
      <c r="AP178" s="44"/>
      <c r="AQ178" s="44"/>
      <c r="AR178" s="44"/>
      <c r="AS178" s="44"/>
      <c r="AT178" s="58" t="str">
        <f t="shared" si="101"/>
        <v/>
      </c>
      <c r="AU178" s="42"/>
      <c r="AV178" s="42"/>
      <c r="AW178" s="42"/>
      <c r="AX178" s="42"/>
      <c r="AY178" s="42"/>
      <c r="AZ178" s="42"/>
      <c r="BA178" s="54" t="str">
        <f t="shared" si="89"/>
        <v/>
      </c>
      <c r="BB178" s="44"/>
      <c r="BC178" s="42"/>
      <c r="BD178" s="42"/>
      <c r="BE178" s="42"/>
      <c r="BF178" s="42"/>
      <c r="BG178" s="42"/>
      <c r="BH178" s="42"/>
      <c r="BI178" s="54" t="str">
        <f t="shared" si="102"/>
        <v/>
      </c>
      <c r="BJ178" s="44"/>
      <c r="BK178" s="44"/>
      <c r="BL178" s="44"/>
      <c r="BM178" s="44"/>
      <c r="BN178" s="44"/>
      <c r="BO178" s="44"/>
      <c r="BP178" s="58" t="str">
        <f t="shared" si="103"/>
        <v/>
      </c>
      <c r="BQ178" s="42"/>
      <c r="BR178" s="42"/>
      <c r="BS178" s="42"/>
      <c r="BT178" s="42"/>
      <c r="BU178" s="42"/>
      <c r="BV178" s="42"/>
      <c r="BW178" s="54" t="str">
        <f t="shared" si="104"/>
        <v/>
      </c>
      <c r="BX178" s="44"/>
      <c r="BY178" s="44"/>
      <c r="BZ178" s="44"/>
      <c r="CA178" s="44"/>
      <c r="CB178" s="44"/>
      <c r="CC178" s="44"/>
      <c r="CD178" s="58" t="str">
        <f t="shared" si="105"/>
        <v/>
      </c>
      <c r="CE178" s="42"/>
      <c r="CF178" s="42"/>
      <c r="CG178" s="42"/>
      <c r="CH178" s="42"/>
      <c r="CI178" s="42"/>
      <c r="CJ178" s="42"/>
      <c r="CK178" s="54" t="str">
        <f t="shared" si="106"/>
        <v/>
      </c>
      <c r="CL178" s="42"/>
      <c r="CM178" s="44"/>
      <c r="CN178" s="44"/>
      <c r="CO178" s="44"/>
      <c r="CP178" s="44"/>
      <c r="CQ178" s="44"/>
      <c r="CR178" s="44"/>
      <c r="CS178" s="44"/>
      <c r="CT178" s="58" t="str">
        <f t="shared" si="107"/>
        <v/>
      </c>
      <c r="CU178" s="44"/>
      <c r="CV178" s="44"/>
      <c r="CW178" s="44"/>
      <c r="CX178" s="44"/>
      <c r="CY178" s="44"/>
      <c r="CZ178" s="44"/>
      <c r="DA178" s="58" t="str">
        <f t="shared" si="108"/>
        <v/>
      </c>
      <c r="DB178" s="65"/>
      <c r="DC178" s="65"/>
      <c r="DD178" s="65"/>
      <c r="DE178" s="65"/>
      <c r="DF178" s="65"/>
      <c r="DG178" s="65"/>
      <c r="DH178" s="58" t="str">
        <f t="shared" si="109"/>
        <v/>
      </c>
      <c r="DI178" s="65"/>
      <c r="DJ178" s="65"/>
      <c r="DK178" s="65"/>
      <c r="DL178" s="65"/>
      <c r="DM178" s="65"/>
      <c r="DN178" s="65"/>
      <c r="DO178" s="58" t="str">
        <f t="shared" si="110"/>
        <v/>
      </c>
      <c r="DP178" s="77"/>
      <c r="DQ178" s="77"/>
      <c r="DR178" s="65"/>
      <c r="DS178" s="65"/>
      <c r="DT178" s="65"/>
      <c r="DU178" s="65"/>
      <c r="DV178" s="65"/>
      <c r="DW178" s="65"/>
      <c r="DX178" s="58" t="str">
        <f t="shared" si="111"/>
        <v/>
      </c>
      <c r="DY178" s="43"/>
      <c r="DZ178" s="43"/>
      <c r="EA178" s="43"/>
      <c r="EB178" s="44" t="str">
        <f t="shared" si="112"/>
        <v/>
      </c>
      <c r="EC178" s="42"/>
      <c r="ED178" s="42"/>
      <c r="EE178" s="42"/>
      <c r="EF178" s="42"/>
      <c r="EG178" s="42"/>
      <c r="EH178" s="42"/>
      <c r="EI178" s="56" t="str">
        <f t="shared" si="90"/>
        <v/>
      </c>
      <c r="EJ178" s="42"/>
      <c r="EK178" s="42"/>
      <c r="EL178" s="42"/>
      <c r="EM178" s="42"/>
      <c r="EN178" s="42"/>
      <c r="EO178" s="42"/>
      <c r="EP178" s="42"/>
      <c r="EQ178" s="54" t="str">
        <f t="shared" si="91"/>
        <v>0</v>
      </c>
      <c r="ER178" s="42"/>
      <c r="ES178" s="42"/>
      <c r="ET178" s="42"/>
      <c r="EU178" s="42"/>
      <c r="EV178" s="42"/>
      <c r="EW178" s="42"/>
      <c r="EX178" s="42"/>
      <c r="EY178" s="54" t="str">
        <f t="shared" si="92"/>
        <v>0</v>
      </c>
      <c r="EZ178" s="42"/>
      <c r="FA178" s="42"/>
      <c r="FB178" s="42"/>
      <c r="FC178" s="42"/>
      <c r="FD178" s="42"/>
      <c r="FE178" s="42"/>
      <c r="FF178" s="42"/>
      <c r="FG178" s="54" t="str">
        <f t="shared" si="93"/>
        <v/>
      </c>
      <c r="FH178" s="42"/>
      <c r="FI178" s="42"/>
      <c r="FJ178" s="42"/>
      <c r="FK178" s="42"/>
      <c r="FL178" s="42"/>
      <c r="FM178" s="42"/>
      <c r="FN178" s="42"/>
      <c r="FO178" s="54" t="str">
        <f t="shared" si="94"/>
        <v/>
      </c>
      <c r="FP178" s="42"/>
      <c r="FQ178" s="42"/>
      <c r="FR178" s="42"/>
      <c r="FS178" s="42"/>
      <c r="FT178" s="42"/>
      <c r="FU178" s="42"/>
      <c r="FV178" s="42"/>
      <c r="FW178" s="54" t="str">
        <f t="shared" si="95"/>
        <v/>
      </c>
      <c r="FX178" s="42"/>
    </row>
    <row r="179" spans="1:180">
      <c r="A179" s="41"/>
      <c r="B179" s="41"/>
      <c r="C179" s="41"/>
      <c r="D179" s="41"/>
      <c r="E179" s="42"/>
      <c r="F179" s="42"/>
      <c r="G179" s="42"/>
      <c r="H179" s="42"/>
      <c r="I179" s="42"/>
      <c r="J179" s="42"/>
      <c r="K179" s="54" t="str">
        <f t="shared" si="96"/>
        <v/>
      </c>
      <c r="L179" s="43"/>
      <c r="M179" s="43"/>
      <c r="N179" s="43"/>
      <c r="O179" s="43"/>
      <c r="P179" s="43"/>
      <c r="Q179" s="43"/>
      <c r="R179" s="54" t="e">
        <f t="shared" si="97"/>
        <v>#DIV/0!</v>
      </c>
      <c r="S179" s="43"/>
      <c r="T179" s="43"/>
      <c r="U179" s="43"/>
      <c r="V179" s="43"/>
      <c r="W179" s="43"/>
      <c r="X179" s="43"/>
      <c r="Y179" s="56" t="str">
        <f t="shared" si="98"/>
        <v/>
      </c>
      <c r="Z179" s="42"/>
      <c r="AA179" s="42"/>
      <c r="AB179" s="42"/>
      <c r="AC179" s="42"/>
      <c r="AD179" s="42"/>
      <c r="AE179" s="42"/>
      <c r="AF179" s="54" t="e">
        <f t="shared" si="99"/>
        <v>#DIV/0!</v>
      </c>
      <c r="AG179" s="42"/>
      <c r="AH179" s="42"/>
      <c r="AI179" s="42"/>
      <c r="AJ179" s="42"/>
      <c r="AK179" s="42"/>
      <c r="AL179" s="42"/>
      <c r="AM179" s="54" t="str">
        <f t="shared" si="100"/>
        <v/>
      </c>
      <c r="AN179" s="44"/>
      <c r="AO179" s="44"/>
      <c r="AP179" s="44"/>
      <c r="AQ179" s="44"/>
      <c r="AR179" s="44"/>
      <c r="AS179" s="44"/>
      <c r="AT179" s="58" t="str">
        <f t="shared" si="101"/>
        <v/>
      </c>
      <c r="AU179" s="42"/>
      <c r="AV179" s="42"/>
      <c r="AW179" s="42"/>
      <c r="AX179" s="42"/>
      <c r="AY179" s="42"/>
      <c r="AZ179" s="42"/>
      <c r="BA179" s="54" t="str">
        <f t="shared" si="89"/>
        <v/>
      </c>
      <c r="BB179" s="44"/>
      <c r="BC179" s="42"/>
      <c r="BD179" s="42"/>
      <c r="BE179" s="42"/>
      <c r="BF179" s="42"/>
      <c r="BG179" s="42"/>
      <c r="BH179" s="42"/>
      <c r="BI179" s="54" t="str">
        <f t="shared" si="102"/>
        <v/>
      </c>
      <c r="BJ179" s="44"/>
      <c r="BK179" s="44"/>
      <c r="BL179" s="44"/>
      <c r="BM179" s="44"/>
      <c r="BN179" s="44"/>
      <c r="BO179" s="44"/>
      <c r="BP179" s="58" t="str">
        <f t="shared" si="103"/>
        <v/>
      </c>
      <c r="BQ179" s="42"/>
      <c r="BR179" s="42"/>
      <c r="BS179" s="42"/>
      <c r="BT179" s="42"/>
      <c r="BU179" s="42"/>
      <c r="BV179" s="42"/>
      <c r="BW179" s="54" t="str">
        <f t="shared" si="104"/>
        <v/>
      </c>
      <c r="BX179" s="44"/>
      <c r="BY179" s="44"/>
      <c r="BZ179" s="44"/>
      <c r="CA179" s="44"/>
      <c r="CB179" s="44"/>
      <c r="CC179" s="44"/>
      <c r="CD179" s="58" t="str">
        <f t="shared" si="105"/>
        <v/>
      </c>
      <c r="CE179" s="42"/>
      <c r="CF179" s="42"/>
      <c r="CG179" s="42"/>
      <c r="CH179" s="42"/>
      <c r="CI179" s="42"/>
      <c r="CJ179" s="42"/>
      <c r="CK179" s="54" t="str">
        <f t="shared" si="106"/>
        <v/>
      </c>
      <c r="CL179" s="42"/>
      <c r="CM179" s="44"/>
      <c r="CN179" s="44"/>
      <c r="CO179" s="44"/>
      <c r="CP179" s="44"/>
      <c r="CQ179" s="44"/>
      <c r="CR179" s="44"/>
      <c r="CS179" s="44"/>
      <c r="CT179" s="58" t="str">
        <f t="shared" si="107"/>
        <v/>
      </c>
      <c r="CU179" s="44"/>
      <c r="CV179" s="44"/>
      <c r="CW179" s="44"/>
      <c r="CX179" s="44"/>
      <c r="CY179" s="44"/>
      <c r="CZ179" s="44"/>
      <c r="DA179" s="58" t="str">
        <f t="shared" si="108"/>
        <v/>
      </c>
      <c r="DB179" s="65"/>
      <c r="DC179" s="65"/>
      <c r="DD179" s="65"/>
      <c r="DE179" s="65"/>
      <c r="DF179" s="65"/>
      <c r="DG179" s="65"/>
      <c r="DH179" s="58" t="str">
        <f t="shared" si="109"/>
        <v/>
      </c>
      <c r="DI179" s="65"/>
      <c r="DJ179" s="65"/>
      <c r="DK179" s="65"/>
      <c r="DL179" s="65"/>
      <c r="DM179" s="65"/>
      <c r="DN179" s="65"/>
      <c r="DO179" s="58" t="str">
        <f t="shared" si="110"/>
        <v/>
      </c>
      <c r="DP179" s="77"/>
      <c r="DQ179" s="77"/>
      <c r="DR179" s="65"/>
      <c r="DS179" s="65"/>
      <c r="DT179" s="65"/>
      <c r="DU179" s="65"/>
      <c r="DV179" s="65"/>
      <c r="DW179" s="65"/>
      <c r="DX179" s="58" t="str">
        <f t="shared" si="111"/>
        <v/>
      </c>
      <c r="DY179" s="43"/>
      <c r="DZ179" s="43"/>
      <c r="EA179" s="43"/>
      <c r="EB179" s="44" t="str">
        <f t="shared" si="112"/>
        <v/>
      </c>
      <c r="EC179" s="42"/>
      <c r="ED179" s="42"/>
      <c r="EE179" s="42"/>
      <c r="EF179" s="42"/>
      <c r="EG179" s="42"/>
      <c r="EH179" s="42"/>
      <c r="EI179" s="56" t="str">
        <f t="shared" si="90"/>
        <v/>
      </c>
      <c r="EJ179" s="42"/>
      <c r="EK179" s="42"/>
      <c r="EL179" s="42"/>
      <c r="EM179" s="42"/>
      <c r="EN179" s="42"/>
      <c r="EO179" s="42"/>
      <c r="EP179" s="42"/>
      <c r="EQ179" s="54" t="str">
        <f t="shared" si="91"/>
        <v>0</v>
      </c>
      <c r="ER179" s="42"/>
      <c r="ES179" s="42"/>
      <c r="ET179" s="42"/>
      <c r="EU179" s="42"/>
      <c r="EV179" s="42"/>
      <c r="EW179" s="42"/>
      <c r="EX179" s="42"/>
      <c r="EY179" s="54" t="str">
        <f t="shared" si="92"/>
        <v>0</v>
      </c>
      <c r="EZ179" s="42"/>
      <c r="FA179" s="42"/>
      <c r="FB179" s="42"/>
      <c r="FC179" s="42"/>
      <c r="FD179" s="42"/>
      <c r="FE179" s="42"/>
      <c r="FF179" s="42"/>
      <c r="FG179" s="54" t="str">
        <f t="shared" si="93"/>
        <v/>
      </c>
      <c r="FH179" s="42"/>
      <c r="FI179" s="42"/>
      <c r="FJ179" s="42"/>
      <c r="FK179" s="42"/>
      <c r="FL179" s="42"/>
      <c r="FM179" s="42"/>
      <c r="FN179" s="42"/>
      <c r="FO179" s="54" t="str">
        <f t="shared" si="94"/>
        <v/>
      </c>
      <c r="FP179" s="42"/>
      <c r="FQ179" s="42"/>
      <c r="FR179" s="42"/>
      <c r="FS179" s="42"/>
      <c r="FT179" s="42"/>
      <c r="FU179" s="42"/>
      <c r="FV179" s="42"/>
      <c r="FW179" s="54" t="str">
        <f t="shared" si="95"/>
        <v/>
      </c>
      <c r="FX179" s="42"/>
    </row>
    <row r="180" spans="1:180">
      <c r="A180" s="41"/>
      <c r="B180" s="41"/>
      <c r="C180" s="41"/>
      <c r="D180" s="41"/>
      <c r="E180" s="42"/>
      <c r="F180" s="42"/>
      <c r="G180" s="42"/>
      <c r="H180" s="42"/>
      <c r="I180" s="42"/>
      <c r="J180" s="42"/>
      <c r="K180" s="54" t="str">
        <f t="shared" si="96"/>
        <v/>
      </c>
      <c r="L180" s="43"/>
      <c r="M180" s="43"/>
      <c r="N180" s="43"/>
      <c r="O180" s="43"/>
      <c r="P180" s="43"/>
      <c r="Q180" s="43"/>
      <c r="R180" s="54" t="e">
        <f t="shared" si="97"/>
        <v>#DIV/0!</v>
      </c>
      <c r="S180" s="43"/>
      <c r="T180" s="43"/>
      <c r="U180" s="43"/>
      <c r="V180" s="43"/>
      <c r="W180" s="43"/>
      <c r="X180" s="43"/>
      <c r="Y180" s="56" t="str">
        <f t="shared" si="98"/>
        <v/>
      </c>
      <c r="Z180" s="42"/>
      <c r="AA180" s="42"/>
      <c r="AB180" s="42"/>
      <c r="AC180" s="42"/>
      <c r="AD180" s="42"/>
      <c r="AE180" s="42"/>
      <c r="AF180" s="54" t="e">
        <f t="shared" si="99"/>
        <v>#DIV/0!</v>
      </c>
      <c r="AG180" s="42"/>
      <c r="AH180" s="42"/>
      <c r="AI180" s="42"/>
      <c r="AJ180" s="42"/>
      <c r="AK180" s="42"/>
      <c r="AL180" s="42"/>
      <c r="AM180" s="54" t="str">
        <f t="shared" si="100"/>
        <v/>
      </c>
      <c r="AN180" s="44"/>
      <c r="AO180" s="44"/>
      <c r="AP180" s="44"/>
      <c r="AQ180" s="44"/>
      <c r="AR180" s="44"/>
      <c r="AS180" s="44"/>
      <c r="AT180" s="58" t="str">
        <f t="shared" si="101"/>
        <v/>
      </c>
      <c r="AU180" s="42"/>
      <c r="AV180" s="42"/>
      <c r="AW180" s="42"/>
      <c r="AX180" s="42"/>
      <c r="AY180" s="42"/>
      <c r="AZ180" s="42"/>
      <c r="BA180" s="54" t="str">
        <f t="shared" si="89"/>
        <v/>
      </c>
      <c r="BB180" s="44"/>
      <c r="BC180" s="42"/>
      <c r="BD180" s="42"/>
      <c r="BE180" s="42"/>
      <c r="BF180" s="42"/>
      <c r="BG180" s="42"/>
      <c r="BH180" s="42"/>
      <c r="BI180" s="54" t="str">
        <f t="shared" si="102"/>
        <v/>
      </c>
      <c r="BJ180" s="44"/>
      <c r="BK180" s="44"/>
      <c r="BL180" s="44"/>
      <c r="BM180" s="44"/>
      <c r="BN180" s="44"/>
      <c r="BO180" s="44"/>
      <c r="BP180" s="58" t="str">
        <f t="shared" si="103"/>
        <v/>
      </c>
      <c r="BQ180" s="42"/>
      <c r="BR180" s="42"/>
      <c r="BS180" s="42"/>
      <c r="BT180" s="42"/>
      <c r="BU180" s="42"/>
      <c r="BV180" s="42"/>
      <c r="BW180" s="54" t="str">
        <f t="shared" si="104"/>
        <v/>
      </c>
      <c r="BX180" s="44"/>
      <c r="BY180" s="44"/>
      <c r="BZ180" s="44"/>
      <c r="CA180" s="44"/>
      <c r="CB180" s="44"/>
      <c r="CC180" s="44"/>
      <c r="CD180" s="58" t="str">
        <f t="shared" si="105"/>
        <v/>
      </c>
      <c r="CE180" s="42"/>
      <c r="CF180" s="42"/>
      <c r="CG180" s="42"/>
      <c r="CH180" s="42"/>
      <c r="CI180" s="42"/>
      <c r="CJ180" s="42"/>
      <c r="CK180" s="54" t="str">
        <f t="shared" si="106"/>
        <v/>
      </c>
      <c r="CL180" s="42"/>
      <c r="CM180" s="44"/>
      <c r="CN180" s="44"/>
      <c r="CO180" s="44"/>
      <c r="CP180" s="44"/>
      <c r="CQ180" s="44"/>
      <c r="CR180" s="44"/>
      <c r="CS180" s="44"/>
      <c r="CT180" s="58" t="str">
        <f t="shared" si="107"/>
        <v/>
      </c>
      <c r="CU180" s="44"/>
      <c r="CV180" s="44"/>
      <c r="CW180" s="44"/>
      <c r="CX180" s="44"/>
      <c r="CY180" s="44"/>
      <c r="CZ180" s="44"/>
      <c r="DA180" s="58" t="str">
        <f t="shared" si="108"/>
        <v/>
      </c>
      <c r="DB180" s="65"/>
      <c r="DC180" s="65"/>
      <c r="DD180" s="65"/>
      <c r="DE180" s="65"/>
      <c r="DF180" s="65"/>
      <c r="DG180" s="65"/>
      <c r="DH180" s="58" t="str">
        <f t="shared" si="109"/>
        <v/>
      </c>
      <c r="DI180" s="65"/>
      <c r="DJ180" s="65"/>
      <c r="DK180" s="65"/>
      <c r="DL180" s="65"/>
      <c r="DM180" s="65"/>
      <c r="DN180" s="65"/>
      <c r="DO180" s="58" t="str">
        <f t="shared" si="110"/>
        <v/>
      </c>
      <c r="DP180" s="77"/>
      <c r="DQ180" s="77"/>
      <c r="DR180" s="65"/>
      <c r="DS180" s="65"/>
      <c r="DT180" s="65"/>
      <c r="DU180" s="65"/>
      <c r="DV180" s="65"/>
      <c r="DW180" s="65"/>
      <c r="DX180" s="58" t="str">
        <f t="shared" si="111"/>
        <v/>
      </c>
      <c r="DY180" s="43"/>
      <c r="DZ180" s="43"/>
      <c r="EA180" s="43"/>
      <c r="EB180" s="44" t="str">
        <f t="shared" si="112"/>
        <v/>
      </c>
      <c r="EC180" s="42"/>
      <c r="ED180" s="42"/>
      <c r="EE180" s="42"/>
      <c r="EF180" s="42"/>
      <c r="EG180" s="42"/>
      <c r="EH180" s="42"/>
      <c r="EI180" s="56" t="str">
        <f t="shared" si="90"/>
        <v/>
      </c>
      <c r="EJ180" s="42"/>
      <c r="EK180" s="42"/>
      <c r="EL180" s="42"/>
      <c r="EM180" s="42"/>
      <c r="EN180" s="42"/>
      <c r="EO180" s="42"/>
      <c r="EP180" s="42"/>
      <c r="EQ180" s="54" t="str">
        <f t="shared" si="91"/>
        <v>0</v>
      </c>
      <c r="ER180" s="42"/>
      <c r="ES180" s="42"/>
      <c r="ET180" s="42"/>
      <c r="EU180" s="42"/>
      <c r="EV180" s="42"/>
      <c r="EW180" s="42"/>
      <c r="EX180" s="42"/>
      <c r="EY180" s="54" t="str">
        <f t="shared" si="92"/>
        <v>0</v>
      </c>
      <c r="EZ180" s="42"/>
      <c r="FA180" s="42"/>
      <c r="FB180" s="42"/>
      <c r="FC180" s="42"/>
      <c r="FD180" s="42"/>
      <c r="FE180" s="42"/>
      <c r="FF180" s="42"/>
      <c r="FG180" s="54" t="str">
        <f t="shared" si="93"/>
        <v/>
      </c>
      <c r="FH180" s="42"/>
      <c r="FI180" s="42"/>
      <c r="FJ180" s="42"/>
      <c r="FK180" s="42"/>
      <c r="FL180" s="42"/>
      <c r="FM180" s="42"/>
      <c r="FN180" s="42"/>
      <c r="FO180" s="54" t="str">
        <f t="shared" si="94"/>
        <v/>
      </c>
      <c r="FP180" s="42"/>
      <c r="FQ180" s="42"/>
      <c r="FR180" s="42"/>
      <c r="FS180" s="42"/>
      <c r="FT180" s="42"/>
      <c r="FU180" s="42"/>
      <c r="FV180" s="42"/>
      <c r="FW180" s="54" t="str">
        <f t="shared" si="95"/>
        <v/>
      </c>
      <c r="FX180" s="42"/>
    </row>
    <row r="181" spans="1:180">
      <c r="A181" s="41"/>
      <c r="B181" s="41"/>
      <c r="C181" s="41"/>
      <c r="D181" s="41"/>
      <c r="E181" s="42"/>
      <c r="F181" s="42"/>
      <c r="G181" s="42"/>
      <c r="H181" s="42"/>
      <c r="I181" s="42"/>
      <c r="J181" s="42"/>
      <c r="K181" s="54" t="str">
        <f t="shared" si="96"/>
        <v/>
      </c>
      <c r="L181" s="43"/>
      <c r="M181" s="43"/>
      <c r="N181" s="43"/>
      <c r="O181" s="43"/>
      <c r="P181" s="43"/>
      <c r="Q181" s="43"/>
      <c r="R181" s="54" t="e">
        <f t="shared" si="97"/>
        <v>#DIV/0!</v>
      </c>
      <c r="S181" s="43"/>
      <c r="T181" s="43"/>
      <c r="U181" s="43"/>
      <c r="V181" s="43"/>
      <c r="W181" s="43"/>
      <c r="X181" s="43"/>
      <c r="Y181" s="56" t="str">
        <f t="shared" si="98"/>
        <v/>
      </c>
      <c r="Z181" s="42"/>
      <c r="AA181" s="42"/>
      <c r="AB181" s="42"/>
      <c r="AC181" s="42"/>
      <c r="AD181" s="42"/>
      <c r="AE181" s="42"/>
      <c r="AF181" s="54" t="e">
        <f t="shared" si="99"/>
        <v>#DIV/0!</v>
      </c>
      <c r="AG181" s="42"/>
      <c r="AH181" s="42"/>
      <c r="AI181" s="42"/>
      <c r="AJ181" s="42"/>
      <c r="AK181" s="42"/>
      <c r="AL181" s="42"/>
      <c r="AM181" s="54" t="str">
        <f t="shared" si="100"/>
        <v/>
      </c>
      <c r="AN181" s="44"/>
      <c r="AO181" s="44"/>
      <c r="AP181" s="44"/>
      <c r="AQ181" s="44"/>
      <c r="AR181" s="44"/>
      <c r="AS181" s="44"/>
      <c r="AT181" s="58" t="str">
        <f t="shared" si="101"/>
        <v/>
      </c>
      <c r="AU181" s="42"/>
      <c r="AV181" s="42"/>
      <c r="AW181" s="42"/>
      <c r="AX181" s="42"/>
      <c r="AY181" s="42"/>
      <c r="AZ181" s="42"/>
      <c r="BA181" s="54" t="str">
        <f t="shared" si="89"/>
        <v/>
      </c>
      <c r="BB181" s="44"/>
      <c r="BC181" s="42"/>
      <c r="BD181" s="42"/>
      <c r="BE181" s="42"/>
      <c r="BF181" s="42"/>
      <c r="BG181" s="42"/>
      <c r="BH181" s="42"/>
      <c r="BI181" s="54" t="str">
        <f t="shared" si="102"/>
        <v/>
      </c>
      <c r="BJ181" s="44"/>
      <c r="BK181" s="44"/>
      <c r="BL181" s="44"/>
      <c r="BM181" s="44"/>
      <c r="BN181" s="44"/>
      <c r="BO181" s="44"/>
      <c r="BP181" s="58" t="str">
        <f t="shared" si="103"/>
        <v/>
      </c>
      <c r="BQ181" s="42"/>
      <c r="BR181" s="42"/>
      <c r="BS181" s="42"/>
      <c r="BT181" s="42"/>
      <c r="BU181" s="42"/>
      <c r="BV181" s="42"/>
      <c r="BW181" s="54" t="str">
        <f t="shared" si="104"/>
        <v/>
      </c>
      <c r="BX181" s="44"/>
      <c r="BY181" s="44"/>
      <c r="BZ181" s="44"/>
      <c r="CA181" s="44"/>
      <c r="CB181" s="44"/>
      <c r="CC181" s="44"/>
      <c r="CD181" s="58" t="str">
        <f t="shared" si="105"/>
        <v/>
      </c>
      <c r="CE181" s="42"/>
      <c r="CF181" s="42"/>
      <c r="CG181" s="42"/>
      <c r="CH181" s="42"/>
      <c r="CI181" s="42"/>
      <c r="CJ181" s="42"/>
      <c r="CK181" s="54" t="str">
        <f t="shared" si="106"/>
        <v/>
      </c>
      <c r="CL181" s="42"/>
      <c r="CM181" s="44"/>
      <c r="CN181" s="44"/>
      <c r="CO181" s="44"/>
      <c r="CP181" s="44"/>
      <c r="CQ181" s="44"/>
      <c r="CR181" s="44"/>
      <c r="CS181" s="44"/>
      <c r="CT181" s="58" t="str">
        <f t="shared" si="107"/>
        <v/>
      </c>
      <c r="CU181" s="44"/>
      <c r="CV181" s="44"/>
      <c r="CW181" s="44"/>
      <c r="CX181" s="44"/>
      <c r="CY181" s="44"/>
      <c r="CZ181" s="44"/>
      <c r="DA181" s="58" t="str">
        <f t="shared" si="108"/>
        <v/>
      </c>
      <c r="DB181" s="65"/>
      <c r="DC181" s="65"/>
      <c r="DD181" s="65"/>
      <c r="DE181" s="65"/>
      <c r="DF181" s="65"/>
      <c r="DG181" s="65"/>
      <c r="DH181" s="58" t="str">
        <f t="shared" si="109"/>
        <v/>
      </c>
      <c r="DI181" s="65"/>
      <c r="DJ181" s="65"/>
      <c r="DK181" s="65"/>
      <c r="DL181" s="65"/>
      <c r="DM181" s="65"/>
      <c r="DN181" s="65"/>
      <c r="DO181" s="58" t="str">
        <f t="shared" si="110"/>
        <v/>
      </c>
      <c r="DP181" s="77"/>
      <c r="DQ181" s="77"/>
      <c r="DR181" s="65"/>
      <c r="DS181" s="65"/>
      <c r="DT181" s="65"/>
      <c r="DU181" s="65"/>
      <c r="DV181" s="65"/>
      <c r="DW181" s="65"/>
      <c r="DX181" s="58" t="str">
        <f t="shared" si="111"/>
        <v/>
      </c>
      <c r="DY181" s="43"/>
      <c r="DZ181" s="43"/>
      <c r="EA181" s="43"/>
      <c r="EB181" s="44" t="str">
        <f t="shared" si="112"/>
        <v/>
      </c>
      <c r="EC181" s="42"/>
      <c r="ED181" s="42"/>
      <c r="EE181" s="42"/>
      <c r="EF181" s="42"/>
      <c r="EG181" s="42"/>
      <c r="EH181" s="42"/>
      <c r="EI181" s="56" t="str">
        <f t="shared" si="90"/>
        <v/>
      </c>
      <c r="EJ181" s="42"/>
      <c r="EK181" s="42"/>
      <c r="EL181" s="42"/>
      <c r="EM181" s="42"/>
      <c r="EN181" s="42"/>
      <c r="EO181" s="42"/>
      <c r="EP181" s="42"/>
      <c r="EQ181" s="54" t="str">
        <f t="shared" si="91"/>
        <v>0</v>
      </c>
      <c r="ER181" s="42"/>
      <c r="ES181" s="42"/>
      <c r="ET181" s="42"/>
      <c r="EU181" s="42"/>
      <c r="EV181" s="42"/>
      <c r="EW181" s="42"/>
      <c r="EX181" s="42"/>
      <c r="EY181" s="54" t="str">
        <f t="shared" si="92"/>
        <v>0</v>
      </c>
      <c r="EZ181" s="42"/>
      <c r="FA181" s="42"/>
      <c r="FB181" s="42"/>
      <c r="FC181" s="42"/>
      <c r="FD181" s="42"/>
      <c r="FE181" s="42"/>
      <c r="FF181" s="42"/>
      <c r="FG181" s="54" t="str">
        <f t="shared" si="93"/>
        <v/>
      </c>
      <c r="FH181" s="42"/>
      <c r="FI181" s="42"/>
      <c r="FJ181" s="42"/>
      <c r="FK181" s="42"/>
      <c r="FL181" s="42"/>
      <c r="FM181" s="42"/>
      <c r="FN181" s="42"/>
      <c r="FO181" s="54" t="str">
        <f t="shared" si="94"/>
        <v/>
      </c>
      <c r="FP181" s="42"/>
      <c r="FQ181" s="42"/>
      <c r="FR181" s="42"/>
      <c r="FS181" s="42"/>
      <c r="FT181" s="42"/>
      <c r="FU181" s="42"/>
      <c r="FV181" s="42"/>
      <c r="FW181" s="54" t="str">
        <f t="shared" si="95"/>
        <v/>
      </c>
      <c r="FX181" s="42"/>
    </row>
    <row r="182" spans="1:180">
      <c r="A182" s="41"/>
      <c r="B182" s="41"/>
      <c r="C182" s="41"/>
      <c r="D182" s="41"/>
      <c r="E182" s="42"/>
      <c r="F182" s="42"/>
      <c r="G182" s="42"/>
      <c r="H182" s="42"/>
      <c r="I182" s="42"/>
      <c r="J182" s="42"/>
      <c r="K182" s="54" t="str">
        <f t="shared" si="96"/>
        <v/>
      </c>
      <c r="L182" s="43"/>
      <c r="M182" s="43"/>
      <c r="N182" s="43"/>
      <c r="O182" s="43"/>
      <c r="P182" s="43"/>
      <c r="Q182" s="43"/>
      <c r="R182" s="54" t="e">
        <f t="shared" si="97"/>
        <v>#DIV/0!</v>
      </c>
      <c r="S182" s="43"/>
      <c r="T182" s="43"/>
      <c r="U182" s="43"/>
      <c r="V182" s="43"/>
      <c r="W182" s="43"/>
      <c r="X182" s="43"/>
      <c r="Y182" s="56" t="str">
        <f t="shared" si="98"/>
        <v/>
      </c>
      <c r="Z182" s="42"/>
      <c r="AA182" s="42"/>
      <c r="AB182" s="42"/>
      <c r="AC182" s="42"/>
      <c r="AD182" s="42"/>
      <c r="AE182" s="42"/>
      <c r="AF182" s="54" t="e">
        <f t="shared" si="99"/>
        <v>#DIV/0!</v>
      </c>
      <c r="AG182" s="42"/>
      <c r="AH182" s="42"/>
      <c r="AI182" s="42"/>
      <c r="AJ182" s="42"/>
      <c r="AK182" s="42"/>
      <c r="AL182" s="42"/>
      <c r="AM182" s="54" t="str">
        <f t="shared" si="100"/>
        <v/>
      </c>
      <c r="AN182" s="44"/>
      <c r="AO182" s="44"/>
      <c r="AP182" s="44"/>
      <c r="AQ182" s="44"/>
      <c r="AR182" s="44"/>
      <c r="AS182" s="44"/>
      <c r="AT182" s="58" t="str">
        <f t="shared" si="101"/>
        <v/>
      </c>
      <c r="AU182" s="42"/>
      <c r="AV182" s="42"/>
      <c r="AW182" s="42"/>
      <c r="AX182" s="42"/>
      <c r="AY182" s="42"/>
      <c r="AZ182" s="42"/>
      <c r="BA182" s="54" t="str">
        <f t="shared" si="89"/>
        <v/>
      </c>
      <c r="BB182" s="44"/>
      <c r="BC182" s="42"/>
      <c r="BD182" s="42"/>
      <c r="BE182" s="42"/>
      <c r="BF182" s="42"/>
      <c r="BG182" s="42"/>
      <c r="BH182" s="42"/>
      <c r="BI182" s="54" t="str">
        <f t="shared" si="102"/>
        <v/>
      </c>
      <c r="BJ182" s="44"/>
      <c r="BK182" s="44"/>
      <c r="BL182" s="44"/>
      <c r="BM182" s="44"/>
      <c r="BN182" s="44"/>
      <c r="BO182" s="44"/>
      <c r="BP182" s="58" t="str">
        <f t="shared" si="103"/>
        <v/>
      </c>
      <c r="BQ182" s="42"/>
      <c r="BR182" s="42"/>
      <c r="BS182" s="42"/>
      <c r="BT182" s="42"/>
      <c r="BU182" s="42"/>
      <c r="BV182" s="42"/>
      <c r="BW182" s="54" t="str">
        <f t="shared" si="104"/>
        <v/>
      </c>
      <c r="BX182" s="44"/>
      <c r="BY182" s="44"/>
      <c r="BZ182" s="44"/>
      <c r="CA182" s="44"/>
      <c r="CB182" s="44"/>
      <c r="CC182" s="44"/>
      <c r="CD182" s="58" t="str">
        <f t="shared" si="105"/>
        <v/>
      </c>
      <c r="CE182" s="42"/>
      <c r="CF182" s="42"/>
      <c r="CG182" s="42"/>
      <c r="CH182" s="42"/>
      <c r="CI182" s="42"/>
      <c r="CJ182" s="42"/>
      <c r="CK182" s="54" t="str">
        <f t="shared" si="106"/>
        <v/>
      </c>
      <c r="CL182" s="42"/>
      <c r="CM182" s="44"/>
      <c r="CN182" s="44"/>
      <c r="CO182" s="44"/>
      <c r="CP182" s="44"/>
      <c r="CQ182" s="44"/>
      <c r="CR182" s="44"/>
      <c r="CS182" s="44"/>
      <c r="CT182" s="58" t="str">
        <f t="shared" si="107"/>
        <v/>
      </c>
      <c r="CU182" s="44"/>
      <c r="CV182" s="44"/>
      <c r="CW182" s="44"/>
      <c r="CX182" s="44"/>
      <c r="CY182" s="44"/>
      <c r="CZ182" s="44"/>
      <c r="DA182" s="58" t="str">
        <f t="shared" si="108"/>
        <v/>
      </c>
      <c r="DB182" s="65"/>
      <c r="DC182" s="65"/>
      <c r="DD182" s="65"/>
      <c r="DE182" s="65"/>
      <c r="DF182" s="65"/>
      <c r="DG182" s="65"/>
      <c r="DH182" s="58" t="str">
        <f t="shared" si="109"/>
        <v/>
      </c>
      <c r="DI182" s="65"/>
      <c r="DJ182" s="65"/>
      <c r="DK182" s="65"/>
      <c r="DL182" s="65"/>
      <c r="DM182" s="65"/>
      <c r="DN182" s="65"/>
      <c r="DO182" s="58" t="str">
        <f t="shared" si="110"/>
        <v/>
      </c>
      <c r="DP182" s="77"/>
      <c r="DQ182" s="77"/>
      <c r="DR182" s="65"/>
      <c r="DS182" s="65"/>
      <c r="DT182" s="65"/>
      <c r="DU182" s="65"/>
      <c r="DV182" s="65"/>
      <c r="DW182" s="65"/>
      <c r="DX182" s="58" t="str">
        <f t="shared" si="111"/>
        <v/>
      </c>
      <c r="DY182" s="43"/>
      <c r="DZ182" s="43"/>
      <c r="EA182" s="43"/>
      <c r="EB182" s="44" t="str">
        <f t="shared" si="112"/>
        <v/>
      </c>
      <c r="EC182" s="42"/>
      <c r="ED182" s="42"/>
      <c r="EE182" s="42"/>
      <c r="EF182" s="42"/>
      <c r="EG182" s="42"/>
      <c r="EH182" s="42"/>
      <c r="EI182" s="56" t="str">
        <f t="shared" si="90"/>
        <v/>
      </c>
      <c r="EJ182" s="42"/>
      <c r="EK182" s="42"/>
      <c r="EL182" s="42"/>
      <c r="EM182" s="42"/>
      <c r="EN182" s="42"/>
      <c r="EO182" s="42"/>
      <c r="EP182" s="42"/>
      <c r="EQ182" s="54" t="str">
        <f t="shared" si="91"/>
        <v>0</v>
      </c>
      <c r="ER182" s="42"/>
      <c r="ES182" s="42"/>
      <c r="ET182" s="42"/>
      <c r="EU182" s="42"/>
      <c r="EV182" s="42"/>
      <c r="EW182" s="42"/>
      <c r="EX182" s="42"/>
      <c r="EY182" s="54" t="str">
        <f t="shared" si="92"/>
        <v>0</v>
      </c>
      <c r="EZ182" s="42"/>
      <c r="FA182" s="42"/>
      <c r="FB182" s="42"/>
      <c r="FC182" s="42"/>
      <c r="FD182" s="42"/>
      <c r="FE182" s="42"/>
      <c r="FF182" s="42"/>
      <c r="FG182" s="54" t="str">
        <f t="shared" si="93"/>
        <v/>
      </c>
      <c r="FH182" s="42"/>
      <c r="FI182" s="42"/>
      <c r="FJ182" s="42"/>
      <c r="FK182" s="42"/>
      <c r="FL182" s="42"/>
      <c r="FM182" s="42"/>
      <c r="FN182" s="42"/>
      <c r="FO182" s="54" t="str">
        <f t="shared" si="94"/>
        <v/>
      </c>
      <c r="FP182" s="42"/>
      <c r="FQ182" s="42"/>
      <c r="FR182" s="42"/>
      <c r="FS182" s="42"/>
      <c r="FT182" s="42"/>
      <c r="FU182" s="42"/>
      <c r="FV182" s="42"/>
      <c r="FW182" s="54" t="str">
        <f t="shared" si="95"/>
        <v/>
      </c>
      <c r="FX182" s="42"/>
    </row>
    <row r="183" spans="1:180">
      <c r="A183" s="41"/>
      <c r="B183" s="41"/>
      <c r="C183" s="41"/>
      <c r="D183" s="41"/>
      <c r="E183" s="42"/>
      <c r="F183" s="42"/>
      <c r="G183" s="42"/>
      <c r="H183" s="42"/>
      <c r="I183" s="42"/>
      <c r="J183" s="42"/>
      <c r="K183" s="54" t="str">
        <f t="shared" si="96"/>
        <v/>
      </c>
      <c r="L183" s="43"/>
      <c r="M183" s="43"/>
      <c r="N183" s="43"/>
      <c r="O183" s="43"/>
      <c r="P183" s="43"/>
      <c r="Q183" s="43"/>
      <c r="R183" s="54" t="e">
        <f t="shared" si="97"/>
        <v>#DIV/0!</v>
      </c>
      <c r="S183" s="43"/>
      <c r="T183" s="43"/>
      <c r="U183" s="43"/>
      <c r="V183" s="43"/>
      <c r="W183" s="43"/>
      <c r="X183" s="43"/>
      <c r="Y183" s="56" t="str">
        <f t="shared" si="98"/>
        <v/>
      </c>
      <c r="Z183" s="42"/>
      <c r="AA183" s="42"/>
      <c r="AB183" s="42"/>
      <c r="AC183" s="42"/>
      <c r="AD183" s="42"/>
      <c r="AE183" s="42"/>
      <c r="AF183" s="54" t="e">
        <f t="shared" si="99"/>
        <v>#DIV/0!</v>
      </c>
      <c r="AG183" s="42"/>
      <c r="AH183" s="42"/>
      <c r="AI183" s="42"/>
      <c r="AJ183" s="42"/>
      <c r="AK183" s="42"/>
      <c r="AL183" s="42"/>
      <c r="AM183" s="54" t="str">
        <f t="shared" si="100"/>
        <v/>
      </c>
      <c r="AN183" s="44"/>
      <c r="AO183" s="44"/>
      <c r="AP183" s="44"/>
      <c r="AQ183" s="44"/>
      <c r="AR183" s="44"/>
      <c r="AS183" s="44"/>
      <c r="AT183" s="58" t="str">
        <f t="shared" si="101"/>
        <v/>
      </c>
      <c r="AU183" s="42"/>
      <c r="AV183" s="42"/>
      <c r="AW183" s="42"/>
      <c r="AX183" s="42"/>
      <c r="AY183" s="42"/>
      <c r="AZ183" s="42"/>
      <c r="BA183" s="54" t="str">
        <f t="shared" si="89"/>
        <v/>
      </c>
      <c r="BB183" s="44"/>
      <c r="BC183" s="42"/>
      <c r="BD183" s="42"/>
      <c r="BE183" s="42"/>
      <c r="BF183" s="42"/>
      <c r="BG183" s="42"/>
      <c r="BH183" s="42"/>
      <c r="BI183" s="54" t="str">
        <f t="shared" si="102"/>
        <v/>
      </c>
      <c r="BJ183" s="44"/>
      <c r="BK183" s="44"/>
      <c r="BL183" s="44"/>
      <c r="BM183" s="44"/>
      <c r="BN183" s="44"/>
      <c r="BO183" s="44"/>
      <c r="BP183" s="58" t="str">
        <f t="shared" si="103"/>
        <v/>
      </c>
      <c r="BQ183" s="42"/>
      <c r="BR183" s="42"/>
      <c r="BS183" s="42"/>
      <c r="BT183" s="42"/>
      <c r="BU183" s="42"/>
      <c r="BV183" s="42"/>
      <c r="BW183" s="54" t="str">
        <f t="shared" si="104"/>
        <v/>
      </c>
      <c r="BX183" s="44"/>
      <c r="BY183" s="44"/>
      <c r="BZ183" s="44"/>
      <c r="CA183" s="44"/>
      <c r="CB183" s="44"/>
      <c r="CC183" s="44"/>
      <c r="CD183" s="58" t="str">
        <f t="shared" si="105"/>
        <v/>
      </c>
      <c r="CE183" s="42"/>
      <c r="CF183" s="42"/>
      <c r="CG183" s="42"/>
      <c r="CH183" s="42"/>
      <c r="CI183" s="42"/>
      <c r="CJ183" s="42"/>
      <c r="CK183" s="54" t="str">
        <f t="shared" si="106"/>
        <v/>
      </c>
      <c r="CL183" s="42"/>
      <c r="CM183" s="44"/>
      <c r="CN183" s="44"/>
      <c r="CO183" s="44"/>
      <c r="CP183" s="44"/>
      <c r="CQ183" s="44"/>
      <c r="CR183" s="44"/>
      <c r="CS183" s="44"/>
      <c r="CT183" s="58" t="str">
        <f t="shared" si="107"/>
        <v/>
      </c>
      <c r="CU183" s="44"/>
      <c r="CV183" s="44"/>
      <c r="CW183" s="44"/>
      <c r="CX183" s="44"/>
      <c r="CY183" s="44"/>
      <c r="CZ183" s="44"/>
      <c r="DA183" s="58" t="str">
        <f t="shared" si="108"/>
        <v/>
      </c>
      <c r="DB183" s="65"/>
      <c r="DC183" s="65"/>
      <c r="DD183" s="65"/>
      <c r="DE183" s="65"/>
      <c r="DF183" s="65"/>
      <c r="DG183" s="65"/>
      <c r="DH183" s="58" t="str">
        <f t="shared" si="109"/>
        <v/>
      </c>
      <c r="DI183" s="65"/>
      <c r="DJ183" s="65"/>
      <c r="DK183" s="65"/>
      <c r="DL183" s="65"/>
      <c r="DM183" s="65"/>
      <c r="DN183" s="65"/>
      <c r="DO183" s="58" t="str">
        <f t="shared" si="110"/>
        <v/>
      </c>
      <c r="DP183" s="77"/>
      <c r="DQ183" s="77"/>
      <c r="DR183" s="65"/>
      <c r="DS183" s="65"/>
      <c r="DT183" s="65"/>
      <c r="DU183" s="65"/>
      <c r="DV183" s="65"/>
      <c r="DW183" s="65"/>
      <c r="DX183" s="58" t="str">
        <f t="shared" si="111"/>
        <v/>
      </c>
      <c r="DY183" s="43"/>
      <c r="DZ183" s="43"/>
      <c r="EA183" s="43"/>
      <c r="EB183" s="44" t="str">
        <f t="shared" si="112"/>
        <v/>
      </c>
      <c r="EC183" s="42"/>
      <c r="ED183" s="42"/>
      <c r="EE183" s="42"/>
      <c r="EF183" s="42"/>
      <c r="EG183" s="42"/>
      <c r="EH183" s="42"/>
      <c r="EI183" s="56" t="str">
        <f t="shared" si="90"/>
        <v/>
      </c>
      <c r="EJ183" s="42"/>
      <c r="EK183" s="42"/>
      <c r="EL183" s="42"/>
      <c r="EM183" s="42"/>
      <c r="EN183" s="42"/>
      <c r="EO183" s="42"/>
      <c r="EP183" s="42"/>
      <c r="EQ183" s="54" t="str">
        <f t="shared" si="91"/>
        <v>0</v>
      </c>
      <c r="ER183" s="42"/>
      <c r="ES183" s="42"/>
      <c r="ET183" s="42"/>
      <c r="EU183" s="42"/>
      <c r="EV183" s="42"/>
      <c r="EW183" s="42"/>
      <c r="EX183" s="42"/>
      <c r="EY183" s="54" t="str">
        <f t="shared" si="92"/>
        <v>0</v>
      </c>
      <c r="EZ183" s="42"/>
      <c r="FA183" s="42"/>
      <c r="FB183" s="42"/>
      <c r="FC183" s="42"/>
      <c r="FD183" s="42"/>
      <c r="FE183" s="42"/>
      <c r="FF183" s="42"/>
      <c r="FG183" s="54" t="str">
        <f t="shared" si="93"/>
        <v/>
      </c>
      <c r="FH183" s="42"/>
      <c r="FI183" s="42"/>
      <c r="FJ183" s="42"/>
      <c r="FK183" s="42"/>
      <c r="FL183" s="42"/>
      <c r="FM183" s="42"/>
      <c r="FN183" s="42"/>
      <c r="FO183" s="54" t="str">
        <f t="shared" si="94"/>
        <v/>
      </c>
      <c r="FP183" s="42"/>
      <c r="FQ183" s="42"/>
      <c r="FR183" s="42"/>
      <c r="FS183" s="42"/>
      <c r="FT183" s="42"/>
      <c r="FU183" s="42"/>
      <c r="FV183" s="42"/>
      <c r="FW183" s="54" t="str">
        <f t="shared" si="95"/>
        <v/>
      </c>
      <c r="FX183" s="42"/>
    </row>
    <row r="184" spans="1:180">
      <c r="A184" s="41"/>
      <c r="B184" s="41"/>
      <c r="C184" s="41"/>
      <c r="D184" s="41"/>
      <c r="E184" s="42"/>
      <c r="F184" s="42"/>
      <c r="G184" s="42"/>
      <c r="H184" s="42"/>
      <c r="I184" s="42"/>
      <c r="J184" s="42"/>
      <c r="K184" s="54" t="str">
        <f t="shared" si="96"/>
        <v/>
      </c>
      <c r="L184" s="43"/>
      <c r="M184" s="43"/>
      <c r="N184" s="43"/>
      <c r="O184" s="43"/>
      <c r="P184" s="43"/>
      <c r="Q184" s="43"/>
      <c r="R184" s="54" t="e">
        <f t="shared" si="97"/>
        <v>#DIV/0!</v>
      </c>
      <c r="S184" s="43"/>
      <c r="T184" s="43"/>
      <c r="U184" s="43"/>
      <c r="V184" s="43"/>
      <c r="W184" s="43"/>
      <c r="X184" s="43"/>
      <c r="Y184" s="56" t="str">
        <f t="shared" si="98"/>
        <v/>
      </c>
      <c r="Z184" s="42"/>
      <c r="AA184" s="42"/>
      <c r="AB184" s="42"/>
      <c r="AC184" s="42"/>
      <c r="AD184" s="42"/>
      <c r="AE184" s="42"/>
      <c r="AF184" s="54" t="e">
        <f t="shared" si="99"/>
        <v>#DIV/0!</v>
      </c>
      <c r="AG184" s="42"/>
      <c r="AH184" s="42"/>
      <c r="AI184" s="42"/>
      <c r="AJ184" s="42"/>
      <c r="AK184" s="42"/>
      <c r="AL184" s="42"/>
      <c r="AM184" s="54" t="str">
        <f t="shared" si="100"/>
        <v/>
      </c>
      <c r="AN184" s="44"/>
      <c r="AO184" s="44"/>
      <c r="AP184" s="44"/>
      <c r="AQ184" s="44"/>
      <c r="AR184" s="44"/>
      <c r="AS184" s="44"/>
      <c r="AT184" s="58" t="str">
        <f t="shared" si="101"/>
        <v/>
      </c>
      <c r="AU184" s="42"/>
      <c r="AV184" s="42"/>
      <c r="AW184" s="42"/>
      <c r="AX184" s="42"/>
      <c r="AY184" s="42"/>
      <c r="AZ184" s="42"/>
      <c r="BA184" s="54" t="str">
        <f t="shared" si="89"/>
        <v/>
      </c>
      <c r="BB184" s="44"/>
      <c r="BC184" s="42"/>
      <c r="BD184" s="42"/>
      <c r="BE184" s="42"/>
      <c r="BF184" s="42"/>
      <c r="BG184" s="42"/>
      <c r="BH184" s="42"/>
      <c r="BI184" s="54" t="str">
        <f t="shared" si="102"/>
        <v/>
      </c>
      <c r="BJ184" s="44"/>
      <c r="BK184" s="44"/>
      <c r="BL184" s="44"/>
      <c r="BM184" s="44"/>
      <c r="BN184" s="44"/>
      <c r="BO184" s="44"/>
      <c r="BP184" s="58" t="str">
        <f t="shared" si="103"/>
        <v/>
      </c>
      <c r="BQ184" s="42"/>
      <c r="BR184" s="42"/>
      <c r="BS184" s="42"/>
      <c r="BT184" s="42"/>
      <c r="BU184" s="42"/>
      <c r="BV184" s="42"/>
      <c r="BW184" s="54" t="str">
        <f t="shared" si="104"/>
        <v/>
      </c>
      <c r="BX184" s="44"/>
      <c r="BY184" s="44"/>
      <c r="BZ184" s="44"/>
      <c r="CA184" s="44"/>
      <c r="CB184" s="44"/>
      <c r="CC184" s="44"/>
      <c r="CD184" s="58" t="str">
        <f t="shared" si="105"/>
        <v/>
      </c>
      <c r="CE184" s="42"/>
      <c r="CF184" s="42"/>
      <c r="CG184" s="42"/>
      <c r="CH184" s="42"/>
      <c r="CI184" s="42"/>
      <c r="CJ184" s="42"/>
      <c r="CK184" s="54" t="str">
        <f t="shared" si="106"/>
        <v/>
      </c>
      <c r="CL184" s="42"/>
      <c r="CM184" s="44"/>
      <c r="CN184" s="44"/>
      <c r="CO184" s="44"/>
      <c r="CP184" s="44"/>
      <c r="CQ184" s="44"/>
      <c r="CR184" s="44"/>
      <c r="CS184" s="44"/>
      <c r="CT184" s="58" t="str">
        <f t="shared" si="107"/>
        <v/>
      </c>
      <c r="CU184" s="44"/>
      <c r="CV184" s="44"/>
      <c r="CW184" s="44"/>
      <c r="CX184" s="44"/>
      <c r="CY184" s="44"/>
      <c r="CZ184" s="44"/>
      <c r="DA184" s="58" t="str">
        <f t="shared" si="108"/>
        <v/>
      </c>
      <c r="DB184" s="65"/>
      <c r="DC184" s="65"/>
      <c r="DD184" s="65"/>
      <c r="DE184" s="65"/>
      <c r="DF184" s="65"/>
      <c r="DG184" s="65"/>
      <c r="DH184" s="58" t="str">
        <f t="shared" si="109"/>
        <v/>
      </c>
      <c r="DI184" s="65"/>
      <c r="DJ184" s="65"/>
      <c r="DK184" s="65"/>
      <c r="DL184" s="65"/>
      <c r="DM184" s="65"/>
      <c r="DN184" s="65"/>
      <c r="DO184" s="58" t="str">
        <f t="shared" si="110"/>
        <v/>
      </c>
      <c r="DP184" s="77"/>
      <c r="DQ184" s="77"/>
      <c r="DR184" s="65"/>
      <c r="DS184" s="65"/>
      <c r="DT184" s="65"/>
      <c r="DU184" s="65"/>
      <c r="DV184" s="65"/>
      <c r="DW184" s="65"/>
      <c r="DX184" s="58" t="str">
        <f t="shared" si="111"/>
        <v/>
      </c>
      <c r="DY184" s="43"/>
      <c r="DZ184" s="43"/>
      <c r="EA184" s="43"/>
      <c r="EB184" s="44" t="str">
        <f t="shared" si="112"/>
        <v/>
      </c>
      <c r="EC184" s="42"/>
      <c r="ED184" s="42"/>
      <c r="EE184" s="42"/>
      <c r="EF184" s="42"/>
      <c r="EG184" s="42"/>
      <c r="EH184" s="42"/>
      <c r="EI184" s="56" t="str">
        <f t="shared" si="90"/>
        <v/>
      </c>
      <c r="EJ184" s="42"/>
      <c r="EK184" s="42"/>
      <c r="EL184" s="42"/>
      <c r="EM184" s="42"/>
      <c r="EN184" s="42"/>
      <c r="EO184" s="42"/>
      <c r="EP184" s="42"/>
      <c r="EQ184" s="54" t="str">
        <f t="shared" si="91"/>
        <v>0</v>
      </c>
      <c r="ER184" s="42"/>
      <c r="ES184" s="42"/>
      <c r="ET184" s="42"/>
      <c r="EU184" s="42"/>
      <c r="EV184" s="42"/>
      <c r="EW184" s="42"/>
      <c r="EX184" s="42"/>
      <c r="EY184" s="54" t="str">
        <f t="shared" si="92"/>
        <v>0</v>
      </c>
      <c r="EZ184" s="42"/>
      <c r="FA184" s="42"/>
      <c r="FB184" s="42"/>
      <c r="FC184" s="42"/>
      <c r="FD184" s="42"/>
      <c r="FE184" s="42"/>
      <c r="FF184" s="42"/>
      <c r="FG184" s="54" t="str">
        <f t="shared" si="93"/>
        <v/>
      </c>
      <c r="FH184" s="42"/>
      <c r="FI184" s="42"/>
      <c r="FJ184" s="42"/>
      <c r="FK184" s="42"/>
      <c r="FL184" s="42"/>
      <c r="FM184" s="42"/>
      <c r="FN184" s="42"/>
      <c r="FO184" s="54" t="str">
        <f t="shared" si="94"/>
        <v/>
      </c>
      <c r="FP184" s="42"/>
      <c r="FQ184" s="42"/>
      <c r="FR184" s="42"/>
      <c r="FS184" s="42"/>
      <c r="FT184" s="42"/>
      <c r="FU184" s="42"/>
      <c r="FV184" s="42"/>
      <c r="FW184" s="54" t="str">
        <f t="shared" si="95"/>
        <v/>
      </c>
      <c r="FX184" s="42"/>
    </row>
    <row r="185" spans="1:180">
      <c r="A185" s="41"/>
      <c r="B185" s="41"/>
      <c r="C185" s="41"/>
      <c r="D185" s="41"/>
      <c r="E185" s="42"/>
      <c r="F185" s="42"/>
      <c r="G185" s="42"/>
      <c r="H185" s="42"/>
      <c r="I185" s="42"/>
      <c r="J185" s="42"/>
      <c r="K185" s="54" t="str">
        <f t="shared" si="96"/>
        <v/>
      </c>
      <c r="L185" s="43"/>
      <c r="M185" s="43"/>
      <c r="N185" s="43"/>
      <c r="O185" s="43"/>
      <c r="P185" s="43"/>
      <c r="Q185" s="43"/>
      <c r="R185" s="54" t="e">
        <f t="shared" si="97"/>
        <v>#DIV/0!</v>
      </c>
      <c r="S185" s="43"/>
      <c r="T185" s="43"/>
      <c r="U185" s="43"/>
      <c r="V185" s="43"/>
      <c r="W185" s="43"/>
      <c r="X185" s="43"/>
      <c r="Y185" s="56" t="str">
        <f t="shared" si="98"/>
        <v/>
      </c>
      <c r="Z185" s="42"/>
      <c r="AA185" s="42"/>
      <c r="AB185" s="42"/>
      <c r="AC185" s="42"/>
      <c r="AD185" s="42"/>
      <c r="AE185" s="42"/>
      <c r="AF185" s="54" t="e">
        <f t="shared" si="99"/>
        <v>#DIV/0!</v>
      </c>
      <c r="AG185" s="42"/>
      <c r="AH185" s="42"/>
      <c r="AI185" s="42"/>
      <c r="AJ185" s="42"/>
      <c r="AK185" s="42"/>
      <c r="AL185" s="42"/>
      <c r="AM185" s="54" t="str">
        <f t="shared" si="100"/>
        <v/>
      </c>
      <c r="AN185" s="44"/>
      <c r="AO185" s="44"/>
      <c r="AP185" s="44"/>
      <c r="AQ185" s="44"/>
      <c r="AR185" s="44"/>
      <c r="AS185" s="44"/>
      <c r="AT185" s="58" t="str">
        <f t="shared" si="101"/>
        <v/>
      </c>
      <c r="AU185" s="42"/>
      <c r="AV185" s="42"/>
      <c r="AW185" s="42"/>
      <c r="AX185" s="42"/>
      <c r="AY185" s="42"/>
      <c r="AZ185" s="42"/>
      <c r="BA185" s="54" t="str">
        <f t="shared" si="89"/>
        <v/>
      </c>
      <c r="BB185" s="44"/>
      <c r="BC185" s="42"/>
      <c r="BD185" s="42"/>
      <c r="BE185" s="42"/>
      <c r="BF185" s="42"/>
      <c r="BG185" s="42"/>
      <c r="BH185" s="42"/>
      <c r="BI185" s="54" t="str">
        <f t="shared" si="102"/>
        <v/>
      </c>
      <c r="BJ185" s="44"/>
      <c r="BK185" s="44"/>
      <c r="BL185" s="44"/>
      <c r="BM185" s="44"/>
      <c r="BN185" s="44"/>
      <c r="BO185" s="44"/>
      <c r="BP185" s="58" t="str">
        <f t="shared" si="103"/>
        <v/>
      </c>
      <c r="BQ185" s="42"/>
      <c r="BR185" s="42"/>
      <c r="BS185" s="42"/>
      <c r="BT185" s="42"/>
      <c r="BU185" s="42"/>
      <c r="BV185" s="42"/>
      <c r="BW185" s="54" t="str">
        <f t="shared" si="104"/>
        <v/>
      </c>
      <c r="BX185" s="44"/>
      <c r="BY185" s="44"/>
      <c r="BZ185" s="44"/>
      <c r="CA185" s="44"/>
      <c r="CB185" s="44"/>
      <c r="CC185" s="44"/>
      <c r="CD185" s="58" t="str">
        <f t="shared" si="105"/>
        <v/>
      </c>
      <c r="CE185" s="42"/>
      <c r="CF185" s="42"/>
      <c r="CG185" s="42"/>
      <c r="CH185" s="42"/>
      <c r="CI185" s="42"/>
      <c r="CJ185" s="42"/>
      <c r="CK185" s="54" t="str">
        <f t="shared" si="106"/>
        <v/>
      </c>
      <c r="CL185" s="42"/>
      <c r="CM185" s="44"/>
      <c r="CN185" s="44"/>
      <c r="CO185" s="44"/>
      <c r="CP185" s="44"/>
      <c r="CQ185" s="44"/>
      <c r="CR185" s="44"/>
      <c r="CS185" s="44"/>
      <c r="CT185" s="58" t="str">
        <f t="shared" si="107"/>
        <v/>
      </c>
      <c r="CU185" s="44"/>
      <c r="CV185" s="44"/>
      <c r="CW185" s="44"/>
      <c r="CX185" s="44"/>
      <c r="CY185" s="44"/>
      <c r="CZ185" s="44"/>
      <c r="DA185" s="58" t="str">
        <f t="shared" si="108"/>
        <v/>
      </c>
      <c r="DB185" s="65"/>
      <c r="DC185" s="65"/>
      <c r="DD185" s="65"/>
      <c r="DE185" s="65"/>
      <c r="DF185" s="65"/>
      <c r="DG185" s="65"/>
      <c r="DH185" s="58" t="str">
        <f t="shared" si="109"/>
        <v/>
      </c>
      <c r="DI185" s="65"/>
      <c r="DJ185" s="65"/>
      <c r="DK185" s="65"/>
      <c r="DL185" s="65"/>
      <c r="DM185" s="65"/>
      <c r="DN185" s="65"/>
      <c r="DO185" s="58" t="str">
        <f t="shared" si="110"/>
        <v/>
      </c>
      <c r="DP185" s="77"/>
      <c r="DQ185" s="77"/>
      <c r="DR185" s="65"/>
      <c r="DS185" s="65"/>
      <c r="DT185" s="65"/>
      <c r="DU185" s="65"/>
      <c r="DV185" s="65"/>
      <c r="DW185" s="65"/>
      <c r="DX185" s="58" t="str">
        <f t="shared" si="111"/>
        <v/>
      </c>
      <c r="DY185" s="43"/>
      <c r="DZ185" s="43"/>
      <c r="EA185" s="43"/>
      <c r="EB185" s="44" t="str">
        <f t="shared" si="112"/>
        <v/>
      </c>
      <c r="EC185" s="42"/>
      <c r="ED185" s="42"/>
      <c r="EE185" s="42"/>
      <c r="EF185" s="42"/>
      <c r="EG185" s="42"/>
      <c r="EH185" s="42"/>
      <c r="EI185" s="56" t="str">
        <f t="shared" si="90"/>
        <v/>
      </c>
      <c r="EJ185" s="42"/>
      <c r="EK185" s="42"/>
      <c r="EL185" s="42"/>
      <c r="EM185" s="42"/>
      <c r="EN185" s="42"/>
      <c r="EO185" s="42"/>
      <c r="EP185" s="42"/>
      <c r="EQ185" s="54" t="str">
        <f t="shared" si="91"/>
        <v>0</v>
      </c>
      <c r="ER185" s="42"/>
      <c r="ES185" s="42"/>
      <c r="ET185" s="42"/>
      <c r="EU185" s="42"/>
      <c r="EV185" s="42"/>
      <c r="EW185" s="42"/>
      <c r="EX185" s="42"/>
      <c r="EY185" s="54" t="str">
        <f t="shared" si="92"/>
        <v>0</v>
      </c>
      <c r="EZ185" s="42"/>
      <c r="FA185" s="42"/>
      <c r="FB185" s="42"/>
      <c r="FC185" s="42"/>
      <c r="FD185" s="42"/>
      <c r="FE185" s="42"/>
      <c r="FF185" s="42"/>
      <c r="FG185" s="54" t="str">
        <f t="shared" si="93"/>
        <v/>
      </c>
      <c r="FH185" s="42"/>
      <c r="FI185" s="42"/>
      <c r="FJ185" s="42"/>
      <c r="FK185" s="42"/>
      <c r="FL185" s="42"/>
      <c r="FM185" s="42"/>
      <c r="FN185" s="42"/>
      <c r="FO185" s="54" t="str">
        <f t="shared" si="94"/>
        <v/>
      </c>
      <c r="FP185" s="42"/>
      <c r="FQ185" s="42"/>
      <c r="FR185" s="42"/>
      <c r="FS185" s="42"/>
      <c r="FT185" s="42"/>
      <c r="FU185" s="42"/>
      <c r="FV185" s="42"/>
      <c r="FW185" s="54" t="str">
        <f t="shared" si="95"/>
        <v/>
      </c>
      <c r="FX185" s="42"/>
    </row>
    <row r="186" spans="1:180">
      <c r="A186" s="41"/>
      <c r="B186" s="41"/>
      <c r="C186" s="41"/>
      <c r="D186" s="41"/>
      <c r="E186" s="42"/>
      <c r="F186" s="42"/>
      <c r="G186" s="42"/>
      <c r="H186" s="42"/>
      <c r="I186" s="42"/>
      <c r="J186" s="42"/>
      <c r="K186" s="54" t="str">
        <f t="shared" si="96"/>
        <v/>
      </c>
      <c r="L186" s="43"/>
      <c r="M186" s="43"/>
      <c r="N186" s="43"/>
      <c r="O186" s="43"/>
      <c r="P186" s="43"/>
      <c r="Q186" s="43"/>
      <c r="R186" s="54" t="e">
        <f t="shared" si="97"/>
        <v>#DIV/0!</v>
      </c>
      <c r="S186" s="43"/>
      <c r="T186" s="43"/>
      <c r="U186" s="43"/>
      <c r="V186" s="43"/>
      <c r="W186" s="43"/>
      <c r="X186" s="43"/>
      <c r="Y186" s="56" t="str">
        <f t="shared" si="98"/>
        <v/>
      </c>
      <c r="Z186" s="42"/>
      <c r="AA186" s="42"/>
      <c r="AB186" s="42"/>
      <c r="AC186" s="42"/>
      <c r="AD186" s="42"/>
      <c r="AE186" s="42"/>
      <c r="AF186" s="54" t="e">
        <f t="shared" si="99"/>
        <v>#DIV/0!</v>
      </c>
      <c r="AG186" s="42"/>
      <c r="AH186" s="42"/>
      <c r="AI186" s="42"/>
      <c r="AJ186" s="42"/>
      <c r="AK186" s="42"/>
      <c r="AL186" s="42"/>
      <c r="AM186" s="54" t="str">
        <f t="shared" si="100"/>
        <v/>
      </c>
      <c r="AN186" s="44"/>
      <c r="AO186" s="44"/>
      <c r="AP186" s="44"/>
      <c r="AQ186" s="44"/>
      <c r="AR186" s="44"/>
      <c r="AS186" s="44"/>
      <c r="AT186" s="58" t="str">
        <f t="shared" si="101"/>
        <v/>
      </c>
      <c r="AU186" s="42"/>
      <c r="AV186" s="42"/>
      <c r="AW186" s="42"/>
      <c r="AX186" s="42"/>
      <c r="AY186" s="42"/>
      <c r="AZ186" s="42"/>
      <c r="BA186" s="54" t="str">
        <f t="shared" si="89"/>
        <v/>
      </c>
      <c r="BB186" s="44"/>
      <c r="BC186" s="42"/>
      <c r="BD186" s="42"/>
      <c r="BE186" s="42"/>
      <c r="BF186" s="42"/>
      <c r="BG186" s="42"/>
      <c r="BH186" s="42"/>
      <c r="BI186" s="54" t="str">
        <f t="shared" si="102"/>
        <v/>
      </c>
      <c r="BJ186" s="44"/>
      <c r="BK186" s="44"/>
      <c r="BL186" s="44"/>
      <c r="BM186" s="44"/>
      <c r="BN186" s="44"/>
      <c r="BO186" s="44"/>
      <c r="BP186" s="58" t="str">
        <f t="shared" si="103"/>
        <v/>
      </c>
      <c r="BQ186" s="42"/>
      <c r="BR186" s="42"/>
      <c r="BS186" s="42"/>
      <c r="BT186" s="42"/>
      <c r="BU186" s="42"/>
      <c r="BV186" s="42"/>
      <c r="BW186" s="54" t="str">
        <f t="shared" si="104"/>
        <v/>
      </c>
      <c r="BX186" s="44"/>
      <c r="BY186" s="44"/>
      <c r="BZ186" s="44"/>
      <c r="CA186" s="44"/>
      <c r="CB186" s="44"/>
      <c r="CC186" s="44"/>
      <c r="CD186" s="58" t="str">
        <f t="shared" si="105"/>
        <v/>
      </c>
      <c r="CE186" s="42"/>
      <c r="CF186" s="42"/>
      <c r="CG186" s="42"/>
      <c r="CH186" s="42"/>
      <c r="CI186" s="42"/>
      <c r="CJ186" s="42"/>
      <c r="CK186" s="54" t="str">
        <f t="shared" si="106"/>
        <v/>
      </c>
      <c r="CL186" s="42"/>
      <c r="CM186" s="44"/>
      <c r="CN186" s="44"/>
      <c r="CO186" s="44"/>
      <c r="CP186" s="44"/>
      <c r="CQ186" s="44"/>
      <c r="CR186" s="44"/>
      <c r="CS186" s="44"/>
      <c r="CT186" s="58" t="str">
        <f t="shared" si="107"/>
        <v/>
      </c>
      <c r="CU186" s="44"/>
      <c r="CV186" s="44"/>
      <c r="CW186" s="44"/>
      <c r="CX186" s="44"/>
      <c r="CY186" s="44"/>
      <c r="CZ186" s="44"/>
      <c r="DA186" s="58" t="str">
        <f t="shared" si="108"/>
        <v/>
      </c>
      <c r="DB186" s="65"/>
      <c r="DC186" s="65"/>
      <c r="DD186" s="65"/>
      <c r="DE186" s="65"/>
      <c r="DF186" s="65"/>
      <c r="DG186" s="65"/>
      <c r="DH186" s="58" t="str">
        <f t="shared" si="109"/>
        <v/>
      </c>
      <c r="DI186" s="65"/>
      <c r="DJ186" s="65"/>
      <c r="DK186" s="65"/>
      <c r="DL186" s="65"/>
      <c r="DM186" s="65"/>
      <c r="DN186" s="65"/>
      <c r="DO186" s="58" t="str">
        <f t="shared" si="110"/>
        <v/>
      </c>
      <c r="DP186" s="77"/>
      <c r="DQ186" s="77"/>
      <c r="DR186" s="65"/>
      <c r="DS186" s="65"/>
      <c r="DT186" s="65"/>
      <c r="DU186" s="65"/>
      <c r="DV186" s="65"/>
      <c r="DW186" s="65"/>
      <c r="DX186" s="58" t="str">
        <f t="shared" si="111"/>
        <v/>
      </c>
      <c r="DY186" s="43"/>
      <c r="DZ186" s="43"/>
      <c r="EA186" s="43"/>
      <c r="EB186" s="44" t="str">
        <f t="shared" si="112"/>
        <v/>
      </c>
      <c r="EC186" s="42"/>
      <c r="ED186" s="42"/>
      <c r="EE186" s="42"/>
      <c r="EF186" s="42"/>
      <c r="EG186" s="42"/>
      <c r="EH186" s="42"/>
      <c r="EI186" s="56" t="str">
        <f t="shared" si="90"/>
        <v/>
      </c>
      <c r="EJ186" s="42"/>
      <c r="EK186" s="42"/>
      <c r="EL186" s="42"/>
      <c r="EM186" s="42"/>
      <c r="EN186" s="42"/>
      <c r="EO186" s="42"/>
      <c r="EP186" s="42"/>
      <c r="EQ186" s="54" t="str">
        <f t="shared" si="91"/>
        <v>0</v>
      </c>
      <c r="ER186" s="42"/>
      <c r="ES186" s="42"/>
      <c r="ET186" s="42"/>
      <c r="EU186" s="42"/>
      <c r="EV186" s="42"/>
      <c r="EW186" s="42"/>
      <c r="EX186" s="42"/>
      <c r="EY186" s="54" t="str">
        <f t="shared" si="92"/>
        <v>0</v>
      </c>
      <c r="EZ186" s="42"/>
      <c r="FA186" s="42"/>
      <c r="FB186" s="42"/>
      <c r="FC186" s="42"/>
      <c r="FD186" s="42"/>
      <c r="FE186" s="42"/>
      <c r="FF186" s="42"/>
      <c r="FG186" s="54" t="str">
        <f t="shared" si="93"/>
        <v/>
      </c>
      <c r="FH186" s="42"/>
      <c r="FI186" s="42"/>
      <c r="FJ186" s="42"/>
      <c r="FK186" s="42"/>
      <c r="FL186" s="42"/>
      <c r="FM186" s="42"/>
      <c r="FN186" s="42"/>
      <c r="FO186" s="54" t="str">
        <f t="shared" si="94"/>
        <v/>
      </c>
      <c r="FP186" s="42"/>
      <c r="FQ186" s="42"/>
      <c r="FR186" s="42"/>
      <c r="FS186" s="42"/>
      <c r="FT186" s="42"/>
      <c r="FU186" s="42"/>
      <c r="FV186" s="42"/>
      <c r="FW186" s="54" t="str">
        <f t="shared" si="95"/>
        <v/>
      </c>
      <c r="FX186" s="42"/>
    </row>
    <row r="187" spans="1:180">
      <c r="A187" s="41"/>
      <c r="B187" s="41"/>
      <c r="C187" s="41"/>
      <c r="D187" s="41"/>
      <c r="E187" s="42"/>
      <c r="F187" s="42"/>
      <c r="G187" s="42"/>
      <c r="H187" s="42"/>
      <c r="I187" s="42"/>
      <c r="J187" s="42"/>
      <c r="K187" s="54" t="str">
        <f t="shared" si="96"/>
        <v/>
      </c>
      <c r="L187" s="43"/>
      <c r="M187" s="43"/>
      <c r="N187" s="43"/>
      <c r="O187" s="43"/>
      <c r="P187" s="43"/>
      <c r="Q187" s="43"/>
      <c r="R187" s="54" t="e">
        <f t="shared" si="97"/>
        <v>#DIV/0!</v>
      </c>
      <c r="S187" s="43"/>
      <c r="T187" s="43"/>
      <c r="U187" s="43"/>
      <c r="V187" s="43"/>
      <c r="W187" s="43"/>
      <c r="X187" s="43"/>
      <c r="Y187" s="56" t="str">
        <f t="shared" si="98"/>
        <v/>
      </c>
      <c r="Z187" s="42"/>
      <c r="AA187" s="42"/>
      <c r="AB187" s="42"/>
      <c r="AC187" s="42"/>
      <c r="AD187" s="42"/>
      <c r="AE187" s="42"/>
      <c r="AF187" s="54" t="e">
        <f t="shared" si="99"/>
        <v>#DIV/0!</v>
      </c>
      <c r="AG187" s="42"/>
      <c r="AH187" s="42"/>
      <c r="AI187" s="42"/>
      <c r="AJ187" s="42"/>
      <c r="AK187" s="42"/>
      <c r="AL187" s="42"/>
      <c r="AM187" s="54" t="str">
        <f t="shared" si="100"/>
        <v/>
      </c>
      <c r="AN187" s="44"/>
      <c r="AO187" s="44"/>
      <c r="AP187" s="44"/>
      <c r="AQ187" s="44"/>
      <c r="AR187" s="44"/>
      <c r="AS187" s="44"/>
      <c r="AT187" s="58" t="str">
        <f t="shared" si="101"/>
        <v/>
      </c>
      <c r="AU187" s="42"/>
      <c r="AV187" s="42"/>
      <c r="AW187" s="42"/>
      <c r="AX187" s="42"/>
      <c r="AY187" s="42"/>
      <c r="AZ187" s="42"/>
      <c r="BA187" s="54" t="str">
        <f t="shared" si="89"/>
        <v/>
      </c>
      <c r="BB187" s="44"/>
      <c r="BC187" s="42"/>
      <c r="BD187" s="42"/>
      <c r="BE187" s="42"/>
      <c r="BF187" s="42"/>
      <c r="BG187" s="42"/>
      <c r="BH187" s="42"/>
      <c r="BI187" s="54" t="str">
        <f t="shared" si="102"/>
        <v/>
      </c>
      <c r="BJ187" s="44"/>
      <c r="BK187" s="44"/>
      <c r="BL187" s="44"/>
      <c r="BM187" s="44"/>
      <c r="BN187" s="44"/>
      <c r="BO187" s="44"/>
      <c r="BP187" s="58" t="str">
        <f t="shared" si="103"/>
        <v/>
      </c>
      <c r="BQ187" s="42"/>
      <c r="BR187" s="42"/>
      <c r="BS187" s="42"/>
      <c r="BT187" s="42"/>
      <c r="BU187" s="42"/>
      <c r="BV187" s="42"/>
      <c r="BW187" s="54" t="str">
        <f t="shared" si="104"/>
        <v/>
      </c>
      <c r="BX187" s="44"/>
      <c r="BY187" s="44"/>
      <c r="BZ187" s="44"/>
      <c r="CA187" s="44"/>
      <c r="CB187" s="44"/>
      <c r="CC187" s="44"/>
      <c r="CD187" s="58" t="str">
        <f t="shared" si="105"/>
        <v/>
      </c>
      <c r="CE187" s="42"/>
      <c r="CF187" s="42"/>
      <c r="CG187" s="42"/>
      <c r="CH187" s="42"/>
      <c r="CI187" s="42"/>
      <c r="CJ187" s="42"/>
      <c r="CK187" s="54" t="str">
        <f t="shared" si="106"/>
        <v/>
      </c>
      <c r="CL187" s="42"/>
      <c r="CM187" s="44"/>
      <c r="CN187" s="44"/>
      <c r="CO187" s="44"/>
      <c r="CP187" s="44"/>
      <c r="CQ187" s="44"/>
      <c r="CR187" s="44"/>
      <c r="CS187" s="44"/>
      <c r="CT187" s="58" t="str">
        <f t="shared" si="107"/>
        <v/>
      </c>
      <c r="CU187" s="44"/>
      <c r="CV187" s="44"/>
      <c r="CW187" s="44"/>
      <c r="CX187" s="44"/>
      <c r="CY187" s="44"/>
      <c r="CZ187" s="44"/>
      <c r="DA187" s="58" t="str">
        <f t="shared" si="108"/>
        <v/>
      </c>
      <c r="DB187" s="65"/>
      <c r="DC187" s="65"/>
      <c r="DD187" s="65"/>
      <c r="DE187" s="65"/>
      <c r="DF187" s="65"/>
      <c r="DG187" s="65"/>
      <c r="DH187" s="58" t="str">
        <f t="shared" si="109"/>
        <v/>
      </c>
      <c r="DI187" s="65"/>
      <c r="DJ187" s="65"/>
      <c r="DK187" s="65"/>
      <c r="DL187" s="65"/>
      <c r="DM187" s="65"/>
      <c r="DN187" s="65"/>
      <c r="DO187" s="58" t="str">
        <f t="shared" si="110"/>
        <v/>
      </c>
      <c r="DP187" s="77"/>
      <c r="DQ187" s="77"/>
      <c r="DR187" s="65"/>
      <c r="DS187" s="65"/>
      <c r="DT187" s="65"/>
      <c r="DU187" s="65"/>
      <c r="DV187" s="65"/>
      <c r="DW187" s="65"/>
      <c r="DX187" s="58" t="str">
        <f t="shared" si="111"/>
        <v/>
      </c>
      <c r="DY187" s="43"/>
      <c r="DZ187" s="43"/>
      <c r="EA187" s="43"/>
      <c r="EB187" s="44" t="str">
        <f t="shared" si="112"/>
        <v/>
      </c>
      <c r="EC187" s="42"/>
      <c r="ED187" s="42"/>
      <c r="EE187" s="42"/>
      <c r="EF187" s="42"/>
      <c r="EG187" s="42"/>
      <c r="EH187" s="42"/>
      <c r="EI187" s="56" t="str">
        <f t="shared" si="90"/>
        <v/>
      </c>
      <c r="EJ187" s="42"/>
      <c r="EK187" s="42"/>
      <c r="EL187" s="42"/>
      <c r="EM187" s="42"/>
      <c r="EN187" s="42"/>
      <c r="EO187" s="42"/>
      <c r="EP187" s="42"/>
      <c r="EQ187" s="54" t="str">
        <f t="shared" si="91"/>
        <v>0</v>
      </c>
      <c r="ER187" s="42"/>
      <c r="ES187" s="42"/>
      <c r="ET187" s="42"/>
      <c r="EU187" s="42"/>
      <c r="EV187" s="42"/>
      <c r="EW187" s="42"/>
      <c r="EX187" s="42"/>
      <c r="EY187" s="54" t="str">
        <f t="shared" si="92"/>
        <v>0</v>
      </c>
      <c r="EZ187" s="42"/>
      <c r="FA187" s="42"/>
      <c r="FB187" s="42"/>
      <c r="FC187" s="42"/>
      <c r="FD187" s="42"/>
      <c r="FE187" s="42"/>
      <c r="FF187" s="42"/>
      <c r="FG187" s="54" t="str">
        <f t="shared" si="93"/>
        <v/>
      </c>
      <c r="FH187" s="42"/>
      <c r="FI187" s="42"/>
      <c r="FJ187" s="42"/>
      <c r="FK187" s="42"/>
      <c r="FL187" s="42"/>
      <c r="FM187" s="42"/>
      <c r="FN187" s="42"/>
      <c r="FO187" s="54" t="str">
        <f t="shared" si="94"/>
        <v/>
      </c>
      <c r="FP187" s="42"/>
      <c r="FQ187" s="42"/>
      <c r="FR187" s="42"/>
      <c r="FS187" s="42"/>
      <c r="FT187" s="42"/>
      <c r="FU187" s="42"/>
      <c r="FV187" s="42"/>
      <c r="FW187" s="54" t="str">
        <f t="shared" si="95"/>
        <v/>
      </c>
      <c r="FX187" s="42"/>
    </row>
    <row r="188" spans="1:180">
      <c r="A188" s="41"/>
      <c r="B188" s="41"/>
      <c r="C188" s="41"/>
      <c r="D188" s="41"/>
      <c r="E188" s="42"/>
      <c r="F188" s="42"/>
      <c r="G188" s="42"/>
      <c r="H188" s="42"/>
      <c r="I188" s="42"/>
      <c r="J188" s="42"/>
      <c r="K188" s="54" t="str">
        <f t="shared" si="96"/>
        <v/>
      </c>
      <c r="L188" s="43"/>
      <c r="M188" s="43"/>
      <c r="N188" s="43"/>
      <c r="O188" s="43"/>
      <c r="P188" s="43"/>
      <c r="Q188" s="43"/>
      <c r="R188" s="54" t="e">
        <f t="shared" si="97"/>
        <v>#DIV/0!</v>
      </c>
      <c r="S188" s="43"/>
      <c r="T188" s="43"/>
      <c r="U188" s="43"/>
      <c r="V188" s="43"/>
      <c r="W188" s="43"/>
      <c r="X188" s="43"/>
      <c r="Y188" s="56" t="str">
        <f t="shared" si="98"/>
        <v/>
      </c>
      <c r="Z188" s="42"/>
      <c r="AA188" s="42"/>
      <c r="AB188" s="42"/>
      <c r="AC188" s="42"/>
      <c r="AD188" s="42"/>
      <c r="AE188" s="42"/>
      <c r="AF188" s="54" t="e">
        <f t="shared" si="99"/>
        <v>#DIV/0!</v>
      </c>
      <c r="AG188" s="42"/>
      <c r="AH188" s="42"/>
      <c r="AI188" s="42"/>
      <c r="AJ188" s="42"/>
      <c r="AK188" s="42"/>
      <c r="AL188" s="42"/>
      <c r="AM188" s="54" t="str">
        <f t="shared" si="100"/>
        <v/>
      </c>
      <c r="AN188" s="44"/>
      <c r="AO188" s="44"/>
      <c r="AP188" s="44"/>
      <c r="AQ188" s="44"/>
      <c r="AR188" s="44"/>
      <c r="AS188" s="44"/>
      <c r="AT188" s="58" t="str">
        <f t="shared" si="101"/>
        <v/>
      </c>
      <c r="AU188" s="42"/>
      <c r="AV188" s="42"/>
      <c r="AW188" s="42"/>
      <c r="AX188" s="42"/>
      <c r="AY188" s="42"/>
      <c r="AZ188" s="42"/>
      <c r="BA188" s="54" t="str">
        <f t="shared" si="89"/>
        <v/>
      </c>
      <c r="BB188" s="44"/>
      <c r="BC188" s="42"/>
      <c r="BD188" s="42"/>
      <c r="BE188" s="42"/>
      <c r="BF188" s="42"/>
      <c r="BG188" s="42"/>
      <c r="BH188" s="42"/>
      <c r="BI188" s="54" t="str">
        <f t="shared" si="102"/>
        <v/>
      </c>
      <c r="BJ188" s="44"/>
      <c r="BK188" s="44"/>
      <c r="BL188" s="44"/>
      <c r="BM188" s="44"/>
      <c r="BN188" s="44"/>
      <c r="BO188" s="44"/>
      <c r="BP188" s="58" t="str">
        <f t="shared" si="103"/>
        <v/>
      </c>
      <c r="BQ188" s="42"/>
      <c r="BR188" s="42"/>
      <c r="BS188" s="42"/>
      <c r="BT188" s="42"/>
      <c r="BU188" s="42"/>
      <c r="BV188" s="42"/>
      <c r="BW188" s="54" t="str">
        <f t="shared" si="104"/>
        <v/>
      </c>
      <c r="BX188" s="44"/>
      <c r="BY188" s="44"/>
      <c r="BZ188" s="44"/>
      <c r="CA188" s="44"/>
      <c r="CB188" s="44"/>
      <c r="CC188" s="44"/>
      <c r="CD188" s="58" t="str">
        <f t="shared" si="105"/>
        <v/>
      </c>
      <c r="CE188" s="42"/>
      <c r="CF188" s="42"/>
      <c r="CG188" s="42"/>
      <c r="CH188" s="42"/>
      <c r="CI188" s="42"/>
      <c r="CJ188" s="42"/>
      <c r="CK188" s="54" t="str">
        <f t="shared" si="106"/>
        <v/>
      </c>
      <c r="CL188" s="42"/>
      <c r="CM188" s="44"/>
      <c r="CN188" s="44"/>
      <c r="CO188" s="44"/>
      <c r="CP188" s="44"/>
      <c r="CQ188" s="44"/>
      <c r="CR188" s="44"/>
      <c r="CS188" s="44"/>
      <c r="CT188" s="58" t="str">
        <f t="shared" si="107"/>
        <v/>
      </c>
      <c r="CU188" s="44"/>
      <c r="CV188" s="44"/>
      <c r="CW188" s="44"/>
      <c r="CX188" s="44"/>
      <c r="CY188" s="44"/>
      <c r="CZ188" s="44"/>
      <c r="DA188" s="58" t="str">
        <f t="shared" si="108"/>
        <v/>
      </c>
      <c r="DB188" s="65"/>
      <c r="DC188" s="65"/>
      <c r="DD188" s="65"/>
      <c r="DE188" s="65"/>
      <c r="DF188" s="65"/>
      <c r="DG188" s="65"/>
      <c r="DH188" s="58" t="str">
        <f t="shared" si="109"/>
        <v/>
      </c>
      <c r="DI188" s="65"/>
      <c r="DJ188" s="65"/>
      <c r="DK188" s="65"/>
      <c r="DL188" s="65"/>
      <c r="DM188" s="65"/>
      <c r="DN188" s="65"/>
      <c r="DO188" s="58" t="str">
        <f t="shared" si="110"/>
        <v/>
      </c>
      <c r="DP188" s="77"/>
      <c r="DQ188" s="77"/>
      <c r="DR188" s="65"/>
      <c r="DS188" s="65"/>
      <c r="DT188" s="65"/>
      <c r="DU188" s="65"/>
      <c r="DV188" s="65"/>
      <c r="DW188" s="65"/>
      <c r="DX188" s="58" t="str">
        <f t="shared" si="111"/>
        <v/>
      </c>
      <c r="DY188" s="43"/>
      <c r="DZ188" s="43"/>
      <c r="EA188" s="43"/>
      <c r="EB188" s="44" t="str">
        <f t="shared" si="112"/>
        <v/>
      </c>
      <c r="EC188" s="42"/>
      <c r="ED188" s="42"/>
      <c r="EE188" s="42"/>
      <c r="EF188" s="42"/>
      <c r="EG188" s="42"/>
      <c r="EH188" s="42"/>
      <c r="EI188" s="56" t="str">
        <f t="shared" si="90"/>
        <v/>
      </c>
      <c r="EJ188" s="42"/>
      <c r="EK188" s="42"/>
      <c r="EL188" s="42"/>
      <c r="EM188" s="42"/>
      <c r="EN188" s="42"/>
      <c r="EO188" s="42"/>
      <c r="EP188" s="42"/>
      <c r="EQ188" s="54" t="str">
        <f t="shared" si="91"/>
        <v>0</v>
      </c>
      <c r="ER188" s="42"/>
      <c r="ES188" s="42"/>
      <c r="ET188" s="42"/>
      <c r="EU188" s="42"/>
      <c r="EV188" s="42"/>
      <c r="EW188" s="42"/>
      <c r="EX188" s="42"/>
      <c r="EY188" s="54" t="str">
        <f t="shared" si="92"/>
        <v>0</v>
      </c>
      <c r="EZ188" s="42"/>
      <c r="FA188" s="42"/>
      <c r="FB188" s="42"/>
      <c r="FC188" s="42"/>
      <c r="FD188" s="42"/>
      <c r="FE188" s="42"/>
      <c r="FF188" s="42"/>
      <c r="FG188" s="54" t="str">
        <f t="shared" si="93"/>
        <v/>
      </c>
      <c r="FH188" s="42"/>
      <c r="FI188" s="42"/>
      <c r="FJ188" s="42"/>
      <c r="FK188" s="42"/>
      <c r="FL188" s="42"/>
      <c r="FM188" s="42"/>
      <c r="FN188" s="42"/>
      <c r="FO188" s="54" t="str">
        <f t="shared" si="94"/>
        <v/>
      </c>
      <c r="FP188" s="42"/>
      <c r="FQ188" s="42"/>
      <c r="FR188" s="42"/>
      <c r="FS188" s="42"/>
      <c r="FT188" s="42"/>
      <c r="FU188" s="42"/>
      <c r="FV188" s="42"/>
      <c r="FW188" s="54" t="str">
        <f t="shared" si="95"/>
        <v/>
      </c>
      <c r="FX188" s="42"/>
    </row>
    <row r="189" spans="1:180">
      <c r="A189" s="41"/>
      <c r="B189" s="41"/>
      <c r="C189" s="41"/>
      <c r="D189" s="41"/>
      <c r="E189" s="42"/>
      <c r="F189" s="42"/>
      <c r="G189" s="42"/>
      <c r="H189" s="42"/>
      <c r="I189" s="42"/>
      <c r="J189" s="42"/>
      <c r="K189" s="54" t="str">
        <f t="shared" si="96"/>
        <v/>
      </c>
      <c r="L189" s="43"/>
      <c r="M189" s="43"/>
      <c r="N189" s="43"/>
      <c r="O189" s="43"/>
      <c r="P189" s="43"/>
      <c r="Q189" s="43"/>
      <c r="R189" s="54" t="e">
        <f t="shared" si="97"/>
        <v>#DIV/0!</v>
      </c>
      <c r="S189" s="43"/>
      <c r="T189" s="43"/>
      <c r="U189" s="43"/>
      <c r="V189" s="43"/>
      <c r="W189" s="43"/>
      <c r="X189" s="43"/>
      <c r="Y189" s="56" t="str">
        <f t="shared" si="98"/>
        <v/>
      </c>
      <c r="Z189" s="42"/>
      <c r="AA189" s="42"/>
      <c r="AB189" s="42"/>
      <c r="AC189" s="42"/>
      <c r="AD189" s="42"/>
      <c r="AE189" s="42"/>
      <c r="AF189" s="54" t="e">
        <f t="shared" si="99"/>
        <v>#DIV/0!</v>
      </c>
      <c r="AG189" s="42"/>
      <c r="AH189" s="42"/>
      <c r="AI189" s="42"/>
      <c r="AJ189" s="42"/>
      <c r="AK189" s="42"/>
      <c r="AL189" s="42"/>
      <c r="AM189" s="54" t="str">
        <f t="shared" si="100"/>
        <v/>
      </c>
      <c r="AN189" s="44"/>
      <c r="AO189" s="44"/>
      <c r="AP189" s="44"/>
      <c r="AQ189" s="44"/>
      <c r="AR189" s="44"/>
      <c r="AS189" s="44"/>
      <c r="AT189" s="58" t="str">
        <f t="shared" si="101"/>
        <v/>
      </c>
      <c r="AU189" s="42"/>
      <c r="AV189" s="42"/>
      <c r="AW189" s="42"/>
      <c r="AX189" s="42"/>
      <c r="AY189" s="42"/>
      <c r="AZ189" s="42"/>
      <c r="BA189" s="54" t="str">
        <f t="shared" si="89"/>
        <v/>
      </c>
      <c r="BB189" s="44"/>
      <c r="BC189" s="42"/>
      <c r="BD189" s="42"/>
      <c r="BE189" s="42"/>
      <c r="BF189" s="42"/>
      <c r="BG189" s="42"/>
      <c r="BH189" s="42"/>
      <c r="BI189" s="54" t="str">
        <f t="shared" si="102"/>
        <v/>
      </c>
      <c r="BJ189" s="44"/>
      <c r="BK189" s="44"/>
      <c r="BL189" s="44"/>
      <c r="BM189" s="44"/>
      <c r="BN189" s="44"/>
      <c r="BO189" s="44"/>
      <c r="BP189" s="58" t="str">
        <f t="shared" si="103"/>
        <v/>
      </c>
      <c r="BQ189" s="42"/>
      <c r="BR189" s="42"/>
      <c r="BS189" s="42"/>
      <c r="BT189" s="42"/>
      <c r="BU189" s="42"/>
      <c r="BV189" s="42"/>
      <c r="BW189" s="54" t="str">
        <f t="shared" si="104"/>
        <v/>
      </c>
      <c r="BX189" s="44"/>
      <c r="BY189" s="44"/>
      <c r="BZ189" s="44"/>
      <c r="CA189" s="44"/>
      <c r="CB189" s="44"/>
      <c r="CC189" s="44"/>
      <c r="CD189" s="58" t="str">
        <f t="shared" si="105"/>
        <v/>
      </c>
      <c r="CE189" s="42"/>
      <c r="CF189" s="42"/>
      <c r="CG189" s="42"/>
      <c r="CH189" s="42"/>
      <c r="CI189" s="42"/>
      <c r="CJ189" s="42"/>
      <c r="CK189" s="54" t="str">
        <f t="shared" si="106"/>
        <v/>
      </c>
      <c r="CL189" s="42"/>
      <c r="CM189" s="44"/>
      <c r="CN189" s="44"/>
      <c r="CO189" s="44"/>
      <c r="CP189" s="44"/>
      <c r="CQ189" s="44"/>
      <c r="CR189" s="44"/>
      <c r="CS189" s="44"/>
      <c r="CT189" s="58" t="str">
        <f t="shared" si="107"/>
        <v/>
      </c>
      <c r="CU189" s="44"/>
      <c r="CV189" s="44"/>
      <c r="CW189" s="44"/>
      <c r="CX189" s="44"/>
      <c r="CY189" s="44"/>
      <c r="CZ189" s="44"/>
      <c r="DA189" s="58" t="str">
        <f t="shared" si="108"/>
        <v/>
      </c>
      <c r="DB189" s="65"/>
      <c r="DC189" s="65"/>
      <c r="DD189" s="65"/>
      <c r="DE189" s="65"/>
      <c r="DF189" s="65"/>
      <c r="DG189" s="65"/>
      <c r="DH189" s="58" t="str">
        <f t="shared" si="109"/>
        <v/>
      </c>
      <c r="DI189" s="65"/>
      <c r="DJ189" s="65"/>
      <c r="DK189" s="65"/>
      <c r="DL189" s="65"/>
      <c r="DM189" s="65"/>
      <c r="DN189" s="65"/>
      <c r="DO189" s="58" t="str">
        <f t="shared" si="110"/>
        <v/>
      </c>
      <c r="DP189" s="77"/>
      <c r="DQ189" s="77"/>
      <c r="DR189" s="65"/>
      <c r="DS189" s="65"/>
      <c r="DT189" s="65"/>
      <c r="DU189" s="65"/>
      <c r="DV189" s="65"/>
      <c r="DW189" s="65"/>
      <c r="DX189" s="58" t="str">
        <f t="shared" si="111"/>
        <v/>
      </c>
      <c r="DY189" s="43"/>
      <c r="DZ189" s="43"/>
      <c r="EA189" s="43"/>
      <c r="EB189" s="44" t="str">
        <f t="shared" si="112"/>
        <v/>
      </c>
      <c r="EC189" s="42"/>
      <c r="ED189" s="42"/>
      <c r="EE189" s="42"/>
      <c r="EF189" s="42"/>
      <c r="EG189" s="42"/>
      <c r="EH189" s="42"/>
      <c r="EI189" s="56" t="str">
        <f t="shared" si="90"/>
        <v/>
      </c>
      <c r="EJ189" s="42"/>
      <c r="EK189" s="42"/>
      <c r="EL189" s="42"/>
      <c r="EM189" s="42"/>
      <c r="EN189" s="42"/>
      <c r="EO189" s="42"/>
      <c r="EP189" s="42"/>
      <c r="EQ189" s="54" t="str">
        <f t="shared" si="91"/>
        <v>0</v>
      </c>
      <c r="ER189" s="42"/>
      <c r="ES189" s="42"/>
      <c r="ET189" s="42"/>
      <c r="EU189" s="42"/>
      <c r="EV189" s="42"/>
      <c r="EW189" s="42"/>
      <c r="EX189" s="42"/>
      <c r="EY189" s="54" t="str">
        <f t="shared" si="92"/>
        <v>0</v>
      </c>
      <c r="EZ189" s="42"/>
      <c r="FA189" s="42"/>
      <c r="FB189" s="42"/>
      <c r="FC189" s="42"/>
      <c r="FD189" s="42"/>
      <c r="FE189" s="42"/>
      <c r="FF189" s="42"/>
      <c r="FG189" s="54" t="str">
        <f t="shared" si="93"/>
        <v/>
      </c>
      <c r="FH189" s="42"/>
      <c r="FI189" s="42"/>
      <c r="FJ189" s="42"/>
      <c r="FK189" s="42"/>
      <c r="FL189" s="42"/>
      <c r="FM189" s="42"/>
      <c r="FN189" s="42"/>
      <c r="FO189" s="54" t="str">
        <f t="shared" si="94"/>
        <v/>
      </c>
      <c r="FP189" s="42"/>
      <c r="FQ189" s="42"/>
      <c r="FR189" s="42"/>
      <c r="FS189" s="42"/>
      <c r="FT189" s="42"/>
      <c r="FU189" s="42"/>
      <c r="FV189" s="42"/>
      <c r="FW189" s="54" t="str">
        <f t="shared" si="95"/>
        <v/>
      </c>
      <c r="FX189" s="42"/>
    </row>
    <row r="190" spans="1:180">
      <c r="A190" s="41"/>
      <c r="B190" s="41"/>
      <c r="C190" s="41"/>
      <c r="D190" s="41"/>
      <c r="E190" s="42"/>
      <c r="F190" s="42"/>
      <c r="G190" s="42"/>
      <c r="H190" s="42"/>
      <c r="I190" s="42"/>
      <c r="J190" s="42"/>
      <c r="K190" s="54" t="str">
        <f t="shared" si="96"/>
        <v/>
      </c>
      <c r="L190" s="43"/>
      <c r="M190" s="43"/>
      <c r="N190" s="43"/>
      <c r="O190" s="43"/>
      <c r="P190" s="43"/>
      <c r="Q190" s="43"/>
      <c r="R190" s="54" t="e">
        <f t="shared" si="97"/>
        <v>#DIV/0!</v>
      </c>
      <c r="S190" s="43"/>
      <c r="T190" s="43"/>
      <c r="U190" s="43"/>
      <c r="V190" s="43"/>
      <c r="W190" s="43"/>
      <c r="X190" s="43"/>
      <c r="Y190" s="56" t="str">
        <f t="shared" si="98"/>
        <v/>
      </c>
      <c r="Z190" s="42"/>
      <c r="AA190" s="42"/>
      <c r="AB190" s="42"/>
      <c r="AC190" s="42"/>
      <c r="AD190" s="42"/>
      <c r="AE190" s="42"/>
      <c r="AF190" s="54" t="e">
        <f t="shared" si="99"/>
        <v>#DIV/0!</v>
      </c>
      <c r="AG190" s="42"/>
      <c r="AH190" s="42"/>
      <c r="AI190" s="42"/>
      <c r="AJ190" s="42"/>
      <c r="AK190" s="42"/>
      <c r="AL190" s="42"/>
      <c r="AM190" s="54" t="str">
        <f t="shared" si="100"/>
        <v/>
      </c>
      <c r="AN190" s="44"/>
      <c r="AO190" s="44"/>
      <c r="AP190" s="44"/>
      <c r="AQ190" s="44"/>
      <c r="AR190" s="44"/>
      <c r="AS190" s="44"/>
      <c r="AT190" s="58" t="str">
        <f t="shared" si="101"/>
        <v/>
      </c>
      <c r="AU190" s="42"/>
      <c r="AV190" s="42"/>
      <c r="AW190" s="42"/>
      <c r="AX190" s="42"/>
      <c r="AY190" s="42"/>
      <c r="AZ190" s="42"/>
      <c r="BA190" s="54" t="str">
        <f t="shared" si="89"/>
        <v/>
      </c>
      <c r="BB190" s="44"/>
      <c r="BC190" s="42"/>
      <c r="BD190" s="42"/>
      <c r="BE190" s="42"/>
      <c r="BF190" s="42"/>
      <c r="BG190" s="42"/>
      <c r="BH190" s="42"/>
      <c r="BI190" s="54" t="str">
        <f t="shared" si="102"/>
        <v/>
      </c>
      <c r="BJ190" s="44"/>
      <c r="BK190" s="44"/>
      <c r="BL190" s="44"/>
      <c r="BM190" s="44"/>
      <c r="BN190" s="44"/>
      <c r="BO190" s="44"/>
      <c r="BP190" s="58" t="str">
        <f t="shared" si="103"/>
        <v/>
      </c>
      <c r="BQ190" s="42"/>
      <c r="BR190" s="42"/>
      <c r="BS190" s="42"/>
      <c r="BT190" s="42"/>
      <c r="BU190" s="42"/>
      <c r="BV190" s="42"/>
      <c r="BW190" s="54" t="str">
        <f t="shared" si="104"/>
        <v/>
      </c>
      <c r="BX190" s="44"/>
      <c r="BY190" s="44"/>
      <c r="BZ190" s="44"/>
      <c r="CA190" s="44"/>
      <c r="CB190" s="44"/>
      <c r="CC190" s="44"/>
      <c r="CD190" s="58" t="str">
        <f t="shared" si="105"/>
        <v/>
      </c>
      <c r="CE190" s="42"/>
      <c r="CF190" s="42"/>
      <c r="CG190" s="42"/>
      <c r="CH190" s="42"/>
      <c r="CI190" s="42"/>
      <c r="CJ190" s="42"/>
      <c r="CK190" s="54" t="str">
        <f t="shared" si="106"/>
        <v/>
      </c>
      <c r="CL190" s="42"/>
      <c r="CM190" s="44"/>
      <c r="CN190" s="44"/>
      <c r="CO190" s="44"/>
      <c r="CP190" s="44"/>
      <c r="CQ190" s="44"/>
      <c r="CR190" s="44"/>
      <c r="CS190" s="44"/>
      <c r="CT190" s="58" t="str">
        <f t="shared" si="107"/>
        <v/>
      </c>
      <c r="CU190" s="44"/>
      <c r="CV190" s="44"/>
      <c r="CW190" s="44"/>
      <c r="CX190" s="44"/>
      <c r="CY190" s="44"/>
      <c r="CZ190" s="44"/>
      <c r="DA190" s="58" t="str">
        <f t="shared" si="108"/>
        <v/>
      </c>
      <c r="DB190" s="65"/>
      <c r="DC190" s="65"/>
      <c r="DD190" s="65"/>
      <c r="DE190" s="65"/>
      <c r="DF190" s="65"/>
      <c r="DG190" s="65"/>
      <c r="DH190" s="58" t="str">
        <f t="shared" si="109"/>
        <v/>
      </c>
      <c r="DI190" s="65"/>
      <c r="DJ190" s="65"/>
      <c r="DK190" s="65"/>
      <c r="DL190" s="65"/>
      <c r="DM190" s="65"/>
      <c r="DN190" s="65"/>
      <c r="DO190" s="58" t="str">
        <f t="shared" si="110"/>
        <v/>
      </c>
      <c r="DP190" s="77"/>
      <c r="DQ190" s="77"/>
      <c r="DR190" s="65"/>
      <c r="DS190" s="65"/>
      <c r="DT190" s="65"/>
      <c r="DU190" s="65"/>
      <c r="DV190" s="65"/>
      <c r="DW190" s="65"/>
      <c r="DX190" s="58" t="str">
        <f t="shared" si="111"/>
        <v/>
      </c>
      <c r="DY190" s="43"/>
      <c r="DZ190" s="43"/>
      <c r="EA190" s="43"/>
      <c r="EB190" s="44" t="str">
        <f t="shared" si="112"/>
        <v/>
      </c>
      <c r="EC190" s="42"/>
      <c r="ED190" s="42"/>
      <c r="EE190" s="42"/>
      <c r="EF190" s="42"/>
      <c r="EG190" s="42"/>
      <c r="EH190" s="42"/>
      <c r="EI190" s="56" t="str">
        <f t="shared" si="90"/>
        <v/>
      </c>
      <c r="EJ190" s="42"/>
      <c r="EK190" s="42"/>
      <c r="EL190" s="42"/>
      <c r="EM190" s="42"/>
      <c r="EN190" s="42"/>
      <c r="EO190" s="42"/>
      <c r="EP190" s="42"/>
      <c r="EQ190" s="54" t="str">
        <f t="shared" si="91"/>
        <v>0</v>
      </c>
      <c r="ER190" s="42"/>
      <c r="ES190" s="42"/>
      <c r="ET190" s="42"/>
      <c r="EU190" s="42"/>
      <c r="EV190" s="42"/>
      <c r="EW190" s="42"/>
      <c r="EX190" s="42"/>
      <c r="EY190" s="54" t="str">
        <f t="shared" si="92"/>
        <v>0</v>
      </c>
      <c r="EZ190" s="42"/>
      <c r="FA190" s="42"/>
      <c r="FB190" s="42"/>
      <c r="FC190" s="42"/>
      <c r="FD190" s="42"/>
      <c r="FE190" s="42"/>
      <c r="FF190" s="42"/>
      <c r="FG190" s="54" t="str">
        <f t="shared" si="93"/>
        <v/>
      </c>
      <c r="FH190" s="42"/>
      <c r="FI190" s="42"/>
      <c r="FJ190" s="42"/>
      <c r="FK190" s="42"/>
      <c r="FL190" s="42"/>
      <c r="FM190" s="42"/>
      <c r="FN190" s="42"/>
      <c r="FO190" s="54" t="str">
        <f t="shared" si="94"/>
        <v/>
      </c>
      <c r="FP190" s="42"/>
      <c r="FQ190" s="42"/>
      <c r="FR190" s="42"/>
      <c r="FS190" s="42"/>
      <c r="FT190" s="42"/>
      <c r="FU190" s="42"/>
      <c r="FV190" s="42"/>
      <c r="FW190" s="54" t="str">
        <f t="shared" si="95"/>
        <v/>
      </c>
      <c r="FX190" s="42"/>
    </row>
    <row r="191" spans="1:180">
      <c r="A191" s="41"/>
      <c r="B191" s="41"/>
      <c r="C191" s="41"/>
      <c r="D191" s="41"/>
      <c r="E191" s="42"/>
      <c r="F191" s="42"/>
      <c r="G191" s="42"/>
      <c r="H191" s="42"/>
      <c r="I191" s="42"/>
      <c r="J191" s="42"/>
      <c r="K191" s="54" t="str">
        <f t="shared" si="96"/>
        <v/>
      </c>
      <c r="L191" s="43"/>
      <c r="M191" s="43"/>
      <c r="N191" s="43"/>
      <c r="O191" s="43"/>
      <c r="P191" s="43"/>
      <c r="Q191" s="43"/>
      <c r="R191" s="54" t="e">
        <f t="shared" si="97"/>
        <v>#DIV/0!</v>
      </c>
      <c r="S191" s="43"/>
      <c r="T191" s="43"/>
      <c r="U191" s="43"/>
      <c r="V191" s="43"/>
      <c r="W191" s="43"/>
      <c r="X191" s="43"/>
      <c r="Y191" s="56" t="str">
        <f t="shared" si="98"/>
        <v/>
      </c>
      <c r="Z191" s="42"/>
      <c r="AA191" s="42"/>
      <c r="AB191" s="42"/>
      <c r="AC191" s="42"/>
      <c r="AD191" s="42"/>
      <c r="AE191" s="42"/>
      <c r="AF191" s="54" t="e">
        <f t="shared" si="99"/>
        <v>#DIV/0!</v>
      </c>
      <c r="AG191" s="42"/>
      <c r="AH191" s="42"/>
      <c r="AI191" s="42"/>
      <c r="AJ191" s="42"/>
      <c r="AK191" s="42"/>
      <c r="AL191" s="42"/>
      <c r="AM191" s="54" t="str">
        <f t="shared" si="100"/>
        <v/>
      </c>
      <c r="AN191" s="44"/>
      <c r="AO191" s="44"/>
      <c r="AP191" s="44"/>
      <c r="AQ191" s="44"/>
      <c r="AR191" s="44"/>
      <c r="AS191" s="44"/>
      <c r="AT191" s="58" t="str">
        <f t="shared" si="101"/>
        <v/>
      </c>
      <c r="AU191" s="42"/>
      <c r="AV191" s="42"/>
      <c r="AW191" s="42"/>
      <c r="AX191" s="42"/>
      <c r="AY191" s="42"/>
      <c r="AZ191" s="42"/>
      <c r="BA191" s="54" t="str">
        <f t="shared" si="89"/>
        <v/>
      </c>
      <c r="BB191" s="44"/>
      <c r="BC191" s="42"/>
      <c r="BD191" s="42"/>
      <c r="BE191" s="42"/>
      <c r="BF191" s="42"/>
      <c r="BG191" s="42"/>
      <c r="BH191" s="42"/>
      <c r="BI191" s="54" t="str">
        <f t="shared" si="102"/>
        <v/>
      </c>
      <c r="BJ191" s="44"/>
      <c r="BK191" s="44"/>
      <c r="BL191" s="44"/>
      <c r="BM191" s="44"/>
      <c r="BN191" s="44"/>
      <c r="BO191" s="44"/>
      <c r="BP191" s="58" t="str">
        <f t="shared" si="103"/>
        <v/>
      </c>
      <c r="BQ191" s="42"/>
      <c r="BR191" s="42"/>
      <c r="BS191" s="42"/>
      <c r="BT191" s="42"/>
      <c r="BU191" s="42"/>
      <c r="BV191" s="42"/>
      <c r="BW191" s="54" t="str">
        <f t="shared" si="104"/>
        <v/>
      </c>
      <c r="BX191" s="44"/>
      <c r="BY191" s="44"/>
      <c r="BZ191" s="44"/>
      <c r="CA191" s="44"/>
      <c r="CB191" s="44"/>
      <c r="CC191" s="44"/>
      <c r="CD191" s="58" t="str">
        <f t="shared" si="105"/>
        <v/>
      </c>
      <c r="CE191" s="42"/>
      <c r="CF191" s="42"/>
      <c r="CG191" s="42"/>
      <c r="CH191" s="42"/>
      <c r="CI191" s="42"/>
      <c r="CJ191" s="42"/>
      <c r="CK191" s="54" t="str">
        <f t="shared" si="106"/>
        <v/>
      </c>
      <c r="CL191" s="42"/>
      <c r="CM191" s="44"/>
      <c r="CN191" s="44"/>
      <c r="CO191" s="44"/>
      <c r="CP191" s="44"/>
      <c r="CQ191" s="44"/>
      <c r="CR191" s="44"/>
      <c r="CS191" s="44"/>
      <c r="CT191" s="58" t="str">
        <f t="shared" si="107"/>
        <v/>
      </c>
      <c r="CU191" s="44"/>
      <c r="CV191" s="44"/>
      <c r="CW191" s="44"/>
      <c r="CX191" s="44"/>
      <c r="CY191" s="44"/>
      <c r="CZ191" s="44"/>
      <c r="DA191" s="58" t="str">
        <f t="shared" si="108"/>
        <v/>
      </c>
      <c r="DB191" s="65"/>
      <c r="DC191" s="65"/>
      <c r="DD191" s="65"/>
      <c r="DE191" s="65"/>
      <c r="DF191" s="65"/>
      <c r="DG191" s="65"/>
      <c r="DH191" s="58" t="str">
        <f t="shared" si="109"/>
        <v/>
      </c>
      <c r="DI191" s="65"/>
      <c r="DJ191" s="65"/>
      <c r="DK191" s="65"/>
      <c r="DL191" s="65"/>
      <c r="DM191" s="65"/>
      <c r="DN191" s="65"/>
      <c r="DO191" s="58" t="str">
        <f t="shared" si="110"/>
        <v/>
      </c>
      <c r="DP191" s="77"/>
      <c r="DQ191" s="77"/>
      <c r="DR191" s="65"/>
      <c r="DS191" s="65"/>
      <c r="DT191" s="65"/>
      <c r="DU191" s="65"/>
      <c r="DV191" s="65"/>
      <c r="DW191" s="65"/>
      <c r="DX191" s="58" t="str">
        <f t="shared" si="111"/>
        <v/>
      </c>
      <c r="DY191" s="43"/>
      <c r="DZ191" s="43"/>
      <c r="EA191" s="43"/>
      <c r="EB191" s="44" t="str">
        <f t="shared" si="112"/>
        <v/>
      </c>
      <c r="EC191" s="42"/>
      <c r="ED191" s="42"/>
      <c r="EE191" s="42"/>
      <c r="EF191" s="42"/>
      <c r="EG191" s="42"/>
      <c r="EH191" s="42"/>
      <c r="EI191" s="56" t="str">
        <f t="shared" si="90"/>
        <v/>
      </c>
      <c r="EJ191" s="42"/>
      <c r="EK191" s="42"/>
      <c r="EL191" s="42"/>
      <c r="EM191" s="42"/>
      <c r="EN191" s="42"/>
      <c r="EO191" s="42"/>
      <c r="EP191" s="42"/>
      <c r="EQ191" s="54" t="str">
        <f t="shared" si="91"/>
        <v>0</v>
      </c>
      <c r="ER191" s="42"/>
      <c r="ES191" s="42"/>
      <c r="ET191" s="42"/>
      <c r="EU191" s="42"/>
      <c r="EV191" s="42"/>
      <c r="EW191" s="42"/>
      <c r="EX191" s="42"/>
      <c r="EY191" s="54" t="str">
        <f t="shared" si="92"/>
        <v>0</v>
      </c>
      <c r="EZ191" s="42"/>
      <c r="FA191" s="42"/>
      <c r="FB191" s="42"/>
      <c r="FC191" s="42"/>
      <c r="FD191" s="42"/>
      <c r="FE191" s="42"/>
      <c r="FF191" s="42"/>
      <c r="FG191" s="54" t="str">
        <f t="shared" si="93"/>
        <v/>
      </c>
      <c r="FH191" s="42"/>
      <c r="FI191" s="42"/>
      <c r="FJ191" s="42"/>
      <c r="FK191" s="42"/>
      <c r="FL191" s="42"/>
      <c r="FM191" s="42"/>
      <c r="FN191" s="42"/>
      <c r="FO191" s="54" t="str">
        <f t="shared" si="94"/>
        <v/>
      </c>
      <c r="FP191" s="42"/>
      <c r="FQ191" s="42"/>
      <c r="FR191" s="42"/>
      <c r="FS191" s="42"/>
      <c r="FT191" s="42"/>
      <c r="FU191" s="42"/>
      <c r="FV191" s="42"/>
      <c r="FW191" s="54" t="str">
        <f t="shared" si="95"/>
        <v/>
      </c>
      <c r="FX191" s="42"/>
    </row>
    <row r="192" spans="1:180">
      <c r="A192" s="41"/>
      <c r="B192" s="41"/>
      <c r="C192" s="41"/>
      <c r="D192" s="41"/>
      <c r="E192" s="42"/>
      <c r="F192" s="42"/>
      <c r="G192" s="42"/>
      <c r="H192" s="42"/>
      <c r="I192" s="42"/>
      <c r="J192" s="42"/>
      <c r="K192" s="54" t="str">
        <f t="shared" si="96"/>
        <v/>
      </c>
      <c r="L192" s="43"/>
      <c r="M192" s="43"/>
      <c r="N192" s="43"/>
      <c r="O192" s="43"/>
      <c r="P192" s="43"/>
      <c r="Q192" s="43"/>
      <c r="R192" s="54" t="e">
        <f t="shared" si="97"/>
        <v>#DIV/0!</v>
      </c>
      <c r="S192" s="43"/>
      <c r="T192" s="43"/>
      <c r="U192" s="43"/>
      <c r="V192" s="43"/>
      <c r="W192" s="43"/>
      <c r="X192" s="43"/>
      <c r="Y192" s="56" t="str">
        <f t="shared" si="98"/>
        <v/>
      </c>
      <c r="Z192" s="42"/>
      <c r="AA192" s="42"/>
      <c r="AB192" s="42"/>
      <c r="AC192" s="42"/>
      <c r="AD192" s="42"/>
      <c r="AE192" s="42"/>
      <c r="AF192" s="54" t="e">
        <f t="shared" si="99"/>
        <v>#DIV/0!</v>
      </c>
      <c r="AG192" s="42"/>
      <c r="AH192" s="42"/>
      <c r="AI192" s="42"/>
      <c r="AJ192" s="42"/>
      <c r="AK192" s="42"/>
      <c r="AL192" s="42"/>
      <c r="AM192" s="54" t="str">
        <f t="shared" si="100"/>
        <v/>
      </c>
      <c r="AN192" s="44"/>
      <c r="AO192" s="44"/>
      <c r="AP192" s="44"/>
      <c r="AQ192" s="44"/>
      <c r="AR192" s="44"/>
      <c r="AS192" s="44"/>
      <c r="AT192" s="58" t="str">
        <f t="shared" si="101"/>
        <v/>
      </c>
      <c r="AU192" s="42"/>
      <c r="AV192" s="42"/>
      <c r="AW192" s="42"/>
      <c r="AX192" s="42"/>
      <c r="AY192" s="42"/>
      <c r="AZ192" s="42"/>
      <c r="BA192" s="54" t="str">
        <f t="shared" si="89"/>
        <v/>
      </c>
      <c r="BB192" s="44"/>
      <c r="BC192" s="42"/>
      <c r="BD192" s="42"/>
      <c r="BE192" s="42"/>
      <c r="BF192" s="42"/>
      <c r="BG192" s="42"/>
      <c r="BH192" s="42"/>
      <c r="BI192" s="54" t="str">
        <f t="shared" si="102"/>
        <v/>
      </c>
      <c r="BJ192" s="44"/>
      <c r="BK192" s="44"/>
      <c r="BL192" s="44"/>
      <c r="BM192" s="44"/>
      <c r="BN192" s="44"/>
      <c r="BO192" s="44"/>
      <c r="BP192" s="58" t="str">
        <f t="shared" si="103"/>
        <v/>
      </c>
      <c r="BQ192" s="42"/>
      <c r="BR192" s="42"/>
      <c r="BS192" s="42"/>
      <c r="BT192" s="42"/>
      <c r="BU192" s="42"/>
      <c r="BV192" s="42"/>
      <c r="BW192" s="54" t="str">
        <f t="shared" si="104"/>
        <v/>
      </c>
      <c r="BX192" s="44"/>
      <c r="BY192" s="44"/>
      <c r="BZ192" s="44"/>
      <c r="CA192" s="44"/>
      <c r="CB192" s="44"/>
      <c r="CC192" s="44"/>
      <c r="CD192" s="58" t="str">
        <f t="shared" si="105"/>
        <v/>
      </c>
      <c r="CE192" s="42"/>
      <c r="CF192" s="42"/>
      <c r="CG192" s="42"/>
      <c r="CH192" s="42"/>
      <c r="CI192" s="42"/>
      <c r="CJ192" s="42"/>
      <c r="CK192" s="54" t="str">
        <f t="shared" si="106"/>
        <v/>
      </c>
      <c r="CL192" s="42"/>
      <c r="CM192" s="44"/>
      <c r="CN192" s="44"/>
      <c r="CO192" s="44"/>
      <c r="CP192" s="44"/>
      <c r="CQ192" s="44"/>
      <c r="CR192" s="44"/>
      <c r="CS192" s="44"/>
      <c r="CT192" s="58" t="str">
        <f t="shared" si="107"/>
        <v/>
      </c>
      <c r="CU192" s="44"/>
      <c r="CV192" s="44"/>
      <c r="CW192" s="44"/>
      <c r="CX192" s="44"/>
      <c r="CY192" s="44"/>
      <c r="CZ192" s="44"/>
      <c r="DA192" s="58" t="str">
        <f t="shared" si="108"/>
        <v/>
      </c>
      <c r="DB192" s="65"/>
      <c r="DC192" s="65"/>
      <c r="DD192" s="65"/>
      <c r="DE192" s="65"/>
      <c r="DF192" s="65"/>
      <c r="DG192" s="65"/>
      <c r="DH192" s="58" t="str">
        <f t="shared" si="109"/>
        <v/>
      </c>
      <c r="DI192" s="65"/>
      <c r="DJ192" s="65"/>
      <c r="DK192" s="65"/>
      <c r="DL192" s="65"/>
      <c r="DM192" s="65"/>
      <c r="DN192" s="65"/>
      <c r="DO192" s="58" t="str">
        <f t="shared" si="110"/>
        <v/>
      </c>
      <c r="DP192" s="77"/>
      <c r="DQ192" s="77"/>
      <c r="DR192" s="65"/>
      <c r="DS192" s="65"/>
      <c r="DT192" s="65"/>
      <c r="DU192" s="65"/>
      <c r="DV192" s="65"/>
      <c r="DW192" s="65"/>
      <c r="DX192" s="58" t="str">
        <f t="shared" si="111"/>
        <v/>
      </c>
      <c r="DY192" s="43"/>
      <c r="DZ192" s="43"/>
      <c r="EA192" s="43"/>
      <c r="EB192" s="44" t="str">
        <f t="shared" si="112"/>
        <v/>
      </c>
      <c r="EC192" s="42"/>
      <c r="ED192" s="42"/>
      <c r="EE192" s="42"/>
      <c r="EF192" s="42"/>
      <c r="EG192" s="42"/>
      <c r="EH192" s="42"/>
      <c r="EI192" s="56" t="str">
        <f t="shared" si="90"/>
        <v/>
      </c>
      <c r="EJ192" s="42"/>
      <c r="EK192" s="42"/>
      <c r="EL192" s="42"/>
      <c r="EM192" s="42"/>
      <c r="EN192" s="42"/>
      <c r="EO192" s="42"/>
      <c r="EP192" s="42"/>
      <c r="EQ192" s="54" t="str">
        <f t="shared" si="91"/>
        <v>0</v>
      </c>
      <c r="ER192" s="42"/>
      <c r="ES192" s="42"/>
      <c r="ET192" s="42"/>
      <c r="EU192" s="42"/>
      <c r="EV192" s="42"/>
      <c r="EW192" s="42"/>
      <c r="EX192" s="42"/>
      <c r="EY192" s="54" t="str">
        <f t="shared" si="92"/>
        <v>0</v>
      </c>
      <c r="EZ192" s="42"/>
      <c r="FA192" s="42"/>
      <c r="FB192" s="42"/>
      <c r="FC192" s="42"/>
      <c r="FD192" s="42"/>
      <c r="FE192" s="42"/>
      <c r="FF192" s="42"/>
      <c r="FG192" s="54" t="str">
        <f t="shared" si="93"/>
        <v/>
      </c>
      <c r="FH192" s="42"/>
      <c r="FI192" s="42"/>
      <c r="FJ192" s="42"/>
      <c r="FK192" s="42"/>
      <c r="FL192" s="42"/>
      <c r="FM192" s="42"/>
      <c r="FN192" s="42"/>
      <c r="FO192" s="54" t="str">
        <f t="shared" si="94"/>
        <v/>
      </c>
      <c r="FP192" s="42"/>
      <c r="FQ192" s="42"/>
      <c r="FR192" s="42"/>
      <c r="FS192" s="42"/>
      <c r="FT192" s="42"/>
      <c r="FU192" s="42"/>
      <c r="FV192" s="42"/>
      <c r="FW192" s="54" t="str">
        <f t="shared" si="95"/>
        <v/>
      </c>
      <c r="FX192" s="42"/>
    </row>
    <row r="193" spans="1:180">
      <c r="A193" s="41"/>
      <c r="B193" s="41"/>
      <c r="C193" s="41"/>
      <c r="D193" s="41"/>
      <c r="E193" s="42"/>
      <c r="F193" s="42"/>
      <c r="G193" s="42"/>
      <c r="H193" s="42"/>
      <c r="I193" s="42"/>
      <c r="J193" s="42"/>
      <c r="K193" s="54" t="str">
        <f t="shared" si="96"/>
        <v/>
      </c>
      <c r="L193" s="43"/>
      <c r="M193" s="43"/>
      <c r="N193" s="43"/>
      <c r="O193" s="43"/>
      <c r="P193" s="43"/>
      <c r="Q193" s="43"/>
      <c r="R193" s="54" t="e">
        <f t="shared" si="97"/>
        <v>#DIV/0!</v>
      </c>
      <c r="S193" s="43"/>
      <c r="T193" s="43"/>
      <c r="U193" s="43"/>
      <c r="V193" s="43"/>
      <c r="W193" s="43"/>
      <c r="X193" s="43"/>
      <c r="Y193" s="56" t="str">
        <f t="shared" si="98"/>
        <v/>
      </c>
      <c r="Z193" s="42"/>
      <c r="AA193" s="42"/>
      <c r="AB193" s="42"/>
      <c r="AC193" s="42"/>
      <c r="AD193" s="42"/>
      <c r="AE193" s="42"/>
      <c r="AF193" s="54" t="e">
        <f t="shared" si="99"/>
        <v>#DIV/0!</v>
      </c>
      <c r="AG193" s="42"/>
      <c r="AH193" s="42"/>
      <c r="AI193" s="42"/>
      <c r="AJ193" s="42"/>
      <c r="AK193" s="42"/>
      <c r="AL193" s="42"/>
      <c r="AM193" s="54" t="str">
        <f t="shared" si="100"/>
        <v/>
      </c>
      <c r="AN193" s="44"/>
      <c r="AO193" s="44"/>
      <c r="AP193" s="44"/>
      <c r="AQ193" s="44"/>
      <c r="AR193" s="44"/>
      <c r="AS193" s="44"/>
      <c r="AT193" s="58" t="str">
        <f t="shared" si="101"/>
        <v/>
      </c>
      <c r="AU193" s="42"/>
      <c r="AV193" s="42"/>
      <c r="AW193" s="42"/>
      <c r="AX193" s="42"/>
      <c r="AY193" s="42"/>
      <c r="AZ193" s="42"/>
      <c r="BA193" s="54" t="str">
        <f t="shared" si="89"/>
        <v/>
      </c>
      <c r="BB193" s="44"/>
      <c r="BC193" s="42"/>
      <c r="BD193" s="42"/>
      <c r="BE193" s="42"/>
      <c r="BF193" s="42"/>
      <c r="BG193" s="42"/>
      <c r="BH193" s="42"/>
      <c r="BI193" s="54" t="str">
        <f t="shared" si="102"/>
        <v/>
      </c>
      <c r="BJ193" s="44"/>
      <c r="BK193" s="44"/>
      <c r="BL193" s="44"/>
      <c r="BM193" s="44"/>
      <c r="BN193" s="44"/>
      <c r="BO193" s="44"/>
      <c r="BP193" s="58" t="str">
        <f t="shared" si="103"/>
        <v/>
      </c>
      <c r="BQ193" s="42"/>
      <c r="BR193" s="42"/>
      <c r="BS193" s="42"/>
      <c r="BT193" s="42"/>
      <c r="BU193" s="42"/>
      <c r="BV193" s="42"/>
      <c r="BW193" s="54" t="str">
        <f t="shared" si="104"/>
        <v/>
      </c>
      <c r="BX193" s="44"/>
      <c r="BY193" s="44"/>
      <c r="BZ193" s="44"/>
      <c r="CA193" s="44"/>
      <c r="CB193" s="44"/>
      <c r="CC193" s="44"/>
      <c r="CD193" s="58" t="str">
        <f t="shared" si="105"/>
        <v/>
      </c>
      <c r="CE193" s="42"/>
      <c r="CF193" s="42"/>
      <c r="CG193" s="42"/>
      <c r="CH193" s="42"/>
      <c r="CI193" s="42"/>
      <c r="CJ193" s="42"/>
      <c r="CK193" s="54" t="str">
        <f t="shared" si="106"/>
        <v/>
      </c>
      <c r="CL193" s="42"/>
      <c r="CM193" s="44"/>
      <c r="CN193" s="44"/>
      <c r="CO193" s="44"/>
      <c r="CP193" s="44"/>
      <c r="CQ193" s="44"/>
      <c r="CR193" s="44"/>
      <c r="CS193" s="44"/>
      <c r="CT193" s="58" t="str">
        <f t="shared" si="107"/>
        <v/>
      </c>
      <c r="CU193" s="44"/>
      <c r="CV193" s="44"/>
      <c r="CW193" s="44"/>
      <c r="CX193" s="44"/>
      <c r="CY193" s="44"/>
      <c r="CZ193" s="44"/>
      <c r="DA193" s="58" t="str">
        <f t="shared" si="108"/>
        <v/>
      </c>
      <c r="DB193" s="65"/>
      <c r="DC193" s="65"/>
      <c r="DD193" s="65"/>
      <c r="DE193" s="65"/>
      <c r="DF193" s="65"/>
      <c r="DG193" s="65"/>
      <c r="DH193" s="58" t="str">
        <f t="shared" si="109"/>
        <v/>
      </c>
      <c r="DI193" s="65"/>
      <c r="DJ193" s="65"/>
      <c r="DK193" s="65"/>
      <c r="DL193" s="65"/>
      <c r="DM193" s="65"/>
      <c r="DN193" s="65"/>
      <c r="DO193" s="58" t="str">
        <f t="shared" si="110"/>
        <v/>
      </c>
      <c r="DP193" s="77"/>
      <c r="DQ193" s="77"/>
      <c r="DR193" s="65"/>
      <c r="DS193" s="65"/>
      <c r="DT193" s="65"/>
      <c r="DU193" s="65"/>
      <c r="DV193" s="65"/>
      <c r="DW193" s="65"/>
      <c r="DX193" s="58" t="str">
        <f t="shared" si="111"/>
        <v/>
      </c>
      <c r="DY193" s="43"/>
      <c r="DZ193" s="43"/>
      <c r="EA193" s="43"/>
      <c r="EB193" s="44" t="str">
        <f t="shared" si="112"/>
        <v/>
      </c>
      <c r="EC193" s="42"/>
      <c r="ED193" s="42"/>
      <c r="EE193" s="42"/>
      <c r="EF193" s="42"/>
      <c r="EG193" s="42"/>
      <c r="EH193" s="42"/>
      <c r="EI193" s="56" t="str">
        <f t="shared" si="90"/>
        <v/>
      </c>
      <c r="EJ193" s="42"/>
      <c r="EK193" s="42"/>
      <c r="EL193" s="42"/>
      <c r="EM193" s="42"/>
      <c r="EN193" s="42"/>
      <c r="EO193" s="42"/>
      <c r="EP193" s="42"/>
      <c r="EQ193" s="54" t="str">
        <f t="shared" si="91"/>
        <v>0</v>
      </c>
      <c r="ER193" s="42"/>
      <c r="ES193" s="42"/>
      <c r="ET193" s="42"/>
      <c r="EU193" s="42"/>
      <c r="EV193" s="42"/>
      <c r="EW193" s="42"/>
      <c r="EX193" s="42"/>
      <c r="EY193" s="54" t="str">
        <f t="shared" si="92"/>
        <v>0</v>
      </c>
      <c r="EZ193" s="42"/>
      <c r="FA193" s="42"/>
      <c r="FB193" s="42"/>
      <c r="FC193" s="42"/>
      <c r="FD193" s="42"/>
      <c r="FE193" s="42"/>
      <c r="FF193" s="42"/>
      <c r="FG193" s="54" t="str">
        <f t="shared" si="93"/>
        <v/>
      </c>
      <c r="FH193" s="42"/>
      <c r="FI193" s="42"/>
      <c r="FJ193" s="42"/>
      <c r="FK193" s="42"/>
      <c r="FL193" s="42"/>
      <c r="FM193" s="42"/>
      <c r="FN193" s="42"/>
      <c r="FO193" s="54" t="str">
        <f t="shared" si="94"/>
        <v/>
      </c>
      <c r="FP193" s="42"/>
      <c r="FQ193" s="42"/>
      <c r="FR193" s="42"/>
      <c r="FS193" s="42"/>
      <c r="FT193" s="42"/>
      <c r="FU193" s="42"/>
      <c r="FV193" s="42"/>
      <c r="FW193" s="54" t="str">
        <f t="shared" si="95"/>
        <v/>
      </c>
      <c r="FX193" s="42"/>
    </row>
    <row r="194" spans="1:180">
      <c r="A194" s="41"/>
      <c r="B194" s="41"/>
      <c r="C194" s="41"/>
      <c r="D194" s="41"/>
      <c r="E194" s="42"/>
      <c r="F194" s="42"/>
      <c r="G194" s="42"/>
      <c r="H194" s="42"/>
      <c r="I194" s="42"/>
      <c r="J194" s="42"/>
      <c r="K194" s="54" t="str">
        <f t="shared" si="96"/>
        <v/>
      </c>
      <c r="L194" s="43"/>
      <c r="M194" s="43"/>
      <c r="N194" s="43"/>
      <c r="O194" s="43"/>
      <c r="P194" s="43"/>
      <c r="Q194" s="43"/>
      <c r="R194" s="54" t="e">
        <f t="shared" si="97"/>
        <v>#DIV/0!</v>
      </c>
      <c r="S194" s="43"/>
      <c r="T194" s="43"/>
      <c r="U194" s="43"/>
      <c r="V194" s="43"/>
      <c r="W194" s="43"/>
      <c r="X194" s="43"/>
      <c r="Y194" s="56" t="str">
        <f t="shared" si="98"/>
        <v/>
      </c>
      <c r="Z194" s="42"/>
      <c r="AA194" s="42"/>
      <c r="AB194" s="42"/>
      <c r="AC194" s="42"/>
      <c r="AD194" s="42"/>
      <c r="AE194" s="42"/>
      <c r="AF194" s="54" t="e">
        <f t="shared" si="99"/>
        <v>#DIV/0!</v>
      </c>
      <c r="AG194" s="42"/>
      <c r="AH194" s="42"/>
      <c r="AI194" s="42"/>
      <c r="AJ194" s="42"/>
      <c r="AK194" s="42"/>
      <c r="AL194" s="42"/>
      <c r="AM194" s="54" t="str">
        <f t="shared" si="100"/>
        <v/>
      </c>
      <c r="AN194" s="44"/>
      <c r="AO194" s="44"/>
      <c r="AP194" s="44"/>
      <c r="AQ194" s="44"/>
      <c r="AR194" s="44"/>
      <c r="AS194" s="44"/>
      <c r="AT194" s="58" t="str">
        <f t="shared" si="101"/>
        <v/>
      </c>
      <c r="AU194" s="42"/>
      <c r="AV194" s="42"/>
      <c r="AW194" s="42"/>
      <c r="AX194" s="42"/>
      <c r="AY194" s="42"/>
      <c r="AZ194" s="42"/>
      <c r="BA194" s="54" t="str">
        <f t="shared" si="89"/>
        <v/>
      </c>
      <c r="BB194" s="44"/>
      <c r="BC194" s="42"/>
      <c r="BD194" s="42"/>
      <c r="BE194" s="42"/>
      <c r="BF194" s="42"/>
      <c r="BG194" s="42"/>
      <c r="BH194" s="42"/>
      <c r="BI194" s="54" t="str">
        <f t="shared" si="102"/>
        <v/>
      </c>
      <c r="BJ194" s="44"/>
      <c r="BK194" s="44"/>
      <c r="BL194" s="44"/>
      <c r="BM194" s="44"/>
      <c r="BN194" s="44"/>
      <c r="BO194" s="44"/>
      <c r="BP194" s="58" t="str">
        <f t="shared" si="103"/>
        <v/>
      </c>
      <c r="BQ194" s="42"/>
      <c r="BR194" s="42"/>
      <c r="BS194" s="42"/>
      <c r="BT194" s="42"/>
      <c r="BU194" s="42"/>
      <c r="BV194" s="42"/>
      <c r="BW194" s="54" t="str">
        <f t="shared" si="104"/>
        <v/>
      </c>
      <c r="BX194" s="44"/>
      <c r="BY194" s="44"/>
      <c r="BZ194" s="44"/>
      <c r="CA194" s="44"/>
      <c r="CB194" s="44"/>
      <c r="CC194" s="44"/>
      <c r="CD194" s="58" t="str">
        <f t="shared" si="105"/>
        <v/>
      </c>
      <c r="CE194" s="42"/>
      <c r="CF194" s="42"/>
      <c r="CG194" s="42"/>
      <c r="CH194" s="42"/>
      <c r="CI194" s="42"/>
      <c r="CJ194" s="42"/>
      <c r="CK194" s="54" t="str">
        <f t="shared" si="106"/>
        <v/>
      </c>
      <c r="CL194" s="42"/>
      <c r="CM194" s="44"/>
      <c r="CN194" s="44"/>
      <c r="CO194" s="44"/>
      <c r="CP194" s="44"/>
      <c r="CQ194" s="44"/>
      <c r="CR194" s="44"/>
      <c r="CS194" s="44"/>
      <c r="CT194" s="58" t="str">
        <f t="shared" si="107"/>
        <v/>
      </c>
      <c r="CU194" s="44"/>
      <c r="CV194" s="44"/>
      <c r="CW194" s="44"/>
      <c r="CX194" s="44"/>
      <c r="CY194" s="44"/>
      <c r="CZ194" s="44"/>
      <c r="DA194" s="58" t="str">
        <f t="shared" si="108"/>
        <v/>
      </c>
      <c r="DB194" s="65"/>
      <c r="DC194" s="65"/>
      <c r="DD194" s="65"/>
      <c r="DE194" s="65"/>
      <c r="DF194" s="65"/>
      <c r="DG194" s="65"/>
      <c r="DH194" s="58" t="str">
        <f t="shared" si="109"/>
        <v/>
      </c>
      <c r="DI194" s="65"/>
      <c r="DJ194" s="65"/>
      <c r="DK194" s="65"/>
      <c r="DL194" s="65"/>
      <c r="DM194" s="65"/>
      <c r="DN194" s="65"/>
      <c r="DO194" s="58" t="str">
        <f t="shared" si="110"/>
        <v/>
      </c>
      <c r="DP194" s="77"/>
      <c r="DQ194" s="77"/>
      <c r="DR194" s="65"/>
      <c r="DS194" s="65"/>
      <c r="DT194" s="65"/>
      <c r="DU194" s="65"/>
      <c r="DV194" s="65"/>
      <c r="DW194" s="65"/>
      <c r="DX194" s="58" t="str">
        <f t="shared" si="111"/>
        <v/>
      </c>
      <c r="DY194" s="43"/>
      <c r="DZ194" s="43"/>
      <c r="EA194" s="43"/>
      <c r="EB194" s="44" t="str">
        <f t="shared" si="112"/>
        <v/>
      </c>
      <c r="EC194" s="42"/>
      <c r="ED194" s="42"/>
      <c r="EE194" s="42"/>
      <c r="EF194" s="42"/>
      <c r="EG194" s="42"/>
      <c r="EH194" s="42"/>
      <c r="EI194" s="56" t="str">
        <f t="shared" si="90"/>
        <v/>
      </c>
      <c r="EJ194" s="42"/>
      <c r="EK194" s="42"/>
      <c r="EL194" s="42"/>
      <c r="EM194" s="42"/>
      <c r="EN194" s="42"/>
      <c r="EO194" s="42"/>
      <c r="EP194" s="42"/>
      <c r="EQ194" s="54" t="str">
        <f t="shared" si="91"/>
        <v>0</v>
      </c>
      <c r="ER194" s="42"/>
      <c r="ES194" s="42"/>
      <c r="ET194" s="42"/>
      <c r="EU194" s="42"/>
      <c r="EV194" s="42"/>
      <c r="EW194" s="42"/>
      <c r="EX194" s="42"/>
      <c r="EY194" s="54" t="str">
        <f t="shared" si="92"/>
        <v>0</v>
      </c>
      <c r="EZ194" s="42"/>
      <c r="FA194" s="42"/>
      <c r="FB194" s="42"/>
      <c r="FC194" s="42"/>
      <c r="FD194" s="42"/>
      <c r="FE194" s="42"/>
      <c r="FF194" s="42"/>
      <c r="FG194" s="54" t="str">
        <f t="shared" si="93"/>
        <v/>
      </c>
      <c r="FH194" s="42"/>
      <c r="FI194" s="42"/>
      <c r="FJ194" s="42"/>
      <c r="FK194" s="42"/>
      <c r="FL194" s="42"/>
      <c r="FM194" s="42"/>
      <c r="FN194" s="42"/>
      <c r="FO194" s="54" t="str">
        <f t="shared" si="94"/>
        <v/>
      </c>
      <c r="FP194" s="42"/>
      <c r="FQ194" s="42"/>
      <c r="FR194" s="42"/>
      <c r="FS194" s="42"/>
      <c r="FT194" s="42"/>
      <c r="FU194" s="42"/>
      <c r="FV194" s="42"/>
      <c r="FW194" s="54" t="str">
        <f t="shared" si="95"/>
        <v/>
      </c>
      <c r="FX194" s="42"/>
    </row>
    <row r="195" spans="1:180">
      <c r="A195" s="41"/>
      <c r="B195" s="41"/>
      <c r="C195" s="41"/>
      <c r="D195" s="41"/>
      <c r="E195" s="42"/>
      <c r="F195" s="42"/>
      <c r="G195" s="42"/>
      <c r="H195" s="42"/>
      <c r="I195" s="42"/>
      <c r="J195" s="42"/>
      <c r="K195" s="54" t="str">
        <f t="shared" si="96"/>
        <v/>
      </c>
      <c r="L195" s="43"/>
      <c r="M195" s="43"/>
      <c r="N195" s="43"/>
      <c r="O195" s="43"/>
      <c r="P195" s="43"/>
      <c r="Q195" s="43"/>
      <c r="R195" s="54" t="e">
        <f t="shared" si="97"/>
        <v>#DIV/0!</v>
      </c>
      <c r="S195" s="43"/>
      <c r="T195" s="43"/>
      <c r="U195" s="43"/>
      <c r="V195" s="43"/>
      <c r="W195" s="43"/>
      <c r="X195" s="43"/>
      <c r="Y195" s="56" t="str">
        <f t="shared" si="98"/>
        <v/>
      </c>
      <c r="Z195" s="42"/>
      <c r="AA195" s="42"/>
      <c r="AB195" s="42"/>
      <c r="AC195" s="42"/>
      <c r="AD195" s="42"/>
      <c r="AE195" s="42"/>
      <c r="AF195" s="54" t="e">
        <f t="shared" si="99"/>
        <v>#DIV/0!</v>
      </c>
      <c r="AG195" s="42"/>
      <c r="AH195" s="42"/>
      <c r="AI195" s="42"/>
      <c r="AJ195" s="42"/>
      <c r="AK195" s="42"/>
      <c r="AL195" s="42"/>
      <c r="AM195" s="54" t="str">
        <f t="shared" si="100"/>
        <v/>
      </c>
      <c r="AN195" s="44"/>
      <c r="AO195" s="44"/>
      <c r="AP195" s="44"/>
      <c r="AQ195" s="44"/>
      <c r="AR195" s="44"/>
      <c r="AS195" s="44"/>
      <c r="AT195" s="58" t="str">
        <f t="shared" si="101"/>
        <v/>
      </c>
      <c r="AU195" s="42"/>
      <c r="AV195" s="42"/>
      <c r="AW195" s="42"/>
      <c r="AX195" s="42"/>
      <c r="AY195" s="42"/>
      <c r="AZ195" s="42"/>
      <c r="BA195" s="54" t="str">
        <f t="shared" si="89"/>
        <v/>
      </c>
      <c r="BB195" s="44"/>
      <c r="BC195" s="42"/>
      <c r="BD195" s="42"/>
      <c r="BE195" s="42"/>
      <c r="BF195" s="42"/>
      <c r="BG195" s="42"/>
      <c r="BH195" s="42"/>
      <c r="BI195" s="54" t="str">
        <f t="shared" si="102"/>
        <v/>
      </c>
      <c r="BJ195" s="44"/>
      <c r="BK195" s="44"/>
      <c r="BL195" s="44"/>
      <c r="BM195" s="44"/>
      <c r="BN195" s="44"/>
      <c r="BO195" s="44"/>
      <c r="BP195" s="58" t="str">
        <f t="shared" si="103"/>
        <v/>
      </c>
      <c r="BQ195" s="42"/>
      <c r="BR195" s="42"/>
      <c r="BS195" s="42"/>
      <c r="BT195" s="42"/>
      <c r="BU195" s="42"/>
      <c r="BV195" s="42"/>
      <c r="BW195" s="54" t="str">
        <f t="shared" si="104"/>
        <v/>
      </c>
      <c r="BX195" s="44"/>
      <c r="BY195" s="44"/>
      <c r="BZ195" s="44"/>
      <c r="CA195" s="44"/>
      <c r="CB195" s="44"/>
      <c r="CC195" s="44"/>
      <c r="CD195" s="58" t="str">
        <f t="shared" si="105"/>
        <v/>
      </c>
      <c r="CE195" s="42"/>
      <c r="CF195" s="42"/>
      <c r="CG195" s="42"/>
      <c r="CH195" s="42"/>
      <c r="CI195" s="42"/>
      <c r="CJ195" s="42"/>
      <c r="CK195" s="54" t="str">
        <f t="shared" si="106"/>
        <v/>
      </c>
      <c r="CL195" s="42"/>
      <c r="CM195" s="44"/>
      <c r="CN195" s="44"/>
      <c r="CO195" s="44"/>
      <c r="CP195" s="44"/>
      <c r="CQ195" s="44"/>
      <c r="CR195" s="44"/>
      <c r="CS195" s="44"/>
      <c r="CT195" s="58" t="str">
        <f t="shared" si="107"/>
        <v/>
      </c>
      <c r="CU195" s="44"/>
      <c r="CV195" s="44"/>
      <c r="CW195" s="44"/>
      <c r="CX195" s="44"/>
      <c r="CY195" s="44"/>
      <c r="CZ195" s="44"/>
      <c r="DA195" s="58" t="str">
        <f t="shared" si="108"/>
        <v/>
      </c>
      <c r="DB195" s="65"/>
      <c r="DC195" s="65"/>
      <c r="DD195" s="65"/>
      <c r="DE195" s="65"/>
      <c r="DF195" s="65"/>
      <c r="DG195" s="65"/>
      <c r="DH195" s="58" t="str">
        <f t="shared" si="109"/>
        <v/>
      </c>
      <c r="DI195" s="65"/>
      <c r="DJ195" s="65"/>
      <c r="DK195" s="65"/>
      <c r="DL195" s="65"/>
      <c r="DM195" s="65"/>
      <c r="DN195" s="65"/>
      <c r="DO195" s="58" t="str">
        <f t="shared" si="110"/>
        <v/>
      </c>
      <c r="DP195" s="77"/>
      <c r="DQ195" s="77"/>
      <c r="DR195" s="65"/>
      <c r="DS195" s="65"/>
      <c r="DT195" s="65"/>
      <c r="DU195" s="65"/>
      <c r="DV195" s="65"/>
      <c r="DW195" s="65"/>
      <c r="DX195" s="58" t="str">
        <f t="shared" si="111"/>
        <v/>
      </c>
      <c r="DY195" s="43"/>
      <c r="DZ195" s="43"/>
      <c r="EA195" s="43"/>
      <c r="EB195" s="44" t="str">
        <f t="shared" si="112"/>
        <v/>
      </c>
      <c r="EC195" s="42"/>
      <c r="ED195" s="42"/>
      <c r="EE195" s="42"/>
      <c r="EF195" s="42"/>
      <c r="EG195" s="42"/>
      <c r="EH195" s="42"/>
      <c r="EI195" s="56" t="str">
        <f t="shared" si="90"/>
        <v/>
      </c>
      <c r="EJ195" s="42"/>
      <c r="EK195" s="42"/>
      <c r="EL195" s="42"/>
      <c r="EM195" s="42"/>
      <c r="EN195" s="42"/>
      <c r="EO195" s="42"/>
      <c r="EP195" s="42"/>
      <c r="EQ195" s="54" t="str">
        <f t="shared" si="91"/>
        <v>0</v>
      </c>
      <c r="ER195" s="42"/>
      <c r="ES195" s="42"/>
      <c r="ET195" s="42"/>
      <c r="EU195" s="42"/>
      <c r="EV195" s="42"/>
      <c r="EW195" s="42"/>
      <c r="EX195" s="42"/>
      <c r="EY195" s="54" t="str">
        <f t="shared" si="92"/>
        <v>0</v>
      </c>
      <c r="EZ195" s="42"/>
      <c r="FA195" s="42"/>
      <c r="FB195" s="42"/>
      <c r="FC195" s="42"/>
      <c r="FD195" s="42"/>
      <c r="FE195" s="42"/>
      <c r="FF195" s="42"/>
      <c r="FG195" s="54" t="str">
        <f t="shared" si="93"/>
        <v/>
      </c>
      <c r="FH195" s="42"/>
      <c r="FI195" s="42"/>
      <c r="FJ195" s="42"/>
      <c r="FK195" s="42"/>
      <c r="FL195" s="42"/>
      <c r="FM195" s="42"/>
      <c r="FN195" s="42"/>
      <c r="FO195" s="54" t="str">
        <f t="shared" si="94"/>
        <v/>
      </c>
      <c r="FP195" s="42"/>
      <c r="FQ195" s="42"/>
      <c r="FR195" s="42"/>
      <c r="FS195" s="42"/>
      <c r="FT195" s="42"/>
      <c r="FU195" s="42"/>
      <c r="FV195" s="42"/>
      <c r="FW195" s="54" t="str">
        <f t="shared" si="95"/>
        <v/>
      </c>
      <c r="FX195" s="42"/>
    </row>
    <row r="196" spans="1:180">
      <c r="A196" s="41"/>
      <c r="B196" s="41"/>
      <c r="C196" s="41"/>
      <c r="D196" s="41"/>
      <c r="E196" s="42"/>
      <c r="F196" s="42"/>
      <c r="G196" s="42"/>
      <c r="H196" s="42"/>
      <c r="I196" s="42"/>
      <c r="J196" s="42"/>
      <c r="K196" s="54" t="str">
        <f t="shared" si="96"/>
        <v/>
      </c>
      <c r="L196" s="43"/>
      <c r="M196" s="43"/>
      <c r="N196" s="43"/>
      <c r="O196" s="43"/>
      <c r="P196" s="43"/>
      <c r="Q196" s="43"/>
      <c r="R196" s="54" t="e">
        <f t="shared" si="97"/>
        <v>#DIV/0!</v>
      </c>
      <c r="S196" s="43"/>
      <c r="T196" s="43"/>
      <c r="U196" s="43"/>
      <c r="V196" s="43"/>
      <c r="W196" s="43"/>
      <c r="X196" s="43"/>
      <c r="Y196" s="56" t="str">
        <f t="shared" si="98"/>
        <v/>
      </c>
      <c r="Z196" s="42"/>
      <c r="AA196" s="42"/>
      <c r="AB196" s="42"/>
      <c r="AC196" s="42"/>
      <c r="AD196" s="42"/>
      <c r="AE196" s="42"/>
      <c r="AF196" s="54" t="e">
        <f t="shared" si="99"/>
        <v>#DIV/0!</v>
      </c>
      <c r="AG196" s="42"/>
      <c r="AH196" s="42"/>
      <c r="AI196" s="42"/>
      <c r="AJ196" s="42"/>
      <c r="AK196" s="42"/>
      <c r="AL196" s="42"/>
      <c r="AM196" s="54" t="str">
        <f t="shared" si="100"/>
        <v/>
      </c>
      <c r="AN196" s="44"/>
      <c r="AO196" s="44"/>
      <c r="AP196" s="44"/>
      <c r="AQ196" s="44"/>
      <c r="AR196" s="44"/>
      <c r="AS196" s="44"/>
      <c r="AT196" s="58" t="str">
        <f t="shared" si="101"/>
        <v/>
      </c>
      <c r="AU196" s="42"/>
      <c r="AV196" s="42"/>
      <c r="AW196" s="42"/>
      <c r="AX196" s="42"/>
      <c r="AY196" s="42"/>
      <c r="AZ196" s="42"/>
      <c r="BA196" s="54" t="str">
        <f t="shared" si="89"/>
        <v/>
      </c>
      <c r="BB196" s="44"/>
      <c r="BC196" s="42"/>
      <c r="BD196" s="42"/>
      <c r="BE196" s="42"/>
      <c r="BF196" s="42"/>
      <c r="BG196" s="42"/>
      <c r="BH196" s="42"/>
      <c r="BI196" s="54" t="str">
        <f t="shared" si="102"/>
        <v/>
      </c>
      <c r="BJ196" s="44"/>
      <c r="BK196" s="44"/>
      <c r="BL196" s="44"/>
      <c r="BM196" s="44"/>
      <c r="BN196" s="44"/>
      <c r="BO196" s="44"/>
      <c r="BP196" s="58" t="str">
        <f t="shared" si="103"/>
        <v/>
      </c>
      <c r="BQ196" s="42"/>
      <c r="BR196" s="42"/>
      <c r="BS196" s="42"/>
      <c r="BT196" s="42"/>
      <c r="BU196" s="42"/>
      <c r="BV196" s="42"/>
      <c r="BW196" s="54" t="str">
        <f t="shared" si="104"/>
        <v/>
      </c>
      <c r="BX196" s="44"/>
      <c r="BY196" s="44"/>
      <c r="BZ196" s="44"/>
      <c r="CA196" s="44"/>
      <c r="CB196" s="44"/>
      <c r="CC196" s="44"/>
      <c r="CD196" s="58" t="str">
        <f t="shared" si="105"/>
        <v/>
      </c>
      <c r="CE196" s="42"/>
      <c r="CF196" s="42"/>
      <c r="CG196" s="42"/>
      <c r="CH196" s="42"/>
      <c r="CI196" s="42"/>
      <c r="CJ196" s="42"/>
      <c r="CK196" s="54" t="str">
        <f t="shared" si="106"/>
        <v/>
      </c>
      <c r="CL196" s="42"/>
      <c r="CM196" s="44"/>
      <c r="CN196" s="44"/>
      <c r="CO196" s="44"/>
      <c r="CP196" s="44"/>
      <c r="CQ196" s="44"/>
      <c r="CR196" s="44"/>
      <c r="CS196" s="44"/>
      <c r="CT196" s="58" t="str">
        <f t="shared" si="107"/>
        <v/>
      </c>
      <c r="CU196" s="44"/>
      <c r="CV196" s="44"/>
      <c r="CW196" s="44"/>
      <c r="CX196" s="44"/>
      <c r="CY196" s="44"/>
      <c r="CZ196" s="44"/>
      <c r="DA196" s="58" t="str">
        <f t="shared" si="108"/>
        <v/>
      </c>
      <c r="DB196" s="65"/>
      <c r="DC196" s="65"/>
      <c r="DD196" s="65"/>
      <c r="DE196" s="65"/>
      <c r="DF196" s="65"/>
      <c r="DG196" s="65"/>
      <c r="DH196" s="58" t="str">
        <f t="shared" si="109"/>
        <v/>
      </c>
      <c r="DI196" s="65"/>
      <c r="DJ196" s="65"/>
      <c r="DK196" s="65"/>
      <c r="DL196" s="65"/>
      <c r="DM196" s="65"/>
      <c r="DN196" s="65"/>
      <c r="DO196" s="58" t="str">
        <f t="shared" si="110"/>
        <v/>
      </c>
      <c r="DP196" s="77"/>
      <c r="DQ196" s="77"/>
      <c r="DR196" s="65"/>
      <c r="DS196" s="65"/>
      <c r="DT196" s="65"/>
      <c r="DU196" s="65"/>
      <c r="DV196" s="65"/>
      <c r="DW196" s="65"/>
      <c r="DX196" s="58" t="str">
        <f t="shared" si="111"/>
        <v/>
      </c>
      <c r="DY196" s="43"/>
      <c r="DZ196" s="43"/>
      <c r="EA196" s="43"/>
      <c r="EB196" s="44" t="str">
        <f t="shared" si="112"/>
        <v/>
      </c>
      <c r="EC196" s="42"/>
      <c r="ED196" s="42"/>
      <c r="EE196" s="42"/>
      <c r="EF196" s="42"/>
      <c r="EG196" s="42"/>
      <c r="EH196" s="42"/>
      <c r="EI196" s="56" t="str">
        <f t="shared" si="90"/>
        <v/>
      </c>
      <c r="EJ196" s="42"/>
      <c r="EK196" s="42"/>
      <c r="EL196" s="42"/>
      <c r="EM196" s="42"/>
      <c r="EN196" s="42"/>
      <c r="EO196" s="42"/>
      <c r="EP196" s="42"/>
      <c r="EQ196" s="54" t="str">
        <f t="shared" si="91"/>
        <v>0</v>
      </c>
      <c r="ER196" s="42"/>
      <c r="ES196" s="42"/>
      <c r="ET196" s="42"/>
      <c r="EU196" s="42"/>
      <c r="EV196" s="42"/>
      <c r="EW196" s="42"/>
      <c r="EX196" s="42"/>
      <c r="EY196" s="54" t="str">
        <f t="shared" si="92"/>
        <v>0</v>
      </c>
      <c r="EZ196" s="42"/>
      <c r="FA196" s="42"/>
      <c r="FB196" s="42"/>
      <c r="FC196" s="42"/>
      <c r="FD196" s="42"/>
      <c r="FE196" s="42"/>
      <c r="FF196" s="42"/>
      <c r="FG196" s="54" t="str">
        <f t="shared" si="93"/>
        <v/>
      </c>
      <c r="FH196" s="42"/>
      <c r="FI196" s="42"/>
      <c r="FJ196" s="42"/>
      <c r="FK196" s="42"/>
      <c r="FL196" s="42"/>
      <c r="FM196" s="42"/>
      <c r="FN196" s="42"/>
      <c r="FO196" s="54" t="str">
        <f t="shared" si="94"/>
        <v/>
      </c>
      <c r="FP196" s="42"/>
      <c r="FQ196" s="42"/>
      <c r="FR196" s="42"/>
      <c r="FS196" s="42"/>
      <c r="FT196" s="42"/>
      <c r="FU196" s="42"/>
      <c r="FV196" s="42"/>
      <c r="FW196" s="54" t="str">
        <f t="shared" si="95"/>
        <v/>
      </c>
      <c r="FX196" s="42"/>
    </row>
    <row r="197" spans="1:180">
      <c r="A197" s="41"/>
      <c r="B197" s="41"/>
      <c r="C197" s="41"/>
      <c r="D197" s="41"/>
      <c r="E197" s="42"/>
      <c r="F197" s="42"/>
      <c r="G197" s="42"/>
      <c r="H197" s="42"/>
      <c r="I197" s="42"/>
      <c r="J197" s="42"/>
      <c r="K197" s="54" t="str">
        <f t="shared" si="96"/>
        <v/>
      </c>
      <c r="L197" s="43"/>
      <c r="M197" s="43"/>
      <c r="N197" s="43"/>
      <c r="O197" s="43"/>
      <c r="P197" s="43"/>
      <c r="Q197" s="43"/>
      <c r="R197" s="54" t="e">
        <f t="shared" si="97"/>
        <v>#DIV/0!</v>
      </c>
      <c r="S197" s="43"/>
      <c r="T197" s="43"/>
      <c r="U197" s="43"/>
      <c r="V197" s="43"/>
      <c r="W197" s="43"/>
      <c r="X197" s="43"/>
      <c r="Y197" s="56" t="str">
        <f t="shared" si="98"/>
        <v/>
      </c>
      <c r="Z197" s="42"/>
      <c r="AA197" s="42"/>
      <c r="AB197" s="42"/>
      <c r="AC197" s="42"/>
      <c r="AD197" s="42"/>
      <c r="AE197" s="42"/>
      <c r="AF197" s="54" t="e">
        <f t="shared" si="99"/>
        <v>#DIV/0!</v>
      </c>
      <c r="AG197" s="42"/>
      <c r="AH197" s="42"/>
      <c r="AI197" s="42"/>
      <c r="AJ197" s="42"/>
      <c r="AK197" s="42"/>
      <c r="AL197" s="42"/>
      <c r="AM197" s="54" t="str">
        <f t="shared" si="100"/>
        <v/>
      </c>
      <c r="AN197" s="44"/>
      <c r="AO197" s="44"/>
      <c r="AP197" s="44"/>
      <c r="AQ197" s="44"/>
      <c r="AR197" s="44"/>
      <c r="AS197" s="44"/>
      <c r="AT197" s="58" t="str">
        <f t="shared" si="101"/>
        <v/>
      </c>
      <c r="AU197" s="42"/>
      <c r="AV197" s="42"/>
      <c r="AW197" s="42"/>
      <c r="AX197" s="42"/>
      <c r="AY197" s="42"/>
      <c r="AZ197" s="42"/>
      <c r="BA197" s="54" t="str">
        <f t="shared" si="89"/>
        <v/>
      </c>
      <c r="BB197" s="44"/>
      <c r="BC197" s="42"/>
      <c r="BD197" s="42"/>
      <c r="BE197" s="42"/>
      <c r="BF197" s="42"/>
      <c r="BG197" s="42"/>
      <c r="BH197" s="42"/>
      <c r="BI197" s="54" t="str">
        <f t="shared" si="102"/>
        <v/>
      </c>
      <c r="BJ197" s="44"/>
      <c r="BK197" s="44"/>
      <c r="BL197" s="44"/>
      <c r="BM197" s="44"/>
      <c r="BN197" s="44"/>
      <c r="BO197" s="44"/>
      <c r="BP197" s="58" t="str">
        <f t="shared" si="103"/>
        <v/>
      </c>
      <c r="BQ197" s="42"/>
      <c r="BR197" s="42"/>
      <c r="BS197" s="42"/>
      <c r="BT197" s="42"/>
      <c r="BU197" s="42"/>
      <c r="BV197" s="42"/>
      <c r="BW197" s="54" t="str">
        <f t="shared" si="104"/>
        <v/>
      </c>
      <c r="BX197" s="44"/>
      <c r="BY197" s="44"/>
      <c r="BZ197" s="44"/>
      <c r="CA197" s="44"/>
      <c r="CB197" s="44"/>
      <c r="CC197" s="44"/>
      <c r="CD197" s="58" t="str">
        <f t="shared" si="105"/>
        <v/>
      </c>
      <c r="CE197" s="42"/>
      <c r="CF197" s="42"/>
      <c r="CG197" s="42"/>
      <c r="CH197" s="42"/>
      <c r="CI197" s="42"/>
      <c r="CJ197" s="42"/>
      <c r="CK197" s="54" t="str">
        <f t="shared" si="106"/>
        <v/>
      </c>
      <c r="CL197" s="42"/>
      <c r="CM197" s="44"/>
      <c r="CN197" s="44"/>
      <c r="CO197" s="44"/>
      <c r="CP197" s="44"/>
      <c r="CQ197" s="44"/>
      <c r="CR197" s="44"/>
      <c r="CS197" s="44"/>
      <c r="CT197" s="58" t="str">
        <f t="shared" si="107"/>
        <v/>
      </c>
      <c r="CU197" s="44"/>
      <c r="CV197" s="44"/>
      <c r="CW197" s="44"/>
      <c r="CX197" s="44"/>
      <c r="CY197" s="44"/>
      <c r="CZ197" s="44"/>
      <c r="DA197" s="58" t="str">
        <f t="shared" si="108"/>
        <v/>
      </c>
      <c r="DB197" s="65"/>
      <c r="DC197" s="65"/>
      <c r="DD197" s="65"/>
      <c r="DE197" s="65"/>
      <c r="DF197" s="65"/>
      <c r="DG197" s="65"/>
      <c r="DH197" s="58" t="str">
        <f t="shared" si="109"/>
        <v/>
      </c>
      <c r="DI197" s="65"/>
      <c r="DJ197" s="65"/>
      <c r="DK197" s="65"/>
      <c r="DL197" s="65"/>
      <c r="DM197" s="65"/>
      <c r="DN197" s="65"/>
      <c r="DO197" s="58" t="str">
        <f t="shared" si="110"/>
        <v/>
      </c>
      <c r="DP197" s="77"/>
      <c r="DQ197" s="77"/>
      <c r="DR197" s="65"/>
      <c r="DS197" s="65"/>
      <c r="DT197" s="65"/>
      <c r="DU197" s="65"/>
      <c r="DV197" s="65"/>
      <c r="DW197" s="65"/>
      <c r="DX197" s="58" t="str">
        <f t="shared" si="111"/>
        <v/>
      </c>
      <c r="DY197" s="43"/>
      <c r="DZ197" s="43"/>
      <c r="EA197" s="43"/>
      <c r="EB197" s="44" t="str">
        <f t="shared" si="112"/>
        <v/>
      </c>
      <c r="EC197" s="42"/>
      <c r="ED197" s="42"/>
      <c r="EE197" s="42"/>
      <c r="EF197" s="42"/>
      <c r="EG197" s="42"/>
      <c r="EH197" s="42"/>
      <c r="EI197" s="56" t="str">
        <f t="shared" si="90"/>
        <v/>
      </c>
      <c r="EJ197" s="42"/>
      <c r="EK197" s="42"/>
      <c r="EL197" s="42"/>
      <c r="EM197" s="42"/>
      <c r="EN197" s="42"/>
      <c r="EO197" s="42"/>
      <c r="EP197" s="42"/>
      <c r="EQ197" s="54" t="str">
        <f t="shared" si="91"/>
        <v>0</v>
      </c>
      <c r="ER197" s="42"/>
      <c r="ES197" s="42"/>
      <c r="ET197" s="42"/>
      <c r="EU197" s="42"/>
      <c r="EV197" s="42"/>
      <c r="EW197" s="42"/>
      <c r="EX197" s="42"/>
      <c r="EY197" s="54" t="str">
        <f t="shared" si="92"/>
        <v>0</v>
      </c>
      <c r="EZ197" s="42"/>
      <c r="FA197" s="42"/>
      <c r="FB197" s="42"/>
      <c r="FC197" s="42"/>
      <c r="FD197" s="42"/>
      <c r="FE197" s="42"/>
      <c r="FF197" s="42"/>
      <c r="FG197" s="54" t="str">
        <f t="shared" si="93"/>
        <v/>
      </c>
      <c r="FH197" s="42"/>
      <c r="FI197" s="42"/>
      <c r="FJ197" s="42"/>
      <c r="FK197" s="42"/>
      <c r="FL197" s="42"/>
      <c r="FM197" s="42"/>
      <c r="FN197" s="42"/>
      <c r="FO197" s="54" t="str">
        <f t="shared" si="94"/>
        <v/>
      </c>
      <c r="FP197" s="42"/>
      <c r="FQ197" s="42"/>
      <c r="FR197" s="42"/>
      <c r="FS197" s="42"/>
      <c r="FT197" s="42"/>
      <c r="FU197" s="42"/>
      <c r="FV197" s="42"/>
      <c r="FW197" s="54" t="str">
        <f t="shared" si="95"/>
        <v/>
      </c>
      <c r="FX197" s="42"/>
    </row>
    <row r="198" spans="1:180">
      <c r="A198" s="41"/>
      <c r="B198" s="41"/>
      <c r="C198" s="41"/>
      <c r="D198" s="41"/>
      <c r="E198" s="42"/>
      <c r="F198" s="42"/>
      <c r="G198" s="42"/>
      <c r="H198" s="42"/>
      <c r="I198" s="42"/>
      <c r="J198" s="42"/>
      <c r="K198" s="54" t="str">
        <f t="shared" si="96"/>
        <v/>
      </c>
      <c r="L198" s="43"/>
      <c r="M198" s="43"/>
      <c r="N198" s="43"/>
      <c r="O198" s="43"/>
      <c r="P198" s="43"/>
      <c r="Q198" s="43"/>
      <c r="R198" s="54" t="e">
        <f t="shared" si="97"/>
        <v>#DIV/0!</v>
      </c>
      <c r="S198" s="43"/>
      <c r="T198" s="43"/>
      <c r="U198" s="43"/>
      <c r="V198" s="43"/>
      <c r="W198" s="43"/>
      <c r="X198" s="43"/>
      <c r="Y198" s="56" t="str">
        <f t="shared" si="98"/>
        <v/>
      </c>
      <c r="Z198" s="42"/>
      <c r="AA198" s="42"/>
      <c r="AB198" s="42"/>
      <c r="AC198" s="42"/>
      <c r="AD198" s="42"/>
      <c r="AE198" s="42"/>
      <c r="AF198" s="54" t="e">
        <f t="shared" si="99"/>
        <v>#DIV/0!</v>
      </c>
      <c r="AG198" s="42"/>
      <c r="AH198" s="42"/>
      <c r="AI198" s="42"/>
      <c r="AJ198" s="42"/>
      <c r="AK198" s="42"/>
      <c r="AL198" s="42"/>
      <c r="AM198" s="54" t="str">
        <f t="shared" si="100"/>
        <v/>
      </c>
      <c r="AN198" s="44"/>
      <c r="AO198" s="44"/>
      <c r="AP198" s="44"/>
      <c r="AQ198" s="44"/>
      <c r="AR198" s="44"/>
      <c r="AS198" s="44"/>
      <c r="AT198" s="58" t="str">
        <f t="shared" si="101"/>
        <v/>
      </c>
      <c r="AU198" s="42"/>
      <c r="AV198" s="42"/>
      <c r="AW198" s="42"/>
      <c r="AX198" s="42"/>
      <c r="AY198" s="42"/>
      <c r="AZ198" s="42"/>
      <c r="BA198" s="54" t="str">
        <f t="shared" si="89"/>
        <v/>
      </c>
      <c r="BB198" s="44"/>
      <c r="BC198" s="42"/>
      <c r="BD198" s="42"/>
      <c r="BE198" s="42"/>
      <c r="BF198" s="42"/>
      <c r="BG198" s="42"/>
      <c r="BH198" s="42"/>
      <c r="BI198" s="54" t="str">
        <f t="shared" si="102"/>
        <v/>
      </c>
      <c r="BJ198" s="44"/>
      <c r="BK198" s="44"/>
      <c r="BL198" s="44"/>
      <c r="BM198" s="44"/>
      <c r="BN198" s="44"/>
      <c r="BO198" s="44"/>
      <c r="BP198" s="58" t="str">
        <f t="shared" si="103"/>
        <v/>
      </c>
      <c r="BQ198" s="42"/>
      <c r="BR198" s="42"/>
      <c r="BS198" s="42"/>
      <c r="BT198" s="42"/>
      <c r="BU198" s="42"/>
      <c r="BV198" s="42"/>
      <c r="BW198" s="54" t="str">
        <f t="shared" si="104"/>
        <v/>
      </c>
      <c r="BX198" s="44"/>
      <c r="BY198" s="44"/>
      <c r="BZ198" s="44"/>
      <c r="CA198" s="44"/>
      <c r="CB198" s="44"/>
      <c r="CC198" s="44"/>
      <c r="CD198" s="58" t="str">
        <f t="shared" si="105"/>
        <v/>
      </c>
      <c r="CE198" s="42"/>
      <c r="CF198" s="42"/>
      <c r="CG198" s="42"/>
      <c r="CH198" s="42"/>
      <c r="CI198" s="42"/>
      <c r="CJ198" s="42"/>
      <c r="CK198" s="54" t="str">
        <f t="shared" si="106"/>
        <v/>
      </c>
      <c r="CL198" s="42"/>
      <c r="CM198" s="44"/>
      <c r="CN198" s="44"/>
      <c r="CO198" s="44"/>
      <c r="CP198" s="44"/>
      <c r="CQ198" s="44"/>
      <c r="CR198" s="44"/>
      <c r="CS198" s="44"/>
      <c r="CT198" s="58" t="str">
        <f t="shared" si="107"/>
        <v/>
      </c>
      <c r="CU198" s="44"/>
      <c r="CV198" s="44"/>
      <c r="CW198" s="44"/>
      <c r="CX198" s="44"/>
      <c r="CY198" s="44"/>
      <c r="CZ198" s="44"/>
      <c r="DA198" s="58" t="str">
        <f t="shared" si="108"/>
        <v/>
      </c>
      <c r="DB198" s="65"/>
      <c r="DC198" s="65"/>
      <c r="DD198" s="65"/>
      <c r="DE198" s="65"/>
      <c r="DF198" s="65"/>
      <c r="DG198" s="65"/>
      <c r="DH198" s="58" t="str">
        <f t="shared" si="109"/>
        <v/>
      </c>
      <c r="DI198" s="65"/>
      <c r="DJ198" s="65"/>
      <c r="DK198" s="65"/>
      <c r="DL198" s="65"/>
      <c r="DM198" s="65"/>
      <c r="DN198" s="65"/>
      <c r="DO198" s="58" t="str">
        <f t="shared" si="110"/>
        <v/>
      </c>
      <c r="DP198" s="77"/>
      <c r="DQ198" s="77"/>
      <c r="DR198" s="65"/>
      <c r="DS198" s="65"/>
      <c r="DT198" s="65"/>
      <c r="DU198" s="65"/>
      <c r="DV198" s="65"/>
      <c r="DW198" s="65"/>
      <c r="DX198" s="58" t="str">
        <f t="shared" si="111"/>
        <v/>
      </c>
      <c r="DY198" s="43"/>
      <c r="DZ198" s="43"/>
      <c r="EA198" s="43"/>
      <c r="EB198" s="44" t="str">
        <f t="shared" si="112"/>
        <v/>
      </c>
      <c r="EC198" s="42"/>
      <c r="ED198" s="42"/>
      <c r="EE198" s="42"/>
      <c r="EF198" s="42"/>
      <c r="EG198" s="42"/>
      <c r="EH198" s="42"/>
      <c r="EI198" s="56" t="str">
        <f t="shared" si="90"/>
        <v/>
      </c>
      <c r="EJ198" s="42"/>
      <c r="EK198" s="42"/>
      <c r="EL198" s="42"/>
      <c r="EM198" s="42"/>
      <c r="EN198" s="42"/>
      <c r="EO198" s="42"/>
      <c r="EP198" s="42"/>
      <c r="EQ198" s="54" t="str">
        <f t="shared" si="91"/>
        <v>0</v>
      </c>
      <c r="ER198" s="42"/>
      <c r="ES198" s="42"/>
      <c r="ET198" s="42"/>
      <c r="EU198" s="42"/>
      <c r="EV198" s="42"/>
      <c r="EW198" s="42"/>
      <c r="EX198" s="42"/>
      <c r="EY198" s="54" t="str">
        <f t="shared" si="92"/>
        <v>0</v>
      </c>
      <c r="EZ198" s="42"/>
      <c r="FA198" s="42"/>
      <c r="FB198" s="42"/>
      <c r="FC198" s="42"/>
      <c r="FD198" s="42"/>
      <c r="FE198" s="42"/>
      <c r="FF198" s="42"/>
      <c r="FG198" s="54" t="str">
        <f t="shared" si="93"/>
        <v/>
      </c>
      <c r="FH198" s="42"/>
      <c r="FI198" s="42"/>
      <c r="FJ198" s="42"/>
      <c r="FK198" s="42"/>
      <c r="FL198" s="42"/>
      <c r="FM198" s="42"/>
      <c r="FN198" s="42"/>
      <c r="FO198" s="54" t="str">
        <f t="shared" si="94"/>
        <v/>
      </c>
      <c r="FP198" s="42"/>
      <c r="FQ198" s="42"/>
      <c r="FR198" s="42"/>
      <c r="FS198" s="42"/>
      <c r="FT198" s="42"/>
      <c r="FU198" s="42"/>
      <c r="FV198" s="42"/>
      <c r="FW198" s="54" t="str">
        <f t="shared" si="95"/>
        <v/>
      </c>
      <c r="FX198" s="42"/>
    </row>
    <row r="199" spans="1:180">
      <c r="A199" s="41"/>
      <c r="B199" s="41"/>
      <c r="C199" s="41"/>
      <c r="D199" s="41"/>
      <c r="E199" s="42"/>
      <c r="F199" s="42"/>
      <c r="G199" s="42"/>
      <c r="H199" s="42"/>
      <c r="I199" s="42"/>
      <c r="J199" s="42"/>
      <c r="K199" s="54" t="str">
        <f t="shared" si="96"/>
        <v/>
      </c>
      <c r="L199" s="43"/>
      <c r="M199" s="43"/>
      <c r="N199" s="43"/>
      <c r="O199" s="43"/>
      <c r="P199" s="43"/>
      <c r="Q199" s="43"/>
      <c r="R199" s="54" t="e">
        <f t="shared" si="97"/>
        <v>#DIV/0!</v>
      </c>
      <c r="S199" s="43"/>
      <c r="T199" s="43"/>
      <c r="U199" s="43"/>
      <c r="V199" s="43"/>
      <c r="W199" s="43"/>
      <c r="X199" s="43"/>
      <c r="Y199" s="56" t="str">
        <f t="shared" si="98"/>
        <v/>
      </c>
      <c r="Z199" s="42"/>
      <c r="AA199" s="42"/>
      <c r="AB199" s="42"/>
      <c r="AC199" s="42"/>
      <c r="AD199" s="42"/>
      <c r="AE199" s="42"/>
      <c r="AF199" s="54" t="e">
        <f t="shared" si="99"/>
        <v>#DIV/0!</v>
      </c>
      <c r="AG199" s="42"/>
      <c r="AH199" s="42"/>
      <c r="AI199" s="42"/>
      <c r="AJ199" s="42"/>
      <c r="AK199" s="42"/>
      <c r="AL199" s="42"/>
      <c r="AM199" s="54" t="str">
        <f t="shared" si="100"/>
        <v/>
      </c>
      <c r="AN199" s="44"/>
      <c r="AO199" s="44"/>
      <c r="AP199" s="44"/>
      <c r="AQ199" s="44"/>
      <c r="AR199" s="44"/>
      <c r="AS199" s="44"/>
      <c r="AT199" s="58" t="str">
        <f t="shared" si="101"/>
        <v/>
      </c>
      <c r="AU199" s="42"/>
      <c r="AV199" s="42"/>
      <c r="AW199" s="42"/>
      <c r="AX199" s="42"/>
      <c r="AY199" s="42"/>
      <c r="AZ199" s="42"/>
      <c r="BA199" s="54" t="str">
        <f t="shared" si="89"/>
        <v/>
      </c>
      <c r="BB199" s="44"/>
      <c r="BC199" s="42"/>
      <c r="BD199" s="42"/>
      <c r="BE199" s="42"/>
      <c r="BF199" s="42"/>
      <c r="BG199" s="42"/>
      <c r="BH199" s="42"/>
      <c r="BI199" s="54" t="str">
        <f t="shared" si="102"/>
        <v/>
      </c>
      <c r="BJ199" s="44"/>
      <c r="BK199" s="44"/>
      <c r="BL199" s="44"/>
      <c r="BM199" s="44"/>
      <c r="BN199" s="44"/>
      <c r="BO199" s="44"/>
      <c r="BP199" s="58" t="str">
        <f t="shared" si="103"/>
        <v/>
      </c>
      <c r="BQ199" s="42"/>
      <c r="BR199" s="42"/>
      <c r="BS199" s="42"/>
      <c r="BT199" s="42"/>
      <c r="BU199" s="42"/>
      <c r="BV199" s="42"/>
      <c r="BW199" s="54" t="str">
        <f t="shared" si="104"/>
        <v/>
      </c>
      <c r="BX199" s="44"/>
      <c r="BY199" s="44"/>
      <c r="BZ199" s="44"/>
      <c r="CA199" s="44"/>
      <c r="CB199" s="44"/>
      <c r="CC199" s="44"/>
      <c r="CD199" s="58" t="str">
        <f t="shared" si="105"/>
        <v/>
      </c>
      <c r="CE199" s="42"/>
      <c r="CF199" s="42"/>
      <c r="CG199" s="42"/>
      <c r="CH199" s="42"/>
      <c r="CI199" s="42"/>
      <c r="CJ199" s="42"/>
      <c r="CK199" s="54" t="str">
        <f t="shared" si="106"/>
        <v/>
      </c>
      <c r="CL199" s="42"/>
      <c r="CM199" s="44"/>
      <c r="CN199" s="44"/>
      <c r="CO199" s="44"/>
      <c r="CP199" s="44"/>
      <c r="CQ199" s="44"/>
      <c r="CR199" s="44"/>
      <c r="CS199" s="44"/>
      <c r="CT199" s="58" t="str">
        <f t="shared" si="107"/>
        <v/>
      </c>
      <c r="CU199" s="44"/>
      <c r="CV199" s="44"/>
      <c r="CW199" s="44"/>
      <c r="CX199" s="44"/>
      <c r="CY199" s="44"/>
      <c r="CZ199" s="44"/>
      <c r="DA199" s="58" t="str">
        <f t="shared" si="108"/>
        <v/>
      </c>
      <c r="DB199" s="65"/>
      <c r="DC199" s="65"/>
      <c r="DD199" s="65"/>
      <c r="DE199" s="65"/>
      <c r="DF199" s="65"/>
      <c r="DG199" s="65"/>
      <c r="DH199" s="58" t="str">
        <f t="shared" si="109"/>
        <v/>
      </c>
      <c r="DI199" s="65"/>
      <c r="DJ199" s="65"/>
      <c r="DK199" s="65"/>
      <c r="DL199" s="65"/>
      <c r="DM199" s="65"/>
      <c r="DN199" s="65"/>
      <c r="DO199" s="58" t="str">
        <f t="shared" si="110"/>
        <v/>
      </c>
      <c r="DP199" s="77"/>
      <c r="DQ199" s="77"/>
      <c r="DR199" s="65"/>
      <c r="DS199" s="65"/>
      <c r="DT199" s="65"/>
      <c r="DU199" s="65"/>
      <c r="DV199" s="65"/>
      <c r="DW199" s="65"/>
      <c r="DX199" s="58" t="str">
        <f t="shared" si="111"/>
        <v/>
      </c>
      <c r="DY199" s="43"/>
      <c r="DZ199" s="43"/>
      <c r="EA199" s="43"/>
      <c r="EB199" s="44" t="str">
        <f t="shared" si="112"/>
        <v/>
      </c>
      <c r="EC199" s="42"/>
      <c r="ED199" s="42"/>
      <c r="EE199" s="42"/>
      <c r="EF199" s="42"/>
      <c r="EG199" s="42"/>
      <c r="EH199" s="42"/>
      <c r="EI199" s="56" t="str">
        <f t="shared" si="90"/>
        <v/>
      </c>
      <c r="EJ199" s="42"/>
      <c r="EK199" s="42"/>
      <c r="EL199" s="42"/>
      <c r="EM199" s="42"/>
      <c r="EN199" s="42"/>
      <c r="EO199" s="42"/>
      <c r="EP199" s="42"/>
      <c r="EQ199" s="54" t="str">
        <f t="shared" si="91"/>
        <v>0</v>
      </c>
      <c r="ER199" s="42"/>
      <c r="ES199" s="42"/>
      <c r="ET199" s="42"/>
      <c r="EU199" s="42"/>
      <c r="EV199" s="42"/>
      <c r="EW199" s="42"/>
      <c r="EX199" s="42"/>
      <c r="EY199" s="54" t="str">
        <f t="shared" si="92"/>
        <v>0</v>
      </c>
      <c r="EZ199" s="42"/>
      <c r="FA199" s="42"/>
      <c r="FB199" s="42"/>
      <c r="FC199" s="42"/>
      <c r="FD199" s="42"/>
      <c r="FE199" s="42"/>
      <c r="FF199" s="42"/>
      <c r="FG199" s="54" t="str">
        <f t="shared" si="93"/>
        <v/>
      </c>
      <c r="FH199" s="42"/>
      <c r="FI199" s="42"/>
      <c r="FJ199" s="42"/>
      <c r="FK199" s="42"/>
      <c r="FL199" s="42"/>
      <c r="FM199" s="42"/>
      <c r="FN199" s="42"/>
      <c r="FO199" s="54" t="str">
        <f t="shared" si="94"/>
        <v/>
      </c>
      <c r="FP199" s="42"/>
      <c r="FQ199" s="42"/>
      <c r="FR199" s="42"/>
      <c r="FS199" s="42"/>
      <c r="FT199" s="42"/>
      <c r="FU199" s="42"/>
      <c r="FV199" s="42"/>
      <c r="FW199" s="54" t="str">
        <f t="shared" si="95"/>
        <v/>
      </c>
      <c r="FX199" s="42"/>
    </row>
    <row r="200" spans="1:180">
      <c r="A200" s="41"/>
      <c r="B200" s="41"/>
      <c r="C200" s="41"/>
      <c r="D200" s="41"/>
      <c r="E200" s="42"/>
      <c r="F200" s="42"/>
      <c r="G200" s="42"/>
      <c r="H200" s="42"/>
      <c r="I200" s="42"/>
      <c r="J200" s="42"/>
      <c r="K200" s="54" t="str">
        <f t="shared" si="96"/>
        <v/>
      </c>
      <c r="L200" s="43"/>
      <c r="M200" s="43"/>
      <c r="N200" s="43"/>
      <c r="O200" s="43"/>
      <c r="P200" s="43"/>
      <c r="Q200" s="43"/>
      <c r="R200" s="54" t="e">
        <f t="shared" si="97"/>
        <v>#DIV/0!</v>
      </c>
      <c r="S200" s="43"/>
      <c r="T200" s="43"/>
      <c r="U200" s="43"/>
      <c r="V200" s="43"/>
      <c r="W200" s="43"/>
      <c r="X200" s="43"/>
      <c r="Y200" s="56" t="str">
        <f t="shared" si="98"/>
        <v/>
      </c>
      <c r="Z200" s="42"/>
      <c r="AA200" s="42"/>
      <c r="AB200" s="42"/>
      <c r="AC200" s="42"/>
      <c r="AD200" s="42"/>
      <c r="AE200" s="42"/>
      <c r="AF200" s="54" t="e">
        <f t="shared" si="99"/>
        <v>#DIV/0!</v>
      </c>
      <c r="AG200" s="42"/>
      <c r="AH200" s="42"/>
      <c r="AI200" s="42"/>
      <c r="AJ200" s="42"/>
      <c r="AK200" s="42"/>
      <c r="AL200" s="42"/>
      <c r="AM200" s="54" t="str">
        <f t="shared" si="100"/>
        <v/>
      </c>
      <c r="AN200" s="44"/>
      <c r="AO200" s="44"/>
      <c r="AP200" s="44"/>
      <c r="AQ200" s="44"/>
      <c r="AR200" s="44"/>
      <c r="AS200" s="44"/>
      <c r="AT200" s="58" t="str">
        <f t="shared" si="101"/>
        <v/>
      </c>
      <c r="AU200" s="42"/>
      <c r="AV200" s="42"/>
      <c r="AW200" s="42"/>
      <c r="AX200" s="42"/>
      <c r="AY200" s="42"/>
      <c r="AZ200" s="42"/>
      <c r="BA200" s="54" t="str">
        <f t="shared" si="89"/>
        <v/>
      </c>
      <c r="BB200" s="44"/>
      <c r="BC200" s="42"/>
      <c r="BD200" s="42"/>
      <c r="BE200" s="42"/>
      <c r="BF200" s="42"/>
      <c r="BG200" s="42"/>
      <c r="BH200" s="42"/>
      <c r="BI200" s="54" t="str">
        <f t="shared" si="102"/>
        <v/>
      </c>
      <c r="BJ200" s="44"/>
      <c r="BK200" s="44"/>
      <c r="BL200" s="44"/>
      <c r="BM200" s="44"/>
      <c r="BN200" s="44"/>
      <c r="BO200" s="44"/>
      <c r="BP200" s="58" t="str">
        <f t="shared" si="103"/>
        <v/>
      </c>
      <c r="BQ200" s="42"/>
      <c r="BR200" s="42"/>
      <c r="BS200" s="42"/>
      <c r="BT200" s="42"/>
      <c r="BU200" s="42"/>
      <c r="BV200" s="42"/>
      <c r="BW200" s="54" t="str">
        <f t="shared" si="104"/>
        <v/>
      </c>
      <c r="BX200" s="44"/>
      <c r="BY200" s="44"/>
      <c r="BZ200" s="44"/>
      <c r="CA200" s="44"/>
      <c r="CB200" s="44"/>
      <c r="CC200" s="44"/>
      <c r="CD200" s="58" t="str">
        <f t="shared" si="105"/>
        <v/>
      </c>
      <c r="CE200" s="42"/>
      <c r="CF200" s="42"/>
      <c r="CG200" s="42"/>
      <c r="CH200" s="42"/>
      <c r="CI200" s="42"/>
      <c r="CJ200" s="42"/>
      <c r="CK200" s="54" t="str">
        <f t="shared" si="106"/>
        <v/>
      </c>
      <c r="CL200" s="42"/>
      <c r="CM200" s="44"/>
      <c r="CN200" s="44"/>
      <c r="CO200" s="44"/>
      <c r="CP200" s="44"/>
      <c r="CQ200" s="44"/>
      <c r="CR200" s="44"/>
      <c r="CS200" s="44"/>
      <c r="CT200" s="58" t="str">
        <f t="shared" si="107"/>
        <v/>
      </c>
      <c r="CU200" s="44"/>
      <c r="CV200" s="44"/>
      <c r="CW200" s="44"/>
      <c r="CX200" s="44"/>
      <c r="CY200" s="44"/>
      <c r="CZ200" s="44"/>
      <c r="DA200" s="58" t="str">
        <f t="shared" si="108"/>
        <v/>
      </c>
      <c r="DB200" s="65"/>
      <c r="DC200" s="65"/>
      <c r="DD200" s="65"/>
      <c r="DE200" s="65"/>
      <c r="DF200" s="65"/>
      <c r="DG200" s="65"/>
      <c r="DH200" s="58" t="str">
        <f t="shared" si="109"/>
        <v/>
      </c>
      <c r="DI200" s="65"/>
      <c r="DJ200" s="65"/>
      <c r="DK200" s="65"/>
      <c r="DL200" s="65"/>
      <c r="DM200" s="65"/>
      <c r="DN200" s="65"/>
      <c r="DO200" s="58" t="str">
        <f t="shared" si="110"/>
        <v/>
      </c>
      <c r="DP200" s="77"/>
      <c r="DQ200" s="77"/>
      <c r="DR200" s="65"/>
      <c r="DS200" s="65"/>
      <c r="DT200" s="65"/>
      <c r="DU200" s="65"/>
      <c r="DV200" s="65"/>
      <c r="DW200" s="65"/>
      <c r="DX200" s="58" t="str">
        <f t="shared" si="111"/>
        <v/>
      </c>
      <c r="DY200" s="43"/>
      <c r="DZ200" s="43"/>
      <c r="EA200" s="43"/>
      <c r="EB200" s="44" t="str">
        <f t="shared" si="112"/>
        <v/>
      </c>
      <c r="EC200" s="42"/>
      <c r="ED200" s="42"/>
      <c r="EE200" s="42"/>
      <c r="EF200" s="42"/>
      <c r="EG200" s="42"/>
      <c r="EH200" s="42"/>
      <c r="EI200" s="56" t="str">
        <f t="shared" si="90"/>
        <v/>
      </c>
      <c r="EJ200" s="42"/>
      <c r="EK200" s="42"/>
      <c r="EL200" s="42"/>
      <c r="EM200" s="42"/>
      <c r="EN200" s="42"/>
      <c r="EO200" s="42"/>
      <c r="EP200" s="42"/>
      <c r="EQ200" s="54" t="str">
        <f t="shared" si="91"/>
        <v>0</v>
      </c>
      <c r="ER200" s="42"/>
      <c r="ES200" s="42"/>
      <c r="ET200" s="42"/>
      <c r="EU200" s="42"/>
      <c r="EV200" s="42"/>
      <c r="EW200" s="42"/>
      <c r="EX200" s="42"/>
      <c r="EY200" s="54" t="str">
        <f t="shared" si="92"/>
        <v>0</v>
      </c>
      <c r="EZ200" s="42"/>
      <c r="FA200" s="42"/>
      <c r="FB200" s="42"/>
      <c r="FC200" s="42"/>
      <c r="FD200" s="42"/>
      <c r="FE200" s="42"/>
      <c r="FF200" s="42"/>
      <c r="FG200" s="54" t="str">
        <f t="shared" si="93"/>
        <v/>
      </c>
      <c r="FH200" s="42"/>
      <c r="FI200" s="42"/>
      <c r="FJ200" s="42"/>
      <c r="FK200" s="42"/>
      <c r="FL200" s="42"/>
      <c r="FM200" s="42"/>
      <c r="FN200" s="42"/>
      <c r="FO200" s="54" t="str">
        <f t="shared" si="94"/>
        <v/>
      </c>
      <c r="FP200" s="42"/>
      <c r="FQ200" s="42"/>
      <c r="FR200" s="42"/>
      <c r="FS200" s="42"/>
      <c r="FT200" s="42"/>
      <c r="FU200" s="42"/>
      <c r="FV200" s="42"/>
      <c r="FW200" s="54" t="str">
        <f t="shared" si="95"/>
        <v/>
      </c>
      <c r="FX200" s="42"/>
    </row>
    <row r="201" spans="1:180">
      <c r="A201" s="41"/>
      <c r="B201" s="41"/>
      <c r="C201" s="41"/>
      <c r="D201" s="41"/>
      <c r="E201" s="42"/>
      <c r="F201" s="42"/>
      <c r="G201" s="42"/>
      <c r="H201" s="42"/>
      <c r="I201" s="42"/>
      <c r="J201" s="42"/>
      <c r="K201" s="54" t="str">
        <f t="shared" si="96"/>
        <v/>
      </c>
      <c r="L201" s="43"/>
      <c r="M201" s="43"/>
      <c r="N201" s="43"/>
      <c r="O201" s="43"/>
      <c r="P201" s="43"/>
      <c r="Q201" s="43"/>
      <c r="R201" s="54" t="e">
        <f t="shared" si="97"/>
        <v>#DIV/0!</v>
      </c>
      <c r="S201" s="43"/>
      <c r="T201" s="43"/>
      <c r="U201" s="43"/>
      <c r="V201" s="43"/>
      <c r="W201" s="43"/>
      <c r="X201" s="43"/>
      <c r="Y201" s="56" t="str">
        <f t="shared" si="98"/>
        <v/>
      </c>
      <c r="Z201" s="42"/>
      <c r="AA201" s="42"/>
      <c r="AB201" s="42"/>
      <c r="AC201" s="42"/>
      <c r="AD201" s="42"/>
      <c r="AE201" s="42"/>
      <c r="AF201" s="54" t="e">
        <f t="shared" si="99"/>
        <v>#DIV/0!</v>
      </c>
      <c r="AG201" s="42"/>
      <c r="AH201" s="42"/>
      <c r="AI201" s="42"/>
      <c r="AJ201" s="42"/>
      <c r="AK201" s="42"/>
      <c r="AL201" s="42"/>
      <c r="AM201" s="54" t="str">
        <f t="shared" si="100"/>
        <v/>
      </c>
      <c r="AN201" s="44"/>
      <c r="AO201" s="44"/>
      <c r="AP201" s="44"/>
      <c r="AQ201" s="44"/>
      <c r="AR201" s="44"/>
      <c r="AS201" s="44"/>
      <c r="AT201" s="58" t="str">
        <f t="shared" si="101"/>
        <v/>
      </c>
      <c r="AU201" s="42"/>
      <c r="AV201" s="42"/>
      <c r="AW201" s="42"/>
      <c r="AX201" s="42"/>
      <c r="AY201" s="42"/>
      <c r="AZ201" s="42"/>
      <c r="BA201" s="54" t="str">
        <f t="shared" si="89"/>
        <v/>
      </c>
      <c r="BB201" s="44"/>
      <c r="BC201" s="42"/>
      <c r="BD201" s="42"/>
      <c r="BE201" s="42"/>
      <c r="BF201" s="42"/>
      <c r="BG201" s="42"/>
      <c r="BH201" s="42"/>
      <c r="BI201" s="54" t="str">
        <f t="shared" si="102"/>
        <v/>
      </c>
      <c r="BJ201" s="44"/>
      <c r="BK201" s="44"/>
      <c r="BL201" s="44"/>
      <c r="BM201" s="44"/>
      <c r="BN201" s="44"/>
      <c r="BO201" s="44"/>
      <c r="BP201" s="58" t="str">
        <f t="shared" si="103"/>
        <v/>
      </c>
      <c r="BQ201" s="42"/>
      <c r="BR201" s="42"/>
      <c r="BS201" s="42"/>
      <c r="BT201" s="42"/>
      <c r="BU201" s="42"/>
      <c r="BV201" s="42"/>
      <c r="BW201" s="54" t="str">
        <f t="shared" si="104"/>
        <v/>
      </c>
      <c r="BX201" s="44"/>
      <c r="BY201" s="44"/>
      <c r="BZ201" s="44"/>
      <c r="CA201" s="44"/>
      <c r="CB201" s="44"/>
      <c r="CC201" s="44"/>
      <c r="CD201" s="58" t="str">
        <f t="shared" si="105"/>
        <v/>
      </c>
      <c r="CE201" s="42"/>
      <c r="CF201" s="42"/>
      <c r="CG201" s="42"/>
      <c r="CH201" s="42"/>
      <c r="CI201" s="42"/>
      <c r="CJ201" s="42"/>
      <c r="CK201" s="54" t="str">
        <f t="shared" si="106"/>
        <v/>
      </c>
      <c r="CL201" s="42"/>
      <c r="CM201" s="44"/>
      <c r="CN201" s="44"/>
      <c r="CO201" s="44"/>
      <c r="CP201" s="44"/>
      <c r="CQ201" s="44"/>
      <c r="CR201" s="44"/>
      <c r="CS201" s="44"/>
      <c r="CT201" s="58" t="str">
        <f t="shared" si="107"/>
        <v/>
      </c>
      <c r="CU201" s="44"/>
      <c r="CV201" s="44"/>
      <c r="CW201" s="44"/>
      <c r="CX201" s="44"/>
      <c r="CY201" s="44"/>
      <c r="CZ201" s="44"/>
      <c r="DA201" s="58" t="str">
        <f t="shared" si="108"/>
        <v/>
      </c>
      <c r="DB201" s="65"/>
      <c r="DC201" s="65"/>
      <c r="DD201" s="65"/>
      <c r="DE201" s="65"/>
      <c r="DF201" s="65"/>
      <c r="DG201" s="65"/>
      <c r="DH201" s="58" t="str">
        <f t="shared" si="109"/>
        <v/>
      </c>
      <c r="DI201" s="65"/>
      <c r="DJ201" s="65"/>
      <c r="DK201" s="65"/>
      <c r="DL201" s="65"/>
      <c r="DM201" s="65"/>
      <c r="DN201" s="65"/>
      <c r="DO201" s="58" t="str">
        <f t="shared" si="110"/>
        <v/>
      </c>
      <c r="DP201" s="77"/>
      <c r="DQ201" s="77"/>
      <c r="DR201" s="65"/>
      <c r="DS201" s="65"/>
      <c r="DT201" s="65"/>
      <c r="DU201" s="65"/>
      <c r="DV201" s="65"/>
      <c r="DW201" s="65"/>
      <c r="DX201" s="58" t="str">
        <f t="shared" si="111"/>
        <v/>
      </c>
      <c r="DY201" s="43"/>
      <c r="DZ201" s="43"/>
      <c r="EA201" s="43"/>
      <c r="EB201" s="44" t="str">
        <f t="shared" si="112"/>
        <v/>
      </c>
      <c r="EC201" s="42"/>
      <c r="ED201" s="42"/>
      <c r="EE201" s="42"/>
      <c r="EF201" s="42"/>
      <c r="EG201" s="42"/>
      <c r="EH201" s="42"/>
      <c r="EI201" s="56" t="str">
        <f t="shared" si="90"/>
        <v/>
      </c>
      <c r="EJ201" s="42"/>
      <c r="EK201" s="42"/>
      <c r="EL201" s="42"/>
      <c r="EM201" s="42"/>
      <c r="EN201" s="42"/>
      <c r="EO201" s="42"/>
      <c r="EP201" s="42"/>
      <c r="EQ201" s="54" t="str">
        <f t="shared" si="91"/>
        <v>0</v>
      </c>
      <c r="ER201" s="42"/>
      <c r="ES201" s="42"/>
      <c r="ET201" s="42"/>
      <c r="EU201" s="42"/>
      <c r="EV201" s="42"/>
      <c r="EW201" s="42"/>
      <c r="EX201" s="42"/>
      <c r="EY201" s="54" t="str">
        <f t="shared" si="92"/>
        <v>0</v>
      </c>
      <c r="EZ201" s="42"/>
      <c r="FA201" s="42"/>
      <c r="FB201" s="42"/>
      <c r="FC201" s="42"/>
      <c r="FD201" s="42"/>
      <c r="FE201" s="42"/>
      <c r="FF201" s="42"/>
      <c r="FG201" s="54" t="str">
        <f t="shared" si="93"/>
        <v/>
      </c>
      <c r="FH201" s="42"/>
      <c r="FI201" s="42"/>
      <c r="FJ201" s="42"/>
      <c r="FK201" s="42"/>
      <c r="FL201" s="42"/>
      <c r="FM201" s="42"/>
      <c r="FN201" s="42"/>
      <c r="FO201" s="54" t="str">
        <f t="shared" si="94"/>
        <v/>
      </c>
      <c r="FP201" s="42"/>
      <c r="FQ201" s="42"/>
      <c r="FR201" s="42"/>
      <c r="FS201" s="42"/>
      <c r="FT201" s="42"/>
      <c r="FU201" s="42"/>
      <c r="FV201" s="42"/>
      <c r="FW201" s="54" t="str">
        <f t="shared" si="95"/>
        <v/>
      </c>
      <c r="FX201" s="42"/>
    </row>
    <row r="202" spans="1:180">
      <c r="A202" s="41"/>
      <c r="B202" s="41"/>
      <c r="C202" s="41"/>
      <c r="D202" s="41"/>
      <c r="E202" s="42"/>
      <c r="F202" s="42"/>
      <c r="G202" s="42"/>
      <c r="H202" s="42"/>
      <c r="I202" s="42"/>
      <c r="J202" s="42"/>
      <c r="K202" s="54" t="str">
        <f t="shared" si="96"/>
        <v/>
      </c>
      <c r="L202" s="43"/>
      <c r="M202" s="43"/>
      <c r="N202" s="43"/>
      <c r="O202" s="43"/>
      <c r="P202" s="43"/>
      <c r="Q202" s="43"/>
      <c r="R202" s="54" t="e">
        <f t="shared" si="97"/>
        <v>#DIV/0!</v>
      </c>
      <c r="S202" s="43"/>
      <c r="T202" s="43"/>
      <c r="U202" s="43"/>
      <c r="V202" s="43"/>
      <c r="W202" s="43"/>
      <c r="X202" s="43"/>
      <c r="Y202" s="56" t="str">
        <f t="shared" si="98"/>
        <v/>
      </c>
      <c r="Z202" s="42"/>
      <c r="AA202" s="42"/>
      <c r="AB202" s="42"/>
      <c r="AC202" s="42"/>
      <c r="AD202" s="42"/>
      <c r="AE202" s="42"/>
      <c r="AF202" s="54" t="e">
        <f t="shared" si="99"/>
        <v>#DIV/0!</v>
      </c>
      <c r="AG202" s="42"/>
      <c r="AH202" s="42"/>
      <c r="AI202" s="42"/>
      <c r="AJ202" s="42"/>
      <c r="AK202" s="42"/>
      <c r="AL202" s="42"/>
      <c r="AM202" s="54" t="str">
        <f t="shared" si="100"/>
        <v/>
      </c>
      <c r="AN202" s="44"/>
      <c r="AO202" s="44"/>
      <c r="AP202" s="44"/>
      <c r="AQ202" s="44"/>
      <c r="AR202" s="44"/>
      <c r="AS202" s="44"/>
      <c r="AT202" s="58" t="str">
        <f t="shared" si="101"/>
        <v/>
      </c>
      <c r="AU202" s="42"/>
      <c r="AV202" s="42"/>
      <c r="AW202" s="42"/>
      <c r="AX202" s="42"/>
      <c r="AY202" s="42"/>
      <c r="AZ202" s="42"/>
      <c r="BA202" s="54" t="str">
        <f t="shared" si="89"/>
        <v/>
      </c>
      <c r="BB202" s="44"/>
      <c r="BC202" s="42"/>
      <c r="BD202" s="42"/>
      <c r="BE202" s="42"/>
      <c r="BF202" s="42"/>
      <c r="BG202" s="42"/>
      <c r="BH202" s="42"/>
      <c r="BI202" s="54" t="str">
        <f t="shared" si="102"/>
        <v/>
      </c>
      <c r="BJ202" s="44"/>
      <c r="BK202" s="44"/>
      <c r="BL202" s="44"/>
      <c r="BM202" s="44"/>
      <c r="BN202" s="44"/>
      <c r="BO202" s="44"/>
      <c r="BP202" s="58" t="str">
        <f t="shared" si="103"/>
        <v/>
      </c>
      <c r="BQ202" s="42"/>
      <c r="BR202" s="42"/>
      <c r="BS202" s="42"/>
      <c r="BT202" s="42"/>
      <c r="BU202" s="42"/>
      <c r="BV202" s="42"/>
      <c r="BW202" s="54" t="str">
        <f t="shared" si="104"/>
        <v/>
      </c>
      <c r="BX202" s="44"/>
      <c r="BY202" s="44"/>
      <c r="BZ202" s="44"/>
      <c r="CA202" s="44"/>
      <c r="CB202" s="44"/>
      <c r="CC202" s="44"/>
      <c r="CD202" s="58" t="str">
        <f t="shared" si="105"/>
        <v/>
      </c>
      <c r="CE202" s="42"/>
      <c r="CF202" s="42"/>
      <c r="CG202" s="42"/>
      <c r="CH202" s="42"/>
      <c r="CI202" s="42"/>
      <c r="CJ202" s="42"/>
      <c r="CK202" s="54" t="str">
        <f t="shared" si="106"/>
        <v/>
      </c>
      <c r="CL202" s="42"/>
      <c r="CM202" s="44"/>
      <c r="CN202" s="44"/>
      <c r="CO202" s="44"/>
      <c r="CP202" s="44"/>
      <c r="CQ202" s="44"/>
      <c r="CR202" s="44"/>
      <c r="CS202" s="44"/>
      <c r="CT202" s="58" t="str">
        <f t="shared" si="107"/>
        <v/>
      </c>
      <c r="CU202" s="44"/>
      <c r="CV202" s="44"/>
      <c r="CW202" s="44"/>
      <c r="CX202" s="44"/>
      <c r="CY202" s="44"/>
      <c r="CZ202" s="44"/>
      <c r="DA202" s="58" t="str">
        <f t="shared" si="108"/>
        <v/>
      </c>
      <c r="DB202" s="65"/>
      <c r="DC202" s="65"/>
      <c r="DD202" s="65"/>
      <c r="DE202" s="65"/>
      <c r="DF202" s="65"/>
      <c r="DG202" s="65"/>
      <c r="DH202" s="58" t="str">
        <f t="shared" si="109"/>
        <v/>
      </c>
      <c r="DI202" s="65"/>
      <c r="DJ202" s="65"/>
      <c r="DK202" s="65"/>
      <c r="DL202" s="65"/>
      <c r="DM202" s="65"/>
      <c r="DN202" s="65"/>
      <c r="DO202" s="58" t="str">
        <f t="shared" si="110"/>
        <v/>
      </c>
      <c r="DP202" s="77"/>
      <c r="DQ202" s="77"/>
      <c r="DR202" s="65"/>
      <c r="DS202" s="65"/>
      <c r="DT202" s="65"/>
      <c r="DU202" s="65"/>
      <c r="DV202" s="65"/>
      <c r="DW202" s="65"/>
      <c r="DX202" s="58" t="str">
        <f t="shared" si="111"/>
        <v/>
      </c>
      <c r="DY202" s="43"/>
      <c r="DZ202" s="43"/>
      <c r="EA202" s="43"/>
      <c r="EB202" s="44" t="str">
        <f t="shared" si="112"/>
        <v/>
      </c>
      <c r="EC202" s="42"/>
      <c r="ED202" s="42"/>
      <c r="EE202" s="42"/>
      <c r="EF202" s="42"/>
      <c r="EG202" s="42"/>
      <c r="EH202" s="42"/>
      <c r="EI202" s="56" t="str">
        <f t="shared" si="90"/>
        <v/>
      </c>
      <c r="EJ202" s="42"/>
      <c r="EK202" s="42"/>
      <c r="EL202" s="42"/>
      <c r="EM202" s="42"/>
      <c r="EN202" s="42"/>
      <c r="EO202" s="42"/>
      <c r="EP202" s="42"/>
      <c r="EQ202" s="54" t="str">
        <f t="shared" si="91"/>
        <v>0</v>
      </c>
      <c r="ER202" s="42"/>
      <c r="ES202" s="42"/>
      <c r="ET202" s="42"/>
      <c r="EU202" s="42"/>
      <c r="EV202" s="42"/>
      <c r="EW202" s="42"/>
      <c r="EX202" s="42"/>
      <c r="EY202" s="54" t="str">
        <f t="shared" si="92"/>
        <v>0</v>
      </c>
      <c r="EZ202" s="42"/>
      <c r="FA202" s="42"/>
      <c r="FB202" s="42"/>
      <c r="FC202" s="42"/>
      <c r="FD202" s="42"/>
      <c r="FE202" s="42"/>
      <c r="FF202" s="42"/>
      <c r="FG202" s="54" t="str">
        <f t="shared" si="93"/>
        <v/>
      </c>
      <c r="FH202" s="42"/>
      <c r="FI202" s="42"/>
      <c r="FJ202" s="42"/>
      <c r="FK202" s="42"/>
      <c r="FL202" s="42"/>
      <c r="FM202" s="42"/>
      <c r="FN202" s="42"/>
      <c r="FO202" s="54" t="str">
        <f t="shared" si="94"/>
        <v/>
      </c>
      <c r="FP202" s="42"/>
      <c r="FQ202" s="42"/>
      <c r="FR202" s="42"/>
      <c r="FS202" s="42"/>
      <c r="FT202" s="42"/>
      <c r="FU202" s="42"/>
      <c r="FV202" s="42"/>
      <c r="FW202" s="54" t="str">
        <f t="shared" si="95"/>
        <v/>
      </c>
      <c r="FX202" s="42"/>
    </row>
    <row r="203" spans="1:180">
      <c r="A203" s="41"/>
      <c r="B203" s="41"/>
      <c r="C203" s="41"/>
      <c r="D203" s="41"/>
      <c r="E203" s="42"/>
      <c r="F203" s="42"/>
      <c r="G203" s="42"/>
      <c r="H203" s="42"/>
      <c r="I203" s="42"/>
      <c r="J203" s="42"/>
      <c r="K203" s="54" t="str">
        <f t="shared" si="96"/>
        <v/>
      </c>
      <c r="L203" s="43"/>
      <c r="M203" s="43"/>
      <c r="N203" s="43"/>
      <c r="O203" s="43"/>
      <c r="P203" s="43"/>
      <c r="Q203" s="43"/>
      <c r="R203" s="54" t="e">
        <f t="shared" si="97"/>
        <v>#DIV/0!</v>
      </c>
      <c r="S203" s="43"/>
      <c r="T203" s="43"/>
      <c r="U203" s="43"/>
      <c r="V203" s="43"/>
      <c r="W203" s="43"/>
      <c r="X203" s="43"/>
      <c r="Y203" s="56" t="str">
        <f t="shared" si="98"/>
        <v/>
      </c>
      <c r="Z203" s="42"/>
      <c r="AA203" s="42"/>
      <c r="AB203" s="42"/>
      <c r="AC203" s="42"/>
      <c r="AD203" s="42"/>
      <c r="AE203" s="42"/>
      <c r="AF203" s="54" t="e">
        <f t="shared" si="99"/>
        <v>#DIV/0!</v>
      </c>
      <c r="AG203" s="42"/>
      <c r="AH203" s="42"/>
      <c r="AI203" s="42"/>
      <c r="AJ203" s="42"/>
      <c r="AK203" s="42"/>
      <c r="AL203" s="42"/>
      <c r="AM203" s="54" t="str">
        <f t="shared" si="100"/>
        <v/>
      </c>
      <c r="AN203" s="44"/>
      <c r="AO203" s="44"/>
      <c r="AP203" s="44"/>
      <c r="AQ203" s="44"/>
      <c r="AR203" s="44"/>
      <c r="AS203" s="44"/>
      <c r="AT203" s="58" t="str">
        <f t="shared" si="101"/>
        <v/>
      </c>
      <c r="AU203" s="42"/>
      <c r="AV203" s="42"/>
      <c r="AW203" s="42"/>
      <c r="AX203" s="42"/>
      <c r="AY203" s="42"/>
      <c r="AZ203" s="42"/>
      <c r="BA203" s="54" t="str">
        <f t="shared" si="89"/>
        <v/>
      </c>
      <c r="BB203" s="44"/>
      <c r="BC203" s="42"/>
      <c r="BD203" s="42"/>
      <c r="BE203" s="42"/>
      <c r="BF203" s="42"/>
      <c r="BG203" s="42"/>
      <c r="BH203" s="42"/>
      <c r="BI203" s="54" t="str">
        <f t="shared" si="102"/>
        <v/>
      </c>
      <c r="BJ203" s="44"/>
      <c r="BK203" s="44"/>
      <c r="BL203" s="44"/>
      <c r="BM203" s="44"/>
      <c r="BN203" s="44"/>
      <c r="BO203" s="44"/>
      <c r="BP203" s="58" t="str">
        <f t="shared" si="103"/>
        <v/>
      </c>
      <c r="BQ203" s="42"/>
      <c r="BR203" s="42"/>
      <c r="BS203" s="42"/>
      <c r="BT203" s="42"/>
      <c r="BU203" s="42"/>
      <c r="BV203" s="42"/>
      <c r="BW203" s="54" t="str">
        <f t="shared" si="104"/>
        <v/>
      </c>
      <c r="BX203" s="44"/>
      <c r="BY203" s="44"/>
      <c r="BZ203" s="44"/>
      <c r="CA203" s="44"/>
      <c r="CB203" s="44"/>
      <c r="CC203" s="44"/>
      <c r="CD203" s="58" t="str">
        <f t="shared" si="105"/>
        <v/>
      </c>
      <c r="CE203" s="42"/>
      <c r="CF203" s="42"/>
      <c r="CG203" s="42"/>
      <c r="CH203" s="42"/>
      <c r="CI203" s="42"/>
      <c r="CJ203" s="42"/>
      <c r="CK203" s="54" t="str">
        <f t="shared" si="106"/>
        <v/>
      </c>
      <c r="CL203" s="42"/>
      <c r="CM203" s="44"/>
      <c r="CN203" s="44"/>
      <c r="CO203" s="44"/>
      <c r="CP203" s="44"/>
      <c r="CQ203" s="44"/>
      <c r="CR203" s="44"/>
      <c r="CS203" s="44"/>
      <c r="CT203" s="58" t="str">
        <f t="shared" si="107"/>
        <v/>
      </c>
      <c r="CU203" s="44"/>
      <c r="CV203" s="44"/>
      <c r="CW203" s="44"/>
      <c r="CX203" s="44"/>
      <c r="CY203" s="44"/>
      <c r="CZ203" s="44"/>
      <c r="DA203" s="58" t="str">
        <f t="shared" si="108"/>
        <v/>
      </c>
      <c r="DB203" s="65"/>
      <c r="DC203" s="65"/>
      <c r="DD203" s="65"/>
      <c r="DE203" s="65"/>
      <c r="DF203" s="65"/>
      <c r="DG203" s="65"/>
      <c r="DH203" s="58" t="str">
        <f t="shared" si="109"/>
        <v/>
      </c>
      <c r="DI203" s="65"/>
      <c r="DJ203" s="65"/>
      <c r="DK203" s="65"/>
      <c r="DL203" s="65"/>
      <c r="DM203" s="65"/>
      <c r="DN203" s="65"/>
      <c r="DO203" s="58" t="str">
        <f t="shared" si="110"/>
        <v/>
      </c>
      <c r="DP203" s="77"/>
      <c r="DQ203" s="77"/>
      <c r="DR203" s="65"/>
      <c r="DS203" s="65"/>
      <c r="DT203" s="65"/>
      <c r="DU203" s="65"/>
      <c r="DV203" s="65"/>
      <c r="DW203" s="65"/>
      <c r="DX203" s="58" t="str">
        <f t="shared" si="111"/>
        <v/>
      </c>
      <c r="DY203" s="43"/>
      <c r="DZ203" s="43"/>
      <c r="EA203" s="43"/>
      <c r="EB203" s="44" t="str">
        <f t="shared" si="112"/>
        <v/>
      </c>
      <c r="EC203" s="42"/>
      <c r="ED203" s="42"/>
      <c r="EE203" s="42"/>
      <c r="EF203" s="42"/>
      <c r="EG203" s="42"/>
      <c r="EH203" s="42"/>
      <c r="EI203" s="56" t="str">
        <f t="shared" si="90"/>
        <v/>
      </c>
      <c r="EJ203" s="42"/>
      <c r="EK203" s="42"/>
      <c r="EL203" s="42"/>
      <c r="EM203" s="42"/>
      <c r="EN203" s="42"/>
      <c r="EO203" s="42"/>
      <c r="EP203" s="42"/>
      <c r="EQ203" s="54" t="str">
        <f t="shared" si="91"/>
        <v>0</v>
      </c>
      <c r="ER203" s="42"/>
      <c r="ES203" s="42"/>
      <c r="ET203" s="42"/>
      <c r="EU203" s="42"/>
      <c r="EV203" s="42"/>
      <c r="EW203" s="42"/>
      <c r="EX203" s="42"/>
      <c r="EY203" s="54" t="str">
        <f t="shared" si="92"/>
        <v>0</v>
      </c>
      <c r="EZ203" s="42"/>
      <c r="FA203" s="42"/>
      <c r="FB203" s="42"/>
      <c r="FC203" s="42"/>
      <c r="FD203" s="42"/>
      <c r="FE203" s="42"/>
      <c r="FF203" s="42"/>
      <c r="FG203" s="54" t="str">
        <f t="shared" si="93"/>
        <v/>
      </c>
      <c r="FH203" s="42"/>
      <c r="FI203" s="42"/>
      <c r="FJ203" s="42"/>
      <c r="FK203" s="42"/>
      <c r="FL203" s="42"/>
      <c r="FM203" s="42"/>
      <c r="FN203" s="42"/>
      <c r="FO203" s="54" t="str">
        <f t="shared" si="94"/>
        <v/>
      </c>
      <c r="FP203" s="42"/>
      <c r="FQ203" s="42"/>
      <c r="FR203" s="42"/>
      <c r="FS203" s="42"/>
      <c r="FT203" s="42"/>
      <c r="FU203" s="42"/>
      <c r="FV203" s="42"/>
      <c r="FW203" s="54" t="str">
        <f t="shared" si="95"/>
        <v/>
      </c>
      <c r="FX203" s="42"/>
    </row>
    <row r="204" spans="1:180">
      <c r="A204" s="41"/>
      <c r="B204" s="41"/>
      <c r="C204" s="41"/>
      <c r="D204" s="41"/>
      <c r="E204" s="42"/>
      <c r="F204" s="42"/>
      <c r="G204" s="42"/>
      <c r="H204" s="42"/>
      <c r="I204" s="42"/>
      <c r="J204" s="42"/>
      <c r="K204" s="54" t="str">
        <f t="shared" si="96"/>
        <v/>
      </c>
      <c r="L204" s="43"/>
      <c r="M204" s="43"/>
      <c r="N204" s="43"/>
      <c r="O204" s="43"/>
      <c r="P204" s="43"/>
      <c r="Q204" s="43"/>
      <c r="R204" s="54" t="e">
        <f t="shared" si="97"/>
        <v>#DIV/0!</v>
      </c>
      <c r="S204" s="43"/>
      <c r="T204" s="43"/>
      <c r="U204" s="43"/>
      <c r="V204" s="43"/>
      <c r="W204" s="43"/>
      <c r="X204" s="43"/>
      <c r="Y204" s="56" t="str">
        <f t="shared" si="98"/>
        <v/>
      </c>
      <c r="Z204" s="42"/>
      <c r="AA204" s="42"/>
      <c r="AB204" s="42"/>
      <c r="AC204" s="42"/>
      <c r="AD204" s="42"/>
      <c r="AE204" s="42"/>
      <c r="AF204" s="54" t="e">
        <f t="shared" si="99"/>
        <v>#DIV/0!</v>
      </c>
      <c r="AG204" s="42"/>
      <c r="AH204" s="42"/>
      <c r="AI204" s="42"/>
      <c r="AJ204" s="42"/>
      <c r="AK204" s="42"/>
      <c r="AL204" s="42"/>
      <c r="AM204" s="54" t="str">
        <f t="shared" si="100"/>
        <v/>
      </c>
      <c r="AN204" s="44"/>
      <c r="AO204" s="44"/>
      <c r="AP204" s="44"/>
      <c r="AQ204" s="44"/>
      <c r="AR204" s="44"/>
      <c r="AS204" s="44"/>
      <c r="AT204" s="58" t="str">
        <f t="shared" si="101"/>
        <v/>
      </c>
      <c r="AU204" s="42"/>
      <c r="AV204" s="42"/>
      <c r="AW204" s="42"/>
      <c r="AX204" s="42"/>
      <c r="AY204" s="42"/>
      <c r="AZ204" s="42"/>
      <c r="BA204" s="54" t="str">
        <f t="shared" si="89"/>
        <v/>
      </c>
      <c r="BB204" s="44"/>
      <c r="BC204" s="42"/>
      <c r="BD204" s="42"/>
      <c r="BE204" s="42"/>
      <c r="BF204" s="42"/>
      <c r="BG204" s="42"/>
      <c r="BH204" s="42"/>
      <c r="BI204" s="54" t="str">
        <f t="shared" si="102"/>
        <v/>
      </c>
      <c r="BJ204" s="44"/>
      <c r="BK204" s="44"/>
      <c r="BL204" s="44"/>
      <c r="BM204" s="44"/>
      <c r="BN204" s="44"/>
      <c r="BO204" s="44"/>
      <c r="BP204" s="58" t="str">
        <f t="shared" si="103"/>
        <v/>
      </c>
      <c r="BQ204" s="42"/>
      <c r="BR204" s="42"/>
      <c r="BS204" s="42"/>
      <c r="BT204" s="42"/>
      <c r="BU204" s="42"/>
      <c r="BV204" s="42"/>
      <c r="BW204" s="54" t="str">
        <f t="shared" si="104"/>
        <v/>
      </c>
      <c r="BX204" s="44"/>
      <c r="BY204" s="44"/>
      <c r="BZ204" s="44"/>
      <c r="CA204" s="44"/>
      <c r="CB204" s="44"/>
      <c r="CC204" s="44"/>
      <c r="CD204" s="58" t="str">
        <f t="shared" si="105"/>
        <v/>
      </c>
      <c r="CE204" s="42"/>
      <c r="CF204" s="42"/>
      <c r="CG204" s="42"/>
      <c r="CH204" s="42"/>
      <c r="CI204" s="42"/>
      <c r="CJ204" s="42"/>
      <c r="CK204" s="54" t="str">
        <f t="shared" si="106"/>
        <v/>
      </c>
      <c r="CL204" s="42"/>
      <c r="CM204" s="44"/>
      <c r="CN204" s="44"/>
      <c r="CO204" s="44"/>
      <c r="CP204" s="44"/>
      <c r="CQ204" s="44"/>
      <c r="CR204" s="44"/>
      <c r="CS204" s="44"/>
      <c r="CT204" s="58" t="str">
        <f t="shared" si="107"/>
        <v/>
      </c>
      <c r="CU204" s="44"/>
      <c r="CV204" s="44"/>
      <c r="CW204" s="44"/>
      <c r="CX204" s="44"/>
      <c r="CY204" s="44"/>
      <c r="CZ204" s="44"/>
      <c r="DA204" s="58" t="str">
        <f t="shared" si="108"/>
        <v/>
      </c>
      <c r="DB204" s="65"/>
      <c r="DC204" s="65"/>
      <c r="DD204" s="65"/>
      <c r="DE204" s="65"/>
      <c r="DF204" s="65"/>
      <c r="DG204" s="65"/>
      <c r="DH204" s="58" t="str">
        <f t="shared" si="109"/>
        <v/>
      </c>
      <c r="DI204" s="65"/>
      <c r="DJ204" s="65"/>
      <c r="DK204" s="65"/>
      <c r="DL204" s="65"/>
      <c r="DM204" s="65"/>
      <c r="DN204" s="65"/>
      <c r="DO204" s="58" t="str">
        <f t="shared" si="110"/>
        <v/>
      </c>
      <c r="DP204" s="77"/>
      <c r="DQ204" s="77"/>
      <c r="DR204" s="65"/>
      <c r="DS204" s="65"/>
      <c r="DT204" s="65"/>
      <c r="DU204" s="65"/>
      <c r="DV204" s="65"/>
      <c r="DW204" s="65"/>
      <c r="DX204" s="58" t="str">
        <f t="shared" si="111"/>
        <v/>
      </c>
      <c r="DY204" s="43"/>
      <c r="DZ204" s="43"/>
      <c r="EA204" s="43"/>
      <c r="EB204" s="44" t="str">
        <f t="shared" si="112"/>
        <v/>
      </c>
      <c r="EC204" s="42"/>
      <c r="ED204" s="42"/>
      <c r="EE204" s="42"/>
      <c r="EF204" s="42"/>
      <c r="EG204" s="42"/>
      <c r="EH204" s="42"/>
      <c r="EI204" s="56" t="str">
        <f t="shared" si="90"/>
        <v/>
      </c>
      <c r="EJ204" s="42"/>
      <c r="EK204" s="42"/>
      <c r="EL204" s="42"/>
      <c r="EM204" s="42"/>
      <c r="EN204" s="42"/>
      <c r="EO204" s="42"/>
      <c r="EP204" s="42"/>
      <c r="EQ204" s="54" t="str">
        <f t="shared" si="91"/>
        <v>0</v>
      </c>
      <c r="ER204" s="42"/>
      <c r="ES204" s="42"/>
      <c r="ET204" s="42"/>
      <c r="EU204" s="42"/>
      <c r="EV204" s="42"/>
      <c r="EW204" s="42"/>
      <c r="EX204" s="42"/>
      <c r="EY204" s="54" t="str">
        <f t="shared" si="92"/>
        <v>0</v>
      </c>
      <c r="EZ204" s="42"/>
      <c r="FA204" s="42"/>
      <c r="FB204" s="42"/>
      <c r="FC204" s="42"/>
      <c r="FD204" s="42"/>
      <c r="FE204" s="42"/>
      <c r="FF204" s="42"/>
      <c r="FG204" s="54" t="str">
        <f t="shared" si="93"/>
        <v/>
      </c>
      <c r="FH204" s="42"/>
      <c r="FI204" s="42"/>
      <c r="FJ204" s="42"/>
      <c r="FK204" s="42"/>
      <c r="FL204" s="42"/>
      <c r="FM204" s="42"/>
      <c r="FN204" s="42"/>
      <c r="FO204" s="54" t="str">
        <f t="shared" si="94"/>
        <v/>
      </c>
      <c r="FP204" s="42"/>
      <c r="FQ204" s="42"/>
      <c r="FR204" s="42"/>
      <c r="FS204" s="42"/>
      <c r="FT204" s="42"/>
      <c r="FU204" s="42"/>
      <c r="FV204" s="42"/>
      <c r="FW204" s="54" t="str">
        <f t="shared" si="95"/>
        <v/>
      </c>
      <c r="FX204" s="42"/>
    </row>
    <row r="205" spans="1:180">
      <c r="A205" s="41"/>
      <c r="B205" s="41"/>
      <c r="C205" s="41"/>
      <c r="D205" s="41"/>
      <c r="E205" s="42"/>
      <c r="F205" s="42"/>
      <c r="G205" s="42"/>
      <c r="H205" s="42"/>
      <c r="I205" s="42"/>
      <c r="J205" s="42"/>
      <c r="K205" s="54" t="str">
        <f t="shared" si="96"/>
        <v/>
      </c>
      <c r="L205" s="43"/>
      <c r="M205" s="43"/>
      <c r="N205" s="43"/>
      <c r="O205" s="43"/>
      <c r="P205" s="43"/>
      <c r="Q205" s="43"/>
      <c r="R205" s="54" t="e">
        <f t="shared" si="97"/>
        <v>#DIV/0!</v>
      </c>
      <c r="S205" s="43"/>
      <c r="T205" s="43"/>
      <c r="U205" s="43"/>
      <c r="V205" s="43"/>
      <c r="W205" s="43"/>
      <c r="X205" s="43"/>
      <c r="Y205" s="56" t="str">
        <f t="shared" si="98"/>
        <v/>
      </c>
      <c r="Z205" s="42"/>
      <c r="AA205" s="42"/>
      <c r="AB205" s="42"/>
      <c r="AC205" s="42"/>
      <c r="AD205" s="42"/>
      <c r="AE205" s="42"/>
      <c r="AF205" s="54" t="e">
        <f t="shared" si="99"/>
        <v>#DIV/0!</v>
      </c>
      <c r="AG205" s="42"/>
      <c r="AH205" s="42"/>
      <c r="AI205" s="42"/>
      <c r="AJ205" s="42"/>
      <c r="AK205" s="42"/>
      <c r="AL205" s="42"/>
      <c r="AM205" s="54" t="str">
        <f t="shared" si="100"/>
        <v/>
      </c>
      <c r="AN205" s="44"/>
      <c r="AO205" s="44"/>
      <c r="AP205" s="44"/>
      <c r="AQ205" s="44"/>
      <c r="AR205" s="44"/>
      <c r="AS205" s="44"/>
      <c r="AT205" s="58" t="str">
        <f t="shared" si="101"/>
        <v/>
      </c>
      <c r="AU205" s="42"/>
      <c r="AV205" s="42"/>
      <c r="AW205" s="42"/>
      <c r="AX205" s="42"/>
      <c r="AY205" s="42"/>
      <c r="AZ205" s="42"/>
      <c r="BA205" s="54" t="str">
        <f t="shared" si="89"/>
        <v/>
      </c>
      <c r="BB205" s="44"/>
      <c r="BC205" s="42"/>
      <c r="BD205" s="42"/>
      <c r="BE205" s="42"/>
      <c r="BF205" s="42"/>
      <c r="BG205" s="42"/>
      <c r="BH205" s="42"/>
      <c r="BI205" s="54" t="str">
        <f t="shared" si="102"/>
        <v/>
      </c>
      <c r="BJ205" s="44"/>
      <c r="BK205" s="44"/>
      <c r="BL205" s="44"/>
      <c r="BM205" s="44"/>
      <c r="BN205" s="44"/>
      <c r="BO205" s="44"/>
      <c r="BP205" s="58" t="str">
        <f t="shared" si="103"/>
        <v/>
      </c>
      <c r="BQ205" s="42"/>
      <c r="BR205" s="42"/>
      <c r="BS205" s="42"/>
      <c r="BT205" s="42"/>
      <c r="BU205" s="42"/>
      <c r="BV205" s="42"/>
      <c r="BW205" s="54" t="str">
        <f t="shared" si="104"/>
        <v/>
      </c>
      <c r="BX205" s="44"/>
      <c r="BY205" s="44"/>
      <c r="BZ205" s="44"/>
      <c r="CA205" s="44"/>
      <c r="CB205" s="44"/>
      <c r="CC205" s="44"/>
      <c r="CD205" s="58" t="str">
        <f t="shared" si="105"/>
        <v/>
      </c>
      <c r="CE205" s="42"/>
      <c r="CF205" s="42"/>
      <c r="CG205" s="42"/>
      <c r="CH205" s="42"/>
      <c r="CI205" s="42"/>
      <c r="CJ205" s="42"/>
      <c r="CK205" s="54" t="str">
        <f t="shared" si="106"/>
        <v/>
      </c>
      <c r="CL205" s="42"/>
      <c r="CM205" s="44"/>
      <c r="CN205" s="44"/>
      <c r="CO205" s="44"/>
      <c r="CP205" s="44"/>
      <c r="CQ205" s="44"/>
      <c r="CR205" s="44"/>
      <c r="CS205" s="44"/>
      <c r="CT205" s="58" t="str">
        <f t="shared" si="107"/>
        <v/>
      </c>
      <c r="CU205" s="44"/>
      <c r="CV205" s="44"/>
      <c r="CW205" s="44"/>
      <c r="CX205" s="44"/>
      <c r="CY205" s="44"/>
      <c r="CZ205" s="44"/>
      <c r="DA205" s="58" t="str">
        <f t="shared" si="108"/>
        <v/>
      </c>
      <c r="DB205" s="65"/>
      <c r="DC205" s="65"/>
      <c r="DD205" s="65"/>
      <c r="DE205" s="65"/>
      <c r="DF205" s="65"/>
      <c r="DG205" s="65"/>
      <c r="DH205" s="58" t="str">
        <f t="shared" si="109"/>
        <v/>
      </c>
      <c r="DI205" s="65"/>
      <c r="DJ205" s="65"/>
      <c r="DK205" s="65"/>
      <c r="DL205" s="65"/>
      <c r="DM205" s="65"/>
      <c r="DN205" s="65"/>
      <c r="DO205" s="58" t="str">
        <f t="shared" si="110"/>
        <v/>
      </c>
      <c r="DP205" s="77"/>
      <c r="DQ205" s="77"/>
      <c r="DR205" s="65"/>
      <c r="DS205" s="65"/>
      <c r="DT205" s="65"/>
      <c r="DU205" s="65"/>
      <c r="DV205" s="65"/>
      <c r="DW205" s="65"/>
      <c r="DX205" s="58" t="str">
        <f t="shared" si="111"/>
        <v/>
      </c>
      <c r="DY205" s="43"/>
      <c r="DZ205" s="43"/>
      <c r="EA205" s="43"/>
      <c r="EB205" s="44" t="str">
        <f t="shared" si="112"/>
        <v/>
      </c>
      <c r="EC205" s="42"/>
      <c r="ED205" s="42"/>
      <c r="EE205" s="42"/>
      <c r="EF205" s="42"/>
      <c r="EG205" s="42"/>
      <c r="EH205" s="42"/>
      <c r="EI205" s="56" t="str">
        <f t="shared" si="90"/>
        <v/>
      </c>
      <c r="EJ205" s="42"/>
      <c r="EK205" s="42"/>
      <c r="EL205" s="42"/>
      <c r="EM205" s="42"/>
      <c r="EN205" s="42"/>
      <c r="EO205" s="42"/>
      <c r="EP205" s="42"/>
      <c r="EQ205" s="54" t="str">
        <f t="shared" si="91"/>
        <v>0</v>
      </c>
      <c r="ER205" s="42"/>
      <c r="ES205" s="42"/>
      <c r="ET205" s="42"/>
      <c r="EU205" s="42"/>
      <c r="EV205" s="42"/>
      <c r="EW205" s="42"/>
      <c r="EX205" s="42"/>
      <c r="EY205" s="54" t="str">
        <f t="shared" si="92"/>
        <v>0</v>
      </c>
      <c r="EZ205" s="42"/>
      <c r="FA205" s="42"/>
      <c r="FB205" s="42"/>
      <c r="FC205" s="42"/>
      <c r="FD205" s="42"/>
      <c r="FE205" s="42"/>
      <c r="FF205" s="42"/>
      <c r="FG205" s="54" t="str">
        <f t="shared" si="93"/>
        <v/>
      </c>
      <c r="FH205" s="42"/>
      <c r="FI205" s="42"/>
      <c r="FJ205" s="42"/>
      <c r="FK205" s="42"/>
      <c r="FL205" s="42"/>
      <c r="FM205" s="42"/>
      <c r="FN205" s="42"/>
      <c r="FO205" s="54" t="str">
        <f t="shared" si="94"/>
        <v/>
      </c>
      <c r="FP205" s="42"/>
      <c r="FQ205" s="42"/>
      <c r="FR205" s="42"/>
      <c r="FS205" s="42"/>
      <c r="FT205" s="42"/>
      <c r="FU205" s="42"/>
      <c r="FV205" s="42"/>
      <c r="FW205" s="54" t="str">
        <f t="shared" si="95"/>
        <v/>
      </c>
      <c r="FX205" s="42"/>
    </row>
    <row r="206" spans="1:180">
      <c r="A206" s="41"/>
      <c r="B206" s="41"/>
      <c r="C206" s="41"/>
      <c r="D206" s="41"/>
      <c r="E206" s="42"/>
      <c r="F206" s="42"/>
      <c r="G206" s="42"/>
      <c r="H206" s="42"/>
      <c r="I206" s="42"/>
      <c r="J206" s="42"/>
      <c r="K206" s="54" t="str">
        <f t="shared" si="96"/>
        <v/>
      </c>
      <c r="L206" s="43"/>
      <c r="M206" s="43"/>
      <c r="N206" s="43"/>
      <c r="O206" s="43"/>
      <c r="P206" s="43"/>
      <c r="Q206" s="43"/>
      <c r="R206" s="54" t="e">
        <f t="shared" si="97"/>
        <v>#DIV/0!</v>
      </c>
      <c r="S206" s="43"/>
      <c r="T206" s="43"/>
      <c r="U206" s="43"/>
      <c r="V206" s="43"/>
      <c r="W206" s="43"/>
      <c r="X206" s="43"/>
      <c r="Y206" s="56" t="str">
        <f t="shared" si="98"/>
        <v/>
      </c>
      <c r="Z206" s="42"/>
      <c r="AA206" s="42"/>
      <c r="AB206" s="42"/>
      <c r="AC206" s="42"/>
      <c r="AD206" s="42"/>
      <c r="AE206" s="42"/>
      <c r="AF206" s="54" t="e">
        <f t="shared" si="99"/>
        <v>#DIV/0!</v>
      </c>
      <c r="AG206" s="42"/>
      <c r="AH206" s="42"/>
      <c r="AI206" s="42"/>
      <c r="AJ206" s="42"/>
      <c r="AK206" s="42"/>
      <c r="AL206" s="42"/>
      <c r="AM206" s="54" t="str">
        <f t="shared" si="100"/>
        <v/>
      </c>
      <c r="AN206" s="44"/>
      <c r="AO206" s="44"/>
      <c r="AP206" s="44"/>
      <c r="AQ206" s="44"/>
      <c r="AR206" s="44"/>
      <c r="AS206" s="44"/>
      <c r="AT206" s="58" t="str">
        <f t="shared" si="101"/>
        <v/>
      </c>
      <c r="AU206" s="42"/>
      <c r="AV206" s="42"/>
      <c r="AW206" s="42"/>
      <c r="AX206" s="42"/>
      <c r="AY206" s="42"/>
      <c r="AZ206" s="42"/>
      <c r="BA206" s="54" t="str">
        <f t="shared" si="89"/>
        <v/>
      </c>
      <c r="BB206" s="44"/>
      <c r="BC206" s="42"/>
      <c r="BD206" s="42"/>
      <c r="BE206" s="42"/>
      <c r="BF206" s="42"/>
      <c r="BG206" s="42"/>
      <c r="BH206" s="42"/>
      <c r="BI206" s="54" t="str">
        <f t="shared" si="102"/>
        <v/>
      </c>
      <c r="BJ206" s="44"/>
      <c r="BK206" s="44"/>
      <c r="BL206" s="44"/>
      <c r="BM206" s="44"/>
      <c r="BN206" s="44"/>
      <c r="BO206" s="44"/>
      <c r="BP206" s="58" t="str">
        <f t="shared" si="103"/>
        <v/>
      </c>
      <c r="BQ206" s="42"/>
      <c r="BR206" s="42"/>
      <c r="BS206" s="42"/>
      <c r="BT206" s="42"/>
      <c r="BU206" s="42"/>
      <c r="BV206" s="42"/>
      <c r="BW206" s="54" t="str">
        <f t="shared" si="104"/>
        <v/>
      </c>
      <c r="BX206" s="44"/>
      <c r="BY206" s="44"/>
      <c r="BZ206" s="44"/>
      <c r="CA206" s="44"/>
      <c r="CB206" s="44"/>
      <c r="CC206" s="44"/>
      <c r="CD206" s="58" t="str">
        <f t="shared" si="105"/>
        <v/>
      </c>
      <c r="CE206" s="42"/>
      <c r="CF206" s="42"/>
      <c r="CG206" s="42"/>
      <c r="CH206" s="42"/>
      <c r="CI206" s="42"/>
      <c r="CJ206" s="42"/>
      <c r="CK206" s="54" t="str">
        <f t="shared" si="106"/>
        <v/>
      </c>
      <c r="CL206" s="42"/>
      <c r="CM206" s="44"/>
      <c r="CN206" s="44"/>
      <c r="CO206" s="44"/>
      <c r="CP206" s="44"/>
      <c r="CQ206" s="44"/>
      <c r="CR206" s="44"/>
      <c r="CS206" s="44"/>
      <c r="CT206" s="58" t="str">
        <f t="shared" si="107"/>
        <v/>
      </c>
      <c r="CU206" s="44"/>
      <c r="CV206" s="44"/>
      <c r="CW206" s="44"/>
      <c r="CX206" s="44"/>
      <c r="CY206" s="44"/>
      <c r="CZ206" s="44"/>
      <c r="DA206" s="58" t="str">
        <f t="shared" si="108"/>
        <v/>
      </c>
      <c r="DB206" s="65"/>
      <c r="DC206" s="65"/>
      <c r="DD206" s="65"/>
      <c r="DE206" s="65"/>
      <c r="DF206" s="65"/>
      <c r="DG206" s="65"/>
      <c r="DH206" s="58" t="str">
        <f t="shared" si="109"/>
        <v/>
      </c>
      <c r="DI206" s="65"/>
      <c r="DJ206" s="65"/>
      <c r="DK206" s="65"/>
      <c r="DL206" s="65"/>
      <c r="DM206" s="65"/>
      <c r="DN206" s="65"/>
      <c r="DO206" s="58" t="str">
        <f t="shared" si="110"/>
        <v/>
      </c>
      <c r="DP206" s="77"/>
      <c r="DQ206" s="77"/>
      <c r="DR206" s="65"/>
      <c r="DS206" s="65"/>
      <c r="DT206" s="65"/>
      <c r="DU206" s="65"/>
      <c r="DV206" s="65"/>
      <c r="DW206" s="65"/>
      <c r="DX206" s="58" t="str">
        <f t="shared" si="111"/>
        <v/>
      </c>
      <c r="DY206" s="43"/>
      <c r="DZ206" s="43"/>
      <c r="EA206" s="43"/>
      <c r="EB206" s="44" t="str">
        <f t="shared" si="112"/>
        <v/>
      </c>
      <c r="EC206" s="42"/>
      <c r="ED206" s="42"/>
      <c r="EE206" s="42"/>
      <c r="EF206" s="42"/>
      <c r="EG206" s="42"/>
      <c r="EH206" s="42"/>
      <c r="EI206" s="56" t="str">
        <f t="shared" si="90"/>
        <v/>
      </c>
      <c r="EJ206" s="42"/>
      <c r="EK206" s="42"/>
      <c r="EL206" s="42"/>
      <c r="EM206" s="42"/>
      <c r="EN206" s="42"/>
      <c r="EO206" s="42"/>
      <c r="EP206" s="42"/>
      <c r="EQ206" s="54" t="str">
        <f t="shared" si="91"/>
        <v>0</v>
      </c>
      <c r="ER206" s="42"/>
      <c r="ES206" s="42"/>
      <c r="ET206" s="42"/>
      <c r="EU206" s="42"/>
      <c r="EV206" s="42"/>
      <c r="EW206" s="42"/>
      <c r="EX206" s="42"/>
      <c r="EY206" s="54" t="str">
        <f t="shared" si="92"/>
        <v>0</v>
      </c>
      <c r="EZ206" s="42"/>
      <c r="FA206" s="42"/>
      <c r="FB206" s="42"/>
      <c r="FC206" s="42"/>
      <c r="FD206" s="42"/>
      <c r="FE206" s="42"/>
      <c r="FF206" s="42"/>
      <c r="FG206" s="54" t="str">
        <f t="shared" si="93"/>
        <v/>
      </c>
      <c r="FH206" s="42"/>
      <c r="FI206" s="42"/>
      <c r="FJ206" s="42"/>
      <c r="FK206" s="42"/>
      <c r="FL206" s="42"/>
      <c r="FM206" s="42"/>
      <c r="FN206" s="42"/>
      <c r="FO206" s="54" t="str">
        <f t="shared" si="94"/>
        <v/>
      </c>
      <c r="FP206" s="42"/>
      <c r="FQ206" s="42"/>
      <c r="FR206" s="42"/>
      <c r="FS206" s="42"/>
      <c r="FT206" s="42"/>
      <c r="FU206" s="42"/>
      <c r="FV206" s="42"/>
      <c r="FW206" s="54" t="str">
        <f t="shared" si="95"/>
        <v/>
      </c>
      <c r="FX206" s="42"/>
    </row>
    <row r="207" spans="1:180">
      <c r="A207" s="41"/>
      <c r="B207" s="41"/>
      <c r="C207" s="41"/>
      <c r="D207" s="41"/>
      <c r="E207" s="42"/>
      <c r="F207" s="42"/>
      <c r="G207" s="42"/>
      <c r="H207" s="42"/>
      <c r="I207" s="42"/>
      <c r="J207" s="42"/>
      <c r="K207" s="54" t="str">
        <f t="shared" si="96"/>
        <v/>
      </c>
      <c r="L207" s="43"/>
      <c r="M207" s="43"/>
      <c r="N207" s="43"/>
      <c r="O207" s="43"/>
      <c r="P207" s="43"/>
      <c r="Q207" s="43"/>
      <c r="R207" s="54" t="e">
        <f t="shared" si="97"/>
        <v>#DIV/0!</v>
      </c>
      <c r="S207" s="43"/>
      <c r="T207" s="43"/>
      <c r="U207" s="43"/>
      <c r="V207" s="43"/>
      <c r="W207" s="43"/>
      <c r="X207" s="43"/>
      <c r="Y207" s="56" t="str">
        <f t="shared" si="98"/>
        <v/>
      </c>
      <c r="Z207" s="42"/>
      <c r="AA207" s="42"/>
      <c r="AB207" s="42"/>
      <c r="AC207" s="42"/>
      <c r="AD207" s="42"/>
      <c r="AE207" s="42"/>
      <c r="AF207" s="54" t="e">
        <f t="shared" si="99"/>
        <v>#DIV/0!</v>
      </c>
      <c r="AG207" s="42"/>
      <c r="AH207" s="42"/>
      <c r="AI207" s="42"/>
      <c r="AJ207" s="42"/>
      <c r="AK207" s="42"/>
      <c r="AL207" s="42"/>
      <c r="AM207" s="54" t="str">
        <f t="shared" si="100"/>
        <v/>
      </c>
      <c r="AN207" s="44"/>
      <c r="AO207" s="44"/>
      <c r="AP207" s="44"/>
      <c r="AQ207" s="44"/>
      <c r="AR207" s="44"/>
      <c r="AS207" s="44"/>
      <c r="AT207" s="58" t="str">
        <f t="shared" si="101"/>
        <v/>
      </c>
      <c r="AU207" s="42"/>
      <c r="AV207" s="42"/>
      <c r="AW207" s="42"/>
      <c r="AX207" s="42"/>
      <c r="AY207" s="42"/>
      <c r="AZ207" s="42"/>
      <c r="BA207" s="54" t="str">
        <f t="shared" si="89"/>
        <v/>
      </c>
      <c r="BB207" s="44"/>
      <c r="BC207" s="42"/>
      <c r="BD207" s="42"/>
      <c r="BE207" s="42"/>
      <c r="BF207" s="42"/>
      <c r="BG207" s="42"/>
      <c r="BH207" s="42"/>
      <c r="BI207" s="54" t="str">
        <f t="shared" si="102"/>
        <v/>
      </c>
      <c r="BJ207" s="44"/>
      <c r="BK207" s="44"/>
      <c r="BL207" s="44"/>
      <c r="BM207" s="44"/>
      <c r="BN207" s="44"/>
      <c r="BO207" s="44"/>
      <c r="BP207" s="58" t="str">
        <f t="shared" si="103"/>
        <v/>
      </c>
      <c r="BQ207" s="42"/>
      <c r="BR207" s="42"/>
      <c r="BS207" s="42"/>
      <c r="BT207" s="42"/>
      <c r="BU207" s="42"/>
      <c r="BV207" s="42"/>
      <c r="BW207" s="54" t="str">
        <f t="shared" si="104"/>
        <v/>
      </c>
      <c r="BX207" s="44"/>
      <c r="BY207" s="44"/>
      <c r="BZ207" s="44"/>
      <c r="CA207" s="44"/>
      <c r="CB207" s="44"/>
      <c r="CC207" s="44"/>
      <c r="CD207" s="58" t="str">
        <f t="shared" si="105"/>
        <v/>
      </c>
      <c r="CE207" s="42"/>
      <c r="CF207" s="42"/>
      <c r="CG207" s="42"/>
      <c r="CH207" s="42"/>
      <c r="CI207" s="42"/>
      <c r="CJ207" s="42"/>
      <c r="CK207" s="54" t="str">
        <f t="shared" si="106"/>
        <v/>
      </c>
      <c r="CL207" s="42"/>
      <c r="CM207" s="44"/>
      <c r="CN207" s="44"/>
      <c r="CO207" s="44"/>
      <c r="CP207" s="44"/>
      <c r="CQ207" s="44"/>
      <c r="CR207" s="44"/>
      <c r="CS207" s="44"/>
      <c r="CT207" s="58" t="str">
        <f t="shared" si="107"/>
        <v/>
      </c>
      <c r="CU207" s="44"/>
      <c r="CV207" s="44"/>
      <c r="CW207" s="44"/>
      <c r="CX207" s="44"/>
      <c r="CY207" s="44"/>
      <c r="CZ207" s="44"/>
      <c r="DA207" s="58" t="str">
        <f t="shared" si="108"/>
        <v/>
      </c>
      <c r="DB207" s="65"/>
      <c r="DC207" s="65"/>
      <c r="DD207" s="65"/>
      <c r="DE207" s="65"/>
      <c r="DF207" s="65"/>
      <c r="DG207" s="65"/>
      <c r="DH207" s="58" t="str">
        <f t="shared" si="109"/>
        <v/>
      </c>
      <c r="DI207" s="65"/>
      <c r="DJ207" s="65"/>
      <c r="DK207" s="65"/>
      <c r="DL207" s="65"/>
      <c r="DM207" s="65"/>
      <c r="DN207" s="65"/>
      <c r="DO207" s="58" t="str">
        <f t="shared" si="110"/>
        <v/>
      </c>
      <c r="DP207" s="77"/>
      <c r="DQ207" s="77"/>
      <c r="DR207" s="65"/>
      <c r="DS207" s="65"/>
      <c r="DT207" s="65"/>
      <c r="DU207" s="65"/>
      <c r="DV207" s="65"/>
      <c r="DW207" s="65"/>
      <c r="DX207" s="58" t="str">
        <f t="shared" si="111"/>
        <v/>
      </c>
      <c r="DY207" s="43"/>
      <c r="DZ207" s="43"/>
      <c r="EA207" s="43"/>
      <c r="EB207" s="44" t="str">
        <f t="shared" si="112"/>
        <v/>
      </c>
      <c r="EC207" s="42"/>
      <c r="ED207" s="42"/>
      <c r="EE207" s="42"/>
      <c r="EF207" s="42"/>
      <c r="EG207" s="42"/>
      <c r="EH207" s="42"/>
      <c r="EI207" s="56" t="str">
        <f t="shared" si="90"/>
        <v/>
      </c>
      <c r="EJ207" s="42"/>
      <c r="EK207" s="42"/>
      <c r="EL207" s="42"/>
      <c r="EM207" s="42"/>
      <c r="EN207" s="42"/>
      <c r="EO207" s="42"/>
      <c r="EP207" s="42"/>
      <c r="EQ207" s="54" t="str">
        <f t="shared" si="91"/>
        <v>0</v>
      </c>
      <c r="ER207" s="42"/>
      <c r="ES207" s="42"/>
      <c r="ET207" s="42"/>
      <c r="EU207" s="42"/>
      <c r="EV207" s="42"/>
      <c r="EW207" s="42"/>
      <c r="EX207" s="42"/>
      <c r="EY207" s="54" t="str">
        <f t="shared" si="92"/>
        <v>0</v>
      </c>
      <c r="EZ207" s="42"/>
      <c r="FA207" s="42"/>
      <c r="FB207" s="42"/>
      <c r="FC207" s="42"/>
      <c r="FD207" s="42"/>
      <c r="FE207" s="42"/>
      <c r="FF207" s="42"/>
      <c r="FG207" s="54" t="str">
        <f t="shared" si="93"/>
        <v/>
      </c>
      <c r="FH207" s="42"/>
      <c r="FI207" s="42"/>
      <c r="FJ207" s="42"/>
      <c r="FK207" s="42"/>
      <c r="FL207" s="42"/>
      <c r="FM207" s="42"/>
      <c r="FN207" s="42"/>
      <c r="FO207" s="54" t="str">
        <f t="shared" si="94"/>
        <v/>
      </c>
      <c r="FP207" s="42"/>
      <c r="FQ207" s="42"/>
      <c r="FR207" s="42"/>
      <c r="FS207" s="42"/>
      <c r="FT207" s="42"/>
      <c r="FU207" s="42"/>
      <c r="FV207" s="42"/>
      <c r="FW207" s="54" t="str">
        <f t="shared" si="95"/>
        <v/>
      </c>
      <c r="FX207" s="42"/>
    </row>
    <row r="208" spans="1:180">
      <c r="A208" s="41"/>
      <c r="B208" s="41"/>
      <c r="C208" s="41"/>
      <c r="D208" s="41"/>
      <c r="E208" s="42"/>
      <c r="F208" s="42"/>
      <c r="G208" s="42"/>
      <c r="H208" s="42"/>
      <c r="I208" s="42"/>
      <c r="J208" s="42"/>
      <c r="K208" s="54" t="str">
        <f t="shared" si="96"/>
        <v/>
      </c>
      <c r="L208" s="43"/>
      <c r="M208" s="43"/>
      <c r="N208" s="43"/>
      <c r="O208" s="43"/>
      <c r="P208" s="43"/>
      <c r="Q208" s="43"/>
      <c r="R208" s="54" t="e">
        <f t="shared" si="97"/>
        <v>#DIV/0!</v>
      </c>
      <c r="S208" s="43"/>
      <c r="T208" s="43"/>
      <c r="U208" s="43"/>
      <c r="V208" s="43"/>
      <c r="W208" s="43"/>
      <c r="X208" s="43"/>
      <c r="Y208" s="56" t="str">
        <f t="shared" si="98"/>
        <v/>
      </c>
      <c r="Z208" s="42"/>
      <c r="AA208" s="42"/>
      <c r="AB208" s="42"/>
      <c r="AC208" s="42"/>
      <c r="AD208" s="42"/>
      <c r="AE208" s="42"/>
      <c r="AF208" s="54" t="e">
        <f t="shared" si="99"/>
        <v>#DIV/0!</v>
      </c>
      <c r="AG208" s="42"/>
      <c r="AH208" s="42"/>
      <c r="AI208" s="42"/>
      <c r="AJ208" s="42"/>
      <c r="AK208" s="42"/>
      <c r="AL208" s="42"/>
      <c r="AM208" s="54" t="str">
        <f t="shared" si="100"/>
        <v/>
      </c>
      <c r="AN208" s="44"/>
      <c r="AO208" s="44"/>
      <c r="AP208" s="44"/>
      <c r="AQ208" s="44"/>
      <c r="AR208" s="44"/>
      <c r="AS208" s="44"/>
      <c r="AT208" s="58" t="str">
        <f t="shared" si="101"/>
        <v/>
      </c>
      <c r="AU208" s="42"/>
      <c r="AV208" s="42"/>
      <c r="AW208" s="42"/>
      <c r="AX208" s="42"/>
      <c r="AY208" s="42"/>
      <c r="AZ208" s="42"/>
      <c r="BA208" s="54" t="str">
        <f t="shared" ref="BA208:BA271" si="113">IF(SUM(AU208:AZ208)&gt;0,AVERAGE(AU208:AZ208),"")</f>
        <v/>
      </c>
      <c r="BB208" s="44"/>
      <c r="BC208" s="42"/>
      <c r="BD208" s="42"/>
      <c r="BE208" s="42"/>
      <c r="BF208" s="42"/>
      <c r="BG208" s="42"/>
      <c r="BH208" s="42"/>
      <c r="BI208" s="54" t="str">
        <f t="shared" si="102"/>
        <v/>
      </c>
      <c r="BJ208" s="44"/>
      <c r="BK208" s="44"/>
      <c r="BL208" s="44"/>
      <c r="BM208" s="44"/>
      <c r="BN208" s="44"/>
      <c r="BO208" s="44"/>
      <c r="BP208" s="58" t="str">
        <f t="shared" si="103"/>
        <v/>
      </c>
      <c r="BQ208" s="42"/>
      <c r="BR208" s="42"/>
      <c r="BS208" s="42"/>
      <c r="BT208" s="42"/>
      <c r="BU208" s="42"/>
      <c r="BV208" s="42"/>
      <c r="BW208" s="54" t="str">
        <f t="shared" si="104"/>
        <v/>
      </c>
      <c r="BX208" s="44"/>
      <c r="BY208" s="44"/>
      <c r="BZ208" s="44"/>
      <c r="CA208" s="44"/>
      <c r="CB208" s="44"/>
      <c r="CC208" s="44"/>
      <c r="CD208" s="58" t="str">
        <f t="shared" si="105"/>
        <v/>
      </c>
      <c r="CE208" s="42"/>
      <c r="CF208" s="42"/>
      <c r="CG208" s="42"/>
      <c r="CH208" s="42"/>
      <c r="CI208" s="42"/>
      <c r="CJ208" s="42"/>
      <c r="CK208" s="54" t="str">
        <f t="shared" si="106"/>
        <v/>
      </c>
      <c r="CL208" s="42"/>
      <c r="CM208" s="44"/>
      <c r="CN208" s="44"/>
      <c r="CO208" s="44"/>
      <c r="CP208" s="44"/>
      <c r="CQ208" s="44"/>
      <c r="CR208" s="44"/>
      <c r="CS208" s="44"/>
      <c r="CT208" s="58" t="str">
        <f t="shared" si="107"/>
        <v/>
      </c>
      <c r="CU208" s="44"/>
      <c r="CV208" s="44"/>
      <c r="CW208" s="44"/>
      <c r="CX208" s="44"/>
      <c r="CY208" s="44"/>
      <c r="CZ208" s="44"/>
      <c r="DA208" s="58" t="str">
        <f t="shared" si="108"/>
        <v/>
      </c>
      <c r="DB208" s="65"/>
      <c r="DC208" s="65"/>
      <c r="DD208" s="65"/>
      <c r="DE208" s="65"/>
      <c r="DF208" s="65"/>
      <c r="DG208" s="65"/>
      <c r="DH208" s="58" t="str">
        <f t="shared" si="109"/>
        <v/>
      </c>
      <c r="DI208" s="65"/>
      <c r="DJ208" s="65"/>
      <c r="DK208" s="65"/>
      <c r="DL208" s="65"/>
      <c r="DM208" s="65"/>
      <c r="DN208" s="65"/>
      <c r="DO208" s="58" t="str">
        <f t="shared" si="110"/>
        <v/>
      </c>
      <c r="DP208" s="77"/>
      <c r="DQ208" s="77"/>
      <c r="DR208" s="65"/>
      <c r="DS208" s="65"/>
      <c r="DT208" s="65"/>
      <c r="DU208" s="65"/>
      <c r="DV208" s="65"/>
      <c r="DW208" s="65"/>
      <c r="DX208" s="58" t="str">
        <f t="shared" si="111"/>
        <v/>
      </c>
      <c r="DY208" s="43"/>
      <c r="DZ208" s="43"/>
      <c r="EA208" s="43"/>
      <c r="EB208" s="44" t="str">
        <f t="shared" si="112"/>
        <v/>
      </c>
      <c r="EC208" s="42"/>
      <c r="ED208" s="42"/>
      <c r="EE208" s="42"/>
      <c r="EF208" s="42"/>
      <c r="EG208" s="42"/>
      <c r="EH208" s="42"/>
      <c r="EI208" s="56" t="str">
        <f t="shared" ref="EI208:EI271" si="114">IF(SUM(EC208:EH208)&gt;0,AVERAGE(EC208:EH208),"")</f>
        <v/>
      </c>
      <c r="EJ208" s="42"/>
      <c r="EK208" s="42"/>
      <c r="EL208" s="42"/>
      <c r="EM208" s="42"/>
      <c r="EN208" s="42"/>
      <c r="EO208" s="42"/>
      <c r="EP208" s="42"/>
      <c r="EQ208" s="54" t="str">
        <f t="shared" ref="EQ208:EQ271" si="115">IF(SUM(EK208:EP208)&gt;0,AVERAGE(EK208:EP208),"0")</f>
        <v>0</v>
      </c>
      <c r="ER208" s="42"/>
      <c r="ES208" s="42"/>
      <c r="ET208" s="42"/>
      <c r="EU208" s="42"/>
      <c r="EV208" s="42"/>
      <c r="EW208" s="42"/>
      <c r="EX208" s="42"/>
      <c r="EY208" s="54" t="str">
        <f t="shared" ref="EY208:EY271" si="116">IF(SUM(ES208:EX208)&gt;0,AVERAGE(ES208:EX208),"0")</f>
        <v>0</v>
      </c>
      <c r="EZ208" s="42"/>
      <c r="FA208" s="42"/>
      <c r="FB208" s="42"/>
      <c r="FC208" s="42"/>
      <c r="FD208" s="42"/>
      <c r="FE208" s="42"/>
      <c r="FF208" s="42"/>
      <c r="FG208" s="54" t="str">
        <f t="shared" ref="FG208:FG271" si="117">IF(SUM(FA208:FF208)&gt;0,AVERAGE(FA208:FF208),"")</f>
        <v/>
      </c>
      <c r="FH208" s="42"/>
      <c r="FI208" s="42"/>
      <c r="FJ208" s="42"/>
      <c r="FK208" s="42"/>
      <c r="FL208" s="42"/>
      <c r="FM208" s="42"/>
      <c r="FN208" s="42"/>
      <c r="FO208" s="54" t="str">
        <f t="shared" ref="FO208:FO271" si="118">IF(SUM(FI208:FN208)&gt;0,AVERAGE(FI208:FN208),"")</f>
        <v/>
      </c>
      <c r="FP208" s="42"/>
      <c r="FQ208" s="42"/>
      <c r="FR208" s="42"/>
      <c r="FS208" s="42"/>
      <c r="FT208" s="42"/>
      <c r="FU208" s="42"/>
      <c r="FV208" s="42"/>
      <c r="FW208" s="54" t="str">
        <f t="shared" ref="FW208:FW271" si="119">IF(SUM(FQ208:FV208)&gt;0,AVERAGE(FQ208:FV208),"")</f>
        <v/>
      </c>
      <c r="FX208" s="42"/>
    </row>
    <row r="209" spans="1:180">
      <c r="A209" s="41"/>
      <c r="B209" s="41"/>
      <c r="C209" s="41"/>
      <c r="D209" s="41"/>
      <c r="E209" s="42"/>
      <c r="F209" s="42"/>
      <c r="G209" s="42"/>
      <c r="H209" s="42"/>
      <c r="I209" s="42"/>
      <c r="J209" s="42"/>
      <c r="K209" s="54" t="str">
        <f t="shared" ref="K209:K272" si="120">IF(SUM(E209:J209)&gt;0,AVERAGE(E209:J209),"")</f>
        <v/>
      </c>
      <c r="L209" s="43"/>
      <c r="M209" s="43"/>
      <c r="N209" s="43"/>
      <c r="O209" s="43"/>
      <c r="P209" s="43"/>
      <c r="Q209" s="43"/>
      <c r="R209" s="54" t="e">
        <f t="shared" ref="R209:R272" si="121">AVERAGE(L209:Q209)</f>
        <v>#DIV/0!</v>
      </c>
      <c r="S209" s="43"/>
      <c r="T209" s="43"/>
      <c r="U209" s="43"/>
      <c r="V209" s="43"/>
      <c r="W209" s="43"/>
      <c r="X209" s="43"/>
      <c r="Y209" s="56" t="str">
        <f t="shared" ref="Y209:Y272" si="122">IF(SUM(S209:X209)&gt;0,AVERAGE(S209:X209),"")</f>
        <v/>
      </c>
      <c r="Z209" s="42"/>
      <c r="AA209" s="42"/>
      <c r="AB209" s="42"/>
      <c r="AC209" s="42"/>
      <c r="AD209" s="42"/>
      <c r="AE209" s="42"/>
      <c r="AF209" s="54" t="e">
        <f t="shared" ref="AF209:AF272" si="123">AVERAGE(Z209:AE209)</f>
        <v>#DIV/0!</v>
      </c>
      <c r="AG209" s="42"/>
      <c r="AH209" s="42"/>
      <c r="AI209" s="42"/>
      <c r="AJ209" s="42"/>
      <c r="AK209" s="42"/>
      <c r="AL209" s="42"/>
      <c r="AM209" s="54" t="str">
        <f t="shared" ref="AM209:AM272" si="124">IF(SUM(AG209:AL209)&gt;0,AVERAGE(AG209:AL209),"")</f>
        <v/>
      </c>
      <c r="AN209" s="44"/>
      <c r="AO209" s="44"/>
      <c r="AP209" s="44"/>
      <c r="AQ209" s="44"/>
      <c r="AR209" s="44"/>
      <c r="AS209" s="44"/>
      <c r="AT209" s="58" t="str">
        <f t="shared" ref="AT209:AT272" si="125">IF(SUM(AN209:AS209)&gt;0,AVERAGE(AN209:AS209),"")</f>
        <v/>
      </c>
      <c r="AU209" s="42"/>
      <c r="AV209" s="42"/>
      <c r="AW209" s="42"/>
      <c r="AX209" s="42"/>
      <c r="AY209" s="42"/>
      <c r="AZ209" s="42"/>
      <c r="BA209" s="54" t="str">
        <f t="shared" si="113"/>
        <v/>
      </c>
      <c r="BB209" s="44"/>
      <c r="BC209" s="42"/>
      <c r="BD209" s="42"/>
      <c r="BE209" s="42"/>
      <c r="BF209" s="42"/>
      <c r="BG209" s="42"/>
      <c r="BH209" s="42"/>
      <c r="BI209" s="54" t="str">
        <f t="shared" ref="BI209:BI272" si="126">IF(SUM(BC209:BH209)&gt;0,AVERAGE(BC209:BH209),"")</f>
        <v/>
      </c>
      <c r="BJ209" s="44"/>
      <c r="BK209" s="44"/>
      <c r="BL209" s="44"/>
      <c r="BM209" s="44"/>
      <c r="BN209" s="44"/>
      <c r="BO209" s="44"/>
      <c r="BP209" s="58" t="str">
        <f t="shared" ref="BP209:BP272" si="127">IF(SUM(BJ209:BO209)&gt;0,AVERAGE(BJ209:BO209),"")</f>
        <v/>
      </c>
      <c r="BQ209" s="42"/>
      <c r="BR209" s="42"/>
      <c r="BS209" s="42"/>
      <c r="BT209" s="42"/>
      <c r="BU209" s="42"/>
      <c r="BV209" s="42"/>
      <c r="BW209" s="54" t="str">
        <f t="shared" ref="BW209:BW272" si="128">IF(SUM(BQ209:BV209)&gt;0,AVERAGE(BQ209:BV209),"")</f>
        <v/>
      </c>
      <c r="BX209" s="44"/>
      <c r="BY209" s="44"/>
      <c r="BZ209" s="44"/>
      <c r="CA209" s="44"/>
      <c r="CB209" s="44"/>
      <c r="CC209" s="44"/>
      <c r="CD209" s="58" t="str">
        <f t="shared" ref="CD209:CD272" si="129">IF(SUM(BX209:CC209)&gt;0,AVERAGE(BX209:CC209),"")</f>
        <v/>
      </c>
      <c r="CE209" s="42"/>
      <c r="CF209" s="42"/>
      <c r="CG209" s="42"/>
      <c r="CH209" s="42"/>
      <c r="CI209" s="42"/>
      <c r="CJ209" s="42"/>
      <c r="CK209" s="54" t="str">
        <f t="shared" ref="CK209:CK272" si="130">IF(SUM(CE209:CJ209)&gt;0,AVERAGE(CE209:CJ209),"")</f>
        <v/>
      </c>
      <c r="CL209" s="42"/>
      <c r="CM209" s="44"/>
      <c r="CN209" s="44"/>
      <c r="CO209" s="44"/>
      <c r="CP209" s="44"/>
      <c r="CQ209" s="44"/>
      <c r="CR209" s="44"/>
      <c r="CS209" s="44"/>
      <c r="CT209" s="58" t="str">
        <f t="shared" ref="CT209:CT272" si="131">IF(SUM(CN209:CS209)&gt;0,AVERAGE(CN209:CS209),"")</f>
        <v/>
      </c>
      <c r="CU209" s="44"/>
      <c r="CV209" s="44"/>
      <c r="CW209" s="44"/>
      <c r="CX209" s="44"/>
      <c r="CY209" s="44"/>
      <c r="CZ209" s="44"/>
      <c r="DA209" s="58" t="str">
        <f t="shared" ref="DA209:DA272" si="132">IF(SUM(CU209:CZ209)&gt;0,AVERAGE(CU209:CZ209),"")</f>
        <v/>
      </c>
      <c r="DB209" s="65"/>
      <c r="DC209" s="65"/>
      <c r="DD209" s="65"/>
      <c r="DE209" s="65"/>
      <c r="DF209" s="65"/>
      <c r="DG209" s="65"/>
      <c r="DH209" s="58" t="str">
        <f t="shared" ref="DH209:DH272" si="133">IF(SUM(DB209:DG209)&gt;0,(AVERAGE(DB209:DG209)*1440)/1000000,"")</f>
        <v/>
      </c>
      <c r="DI209" s="65"/>
      <c r="DJ209" s="65"/>
      <c r="DK209" s="65"/>
      <c r="DL209" s="65"/>
      <c r="DM209" s="65"/>
      <c r="DN209" s="65"/>
      <c r="DO209" s="58" t="str">
        <f t="shared" ref="DO209:DO272" si="134">IF(SUM(DI209:DN209)&gt;0,(AVERAGE(DI209:DN209)*1440)/1000000,"")</f>
        <v/>
      </c>
      <c r="DP209" s="77"/>
      <c r="DQ209" s="77"/>
      <c r="DR209" s="65"/>
      <c r="DS209" s="65"/>
      <c r="DT209" s="65"/>
      <c r="DU209" s="65"/>
      <c r="DV209" s="65"/>
      <c r="DW209" s="65"/>
      <c r="DX209" s="58" t="str">
        <f t="shared" ref="DX209:DX272" si="135">IF(SUM(DR209:DW209)&gt;0,(AVERAGE(DR209:DW209)*1440)/1000000,"")</f>
        <v/>
      </c>
      <c r="DY209" s="43"/>
      <c r="DZ209" s="43"/>
      <c r="EA209" s="43"/>
      <c r="EB209" s="44" t="str">
        <f t="shared" si="112"/>
        <v/>
      </c>
      <c r="EC209" s="42"/>
      <c r="ED209" s="42"/>
      <c r="EE209" s="42"/>
      <c r="EF209" s="42"/>
      <c r="EG209" s="42"/>
      <c r="EH209" s="42"/>
      <c r="EI209" s="56" t="str">
        <f t="shared" si="114"/>
        <v/>
      </c>
      <c r="EJ209" s="42"/>
      <c r="EK209" s="42"/>
      <c r="EL209" s="42"/>
      <c r="EM209" s="42"/>
      <c r="EN209" s="42"/>
      <c r="EO209" s="42"/>
      <c r="EP209" s="42"/>
      <c r="EQ209" s="54" t="str">
        <f t="shared" si="115"/>
        <v>0</v>
      </c>
      <c r="ER209" s="42"/>
      <c r="ES209" s="42"/>
      <c r="ET209" s="42"/>
      <c r="EU209" s="42"/>
      <c r="EV209" s="42"/>
      <c r="EW209" s="42"/>
      <c r="EX209" s="42"/>
      <c r="EY209" s="54" t="str">
        <f t="shared" si="116"/>
        <v>0</v>
      </c>
      <c r="EZ209" s="42"/>
      <c r="FA209" s="42"/>
      <c r="FB209" s="42"/>
      <c r="FC209" s="42"/>
      <c r="FD209" s="42"/>
      <c r="FE209" s="42"/>
      <c r="FF209" s="42"/>
      <c r="FG209" s="54" t="str">
        <f t="shared" si="117"/>
        <v/>
      </c>
      <c r="FH209" s="42"/>
      <c r="FI209" s="42"/>
      <c r="FJ209" s="42"/>
      <c r="FK209" s="42"/>
      <c r="FL209" s="42"/>
      <c r="FM209" s="42"/>
      <c r="FN209" s="42"/>
      <c r="FO209" s="54" t="str">
        <f t="shared" si="118"/>
        <v/>
      </c>
      <c r="FP209" s="42"/>
      <c r="FQ209" s="42"/>
      <c r="FR209" s="42"/>
      <c r="FS209" s="42"/>
      <c r="FT209" s="42"/>
      <c r="FU209" s="42"/>
      <c r="FV209" s="42"/>
      <c r="FW209" s="54" t="str">
        <f t="shared" si="119"/>
        <v/>
      </c>
      <c r="FX209" s="42"/>
    </row>
    <row r="210" spans="1:180">
      <c r="A210" s="41"/>
      <c r="B210" s="41"/>
      <c r="C210" s="41"/>
      <c r="D210" s="41"/>
      <c r="E210" s="42"/>
      <c r="F210" s="42"/>
      <c r="G210" s="42"/>
      <c r="H210" s="42"/>
      <c r="I210" s="42"/>
      <c r="J210" s="42"/>
      <c r="K210" s="54" t="str">
        <f t="shared" si="120"/>
        <v/>
      </c>
      <c r="L210" s="43"/>
      <c r="M210" s="43"/>
      <c r="N210" s="43"/>
      <c r="O210" s="43"/>
      <c r="P210" s="43"/>
      <c r="Q210" s="43"/>
      <c r="R210" s="54" t="e">
        <f t="shared" si="121"/>
        <v>#DIV/0!</v>
      </c>
      <c r="S210" s="43"/>
      <c r="T210" s="43"/>
      <c r="U210" s="43"/>
      <c r="V210" s="43"/>
      <c r="W210" s="43"/>
      <c r="X210" s="43"/>
      <c r="Y210" s="56" t="str">
        <f t="shared" si="122"/>
        <v/>
      </c>
      <c r="Z210" s="42"/>
      <c r="AA210" s="42"/>
      <c r="AB210" s="42"/>
      <c r="AC210" s="42"/>
      <c r="AD210" s="42"/>
      <c r="AE210" s="42"/>
      <c r="AF210" s="54" t="e">
        <f t="shared" si="123"/>
        <v>#DIV/0!</v>
      </c>
      <c r="AG210" s="42"/>
      <c r="AH210" s="42"/>
      <c r="AI210" s="42"/>
      <c r="AJ210" s="42"/>
      <c r="AK210" s="42"/>
      <c r="AL210" s="42"/>
      <c r="AM210" s="54" t="str">
        <f t="shared" si="124"/>
        <v/>
      </c>
      <c r="AN210" s="44"/>
      <c r="AO210" s="44"/>
      <c r="AP210" s="44"/>
      <c r="AQ210" s="44"/>
      <c r="AR210" s="44"/>
      <c r="AS210" s="44"/>
      <c r="AT210" s="58" t="str">
        <f t="shared" si="125"/>
        <v/>
      </c>
      <c r="AU210" s="42"/>
      <c r="AV210" s="42"/>
      <c r="AW210" s="42"/>
      <c r="AX210" s="42"/>
      <c r="AY210" s="42"/>
      <c r="AZ210" s="42"/>
      <c r="BA210" s="54" t="str">
        <f t="shared" si="113"/>
        <v/>
      </c>
      <c r="BB210" s="44"/>
      <c r="BC210" s="42"/>
      <c r="BD210" s="42"/>
      <c r="BE210" s="42"/>
      <c r="BF210" s="42"/>
      <c r="BG210" s="42"/>
      <c r="BH210" s="42"/>
      <c r="BI210" s="54" t="str">
        <f t="shared" si="126"/>
        <v/>
      </c>
      <c r="BJ210" s="44"/>
      <c r="BK210" s="44"/>
      <c r="BL210" s="44"/>
      <c r="BM210" s="44"/>
      <c r="BN210" s="44"/>
      <c r="BO210" s="44"/>
      <c r="BP210" s="58" t="str">
        <f t="shared" si="127"/>
        <v/>
      </c>
      <c r="BQ210" s="42"/>
      <c r="BR210" s="42"/>
      <c r="BS210" s="42"/>
      <c r="BT210" s="42"/>
      <c r="BU210" s="42"/>
      <c r="BV210" s="42"/>
      <c r="BW210" s="54" t="str">
        <f t="shared" si="128"/>
        <v/>
      </c>
      <c r="BX210" s="44"/>
      <c r="BY210" s="44"/>
      <c r="BZ210" s="44"/>
      <c r="CA210" s="44"/>
      <c r="CB210" s="44"/>
      <c r="CC210" s="44"/>
      <c r="CD210" s="58" t="str">
        <f t="shared" si="129"/>
        <v/>
      </c>
      <c r="CE210" s="42"/>
      <c r="CF210" s="42"/>
      <c r="CG210" s="42"/>
      <c r="CH210" s="42"/>
      <c r="CI210" s="42"/>
      <c r="CJ210" s="42"/>
      <c r="CK210" s="54" t="str">
        <f t="shared" si="130"/>
        <v/>
      </c>
      <c r="CL210" s="42"/>
      <c r="CM210" s="44"/>
      <c r="CN210" s="44"/>
      <c r="CO210" s="44"/>
      <c r="CP210" s="44"/>
      <c r="CQ210" s="44"/>
      <c r="CR210" s="44"/>
      <c r="CS210" s="44"/>
      <c r="CT210" s="58" t="str">
        <f t="shared" si="131"/>
        <v/>
      </c>
      <c r="CU210" s="44"/>
      <c r="CV210" s="44"/>
      <c r="CW210" s="44"/>
      <c r="CX210" s="44"/>
      <c r="CY210" s="44"/>
      <c r="CZ210" s="44"/>
      <c r="DA210" s="58" t="str">
        <f t="shared" si="132"/>
        <v/>
      </c>
      <c r="DB210" s="65"/>
      <c r="DC210" s="65"/>
      <c r="DD210" s="65"/>
      <c r="DE210" s="65"/>
      <c r="DF210" s="65"/>
      <c r="DG210" s="65"/>
      <c r="DH210" s="58" t="str">
        <f t="shared" si="133"/>
        <v/>
      </c>
      <c r="DI210" s="65"/>
      <c r="DJ210" s="65"/>
      <c r="DK210" s="65"/>
      <c r="DL210" s="65"/>
      <c r="DM210" s="65"/>
      <c r="DN210" s="65"/>
      <c r="DO210" s="58" t="str">
        <f t="shared" si="134"/>
        <v/>
      </c>
      <c r="DP210" s="77"/>
      <c r="DQ210" s="77"/>
      <c r="DR210" s="65"/>
      <c r="DS210" s="65"/>
      <c r="DT210" s="65"/>
      <c r="DU210" s="65"/>
      <c r="DV210" s="65"/>
      <c r="DW210" s="65"/>
      <c r="DX210" s="58" t="str">
        <f t="shared" si="135"/>
        <v/>
      </c>
      <c r="DY210" s="43"/>
      <c r="DZ210" s="43"/>
      <c r="EA210" s="43"/>
      <c r="EB210" s="44" t="str">
        <f t="shared" ref="EB210:EB273" si="136">IF(DZ210&gt;0,DO210-((DZ210-DZ209)*0.146),"")</f>
        <v/>
      </c>
      <c r="EC210" s="42"/>
      <c r="ED210" s="42"/>
      <c r="EE210" s="42"/>
      <c r="EF210" s="42"/>
      <c r="EG210" s="42"/>
      <c r="EH210" s="42"/>
      <c r="EI210" s="56" t="str">
        <f t="shared" si="114"/>
        <v/>
      </c>
      <c r="EJ210" s="42"/>
      <c r="EK210" s="42"/>
      <c r="EL210" s="42"/>
      <c r="EM210" s="42"/>
      <c r="EN210" s="42"/>
      <c r="EO210" s="42"/>
      <c r="EP210" s="42"/>
      <c r="EQ210" s="54" t="str">
        <f t="shared" si="115"/>
        <v>0</v>
      </c>
      <c r="ER210" s="42"/>
      <c r="ES210" s="42"/>
      <c r="ET210" s="42"/>
      <c r="EU210" s="42"/>
      <c r="EV210" s="42"/>
      <c r="EW210" s="42"/>
      <c r="EX210" s="42"/>
      <c r="EY210" s="54" t="str">
        <f t="shared" si="116"/>
        <v>0</v>
      </c>
      <c r="EZ210" s="42"/>
      <c r="FA210" s="42"/>
      <c r="FB210" s="42"/>
      <c r="FC210" s="42"/>
      <c r="FD210" s="42"/>
      <c r="FE210" s="42"/>
      <c r="FF210" s="42"/>
      <c r="FG210" s="54" t="str">
        <f t="shared" si="117"/>
        <v/>
      </c>
      <c r="FH210" s="42"/>
      <c r="FI210" s="42"/>
      <c r="FJ210" s="42"/>
      <c r="FK210" s="42"/>
      <c r="FL210" s="42"/>
      <c r="FM210" s="42"/>
      <c r="FN210" s="42"/>
      <c r="FO210" s="54" t="str">
        <f t="shared" si="118"/>
        <v/>
      </c>
      <c r="FP210" s="42"/>
      <c r="FQ210" s="42"/>
      <c r="FR210" s="42"/>
      <c r="FS210" s="42"/>
      <c r="FT210" s="42"/>
      <c r="FU210" s="42"/>
      <c r="FV210" s="42"/>
      <c r="FW210" s="54" t="str">
        <f t="shared" si="119"/>
        <v/>
      </c>
      <c r="FX210" s="42"/>
    </row>
    <row r="211" spans="1:180">
      <c r="A211" s="41"/>
      <c r="B211" s="41"/>
      <c r="C211" s="41"/>
      <c r="D211" s="41"/>
      <c r="E211" s="42"/>
      <c r="F211" s="42"/>
      <c r="G211" s="42"/>
      <c r="H211" s="42"/>
      <c r="I211" s="42"/>
      <c r="J211" s="42"/>
      <c r="K211" s="54" t="str">
        <f t="shared" si="120"/>
        <v/>
      </c>
      <c r="L211" s="43"/>
      <c r="M211" s="43"/>
      <c r="N211" s="43"/>
      <c r="O211" s="43"/>
      <c r="P211" s="43"/>
      <c r="Q211" s="43"/>
      <c r="R211" s="54" t="e">
        <f t="shared" si="121"/>
        <v>#DIV/0!</v>
      </c>
      <c r="S211" s="43"/>
      <c r="T211" s="43"/>
      <c r="U211" s="43"/>
      <c r="V211" s="43"/>
      <c r="W211" s="43"/>
      <c r="X211" s="43"/>
      <c r="Y211" s="56" t="str">
        <f t="shared" si="122"/>
        <v/>
      </c>
      <c r="Z211" s="42"/>
      <c r="AA211" s="42"/>
      <c r="AB211" s="42"/>
      <c r="AC211" s="42"/>
      <c r="AD211" s="42"/>
      <c r="AE211" s="42"/>
      <c r="AF211" s="54" t="e">
        <f t="shared" si="123"/>
        <v>#DIV/0!</v>
      </c>
      <c r="AG211" s="42"/>
      <c r="AH211" s="42"/>
      <c r="AI211" s="42"/>
      <c r="AJ211" s="42"/>
      <c r="AK211" s="42"/>
      <c r="AL211" s="42"/>
      <c r="AM211" s="54" t="str">
        <f t="shared" si="124"/>
        <v/>
      </c>
      <c r="AN211" s="44"/>
      <c r="AO211" s="44"/>
      <c r="AP211" s="44"/>
      <c r="AQ211" s="44"/>
      <c r="AR211" s="44"/>
      <c r="AS211" s="44"/>
      <c r="AT211" s="58" t="str">
        <f t="shared" si="125"/>
        <v/>
      </c>
      <c r="AU211" s="42"/>
      <c r="AV211" s="42"/>
      <c r="AW211" s="42"/>
      <c r="AX211" s="42"/>
      <c r="AY211" s="42"/>
      <c r="AZ211" s="42"/>
      <c r="BA211" s="54" t="str">
        <f t="shared" si="113"/>
        <v/>
      </c>
      <c r="BB211" s="44"/>
      <c r="BC211" s="42"/>
      <c r="BD211" s="42"/>
      <c r="BE211" s="42"/>
      <c r="BF211" s="42"/>
      <c r="BG211" s="42"/>
      <c r="BH211" s="42"/>
      <c r="BI211" s="54" t="str">
        <f t="shared" si="126"/>
        <v/>
      </c>
      <c r="BJ211" s="44"/>
      <c r="BK211" s="44"/>
      <c r="BL211" s="44"/>
      <c r="BM211" s="44"/>
      <c r="BN211" s="44"/>
      <c r="BO211" s="44"/>
      <c r="BP211" s="58" t="str">
        <f t="shared" si="127"/>
        <v/>
      </c>
      <c r="BQ211" s="42"/>
      <c r="BR211" s="42"/>
      <c r="BS211" s="42"/>
      <c r="BT211" s="42"/>
      <c r="BU211" s="42"/>
      <c r="BV211" s="42"/>
      <c r="BW211" s="54" t="str">
        <f t="shared" si="128"/>
        <v/>
      </c>
      <c r="BX211" s="44"/>
      <c r="BY211" s="44"/>
      <c r="BZ211" s="44"/>
      <c r="CA211" s="44"/>
      <c r="CB211" s="44"/>
      <c r="CC211" s="44"/>
      <c r="CD211" s="58" t="str">
        <f t="shared" si="129"/>
        <v/>
      </c>
      <c r="CE211" s="42"/>
      <c r="CF211" s="42"/>
      <c r="CG211" s="42"/>
      <c r="CH211" s="42"/>
      <c r="CI211" s="42"/>
      <c r="CJ211" s="42"/>
      <c r="CK211" s="54" t="str">
        <f t="shared" si="130"/>
        <v/>
      </c>
      <c r="CL211" s="42"/>
      <c r="CM211" s="44"/>
      <c r="CN211" s="44"/>
      <c r="CO211" s="44"/>
      <c r="CP211" s="44"/>
      <c r="CQ211" s="44"/>
      <c r="CR211" s="44"/>
      <c r="CS211" s="44"/>
      <c r="CT211" s="58" t="str">
        <f t="shared" si="131"/>
        <v/>
      </c>
      <c r="CU211" s="44"/>
      <c r="CV211" s="44"/>
      <c r="CW211" s="44"/>
      <c r="CX211" s="44"/>
      <c r="CY211" s="44"/>
      <c r="CZ211" s="44"/>
      <c r="DA211" s="58" t="str">
        <f t="shared" si="132"/>
        <v/>
      </c>
      <c r="DB211" s="65"/>
      <c r="DC211" s="65"/>
      <c r="DD211" s="65"/>
      <c r="DE211" s="65"/>
      <c r="DF211" s="65"/>
      <c r="DG211" s="65"/>
      <c r="DH211" s="58" t="str">
        <f t="shared" si="133"/>
        <v/>
      </c>
      <c r="DI211" s="65"/>
      <c r="DJ211" s="65"/>
      <c r="DK211" s="65"/>
      <c r="DL211" s="65"/>
      <c r="DM211" s="65"/>
      <c r="DN211" s="65"/>
      <c r="DO211" s="58" t="str">
        <f t="shared" si="134"/>
        <v/>
      </c>
      <c r="DP211" s="77"/>
      <c r="DQ211" s="77"/>
      <c r="DR211" s="65"/>
      <c r="DS211" s="65"/>
      <c r="DT211" s="65"/>
      <c r="DU211" s="65"/>
      <c r="DV211" s="65"/>
      <c r="DW211" s="65"/>
      <c r="DX211" s="58" t="str">
        <f t="shared" si="135"/>
        <v/>
      </c>
      <c r="DY211" s="43"/>
      <c r="DZ211" s="43"/>
      <c r="EA211" s="43"/>
      <c r="EB211" s="44" t="str">
        <f t="shared" si="136"/>
        <v/>
      </c>
      <c r="EC211" s="42"/>
      <c r="ED211" s="42"/>
      <c r="EE211" s="42"/>
      <c r="EF211" s="42"/>
      <c r="EG211" s="42"/>
      <c r="EH211" s="42"/>
      <c r="EI211" s="56" t="str">
        <f t="shared" si="114"/>
        <v/>
      </c>
      <c r="EJ211" s="42"/>
      <c r="EK211" s="42"/>
      <c r="EL211" s="42"/>
      <c r="EM211" s="42"/>
      <c r="EN211" s="42"/>
      <c r="EO211" s="42"/>
      <c r="EP211" s="42"/>
      <c r="EQ211" s="54" t="str">
        <f t="shared" si="115"/>
        <v>0</v>
      </c>
      <c r="ER211" s="42"/>
      <c r="ES211" s="42"/>
      <c r="ET211" s="42"/>
      <c r="EU211" s="42"/>
      <c r="EV211" s="42"/>
      <c r="EW211" s="42"/>
      <c r="EX211" s="42"/>
      <c r="EY211" s="54" t="str">
        <f t="shared" si="116"/>
        <v>0</v>
      </c>
      <c r="EZ211" s="42"/>
      <c r="FA211" s="42"/>
      <c r="FB211" s="42"/>
      <c r="FC211" s="42"/>
      <c r="FD211" s="42"/>
      <c r="FE211" s="42"/>
      <c r="FF211" s="42"/>
      <c r="FG211" s="54" t="str">
        <f t="shared" si="117"/>
        <v/>
      </c>
      <c r="FH211" s="42"/>
      <c r="FI211" s="42"/>
      <c r="FJ211" s="42"/>
      <c r="FK211" s="42"/>
      <c r="FL211" s="42"/>
      <c r="FM211" s="42"/>
      <c r="FN211" s="42"/>
      <c r="FO211" s="54" t="str">
        <f t="shared" si="118"/>
        <v/>
      </c>
      <c r="FP211" s="42"/>
      <c r="FQ211" s="42"/>
      <c r="FR211" s="42"/>
      <c r="FS211" s="42"/>
      <c r="FT211" s="42"/>
      <c r="FU211" s="42"/>
      <c r="FV211" s="42"/>
      <c r="FW211" s="54" t="str">
        <f t="shared" si="119"/>
        <v/>
      </c>
      <c r="FX211" s="42"/>
    </row>
    <row r="212" spans="1:180">
      <c r="A212" s="41"/>
      <c r="B212" s="41"/>
      <c r="C212" s="41"/>
      <c r="D212" s="41"/>
      <c r="E212" s="42"/>
      <c r="F212" s="42"/>
      <c r="G212" s="42"/>
      <c r="H212" s="42"/>
      <c r="I212" s="42"/>
      <c r="J212" s="42"/>
      <c r="K212" s="54" t="str">
        <f t="shared" si="120"/>
        <v/>
      </c>
      <c r="L212" s="43"/>
      <c r="M212" s="43"/>
      <c r="N212" s="43"/>
      <c r="O212" s="43"/>
      <c r="P212" s="43"/>
      <c r="Q212" s="43"/>
      <c r="R212" s="54" t="e">
        <f t="shared" si="121"/>
        <v>#DIV/0!</v>
      </c>
      <c r="S212" s="43"/>
      <c r="T212" s="43"/>
      <c r="U212" s="43"/>
      <c r="V212" s="43"/>
      <c r="W212" s="43"/>
      <c r="X212" s="43"/>
      <c r="Y212" s="56" t="str">
        <f t="shared" si="122"/>
        <v/>
      </c>
      <c r="Z212" s="42"/>
      <c r="AA212" s="42"/>
      <c r="AB212" s="42"/>
      <c r="AC212" s="42"/>
      <c r="AD212" s="42"/>
      <c r="AE212" s="42"/>
      <c r="AF212" s="54" t="e">
        <f t="shared" si="123"/>
        <v>#DIV/0!</v>
      </c>
      <c r="AG212" s="42"/>
      <c r="AH212" s="42"/>
      <c r="AI212" s="42"/>
      <c r="AJ212" s="42"/>
      <c r="AK212" s="42"/>
      <c r="AL212" s="42"/>
      <c r="AM212" s="54" t="str">
        <f t="shared" si="124"/>
        <v/>
      </c>
      <c r="AN212" s="44"/>
      <c r="AO212" s="44"/>
      <c r="AP212" s="44"/>
      <c r="AQ212" s="44"/>
      <c r="AR212" s="44"/>
      <c r="AS212" s="44"/>
      <c r="AT212" s="58" t="str">
        <f t="shared" si="125"/>
        <v/>
      </c>
      <c r="AU212" s="42"/>
      <c r="AV212" s="42"/>
      <c r="AW212" s="42"/>
      <c r="AX212" s="42"/>
      <c r="AY212" s="42"/>
      <c r="AZ212" s="42"/>
      <c r="BA212" s="54" t="str">
        <f t="shared" si="113"/>
        <v/>
      </c>
      <c r="BB212" s="44"/>
      <c r="BC212" s="42"/>
      <c r="BD212" s="42"/>
      <c r="BE212" s="42"/>
      <c r="BF212" s="42"/>
      <c r="BG212" s="42"/>
      <c r="BH212" s="42"/>
      <c r="BI212" s="54" t="str">
        <f t="shared" si="126"/>
        <v/>
      </c>
      <c r="BJ212" s="44"/>
      <c r="BK212" s="44"/>
      <c r="BL212" s="44"/>
      <c r="BM212" s="44"/>
      <c r="BN212" s="44"/>
      <c r="BO212" s="44"/>
      <c r="BP212" s="58" t="str">
        <f t="shared" si="127"/>
        <v/>
      </c>
      <c r="BQ212" s="42"/>
      <c r="BR212" s="42"/>
      <c r="BS212" s="42"/>
      <c r="BT212" s="42"/>
      <c r="BU212" s="42"/>
      <c r="BV212" s="42"/>
      <c r="BW212" s="54" t="str">
        <f t="shared" si="128"/>
        <v/>
      </c>
      <c r="BX212" s="44"/>
      <c r="BY212" s="44"/>
      <c r="BZ212" s="44"/>
      <c r="CA212" s="44"/>
      <c r="CB212" s="44"/>
      <c r="CC212" s="44"/>
      <c r="CD212" s="58" t="str">
        <f t="shared" si="129"/>
        <v/>
      </c>
      <c r="CE212" s="42"/>
      <c r="CF212" s="42"/>
      <c r="CG212" s="42"/>
      <c r="CH212" s="42"/>
      <c r="CI212" s="42"/>
      <c r="CJ212" s="42"/>
      <c r="CK212" s="54" t="str">
        <f t="shared" si="130"/>
        <v/>
      </c>
      <c r="CL212" s="42"/>
      <c r="CM212" s="44"/>
      <c r="CN212" s="44"/>
      <c r="CO212" s="44"/>
      <c r="CP212" s="44"/>
      <c r="CQ212" s="44"/>
      <c r="CR212" s="44"/>
      <c r="CS212" s="44"/>
      <c r="CT212" s="58" t="str">
        <f t="shared" si="131"/>
        <v/>
      </c>
      <c r="CU212" s="44"/>
      <c r="CV212" s="44"/>
      <c r="CW212" s="44"/>
      <c r="CX212" s="44"/>
      <c r="CY212" s="44"/>
      <c r="CZ212" s="44"/>
      <c r="DA212" s="58" t="str">
        <f t="shared" si="132"/>
        <v/>
      </c>
      <c r="DB212" s="65"/>
      <c r="DC212" s="65"/>
      <c r="DD212" s="65"/>
      <c r="DE212" s="65"/>
      <c r="DF212" s="65"/>
      <c r="DG212" s="65"/>
      <c r="DH212" s="58" t="str">
        <f t="shared" si="133"/>
        <v/>
      </c>
      <c r="DI212" s="65"/>
      <c r="DJ212" s="65"/>
      <c r="DK212" s="65"/>
      <c r="DL212" s="65"/>
      <c r="DM212" s="65"/>
      <c r="DN212" s="65"/>
      <c r="DO212" s="58" t="str">
        <f t="shared" si="134"/>
        <v/>
      </c>
      <c r="DP212" s="77"/>
      <c r="DQ212" s="77"/>
      <c r="DR212" s="65"/>
      <c r="DS212" s="65"/>
      <c r="DT212" s="65"/>
      <c r="DU212" s="65"/>
      <c r="DV212" s="65"/>
      <c r="DW212" s="65"/>
      <c r="DX212" s="58" t="str">
        <f t="shared" si="135"/>
        <v/>
      </c>
      <c r="DY212" s="43"/>
      <c r="DZ212" s="43"/>
      <c r="EA212" s="43"/>
      <c r="EB212" s="44" t="str">
        <f t="shared" si="136"/>
        <v/>
      </c>
      <c r="EC212" s="42"/>
      <c r="ED212" s="42"/>
      <c r="EE212" s="42"/>
      <c r="EF212" s="42"/>
      <c r="EG212" s="42"/>
      <c r="EH212" s="42"/>
      <c r="EI212" s="56" t="str">
        <f t="shared" si="114"/>
        <v/>
      </c>
      <c r="EJ212" s="42"/>
      <c r="EK212" s="42"/>
      <c r="EL212" s="42"/>
      <c r="EM212" s="42"/>
      <c r="EN212" s="42"/>
      <c r="EO212" s="42"/>
      <c r="EP212" s="42"/>
      <c r="EQ212" s="54" t="str">
        <f t="shared" si="115"/>
        <v>0</v>
      </c>
      <c r="ER212" s="42"/>
      <c r="ES212" s="42"/>
      <c r="ET212" s="42"/>
      <c r="EU212" s="42"/>
      <c r="EV212" s="42"/>
      <c r="EW212" s="42"/>
      <c r="EX212" s="42"/>
      <c r="EY212" s="54" t="str">
        <f t="shared" si="116"/>
        <v>0</v>
      </c>
      <c r="EZ212" s="42"/>
      <c r="FA212" s="42"/>
      <c r="FB212" s="42"/>
      <c r="FC212" s="42"/>
      <c r="FD212" s="42"/>
      <c r="FE212" s="42"/>
      <c r="FF212" s="42"/>
      <c r="FG212" s="54" t="str">
        <f t="shared" si="117"/>
        <v/>
      </c>
      <c r="FH212" s="42"/>
      <c r="FI212" s="42"/>
      <c r="FJ212" s="42"/>
      <c r="FK212" s="42"/>
      <c r="FL212" s="42"/>
      <c r="FM212" s="42"/>
      <c r="FN212" s="42"/>
      <c r="FO212" s="54" t="str">
        <f t="shared" si="118"/>
        <v/>
      </c>
      <c r="FP212" s="42"/>
      <c r="FQ212" s="42"/>
      <c r="FR212" s="42"/>
      <c r="FS212" s="42"/>
      <c r="FT212" s="42"/>
      <c r="FU212" s="42"/>
      <c r="FV212" s="42"/>
      <c r="FW212" s="54" t="str">
        <f t="shared" si="119"/>
        <v/>
      </c>
      <c r="FX212" s="42"/>
    </row>
    <row r="213" spans="1:180">
      <c r="A213" s="41"/>
      <c r="B213" s="41"/>
      <c r="C213" s="41"/>
      <c r="D213" s="41"/>
      <c r="E213" s="42"/>
      <c r="F213" s="42"/>
      <c r="G213" s="42"/>
      <c r="H213" s="42"/>
      <c r="I213" s="42"/>
      <c r="J213" s="42"/>
      <c r="K213" s="54" t="str">
        <f t="shared" si="120"/>
        <v/>
      </c>
      <c r="L213" s="43"/>
      <c r="M213" s="43"/>
      <c r="N213" s="43"/>
      <c r="O213" s="43"/>
      <c r="P213" s="43"/>
      <c r="Q213" s="43"/>
      <c r="R213" s="54" t="e">
        <f t="shared" si="121"/>
        <v>#DIV/0!</v>
      </c>
      <c r="S213" s="43"/>
      <c r="T213" s="43"/>
      <c r="U213" s="43"/>
      <c r="V213" s="43"/>
      <c r="W213" s="43"/>
      <c r="X213" s="43"/>
      <c r="Y213" s="56" t="str">
        <f t="shared" si="122"/>
        <v/>
      </c>
      <c r="Z213" s="42"/>
      <c r="AA213" s="42"/>
      <c r="AB213" s="42"/>
      <c r="AC213" s="42"/>
      <c r="AD213" s="42"/>
      <c r="AE213" s="42"/>
      <c r="AF213" s="54" t="e">
        <f t="shared" si="123"/>
        <v>#DIV/0!</v>
      </c>
      <c r="AG213" s="42"/>
      <c r="AH213" s="42"/>
      <c r="AI213" s="42"/>
      <c r="AJ213" s="42"/>
      <c r="AK213" s="42"/>
      <c r="AL213" s="42"/>
      <c r="AM213" s="54" t="str">
        <f t="shared" si="124"/>
        <v/>
      </c>
      <c r="AN213" s="44"/>
      <c r="AO213" s="44"/>
      <c r="AP213" s="44"/>
      <c r="AQ213" s="44"/>
      <c r="AR213" s="44"/>
      <c r="AS213" s="44"/>
      <c r="AT213" s="58" t="str">
        <f t="shared" si="125"/>
        <v/>
      </c>
      <c r="AU213" s="42"/>
      <c r="AV213" s="42"/>
      <c r="AW213" s="42"/>
      <c r="AX213" s="42"/>
      <c r="AY213" s="42"/>
      <c r="AZ213" s="42"/>
      <c r="BA213" s="54" t="str">
        <f t="shared" si="113"/>
        <v/>
      </c>
      <c r="BB213" s="44"/>
      <c r="BC213" s="42"/>
      <c r="BD213" s="42"/>
      <c r="BE213" s="42"/>
      <c r="BF213" s="42"/>
      <c r="BG213" s="42"/>
      <c r="BH213" s="42"/>
      <c r="BI213" s="54" t="str">
        <f t="shared" si="126"/>
        <v/>
      </c>
      <c r="BJ213" s="44"/>
      <c r="BK213" s="44"/>
      <c r="BL213" s="44"/>
      <c r="BM213" s="44"/>
      <c r="BN213" s="44"/>
      <c r="BO213" s="44"/>
      <c r="BP213" s="58" t="str">
        <f t="shared" si="127"/>
        <v/>
      </c>
      <c r="BQ213" s="42"/>
      <c r="BR213" s="42"/>
      <c r="BS213" s="42"/>
      <c r="BT213" s="42"/>
      <c r="BU213" s="42"/>
      <c r="BV213" s="42"/>
      <c r="BW213" s="54" t="str">
        <f t="shared" si="128"/>
        <v/>
      </c>
      <c r="BX213" s="44"/>
      <c r="BY213" s="44"/>
      <c r="BZ213" s="44"/>
      <c r="CA213" s="44"/>
      <c r="CB213" s="44"/>
      <c r="CC213" s="44"/>
      <c r="CD213" s="58" t="str">
        <f t="shared" si="129"/>
        <v/>
      </c>
      <c r="CE213" s="42"/>
      <c r="CF213" s="42"/>
      <c r="CG213" s="42"/>
      <c r="CH213" s="42"/>
      <c r="CI213" s="42"/>
      <c r="CJ213" s="42"/>
      <c r="CK213" s="54" t="str">
        <f t="shared" si="130"/>
        <v/>
      </c>
      <c r="CL213" s="42"/>
      <c r="CM213" s="44"/>
      <c r="CN213" s="44"/>
      <c r="CO213" s="44"/>
      <c r="CP213" s="44"/>
      <c r="CQ213" s="44"/>
      <c r="CR213" s="44"/>
      <c r="CS213" s="44"/>
      <c r="CT213" s="58" t="str">
        <f t="shared" si="131"/>
        <v/>
      </c>
      <c r="CU213" s="44"/>
      <c r="CV213" s="44"/>
      <c r="CW213" s="44"/>
      <c r="CX213" s="44"/>
      <c r="CY213" s="44"/>
      <c r="CZ213" s="44"/>
      <c r="DA213" s="58" t="str">
        <f t="shared" si="132"/>
        <v/>
      </c>
      <c r="DB213" s="65"/>
      <c r="DC213" s="65"/>
      <c r="DD213" s="65"/>
      <c r="DE213" s="65"/>
      <c r="DF213" s="65"/>
      <c r="DG213" s="65"/>
      <c r="DH213" s="58" t="str">
        <f t="shared" si="133"/>
        <v/>
      </c>
      <c r="DI213" s="65"/>
      <c r="DJ213" s="65"/>
      <c r="DK213" s="65"/>
      <c r="DL213" s="65"/>
      <c r="DM213" s="65"/>
      <c r="DN213" s="65"/>
      <c r="DO213" s="58" t="str">
        <f t="shared" si="134"/>
        <v/>
      </c>
      <c r="DP213" s="77"/>
      <c r="DQ213" s="77"/>
      <c r="DR213" s="65"/>
      <c r="DS213" s="65"/>
      <c r="DT213" s="65"/>
      <c r="DU213" s="65"/>
      <c r="DV213" s="65"/>
      <c r="DW213" s="65"/>
      <c r="DX213" s="58" t="str">
        <f t="shared" si="135"/>
        <v/>
      </c>
      <c r="DY213" s="43"/>
      <c r="DZ213" s="43"/>
      <c r="EA213" s="43"/>
      <c r="EB213" s="44" t="str">
        <f t="shared" si="136"/>
        <v/>
      </c>
      <c r="EC213" s="42"/>
      <c r="ED213" s="42"/>
      <c r="EE213" s="42"/>
      <c r="EF213" s="42"/>
      <c r="EG213" s="42"/>
      <c r="EH213" s="42"/>
      <c r="EI213" s="56" t="str">
        <f t="shared" si="114"/>
        <v/>
      </c>
      <c r="EJ213" s="42"/>
      <c r="EK213" s="42"/>
      <c r="EL213" s="42"/>
      <c r="EM213" s="42"/>
      <c r="EN213" s="42"/>
      <c r="EO213" s="42"/>
      <c r="EP213" s="42"/>
      <c r="EQ213" s="54" t="str">
        <f t="shared" si="115"/>
        <v>0</v>
      </c>
      <c r="ER213" s="42"/>
      <c r="ES213" s="42"/>
      <c r="ET213" s="42"/>
      <c r="EU213" s="42"/>
      <c r="EV213" s="42"/>
      <c r="EW213" s="42"/>
      <c r="EX213" s="42"/>
      <c r="EY213" s="54" t="str">
        <f t="shared" si="116"/>
        <v>0</v>
      </c>
      <c r="EZ213" s="42"/>
      <c r="FA213" s="42"/>
      <c r="FB213" s="42"/>
      <c r="FC213" s="42"/>
      <c r="FD213" s="42"/>
      <c r="FE213" s="42"/>
      <c r="FF213" s="42"/>
      <c r="FG213" s="54" t="str">
        <f t="shared" si="117"/>
        <v/>
      </c>
      <c r="FH213" s="42"/>
      <c r="FI213" s="42"/>
      <c r="FJ213" s="42"/>
      <c r="FK213" s="42"/>
      <c r="FL213" s="42"/>
      <c r="FM213" s="42"/>
      <c r="FN213" s="42"/>
      <c r="FO213" s="54" t="str">
        <f t="shared" si="118"/>
        <v/>
      </c>
      <c r="FP213" s="42"/>
      <c r="FQ213" s="42"/>
      <c r="FR213" s="42"/>
      <c r="FS213" s="42"/>
      <c r="FT213" s="42"/>
      <c r="FU213" s="42"/>
      <c r="FV213" s="42"/>
      <c r="FW213" s="54" t="str">
        <f t="shared" si="119"/>
        <v/>
      </c>
      <c r="FX213" s="42"/>
    </row>
    <row r="214" spans="1:180">
      <c r="A214" s="41"/>
      <c r="B214" s="41"/>
      <c r="C214" s="41"/>
      <c r="D214" s="41"/>
      <c r="E214" s="42"/>
      <c r="F214" s="42"/>
      <c r="G214" s="42"/>
      <c r="H214" s="42"/>
      <c r="I214" s="42"/>
      <c r="J214" s="42"/>
      <c r="K214" s="54" t="str">
        <f t="shared" si="120"/>
        <v/>
      </c>
      <c r="L214" s="43"/>
      <c r="M214" s="43"/>
      <c r="N214" s="43"/>
      <c r="O214" s="43"/>
      <c r="P214" s="43"/>
      <c r="Q214" s="43"/>
      <c r="R214" s="54" t="e">
        <f t="shared" si="121"/>
        <v>#DIV/0!</v>
      </c>
      <c r="S214" s="43"/>
      <c r="T214" s="43"/>
      <c r="U214" s="43"/>
      <c r="V214" s="43"/>
      <c r="W214" s="43"/>
      <c r="X214" s="43"/>
      <c r="Y214" s="56" t="str">
        <f t="shared" si="122"/>
        <v/>
      </c>
      <c r="Z214" s="42"/>
      <c r="AA214" s="42"/>
      <c r="AB214" s="42"/>
      <c r="AC214" s="42"/>
      <c r="AD214" s="42"/>
      <c r="AE214" s="42"/>
      <c r="AF214" s="54" t="e">
        <f t="shared" si="123"/>
        <v>#DIV/0!</v>
      </c>
      <c r="AG214" s="42"/>
      <c r="AH214" s="42"/>
      <c r="AI214" s="42"/>
      <c r="AJ214" s="42"/>
      <c r="AK214" s="42"/>
      <c r="AL214" s="42"/>
      <c r="AM214" s="54" t="str">
        <f t="shared" si="124"/>
        <v/>
      </c>
      <c r="AN214" s="44"/>
      <c r="AO214" s="44"/>
      <c r="AP214" s="44"/>
      <c r="AQ214" s="44"/>
      <c r="AR214" s="44"/>
      <c r="AS214" s="44"/>
      <c r="AT214" s="58" t="str">
        <f t="shared" si="125"/>
        <v/>
      </c>
      <c r="AU214" s="42"/>
      <c r="AV214" s="42"/>
      <c r="AW214" s="42"/>
      <c r="AX214" s="42"/>
      <c r="AY214" s="42"/>
      <c r="AZ214" s="42"/>
      <c r="BA214" s="54" t="str">
        <f t="shared" si="113"/>
        <v/>
      </c>
      <c r="BB214" s="44"/>
      <c r="BC214" s="42"/>
      <c r="BD214" s="42"/>
      <c r="BE214" s="42"/>
      <c r="BF214" s="42"/>
      <c r="BG214" s="42"/>
      <c r="BH214" s="42"/>
      <c r="BI214" s="54" t="str">
        <f t="shared" si="126"/>
        <v/>
      </c>
      <c r="BJ214" s="44"/>
      <c r="BK214" s="44"/>
      <c r="BL214" s="44"/>
      <c r="BM214" s="44"/>
      <c r="BN214" s="44"/>
      <c r="BO214" s="44"/>
      <c r="BP214" s="58" t="str">
        <f t="shared" si="127"/>
        <v/>
      </c>
      <c r="BQ214" s="42"/>
      <c r="BR214" s="42"/>
      <c r="BS214" s="42"/>
      <c r="BT214" s="42"/>
      <c r="BU214" s="42"/>
      <c r="BV214" s="42"/>
      <c r="BW214" s="54" t="str">
        <f t="shared" si="128"/>
        <v/>
      </c>
      <c r="BX214" s="44"/>
      <c r="BY214" s="44"/>
      <c r="BZ214" s="44"/>
      <c r="CA214" s="44"/>
      <c r="CB214" s="44"/>
      <c r="CC214" s="44"/>
      <c r="CD214" s="58" t="str">
        <f t="shared" si="129"/>
        <v/>
      </c>
      <c r="CE214" s="42"/>
      <c r="CF214" s="42"/>
      <c r="CG214" s="42"/>
      <c r="CH214" s="42"/>
      <c r="CI214" s="42"/>
      <c r="CJ214" s="42"/>
      <c r="CK214" s="54" t="str">
        <f t="shared" si="130"/>
        <v/>
      </c>
      <c r="CL214" s="42"/>
      <c r="CM214" s="44"/>
      <c r="CN214" s="44"/>
      <c r="CO214" s="44"/>
      <c r="CP214" s="44"/>
      <c r="CQ214" s="44"/>
      <c r="CR214" s="44"/>
      <c r="CS214" s="44"/>
      <c r="CT214" s="58" t="str">
        <f t="shared" si="131"/>
        <v/>
      </c>
      <c r="CU214" s="44"/>
      <c r="CV214" s="44"/>
      <c r="CW214" s="44"/>
      <c r="CX214" s="44"/>
      <c r="CY214" s="44"/>
      <c r="CZ214" s="44"/>
      <c r="DA214" s="58" t="str">
        <f t="shared" si="132"/>
        <v/>
      </c>
      <c r="DB214" s="65"/>
      <c r="DC214" s="65"/>
      <c r="DD214" s="65"/>
      <c r="DE214" s="65"/>
      <c r="DF214" s="65"/>
      <c r="DG214" s="65"/>
      <c r="DH214" s="58" t="str">
        <f t="shared" si="133"/>
        <v/>
      </c>
      <c r="DI214" s="65"/>
      <c r="DJ214" s="65"/>
      <c r="DK214" s="65"/>
      <c r="DL214" s="65"/>
      <c r="DM214" s="65"/>
      <c r="DN214" s="65"/>
      <c r="DO214" s="58" t="str">
        <f t="shared" si="134"/>
        <v/>
      </c>
      <c r="DP214" s="77"/>
      <c r="DQ214" s="77"/>
      <c r="DR214" s="65"/>
      <c r="DS214" s="65"/>
      <c r="DT214" s="65"/>
      <c r="DU214" s="65"/>
      <c r="DV214" s="65"/>
      <c r="DW214" s="65"/>
      <c r="DX214" s="58" t="str">
        <f t="shared" si="135"/>
        <v/>
      </c>
      <c r="DY214" s="43"/>
      <c r="DZ214" s="43"/>
      <c r="EA214" s="43"/>
      <c r="EB214" s="44" t="str">
        <f t="shared" si="136"/>
        <v/>
      </c>
      <c r="EC214" s="42"/>
      <c r="ED214" s="42"/>
      <c r="EE214" s="42"/>
      <c r="EF214" s="42"/>
      <c r="EG214" s="42"/>
      <c r="EH214" s="42"/>
      <c r="EI214" s="56" t="str">
        <f t="shared" si="114"/>
        <v/>
      </c>
      <c r="EJ214" s="42"/>
      <c r="EK214" s="42"/>
      <c r="EL214" s="42"/>
      <c r="EM214" s="42"/>
      <c r="EN214" s="42"/>
      <c r="EO214" s="42"/>
      <c r="EP214" s="42"/>
      <c r="EQ214" s="54" t="str">
        <f t="shared" si="115"/>
        <v>0</v>
      </c>
      <c r="ER214" s="42"/>
      <c r="ES214" s="42"/>
      <c r="ET214" s="42"/>
      <c r="EU214" s="42"/>
      <c r="EV214" s="42"/>
      <c r="EW214" s="42"/>
      <c r="EX214" s="42"/>
      <c r="EY214" s="54" t="str">
        <f t="shared" si="116"/>
        <v>0</v>
      </c>
      <c r="EZ214" s="42"/>
      <c r="FA214" s="42"/>
      <c r="FB214" s="42"/>
      <c r="FC214" s="42"/>
      <c r="FD214" s="42"/>
      <c r="FE214" s="42"/>
      <c r="FF214" s="42"/>
      <c r="FG214" s="54" t="str">
        <f t="shared" si="117"/>
        <v/>
      </c>
      <c r="FH214" s="42"/>
      <c r="FI214" s="42"/>
      <c r="FJ214" s="42"/>
      <c r="FK214" s="42"/>
      <c r="FL214" s="42"/>
      <c r="FM214" s="42"/>
      <c r="FN214" s="42"/>
      <c r="FO214" s="54" t="str">
        <f t="shared" si="118"/>
        <v/>
      </c>
      <c r="FP214" s="42"/>
      <c r="FQ214" s="42"/>
      <c r="FR214" s="42"/>
      <c r="FS214" s="42"/>
      <c r="FT214" s="42"/>
      <c r="FU214" s="42"/>
      <c r="FV214" s="42"/>
      <c r="FW214" s="54" t="str">
        <f t="shared" si="119"/>
        <v/>
      </c>
      <c r="FX214" s="42"/>
    </row>
    <row r="215" spans="1:180">
      <c r="A215" s="41"/>
      <c r="B215" s="41"/>
      <c r="C215" s="41"/>
      <c r="D215" s="41"/>
      <c r="E215" s="42"/>
      <c r="F215" s="42"/>
      <c r="G215" s="42"/>
      <c r="H215" s="42"/>
      <c r="I215" s="42"/>
      <c r="J215" s="42"/>
      <c r="K215" s="54" t="str">
        <f t="shared" si="120"/>
        <v/>
      </c>
      <c r="L215" s="43"/>
      <c r="M215" s="43"/>
      <c r="N215" s="43"/>
      <c r="O215" s="43"/>
      <c r="P215" s="43"/>
      <c r="Q215" s="43"/>
      <c r="R215" s="54" t="e">
        <f t="shared" si="121"/>
        <v>#DIV/0!</v>
      </c>
      <c r="S215" s="43"/>
      <c r="T215" s="43"/>
      <c r="U215" s="43"/>
      <c r="V215" s="43"/>
      <c r="W215" s="43"/>
      <c r="X215" s="43"/>
      <c r="Y215" s="56" t="str">
        <f t="shared" si="122"/>
        <v/>
      </c>
      <c r="Z215" s="42"/>
      <c r="AA215" s="42"/>
      <c r="AB215" s="42"/>
      <c r="AC215" s="42"/>
      <c r="AD215" s="42"/>
      <c r="AE215" s="42"/>
      <c r="AF215" s="54" t="e">
        <f t="shared" si="123"/>
        <v>#DIV/0!</v>
      </c>
      <c r="AG215" s="42"/>
      <c r="AH215" s="42"/>
      <c r="AI215" s="42"/>
      <c r="AJ215" s="42"/>
      <c r="AK215" s="42"/>
      <c r="AL215" s="42"/>
      <c r="AM215" s="54" t="str">
        <f t="shared" si="124"/>
        <v/>
      </c>
      <c r="AN215" s="44"/>
      <c r="AO215" s="44"/>
      <c r="AP215" s="44"/>
      <c r="AQ215" s="44"/>
      <c r="AR215" s="44"/>
      <c r="AS215" s="44"/>
      <c r="AT215" s="58" t="str">
        <f t="shared" si="125"/>
        <v/>
      </c>
      <c r="AU215" s="42"/>
      <c r="AV215" s="42"/>
      <c r="AW215" s="42"/>
      <c r="AX215" s="42"/>
      <c r="AY215" s="42"/>
      <c r="AZ215" s="42"/>
      <c r="BA215" s="54" t="str">
        <f t="shared" si="113"/>
        <v/>
      </c>
      <c r="BB215" s="44"/>
      <c r="BC215" s="42"/>
      <c r="BD215" s="42"/>
      <c r="BE215" s="42"/>
      <c r="BF215" s="42"/>
      <c r="BG215" s="42"/>
      <c r="BH215" s="42"/>
      <c r="BI215" s="54" t="str">
        <f t="shared" si="126"/>
        <v/>
      </c>
      <c r="BJ215" s="44"/>
      <c r="BK215" s="44"/>
      <c r="BL215" s="44"/>
      <c r="BM215" s="44"/>
      <c r="BN215" s="44"/>
      <c r="BO215" s="44"/>
      <c r="BP215" s="58" t="str">
        <f t="shared" si="127"/>
        <v/>
      </c>
      <c r="BQ215" s="42"/>
      <c r="BR215" s="42"/>
      <c r="BS215" s="42"/>
      <c r="BT215" s="42"/>
      <c r="BU215" s="42"/>
      <c r="BV215" s="42"/>
      <c r="BW215" s="54" t="str">
        <f t="shared" si="128"/>
        <v/>
      </c>
      <c r="BX215" s="44"/>
      <c r="BY215" s="44"/>
      <c r="BZ215" s="44"/>
      <c r="CA215" s="44"/>
      <c r="CB215" s="44"/>
      <c r="CC215" s="44"/>
      <c r="CD215" s="58" t="str">
        <f t="shared" si="129"/>
        <v/>
      </c>
      <c r="CE215" s="42"/>
      <c r="CF215" s="42"/>
      <c r="CG215" s="42"/>
      <c r="CH215" s="42"/>
      <c r="CI215" s="42"/>
      <c r="CJ215" s="42"/>
      <c r="CK215" s="54" t="str">
        <f t="shared" si="130"/>
        <v/>
      </c>
      <c r="CL215" s="42"/>
      <c r="CM215" s="44"/>
      <c r="CN215" s="44"/>
      <c r="CO215" s="44"/>
      <c r="CP215" s="44"/>
      <c r="CQ215" s="44"/>
      <c r="CR215" s="44"/>
      <c r="CS215" s="44"/>
      <c r="CT215" s="58" t="str">
        <f t="shared" si="131"/>
        <v/>
      </c>
      <c r="CU215" s="44"/>
      <c r="CV215" s="44"/>
      <c r="CW215" s="44"/>
      <c r="CX215" s="44"/>
      <c r="CY215" s="44"/>
      <c r="CZ215" s="44"/>
      <c r="DA215" s="58" t="str">
        <f t="shared" si="132"/>
        <v/>
      </c>
      <c r="DB215" s="65"/>
      <c r="DC215" s="65"/>
      <c r="DD215" s="65"/>
      <c r="DE215" s="65"/>
      <c r="DF215" s="65"/>
      <c r="DG215" s="65"/>
      <c r="DH215" s="58" t="str">
        <f t="shared" si="133"/>
        <v/>
      </c>
      <c r="DI215" s="65"/>
      <c r="DJ215" s="65"/>
      <c r="DK215" s="65"/>
      <c r="DL215" s="65"/>
      <c r="DM215" s="65"/>
      <c r="DN215" s="65"/>
      <c r="DO215" s="58" t="str">
        <f t="shared" si="134"/>
        <v/>
      </c>
      <c r="DP215" s="77"/>
      <c r="DQ215" s="77"/>
      <c r="DR215" s="65"/>
      <c r="DS215" s="65"/>
      <c r="DT215" s="65"/>
      <c r="DU215" s="65"/>
      <c r="DV215" s="65"/>
      <c r="DW215" s="65"/>
      <c r="DX215" s="58" t="str">
        <f t="shared" si="135"/>
        <v/>
      </c>
      <c r="DY215" s="43"/>
      <c r="DZ215" s="43"/>
      <c r="EA215" s="43"/>
      <c r="EB215" s="44" t="str">
        <f t="shared" si="136"/>
        <v/>
      </c>
      <c r="EC215" s="42"/>
      <c r="ED215" s="42"/>
      <c r="EE215" s="42"/>
      <c r="EF215" s="42"/>
      <c r="EG215" s="42"/>
      <c r="EH215" s="42"/>
      <c r="EI215" s="56" t="str">
        <f t="shared" si="114"/>
        <v/>
      </c>
      <c r="EJ215" s="42"/>
      <c r="EK215" s="42"/>
      <c r="EL215" s="42"/>
      <c r="EM215" s="42"/>
      <c r="EN215" s="42"/>
      <c r="EO215" s="42"/>
      <c r="EP215" s="42"/>
      <c r="EQ215" s="54" t="str">
        <f t="shared" si="115"/>
        <v>0</v>
      </c>
      <c r="ER215" s="42"/>
      <c r="ES215" s="42"/>
      <c r="ET215" s="42"/>
      <c r="EU215" s="42"/>
      <c r="EV215" s="42"/>
      <c r="EW215" s="42"/>
      <c r="EX215" s="42"/>
      <c r="EY215" s="54" t="str">
        <f t="shared" si="116"/>
        <v>0</v>
      </c>
      <c r="EZ215" s="42"/>
      <c r="FA215" s="42"/>
      <c r="FB215" s="42"/>
      <c r="FC215" s="42"/>
      <c r="FD215" s="42"/>
      <c r="FE215" s="42"/>
      <c r="FF215" s="42"/>
      <c r="FG215" s="54" t="str">
        <f t="shared" si="117"/>
        <v/>
      </c>
      <c r="FH215" s="42"/>
      <c r="FI215" s="42"/>
      <c r="FJ215" s="42"/>
      <c r="FK215" s="42"/>
      <c r="FL215" s="42"/>
      <c r="FM215" s="42"/>
      <c r="FN215" s="42"/>
      <c r="FO215" s="54" t="str">
        <f t="shared" si="118"/>
        <v/>
      </c>
      <c r="FP215" s="42"/>
      <c r="FQ215" s="42"/>
      <c r="FR215" s="42"/>
      <c r="FS215" s="42"/>
      <c r="FT215" s="42"/>
      <c r="FU215" s="42"/>
      <c r="FV215" s="42"/>
      <c r="FW215" s="54" t="str">
        <f t="shared" si="119"/>
        <v/>
      </c>
      <c r="FX215" s="42"/>
    </row>
    <row r="216" spans="1:180">
      <c r="A216" s="41"/>
      <c r="B216" s="41"/>
      <c r="C216" s="41"/>
      <c r="D216" s="41"/>
      <c r="E216" s="42"/>
      <c r="F216" s="42"/>
      <c r="G216" s="42"/>
      <c r="H216" s="42"/>
      <c r="I216" s="42"/>
      <c r="J216" s="42"/>
      <c r="K216" s="54" t="str">
        <f t="shared" si="120"/>
        <v/>
      </c>
      <c r="L216" s="43"/>
      <c r="M216" s="43"/>
      <c r="N216" s="43"/>
      <c r="O216" s="43"/>
      <c r="P216" s="43"/>
      <c r="Q216" s="43"/>
      <c r="R216" s="54" t="e">
        <f t="shared" si="121"/>
        <v>#DIV/0!</v>
      </c>
      <c r="S216" s="43"/>
      <c r="T216" s="43"/>
      <c r="U216" s="43"/>
      <c r="V216" s="43"/>
      <c r="W216" s="43"/>
      <c r="X216" s="43"/>
      <c r="Y216" s="56" t="str">
        <f t="shared" si="122"/>
        <v/>
      </c>
      <c r="Z216" s="42"/>
      <c r="AA216" s="42"/>
      <c r="AB216" s="42"/>
      <c r="AC216" s="42"/>
      <c r="AD216" s="42"/>
      <c r="AE216" s="42"/>
      <c r="AF216" s="54" t="e">
        <f t="shared" si="123"/>
        <v>#DIV/0!</v>
      </c>
      <c r="AG216" s="42"/>
      <c r="AH216" s="42"/>
      <c r="AI216" s="42"/>
      <c r="AJ216" s="42"/>
      <c r="AK216" s="42"/>
      <c r="AL216" s="42"/>
      <c r="AM216" s="54" t="str">
        <f t="shared" si="124"/>
        <v/>
      </c>
      <c r="AN216" s="44"/>
      <c r="AO216" s="44"/>
      <c r="AP216" s="44"/>
      <c r="AQ216" s="44"/>
      <c r="AR216" s="44"/>
      <c r="AS216" s="44"/>
      <c r="AT216" s="58" t="str">
        <f t="shared" si="125"/>
        <v/>
      </c>
      <c r="AU216" s="42"/>
      <c r="AV216" s="42"/>
      <c r="AW216" s="42"/>
      <c r="AX216" s="42"/>
      <c r="AY216" s="42"/>
      <c r="AZ216" s="42"/>
      <c r="BA216" s="54" t="str">
        <f t="shared" si="113"/>
        <v/>
      </c>
      <c r="BB216" s="44"/>
      <c r="BC216" s="42"/>
      <c r="BD216" s="42"/>
      <c r="BE216" s="42"/>
      <c r="BF216" s="42"/>
      <c r="BG216" s="42"/>
      <c r="BH216" s="42"/>
      <c r="BI216" s="54" t="str">
        <f t="shared" si="126"/>
        <v/>
      </c>
      <c r="BJ216" s="44"/>
      <c r="BK216" s="44"/>
      <c r="BL216" s="44"/>
      <c r="BM216" s="44"/>
      <c r="BN216" s="44"/>
      <c r="BO216" s="44"/>
      <c r="BP216" s="58" t="str">
        <f t="shared" si="127"/>
        <v/>
      </c>
      <c r="BQ216" s="42"/>
      <c r="BR216" s="42"/>
      <c r="BS216" s="42"/>
      <c r="BT216" s="42"/>
      <c r="BU216" s="42"/>
      <c r="BV216" s="42"/>
      <c r="BW216" s="54" t="str">
        <f t="shared" si="128"/>
        <v/>
      </c>
      <c r="BX216" s="44"/>
      <c r="BY216" s="44"/>
      <c r="BZ216" s="44"/>
      <c r="CA216" s="44"/>
      <c r="CB216" s="44"/>
      <c r="CC216" s="44"/>
      <c r="CD216" s="58" t="str">
        <f t="shared" si="129"/>
        <v/>
      </c>
      <c r="CE216" s="42"/>
      <c r="CF216" s="42"/>
      <c r="CG216" s="42"/>
      <c r="CH216" s="42"/>
      <c r="CI216" s="42"/>
      <c r="CJ216" s="42"/>
      <c r="CK216" s="54" t="str">
        <f t="shared" si="130"/>
        <v/>
      </c>
      <c r="CL216" s="42"/>
      <c r="CM216" s="44"/>
      <c r="CN216" s="44"/>
      <c r="CO216" s="44"/>
      <c r="CP216" s="44"/>
      <c r="CQ216" s="44"/>
      <c r="CR216" s="44"/>
      <c r="CS216" s="44"/>
      <c r="CT216" s="58" t="str">
        <f t="shared" si="131"/>
        <v/>
      </c>
      <c r="CU216" s="44"/>
      <c r="CV216" s="44"/>
      <c r="CW216" s="44"/>
      <c r="CX216" s="44"/>
      <c r="CY216" s="44"/>
      <c r="CZ216" s="44"/>
      <c r="DA216" s="58" t="str">
        <f t="shared" si="132"/>
        <v/>
      </c>
      <c r="DB216" s="65"/>
      <c r="DC216" s="65"/>
      <c r="DD216" s="65"/>
      <c r="DE216" s="65"/>
      <c r="DF216" s="65"/>
      <c r="DG216" s="65"/>
      <c r="DH216" s="58" t="str">
        <f t="shared" si="133"/>
        <v/>
      </c>
      <c r="DI216" s="65"/>
      <c r="DJ216" s="65"/>
      <c r="DK216" s="65"/>
      <c r="DL216" s="65"/>
      <c r="DM216" s="65"/>
      <c r="DN216" s="65"/>
      <c r="DO216" s="58" t="str">
        <f t="shared" si="134"/>
        <v/>
      </c>
      <c r="DP216" s="77"/>
      <c r="DQ216" s="77"/>
      <c r="DR216" s="65"/>
      <c r="DS216" s="65"/>
      <c r="DT216" s="65"/>
      <c r="DU216" s="65"/>
      <c r="DV216" s="65"/>
      <c r="DW216" s="65"/>
      <c r="DX216" s="58" t="str">
        <f t="shared" si="135"/>
        <v/>
      </c>
      <c r="DY216" s="43"/>
      <c r="DZ216" s="43"/>
      <c r="EA216" s="43"/>
      <c r="EB216" s="44" t="str">
        <f t="shared" si="136"/>
        <v/>
      </c>
      <c r="EC216" s="42"/>
      <c r="ED216" s="42"/>
      <c r="EE216" s="42"/>
      <c r="EF216" s="42"/>
      <c r="EG216" s="42"/>
      <c r="EH216" s="42"/>
      <c r="EI216" s="56" t="str">
        <f t="shared" si="114"/>
        <v/>
      </c>
      <c r="EJ216" s="42"/>
      <c r="EK216" s="42"/>
      <c r="EL216" s="42"/>
      <c r="EM216" s="42"/>
      <c r="EN216" s="42"/>
      <c r="EO216" s="42"/>
      <c r="EP216" s="42"/>
      <c r="EQ216" s="54" t="str">
        <f t="shared" si="115"/>
        <v>0</v>
      </c>
      <c r="ER216" s="42"/>
      <c r="ES216" s="42"/>
      <c r="ET216" s="42"/>
      <c r="EU216" s="42"/>
      <c r="EV216" s="42"/>
      <c r="EW216" s="42"/>
      <c r="EX216" s="42"/>
      <c r="EY216" s="54" t="str">
        <f t="shared" si="116"/>
        <v>0</v>
      </c>
      <c r="EZ216" s="42"/>
      <c r="FA216" s="42"/>
      <c r="FB216" s="42"/>
      <c r="FC216" s="42"/>
      <c r="FD216" s="42"/>
      <c r="FE216" s="42"/>
      <c r="FF216" s="42"/>
      <c r="FG216" s="54" t="str">
        <f t="shared" si="117"/>
        <v/>
      </c>
      <c r="FH216" s="42"/>
      <c r="FI216" s="42"/>
      <c r="FJ216" s="42"/>
      <c r="FK216" s="42"/>
      <c r="FL216" s="42"/>
      <c r="FM216" s="42"/>
      <c r="FN216" s="42"/>
      <c r="FO216" s="54" t="str">
        <f t="shared" si="118"/>
        <v/>
      </c>
      <c r="FP216" s="42"/>
      <c r="FQ216" s="42"/>
      <c r="FR216" s="42"/>
      <c r="FS216" s="42"/>
      <c r="FT216" s="42"/>
      <c r="FU216" s="42"/>
      <c r="FV216" s="42"/>
      <c r="FW216" s="54" t="str">
        <f t="shared" si="119"/>
        <v/>
      </c>
      <c r="FX216" s="42"/>
    </row>
    <row r="217" spans="1:180">
      <c r="A217" s="41"/>
      <c r="B217" s="41"/>
      <c r="C217" s="41"/>
      <c r="D217" s="41"/>
      <c r="E217" s="42"/>
      <c r="F217" s="42"/>
      <c r="G217" s="42"/>
      <c r="H217" s="42"/>
      <c r="I217" s="42"/>
      <c r="J217" s="42"/>
      <c r="K217" s="54" t="str">
        <f t="shared" si="120"/>
        <v/>
      </c>
      <c r="L217" s="43"/>
      <c r="M217" s="43"/>
      <c r="N217" s="43"/>
      <c r="O217" s="43"/>
      <c r="P217" s="43"/>
      <c r="Q217" s="43"/>
      <c r="R217" s="54" t="e">
        <f t="shared" si="121"/>
        <v>#DIV/0!</v>
      </c>
      <c r="S217" s="43"/>
      <c r="T217" s="43"/>
      <c r="U217" s="43"/>
      <c r="V217" s="43"/>
      <c r="W217" s="43"/>
      <c r="X217" s="43"/>
      <c r="Y217" s="56" t="str">
        <f t="shared" si="122"/>
        <v/>
      </c>
      <c r="Z217" s="42"/>
      <c r="AA217" s="42"/>
      <c r="AB217" s="42"/>
      <c r="AC217" s="42"/>
      <c r="AD217" s="42"/>
      <c r="AE217" s="42"/>
      <c r="AF217" s="54" t="e">
        <f t="shared" si="123"/>
        <v>#DIV/0!</v>
      </c>
      <c r="AG217" s="42"/>
      <c r="AH217" s="42"/>
      <c r="AI217" s="42"/>
      <c r="AJ217" s="42"/>
      <c r="AK217" s="42"/>
      <c r="AL217" s="42"/>
      <c r="AM217" s="54" t="str">
        <f t="shared" si="124"/>
        <v/>
      </c>
      <c r="AN217" s="44"/>
      <c r="AO217" s="44"/>
      <c r="AP217" s="44"/>
      <c r="AQ217" s="44"/>
      <c r="AR217" s="44"/>
      <c r="AS217" s="44"/>
      <c r="AT217" s="58" t="str">
        <f t="shared" si="125"/>
        <v/>
      </c>
      <c r="AU217" s="42"/>
      <c r="AV217" s="42"/>
      <c r="AW217" s="42"/>
      <c r="AX217" s="42"/>
      <c r="AY217" s="42"/>
      <c r="AZ217" s="42"/>
      <c r="BA217" s="54" t="str">
        <f t="shared" si="113"/>
        <v/>
      </c>
      <c r="BB217" s="44"/>
      <c r="BC217" s="42"/>
      <c r="BD217" s="42"/>
      <c r="BE217" s="42"/>
      <c r="BF217" s="42"/>
      <c r="BG217" s="42"/>
      <c r="BH217" s="42"/>
      <c r="BI217" s="54" t="str">
        <f t="shared" si="126"/>
        <v/>
      </c>
      <c r="BJ217" s="44"/>
      <c r="BK217" s="44"/>
      <c r="BL217" s="44"/>
      <c r="BM217" s="44"/>
      <c r="BN217" s="44"/>
      <c r="BO217" s="44"/>
      <c r="BP217" s="58" t="str">
        <f t="shared" si="127"/>
        <v/>
      </c>
      <c r="BQ217" s="42"/>
      <c r="BR217" s="42"/>
      <c r="BS217" s="42"/>
      <c r="BT217" s="42"/>
      <c r="BU217" s="42"/>
      <c r="BV217" s="42"/>
      <c r="BW217" s="54" t="str">
        <f t="shared" si="128"/>
        <v/>
      </c>
      <c r="BX217" s="44"/>
      <c r="BY217" s="44"/>
      <c r="BZ217" s="44"/>
      <c r="CA217" s="44"/>
      <c r="CB217" s="44"/>
      <c r="CC217" s="44"/>
      <c r="CD217" s="58" t="str">
        <f t="shared" si="129"/>
        <v/>
      </c>
      <c r="CE217" s="42"/>
      <c r="CF217" s="42"/>
      <c r="CG217" s="42"/>
      <c r="CH217" s="42"/>
      <c r="CI217" s="42"/>
      <c r="CJ217" s="42"/>
      <c r="CK217" s="54" t="str">
        <f t="shared" si="130"/>
        <v/>
      </c>
      <c r="CL217" s="42"/>
      <c r="CM217" s="44"/>
      <c r="CN217" s="44"/>
      <c r="CO217" s="44"/>
      <c r="CP217" s="44"/>
      <c r="CQ217" s="44"/>
      <c r="CR217" s="44"/>
      <c r="CS217" s="44"/>
      <c r="CT217" s="58" t="str">
        <f t="shared" si="131"/>
        <v/>
      </c>
      <c r="CU217" s="44"/>
      <c r="CV217" s="44"/>
      <c r="CW217" s="44"/>
      <c r="CX217" s="44"/>
      <c r="CY217" s="44"/>
      <c r="CZ217" s="44"/>
      <c r="DA217" s="58" t="str">
        <f t="shared" si="132"/>
        <v/>
      </c>
      <c r="DB217" s="65"/>
      <c r="DC217" s="65"/>
      <c r="DD217" s="65"/>
      <c r="DE217" s="65"/>
      <c r="DF217" s="65"/>
      <c r="DG217" s="65"/>
      <c r="DH217" s="58" t="str">
        <f t="shared" si="133"/>
        <v/>
      </c>
      <c r="DI217" s="65"/>
      <c r="DJ217" s="65"/>
      <c r="DK217" s="65"/>
      <c r="DL217" s="65"/>
      <c r="DM217" s="65"/>
      <c r="DN217" s="65"/>
      <c r="DO217" s="58" t="str">
        <f t="shared" si="134"/>
        <v/>
      </c>
      <c r="DP217" s="77"/>
      <c r="DQ217" s="77"/>
      <c r="DR217" s="65"/>
      <c r="DS217" s="65"/>
      <c r="DT217" s="65"/>
      <c r="DU217" s="65"/>
      <c r="DV217" s="65"/>
      <c r="DW217" s="65"/>
      <c r="DX217" s="58" t="str">
        <f t="shared" si="135"/>
        <v/>
      </c>
      <c r="DY217" s="43"/>
      <c r="DZ217" s="43"/>
      <c r="EA217" s="43"/>
      <c r="EB217" s="44" t="str">
        <f t="shared" si="136"/>
        <v/>
      </c>
      <c r="EC217" s="42"/>
      <c r="ED217" s="42"/>
      <c r="EE217" s="42"/>
      <c r="EF217" s="42"/>
      <c r="EG217" s="42"/>
      <c r="EH217" s="42"/>
      <c r="EI217" s="56" t="str">
        <f t="shared" si="114"/>
        <v/>
      </c>
      <c r="EJ217" s="42"/>
      <c r="EK217" s="42"/>
      <c r="EL217" s="42"/>
      <c r="EM217" s="42"/>
      <c r="EN217" s="42"/>
      <c r="EO217" s="42"/>
      <c r="EP217" s="42"/>
      <c r="EQ217" s="54" t="str">
        <f t="shared" si="115"/>
        <v>0</v>
      </c>
      <c r="ER217" s="42"/>
      <c r="ES217" s="42"/>
      <c r="ET217" s="42"/>
      <c r="EU217" s="42"/>
      <c r="EV217" s="42"/>
      <c r="EW217" s="42"/>
      <c r="EX217" s="42"/>
      <c r="EY217" s="54" t="str">
        <f t="shared" si="116"/>
        <v>0</v>
      </c>
      <c r="EZ217" s="42"/>
      <c r="FA217" s="42"/>
      <c r="FB217" s="42"/>
      <c r="FC217" s="42"/>
      <c r="FD217" s="42"/>
      <c r="FE217" s="42"/>
      <c r="FF217" s="42"/>
      <c r="FG217" s="54" t="str">
        <f t="shared" si="117"/>
        <v/>
      </c>
      <c r="FH217" s="42"/>
      <c r="FI217" s="42"/>
      <c r="FJ217" s="42"/>
      <c r="FK217" s="42"/>
      <c r="FL217" s="42"/>
      <c r="FM217" s="42"/>
      <c r="FN217" s="42"/>
      <c r="FO217" s="54" t="str">
        <f t="shared" si="118"/>
        <v/>
      </c>
      <c r="FP217" s="42"/>
      <c r="FQ217" s="42"/>
      <c r="FR217" s="42"/>
      <c r="FS217" s="42"/>
      <c r="FT217" s="42"/>
      <c r="FU217" s="42"/>
      <c r="FV217" s="42"/>
      <c r="FW217" s="54" t="str">
        <f t="shared" si="119"/>
        <v/>
      </c>
      <c r="FX217" s="42"/>
    </row>
    <row r="218" spans="1:180">
      <c r="A218" s="41"/>
      <c r="B218" s="41"/>
      <c r="C218" s="41"/>
      <c r="D218" s="41"/>
      <c r="E218" s="42"/>
      <c r="F218" s="42"/>
      <c r="G218" s="42"/>
      <c r="H218" s="42"/>
      <c r="I218" s="42"/>
      <c r="J218" s="42"/>
      <c r="K218" s="54" t="str">
        <f t="shared" si="120"/>
        <v/>
      </c>
      <c r="L218" s="43"/>
      <c r="M218" s="43"/>
      <c r="N218" s="43"/>
      <c r="O218" s="43"/>
      <c r="P218" s="43"/>
      <c r="Q218" s="43"/>
      <c r="R218" s="54" t="e">
        <f t="shared" si="121"/>
        <v>#DIV/0!</v>
      </c>
      <c r="S218" s="43"/>
      <c r="T218" s="43"/>
      <c r="U218" s="43"/>
      <c r="V218" s="43"/>
      <c r="W218" s="43"/>
      <c r="X218" s="43"/>
      <c r="Y218" s="56" t="str">
        <f t="shared" si="122"/>
        <v/>
      </c>
      <c r="Z218" s="42"/>
      <c r="AA218" s="42"/>
      <c r="AB218" s="42"/>
      <c r="AC218" s="42"/>
      <c r="AD218" s="42"/>
      <c r="AE218" s="42"/>
      <c r="AF218" s="54" t="e">
        <f t="shared" si="123"/>
        <v>#DIV/0!</v>
      </c>
      <c r="AG218" s="42"/>
      <c r="AH218" s="42"/>
      <c r="AI218" s="42"/>
      <c r="AJ218" s="42"/>
      <c r="AK218" s="42"/>
      <c r="AL218" s="42"/>
      <c r="AM218" s="54" t="str">
        <f t="shared" si="124"/>
        <v/>
      </c>
      <c r="AN218" s="44"/>
      <c r="AO218" s="44"/>
      <c r="AP218" s="44"/>
      <c r="AQ218" s="44"/>
      <c r="AR218" s="44"/>
      <c r="AS218" s="44"/>
      <c r="AT218" s="58" t="str">
        <f t="shared" si="125"/>
        <v/>
      </c>
      <c r="AU218" s="42"/>
      <c r="AV218" s="42"/>
      <c r="AW218" s="42"/>
      <c r="AX218" s="42"/>
      <c r="AY218" s="42"/>
      <c r="AZ218" s="42"/>
      <c r="BA218" s="54" t="str">
        <f t="shared" si="113"/>
        <v/>
      </c>
      <c r="BB218" s="44"/>
      <c r="BC218" s="42"/>
      <c r="BD218" s="42"/>
      <c r="BE218" s="42"/>
      <c r="BF218" s="42"/>
      <c r="BG218" s="42"/>
      <c r="BH218" s="42"/>
      <c r="BI218" s="54" t="str">
        <f t="shared" si="126"/>
        <v/>
      </c>
      <c r="BJ218" s="44"/>
      <c r="BK218" s="44"/>
      <c r="BL218" s="44"/>
      <c r="BM218" s="44"/>
      <c r="BN218" s="44"/>
      <c r="BO218" s="44"/>
      <c r="BP218" s="58" t="str">
        <f t="shared" si="127"/>
        <v/>
      </c>
      <c r="BQ218" s="42"/>
      <c r="BR218" s="42"/>
      <c r="BS218" s="42"/>
      <c r="BT218" s="42"/>
      <c r="BU218" s="42"/>
      <c r="BV218" s="42"/>
      <c r="BW218" s="54" t="str">
        <f t="shared" si="128"/>
        <v/>
      </c>
      <c r="BX218" s="44"/>
      <c r="BY218" s="44"/>
      <c r="BZ218" s="44"/>
      <c r="CA218" s="44"/>
      <c r="CB218" s="44"/>
      <c r="CC218" s="44"/>
      <c r="CD218" s="58" t="str">
        <f t="shared" si="129"/>
        <v/>
      </c>
      <c r="CE218" s="42"/>
      <c r="CF218" s="42"/>
      <c r="CG218" s="42"/>
      <c r="CH218" s="42"/>
      <c r="CI218" s="42"/>
      <c r="CJ218" s="42"/>
      <c r="CK218" s="54" t="str">
        <f t="shared" si="130"/>
        <v/>
      </c>
      <c r="CL218" s="42"/>
      <c r="CM218" s="44"/>
      <c r="CN218" s="44"/>
      <c r="CO218" s="44"/>
      <c r="CP218" s="44"/>
      <c r="CQ218" s="44"/>
      <c r="CR218" s="44"/>
      <c r="CS218" s="44"/>
      <c r="CT218" s="58" t="str">
        <f t="shared" si="131"/>
        <v/>
      </c>
      <c r="CU218" s="44"/>
      <c r="CV218" s="44"/>
      <c r="CW218" s="44"/>
      <c r="CX218" s="44"/>
      <c r="CY218" s="44"/>
      <c r="CZ218" s="44"/>
      <c r="DA218" s="58" t="str">
        <f t="shared" si="132"/>
        <v/>
      </c>
      <c r="DB218" s="65"/>
      <c r="DC218" s="65"/>
      <c r="DD218" s="65"/>
      <c r="DE218" s="65"/>
      <c r="DF218" s="65"/>
      <c r="DG218" s="65"/>
      <c r="DH218" s="58" t="str">
        <f t="shared" si="133"/>
        <v/>
      </c>
      <c r="DI218" s="65"/>
      <c r="DJ218" s="65"/>
      <c r="DK218" s="65"/>
      <c r="DL218" s="65"/>
      <c r="DM218" s="65"/>
      <c r="DN218" s="65"/>
      <c r="DO218" s="58" t="str">
        <f t="shared" si="134"/>
        <v/>
      </c>
      <c r="DP218" s="77"/>
      <c r="DQ218" s="77"/>
      <c r="DR218" s="65"/>
      <c r="DS218" s="65"/>
      <c r="DT218" s="65"/>
      <c r="DU218" s="65"/>
      <c r="DV218" s="65"/>
      <c r="DW218" s="65"/>
      <c r="DX218" s="58" t="str">
        <f t="shared" si="135"/>
        <v/>
      </c>
      <c r="DY218" s="43"/>
      <c r="DZ218" s="43"/>
      <c r="EA218" s="43"/>
      <c r="EB218" s="44" t="str">
        <f t="shared" si="136"/>
        <v/>
      </c>
      <c r="EC218" s="42"/>
      <c r="ED218" s="42"/>
      <c r="EE218" s="42"/>
      <c r="EF218" s="42"/>
      <c r="EG218" s="42"/>
      <c r="EH218" s="42"/>
      <c r="EI218" s="56" t="str">
        <f t="shared" si="114"/>
        <v/>
      </c>
      <c r="EJ218" s="42"/>
      <c r="EK218" s="42"/>
      <c r="EL218" s="42"/>
      <c r="EM218" s="42"/>
      <c r="EN218" s="42"/>
      <c r="EO218" s="42"/>
      <c r="EP218" s="42"/>
      <c r="EQ218" s="54" t="str">
        <f t="shared" si="115"/>
        <v>0</v>
      </c>
      <c r="ER218" s="42"/>
      <c r="ES218" s="42"/>
      <c r="ET218" s="42"/>
      <c r="EU218" s="42"/>
      <c r="EV218" s="42"/>
      <c r="EW218" s="42"/>
      <c r="EX218" s="42"/>
      <c r="EY218" s="54" t="str">
        <f t="shared" si="116"/>
        <v>0</v>
      </c>
      <c r="EZ218" s="42"/>
      <c r="FA218" s="42"/>
      <c r="FB218" s="42"/>
      <c r="FC218" s="42"/>
      <c r="FD218" s="42"/>
      <c r="FE218" s="42"/>
      <c r="FF218" s="42"/>
      <c r="FG218" s="54" t="str">
        <f t="shared" si="117"/>
        <v/>
      </c>
      <c r="FH218" s="42"/>
      <c r="FI218" s="42"/>
      <c r="FJ218" s="42"/>
      <c r="FK218" s="42"/>
      <c r="FL218" s="42"/>
      <c r="FM218" s="42"/>
      <c r="FN218" s="42"/>
      <c r="FO218" s="54" t="str">
        <f t="shared" si="118"/>
        <v/>
      </c>
      <c r="FP218" s="42"/>
      <c r="FQ218" s="42"/>
      <c r="FR218" s="42"/>
      <c r="FS218" s="42"/>
      <c r="FT218" s="42"/>
      <c r="FU218" s="42"/>
      <c r="FV218" s="42"/>
      <c r="FW218" s="54" t="str">
        <f t="shared" si="119"/>
        <v/>
      </c>
      <c r="FX218" s="42"/>
    </row>
    <row r="219" spans="1:180">
      <c r="A219" s="41"/>
      <c r="B219" s="41"/>
      <c r="C219" s="41"/>
      <c r="D219" s="41"/>
      <c r="E219" s="42"/>
      <c r="F219" s="42"/>
      <c r="G219" s="42"/>
      <c r="H219" s="42"/>
      <c r="I219" s="42"/>
      <c r="J219" s="42"/>
      <c r="K219" s="54" t="str">
        <f t="shared" si="120"/>
        <v/>
      </c>
      <c r="L219" s="43"/>
      <c r="M219" s="43"/>
      <c r="N219" s="43"/>
      <c r="O219" s="43"/>
      <c r="P219" s="43"/>
      <c r="Q219" s="43"/>
      <c r="R219" s="54" t="e">
        <f t="shared" si="121"/>
        <v>#DIV/0!</v>
      </c>
      <c r="S219" s="43"/>
      <c r="T219" s="43"/>
      <c r="U219" s="43"/>
      <c r="V219" s="43"/>
      <c r="W219" s="43"/>
      <c r="X219" s="43"/>
      <c r="Y219" s="56" t="str">
        <f t="shared" si="122"/>
        <v/>
      </c>
      <c r="Z219" s="42"/>
      <c r="AA219" s="42"/>
      <c r="AB219" s="42"/>
      <c r="AC219" s="42"/>
      <c r="AD219" s="42"/>
      <c r="AE219" s="42"/>
      <c r="AF219" s="54" t="e">
        <f t="shared" si="123"/>
        <v>#DIV/0!</v>
      </c>
      <c r="AG219" s="42"/>
      <c r="AH219" s="42"/>
      <c r="AI219" s="42"/>
      <c r="AJ219" s="42"/>
      <c r="AK219" s="42"/>
      <c r="AL219" s="42"/>
      <c r="AM219" s="54" t="str">
        <f t="shared" si="124"/>
        <v/>
      </c>
      <c r="AN219" s="44"/>
      <c r="AO219" s="44"/>
      <c r="AP219" s="44"/>
      <c r="AQ219" s="44"/>
      <c r="AR219" s="44"/>
      <c r="AS219" s="44"/>
      <c r="AT219" s="58" t="str">
        <f t="shared" si="125"/>
        <v/>
      </c>
      <c r="AU219" s="42"/>
      <c r="AV219" s="42"/>
      <c r="AW219" s="42"/>
      <c r="AX219" s="42"/>
      <c r="AY219" s="42"/>
      <c r="AZ219" s="42"/>
      <c r="BA219" s="54" t="str">
        <f t="shared" si="113"/>
        <v/>
      </c>
      <c r="BB219" s="44"/>
      <c r="BC219" s="42"/>
      <c r="BD219" s="42"/>
      <c r="BE219" s="42"/>
      <c r="BF219" s="42"/>
      <c r="BG219" s="42"/>
      <c r="BH219" s="42"/>
      <c r="BI219" s="54" t="str">
        <f t="shared" si="126"/>
        <v/>
      </c>
      <c r="BJ219" s="44"/>
      <c r="BK219" s="44"/>
      <c r="BL219" s="44"/>
      <c r="BM219" s="44"/>
      <c r="BN219" s="44"/>
      <c r="BO219" s="44"/>
      <c r="BP219" s="58" t="str">
        <f t="shared" si="127"/>
        <v/>
      </c>
      <c r="BQ219" s="42"/>
      <c r="BR219" s="42"/>
      <c r="BS219" s="42"/>
      <c r="BT219" s="42"/>
      <c r="BU219" s="42"/>
      <c r="BV219" s="42"/>
      <c r="BW219" s="54" t="str">
        <f t="shared" si="128"/>
        <v/>
      </c>
      <c r="BX219" s="44"/>
      <c r="BY219" s="44"/>
      <c r="BZ219" s="44"/>
      <c r="CA219" s="44"/>
      <c r="CB219" s="44"/>
      <c r="CC219" s="44"/>
      <c r="CD219" s="58" t="str">
        <f t="shared" si="129"/>
        <v/>
      </c>
      <c r="CE219" s="42"/>
      <c r="CF219" s="42"/>
      <c r="CG219" s="42"/>
      <c r="CH219" s="42"/>
      <c r="CI219" s="42"/>
      <c r="CJ219" s="42"/>
      <c r="CK219" s="54" t="str">
        <f t="shared" si="130"/>
        <v/>
      </c>
      <c r="CL219" s="42"/>
      <c r="CM219" s="44"/>
      <c r="CN219" s="44"/>
      <c r="CO219" s="44"/>
      <c r="CP219" s="44"/>
      <c r="CQ219" s="44"/>
      <c r="CR219" s="44"/>
      <c r="CS219" s="44"/>
      <c r="CT219" s="58" t="str">
        <f t="shared" si="131"/>
        <v/>
      </c>
      <c r="CU219" s="44"/>
      <c r="CV219" s="44"/>
      <c r="CW219" s="44"/>
      <c r="CX219" s="44"/>
      <c r="CY219" s="44"/>
      <c r="CZ219" s="44"/>
      <c r="DA219" s="58" t="str">
        <f t="shared" si="132"/>
        <v/>
      </c>
      <c r="DB219" s="65"/>
      <c r="DC219" s="65"/>
      <c r="DD219" s="65"/>
      <c r="DE219" s="65"/>
      <c r="DF219" s="65"/>
      <c r="DG219" s="65"/>
      <c r="DH219" s="58" t="str">
        <f t="shared" si="133"/>
        <v/>
      </c>
      <c r="DI219" s="65"/>
      <c r="DJ219" s="65"/>
      <c r="DK219" s="65"/>
      <c r="DL219" s="65"/>
      <c r="DM219" s="65"/>
      <c r="DN219" s="65"/>
      <c r="DO219" s="58" t="str">
        <f t="shared" si="134"/>
        <v/>
      </c>
      <c r="DP219" s="77"/>
      <c r="DQ219" s="77"/>
      <c r="DR219" s="65"/>
      <c r="DS219" s="65"/>
      <c r="DT219" s="65"/>
      <c r="DU219" s="65"/>
      <c r="DV219" s="65"/>
      <c r="DW219" s="65"/>
      <c r="DX219" s="58" t="str">
        <f t="shared" si="135"/>
        <v/>
      </c>
      <c r="DY219" s="43"/>
      <c r="DZ219" s="43"/>
      <c r="EA219" s="43"/>
      <c r="EB219" s="44" t="str">
        <f t="shared" si="136"/>
        <v/>
      </c>
      <c r="EC219" s="42"/>
      <c r="ED219" s="42"/>
      <c r="EE219" s="42"/>
      <c r="EF219" s="42"/>
      <c r="EG219" s="42"/>
      <c r="EH219" s="42"/>
      <c r="EI219" s="56" t="str">
        <f t="shared" si="114"/>
        <v/>
      </c>
      <c r="EJ219" s="42"/>
      <c r="EK219" s="42"/>
      <c r="EL219" s="42"/>
      <c r="EM219" s="42"/>
      <c r="EN219" s="42"/>
      <c r="EO219" s="42"/>
      <c r="EP219" s="42"/>
      <c r="EQ219" s="54" t="str">
        <f t="shared" si="115"/>
        <v>0</v>
      </c>
      <c r="ER219" s="42"/>
      <c r="ES219" s="42"/>
      <c r="ET219" s="42"/>
      <c r="EU219" s="42"/>
      <c r="EV219" s="42"/>
      <c r="EW219" s="42"/>
      <c r="EX219" s="42"/>
      <c r="EY219" s="54" t="str">
        <f t="shared" si="116"/>
        <v>0</v>
      </c>
      <c r="EZ219" s="42"/>
      <c r="FA219" s="42"/>
      <c r="FB219" s="42"/>
      <c r="FC219" s="42"/>
      <c r="FD219" s="42"/>
      <c r="FE219" s="42"/>
      <c r="FF219" s="42"/>
      <c r="FG219" s="54" t="str">
        <f t="shared" si="117"/>
        <v/>
      </c>
      <c r="FH219" s="42"/>
      <c r="FI219" s="42"/>
      <c r="FJ219" s="42"/>
      <c r="FK219" s="42"/>
      <c r="FL219" s="42"/>
      <c r="FM219" s="42"/>
      <c r="FN219" s="42"/>
      <c r="FO219" s="54" t="str">
        <f t="shared" si="118"/>
        <v/>
      </c>
      <c r="FP219" s="42"/>
      <c r="FQ219" s="42"/>
      <c r="FR219" s="42"/>
      <c r="FS219" s="42"/>
      <c r="FT219" s="42"/>
      <c r="FU219" s="42"/>
      <c r="FV219" s="42"/>
      <c r="FW219" s="54" t="str">
        <f t="shared" si="119"/>
        <v/>
      </c>
      <c r="FX219" s="42"/>
    </row>
    <row r="220" spans="1:180">
      <c r="A220" s="41"/>
      <c r="B220" s="41"/>
      <c r="C220" s="41"/>
      <c r="D220" s="41"/>
      <c r="E220" s="42"/>
      <c r="F220" s="42"/>
      <c r="G220" s="42"/>
      <c r="H220" s="42"/>
      <c r="I220" s="42"/>
      <c r="J220" s="42"/>
      <c r="K220" s="54" t="str">
        <f t="shared" si="120"/>
        <v/>
      </c>
      <c r="L220" s="43"/>
      <c r="M220" s="43"/>
      <c r="N220" s="43"/>
      <c r="O220" s="43"/>
      <c r="P220" s="43"/>
      <c r="Q220" s="43"/>
      <c r="R220" s="54" t="e">
        <f t="shared" si="121"/>
        <v>#DIV/0!</v>
      </c>
      <c r="S220" s="43"/>
      <c r="T220" s="43"/>
      <c r="U220" s="43"/>
      <c r="V220" s="43"/>
      <c r="W220" s="43"/>
      <c r="X220" s="43"/>
      <c r="Y220" s="56" t="str">
        <f t="shared" si="122"/>
        <v/>
      </c>
      <c r="Z220" s="42"/>
      <c r="AA220" s="42"/>
      <c r="AB220" s="42"/>
      <c r="AC220" s="42"/>
      <c r="AD220" s="42"/>
      <c r="AE220" s="42"/>
      <c r="AF220" s="54" t="e">
        <f t="shared" si="123"/>
        <v>#DIV/0!</v>
      </c>
      <c r="AG220" s="42"/>
      <c r="AH220" s="42"/>
      <c r="AI220" s="42"/>
      <c r="AJ220" s="42"/>
      <c r="AK220" s="42"/>
      <c r="AL220" s="42"/>
      <c r="AM220" s="54" t="str">
        <f t="shared" si="124"/>
        <v/>
      </c>
      <c r="AN220" s="44"/>
      <c r="AO220" s="44"/>
      <c r="AP220" s="44"/>
      <c r="AQ220" s="44"/>
      <c r="AR220" s="44"/>
      <c r="AS220" s="44"/>
      <c r="AT220" s="58" t="str">
        <f t="shared" si="125"/>
        <v/>
      </c>
      <c r="AU220" s="42"/>
      <c r="AV220" s="42"/>
      <c r="AW220" s="42"/>
      <c r="AX220" s="42"/>
      <c r="AY220" s="42"/>
      <c r="AZ220" s="42"/>
      <c r="BA220" s="54" t="str">
        <f t="shared" si="113"/>
        <v/>
      </c>
      <c r="BB220" s="44"/>
      <c r="BC220" s="42"/>
      <c r="BD220" s="42"/>
      <c r="BE220" s="42"/>
      <c r="BF220" s="42"/>
      <c r="BG220" s="42"/>
      <c r="BH220" s="42"/>
      <c r="BI220" s="54" t="str">
        <f t="shared" si="126"/>
        <v/>
      </c>
      <c r="BJ220" s="44"/>
      <c r="BK220" s="44"/>
      <c r="BL220" s="44"/>
      <c r="BM220" s="44"/>
      <c r="BN220" s="44"/>
      <c r="BO220" s="44"/>
      <c r="BP220" s="58" t="str">
        <f t="shared" si="127"/>
        <v/>
      </c>
      <c r="BQ220" s="42"/>
      <c r="BR220" s="42"/>
      <c r="BS220" s="42"/>
      <c r="BT220" s="42"/>
      <c r="BU220" s="42"/>
      <c r="BV220" s="42"/>
      <c r="BW220" s="54" t="str">
        <f t="shared" si="128"/>
        <v/>
      </c>
      <c r="BX220" s="44"/>
      <c r="BY220" s="44"/>
      <c r="BZ220" s="44"/>
      <c r="CA220" s="44"/>
      <c r="CB220" s="44"/>
      <c r="CC220" s="44"/>
      <c r="CD220" s="58" t="str">
        <f t="shared" si="129"/>
        <v/>
      </c>
      <c r="CE220" s="42"/>
      <c r="CF220" s="42"/>
      <c r="CG220" s="42"/>
      <c r="CH220" s="42"/>
      <c r="CI220" s="42"/>
      <c r="CJ220" s="42"/>
      <c r="CK220" s="54" t="str">
        <f t="shared" si="130"/>
        <v/>
      </c>
      <c r="CL220" s="42"/>
      <c r="CM220" s="44"/>
      <c r="CN220" s="44"/>
      <c r="CO220" s="44"/>
      <c r="CP220" s="44"/>
      <c r="CQ220" s="44"/>
      <c r="CR220" s="44"/>
      <c r="CS220" s="44"/>
      <c r="CT220" s="58" t="str">
        <f t="shared" si="131"/>
        <v/>
      </c>
      <c r="CU220" s="44"/>
      <c r="CV220" s="44"/>
      <c r="CW220" s="44"/>
      <c r="CX220" s="44"/>
      <c r="CY220" s="44"/>
      <c r="CZ220" s="44"/>
      <c r="DA220" s="58" t="str">
        <f t="shared" si="132"/>
        <v/>
      </c>
      <c r="DB220" s="65"/>
      <c r="DC220" s="65"/>
      <c r="DD220" s="65"/>
      <c r="DE220" s="65"/>
      <c r="DF220" s="65"/>
      <c r="DG220" s="65"/>
      <c r="DH220" s="58" t="str">
        <f t="shared" si="133"/>
        <v/>
      </c>
      <c r="DI220" s="65"/>
      <c r="DJ220" s="65"/>
      <c r="DK220" s="65"/>
      <c r="DL220" s="65"/>
      <c r="DM220" s="65"/>
      <c r="DN220" s="65"/>
      <c r="DO220" s="58" t="str">
        <f t="shared" si="134"/>
        <v/>
      </c>
      <c r="DP220" s="77"/>
      <c r="DQ220" s="77"/>
      <c r="DR220" s="65"/>
      <c r="DS220" s="65"/>
      <c r="DT220" s="65"/>
      <c r="DU220" s="65"/>
      <c r="DV220" s="65"/>
      <c r="DW220" s="65"/>
      <c r="DX220" s="58" t="str">
        <f t="shared" si="135"/>
        <v/>
      </c>
      <c r="DY220" s="43"/>
      <c r="DZ220" s="43"/>
      <c r="EA220" s="43"/>
      <c r="EB220" s="44" t="str">
        <f t="shared" si="136"/>
        <v/>
      </c>
      <c r="EC220" s="42"/>
      <c r="ED220" s="42"/>
      <c r="EE220" s="42"/>
      <c r="EF220" s="42"/>
      <c r="EG220" s="42"/>
      <c r="EH220" s="42"/>
      <c r="EI220" s="56" t="str">
        <f t="shared" si="114"/>
        <v/>
      </c>
      <c r="EJ220" s="42"/>
      <c r="EK220" s="42"/>
      <c r="EL220" s="42"/>
      <c r="EM220" s="42"/>
      <c r="EN220" s="42"/>
      <c r="EO220" s="42"/>
      <c r="EP220" s="42"/>
      <c r="EQ220" s="54" t="str">
        <f t="shared" si="115"/>
        <v>0</v>
      </c>
      <c r="ER220" s="42"/>
      <c r="ES220" s="42"/>
      <c r="ET220" s="42"/>
      <c r="EU220" s="42"/>
      <c r="EV220" s="42"/>
      <c r="EW220" s="42"/>
      <c r="EX220" s="42"/>
      <c r="EY220" s="54" t="str">
        <f t="shared" si="116"/>
        <v>0</v>
      </c>
      <c r="EZ220" s="42"/>
      <c r="FA220" s="42"/>
      <c r="FB220" s="42"/>
      <c r="FC220" s="42"/>
      <c r="FD220" s="42"/>
      <c r="FE220" s="42"/>
      <c r="FF220" s="42"/>
      <c r="FG220" s="54" t="str">
        <f t="shared" si="117"/>
        <v/>
      </c>
      <c r="FH220" s="42"/>
      <c r="FI220" s="42"/>
      <c r="FJ220" s="42"/>
      <c r="FK220" s="42"/>
      <c r="FL220" s="42"/>
      <c r="FM220" s="42"/>
      <c r="FN220" s="42"/>
      <c r="FO220" s="54" t="str">
        <f t="shared" si="118"/>
        <v/>
      </c>
      <c r="FP220" s="42"/>
      <c r="FQ220" s="42"/>
      <c r="FR220" s="42"/>
      <c r="FS220" s="42"/>
      <c r="FT220" s="42"/>
      <c r="FU220" s="42"/>
      <c r="FV220" s="42"/>
      <c r="FW220" s="54" t="str">
        <f t="shared" si="119"/>
        <v/>
      </c>
      <c r="FX220" s="42"/>
    </row>
    <row r="221" spans="1:180">
      <c r="A221" s="41"/>
      <c r="B221" s="41"/>
      <c r="C221" s="41"/>
      <c r="D221" s="41"/>
      <c r="E221" s="42"/>
      <c r="F221" s="42"/>
      <c r="G221" s="42"/>
      <c r="H221" s="42"/>
      <c r="I221" s="42"/>
      <c r="J221" s="42"/>
      <c r="K221" s="54" t="str">
        <f t="shared" si="120"/>
        <v/>
      </c>
      <c r="L221" s="43"/>
      <c r="M221" s="43"/>
      <c r="N221" s="43"/>
      <c r="O221" s="43"/>
      <c r="P221" s="43"/>
      <c r="Q221" s="43"/>
      <c r="R221" s="54" t="e">
        <f t="shared" si="121"/>
        <v>#DIV/0!</v>
      </c>
      <c r="S221" s="43"/>
      <c r="T221" s="43"/>
      <c r="U221" s="43"/>
      <c r="V221" s="43"/>
      <c r="W221" s="43"/>
      <c r="X221" s="43"/>
      <c r="Y221" s="56" t="str">
        <f t="shared" si="122"/>
        <v/>
      </c>
      <c r="Z221" s="42"/>
      <c r="AA221" s="42"/>
      <c r="AB221" s="42"/>
      <c r="AC221" s="42"/>
      <c r="AD221" s="42"/>
      <c r="AE221" s="42"/>
      <c r="AF221" s="54" t="e">
        <f t="shared" si="123"/>
        <v>#DIV/0!</v>
      </c>
      <c r="AG221" s="42"/>
      <c r="AH221" s="42"/>
      <c r="AI221" s="42"/>
      <c r="AJ221" s="42"/>
      <c r="AK221" s="42"/>
      <c r="AL221" s="42"/>
      <c r="AM221" s="54" t="str">
        <f t="shared" si="124"/>
        <v/>
      </c>
      <c r="AN221" s="44"/>
      <c r="AO221" s="44"/>
      <c r="AP221" s="44"/>
      <c r="AQ221" s="44"/>
      <c r="AR221" s="44"/>
      <c r="AS221" s="44"/>
      <c r="AT221" s="58" t="str">
        <f t="shared" si="125"/>
        <v/>
      </c>
      <c r="AU221" s="42"/>
      <c r="AV221" s="42"/>
      <c r="AW221" s="42"/>
      <c r="AX221" s="42"/>
      <c r="AY221" s="42"/>
      <c r="AZ221" s="42"/>
      <c r="BA221" s="54" t="str">
        <f t="shared" si="113"/>
        <v/>
      </c>
      <c r="BB221" s="44"/>
      <c r="BC221" s="42"/>
      <c r="BD221" s="42"/>
      <c r="BE221" s="42"/>
      <c r="BF221" s="42"/>
      <c r="BG221" s="42"/>
      <c r="BH221" s="42"/>
      <c r="BI221" s="54" t="str">
        <f t="shared" si="126"/>
        <v/>
      </c>
      <c r="BJ221" s="44"/>
      <c r="BK221" s="44"/>
      <c r="BL221" s="44"/>
      <c r="BM221" s="44"/>
      <c r="BN221" s="44"/>
      <c r="BO221" s="44"/>
      <c r="BP221" s="58" t="str">
        <f t="shared" si="127"/>
        <v/>
      </c>
      <c r="BQ221" s="42"/>
      <c r="BR221" s="42"/>
      <c r="BS221" s="42"/>
      <c r="BT221" s="42"/>
      <c r="BU221" s="42"/>
      <c r="BV221" s="42"/>
      <c r="BW221" s="54" t="str">
        <f t="shared" si="128"/>
        <v/>
      </c>
      <c r="BX221" s="44"/>
      <c r="BY221" s="44"/>
      <c r="BZ221" s="44"/>
      <c r="CA221" s="44"/>
      <c r="CB221" s="44"/>
      <c r="CC221" s="44"/>
      <c r="CD221" s="58" t="str">
        <f t="shared" si="129"/>
        <v/>
      </c>
      <c r="CE221" s="42"/>
      <c r="CF221" s="42"/>
      <c r="CG221" s="42"/>
      <c r="CH221" s="42"/>
      <c r="CI221" s="42"/>
      <c r="CJ221" s="42"/>
      <c r="CK221" s="54" t="str">
        <f t="shared" si="130"/>
        <v/>
      </c>
      <c r="CL221" s="42"/>
      <c r="CM221" s="44"/>
      <c r="CN221" s="44"/>
      <c r="CO221" s="44"/>
      <c r="CP221" s="44"/>
      <c r="CQ221" s="44"/>
      <c r="CR221" s="44"/>
      <c r="CS221" s="44"/>
      <c r="CT221" s="58" t="str">
        <f t="shared" si="131"/>
        <v/>
      </c>
      <c r="CU221" s="44"/>
      <c r="CV221" s="44"/>
      <c r="CW221" s="44"/>
      <c r="CX221" s="44"/>
      <c r="CY221" s="44"/>
      <c r="CZ221" s="44"/>
      <c r="DA221" s="58" t="str">
        <f t="shared" si="132"/>
        <v/>
      </c>
      <c r="DB221" s="65"/>
      <c r="DC221" s="65"/>
      <c r="DD221" s="65"/>
      <c r="DE221" s="65"/>
      <c r="DF221" s="65"/>
      <c r="DG221" s="65"/>
      <c r="DH221" s="58" t="str">
        <f t="shared" si="133"/>
        <v/>
      </c>
      <c r="DI221" s="65"/>
      <c r="DJ221" s="65"/>
      <c r="DK221" s="65"/>
      <c r="DL221" s="65"/>
      <c r="DM221" s="65"/>
      <c r="DN221" s="65"/>
      <c r="DO221" s="58" t="str">
        <f t="shared" si="134"/>
        <v/>
      </c>
      <c r="DP221" s="77"/>
      <c r="DQ221" s="77"/>
      <c r="DR221" s="65"/>
      <c r="DS221" s="65"/>
      <c r="DT221" s="65"/>
      <c r="DU221" s="65"/>
      <c r="DV221" s="65"/>
      <c r="DW221" s="65"/>
      <c r="DX221" s="58" t="str">
        <f t="shared" si="135"/>
        <v/>
      </c>
      <c r="DY221" s="43"/>
      <c r="DZ221" s="43"/>
      <c r="EA221" s="43"/>
      <c r="EB221" s="44" t="str">
        <f t="shared" si="136"/>
        <v/>
      </c>
      <c r="EC221" s="42"/>
      <c r="ED221" s="42"/>
      <c r="EE221" s="42"/>
      <c r="EF221" s="42"/>
      <c r="EG221" s="42"/>
      <c r="EH221" s="42"/>
      <c r="EI221" s="56" t="str">
        <f t="shared" si="114"/>
        <v/>
      </c>
      <c r="EJ221" s="42"/>
      <c r="EK221" s="42"/>
      <c r="EL221" s="42"/>
      <c r="EM221" s="42"/>
      <c r="EN221" s="42"/>
      <c r="EO221" s="42"/>
      <c r="EP221" s="42"/>
      <c r="EQ221" s="54" t="str">
        <f t="shared" si="115"/>
        <v>0</v>
      </c>
      <c r="ER221" s="42"/>
      <c r="ES221" s="42"/>
      <c r="ET221" s="42"/>
      <c r="EU221" s="42"/>
      <c r="EV221" s="42"/>
      <c r="EW221" s="42"/>
      <c r="EX221" s="42"/>
      <c r="EY221" s="54" t="str">
        <f t="shared" si="116"/>
        <v>0</v>
      </c>
      <c r="EZ221" s="42"/>
      <c r="FA221" s="42"/>
      <c r="FB221" s="42"/>
      <c r="FC221" s="42"/>
      <c r="FD221" s="42"/>
      <c r="FE221" s="42"/>
      <c r="FF221" s="42"/>
      <c r="FG221" s="54" t="str">
        <f t="shared" si="117"/>
        <v/>
      </c>
      <c r="FH221" s="42"/>
      <c r="FI221" s="42"/>
      <c r="FJ221" s="42"/>
      <c r="FK221" s="42"/>
      <c r="FL221" s="42"/>
      <c r="FM221" s="42"/>
      <c r="FN221" s="42"/>
      <c r="FO221" s="54" t="str">
        <f t="shared" si="118"/>
        <v/>
      </c>
      <c r="FP221" s="42"/>
      <c r="FQ221" s="42"/>
      <c r="FR221" s="42"/>
      <c r="FS221" s="42"/>
      <c r="FT221" s="42"/>
      <c r="FU221" s="42"/>
      <c r="FV221" s="42"/>
      <c r="FW221" s="54" t="str">
        <f t="shared" si="119"/>
        <v/>
      </c>
      <c r="FX221" s="42"/>
    </row>
    <row r="222" spans="1:180">
      <c r="A222" s="41"/>
      <c r="B222" s="41"/>
      <c r="C222" s="41"/>
      <c r="D222" s="41"/>
      <c r="E222" s="42"/>
      <c r="F222" s="42"/>
      <c r="G222" s="42"/>
      <c r="H222" s="42"/>
      <c r="I222" s="42"/>
      <c r="J222" s="42"/>
      <c r="K222" s="54" t="str">
        <f t="shared" si="120"/>
        <v/>
      </c>
      <c r="L222" s="43"/>
      <c r="M222" s="43"/>
      <c r="N222" s="43"/>
      <c r="O222" s="43"/>
      <c r="P222" s="43"/>
      <c r="Q222" s="43"/>
      <c r="R222" s="54" t="e">
        <f t="shared" si="121"/>
        <v>#DIV/0!</v>
      </c>
      <c r="S222" s="43"/>
      <c r="T222" s="43"/>
      <c r="U222" s="43"/>
      <c r="V222" s="43"/>
      <c r="W222" s="43"/>
      <c r="X222" s="43"/>
      <c r="Y222" s="56" t="str">
        <f t="shared" si="122"/>
        <v/>
      </c>
      <c r="Z222" s="42"/>
      <c r="AA222" s="42"/>
      <c r="AB222" s="42"/>
      <c r="AC222" s="42"/>
      <c r="AD222" s="42"/>
      <c r="AE222" s="42"/>
      <c r="AF222" s="54" t="e">
        <f t="shared" si="123"/>
        <v>#DIV/0!</v>
      </c>
      <c r="AG222" s="42"/>
      <c r="AH222" s="42"/>
      <c r="AI222" s="42"/>
      <c r="AJ222" s="42"/>
      <c r="AK222" s="42"/>
      <c r="AL222" s="42"/>
      <c r="AM222" s="54" t="str">
        <f t="shared" si="124"/>
        <v/>
      </c>
      <c r="AN222" s="44"/>
      <c r="AO222" s="44"/>
      <c r="AP222" s="44"/>
      <c r="AQ222" s="44"/>
      <c r="AR222" s="44"/>
      <c r="AS222" s="44"/>
      <c r="AT222" s="58" t="str">
        <f t="shared" si="125"/>
        <v/>
      </c>
      <c r="AU222" s="42"/>
      <c r="AV222" s="42"/>
      <c r="AW222" s="42"/>
      <c r="AX222" s="42"/>
      <c r="AY222" s="42"/>
      <c r="AZ222" s="42"/>
      <c r="BA222" s="54" t="str">
        <f t="shared" si="113"/>
        <v/>
      </c>
      <c r="BB222" s="44"/>
      <c r="BC222" s="42"/>
      <c r="BD222" s="42"/>
      <c r="BE222" s="42"/>
      <c r="BF222" s="42"/>
      <c r="BG222" s="42"/>
      <c r="BH222" s="42"/>
      <c r="BI222" s="54" t="str">
        <f t="shared" si="126"/>
        <v/>
      </c>
      <c r="BJ222" s="44"/>
      <c r="BK222" s="44"/>
      <c r="BL222" s="44"/>
      <c r="BM222" s="44"/>
      <c r="BN222" s="44"/>
      <c r="BO222" s="44"/>
      <c r="BP222" s="58" t="str">
        <f t="shared" si="127"/>
        <v/>
      </c>
      <c r="BQ222" s="42"/>
      <c r="BR222" s="42"/>
      <c r="BS222" s="42"/>
      <c r="BT222" s="42"/>
      <c r="BU222" s="42"/>
      <c r="BV222" s="42"/>
      <c r="BW222" s="54" t="str">
        <f t="shared" si="128"/>
        <v/>
      </c>
      <c r="BX222" s="44"/>
      <c r="BY222" s="44"/>
      <c r="BZ222" s="44"/>
      <c r="CA222" s="44"/>
      <c r="CB222" s="44"/>
      <c r="CC222" s="44"/>
      <c r="CD222" s="58" t="str">
        <f t="shared" si="129"/>
        <v/>
      </c>
      <c r="CE222" s="42"/>
      <c r="CF222" s="42"/>
      <c r="CG222" s="42"/>
      <c r="CH222" s="42"/>
      <c r="CI222" s="42"/>
      <c r="CJ222" s="42"/>
      <c r="CK222" s="54" t="str">
        <f t="shared" si="130"/>
        <v/>
      </c>
      <c r="CL222" s="42"/>
      <c r="CM222" s="44"/>
      <c r="CN222" s="44"/>
      <c r="CO222" s="44"/>
      <c r="CP222" s="44"/>
      <c r="CQ222" s="44"/>
      <c r="CR222" s="44"/>
      <c r="CS222" s="44"/>
      <c r="CT222" s="58" t="str">
        <f t="shared" si="131"/>
        <v/>
      </c>
      <c r="CU222" s="44"/>
      <c r="CV222" s="44"/>
      <c r="CW222" s="44"/>
      <c r="CX222" s="44"/>
      <c r="CY222" s="44"/>
      <c r="CZ222" s="44"/>
      <c r="DA222" s="58" t="str">
        <f t="shared" si="132"/>
        <v/>
      </c>
      <c r="DB222" s="65"/>
      <c r="DC222" s="65"/>
      <c r="DD222" s="65"/>
      <c r="DE222" s="65"/>
      <c r="DF222" s="65"/>
      <c r="DG222" s="65"/>
      <c r="DH222" s="58" t="str">
        <f t="shared" si="133"/>
        <v/>
      </c>
      <c r="DI222" s="65"/>
      <c r="DJ222" s="65"/>
      <c r="DK222" s="65"/>
      <c r="DL222" s="65"/>
      <c r="DM222" s="65"/>
      <c r="DN222" s="65"/>
      <c r="DO222" s="58" t="str">
        <f t="shared" si="134"/>
        <v/>
      </c>
      <c r="DP222" s="77"/>
      <c r="DQ222" s="77"/>
      <c r="DR222" s="65"/>
      <c r="DS222" s="65"/>
      <c r="DT222" s="65"/>
      <c r="DU222" s="65"/>
      <c r="DV222" s="65"/>
      <c r="DW222" s="65"/>
      <c r="DX222" s="58" t="str">
        <f t="shared" si="135"/>
        <v/>
      </c>
      <c r="DY222" s="43"/>
      <c r="DZ222" s="43"/>
      <c r="EA222" s="43"/>
      <c r="EB222" s="44" t="str">
        <f t="shared" si="136"/>
        <v/>
      </c>
      <c r="EC222" s="42"/>
      <c r="ED222" s="42"/>
      <c r="EE222" s="42"/>
      <c r="EF222" s="42"/>
      <c r="EG222" s="42"/>
      <c r="EH222" s="42"/>
      <c r="EI222" s="56" t="str">
        <f t="shared" si="114"/>
        <v/>
      </c>
      <c r="EJ222" s="42"/>
      <c r="EK222" s="42"/>
      <c r="EL222" s="42"/>
      <c r="EM222" s="42"/>
      <c r="EN222" s="42"/>
      <c r="EO222" s="42"/>
      <c r="EP222" s="42"/>
      <c r="EQ222" s="54" t="str">
        <f t="shared" si="115"/>
        <v>0</v>
      </c>
      <c r="ER222" s="42"/>
      <c r="ES222" s="42"/>
      <c r="ET222" s="42"/>
      <c r="EU222" s="42"/>
      <c r="EV222" s="42"/>
      <c r="EW222" s="42"/>
      <c r="EX222" s="42"/>
      <c r="EY222" s="54" t="str">
        <f t="shared" si="116"/>
        <v>0</v>
      </c>
      <c r="EZ222" s="42"/>
      <c r="FA222" s="42"/>
      <c r="FB222" s="42"/>
      <c r="FC222" s="42"/>
      <c r="FD222" s="42"/>
      <c r="FE222" s="42"/>
      <c r="FF222" s="42"/>
      <c r="FG222" s="54" t="str">
        <f t="shared" si="117"/>
        <v/>
      </c>
      <c r="FH222" s="42"/>
      <c r="FI222" s="42"/>
      <c r="FJ222" s="42"/>
      <c r="FK222" s="42"/>
      <c r="FL222" s="42"/>
      <c r="FM222" s="42"/>
      <c r="FN222" s="42"/>
      <c r="FO222" s="54" t="str">
        <f t="shared" si="118"/>
        <v/>
      </c>
      <c r="FP222" s="42"/>
      <c r="FQ222" s="42"/>
      <c r="FR222" s="42"/>
      <c r="FS222" s="42"/>
      <c r="FT222" s="42"/>
      <c r="FU222" s="42"/>
      <c r="FV222" s="42"/>
      <c r="FW222" s="54" t="str">
        <f t="shared" si="119"/>
        <v/>
      </c>
      <c r="FX222" s="42"/>
    </row>
    <row r="223" spans="1:180">
      <c r="A223" s="41"/>
      <c r="B223" s="41"/>
      <c r="C223" s="41"/>
      <c r="D223" s="41"/>
      <c r="E223" s="42"/>
      <c r="F223" s="42"/>
      <c r="G223" s="42"/>
      <c r="H223" s="42"/>
      <c r="I223" s="42"/>
      <c r="J223" s="42"/>
      <c r="K223" s="54" t="str">
        <f t="shared" si="120"/>
        <v/>
      </c>
      <c r="L223" s="43"/>
      <c r="M223" s="43"/>
      <c r="N223" s="43"/>
      <c r="O223" s="43"/>
      <c r="P223" s="43"/>
      <c r="Q223" s="43"/>
      <c r="R223" s="54" t="e">
        <f t="shared" si="121"/>
        <v>#DIV/0!</v>
      </c>
      <c r="S223" s="43"/>
      <c r="T223" s="43"/>
      <c r="U223" s="43"/>
      <c r="V223" s="43"/>
      <c r="W223" s="43"/>
      <c r="X223" s="43"/>
      <c r="Y223" s="56" t="str">
        <f t="shared" si="122"/>
        <v/>
      </c>
      <c r="Z223" s="42"/>
      <c r="AA223" s="42"/>
      <c r="AB223" s="42"/>
      <c r="AC223" s="42"/>
      <c r="AD223" s="42"/>
      <c r="AE223" s="42"/>
      <c r="AF223" s="54" t="e">
        <f t="shared" si="123"/>
        <v>#DIV/0!</v>
      </c>
      <c r="AG223" s="42"/>
      <c r="AH223" s="42"/>
      <c r="AI223" s="42"/>
      <c r="AJ223" s="42"/>
      <c r="AK223" s="42"/>
      <c r="AL223" s="42"/>
      <c r="AM223" s="54" t="str">
        <f t="shared" si="124"/>
        <v/>
      </c>
      <c r="AN223" s="44"/>
      <c r="AO223" s="44"/>
      <c r="AP223" s="44"/>
      <c r="AQ223" s="44"/>
      <c r="AR223" s="44"/>
      <c r="AS223" s="44"/>
      <c r="AT223" s="58" t="str">
        <f t="shared" si="125"/>
        <v/>
      </c>
      <c r="AU223" s="42"/>
      <c r="AV223" s="42"/>
      <c r="AW223" s="42"/>
      <c r="AX223" s="42"/>
      <c r="AY223" s="42"/>
      <c r="AZ223" s="42"/>
      <c r="BA223" s="54" t="str">
        <f t="shared" si="113"/>
        <v/>
      </c>
      <c r="BB223" s="44"/>
      <c r="BC223" s="42"/>
      <c r="BD223" s="42"/>
      <c r="BE223" s="42"/>
      <c r="BF223" s="42"/>
      <c r="BG223" s="42"/>
      <c r="BH223" s="42"/>
      <c r="BI223" s="54" t="str">
        <f t="shared" si="126"/>
        <v/>
      </c>
      <c r="BJ223" s="44"/>
      <c r="BK223" s="44"/>
      <c r="BL223" s="44"/>
      <c r="BM223" s="44"/>
      <c r="BN223" s="44"/>
      <c r="BO223" s="44"/>
      <c r="BP223" s="58" t="str">
        <f t="shared" si="127"/>
        <v/>
      </c>
      <c r="BQ223" s="42"/>
      <c r="BR223" s="42"/>
      <c r="BS223" s="42"/>
      <c r="BT223" s="42"/>
      <c r="BU223" s="42"/>
      <c r="BV223" s="42"/>
      <c r="BW223" s="54" t="str">
        <f t="shared" si="128"/>
        <v/>
      </c>
      <c r="BX223" s="44"/>
      <c r="BY223" s="44"/>
      <c r="BZ223" s="44"/>
      <c r="CA223" s="44"/>
      <c r="CB223" s="44"/>
      <c r="CC223" s="44"/>
      <c r="CD223" s="58" t="str">
        <f t="shared" si="129"/>
        <v/>
      </c>
      <c r="CE223" s="42"/>
      <c r="CF223" s="42"/>
      <c r="CG223" s="42"/>
      <c r="CH223" s="42"/>
      <c r="CI223" s="42"/>
      <c r="CJ223" s="42"/>
      <c r="CK223" s="54" t="str">
        <f t="shared" si="130"/>
        <v/>
      </c>
      <c r="CL223" s="42"/>
      <c r="CM223" s="44"/>
      <c r="CN223" s="44"/>
      <c r="CO223" s="44"/>
      <c r="CP223" s="44"/>
      <c r="CQ223" s="44"/>
      <c r="CR223" s="44"/>
      <c r="CS223" s="44"/>
      <c r="CT223" s="58" t="str">
        <f t="shared" si="131"/>
        <v/>
      </c>
      <c r="CU223" s="44"/>
      <c r="CV223" s="44"/>
      <c r="CW223" s="44"/>
      <c r="CX223" s="44"/>
      <c r="CY223" s="44"/>
      <c r="CZ223" s="44"/>
      <c r="DA223" s="58" t="str">
        <f t="shared" si="132"/>
        <v/>
      </c>
      <c r="DB223" s="65"/>
      <c r="DC223" s="65"/>
      <c r="DD223" s="65"/>
      <c r="DE223" s="65"/>
      <c r="DF223" s="65"/>
      <c r="DG223" s="65"/>
      <c r="DH223" s="58" t="str">
        <f t="shared" si="133"/>
        <v/>
      </c>
      <c r="DI223" s="65"/>
      <c r="DJ223" s="65"/>
      <c r="DK223" s="65"/>
      <c r="DL223" s="65"/>
      <c r="DM223" s="65"/>
      <c r="DN223" s="65"/>
      <c r="DO223" s="58" t="str">
        <f t="shared" si="134"/>
        <v/>
      </c>
      <c r="DP223" s="77"/>
      <c r="DQ223" s="77"/>
      <c r="DR223" s="65"/>
      <c r="DS223" s="65"/>
      <c r="DT223" s="65"/>
      <c r="DU223" s="65"/>
      <c r="DV223" s="65"/>
      <c r="DW223" s="65"/>
      <c r="DX223" s="58" t="str">
        <f t="shared" si="135"/>
        <v/>
      </c>
      <c r="DY223" s="43"/>
      <c r="DZ223" s="43"/>
      <c r="EA223" s="43"/>
      <c r="EB223" s="44" t="str">
        <f t="shared" si="136"/>
        <v/>
      </c>
      <c r="EC223" s="42"/>
      <c r="ED223" s="42"/>
      <c r="EE223" s="42"/>
      <c r="EF223" s="42"/>
      <c r="EG223" s="42"/>
      <c r="EH223" s="42"/>
      <c r="EI223" s="56" t="str">
        <f t="shared" si="114"/>
        <v/>
      </c>
      <c r="EJ223" s="42"/>
      <c r="EK223" s="42"/>
      <c r="EL223" s="42"/>
      <c r="EM223" s="42"/>
      <c r="EN223" s="42"/>
      <c r="EO223" s="42"/>
      <c r="EP223" s="42"/>
      <c r="EQ223" s="54" t="str">
        <f t="shared" si="115"/>
        <v>0</v>
      </c>
      <c r="ER223" s="42"/>
      <c r="ES223" s="42"/>
      <c r="ET223" s="42"/>
      <c r="EU223" s="42"/>
      <c r="EV223" s="42"/>
      <c r="EW223" s="42"/>
      <c r="EX223" s="42"/>
      <c r="EY223" s="54" t="str">
        <f t="shared" si="116"/>
        <v>0</v>
      </c>
      <c r="EZ223" s="42"/>
      <c r="FA223" s="42"/>
      <c r="FB223" s="42"/>
      <c r="FC223" s="42"/>
      <c r="FD223" s="42"/>
      <c r="FE223" s="42"/>
      <c r="FF223" s="42"/>
      <c r="FG223" s="54" t="str">
        <f t="shared" si="117"/>
        <v/>
      </c>
      <c r="FH223" s="42"/>
      <c r="FI223" s="42"/>
      <c r="FJ223" s="42"/>
      <c r="FK223" s="42"/>
      <c r="FL223" s="42"/>
      <c r="FM223" s="42"/>
      <c r="FN223" s="42"/>
      <c r="FO223" s="54" t="str">
        <f t="shared" si="118"/>
        <v/>
      </c>
      <c r="FP223" s="42"/>
      <c r="FQ223" s="42"/>
      <c r="FR223" s="42"/>
      <c r="FS223" s="42"/>
      <c r="FT223" s="42"/>
      <c r="FU223" s="42"/>
      <c r="FV223" s="42"/>
      <c r="FW223" s="54" t="str">
        <f t="shared" si="119"/>
        <v/>
      </c>
      <c r="FX223" s="42"/>
    </row>
    <row r="224" spans="1:180">
      <c r="A224" s="41"/>
      <c r="B224" s="41"/>
      <c r="C224" s="41"/>
      <c r="D224" s="41"/>
      <c r="E224" s="42"/>
      <c r="F224" s="42"/>
      <c r="G224" s="42"/>
      <c r="H224" s="42"/>
      <c r="I224" s="42"/>
      <c r="J224" s="42"/>
      <c r="K224" s="54" t="str">
        <f t="shared" si="120"/>
        <v/>
      </c>
      <c r="L224" s="43"/>
      <c r="M224" s="43"/>
      <c r="N224" s="43"/>
      <c r="O224" s="43"/>
      <c r="P224" s="43"/>
      <c r="Q224" s="43"/>
      <c r="R224" s="54" t="e">
        <f t="shared" si="121"/>
        <v>#DIV/0!</v>
      </c>
      <c r="S224" s="43"/>
      <c r="T224" s="43"/>
      <c r="U224" s="43"/>
      <c r="V224" s="43"/>
      <c r="W224" s="43"/>
      <c r="X224" s="43"/>
      <c r="Y224" s="56" t="str">
        <f t="shared" si="122"/>
        <v/>
      </c>
      <c r="Z224" s="42"/>
      <c r="AA224" s="42"/>
      <c r="AB224" s="42"/>
      <c r="AC224" s="42"/>
      <c r="AD224" s="42"/>
      <c r="AE224" s="42"/>
      <c r="AF224" s="54" t="e">
        <f t="shared" si="123"/>
        <v>#DIV/0!</v>
      </c>
      <c r="AG224" s="42"/>
      <c r="AH224" s="42"/>
      <c r="AI224" s="42"/>
      <c r="AJ224" s="42"/>
      <c r="AK224" s="42"/>
      <c r="AL224" s="42"/>
      <c r="AM224" s="54" t="str">
        <f t="shared" si="124"/>
        <v/>
      </c>
      <c r="AN224" s="44"/>
      <c r="AO224" s="44"/>
      <c r="AP224" s="44"/>
      <c r="AQ224" s="44"/>
      <c r="AR224" s="44"/>
      <c r="AS224" s="44"/>
      <c r="AT224" s="58" t="str">
        <f t="shared" si="125"/>
        <v/>
      </c>
      <c r="AU224" s="42"/>
      <c r="AV224" s="42"/>
      <c r="AW224" s="42"/>
      <c r="AX224" s="42"/>
      <c r="AY224" s="42"/>
      <c r="AZ224" s="42"/>
      <c r="BA224" s="54" t="str">
        <f t="shared" si="113"/>
        <v/>
      </c>
      <c r="BB224" s="44"/>
      <c r="BC224" s="42"/>
      <c r="BD224" s="42"/>
      <c r="BE224" s="42"/>
      <c r="BF224" s="42"/>
      <c r="BG224" s="42"/>
      <c r="BH224" s="42"/>
      <c r="BI224" s="54" t="str">
        <f t="shared" si="126"/>
        <v/>
      </c>
      <c r="BJ224" s="44"/>
      <c r="BK224" s="44"/>
      <c r="BL224" s="44"/>
      <c r="BM224" s="44"/>
      <c r="BN224" s="44"/>
      <c r="BO224" s="44"/>
      <c r="BP224" s="58" t="str">
        <f t="shared" si="127"/>
        <v/>
      </c>
      <c r="BQ224" s="42"/>
      <c r="BR224" s="42"/>
      <c r="BS224" s="42"/>
      <c r="BT224" s="42"/>
      <c r="BU224" s="42"/>
      <c r="BV224" s="42"/>
      <c r="BW224" s="54" t="str">
        <f t="shared" si="128"/>
        <v/>
      </c>
      <c r="BX224" s="44"/>
      <c r="BY224" s="44"/>
      <c r="BZ224" s="44"/>
      <c r="CA224" s="44"/>
      <c r="CB224" s="44"/>
      <c r="CC224" s="44"/>
      <c r="CD224" s="58" t="str">
        <f t="shared" si="129"/>
        <v/>
      </c>
      <c r="CE224" s="42"/>
      <c r="CF224" s="42"/>
      <c r="CG224" s="42"/>
      <c r="CH224" s="42"/>
      <c r="CI224" s="42"/>
      <c r="CJ224" s="42"/>
      <c r="CK224" s="54" t="str">
        <f t="shared" si="130"/>
        <v/>
      </c>
      <c r="CL224" s="42"/>
      <c r="CM224" s="44"/>
      <c r="CN224" s="44"/>
      <c r="CO224" s="44"/>
      <c r="CP224" s="44"/>
      <c r="CQ224" s="44"/>
      <c r="CR224" s="44"/>
      <c r="CS224" s="44"/>
      <c r="CT224" s="58" t="str">
        <f t="shared" si="131"/>
        <v/>
      </c>
      <c r="CU224" s="44"/>
      <c r="CV224" s="44"/>
      <c r="CW224" s="44"/>
      <c r="CX224" s="44"/>
      <c r="CY224" s="44"/>
      <c r="CZ224" s="44"/>
      <c r="DA224" s="58" t="str">
        <f t="shared" si="132"/>
        <v/>
      </c>
      <c r="DB224" s="65"/>
      <c r="DC224" s="65"/>
      <c r="DD224" s="65"/>
      <c r="DE224" s="65"/>
      <c r="DF224" s="65"/>
      <c r="DG224" s="65"/>
      <c r="DH224" s="58" t="str">
        <f t="shared" si="133"/>
        <v/>
      </c>
      <c r="DI224" s="65"/>
      <c r="DJ224" s="65"/>
      <c r="DK224" s="65"/>
      <c r="DL224" s="65"/>
      <c r="DM224" s="65"/>
      <c r="DN224" s="65"/>
      <c r="DO224" s="58" t="str">
        <f t="shared" si="134"/>
        <v/>
      </c>
      <c r="DP224" s="77"/>
      <c r="DQ224" s="77"/>
      <c r="DR224" s="65"/>
      <c r="DS224" s="65"/>
      <c r="DT224" s="65"/>
      <c r="DU224" s="65"/>
      <c r="DV224" s="65"/>
      <c r="DW224" s="65"/>
      <c r="DX224" s="58" t="str">
        <f t="shared" si="135"/>
        <v/>
      </c>
      <c r="DY224" s="43"/>
      <c r="DZ224" s="43"/>
      <c r="EA224" s="43"/>
      <c r="EB224" s="44" t="str">
        <f t="shared" si="136"/>
        <v/>
      </c>
      <c r="EC224" s="42"/>
      <c r="ED224" s="42"/>
      <c r="EE224" s="42"/>
      <c r="EF224" s="42"/>
      <c r="EG224" s="42"/>
      <c r="EH224" s="42"/>
      <c r="EI224" s="56" t="str">
        <f t="shared" si="114"/>
        <v/>
      </c>
      <c r="EJ224" s="42"/>
      <c r="EK224" s="42"/>
      <c r="EL224" s="42"/>
      <c r="EM224" s="42"/>
      <c r="EN224" s="42"/>
      <c r="EO224" s="42"/>
      <c r="EP224" s="42"/>
      <c r="EQ224" s="54" t="str">
        <f t="shared" si="115"/>
        <v>0</v>
      </c>
      <c r="ER224" s="42"/>
      <c r="ES224" s="42"/>
      <c r="ET224" s="42"/>
      <c r="EU224" s="42"/>
      <c r="EV224" s="42"/>
      <c r="EW224" s="42"/>
      <c r="EX224" s="42"/>
      <c r="EY224" s="54" t="str">
        <f t="shared" si="116"/>
        <v>0</v>
      </c>
      <c r="EZ224" s="42"/>
      <c r="FA224" s="42"/>
      <c r="FB224" s="42"/>
      <c r="FC224" s="42"/>
      <c r="FD224" s="42"/>
      <c r="FE224" s="42"/>
      <c r="FF224" s="42"/>
      <c r="FG224" s="54" t="str">
        <f t="shared" si="117"/>
        <v/>
      </c>
      <c r="FH224" s="42"/>
      <c r="FI224" s="42"/>
      <c r="FJ224" s="42"/>
      <c r="FK224" s="42"/>
      <c r="FL224" s="42"/>
      <c r="FM224" s="42"/>
      <c r="FN224" s="42"/>
      <c r="FO224" s="54" t="str">
        <f t="shared" si="118"/>
        <v/>
      </c>
      <c r="FP224" s="42"/>
      <c r="FQ224" s="42"/>
      <c r="FR224" s="42"/>
      <c r="FS224" s="42"/>
      <c r="FT224" s="42"/>
      <c r="FU224" s="42"/>
      <c r="FV224" s="42"/>
      <c r="FW224" s="54" t="str">
        <f t="shared" si="119"/>
        <v/>
      </c>
      <c r="FX224" s="42"/>
    </row>
    <row r="225" spans="1:180">
      <c r="A225" s="41"/>
      <c r="B225" s="41"/>
      <c r="C225" s="41"/>
      <c r="D225" s="41"/>
      <c r="E225" s="42"/>
      <c r="F225" s="42"/>
      <c r="G225" s="42"/>
      <c r="H225" s="42"/>
      <c r="I225" s="42"/>
      <c r="J225" s="42"/>
      <c r="K225" s="54" t="str">
        <f t="shared" si="120"/>
        <v/>
      </c>
      <c r="L225" s="43"/>
      <c r="M225" s="43"/>
      <c r="N225" s="43"/>
      <c r="O225" s="43"/>
      <c r="P225" s="43"/>
      <c r="Q225" s="43"/>
      <c r="R225" s="54" t="e">
        <f t="shared" si="121"/>
        <v>#DIV/0!</v>
      </c>
      <c r="S225" s="43"/>
      <c r="T225" s="43"/>
      <c r="U225" s="43"/>
      <c r="V225" s="43"/>
      <c r="W225" s="43"/>
      <c r="X225" s="43"/>
      <c r="Y225" s="56" t="str">
        <f t="shared" si="122"/>
        <v/>
      </c>
      <c r="Z225" s="42"/>
      <c r="AA225" s="42"/>
      <c r="AB225" s="42"/>
      <c r="AC225" s="42"/>
      <c r="AD225" s="42"/>
      <c r="AE225" s="42"/>
      <c r="AF225" s="54" t="e">
        <f t="shared" si="123"/>
        <v>#DIV/0!</v>
      </c>
      <c r="AG225" s="42"/>
      <c r="AH225" s="42"/>
      <c r="AI225" s="42"/>
      <c r="AJ225" s="42"/>
      <c r="AK225" s="42"/>
      <c r="AL225" s="42"/>
      <c r="AM225" s="54" t="str">
        <f t="shared" si="124"/>
        <v/>
      </c>
      <c r="AN225" s="44"/>
      <c r="AO225" s="44"/>
      <c r="AP225" s="44"/>
      <c r="AQ225" s="44"/>
      <c r="AR225" s="44"/>
      <c r="AS225" s="44"/>
      <c r="AT225" s="58" t="str">
        <f t="shared" si="125"/>
        <v/>
      </c>
      <c r="AU225" s="42"/>
      <c r="AV225" s="42"/>
      <c r="AW225" s="42"/>
      <c r="AX225" s="42"/>
      <c r="AY225" s="42"/>
      <c r="AZ225" s="42"/>
      <c r="BA225" s="54" t="str">
        <f t="shared" si="113"/>
        <v/>
      </c>
      <c r="BB225" s="44"/>
      <c r="BC225" s="42"/>
      <c r="BD225" s="42"/>
      <c r="BE225" s="42"/>
      <c r="BF225" s="42"/>
      <c r="BG225" s="42"/>
      <c r="BH225" s="42"/>
      <c r="BI225" s="54" t="str">
        <f t="shared" si="126"/>
        <v/>
      </c>
      <c r="BJ225" s="44"/>
      <c r="BK225" s="44"/>
      <c r="BL225" s="44"/>
      <c r="BM225" s="44"/>
      <c r="BN225" s="44"/>
      <c r="BO225" s="44"/>
      <c r="BP225" s="58" t="str">
        <f t="shared" si="127"/>
        <v/>
      </c>
      <c r="BQ225" s="42"/>
      <c r="BR225" s="42"/>
      <c r="BS225" s="42"/>
      <c r="BT225" s="42"/>
      <c r="BU225" s="42"/>
      <c r="BV225" s="42"/>
      <c r="BW225" s="54" t="str">
        <f t="shared" si="128"/>
        <v/>
      </c>
      <c r="BX225" s="44"/>
      <c r="BY225" s="44"/>
      <c r="BZ225" s="44"/>
      <c r="CA225" s="44"/>
      <c r="CB225" s="44"/>
      <c r="CC225" s="44"/>
      <c r="CD225" s="58" t="str">
        <f t="shared" si="129"/>
        <v/>
      </c>
      <c r="CE225" s="42"/>
      <c r="CF225" s="42"/>
      <c r="CG225" s="42"/>
      <c r="CH225" s="42"/>
      <c r="CI225" s="42"/>
      <c r="CJ225" s="42"/>
      <c r="CK225" s="54" t="str">
        <f t="shared" si="130"/>
        <v/>
      </c>
      <c r="CL225" s="42"/>
      <c r="CM225" s="44"/>
      <c r="CN225" s="44"/>
      <c r="CO225" s="44"/>
      <c r="CP225" s="44"/>
      <c r="CQ225" s="44"/>
      <c r="CR225" s="44"/>
      <c r="CS225" s="44"/>
      <c r="CT225" s="58" t="str">
        <f t="shared" si="131"/>
        <v/>
      </c>
      <c r="CU225" s="44"/>
      <c r="CV225" s="44"/>
      <c r="CW225" s="44"/>
      <c r="CX225" s="44"/>
      <c r="CY225" s="44"/>
      <c r="CZ225" s="44"/>
      <c r="DA225" s="58" t="str">
        <f t="shared" si="132"/>
        <v/>
      </c>
      <c r="DB225" s="65"/>
      <c r="DC225" s="65"/>
      <c r="DD225" s="65"/>
      <c r="DE225" s="65"/>
      <c r="DF225" s="65"/>
      <c r="DG225" s="65"/>
      <c r="DH225" s="58" t="str">
        <f t="shared" si="133"/>
        <v/>
      </c>
      <c r="DI225" s="65"/>
      <c r="DJ225" s="65"/>
      <c r="DK225" s="65"/>
      <c r="DL225" s="65"/>
      <c r="DM225" s="65"/>
      <c r="DN225" s="65"/>
      <c r="DO225" s="58" t="str">
        <f t="shared" si="134"/>
        <v/>
      </c>
      <c r="DP225" s="77"/>
      <c r="DQ225" s="77"/>
      <c r="DR225" s="65"/>
      <c r="DS225" s="65"/>
      <c r="DT225" s="65"/>
      <c r="DU225" s="65"/>
      <c r="DV225" s="65"/>
      <c r="DW225" s="65"/>
      <c r="DX225" s="58" t="str">
        <f t="shared" si="135"/>
        <v/>
      </c>
      <c r="DY225" s="43"/>
      <c r="DZ225" s="43"/>
      <c r="EA225" s="43"/>
      <c r="EB225" s="44" t="str">
        <f t="shared" si="136"/>
        <v/>
      </c>
      <c r="EC225" s="42"/>
      <c r="ED225" s="42"/>
      <c r="EE225" s="42"/>
      <c r="EF225" s="42"/>
      <c r="EG225" s="42"/>
      <c r="EH225" s="42"/>
      <c r="EI225" s="56" t="str">
        <f t="shared" si="114"/>
        <v/>
      </c>
      <c r="EJ225" s="42"/>
      <c r="EK225" s="42"/>
      <c r="EL225" s="42"/>
      <c r="EM225" s="42"/>
      <c r="EN225" s="42"/>
      <c r="EO225" s="42"/>
      <c r="EP225" s="42"/>
      <c r="EQ225" s="54" t="str">
        <f t="shared" si="115"/>
        <v>0</v>
      </c>
      <c r="ER225" s="42"/>
      <c r="ES225" s="42"/>
      <c r="ET225" s="42"/>
      <c r="EU225" s="42"/>
      <c r="EV225" s="42"/>
      <c r="EW225" s="42"/>
      <c r="EX225" s="42"/>
      <c r="EY225" s="54" t="str">
        <f t="shared" si="116"/>
        <v>0</v>
      </c>
      <c r="EZ225" s="42"/>
      <c r="FA225" s="42"/>
      <c r="FB225" s="42"/>
      <c r="FC225" s="42"/>
      <c r="FD225" s="42"/>
      <c r="FE225" s="42"/>
      <c r="FF225" s="42"/>
      <c r="FG225" s="54" t="str">
        <f t="shared" si="117"/>
        <v/>
      </c>
      <c r="FH225" s="42"/>
      <c r="FI225" s="42"/>
      <c r="FJ225" s="42"/>
      <c r="FK225" s="42"/>
      <c r="FL225" s="42"/>
      <c r="FM225" s="42"/>
      <c r="FN225" s="42"/>
      <c r="FO225" s="54" t="str">
        <f t="shared" si="118"/>
        <v/>
      </c>
      <c r="FP225" s="42"/>
      <c r="FQ225" s="42"/>
      <c r="FR225" s="42"/>
      <c r="FS225" s="42"/>
      <c r="FT225" s="42"/>
      <c r="FU225" s="42"/>
      <c r="FV225" s="42"/>
      <c r="FW225" s="54" t="str">
        <f t="shared" si="119"/>
        <v/>
      </c>
      <c r="FX225" s="42"/>
    </row>
    <row r="226" spans="1:180">
      <c r="A226" s="41"/>
      <c r="B226" s="41"/>
      <c r="C226" s="41"/>
      <c r="D226" s="41"/>
      <c r="E226" s="42"/>
      <c r="F226" s="42"/>
      <c r="G226" s="42"/>
      <c r="H226" s="42"/>
      <c r="I226" s="42"/>
      <c r="J226" s="42"/>
      <c r="K226" s="54" t="str">
        <f t="shared" si="120"/>
        <v/>
      </c>
      <c r="L226" s="43"/>
      <c r="M226" s="43"/>
      <c r="N226" s="43"/>
      <c r="O226" s="43"/>
      <c r="P226" s="43"/>
      <c r="Q226" s="43"/>
      <c r="R226" s="54" t="e">
        <f t="shared" si="121"/>
        <v>#DIV/0!</v>
      </c>
      <c r="S226" s="43"/>
      <c r="T226" s="43"/>
      <c r="U226" s="43"/>
      <c r="V226" s="43"/>
      <c r="W226" s="43"/>
      <c r="X226" s="43"/>
      <c r="Y226" s="56" t="str">
        <f t="shared" si="122"/>
        <v/>
      </c>
      <c r="Z226" s="42"/>
      <c r="AA226" s="42"/>
      <c r="AB226" s="42"/>
      <c r="AC226" s="42"/>
      <c r="AD226" s="42"/>
      <c r="AE226" s="42"/>
      <c r="AF226" s="54" t="e">
        <f t="shared" si="123"/>
        <v>#DIV/0!</v>
      </c>
      <c r="AG226" s="42"/>
      <c r="AH226" s="42"/>
      <c r="AI226" s="42"/>
      <c r="AJ226" s="42"/>
      <c r="AK226" s="42"/>
      <c r="AL226" s="42"/>
      <c r="AM226" s="54" t="str">
        <f t="shared" si="124"/>
        <v/>
      </c>
      <c r="AN226" s="44"/>
      <c r="AO226" s="44"/>
      <c r="AP226" s="44"/>
      <c r="AQ226" s="44"/>
      <c r="AR226" s="44"/>
      <c r="AS226" s="44"/>
      <c r="AT226" s="58" t="str">
        <f t="shared" si="125"/>
        <v/>
      </c>
      <c r="AU226" s="42"/>
      <c r="AV226" s="42"/>
      <c r="AW226" s="42"/>
      <c r="AX226" s="42"/>
      <c r="AY226" s="42"/>
      <c r="AZ226" s="42"/>
      <c r="BA226" s="54" t="str">
        <f t="shared" si="113"/>
        <v/>
      </c>
      <c r="BB226" s="44"/>
      <c r="BC226" s="42"/>
      <c r="BD226" s="42"/>
      <c r="BE226" s="42"/>
      <c r="BF226" s="42"/>
      <c r="BG226" s="42"/>
      <c r="BH226" s="42"/>
      <c r="BI226" s="54" t="str">
        <f t="shared" si="126"/>
        <v/>
      </c>
      <c r="BJ226" s="44"/>
      <c r="BK226" s="44"/>
      <c r="BL226" s="44"/>
      <c r="BM226" s="44"/>
      <c r="BN226" s="44"/>
      <c r="BO226" s="44"/>
      <c r="BP226" s="58" t="str">
        <f t="shared" si="127"/>
        <v/>
      </c>
      <c r="BQ226" s="42"/>
      <c r="BR226" s="42"/>
      <c r="BS226" s="42"/>
      <c r="BT226" s="42"/>
      <c r="BU226" s="42"/>
      <c r="BV226" s="42"/>
      <c r="BW226" s="54" t="str">
        <f t="shared" si="128"/>
        <v/>
      </c>
      <c r="BX226" s="44"/>
      <c r="BY226" s="44"/>
      <c r="BZ226" s="44"/>
      <c r="CA226" s="44"/>
      <c r="CB226" s="44"/>
      <c r="CC226" s="44"/>
      <c r="CD226" s="58" t="str">
        <f t="shared" si="129"/>
        <v/>
      </c>
      <c r="CE226" s="42"/>
      <c r="CF226" s="42"/>
      <c r="CG226" s="42"/>
      <c r="CH226" s="42"/>
      <c r="CI226" s="42"/>
      <c r="CJ226" s="42"/>
      <c r="CK226" s="54" t="str">
        <f t="shared" si="130"/>
        <v/>
      </c>
      <c r="CL226" s="42"/>
      <c r="CM226" s="44"/>
      <c r="CN226" s="44"/>
      <c r="CO226" s="44"/>
      <c r="CP226" s="44"/>
      <c r="CQ226" s="44"/>
      <c r="CR226" s="44"/>
      <c r="CS226" s="44"/>
      <c r="CT226" s="58" t="str">
        <f t="shared" si="131"/>
        <v/>
      </c>
      <c r="CU226" s="44"/>
      <c r="CV226" s="44"/>
      <c r="CW226" s="44"/>
      <c r="CX226" s="44"/>
      <c r="CY226" s="44"/>
      <c r="CZ226" s="44"/>
      <c r="DA226" s="58" t="str">
        <f t="shared" si="132"/>
        <v/>
      </c>
      <c r="DB226" s="65"/>
      <c r="DC226" s="65"/>
      <c r="DD226" s="65"/>
      <c r="DE226" s="65"/>
      <c r="DF226" s="65"/>
      <c r="DG226" s="65"/>
      <c r="DH226" s="58" t="str">
        <f t="shared" si="133"/>
        <v/>
      </c>
      <c r="DI226" s="65"/>
      <c r="DJ226" s="65"/>
      <c r="DK226" s="65"/>
      <c r="DL226" s="65"/>
      <c r="DM226" s="65"/>
      <c r="DN226" s="65"/>
      <c r="DO226" s="58" t="str">
        <f t="shared" si="134"/>
        <v/>
      </c>
      <c r="DP226" s="77"/>
      <c r="DQ226" s="77"/>
      <c r="DR226" s="65"/>
      <c r="DS226" s="65"/>
      <c r="DT226" s="65"/>
      <c r="DU226" s="65"/>
      <c r="DV226" s="65"/>
      <c r="DW226" s="65"/>
      <c r="DX226" s="58" t="str">
        <f t="shared" si="135"/>
        <v/>
      </c>
      <c r="DY226" s="43"/>
      <c r="DZ226" s="43"/>
      <c r="EA226" s="43"/>
      <c r="EB226" s="44" t="str">
        <f t="shared" si="136"/>
        <v/>
      </c>
      <c r="EC226" s="42"/>
      <c r="ED226" s="42"/>
      <c r="EE226" s="42"/>
      <c r="EF226" s="42"/>
      <c r="EG226" s="42"/>
      <c r="EH226" s="42"/>
      <c r="EI226" s="56" t="str">
        <f t="shared" si="114"/>
        <v/>
      </c>
      <c r="EJ226" s="42"/>
      <c r="EK226" s="42"/>
      <c r="EL226" s="42"/>
      <c r="EM226" s="42"/>
      <c r="EN226" s="42"/>
      <c r="EO226" s="42"/>
      <c r="EP226" s="42"/>
      <c r="EQ226" s="54" t="str">
        <f t="shared" si="115"/>
        <v>0</v>
      </c>
      <c r="ER226" s="42"/>
      <c r="ES226" s="42"/>
      <c r="ET226" s="42"/>
      <c r="EU226" s="42"/>
      <c r="EV226" s="42"/>
      <c r="EW226" s="42"/>
      <c r="EX226" s="42"/>
      <c r="EY226" s="54" t="str">
        <f t="shared" si="116"/>
        <v>0</v>
      </c>
      <c r="EZ226" s="42"/>
      <c r="FA226" s="42"/>
      <c r="FB226" s="42"/>
      <c r="FC226" s="42"/>
      <c r="FD226" s="42"/>
      <c r="FE226" s="42"/>
      <c r="FF226" s="42"/>
      <c r="FG226" s="54" t="str">
        <f t="shared" si="117"/>
        <v/>
      </c>
      <c r="FH226" s="42"/>
      <c r="FI226" s="42"/>
      <c r="FJ226" s="42"/>
      <c r="FK226" s="42"/>
      <c r="FL226" s="42"/>
      <c r="FM226" s="42"/>
      <c r="FN226" s="42"/>
      <c r="FO226" s="54" t="str">
        <f t="shared" si="118"/>
        <v/>
      </c>
      <c r="FP226" s="42"/>
      <c r="FQ226" s="42"/>
      <c r="FR226" s="42"/>
      <c r="FS226" s="42"/>
      <c r="FT226" s="42"/>
      <c r="FU226" s="42"/>
      <c r="FV226" s="42"/>
      <c r="FW226" s="54" t="str">
        <f t="shared" si="119"/>
        <v/>
      </c>
      <c r="FX226" s="42"/>
    </row>
    <row r="227" spans="1:180">
      <c r="A227" s="41"/>
      <c r="B227" s="41"/>
      <c r="C227" s="41"/>
      <c r="D227" s="41"/>
      <c r="E227" s="42"/>
      <c r="F227" s="42"/>
      <c r="G227" s="42"/>
      <c r="H227" s="42"/>
      <c r="I227" s="42"/>
      <c r="J227" s="42"/>
      <c r="K227" s="54" t="str">
        <f t="shared" si="120"/>
        <v/>
      </c>
      <c r="L227" s="43"/>
      <c r="M227" s="43"/>
      <c r="N227" s="43"/>
      <c r="O227" s="43"/>
      <c r="P227" s="43"/>
      <c r="Q227" s="43"/>
      <c r="R227" s="54" t="e">
        <f t="shared" si="121"/>
        <v>#DIV/0!</v>
      </c>
      <c r="S227" s="43"/>
      <c r="T227" s="43"/>
      <c r="U227" s="43"/>
      <c r="V227" s="43"/>
      <c r="W227" s="43"/>
      <c r="X227" s="43"/>
      <c r="Y227" s="56" t="str">
        <f t="shared" si="122"/>
        <v/>
      </c>
      <c r="Z227" s="42"/>
      <c r="AA227" s="42"/>
      <c r="AB227" s="42"/>
      <c r="AC227" s="42"/>
      <c r="AD227" s="42"/>
      <c r="AE227" s="42"/>
      <c r="AF227" s="54" t="e">
        <f t="shared" si="123"/>
        <v>#DIV/0!</v>
      </c>
      <c r="AG227" s="42"/>
      <c r="AH227" s="42"/>
      <c r="AI227" s="42"/>
      <c r="AJ227" s="42"/>
      <c r="AK227" s="42"/>
      <c r="AL227" s="42"/>
      <c r="AM227" s="54" t="str">
        <f t="shared" si="124"/>
        <v/>
      </c>
      <c r="AN227" s="44"/>
      <c r="AO227" s="44"/>
      <c r="AP227" s="44"/>
      <c r="AQ227" s="44"/>
      <c r="AR227" s="44"/>
      <c r="AS227" s="44"/>
      <c r="AT227" s="58" t="str">
        <f t="shared" si="125"/>
        <v/>
      </c>
      <c r="AU227" s="42"/>
      <c r="AV227" s="42"/>
      <c r="AW227" s="42"/>
      <c r="AX227" s="42"/>
      <c r="AY227" s="42"/>
      <c r="AZ227" s="42"/>
      <c r="BA227" s="54" t="str">
        <f t="shared" si="113"/>
        <v/>
      </c>
      <c r="BB227" s="44"/>
      <c r="BC227" s="42"/>
      <c r="BD227" s="42"/>
      <c r="BE227" s="42"/>
      <c r="BF227" s="42"/>
      <c r="BG227" s="42"/>
      <c r="BH227" s="42"/>
      <c r="BI227" s="54" t="str">
        <f t="shared" si="126"/>
        <v/>
      </c>
      <c r="BJ227" s="44"/>
      <c r="BK227" s="44"/>
      <c r="BL227" s="44"/>
      <c r="BM227" s="44"/>
      <c r="BN227" s="44"/>
      <c r="BO227" s="44"/>
      <c r="BP227" s="58" t="str">
        <f t="shared" si="127"/>
        <v/>
      </c>
      <c r="BQ227" s="42"/>
      <c r="BR227" s="42"/>
      <c r="BS227" s="42"/>
      <c r="BT227" s="42"/>
      <c r="BU227" s="42"/>
      <c r="BV227" s="42"/>
      <c r="BW227" s="54" t="str">
        <f t="shared" si="128"/>
        <v/>
      </c>
      <c r="BX227" s="44"/>
      <c r="BY227" s="44"/>
      <c r="BZ227" s="44"/>
      <c r="CA227" s="44"/>
      <c r="CB227" s="44"/>
      <c r="CC227" s="44"/>
      <c r="CD227" s="58" t="str">
        <f t="shared" si="129"/>
        <v/>
      </c>
      <c r="CE227" s="42"/>
      <c r="CF227" s="42"/>
      <c r="CG227" s="42"/>
      <c r="CH227" s="42"/>
      <c r="CI227" s="42"/>
      <c r="CJ227" s="42"/>
      <c r="CK227" s="54" t="str">
        <f t="shared" si="130"/>
        <v/>
      </c>
      <c r="CL227" s="42"/>
      <c r="CM227" s="44"/>
      <c r="CN227" s="44"/>
      <c r="CO227" s="44"/>
      <c r="CP227" s="44"/>
      <c r="CQ227" s="44"/>
      <c r="CR227" s="44"/>
      <c r="CS227" s="44"/>
      <c r="CT227" s="58" t="str">
        <f t="shared" si="131"/>
        <v/>
      </c>
      <c r="CU227" s="44"/>
      <c r="CV227" s="44"/>
      <c r="CW227" s="44"/>
      <c r="CX227" s="44"/>
      <c r="CY227" s="44"/>
      <c r="CZ227" s="44"/>
      <c r="DA227" s="58" t="str">
        <f t="shared" si="132"/>
        <v/>
      </c>
      <c r="DB227" s="65"/>
      <c r="DC227" s="65"/>
      <c r="DD227" s="65"/>
      <c r="DE227" s="65"/>
      <c r="DF227" s="65"/>
      <c r="DG227" s="65"/>
      <c r="DH227" s="58" t="str">
        <f t="shared" si="133"/>
        <v/>
      </c>
      <c r="DI227" s="65"/>
      <c r="DJ227" s="65"/>
      <c r="DK227" s="65"/>
      <c r="DL227" s="65"/>
      <c r="DM227" s="65"/>
      <c r="DN227" s="65"/>
      <c r="DO227" s="58" t="str">
        <f t="shared" si="134"/>
        <v/>
      </c>
      <c r="DP227" s="77"/>
      <c r="DQ227" s="77"/>
      <c r="DR227" s="65"/>
      <c r="DS227" s="65"/>
      <c r="DT227" s="65"/>
      <c r="DU227" s="65"/>
      <c r="DV227" s="65"/>
      <c r="DW227" s="65"/>
      <c r="DX227" s="58" t="str">
        <f t="shared" si="135"/>
        <v/>
      </c>
      <c r="DY227" s="43"/>
      <c r="DZ227" s="43"/>
      <c r="EA227" s="43"/>
      <c r="EB227" s="44" t="str">
        <f t="shared" si="136"/>
        <v/>
      </c>
      <c r="EC227" s="42"/>
      <c r="ED227" s="42"/>
      <c r="EE227" s="42"/>
      <c r="EF227" s="42"/>
      <c r="EG227" s="42"/>
      <c r="EH227" s="42"/>
      <c r="EI227" s="56" t="str">
        <f t="shared" si="114"/>
        <v/>
      </c>
      <c r="EJ227" s="42"/>
      <c r="EK227" s="42"/>
      <c r="EL227" s="42"/>
      <c r="EM227" s="42"/>
      <c r="EN227" s="42"/>
      <c r="EO227" s="42"/>
      <c r="EP227" s="42"/>
      <c r="EQ227" s="54" t="str">
        <f t="shared" si="115"/>
        <v>0</v>
      </c>
      <c r="ER227" s="42"/>
      <c r="ES227" s="42"/>
      <c r="ET227" s="42"/>
      <c r="EU227" s="42"/>
      <c r="EV227" s="42"/>
      <c r="EW227" s="42"/>
      <c r="EX227" s="42"/>
      <c r="EY227" s="54" t="str">
        <f t="shared" si="116"/>
        <v>0</v>
      </c>
      <c r="EZ227" s="42"/>
      <c r="FA227" s="42"/>
      <c r="FB227" s="42"/>
      <c r="FC227" s="42"/>
      <c r="FD227" s="42"/>
      <c r="FE227" s="42"/>
      <c r="FF227" s="42"/>
      <c r="FG227" s="54" t="str">
        <f t="shared" si="117"/>
        <v/>
      </c>
      <c r="FH227" s="42"/>
      <c r="FI227" s="42"/>
      <c r="FJ227" s="42"/>
      <c r="FK227" s="42"/>
      <c r="FL227" s="42"/>
      <c r="FM227" s="42"/>
      <c r="FN227" s="42"/>
      <c r="FO227" s="54" t="str">
        <f t="shared" si="118"/>
        <v/>
      </c>
      <c r="FP227" s="42"/>
      <c r="FQ227" s="42"/>
      <c r="FR227" s="42"/>
      <c r="FS227" s="42"/>
      <c r="FT227" s="42"/>
      <c r="FU227" s="42"/>
      <c r="FV227" s="42"/>
      <c r="FW227" s="54" t="str">
        <f t="shared" si="119"/>
        <v/>
      </c>
      <c r="FX227" s="42"/>
    </row>
    <row r="228" spans="1:180">
      <c r="A228" s="41"/>
      <c r="B228" s="41"/>
      <c r="C228" s="41"/>
      <c r="D228" s="41"/>
      <c r="E228" s="42"/>
      <c r="F228" s="42"/>
      <c r="G228" s="42"/>
      <c r="H228" s="42"/>
      <c r="I228" s="42"/>
      <c r="J228" s="42"/>
      <c r="K228" s="54" t="str">
        <f t="shared" si="120"/>
        <v/>
      </c>
      <c r="L228" s="43"/>
      <c r="M228" s="43"/>
      <c r="N228" s="43"/>
      <c r="O228" s="43"/>
      <c r="P228" s="43"/>
      <c r="Q228" s="43"/>
      <c r="R228" s="54" t="e">
        <f t="shared" si="121"/>
        <v>#DIV/0!</v>
      </c>
      <c r="S228" s="43"/>
      <c r="T228" s="43"/>
      <c r="U228" s="43"/>
      <c r="V228" s="43"/>
      <c r="W228" s="43"/>
      <c r="X228" s="43"/>
      <c r="Y228" s="56" t="str">
        <f t="shared" si="122"/>
        <v/>
      </c>
      <c r="Z228" s="42"/>
      <c r="AA228" s="42"/>
      <c r="AB228" s="42"/>
      <c r="AC228" s="42"/>
      <c r="AD228" s="42"/>
      <c r="AE228" s="42"/>
      <c r="AF228" s="54" t="e">
        <f t="shared" si="123"/>
        <v>#DIV/0!</v>
      </c>
      <c r="AG228" s="42"/>
      <c r="AH228" s="42"/>
      <c r="AI228" s="42"/>
      <c r="AJ228" s="42"/>
      <c r="AK228" s="42"/>
      <c r="AL228" s="42"/>
      <c r="AM228" s="54" t="str">
        <f t="shared" si="124"/>
        <v/>
      </c>
      <c r="AN228" s="44"/>
      <c r="AO228" s="44"/>
      <c r="AP228" s="44"/>
      <c r="AQ228" s="44"/>
      <c r="AR228" s="44"/>
      <c r="AS228" s="44"/>
      <c r="AT228" s="58" t="str">
        <f t="shared" si="125"/>
        <v/>
      </c>
      <c r="AU228" s="42"/>
      <c r="AV228" s="42"/>
      <c r="AW228" s="42"/>
      <c r="AX228" s="42"/>
      <c r="AY228" s="42"/>
      <c r="AZ228" s="42"/>
      <c r="BA228" s="54" t="str">
        <f t="shared" si="113"/>
        <v/>
      </c>
      <c r="BB228" s="44"/>
      <c r="BC228" s="42"/>
      <c r="BD228" s="42"/>
      <c r="BE228" s="42"/>
      <c r="BF228" s="42"/>
      <c r="BG228" s="42"/>
      <c r="BH228" s="42"/>
      <c r="BI228" s="54" t="str">
        <f t="shared" si="126"/>
        <v/>
      </c>
      <c r="BJ228" s="44"/>
      <c r="BK228" s="44"/>
      <c r="BL228" s="44"/>
      <c r="BM228" s="44"/>
      <c r="BN228" s="44"/>
      <c r="BO228" s="44"/>
      <c r="BP228" s="58" t="str">
        <f t="shared" si="127"/>
        <v/>
      </c>
      <c r="BQ228" s="42"/>
      <c r="BR228" s="42"/>
      <c r="BS228" s="42"/>
      <c r="BT228" s="42"/>
      <c r="BU228" s="42"/>
      <c r="BV228" s="42"/>
      <c r="BW228" s="54" t="str">
        <f t="shared" si="128"/>
        <v/>
      </c>
      <c r="BX228" s="44"/>
      <c r="BY228" s="44"/>
      <c r="BZ228" s="44"/>
      <c r="CA228" s="44"/>
      <c r="CB228" s="44"/>
      <c r="CC228" s="44"/>
      <c r="CD228" s="58" t="str">
        <f t="shared" si="129"/>
        <v/>
      </c>
      <c r="CE228" s="42"/>
      <c r="CF228" s="42"/>
      <c r="CG228" s="42"/>
      <c r="CH228" s="42"/>
      <c r="CI228" s="42"/>
      <c r="CJ228" s="42"/>
      <c r="CK228" s="54" t="str">
        <f t="shared" si="130"/>
        <v/>
      </c>
      <c r="CL228" s="42"/>
      <c r="CM228" s="44"/>
      <c r="CN228" s="44"/>
      <c r="CO228" s="44"/>
      <c r="CP228" s="44"/>
      <c r="CQ228" s="44"/>
      <c r="CR228" s="44"/>
      <c r="CS228" s="44"/>
      <c r="CT228" s="58" t="str">
        <f t="shared" si="131"/>
        <v/>
      </c>
      <c r="CU228" s="44"/>
      <c r="CV228" s="44"/>
      <c r="CW228" s="44"/>
      <c r="CX228" s="44"/>
      <c r="CY228" s="44"/>
      <c r="CZ228" s="44"/>
      <c r="DA228" s="58" t="str">
        <f t="shared" si="132"/>
        <v/>
      </c>
      <c r="DB228" s="65"/>
      <c r="DC228" s="65"/>
      <c r="DD228" s="65"/>
      <c r="DE228" s="65"/>
      <c r="DF228" s="65"/>
      <c r="DG228" s="65"/>
      <c r="DH228" s="58" t="str">
        <f t="shared" si="133"/>
        <v/>
      </c>
      <c r="DI228" s="65"/>
      <c r="DJ228" s="65"/>
      <c r="DK228" s="65"/>
      <c r="DL228" s="65"/>
      <c r="DM228" s="65"/>
      <c r="DN228" s="65"/>
      <c r="DO228" s="58" t="str">
        <f t="shared" si="134"/>
        <v/>
      </c>
      <c r="DP228" s="77"/>
      <c r="DQ228" s="77"/>
      <c r="DR228" s="65"/>
      <c r="DS228" s="65"/>
      <c r="DT228" s="65"/>
      <c r="DU228" s="65"/>
      <c r="DV228" s="65"/>
      <c r="DW228" s="65"/>
      <c r="DX228" s="58" t="str">
        <f t="shared" si="135"/>
        <v/>
      </c>
      <c r="DY228" s="43"/>
      <c r="DZ228" s="43"/>
      <c r="EA228" s="43"/>
      <c r="EB228" s="44" t="str">
        <f t="shared" si="136"/>
        <v/>
      </c>
      <c r="EC228" s="42"/>
      <c r="ED228" s="42"/>
      <c r="EE228" s="42"/>
      <c r="EF228" s="42"/>
      <c r="EG228" s="42"/>
      <c r="EH228" s="42"/>
      <c r="EI228" s="56" t="str">
        <f t="shared" si="114"/>
        <v/>
      </c>
      <c r="EJ228" s="42"/>
      <c r="EK228" s="42"/>
      <c r="EL228" s="42"/>
      <c r="EM228" s="42"/>
      <c r="EN228" s="42"/>
      <c r="EO228" s="42"/>
      <c r="EP228" s="42"/>
      <c r="EQ228" s="54" t="str">
        <f t="shared" si="115"/>
        <v>0</v>
      </c>
      <c r="ER228" s="42"/>
      <c r="ES228" s="42"/>
      <c r="ET228" s="42"/>
      <c r="EU228" s="42"/>
      <c r="EV228" s="42"/>
      <c r="EW228" s="42"/>
      <c r="EX228" s="42"/>
      <c r="EY228" s="54" t="str">
        <f t="shared" si="116"/>
        <v>0</v>
      </c>
      <c r="EZ228" s="42"/>
      <c r="FA228" s="42"/>
      <c r="FB228" s="42"/>
      <c r="FC228" s="42"/>
      <c r="FD228" s="42"/>
      <c r="FE228" s="42"/>
      <c r="FF228" s="42"/>
      <c r="FG228" s="54" t="str">
        <f t="shared" si="117"/>
        <v/>
      </c>
      <c r="FH228" s="42"/>
      <c r="FI228" s="42"/>
      <c r="FJ228" s="42"/>
      <c r="FK228" s="42"/>
      <c r="FL228" s="42"/>
      <c r="FM228" s="42"/>
      <c r="FN228" s="42"/>
      <c r="FO228" s="54" t="str">
        <f t="shared" si="118"/>
        <v/>
      </c>
      <c r="FP228" s="42"/>
      <c r="FQ228" s="42"/>
      <c r="FR228" s="42"/>
      <c r="FS228" s="42"/>
      <c r="FT228" s="42"/>
      <c r="FU228" s="42"/>
      <c r="FV228" s="42"/>
      <c r="FW228" s="54" t="str">
        <f t="shared" si="119"/>
        <v/>
      </c>
      <c r="FX228" s="42"/>
    </row>
    <row r="229" spans="1:180">
      <c r="A229" s="41"/>
      <c r="B229" s="41"/>
      <c r="C229" s="41"/>
      <c r="D229" s="41"/>
      <c r="E229" s="42"/>
      <c r="F229" s="42"/>
      <c r="G229" s="42"/>
      <c r="H229" s="42"/>
      <c r="I229" s="42"/>
      <c r="J229" s="42"/>
      <c r="K229" s="54" t="str">
        <f t="shared" si="120"/>
        <v/>
      </c>
      <c r="L229" s="43"/>
      <c r="M229" s="43"/>
      <c r="N229" s="43"/>
      <c r="O229" s="43"/>
      <c r="P229" s="43"/>
      <c r="Q229" s="43"/>
      <c r="R229" s="54" t="e">
        <f t="shared" si="121"/>
        <v>#DIV/0!</v>
      </c>
      <c r="S229" s="43"/>
      <c r="T229" s="43"/>
      <c r="U229" s="43"/>
      <c r="V229" s="43"/>
      <c r="W229" s="43"/>
      <c r="X229" s="43"/>
      <c r="Y229" s="56" t="str">
        <f t="shared" si="122"/>
        <v/>
      </c>
      <c r="Z229" s="42"/>
      <c r="AA229" s="42"/>
      <c r="AB229" s="42"/>
      <c r="AC229" s="42"/>
      <c r="AD229" s="42"/>
      <c r="AE229" s="42"/>
      <c r="AF229" s="54" t="e">
        <f t="shared" si="123"/>
        <v>#DIV/0!</v>
      </c>
      <c r="AG229" s="42"/>
      <c r="AH229" s="42"/>
      <c r="AI229" s="42"/>
      <c r="AJ229" s="42"/>
      <c r="AK229" s="42"/>
      <c r="AL229" s="42"/>
      <c r="AM229" s="54" t="str">
        <f t="shared" si="124"/>
        <v/>
      </c>
      <c r="AN229" s="44"/>
      <c r="AO229" s="44"/>
      <c r="AP229" s="44"/>
      <c r="AQ229" s="44"/>
      <c r="AR229" s="44"/>
      <c r="AS229" s="44"/>
      <c r="AT229" s="58" t="str">
        <f t="shared" si="125"/>
        <v/>
      </c>
      <c r="AU229" s="42"/>
      <c r="AV229" s="42"/>
      <c r="AW229" s="42"/>
      <c r="AX229" s="42"/>
      <c r="AY229" s="42"/>
      <c r="AZ229" s="42"/>
      <c r="BA229" s="54" t="str">
        <f t="shared" si="113"/>
        <v/>
      </c>
      <c r="BB229" s="44"/>
      <c r="BC229" s="42"/>
      <c r="BD229" s="42"/>
      <c r="BE229" s="42"/>
      <c r="BF229" s="42"/>
      <c r="BG229" s="42"/>
      <c r="BH229" s="42"/>
      <c r="BI229" s="54" t="str">
        <f t="shared" si="126"/>
        <v/>
      </c>
      <c r="BJ229" s="44"/>
      <c r="BK229" s="44"/>
      <c r="BL229" s="44"/>
      <c r="BM229" s="44"/>
      <c r="BN229" s="44"/>
      <c r="BO229" s="44"/>
      <c r="BP229" s="58" t="str">
        <f t="shared" si="127"/>
        <v/>
      </c>
      <c r="BQ229" s="42"/>
      <c r="BR229" s="42"/>
      <c r="BS229" s="42"/>
      <c r="BT229" s="42"/>
      <c r="BU229" s="42"/>
      <c r="BV229" s="42"/>
      <c r="BW229" s="54" t="str">
        <f t="shared" si="128"/>
        <v/>
      </c>
      <c r="BX229" s="44"/>
      <c r="BY229" s="44"/>
      <c r="BZ229" s="44"/>
      <c r="CA229" s="44"/>
      <c r="CB229" s="44"/>
      <c r="CC229" s="44"/>
      <c r="CD229" s="58" t="str">
        <f t="shared" si="129"/>
        <v/>
      </c>
      <c r="CE229" s="42"/>
      <c r="CF229" s="42"/>
      <c r="CG229" s="42"/>
      <c r="CH229" s="42"/>
      <c r="CI229" s="42"/>
      <c r="CJ229" s="42"/>
      <c r="CK229" s="54" t="str">
        <f t="shared" si="130"/>
        <v/>
      </c>
      <c r="CL229" s="42"/>
      <c r="CM229" s="44"/>
      <c r="CN229" s="44"/>
      <c r="CO229" s="44"/>
      <c r="CP229" s="44"/>
      <c r="CQ229" s="44"/>
      <c r="CR229" s="44"/>
      <c r="CS229" s="44"/>
      <c r="CT229" s="58" t="str">
        <f t="shared" si="131"/>
        <v/>
      </c>
      <c r="CU229" s="44"/>
      <c r="CV229" s="44"/>
      <c r="CW229" s="44"/>
      <c r="CX229" s="44"/>
      <c r="CY229" s="44"/>
      <c r="CZ229" s="44"/>
      <c r="DA229" s="58" t="str">
        <f t="shared" si="132"/>
        <v/>
      </c>
      <c r="DB229" s="65"/>
      <c r="DC229" s="65"/>
      <c r="DD229" s="65"/>
      <c r="DE229" s="65"/>
      <c r="DF229" s="65"/>
      <c r="DG229" s="65"/>
      <c r="DH229" s="58" t="str">
        <f t="shared" si="133"/>
        <v/>
      </c>
      <c r="DI229" s="65"/>
      <c r="DJ229" s="65"/>
      <c r="DK229" s="65"/>
      <c r="DL229" s="65"/>
      <c r="DM229" s="65"/>
      <c r="DN229" s="65"/>
      <c r="DO229" s="58" t="str">
        <f t="shared" si="134"/>
        <v/>
      </c>
      <c r="DP229" s="77"/>
      <c r="DQ229" s="77"/>
      <c r="DR229" s="65"/>
      <c r="DS229" s="65"/>
      <c r="DT229" s="65"/>
      <c r="DU229" s="65"/>
      <c r="DV229" s="65"/>
      <c r="DW229" s="65"/>
      <c r="DX229" s="58" t="str">
        <f t="shared" si="135"/>
        <v/>
      </c>
      <c r="DY229" s="43"/>
      <c r="DZ229" s="43"/>
      <c r="EA229" s="43"/>
      <c r="EB229" s="44" t="str">
        <f t="shared" si="136"/>
        <v/>
      </c>
      <c r="EC229" s="42"/>
      <c r="ED229" s="42"/>
      <c r="EE229" s="42"/>
      <c r="EF229" s="42"/>
      <c r="EG229" s="42"/>
      <c r="EH229" s="42"/>
      <c r="EI229" s="56" t="str">
        <f t="shared" si="114"/>
        <v/>
      </c>
      <c r="EJ229" s="42"/>
      <c r="EK229" s="42"/>
      <c r="EL229" s="42"/>
      <c r="EM229" s="42"/>
      <c r="EN229" s="42"/>
      <c r="EO229" s="42"/>
      <c r="EP229" s="42"/>
      <c r="EQ229" s="54" t="str">
        <f t="shared" si="115"/>
        <v>0</v>
      </c>
      <c r="ER229" s="42"/>
      <c r="ES229" s="42"/>
      <c r="ET229" s="42"/>
      <c r="EU229" s="42"/>
      <c r="EV229" s="42"/>
      <c r="EW229" s="42"/>
      <c r="EX229" s="42"/>
      <c r="EY229" s="54" t="str">
        <f t="shared" si="116"/>
        <v>0</v>
      </c>
      <c r="EZ229" s="42"/>
      <c r="FA229" s="42"/>
      <c r="FB229" s="42"/>
      <c r="FC229" s="42"/>
      <c r="FD229" s="42"/>
      <c r="FE229" s="42"/>
      <c r="FF229" s="42"/>
      <c r="FG229" s="54" t="str">
        <f t="shared" si="117"/>
        <v/>
      </c>
      <c r="FH229" s="42"/>
      <c r="FI229" s="42"/>
      <c r="FJ229" s="42"/>
      <c r="FK229" s="42"/>
      <c r="FL229" s="42"/>
      <c r="FM229" s="42"/>
      <c r="FN229" s="42"/>
      <c r="FO229" s="54" t="str">
        <f t="shared" si="118"/>
        <v/>
      </c>
      <c r="FP229" s="42"/>
      <c r="FQ229" s="42"/>
      <c r="FR229" s="42"/>
      <c r="FS229" s="42"/>
      <c r="FT229" s="42"/>
      <c r="FU229" s="42"/>
      <c r="FV229" s="42"/>
      <c r="FW229" s="54" t="str">
        <f t="shared" si="119"/>
        <v/>
      </c>
      <c r="FX229" s="42"/>
    </row>
    <row r="230" spans="1:180">
      <c r="A230" s="41"/>
      <c r="B230" s="41"/>
      <c r="C230" s="41"/>
      <c r="D230" s="41"/>
      <c r="E230" s="42"/>
      <c r="F230" s="42"/>
      <c r="G230" s="42"/>
      <c r="H230" s="42"/>
      <c r="I230" s="42"/>
      <c r="J230" s="42"/>
      <c r="K230" s="54" t="str">
        <f t="shared" si="120"/>
        <v/>
      </c>
      <c r="L230" s="43"/>
      <c r="M230" s="43"/>
      <c r="N230" s="43"/>
      <c r="O230" s="43"/>
      <c r="P230" s="43"/>
      <c r="Q230" s="43"/>
      <c r="R230" s="54" t="e">
        <f t="shared" si="121"/>
        <v>#DIV/0!</v>
      </c>
      <c r="S230" s="43"/>
      <c r="T230" s="43"/>
      <c r="U230" s="43"/>
      <c r="V230" s="43"/>
      <c r="W230" s="43"/>
      <c r="X230" s="43"/>
      <c r="Y230" s="56" t="str">
        <f t="shared" si="122"/>
        <v/>
      </c>
      <c r="Z230" s="42"/>
      <c r="AA230" s="42"/>
      <c r="AB230" s="42"/>
      <c r="AC230" s="42"/>
      <c r="AD230" s="42"/>
      <c r="AE230" s="42"/>
      <c r="AF230" s="54" t="e">
        <f t="shared" si="123"/>
        <v>#DIV/0!</v>
      </c>
      <c r="AG230" s="42"/>
      <c r="AH230" s="42"/>
      <c r="AI230" s="42"/>
      <c r="AJ230" s="42"/>
      <c r="AK230" s="42"/>
      <c r="AL230" s="42"/>
      <c r="AM230" s="54" t="str">
        <f t="shared" si="124"/>
        <v/>
      </c>
      <c r="AN230" s="44"/>
      <c r="AO230" s="44"/>
      <c r="AP230" s="44"/>
      <c r="AQ230" s="44"/>
      <c r="AR230" s="44"/>
      <c r="AS230" s="44"/>
      <c r="AT230" s="58" t="str">
        <f t="shared" si="125"/>
        <v/>
      </c>
      <c r="AU230" s="42"/>
      <c r="AV230" s="42"/>
      <c r="AW230" s="42"/>
      <c r="AX230" s="42"/>
      <c r="AY230" s="42"/>
      <c r="AZ230" s="42"/>
      <c r="BA230" s="54" t="str">
        <f t="shared" si="113"/>
        <v/>
      </c>
      <c r="BB230" s="44"/>
      <c r="BC230" s="42"/>
      <c r="BD230" s="42"/>
      <c r="BE230" s="42"/>
      <c r="BF230" s="42"/>
      <c r="BG230" s="42"/>
      <c r="BH230" s="42"/>
      <c r="BI230" s="54" t="str">
        <f t="shared" si="126"/>
        <v/>
      </c>
      <c r="BJ230" s="44"/>
      <c r="BK230" s="44"/>
      <c r="BL230" s="44"/>
      <c r="BM230" s="44"/>
      <c r="BN230" s="44"/>
      <c r="BO230" s="44"/>
      <c r="BP230" s="58" t="str">
        <f t="shared" si="127"/>
        <v/>
      </c>
      <c r="BQ230" s="42"/>
      <c r="BR230" s="42"/>
      <c r="BS230" s="42"/>
      <c r="BT230" s="42"/>
      <c r="BU230" s="42"/>
      <c r="BV230" s="42"/>
      <c r="BW230" s="54" t="str">
        <f t="shared" si="128"/>
        <v/>
      </c>
      <c r="BX230" s="44"/>
      <c r="BY230" s="44"/>
      <c r="BZ230" s="44"/>
      <c r="CA230" s="44"/>
      <c r="CB230" s="44"/>
      <c r="CC230" s="44"/>
      <c r="CD230" s="58" t="str">
        <f t="shared" si="129"/>
        <v/>
      </c>
      <c r="CE230" s="42"/>
      <c r="CF230" s="42"/>
      <c r="CG230" s="42"/>
      <c r="CH230" s="42"/>
      <c r="CI230" s="42"/>
      <c r="CJ230" s="42"/>
      <c r="CK230" s="54" t="str">
        <f t="shared" si="130"/>
        <v/>
      </c>
      <c r="CL230" s="42"/>
      <c r="CM230" s="44"/>
      <c r="CN230" s="44"/>
      <c r="CO230" s="44"/>
      <c r="CP230" s="44"/>
      <c r="CQ230" s="44"/>
      <c r="CR230" s="44"/>
      <c r="CS230" s="44"/>
      <c r="CT230" s="58" t="str">
        <f t="shared" si="131"/>
        <v/>
      </c>
      <c r="CU230" s="44"/>
      <c r="CV230" s="44"/>
      <c r="CW230" s="44"/>
      <c r="CX230" s="44"/>
      <c r="CY230" s="44"/>
      <c r="CZ230" s="44"/>
      <c r="DA230" s="58" t="str">
        <f t="shared" si="132"/>
        <v/>
      </c>
      <c r="DB230" s="65"/>
      <c r="DC230" s="65"/>
      <c r="DD230" s="65"/>
      <c r="DE230" s="65"/>
      <c r="DF230" s="65"/>
      <c r="DG230" s="65"/>
      <c r="DH230" s="58" t="str">
        <f t="shared" si="133"/>
        <v/>
      </c>
      <c r="DI230" s="65"/>
      <c r="DJ230" s="65"/>
      <c r="DK230" s="65"/>
      <c r="DL230" s="65"/>
      <c r="DM230" s="65"/>
      <c r="DN230" s="65"/>
      <c r="DO230" s="58" t="str">
        <f t="shared" si="134"/>
        <v/>
      </c>
      <c r="DP230" s="77"/>
      <c r="DQ230" s="77"/>
      <c r="DR230" s="65"/>
      <c r="DS230" s="65"/>
      <c r="DT230" s="65"/>
      <c r="DU230" s="65"/>
      <c r="DV230" s="65"/>
      <c r="DW230" s="65"/>
      <c r="DX230" s="58" t="str">
        <f t="shared" si="135"/>
        <v/>
      </c>
      <c r="DY230" s="43"/>
      <c r="DZ230" s="43"/>
      <c r="EA230" s="43"/>
      <c r="EB230" s="44" t="str">
        <f t="shared" si="136"/>
        <v/>
      </c>
      <c r="EC230" s="42"/>
      <c r="ED230" s="42"/>
      <c r="EE230" s="42"/>
      <c r="EF230" s="42"/>
      <c r="EG230" s="42"/>
      <c r="EH230" s="42"/>
      <c r="EI230" s="56" t="str">
        <f t="shared" si="114"/>
        <v/>
      </c>
      <c r="EJ230" s="42"/>
      <c r="EK230" s="42"/>
      <c r="EL230" s="42"/>
      <c r="EM230" s="42"/>
      <c r="EN230" s="42"/>
      <c r="EO230" s="42"/>
      <c r="EP230" s="42"/>
      <c r="EQ230" s="54" t="str">
        <f t="shared" si="115"/>
        <v>0</v>
      </c>
      <c r="ER230" s="42"/>
      <c r="ES230" s="42"/>
      <c r="ET230" s="42"/>
      <c r="EU230" s="42"/>
      <c r="EV230" s="42"/>
      <c r="EW230" s="42"/>
      <c r="EX230" s="42"/>
      <c r="EY230" s="54" t="str">
        <f t="shared" si="116"/>
        <v>0</v>
      </c>
      <c r="EZ230" s="42"/>
      <c r="FA230" s="42"/>
      <c r="FB230" s="42"/>
      <c r="FC230" s="42"/>
      <c r="FD230" s="42"/>
      <c r="FE230" s="42"/>
      <c r="FF230" s="42"/>
      <c r="FG230" s="54" t="str">
        <f t="shared" si="117"/>
        <v/>
      </c>
      <c r="FH230" s="42"/>
      <c r="FI230" s="42"/>
      <c r="FJ230" s="42"/>
      <c r="FK230" s="42"/>
      <c r="FL230" s="42"/>
      <c r="FM230" s="42"/>
      <c r="FN230" s="42"/>
      <c r="FO230" s="54" t="str">
        <f t="shared" si="118"/>
        <v/>
      </c>
      <c r="FP230" s="42"/>
      <c r="FQ230" s="42"/>
      <c r="FR230" s="42"/>
      <c r="FS230" s="42"/>
      <c r="FT230" s="42"/>
      <c r="FU230" s="42"/>
      <c r="FV230" s="42"/>
      <c r="FW230" s="54" t="str">
        <f t="shared" si="119"/>
        <v/>
      </c>
      <c r="FX230" s="42"/>
    </row>
    <row r="231" spans="1:180">
      <c r="A231" s="41"/>
      <c r="B231" s="41"/>
      <c r="C231" s="41"/>
      <c r="D231" s="41"/>
      <c r="E231" s="42"/>
      <c r="F231" s="42"/>
      <c r="G231" s="42"/>
      <c r="H231" s="42"/>
      <c r="I231" s="42"/>
      <c r="J231" s="42"/>
      <c r="K231" s="54" t="str">
        <f t="shared" si="120"/>
        <v/>
      </c>
      <c r="L231" s="43"/>
      <c r="M231" s="43"/>
      <c r="N231" s="43"/>
      <c r="O231" s="43"/>
      <c r="P231" s="43"/>
      <c r="Q231" s="43"/>
      <c r="R231" s="54" t="e">
        <f t="shared" si="121"/>
        <v>#DIV/0!</v>
      </c>
      <c r="S231" s="43"/>
      <c r="T231" s="43"/>
      <c r="U231" s="43"/>
      <c r="V231" s="43"/>
      <c r="W231" s="43"/>
      <c r="X231" s="43"/>
      <c r="Y231" s="56" t="str">
        <f t="shared" si="122"/>
        <v/>
      </c>
      <c r="Z231" s="42"/>
      <c r="AA231" s="42"/>
      <c r="AB231" s="42"/>
      <c r="AC231" s="42"/>
      <c r="AD231" s="42"/>
      <c r="AE231" s="42"/>
      <c r="AF231" s="54" t="e">
        <f t="shared" si="123"/>
        <v>#DIV/0!</v>
      </c>
      <c r="AG231" s="42"/>
      <c r="AH231" s="42"/>
      <c r="AI231" s="42"/>
      <c r="AJ231" s="42"/>
      <c r="AK231" s="42"/>
      <c r="AL231" s="42"/>
      <c r="AM231" s="54" t="str">
        <f t="shared" si="124"/>
        <v/>
      </c>
      <c r="AN231" s="44"/>
      <c r="AO231" s="44"/>
      <c r="AP231" s="44"/>
      <c r="AQ231" s="44"/>
      <c r="AR231" s="44"/>
      <c r="AS231" s="44"/>
      <c r="AT231" s="58" t="str">
        <f t="shared" si="125"/>
        <v/>
      </c>
      <c r="AU231" s="42"/>
      <c r="AV231" s="42"/>
      <c r="AW231" s="42"/>
      <c r="AX231" s="42"/>
      <c r="AY231" s="42"/>
      <c r="AZ231" s="42"/>
      <c r="BA231" s="54" t="str">
        <f t="shared" si="113"/>
        <v/>
      </c>
      <c r="BB231" s="44"/>
      <c r="BC231" s="42"/>
      <c r="BD231" s="42"/>
      <c r="BE231" s="42"/>
      <c r="BF231" s="42"/>
      <c r="BG231" s="42"/>
      <c r="BH231" s="42"/>
      <c r="BI231" s="54" t="str">
        <f t="shared" si="126"/>
        <v/>
      </c>
      <c r="BJ231" s="44"/>
      <c r="BK231" s="44"/>
      <c r="BL231" s="44"/>
      <c r="BM231" s="44"/>
      <c r="BN231" s="44"/>
      <c r="BO231" s="44"/>
      <c r="BP231" s="58" t="str">
        <f t="shared" si="127"/>
        <v/>
      </c>
      <c r="BQ231" s="42"/>
      <c r="BR231" s="42"/>
      <c r="BS231" s="42"/>
      <c r="BT231" s="42"/>
      <c r="BU231" s="42"/>
      <c r="BV231" s="42"/>
      <c r="BW231" s="54" t="str">
        <f t="shared" si="128"/>
        <v/>
      </c>
      <c r="BX231" s="44"/>
      <c r="BY231" s="44"/>
      <c r="BZ231" s="44"/>
      <c r="CA231" s="44"/>
      <c r="CB231" s="44"/>
      <c r="CC231" s="44"/>
      <c r="CD231" s="58" t="str">
        <f t="shared" si="129"/>
        <v/>
      </c>
      <c r="CE231" s="42"/>
      <c r="CF231" s="42"/>
      <c r="CG231" s="42"/>
      <c r="CH231" s="42"/>
      <c r="CI231" s="42"/>
      <c r="CJ231" s="42"/>
      <c r="CK231" s="54" t="str">
        <f t="shared" si="130"/>
        <v/>
      </c>
      <c r="CL231" s="42"/>
      <c r="CM231" s="44"/>
      <c r="CN231" s="44"/>
      <c r="CO231" s="44"/>
      <c r="CP231" s="44"/>
      <c r="CQ231" s="44"/>
      <c r="CR231" s="44"/>
      <c r="CS231" s="44"/>
      <c r="CT231" s="58" t="str">
        <f t="shared" si="131"/>
        <v/>
      </c>
      <c r="CU231" s="44"/>
      <c r="CV231" s="44"/>
      <c r="CW231" s="44"/>
      <c r="CX231" s="44"/>
      <c r="CY231" s="44"/>
      <c r="CZ231" s="44"/>
      <c r="DA231" s="58" t="str">
        <f t="shared" si="132"/>
        <v/>
      </c>
      <c r="DB231" s="65"/>
      <c r="DC231" s="65"/>
      <c r="DD231" s="65"/>
      <c r="DE231" s="65"/>
      <c r="DF231" s="65"/>
      <c r="DG231" s="65"/>
      <c r="DH231" s="58" t="str">
        <f t="shared" si="133"/>
        <v/>
      </c>
      <c r="DI231" s="65"/>
      <c r="DJ231" s="65"/>
      <c r="DK231" s="65"/>
      <c r="DL231" s="65"/>
      <c r="DM231" s="65"/>
      <c r="DN231" s="65"/>
      <c r="DO231" s="58" t="str">
        <f t="shared" si="134"/>
        <v/>
      </c>
      <c r="DP231" s="77"/>
      <c r="DQ231" s="77"/>
      <c r="DR231" s="65"/>
      <c r="DS231" s="65"/>
      <c r="DT231" s="65"/>
      <c r="DU231" s="65"/>
      <c r="DV231" s="65"/>
      <c r="DW231" s="65"/>
      <c r="DX231" s="58" t="str">
        <f t="shared" si="135"/>
        <v/>
      </c>
      <c r="DY231" s="43"/>
      <c r="DZ231" s="43"/>
      <c r="EA231" s="43"/>
      <c r="EB231" s="44" t="str">
        <f t="shared" si="136"/>
        <v/>
      </c>
      <c r="EC231" s="42"/>
      <c r="ED231" s="42"/>
      <c r="EE231" s="42"/>
      <c r="EF231" s="42"/>
      <c r="EG231" s="42"/>
      <c r="EH231" s="42"/>
      <c r="EI231" s="56" t="str">
        <f t="shared" si="114"/>
        <v/>
      </c>
      <c r="EJ231" s="42"/>
      <c r="EK231" s="42"/>
      <c r="EL231" s="42"/>
      <c r="EM231" s="42"/>
      <c r="EN231" s="42"/>
      <c r="EO231" s="42"/>
      <c r="EP231" s="42"/>
      <c r="EQ231" s="54" t="str">
        <f t="shared" si="115"/>
        <v>0</v>
      </c>
      <c r="ER231" s="42"/>
      <c r="ES231" s="42"/>
      <c r="ET231" s="42"/>
      <c r="EU231" s="42"/>
      <c r="EV231" s="42"/>
      <c r="EW231" s="42"/>
      <c r="EX231" s="42"/>
      <c r="EY231" s="54" t="str">
        <f t="shared" si="116"/>
        <v>0</v>
      </c>
      <c r="EZ231" s="42"/>
      <c r="FA231" s="42"/>
      <c r="FB231" s="42"/>
      <c r="FC231" s="42"/>
      <c r="FD231" s="42"/>
      <c r="FE231" s="42"/>
      <c r="FF231" s="42"/>
      <c r="FG231" s="54" t="str">
        <f t="shared" si="117"/>
        <v/>
      </c>
      <c r="FH231" s="42"/>
      <c r="FI231" s="42"/>
      <c r="FJ231" s="42"/>
      <c r="FK231" s="42"/>
      <c r="FL231" s="42"/>
      <c r="FM231" s="42"/>
      <c r="FN231" s="42"/>
      <c r="FO231" s="54" t="str">
        <f t="shared" si="118"/>
        <v/>
      </c>
      <c r="FP231" s="42"/>
      <c r="FQ231" s="42"/>
      <c r="FR231" s="42"/>
      <c r="FS231" s="42"/>
      <c r="FT231" s="42"/>
      <c r="FU231" s="42"/>
      <c r="FV231" s="42"/>
      <c r="FW231" s="54" t="str">
        <f t="shared" si="119"/>
        <v/>
      </c>
      <c r="FX231" s="42"/>
    </row>
    <row r="232" spans="1:180">
      <c r="A232" s="41"/>
      <c r="B232" s="41"/>
      <c r="C232" s="41"/>
      <c r="D232" s="41"/>
      <c r="E232" s="42"/>
      <c r="F232" s="42"/>
      <c r="G232" s="42"/>
      <c r="H232" s="42"/>
      <c r="I232" s="42"/>
      <c r="J232" s="42"/>
      <c r="K232" s="54" t="str">
        <f t="shared" si="120"/>
        <v/>
      </c>
      <c r="L232" s="43"/>
      <c r="M232" s="43"/>
      <c r="N232" s="43"/>
      <c r="O232" s="43"/>
      <c r="P232" s="43"/>
      <c r="Q232" s="43"/>
      <c r="R232" s="54" t="e">
        <f t="shared" si="121"/>
        <v>#DIV/0!</v>
      </c>
      <c r="S232" s="43"/>
      <c r="T232" s="43"/>
      <c r="U232" s="43"/>
      <c r="V232" s="43"/>
      <c r="W232" s="43"/>
      <c r="X232" s="43"/>
      <c r="Y232" s="56" t="str">
        <f t="shared" si="122"/>
        <v/>
      </c>
      <c r="Z232" s="42"/>
      <c r="AA232" s="42"/>
      <c r="AB232" s="42"/>
      <c r="AC232" s="42"/>
      <c r="AD232" s="42"/>
      <c r="AE232" s="42"/>
      <c r="AF232" s="54" t="e">
        <f t="shared" si="123"/>
        <v>#DIV/0!</v>
      </c>
      <c r="AG232" s="42"/>
      <c r="AH232" s="42"/>
      <c r="AI232" s="42"/>
      <c r="AJ232" s="42"/>
      <c r="AK232" s="42"/>
      <c r="AL232" s="42"/>
      <c r="AM232" s="54" t="str">
        <f t="shared" si="124"/>
        <v/>
      </c>
      <c r="AN232" s="44"/>
      <c r="AO232" s="44"/>
      <c r="AP232" s="44"/>
      <c r="AQ232" s="44"/>
      <c r="AR232" s="44"/>
      <c r="AS232" s="44"/>
      <c r="AT232" s="58" t="str">
        <f t="shared" si="125"/>
        <v/>
      </c>
      <c r="AU232" s="42"/>
      <c r="AV232" s="42"/>
      <c r="AW232" s="42"/>
      <c r="AX232" s="42"/>
      <c r="AY232" s="42"/>
      <c r="AZ232" s="42"/>
      <c r="BA232" s="54" t="str">
        <f t="shared" si="113"/>
        <v/>
      </c>
      <c r="BB232" s="44"/>
      <c r="BC232" s="42"/>
      <c r="BD232" s="42"/>
      <c r="BE232" s="42"/>
      <c r="BF232" s="42"/>
      <c r="BG232" s="42"/>
      <c r="BH232" s="42"/>
      <c r="BI232" s="54" t="str">
        <f t="shared" si="126"/>
        <v/>
      </c>
      <c r="BJ232" s="44"/>
      <c r="BK232" s="44"/>
      <c r="BL232" s="44"/>
      <c r="BM232" s="44"/>
      <c r="BN232" s="44"/>
      <c r="BO232" s="44"/>
      <c r="BP232" s="58" t="str">
        <f t="shared" si="127"/>
        <v/>
      </c>
      <c r="BQ232" s="42"/>
      <c r="BR232" s="42"/>
      <c r="BS232" s="42"/>
      <c r="BT232" s="42"/>
      <c r="BU232" s="42"/>
      <c r="BV232" s="42"/>
      <c r="BW232" s="54" t="str">
        <f t="shared" si="128"/>
        <v/>
      </c>
      <c r="BX232" s="44"/>
      <c r="BY232" s="44"/>
      <c r="BZ232" s="44"/>
      <c r="CA232" s="44"/>
      <c r="CB232" s="44"/>
      <c r="CC232" s="44"/>
      <c r="CD232" s="58" t="str">
        <f t="shared" si="129"/>
        <v/>
      </c>
      <c r="CE232" s="42"/>
      <c r="CF232" s="42"/>
      <c r="CG232" s="42"/>
      <c r="CH232" s="42"/>
      <c r="CI232" s="42"/>
      <c r="CJ232" s="42"/>
      <c r="CK232" s="54" t="str">
        <f t="shared" si="130"/>
        <v/>
      </c>
      <c r="CL232" s="42"/>
      <c r="CM232" s="44"/>
      <c r="CN232" s="44"/>
      <c r="CO232" s="44"/>
      <c r="CP232" s="44"/>
      <c r="CQ232" s="44"/>
      <c r="CR232" s="44"/>
      <c r="CS232" s="44"/>
      <c r="CT232" s="58" t="str">
        <f t="shared" si="131"/>
        <v/>
      </c>
      <c r="CU232" s="44"/>
      <c r="CV232" s="44"/>
      <c r="CW232" s="44"/>
      <c r="CX232" s="44"/>
      <c r="CY232" s="44"/>
      <c r="CZ232" s="44"/>
      <c r="DA232" s="58" t="str">
        <f t="shared" si="132"/>
        <v/>
      </c>
      <c r="DB232" s="65"/>
      <c r="DC232" s="65"/>
      <c r="DD232" s="65"/>
      <c r="DE232" s="65"/>
      <c r="DF232" s="65"/>
      <c r="DG232" s="65"/>
      <c r="DH232" s="58" t="str">
        <f t="shared" si="133"/>
        <v/>
      </c>
      <c r="DI232" s="65"/>
      <c r="DJ232" s="65"/>
      <c r="DK232" s="65"/>
      <c r="DL232" s="65"/>
      <c r="DM232" s="65"/>
      <c r="DN232" s="65"/>
      <c r="DO232" s="58" t="str">
        <f t="shared" si="134"/>
        <v/>
      </c>
      <c r="DP232" s="77"/>
      <c r="DQ232" s="77"/>
      <c r="DR232" s="65"/>
      <c r="DS232" s="65"/>
      <c r="DT232" s="65"/>
      <c r="DU232" s="65"/>
      <c r="DV232" s="65"/>
      <c r="DW232" s="65"/>
      <c r="DX232" s="58" t="str">
        <f t="shared" si="135"/>
        <v/>
      </c>
      <c r="DY232" s="43"/>
      <c r="DZ232" s="43"/>
      <c r="EA232" s="43"/>
      <c r="EB232" s="44" t="str">
        <f t="shared" si="136"/>
        <v/>
      </c>
      <c r="EC232" s="42"/>
      <c r="ED232" s="42"/>
      <c r="EE232" s="42"/>
      <c r="EF232" s="42"/>
      <c r="EG232" s="42"/>
      <c r="EH232" s="42"/>
      <c r="EI232" s="56" t="str">
        <f t="shared" si="114"/>
        <v/>
      </c>
      <c r="EJ232" s="42"/>
      <c r="EK232" s="42"/>
      <c r="EL232" s="42"/>
      <c r="EM232" s="42"/>
      <c r="EN232" s="42"/>
      <c r="EO232" s="42"/>
      <c r="EP232" s="42"/>
      <c r="EQ232" s="54" t="str">
        <f t="shared" si="115"/>
        <v>0</v>
      </c>
      <c r="ER232" s="42"/>
      <c r="ES232" s="42"/>
      <c r="ET232" s="42"/>
      <c r="EU232" s="42"/>
      <c r="EV232" s="42"/>
      <c r="EW232" s="42"/>
      <c r="EX232" s="42"/>
      <c r="EY232" s="54" t="str">
        <f t="shared" si="116"/>
        <v>0</v>
      </c>
      <c r="EZ232" s="42"/>
      <c r="FA232" s="42"/>
      <c r="FB232" s="42"/>
      <c r="FC232" s="42"/>
      <c r="FD232" s="42"/>
      <c r="FE232" s="42"/>
      <c r="FF232" s="42"/>
      <c r="FG232" s="54" t="str">
        <f t="shared" si="117"/>
        <v/>
      </c>
      <c r="FH232" s="42"/>
      <c r="FI232" s="42"/>
      <c r="FJ232" s="42"/>
      <c r="FK232" s="42"/>
      <c r="FL232" s="42"/>
      <c r="FM232" s="42"/>
      <c r="FN232" s="42"/>
      <c r="FO232" s="54" t="str">
        <f t="shared" si="118"/>
        <v/>
      </c>
      <c r="FP232" s="42"/>
      <c r="FQ232" s="42"/>
      <c r="FR232" s="42"/>
      <c r="FS232" s="42"/>
      <c r="FT232" s="42"/>
      <c r="FU232" s="42"/>
      <c r="FV232" s="42"/>
      <c r="FW232" s="54" t="str">
        <f t="shared" si="119"/>
        <v/>
      </c>
      <c r="FX232" s="42"/>
    </row>
    <row r="233" spans="1:180">
      <c r="A233" s="41"/>
      <c r="B233" s="41"/>
      <c r="C233" s="41"/>
      <c r="D233" s="41"/>
      <c r="E233" s="42"/>
      <c r="F233" s="42"/>
      <c r="G233" s="42"/>
      <c r="H233" s="42"/>
      <c r="I233" s="42"/>
      <c r="J233" s="42"/>
      <c r="K233" s="54" t="str">
        <f t="shared" si="120"/>
        <v/>
      </c>
      <c r="L233" s="43"/>
      <c r="M233" s="43"/>
      <c r="N233" s="43"/>
      <c r="O233" s="43"/>
      <c r="P233" s="43"/>
      <c r="Q233" s="43"/>
      <c r="R233" s="54" t="e">
        <f t="shared" si="121"/>
        <v>#DIV/0!</v>
      </c>
      <c r="S233" s="43"/>
      <c r="T233" s="43"/>
      <c r="U233" s="43"/>
      <c r="V233" s="43"/>
      <c r="W233" s="43"/>
      <c r="X233" s="43"/>
      <c r="Y233" s="56" t="str">
        <f t="shared" si="122"/>
        <v/>
      </c>
      <c r="Z233" s="42"/>
      <c r="AA233" s="42"/>
      <c r="AB233" s="42"/>
      <c r="AC233" s="42"/>
      <c r="AD233" s="42"/>
      <c r="AE233" s="42"/>
      <c r="AF233" s="54" t="e">
        <f t="shared" si="123"/>
        <v>#DIV/0!</v>
      </c>
      <c r="AG233" s="42"/>
      <c r="AH233" s="42"/>
      <c r="AI233" s="42"/>
      <c r="AJ233" s="42"/>
      <c r="AK233" s="42"/>
      <c r="AL233" s="42"/>
      <c r="AM233" s="54" t="str">
        <f t="shared" si="124"/>
        <v/>
      </c>
      <c r="AN233" s="44"/>
      <c r="AO233" s="44"/>
      <c r="AP233" s="44"/>
      <c r="AQ233" s="44"/>
      <c r="AR233" s="44"/>
      <c r="AS233" s="44"/>
      <c r="AT233" s="58" t="str">
        <f t="shared" si="125"/>
        <v/>
      </c>
      <c r="AU233" s="42"/>
      <c r="AV233" s="42"/>
      <c r="AW233" s="42"/>
      <c r="AX233" s="42"/>
      <c r="AY233" s="42"/>
      <c r="AZ233" s="42"/>
      <c r="BA233" s="54" t="str">
        <f t="shared" si="113"/>
        <v/>
      </c>
      <c r="BB233" s="44"/>
      <c r="BC233" s="42"/>
      <c r="BD233" s="42"/>
      <c r="BE233" s="42"/>
      <c r="BF233" s="42"/>
      <c r="BG233" s="42"/>
      <c r="BH233" s="42"/>
      <c r="BI233" s="54" t="str">
        <f t="shared" si="126"/>
        <v/>
      </c>
      <c r="BJ233" s="44"/>
      <c r="BK233" s="44"/>
      <c r="BL233" s="44"/>
      <c r="BM233" s="44"/>
      <c r="BN233" s="44"/>
      <c r="BO233" s="44"/>
      <c r="BP233" s="58" t="str">
        <f t="shared" si="127"/>
        <v/>
      </c>
      <c r="BQ233" s="42"/>
      <c r="BR233" s="42"/>
      <c r="BS233" s="42"/>
      <c r="BT233" s="42"/>
      <c r="BU233" s="42"/>
      <c r="BV233" s="42"/>
      <c r="BW233" s="54" t="str">
        <f t="shared" si="128"/>
        <v/>
      </c>
      <c r="BX233" s="44"/>
      <c r="BY233" s="44"/>
      <c r="BZ233" s="44"/>
      <c r="CA233" s="44"/>
      <c r="CB233" s="44"/>
      <c r="CC233" s="44"/>
      <c r="CD233" s="58" t="str">
        <f t="shared" si="129"/>
        <v/>
      </c>
      <c r="CE233" s="42"/>
      <c r="CF233" s="42"/>
      <c r="CG233" s="42"/>
      <c r="CH233" s="42"/>
      <c r="CI233" s="42"/>
      <c r="CJ233" s="42"/>
      <c r="CK233" s="54" t="str">
        <f t="shared" si="130"/>
        <v/>
      </c>
      <c r="CL233" s="42"/>
      <c r="CM233" s="44"/>
      <c r="CN233" s="44"/>
      <c r="CO233" s="44"/>
      <c r="CP233" s="44"/>
      <c r="CQ233" s="44"/>
      <c r="CR233" s="44"/>
      <c r="CS233" s="44"/>
      <c r="CT233" s="58" t="str">
        <f t="shared" si="131"/>
        <v/>
      </c>
      <c r="CU233" s="44"/>
      <c r="CV233" s="44"/>
      <c r="CW233" s="44"/>
      <c r="CX233" s="44"/>
      <c r="CY233" s="44"/>
      <c r="CZ233" s="44"/>
      <c r="DA233" s="58" t="str">
        <f t="shared" si="132"/>
        <v/>
      </c>
      <c r="DB233" s="65"/>
      <c r="DC233" s="65"/>
      <c r="DD233" s="65"/>
      <c r="DE233" s="65"/>
      <c r="DF233" s="65"/>
      <c r="DG233" s="65"/>
      <c r="DH233" s="58" t="str">
        <f t="shared" si="133"/>
        <v/>
      </c>
      <c r="DI233" s="65"/>
      <c r="DJ233" s="65"/>
      <c r="DK233" s="65"/>
      <c r="DL233" s="65"/>
      <c r="DM233" s="65"/>
      <c r="DN233" s="65"/>
      <c r="DO233" s="58" t="str">
        <f t="shared" si="134"/>
        <v/>
      </c>
      <c r="DP233" s="77"/>
      <c r="DQ233" s="77"/>
      <c r="DR233" s="65"/>
      <c r="DS233" s="65"/>
      <c r="DT233" s="65"/>
      <c r="DU233" s="65"/>
      <c r="DV233" s="65"/>
      <c r="DW233" s="65"/>
      <c r="DX233" s="58" t="str">
        <f t="shared" si="135"/>
        <v/>
      </c>
      <c r="DY233" s="43"/>
      <c r="DZ233" s="43"/>
      <c r="EA233" s="43"/>
      <c r="EB233" s="44" t="str">
        <f t="shared" si="136"/>
        <v/>
      </c>
      <c r="EC233" s="42"/>
      <c r="ED233" s="42"/>
      <c r="EE233" s="42"/>
      <c r="EF233" s="42"/>
      <c r="EG233" s="42"/>
      <c r="EH233" s="42"/>
      <c r="EI233" s="56" t="str">
        <f t="shared" si="114"/>
        <v/>
      </c>
      <c r="EJ233" s="42"/>
      <c r="EK233" s="42"/>
      <c r="EL233" s="42"/>
      <c r="EM233" s="42"/>
      <c r="EN233" s="42"/>
      <c r="EO233" s="42"/>
      <c r="EP233" s="42"/>
      <c r="EQ233" s="54" t="str">
        <f t="shared" si="115"/>
        <v>0</v>
      </c>
      <c r="ER233" s="42"/>
      <c r="ES233" s="42"/>
      <c r="ET233" s="42"/>
      <c r="EU233" s="42"/>
      <c r="EV233" s="42"/>
      <c r="EW233" s="42"/>
      <c r="EX233" s="42"/>
      <c r="EY233" s="54" t="str">
        <f t="shared" si="116"/>
        <v>0</v>
      </c>
      <c r="EZ233" s="42"/>
      <c r="FA233" s="42"/>
      <c r="FB233" s="42"/>
      <c r="FC233" s="42"/>
      <c r="FD233" s="42"/>
      <c r="FE233" s="42"/>
      <c r="FF233" s="42"/>
      <c r="FG233" s="54" t="str">
        <f t="shared" si="117"/>
        <v/>
      </c>
      <c r="FH233" s="42"/>
      <c r="FI233" s="42"/>
      <c r="FJ233" s="42"/>
      <c r="FK233" s="42"/>
      <c r="FL233" s="42"/>
      <c r="FM233" s="42"/>
      <c r="FN233" s="42"/>
      <c r="FO233" s="54" t="str">
        <f t="shared" si="118"/>
        <v/>
      </c>
      <c r="FP233" s="42"/>
      <c r="FQ233" s="42"/>
      <c r="FR233" s="42"/>
      <c r="FS233" s="42"/>
      <c r="FT233" s="42"/>
      <c r="FU233" s="42"/>
      <c r="FV233" s="42"/>
      <c r="FW233" s="54" t="str">
        <f t="shared" si="119"/>
        <v/>
      </c>
      <c r="FX233" s="42"/>
    </row>
    <row r="234" spans="1:180">
      <c r="A234" s="41"/>
      <c r="B234" s="41"/>
      <c r="C234" s="41"/>
      <c r="D234" s="41"/>
      <c r="E234" s="42"/>
      <c r="F234" s="42"/>
      <c r="G234" s="42"/>
      <c r="H234" s="42"/>
      <c r="I234" s="42"/>
      <c r="J234" s="42"/>
      <c r="K234" s="54" t="str">
        <f t="shared" si="120"/>
        <v/>
      </c>
      <c r="L234" s="43"/>
      <c r="M234" s="43"/>
      <c r="N234" s="43"/>
      <c r="O234" s="43"/>
      <c r="P234" s="43"/>
      <c r="Q234" s="43"/>
      <c r="R234" s="54" t="e">
        <f t="shared" si="121"/>
        <v>#DIV/0!</v>
      </c>
      <c r="S234" s="43"/>
      <c r="T234" s="43"/>
      <c r="U234" s="43"/>
      <c r="V234" s="43"/>
      <c r="W234" s="43"/>
      <c r="X234" s="43"/>
      <c r="Y234" s="56" t="str">
        <f t="shared" si="122"/>
        <v/>
      </c>
      <c r="Z234" s="42"/>
      <c r="AA234" s="42"/>
      <c r="AB234" s="42"/>
      <c r="AC234" s="42"/>
      <c r="AD234" s="42"/>
      <c r="AE234" s="42"/>
      <c r="AF234" s="54" t="e">
        <f t="shared" si="123"/>
        <v>#DIV/0!</v>
      </c>
      <c r="AG234" s="42"/>
      <c r="AH234" s="42"/>
      <c r="AI234" s="42"/>
      <c r="AJ234" s="42"/>
      <c r="AK234" s="42"/>
      <c r="AL234" s="42"/>
      <c r="AM234" s="54" t="str">
        <f t="shared" si="124"/>
        <v/>
      </c>
      <c r="AN234" s="44"/>
      <c r="AO234" s="44"/>
      <c r="AP234" s="44"/>
      <c r="AQ234" s="44"/>
      <c r="AR234" s="44"/>
      <c r="AS234" s="44"/>
      <c r="AT234" s="58" t="str">
        <f t="shared" si="125"/>
        <v/>
      </c>
      <c r="AU234" s="42"/>
      <c r="AV234" s="42"/>
      <c r="AW234" s="42"/>
      <c r="AX234" s="42"/>
      <c r="AY234" s="42"/>
      <c r="AZ234" s="42"/>
      <c r="BA234" s="54" t="str">
        <f t="shared" si="113"/>
        <v/>
      </c>
      <c r="BB234" s="44"/>
      <c r="BC234" s="42"/>
      <c r="BD234" s="42"/>
      <c r="BE234" s="42"/>
      <c r="BF234" s="42"/>
      <c r="BG234" s="42"/>
      <c r="BH234" s="42"/>
      <c r="BI234" s="54" t="str">
        <f t="shared" si="126"/>
        <v/>
      </c>
      <c r="BJ234" s="44"/>
      <c r="BK234" s="44"/>
      <c r="BL234" s="44"/>
      <c r="BM234" s="44"/>
      <c r="BN234" s="44"/>
      <c r="BO234" s="44"/>
      <c r="BP234" s="58" t="str">
        <f t="shared" si="127"/>
        <v/>
      </c>
      <c r="BQ234" s="42"/>
      <c r="BR234" s="42"/>
      <c r="BS234" s="42"/>
      <c r="BT234" s="42"/>
      <c r="BU234" s="42"/>
      <c r="BV234" s="42"/>
      <c r="BW234" s="54" t="str">
        <f t="shared" si="128"/>
        <v/>
      </c>
      <c r="BX234" s="44"/>
      <c r="BY234" s="44"/>
      <c r="BZ234" s="44"/>
      <c r="CA234" s="44"/>
      <c r="CB234" s="44"/>
      <c r="CC234" s="44"/>
      <c r="CD234" s="58" t="str">
        <f t="shared" si="129"/>
        <v/>
      </c>
      <c r="CE234" s="42"/>
      <c r="CF234" s="42"/>
      <c r="CG234" s="42"/>
      <c r="CH234" s="42"/>
      <c r="CI234" s="42"/>
      <c r="CJ234" s="42"/>
      <c r="CK234" s="54" t="str">
        <f t="shared" si="130"/>
        <v/>
      </c>
      <c r="CL234" s="42"/>
      <c r="CM234" s="44"/>
      <c r="CN234" s="44"/>
      <c r="CO234" s="44"/>
      <c r="CP234" s="44"/>
      <c r="CQ234" s="44"/>
      <c r="CR234" s="44"/>
      <c r="CS234" s="44"/>
      <c r="CT234" s="58" t="str">
        <f t="shared" si="131"/>
        <v/>
      </c>
      <c r="CU234" s="44"/>
      <c r="CV234" s="44"/>
      <c r="CW234" s="44"/>
      <c r="CX234" s="44"/>
      <c r="CY234" s="44"/>
      <c r="CZ234" s="44"/>
      <c r="DA234" s="58" t="str">
        <f t="shared" si="132"/>
        <v/>
      </c>
      <c r="DB234" s="65"/>
      <c r="DC234" s="65"/>
      <c r="DD234" s="65"/>
      <c r="DE234" s="65"/>
      <c r="DF234" s="65"/>
      <c r="DG234" s="65"/>
      <c r="DH234" s="58" t="str">
        <f t="shared" si="133"/>
        <v/>
      </c>
      <c r="DI234" s="65"/>
      <c r="DJ234" s="65"/>
      <c r="DK234" s="65"/>
      <c r="DL234" s="65"/>
      <c r="DM234" s="65"/>
      <c r="DN234" s="65"/>
      <c r="DO234" s="58" t="str">
        <f t="shared" si="134"/>
        <v/>
      </c>
      <c r="DP234" s="77"/>
      <c r="DQ234" s="77"/>
      <c r="DR234" s="65"/>
      <c r="DS234" s="65"/>
      <c r="DT234" s="65"/>
      <c r="DU234" s="65"/>
      <c r="DV234" s="65"/>
      <c r="DW234" s="65"/>
      <c r="DX234" s="58" t="str">
        <f t="shared" si="135"/>
        <v/>
      </c>
      <c r="DY234" s="43"/>
      <c r="DZ234" s="43"/>
      <c r="EA234" s="43"/>
      <c r="EB234" s="44" t="str">
        <f t="shared" si="136"/>
        <v/>
      </c>
      <c r="EC234" s="42"/>
      <c r="ED234" s="42"/>
      <c r="EE234" s="42"/>
      <c r="EF234" s="42"/>
      <c r="EG234" s="42"/>
      <c r="EH234" s="42"/>
      <c r="EI234" s="56" t="str">
        <f t="shared" si="114"/>
        <v/>
      </c>
      <c r="EJ234" s="42"/>
      <c r="EK234" s="42"/>
      <c r="EL234" s="42"/>
      <c r="EM234" s="42"/>
      <c r="EN234" s="42"/>
      <c r="EO234" s="42"/>
      <c r="EP234" s="42"/>
      <c r="EQ234" s="54" t="str">
        <f t="shared" si="115"/>
        <v>0</v>
      </c>
      <c r="ER234" s="42"/>
      <c r="ES234" s="42"/>
      <c r="ET234" s="42"/>
      <c r="EU234" s="42"/>
      <c r="EV234" s="42"/>
      <c r="EW234" s="42"/>
      <c r="EX234" s="42"/>
      <c r="EY234" s="54" t="str">
        <f t="shared" si="116"/>
        <v>0</v>
      </c>
      <c r="EZ234" s="42"/>
      <c r="FA234" s="42"/>
      <c r="FB234" s="42"/>
      <c r="FC234" s="42"/>
      <c r="FD234" s="42"/>
      <c r="FE234" s="42"/>
      <c r="FF234" s="42"/>
      <c r="FG234" s="54" t="str">
        <f t="shared" si="117"/>
        <v/>
      </c>
      <c r="FH234" s="42"/>
      <c r="FI234" s="42"/>
      <c r="FJ234" s="42"/>
      <c r="FK234" s="42"/>
      <c r="FL234" s="42"/>
      <c r="FM234" s="42"/>
      <c r="FN234" s="42"/>
      <c r="FO234" s="54" t="str">
        <f t="shared" si="118"/>
        <v/>
      </c>
      <c r="FP234" s="42"/>
      <c r="FQ234" s="42"/>
      <c r="FR234" s="42"/>
      <c r="FS234" s="42"/>
      <c r="FT234" s="42"/>
      <c r="FU234" s="42"/>
      <c r="FV234" s="42"/>
      <c r="FW234" s="54" t="str">
        <f t="shared" si="119"/>
        <v/>
      </c>
      <c r="FX234" s="42"/>
    </row>
    <row r="235" spans="1:180">
      <c r="A235" s="41"/>
      <c r="B235" s="41"/>
      <c r="C235" s="41"/>
      <c r="D235" s="41"/>
      <c r="E235" s="42"/>
      <c r="F235" s="42"/>
      <c r="G235" s="42"/>
      <c r="H235" s="42"/>
      <c r="I235" s="42"/>
      <c r="J235" s="42"/>
      <c r="K235" s="54" t="str">
        <f t="shared" si="120"/>
        <v/>
      </c>
      <c r="L235" s="43"/>
      <c r="M235" s="43"/>
      <c r="N235" s="43"/>
      <c r="O235" s="43"/>
      <c r="P235" s="43"/>
      <c r="Q235" s="43"/>
      <c r="R235" s="54" t="e">
        <f t="shared" si="121"/>
        <v>#DIV/0!</v>
      </c>
      <c r="S235" s="43"/>
      <c r="T235" s="43"/>
      <c r="U235" s="43"/>
      <c r="V235" s="43"/>
      <c r="W235" s="43"/>
      <c r="X235" s="43"/>
      <c r="Y235" s="56" t="str">
        <f t="shared" si="122"/>
        <v/>
      </c>
      <c r="Z235" s="42"/>
      <c r="AA235" s="42"/>
      <c r="AB235" s="42"/>
      <c r="AC235" s="42"/>
      <c r="AD235" s="42"/>
      <c r="AE235" s="42"/>
      <c r="AF235" s="54" t="e">
        <f t="shared" si="123"/>
        <v>#DIV/0!</v>
      </c>
      <c r="AG235" s="42"/>
      <c r="AH235" s="42"/>
      <c r="AI235" s="42"/>
      <c r="AJ235" s="42"/>
      <c r="AK235" s="42"/>
      <c r="AL235" s="42"/>
      <c r="AM235" s="54" t="str">
        <f t="shared" si="124"/>
        <v/>
      </c>
      <c r="AN235" s="44"/>
      <c r="AO235" s="44"/>
      <c r="AP235" s="44"/>
      <c r="AQ235" s="44"/>
      <c r="AR235" s="44"/>
      <c r="AS235" s="44"/>
      <c r="AT235" s="58" t="str">
        <f t="shared" si="125"/>
        <v/>
      </c>
      <c r="AU235" s="42"/>
      <c r="AV235" s="42"/>
      <c r="AW235" s="42"/>
      <c r="AX235" s="42"/>
      <c r="AY235" s="42"/>
      <c r="AZ235" s="42"/>
      <c r="BA235" s="54" t="str">
        <f t="shared" si="113"/>
        <v/>
      </c>
      <c r="BB235" s="44"/>
      <c r="BC235" s="42"/>
      <c r="BD235" s="42"/>
      <c r="BE235" s="42"/>
      <c r="BF235" s="42"/>
      <c r="BG235" s="42"/>
      <c r="BH235" s="42"/>
      <c r="BI235" s="54" t="str">
        <f t="shared" si="126"/>
        <v/>
      </c>
      <c r="BJ235" s="44"/>
      <c r="BK235" s="44"/>
      <c r="BL235" s="44"/>
      <c r="BM235" s="44"/>
      <c r="BN235" s="44"/>
      <c r="BO235" s="44"/>
      <c r="BP235" s="58" t="str">
        <f t="shared" si="127"/>
        <v/>
      </c>
      <c r="BQ235" s="42"/>
      <c r="BR235" s="42"/>
      <c r="BS235" s="42"/>
      <c r="BT235" s="42"/>
      <c r="BU235" s="42"/>
      <c r="BV235" s="42"/>
      <c r="BW235" s="54" t="str">
        <f t="shared" si="128"/>
        <v/>
      </c>
      <c r="BX235" s="44"/>
      <c r="BY235" s="44"/>
      <c r="BZ235" s="44"/>
      <c r="CA235" s="44"/>
      <c r="CB235" s="44"/>
      <c r="CC235" s="44"/>
      <c r="CD235" s="58" t="str">
        <f t="shared" si="129"/>
        <v/>
      </c>
      <c r="CE235" s="42"/>
      <c r="CF235" s="42"/>
      <c r="CG235" s="42"/>
      <c r="CH235" s="42"/>
      <c r="CI235" s="42"/>
      <c r="CJ235" s="42"/>
      <c r="CK235" s="54" t="str">
        <f t="shared" si="130"/>
        <v/>
      </c>
      <c r="CL235" s="42"/>
      <c r="CM235" s="44"/>
      <c r="CN235" s="44"/>
      <c r="CO235" s="44"/>
      <c r="CP235" s="44"/>
      <c r="CQ235" s="44"/>
      <c r="CR235" s="44"/>
      <c r="CS235" s="44"/>
      <c r="CT235" s="58" t="str">
        <f t="shared" si="131"/>
        <v/>
      </c>
      <c r="CU235" s="44"/>
      <c r="CV235" s="44"/>
      <c r="CW235" s="44"/>
      <c r="CX235" s="44"/>
      <c r="CY235" s="44"/>
      <c r="CZ235" s="44"/>
      <c r="DA235" s="58" t="str">
        <f t="shared" si="132"/>
        <v/>
      </c>
      <c r="DB235" s="65"/>
      <c r="DC235" s="65"/>
      <c r="DD235" s="65"/>
      <c r="DE235" s="65"/>
      <c r="DF235" s="65"/>
      <c r="DG235" s="65"/>
      <c r="DH235" s="58" t="str">
        <f t="shared" si="133"/>
        <v/>
      </c>
      <c r="DI235" s="65"/>
      <c r="DJ235" s="65"/>
      <c r="DK235" s="65"/>
      <c r="DL235" s="65"/>
      <c r="DM235" s="65"/>
      <c r="DN235" s="65"/>
      <c r="DO235" s="58" t="str">
        <f t="shared" si="134"/>
        <v/>
      </c>
      <c r="DP235" s="77"/>
      <c r="DQ235" s="77"/>
      <c r="DR235" s="65"/>
      <c r="DS235" s="65"/>
      <c r="DT235" s="65"/>
      <c r="DU235" s="65"/>
      <c r="DV235" s="65"/>
      <c r="DW235" s="65"/>
      <c r="DX235" s="58" t="str">
        <f t="shared" si="135"/>
        <v/>
      </c>
      <c r="DY235" s="43"/>
      <c r="DZ235" s="43"/>
      <c r="EA235" s="43"/>
      <c r="EB235" s="44" t="str">
        <f t="shared" si="136"/>
        <v/>
      </c>
      <c r="EC235" s="42"/>
      <c r="ED235" s="42"/>
      <c r="EE235" s="42"/>
      <c r="EF235" s="42"/>
      <c r="EG235" s="42"/>
      <c r="EH235" s="42"/>
      <c r="EI235" s="56" t="str">
        <f t="shared" si="114"/>
        <v/>
      </c>
      <c r="EJ235" s="42"/>
      <c r="EK235" s="42"/>
      <c r="EL235" s="42"/>
      <c r="EM235" s="42"/>
      <c r="EN235" s="42"/>
      <c r="EO235" s="42"/>
      <c r="EP235" s="42"/>
      <c r="EQ235" s="54" t="str">
        <f t="shared" si="115"/>
        <v>0</v>
      </c>
      <c r="ER235" s="42"/>
      <c r="ES235" s="42"/>
      <c r="ET235" s="42"/>
      <c r="EU235" s="42"/>
      <c r="EV235" s="42"/>
      <c r="EW235" s="42"/>
      <c r="EX235" s="42"/>
      <c r="EY235" s="54" t="str">
        <f t="shared" si="116"/>
        <v>0</v>
      </c>
      <c r="EZ235" s="42"/>
      <c r="FA235" s="42"/>
      <c r="FB235" s="42"/>
      <c r="FC235" s="42"/>
      <c r="FD235" s="42"/>
      <c r="FE235" s="42"/>
      <c r="FF235" s="42"/>
      <c r="FG235" s="54" t="str">
        <f t="shared" si="117"/>
        <v/>
      </c>
      <c r="FH235" s="42"/>
      <c r="FI235" s="42"/>
      <c r="FJ235" s="42"/>
      <c r="FK235" s="42"/>
      <c r="FL235" s="42"/>
      <c r="FM235" s="42"/>
      <c r="FN235" s="42"/>
      <c r="FO235" s="54" t="str">
        <f t="shared" si="118"/>
        <v/>
      </c>
      <c r="FP235" s="42"/>
      <c r="FQ235" s="42"/>
      <c r="FR235" s="42"/>
      <c r="FS235" s="42"/>
      <c r="FT235" s="42"/>
      <c r="FU235" s="42"/>
      <c r="FV235" s="42"/>
      <c r="FW235" s="54" t="str">
        <f t="shared" si="119"/>
        <v/>
      </c>
      <c r="FX235" s="42"/>
    </row>
    <row r="236" spans="1:180">
      <c r="A236" s="41"/>
      <c r="B236" s="41"/>
      <c r="C236" s="41"/>
      <c r="D236" s="41"/>
      <c r="E236" s="42"/>
      <c r="F236" s="42"/>
      <c r="G236" s="42"/>
      <c r="H236" s="42"/>
      <c r="I236" s="42"/>
      <c r="J236" s="42"/>
      <c r="K236" s="54" t="str">
        <f t="shared" si="120"/>
        <v/>
      </c>
      <c r="L236" s="43"/>
      <c r="M236" s="43"/>
      <c r="N236" s="43"/>
      <c r="O236" s="43"/>
      <c r="P236" s="43"/>
      <c r="Q236" s="43"/>
      <c r="R236" s="54" t="e">
        <f t="shared" si="121"/>
        <v>#DIV/0!</v>
      </c>
      <c r="S236" s="43"/>
      <c r="T236" s="43"/>
      <c r="U236" s="43"/>
      <c r="V236" s="43"/>
      <c r="W236" s="43"/>
      <c r="X236" s="43"/>
      <c r="Y236" s="56" t="str">
        <f t="shared" si="122"/>
        <v/>
      </c>
      <c r="Z236" s="42"/>
      <c r="AA236" s="42"/>
      <c r="AB236" s="42"/>
      <c r="AC236" s="42"/>
      <c r="AD236" s="42"/>
      <c r="AE236" s="42"/>
      <c r="AF236" s="54" t="e">
        <f t="shared" si="123"/>
        <v>#DIV/0!</v>
      </c>
      <c r="AG236" s="42"/>
      <c r="AH236" s="42"/>
      <c r="AI236" s="42"/>
      <c r="AJ236" s="42"/>
      <c r="AK236" s="42"/>
      <c r="AL236" s="42"/>
      <c r="AM236" s="54" t="str">
        <f t="shared" si="124"/>
        <v/>
      </c>
      <c r="AN236" s="44"/>
      <c r="AO236" s="44"/>
      <c r="AP236" s="44"/>
      <c r="AQ236" s="44"/>
      <c r="AR236" s="44"/>
      <c r="AS236" s="44"/>
      <c r="AT236" s="58" t="str">
        <f t="shared" si="125"/>
        <v/>
      </c>
      <c r="AU236" s="42"/>
      <c r="AV236" s="42"/>
      <c r="AW236" s="42"/>
      <c r="AX236" s="42"/>
      <c r="AY236" s="42"/>
      <c r="AZ236" s="42"/>
      <c r="BA236" s="54" t="str">
        <f t="shared" si="113"/>
        <v/>
      </c>
      <c r="BB236" s="44"/>
      <c r="BC236" s="42"/>
      <c r="BD236" s="42"/>
      <c r="BE236" s="42"/>
      <c r="BF236" s="42"/>
      <c r="BG236" s="42"/>
      <c r="BH236" s="42"/>
      <c r="BI236" s="54" t="str">
        <f t="shared" si="126"/>
        <v/>
      </c>
      <c r="BJ236" s="44"/>
      <c r="BK236" s="44"/>
      <c r="BL236" s="44"/>
      <c r="BM236" s="44"/>
      <c r="BN236" s="44"/>
      <c r="BO236" s="44"/>
      <c r="BP236" s="58" t="str">
        <f t="shared" si="127"/>
        <v/>
      </c>
      <c r="BQ236" s="42"/>
      <c r="BR236" s="42"/>
      <c r="BS236" s="42"/>
      <c r="BT236" s="42"/>
      <c r="BU236" s="42"/>
      <c r="BV236" s="42"/>
      <c r="BW236" s="54" t="str">
        <f t="shared" si="128"/>
        <v/>
      </c>
      <c r="BX236" s="44"/>
      <c r="BY236" s="44"/>
      <c r="BZ236" s="44"/>
      <c r="CA236" s="44"/>
      <c r="CB236" s="44"/>
      <c r="CC236" s="44"/>
      <c r="CD236" s="58" t="str">
        <f t="shared" si="129"/>
        <v/>
      </c>
      <c r="CE236" s="42"/>
      <c r="CF236" s="42"/>
      <c r="CG236" s="42"/>
      <c r="CH236" s="42"/>
      <c r="CI236" s="42"/>
      <c r="CJ236" s="42"/>
      <c r="CK236" s="54" t="str">
        <f t="shared" si="130"/>
        <v/>
      </c>
      <c r="CL236" s="42"/>
      <c r="CM236" s="44"/>
      <c r="CN236" s="44"/>
      <c r="CO236" s="44"/>
      <c r="CP236" s="44"/>
      <c r="CQ236" s="44"/>
      <c r="CR236" s="44"/>
      <c r="CS236" s="44"/>
      <c r="CT236" s="58" t="str">
        <f t="shared" si="131"/>
        <v/>
      </c>
      <c r="CU236" s="44"/>
      <c r="CV236" s="44"/>
      <c r="CW236" s="44"/>
      <c r="CX236" s="44"/>
      <c r="CY236" s="44"/>
      <c r="CZ236" s="44"/>
      <c r="DA236" s="58" t="str">
        <f t="shared" si="132"/>
        <v/>
      </c>
      <c r="DB236" s="65"/>
      <c r="DC236" s="65"/>
      <c r="DD236" s="65"/>
      <c r="DE236" s="65"/>
      <c r="DF236" s="65"/>
      <c r="DG236" s="65"/>
      <c r="DH236" s="58" t="str">
        <f t="shared" si="133"/>
        <v/>
      </c>
      <c r="DI236" s="65"/>
      <c r="DJ236" s="65"/>
      <c r="DK236" s="65"/>
      <c r="DL236" s="65"/>
      <c r="DM236" s="65"/>
      <c r="DN236" s="65"/>
      <c r="DO236" s="58" t="str">
        <f t="shared" si="134"/>
        <v/>
      </c>
      <c r="DP236" s="77"/>
      <c r="DQ236" s="77"/>
      <c r="DR236" s="65"/>
      <c r="DS236" s="65"/>
      <c r="DT236" s="65"/>
      <c r="DU236" s="65"/>
      <c r="DV236" s="65"/>
      <c r="DW236" s="65"/>
      <c r="DX236" s="58" t="str">
        <f t="shared" si="135"/>
        <v/>
      </c>
      <c r="DY236" s="43"/>
      <c r="DZ236" s="43"/>
      <c r="EA236" s="43"/>
      <c r="EB236" s="44" t="str">
        <f t="shared" si="136"/>
        <v/>
      </c>
      <c r="EC236" s="42"/>
      <c r="ED236" s="42"/>
      <c r="EE236" s="42"/>
      <c r="EF236" s="42"/>
      <c r="EG236" s="42"/>
      <c r="EH236" s="42"/>
      <c r="EI236" s="56" t="str">
        <f t="shared" si="114"/>
        <v/>
      </c>
      <c r="EJ236" s="42"/>
      <c r="EK236" s="42"/>
      <c r="EL236" s="42"/>
      <c r="EM236" s="42"/>
      <c r="EN236" s="42"/>
      <c r="EO236" s="42"/>
      <c r="EP236" s="42"/>
      <c r="EQ236" s="54" t="str">
        <f t="shared" si="115"/>
        <v>0</v>
      </c>
      <c r="ER236" s="42"/>
      <c r="ES236" s="42"/>
      <c r="ET236" s="42"/>
      <c r="EU236" s="42"/>
      <c r="EV236" s="42"/>
      <c r="EW236" s="42"/>
      <c r="EX236" s="42"/>
      <c r="EY236" s="54" t="str">
        <f t="shared" si="116"/>
        <v>0</v>
      </c>
      <c r="EZ236" s="42"/>
      <c r="FA236" s="42"/>
      <c r="FB236" s="42"/>
      <c r="FC236" s="42"/>
      <c r="FD236" s="42"/>
      <c r="FE236" s="42"/>
      <c r="FF236" s="42"/>
      <c r="FG236" s="54" t="str">
        <f t="shared" si="117"/>
        <v/>
      </c>
      <c r="FH236" s="42"/>
      <c r="FI236" s="42"/>
      <c r="FJ236" s="42"/>
      <c r="FK236" s="42"/>
      <c r="FL236" s="42"/>
      <c r="FM236" s="42"/>
      <c r="FN236" s="42"/>
      <c r="FO236" s="54" t="str">
        <f t="shared" si="118"/>
        <v/>
      </c>
      <c r="FP236" s="42"/>
      <c r="FQ236" s="42"/>
      <c r="FR236" s="42"/>
      <c r="FS236" s="42"/>
      <c r="FT236" s="42"/>
      <c r="FU236" s="42"/>
      <c r="FV236" s="42"/>
      <c r="FW236" s="54" t="str">
        <f t="shared" si="119"/>
        <v/>
      </c>
      <c r="FX236" s="42"/>
    </row>
    <row r="237" spans="1:180">
      <c r="A237" s="41"/>
      <c r="B237" s="41"/>
      <c r="C237" s="41"/>
      <c r="D237" s="41"/>
      <c r="E237" s="42"/>
      <c r="F237" s="42"/>
      <c r="G237" s="42"/>
      <c r="H237" s="42"/>
      <c r="I237" s="42"/>
      <c r="J237" s="42"/>
      <c r="K237" s="54" t="str">
        <f t="shared" si="120"/>
        <v/>
      </c>
      <c r="L237" s="43"/>
      <c r="M237" s="43"/>
      <c r="N237" s="43"/>
      <c r="O237" s="43"/>
      <c r="P237" s="43"/>
      <c r="Q237" s="43"/>
      <c r="R237" s="54" t="e">
        <f t="shared" si="121"/>
        <v>#DIV/0!</v>
      </c>
      <c r="S237" s="43"/>
      <c r="T237" s="43"/>
      <c r="U237" s="43"/>
      <c r="V237" s="43"/>
      <c r="W237" s="43"/>
      <c r="X237" s="43"/>
      <c r="Y237" s="56" t="str">
        <f t="shared" si="122"/>
        <v/>
      </c>
      <c r="Z237" s="42"/>
      <c r="AA237" s="42"/>
      <c r="AB237" s="42"/>
      <c r="AC237" s="42"/>
      <c r="AD237" s="42"/>
      <c r="AE237" s="42"/>
      <c r="AF237" s="54" t="e">
        <f t="shared" si="123"/>
        <v>#DIV/0!</v>
      </c>
      <c r="AG237" s="42"/>
      <c r="AH237" s="42"/>
      <c r="AI237" s="42"/>
      <c r="AJ237" s="42"/>
      <c r="AK237" s="42"/>
      <c r="AL237" s="42"/>
      <c r="AM237" s="54" t="str">
        <f t="shared" si="124"/>
        <v/>
      </c>
      <c r="AN237" s="44"/>
      <c r="AO237" s="44"/>
      <c r="AP237" s="44"/>
      <c r="AQ237" s="44"/>
      <c r="AR237" s="44"/>
      <c r="AS237" s="44"/>
      <c r="AT237" s="58" t="str">
        <f t="shared" si="125"/>
        <v/>
      </c>
      <c r="AU237" s="42"/>
      <c r="AV237" s="42"/>
      <c r="AW237" s="42"/>
      <c r="AX237" s="42"/>
      <c r="AY237" s="42"/>
      <c r="AZ237" s="42"/>
      <c r="BA237" s="54" t="str">
        <f t="shared" si="113"/>
        <v/>
      </c>
      <c r="BB237" s="44"/>
      <c r="BC237" s="42"/>
      <c r="BD237" s="42"/>
      <c r="BE237" s="42"/>
      <c r="BF237" s="42"/>
      <c r="BG237" s="42"/>
      <c r="BH237" s="42"/>
      <c r="BI237" s="54" t="str">
        <f t="shared" si="126"/>
        <v/>
      </c>
      <c r="BJ237" s="44"/>
      <c r="BK237" s="44"/>
      <c r="BL237" s="44"/>
      <c r="BM237" s="44"/>
      <c r="BN237" s="44"/>
      <c r="BO237" s="44"/>
      <c r="BP237" s="58" t="str">
        <f t="shared" si="127"/>
        <v/>
      </c>
      <c r="BQ237" s="42"/>
      <c r="BR237" s="42"/>
      <c r="BS237" s="42"/>
      <c r="BT237" s="42"/>
      <c r="BU237" s="42"/>
      <c r="BV237" s="42"/>
      <c r="BW237" s="54" t="str">
        <f t="shared" si="128"/>
        <v/>
      </c>
      <c r="BX237" s="44"/>
      <c r="BY237" s="44"/>
      <c r="BZ237" s="44"/>
      <c r="CA237" s="44"/>
      <c r="CB237" s="44"/>
      <c r="CC237" s="44"/>
      <c r="CD237" s="58" t="str">
        <f t="shared" si="129"/>
        <v/>
      </c>
      <c r="CE237" s="42"/>
      <c r="CF237" s="42"/>
      <c r="CG237" s="42"/>
      <c r="CH237" s="42"/>
      <c r="CI237" s="42"/>
      <c r="CJ237" s="42"/>
      <c r="CK237" s="54" t="str">
        <f t="shared" si="130"/>
        <v/>
      </c>
      <c r="CL237" s="42"/>
      <c r="CM237" s="44"/>
      <c r="CN237" s="44"/>
      <c r="CO237" s="44"/>
      <c r="CP237" s="44"/>
      <c r="CQ237" s="44"/>
      <c r="CR237" s="44"/>
      <c r="CS237" s="44"/>
      <c r="CT237" s="58" t="str">
        <f t="shared" si="131"/>
        <v/>
      </c>
      <c r="CU237" s="44"/>
      <c r="CV237" s="44"/>
      <c r="CW237" s="44"/>
      <c r="CX237" s="44"/>
      <c r="CY237" s="44"/>
      <c r="CZ237" s="44"/>
      <c r="DA237" s="58" t="str">
        <f t="shared" si="132"/>
        <v/>
      </c>
      <c r="DB237" s="65"/>
      <c r="DC237" s="65"/>
      <c r="DD237" s="65"/>
      <c r="DE237" s="65"/>
      <c r="DF237" s="65"/>
      <c r="DG237" s="65"/>
      <c r="DH237" s="58" t="str">
        <f t="shared" si="133"/>
        <v/>
      </c>
      <c r="DI237" s="65"/>
      <c r="DJ237" s="65"/>
      <c r="DK237" s="65"/>
      <c r="DL237" s="65"/>
      <c r="DM237" s="65"/>
      <c r="DN237" s="65"/>
      <c r="DO237" s="58" t="str">
        <f t="shared" si="134"/>
        <v/>
      </c>
      <c r="DP237" s="77"/>
      <c r="DQ237" s="77"/>
      <c r="DR237" s="65"/>
      <c r="DS237" s="65"/>
      <c r="DT237" s="65"/>
      <c r="DU237" s="65"/>
      <c r="DV237" s="65"/>
      <c r="DW237" s="65"/>
      <c r="DX237" s="58" t="str">
        <f t="shared" si="135"/>
        <v/>
      </c>
      <c r="DY237" s="43"/>
      <c r="DZ237" s="43"/>
      <c r="EA237" s="43"/>
      <c r="EB237" s="44" t="str">
        <f t="shared" si="136"/>
        <v/>
      </c>
      <c r="EC237" s="42"/>
      <c r="ED237" s="42"/>
      <c r="EE237" s="42"/>
      <c r="EF237" s="42"/>
      <c r="EG237" s="42"/>
      <c r="EH237" s="42"/>
      <c r="EI237" s="56" t="str">
        <f t="shared" si="114"/>
        <v/>
      </c>
      <c r="EJ237" s="42"/>
      <c r="EK237" s="42"/>
      <c r="EL237" s="42"/>
      <c r="EM237" s="42"/>
      <c r="EN237" s="42"/>
      <c r="EO237" s="42"/>
      <c r="EP237" s="42"/>
      <c r="EQ237" s="54" t="str">
        <f t="shared" si="115"/>
        <v>0</v>
      </c>
      <c r="ER237" s="42"/>
      <c r="ES237" s="42"/>
      <c r="ET237" s="42"/>
      <c r="EU237" s="42"/>
      <c r="EV237" s="42"/>
      <c r="EW237" s="42"/>
      <c r="EX237" s="42"/>
      <c r="EY237" s="54" t="str">
        <f t="shared" si="116"/>
        <v>0</v>
      </c>
      <c r="EZ237" s="42"/>
      <c r="FA237" s="42"/>
      <c r="FB237" s="42"/>
      <c r="FC237" s="42"/>
      <c r="FD237" s="42"/>
      <c r="FE237" s="42"/>
      <c r="FF237" s="42"/>
      <c r="FG237" s="54" t="str">
        <f t="shared" si="117"/>
        <v/>
      </c>
      <c r="FH237" s="42"/>
      <c r="FI237" s="42"/>
      <c r="FJ237" s="42"/>
      <c r="FK237" s="42"/>
      <c r="FL237" s="42"/>
      <c r="FM237" s="42"/>
      <c r="FN237" s="42"/>
      <c r="FO237" s="54" t="str">
        <f t="shared" si="118"/>
        <v/>
      </c>
      <c r="FP237" s="42"/>
      <c r="FQ237" s="42"/>
      <c r="FR237" s="42"/>
      <c r="FS237" s="42"/>
      <c r="FT237" s="42"/>
      <c r="FU237" s="42"/>
      <c r="FV237" s="42"/>
      <c r="FW237" s="54" t="str">
        <f t="shared" si="119"/>
        <v/>
      </c>
      <c r="FX237" s="42"/>
    </row>
    <row r="238" spans="1:180">
      <c r="A238" s="41"/>
      <c r="B238" s="41"/>
      <c r="C238" s="41"/>
      <c r="D238" s="41"/>
      <c r="E238" s="42"/>
      <c r="F238" s="42"/>
      <c r="G238" s="42"/>
      <c r="H238" s="42"/>
      <c r="I238" s="42"/>
      <c r="J238" s="42"/>
      <c r="K238" s="54" t="str">
        <f t="shared" si="120"/>
        <v/>
      </c>
      <c r="L238" s="43"/>
      <c r="M238" s="43"/>
      <c r="N238" s="43"/>
      <c r="O238" s="43"/>
      <c r="P238" s="43"/>
      <c r="Q238" s="43"/>
      <c r="R238" s="54" t="e">
        <f t="shared" si="121"/>
        <v>#DIV/0!</v>
      </c>
      <c r="S238" s="43"/>
      <c r="T238" s="43"/>
      <c r="U238" s="43"/>
      <c r="V238" s="43"/>
      <c r="W238" s="43"/>
      <c r="X238" s="43"/>
      <c r="Y238" s="56" t="str">
        <f t="shared" si="122"/>
        <v/>
      </c>
      <c r="Z238" s="42"/>
      <c r="AA238" s="42"/>
      <c r="AB238" s="42"/>
      <c r="AC238" s="42"/>
      <c r="AD238" s="42"/>
      <c r="AE238" s="42"/>
      <c r="AF238" s="54" t="e">
        <f t="shared" si="123"/>
        <v>#DIV/0!</v>
      </c>
      <c r="AG238" s="42"/>
      <c r="AH238" s="42"/>
      <c r="AI238" s="42"/>
      <c r="AJ238" s="42"/>
      <c r="AK238" s="42"/>
      <c r="AL238" s="42"/>
      <c r="AM238" s="54" t="str">
        <f t="shared" si="124"/>
        <v/>
      </c>
      <c r="AN238" s="44"/>
      <c r="AO238" s="44"/>
      <c r="AP238" s="44"/>
      <c r="AQ238" s="44"/>
      <c r="AR238" s="44"/>
      <c r="AS238" s="44"/>
      <c r="AT238" s="58" t="str">
        <f t="shared" si="125"/>
        <v/>
      </c>
      <c r="AU238" s="42"/>
      <c r="AV238" s="42"/>
      <c r="AW238" s="42"/>
      <c r="AX238" s="42"/>
      <c r="AY238" s="42"/>
      <c r="AZ238" s="42"/>
      <c r="BA238" s="54" t="str">
        <f t="shared" si="113"/>
        <v/>
      </c>
      <c r="BB238" s="44"/>
      <c r="BC238" s="42"/>
      <c r="BD238" s="42"/>
      <c r="BE238" s="42"/>
      <c r="BF238" s="42"/>
      <c r="BG238" s="42"/>
      <c r="BH238" s="42"/>
      <c r="BI238" s="54" t="str">
        <f t="shared" si="126"/>
        <v/>
      </c>
      <c r="BJ238" s="44"/>
      <c r="BK238" s="44"/>
      <c r="BL238" s="44"/>
      <c r="BM238" s="44"/>
      <c r="BN238" s="44"/>
      <c r="BO238" s="44"/>
      <c r="BP238" s="58" t="str">
        <f t="shared" si="127"/>
        <v/>
      </c>
      <c r="BQ238" s="42"/>
      <c r="BR238" s="42"/>
      <c r="BS238" s="42"/>
      <c r="BT238" s="42"/>
      <c r="BU238" s="42"/>
      <c r="BV238" s="42"/>
      <c r="BW238" s="54" t="str">
        <f t="shared" si="128"/>
        <v/>
      </c>
      <c r="BX238" s="44"/>
      <c r="BY238" s="44"/>
      <c r="BZ238" s="44"/>
      <c r="CA238" s="44"/>
      <c r="CB238" s="44"/>
      <c r="CC238" s="44"/>
      <c r="CD238" s="58" t="str">
        <f t="shared" si="129"/>
        <v/>
      </c>
      <c r="CE238" s="42"/>
      <c r="CF238" s="42"/>
      <c r="CG238" s="42"/>
      <c r="CH238" s="42"/>
      <c r="CI238" s="42"/>
      <c r="CJ238" s="42"/>
      <c r="CK238" s="54" t="str">
        <f t="shared" si="130"/>
        <v/>
      </c>
      <c r="CL238" s="42"/>
      <c r="CM238" s="44"/>
      <c r="CN238" s="44"/>
      <c r="CO238" s="44"/>
      <c r="CP238" s="44"/>
      <c r="CQ238" s="44"/>
      <c r="CR238" s="44"/>
      <c r="CS238" s="44"/>
      <c r="CT238" s="58" t="str">
        <f t="shared" si="131"/>
        <v/>
      </c>
      <c r="CU238" s="44"/>
      <c r="CV238" s="44"/>
      <c r="CW238" s="44"/>
      <c r="CX238" s="44"/>
      <c r="CY238" s="44"/>
      <c r="CZ238" s="44"/>
      <c r="DA238" s="58" t="str">
        <f t="shared" si="132"/>
        <v/>
      </c>
      <c r="DB238" s="65"/>
      <c r="DC238" s="65"/>
      <c r="DD238" s="65"/>
      <c r="DE238" s="65"/>
      <c r="DF238" s="65"/>
      <c r="DG238" s="65"/>
      <c r="DH238" s="58" t="str">
        <f t="shared" si="133"/>
        <v/>
      </c>
      <c r="DI238" s="65"/>
      <c r="DJ238" s="65"/>
      <c r="DK238" s="65"/>
      <c r="DL238" s="65"/>
      <c r="DM238" s="65"/>
      <c r="DN238" s="65"/>
      <c r="DO238" s="58" t="str">
        <f t="shared" si="134"/>
        <v/>
      </c>
      <c r="DP238" s="77"/>
      <c r="DQ238" s="77"/>
      <c r="DR238" s="65"/>
      <c r="DS238" s="65"/>
      <c r="DT238" s="65"/>
      <c r="DU238" s="65"/>
      <c r="DV238" s="65"/>
      <c r="DW238" s="65"/>
      <c r="DX238" s="58" t="str">
        <f t="shared" si="135"/>
        <v/>
      </c>
      <c r="DY238" s="43"/>
      <c r="DZ238" s="43"/>
      <c r="EA238" s="43"/>
      <c r="EB238" s="44" t="str">
        <f t="shared" si="136"/>
        <v/>
      </c>
      <c r="EC238" s="42"/>
      <c r="ED238" s="42"/>
      <c r="EE238" s="42"/>
      <c r="EF238" s="42"/>
      <c r="EG238" s="42"/>
      <c r="EH238" s="42"/>
      <c r="EI238" s="56" t="str">
        <f t="shared" si="114"/>
        <v/>
      </c>
      <c r="EJ238" s="42"/>
      <c r="EK238" s="42"/>
      <c r="EL238" s="42"/>
      <c r="EM238" s="42"/>
      <c r="EN238" s="42"/>
      <c r="EO238" s="42"/>
      <c r="EP238" s="42"/>
      <c r="EQ238" s="54" t="str">
        <f t="shared" si="115"/>
        <v>0</v>
      </c>
      <c r="ER238" s="42"/>
      <c r="ES238" s="42"/>
      <c r="ET238" s="42"/>
      <c r="EU238" s="42"/>
      <c r="EV238" s="42"/>
      <c r="EW238" s="42"/>
      <c r="EX238" s="42"/>
      <c r="EY238" s="54" t="str">
        <f t="shared" si="116"/>
        <v>0</v>
      </c>
      <c r="EZ238" s="42"/>
      <c r="FA238" s="42"/>
      <c r="FB238" s="42"/>
      <c r="FC238" s="42"/>
      <c r="FD238" s="42"/>
      <c r="FE238" s="42"/>
      <c r="FF238" s="42"/>
      <c r="FG238" s="54" t="str">
        <f t="shared" si="117"/>
        <v/>
      </c>
      <c r="FH238" s="42"/>
      <c r="FI238" s="42"/>
      <c r="FJ238" s="42"/>
      <c r="FK238" s="42"/>
      <c r="FL238" s="42"/>
      <c r="FM238" s="42"/>
      <c r="FN238" s="42"/>
      <c r="FO238" s="54" t="str">
        <f t="shared" si="118"/>
        <v/>
      </c>
      <c r="FP238" s="42"/>
      <c r="FQ238" s="42"/>
      <c r="FR238" s="42"/>
      <c r="FS238" s="42"/>
      <c r="FT238" s="42"/>
      <c r="FU238" s="42"/>
      <c r="FV238" s="42"/>
      <c r="FW238" s="54" t="str">
        <f t="shared" si="119"/>
        <v/>
      </c>
      <c r="FX238" s="42"/>
    </row>
    <row r="239" spans="1:180">
      <c r="A239" s="41"/>
      <c r="B239" s="41"/>
      <c r="C239" s="41"/>
      <c r="D239" s="41"/>
      <c r="E239" s="42"/>
      <c r="F239" s="42"/>
      <c r="G239" s="42"/>
      <c r="H239" s="42"/>
      <c r="I239" s="42"/>
      <c r="J239" s="42"/>
      <c r="K239" s="54" t="str">
        <f t="shared" si="120"/>
        <v/>
      </c>
      <c r="L239" s="43"/>
      <c r="M239" s="43"/>
      <c r="N239" s="43"/>
      <c r="O239" s="43"/>
      <c r="P239" s="43"/>
      <c r="Q239" s="43"/>
      <c r="R239" s="54" t="e">
        <f t="shared" si="121"/>
        <v>#DIV/0!</v>
      </c>
      <c r="S239" s="43"/>
      <c r="T239" s="43"/>
      <c r="U239" s="43"/>
      <c r="V239" s="43"/>
      <c r="W239" s="43"/>
      <c r="X239" s="43"/>
      <c r="Y239" s="56" t="str">
        <f t="shared" si="122"/>
        <v/>
      </c>
      <c r="Z239" s="42"/>
      <c r="AA239" s="42"/>
      <c r="AB239" s="42"/>
      <c r="AC239" s="42"/>
      <c r="AD239" s="42"/>
      <c r="AE239" s="42"/>
      <c r="AF239" s="54" t="e">
        <f t="shared" si="123"/>
        <v>#DIV/0!</v>
      </c>
      <c r="AG239" s="42"/>
      <c r="AH239" s="42"/>
      <c r="AI239" s="42"/>
      <c r="AJ239" s="42"/>
      <c r="AK239" s="42"/>
      <c r="AL239" s="42"/>
      <c r="AM239" s="54" t="str">
        <f t="shared" si="124"/>
        <v/>
      </c>
      <c r="AN239" s="44"/>
      <c r="AO239" s="44"/>
      <c r="AP239" s="44"/>
      <c r="AQ239" s="44"/>
      <c r="AR239" s="44"/>
      <c r="AS239" s="44"/>
      <c r="AT239" s="58" t="str">
        <f t="shared" si="125"/>
        <v/>
      </c>
      <c r="AU239" s="42"/>
      <c r="AV239" s="42"/>
      <c r="AW239" s="42"/>
      <c r="AX239" s="42"/>
      <c r="AY239" s="42"/>
      <c r="AZ239" s="42"/>
      <c r="BA239" s="54" t="str">
        <f t="shared" si="113"/>
        <v/>
      </c>
      <c r="BB239" s="44"/>
      <c r="BC239" s="42"/>
      <c r="BD239" s="42"/>
      <c r="BE239" s="42"/>
      <c r="BF239" s="42"/>
      <c r="BG239" s="42"/>
      <c r="BH239" s="42"/>
      <c r="BI239" s="54" t="str">
        <f t="shared" si="126"/>
        <v/>
      </c>
      <c r="BJ239" s="44"/>
      <c r="BK239" s="44"/>
      <c r="BL239" s="44"/>
      <c r="BM239" s="44"/>
      <c r="BN239" s="44"/>
      <c r="BO239" s="44"/>
      <c r="BP239" s="58" t="str">
        <f t="shared" si="127"/>
        <v/>
      </c>
      <c r="BQ239" s="42"/>
      <c r="BR239" s="42"/>
      <c r="BS239" s="42"/>
      <c r="BT239" s="42"/>
      <c r="BU239" s="42"/>
      <c r="BV239" s="42"/>
      <c r="BW239" s="54" t="str">
        <f t="shared" si="128"/>
        <v/>
      </c>
      <c r="BX239" s="44"/>
      <c r="BY239" s="44"/>
      <c r="BZ239" s="44"/>
      <c r="CA239" s="44"/>
      <c r="CB239" s="44"/>
      <c r="CC239" s="44"/>
      <c r="CD239" s="58" t="str">
        <f t="shared" si="129"/>
        <v/>
      </c>
      <c r="CE239" s="42"/>
      <c r="CF239" s="42"/>
      <c r="CG239" s="42"/>
      <c r="CH239" s="42"/>
      <c r="CI239" s="42"/>
      <c r="CJ239" s="42"/>
      <c r="CK239" s="54" t="str">
        <f t="shared" si="130"/>
        <v/>
      </c>
      <c r="CL239" s="42"/>
      <c r="CM239" s="44"/>
      <c r="CN239" s="44"/>
      <c r="CO239" s="44"/>
      <c r="CP239" s="44"/>
      <c r="CQ239" s="44"/>
      <c r="CR239" s="44"/>
      <c r="CS239" s="44"/>
      <c r="CT239" s="58" t="str">
        <f t="shared" si="131"/>
        <v/>
      </c>
      <c r="CU239" s="44"/>
      <c r="CV239" s="44"/>
      <c r="CW239" s="44"/>
      <c r="CX239" s="44"/>
      <c r="CY239" s="44"/>
      <c r="CZ239" s="44"/>
      <c r="DA239" s="58" t="str">
        <f t="shared" si="132"/>
        <v/>
      </c>
      <c r="DB239" s="65"/>
      <c r="DC239" s="65"/>
      <c r="DD239" s="65"/>
      <c r="DE239" s="65"/>
      <c r="DF239" s="65"/>
      <c r="DG239" s="65"/>
      <c r="DH239" s="58" t="str">
        <f t="shared" si="133"/>
        <v/>
      </c>
      <c r="DI239" s="65"/>
      <c r="DJ239" s="65"/>
      <c r="DK239" s="65"/>
      <c r="DL239" s="65"/>
      <c r="DM239" s="65"/>
      <c r="DN239" s="65"/>
      <c r="DO239" s="58" t="str">
        <f t="shared" si="134"/>
        <v/>
      </c>
      <c r="DP239" s="77"/>
      <c r="DQ239" s="77"/>
      <c r="DR239" s="65"/>
      <c r="DS239" s="65"/>
      <c r="DT239" s="65"/>
      <c r="DU239" s="65"/>
      <c r="DV239" s="65"/>
      <c r="DW239" s="65"/>
      <c r="DX239" s="58" t="str">
        <f t="shared" si="135"/>
        <v/>
      </c>
      <c r="DY239" s="43"/>
      <c r="DZ239" s="43"/>
      <c r="EA239" s="43"/>
      <c r="EB239" s="44" t="str">
        <f t="shared" si="136"/>
        <v/>
      </c>
      <c r="EC239" s="42"/>
      <c r="ED239" s="42"/>
      <c r="EE239" s="42"/>
      <c r="EF239" s="42"/>
      <c r="EG239" s="42"/>
      <c r="EH239" s="42"/>
      <c r="EI239" s="56" t="str">
        <f t="shared" si="114"/>
        <v/>
      </c>
      <c r="EJ239" s="42"/>
      <c r="EK239" s="42"/>
      <c r="EL239" s="42"/>
      <c r="EM239" s="42"/>
      <c r="EN239" s="42"/>
      <c r="EO239" s="42"/>
      <c r="EP239" s="42"/>
      <c r="EQ239" s="54" t="str">
        <f t="shared" si="115"/>
        <v>0</v>
      </c>
      <c r="ER239" s="42"/>
      <c r="ES239" s="42"/>
      <c r="ET239" s="42"/>
      <c r="EU239" s="42"/>
      <c r="EV239" s="42"/>
      <c r="EW239" s="42"/>
      <c r="EX239" s="42"/>
      <c r="EY239" s="54" t="str">
        <f t="shared" si="116"/>
        <v>0</v>
      </c>
      <c r="EZ239" s="42"/>
      <c r="FA239" s="42"/>
      <c r="FB239" s="42"/>
      <c r="FC239" s="42"/>
      <c r="FD239" s="42"/>
      <c r="FE239" s="42"/>
      <c r="FF239" s="42"/>
      <c r="FG239" s="54" t="str">
        <f t="shared" si="117"/>
        <v/>
      </c>
      <c r="FH239" s="42"/>
      <c r="FI239" s="42"/>
      <c r="FJ239" s="42"/>
      <c r="FK239" s="42"/>
      <c r="FL239" s="42"/>
      <c r="FM239" s="42"/>
      <c r="FN239" s="42"/>
      <c r="FO239" s="54" t="str">
        <f t="shared" si="118"/>
        <v/>
      </c>
      <c r="FP239" s="42"/>
      <c r="FQ239" s="42"/>
      <c r="FR239" s="42"/>
      <c r="FS239" s="42"/>
      <c r="FT239" s="42"/>
      <c r="FU239" s="42"/>
      <c r="FV239" s="42"/>
      <c r="FW239" s="54" t="str">
        <f t="shared" si="119"/>
        <v/>
      </c>
      <c r="FX239" s="42"/>
    </row>
    <row r="240" spans="1:180">
      <c r="A240" s="41"/>
      <c r="B240" s="41"/>
      <c r="C240" s="41"/>
      <c r="D240" s="41"/>
      <c r="E240" s="42"/>
      <c r="F240" s="42"/>
      <c r="G240" s="42"/>
      <c r="H240" s="42"/>
      <c r="I240" s="42"/>
      <c r="J240" s="42"/>
      <c r="K240" s="54" t="str">
        <f t="shared" si="120"/>
        <v/>
      </c>
      <c r="L240" s="43"/>
      <c r="M240" s="43"/>
      <c r="N240" s="43"/>
      <c r="O240" s="43"/>
      <c r="P240" s="43"/>
      <c r="Q240" s="43"/>
      <c r="R240" s="54" t="e">
        <f t="shared" si="121"/>
        <v>#DIV/0!</v>
      </c>
      <c r="S240" s="43"/>
      <c r="T240" s="43"/>
      <c r="U240" s="43"/>
      <c r="V240" s="43"/>
      <c r="W240" s="43"/>
      <c r="X240" s="43"/>
      <c r="Y240" s="56" t="str">
        <f t="shared" si="122"/>
        <v/>
      </c>
      <c r="Z240" s="42"/>
      <c r="AA240" s="42"/>
      <c r="AB240" s="42"/>
      <c r="AC240" s="42"/>
      <c r="AD240" s="42"/>
      <c r="AE240" s="42"/>
      <c r="AF240" s="54" t="e">
        <f t="shared" si="123"/>
        <v>#DIV/0!</v>
      </c>
      <c r="AG240" s="42"/>
      <c r="AH240" s="42"/>
      <c r="AI240" s="42"/>
      <c r="AJ240" s="42"/>
      <c r="AK240" s="42"/>
      <c r="AL240" s="42"/>
      <c r="AM240" s="54" t="str">
        <f t="shared" si="124"/>
        <v/>
      </c>
      <c r="AN240" s="44"/>
      <c r="AO240" s="44"/>
      <c r="AP240" s="44"/>
      <c r="AQ240" s="44"/>
      <c r="AR240" s="44"/>
      <c r="AS240" s="44"/>
      <c r="AT240" s="58" t="str">
        <f t="shared" si="125"/>
        <v/>
      </c>
      <c r="AU240" s="42"/>
      <c r="AV240" s="42"/>
      <c r="AW240" s="42"/>
      <c r="AX240" s="42"/>
      <c r="AY240" s="42"/>
      <c r="AZ240" s="42"/>
      <c r="BA240" s="54" t="str">
        <f t="shared" si="113"/>
        <v/>
      </c>
      <c r="BB240" s="44"/>
      <c r="BC240" s="42"/>
      <c r="BD240" s="42"/>
      <c r="BE240" s="42"/>
      <c r="BF240" s="42"/>
      <c r="BG240" s="42"/>
      <c r="BH240" s="42"/>
      <c r="BI240" s="54" t="str">
        <f t="shared" si="126"/>
        <v/>
      </c>
      <c r="BJ240" s="44"/>
      <c r="BK240" s="44"/>
      <c r="BL240" s="44"/>
      <c r="BM240" s="44"/>
      <c r="BN240" s="44"/>
      <c r="BO240" s="44"/>
      <c r="BP240" s="58" t="str">
        <f t="shared" si="127"/>
        <v/>
      </c>
      <c r="BQ240" s="42"/>
      <c r="BR240" s="42"/>
      <c r="BS240" s="42"/>
      <c r="BT240" s="42"/>
      <c r="BU240" s="42"/>
      <c r="BV240" s="42"/>
      <c r="BW240" s="54" t="str">
        <f t="shared" si="128"/>
        <v/>
      </c>
      <c r="BX240" s="44"/>
      <c r="BY240" s="44"/>
      <c r="BZ240" s="44"/>
      <c r="CA240" s="44"/>
      <c r="CB240" s="44"/>
      <c r="CC240" s="44"/>
      <c r="CD240" s="58" t="str">
        <f t="shared" si="129"/>
        <v/>
      </c>
      <c r="CE240" s="42"/>
      <c r="CF240" s="42"/>
      <c r="CG240" s="42"/>
      <c r="CH240" s="42"/>
      <c r="CI240" s="42"/>
      <c r="CJ240" s="42"/>
      <c r="CK240" s="54" t="str">
        <f t="shared" si="130"/>
        <v/>
      </c>
      <c r="CL240" s="42"/>
      <c r="CM240" s="44"/>
      <c r="CN240" s="44"/>
      <c r="CO240" s="44"/>
      <c r="CP240" s="44"/>
      <c r="CQ240" s="44"/>
      <c r="CR240" s="44"/>
      <c r="CS240" s="44"/>
      <c r="CT240" s="58" t="str">
        <f t="shared" si="131"/>
        <v/>
      </c>
      <c r="CU240" s="44"/>
      <c r="CV240" s="44"/>
      <c r="CW240" s="44"/>
      <c r="CX240" s="44"/>
      <c r="CY240" s="44"/>
      <c r="CZ240" s="44"/>
      <c r="DA240" s="58" t="str">
        <f t="shared" si="132"/>
        <v/>
      </c>
      <c r="DB240" s="65"/>
      <c r="DC240" s="65"/>
      <c r="DD240" s="65"/>
      <c r="DE240" s="65"/>
      <c r="DF240" s="65"/>
      <c r="DG240" s="65"/>
      <c r="DH240" s="58" t="str">
        <f t="shared" si="133"/>
        <v/>
      </c>
      <c r="DI240" s="65"/>
      <c r="DJ240" s="65"/>
      <c r="DK240" s="65"/>
      <c r="DL240" s="65"/>
      <c r="DM240" s="65"/>
      <c r="DN240" s="65"/>
      <c r="DO240" s="58" t="str">
        <f t="shared" si="134"/>
        <v/>
      </c>
      <c r="DP240" s="77"/>
      <c r="DQ240" s="77"/>
      <c r="DR240" s="65"/>
      <c r="DS240" s="65"/>
      <c r="DT240" s="65"/>
      <c r="DU240" s="65"/>
      <c r="DV240" s="65"/>
      <c r="DW240" s="65"/>
      <c r="DX240" s="58" t="str">
        <f t="shared" si="135"/>
        <v/>
      </c>
      <c r="DY240" s="43"/>
      <c r="DZ240" s="43"/>
      <c r="EA240" s="43"/>
      <c r="EB240" s="44" t="str">
        <f t="shared" si="136"/>
        <v/>
      </c>
      <c r="EC240" s="42"/>
      <c r="ED240" s="42"/>
      <c r="EE240" s="42"/>
      <c r="EF240" s="42"/>
      <c r="EG240" s="42"/>
      <c r="EH240" s="42"/>
      <c r="EI240" s="56" t="str">
        <f t="shared" si="114"/>
        <v/>
      </c>
      <c r="EJ240" s="42"/>
      <c r="EK240" s="42"/>
      <c r="EL240" s="42"/>
      <c r="EM240" s="42"/>
      <c r="EN240" s="42"/>
      <c r="EO240" s="42"/>
      <c r="EP240" s="42"/>
      <c r="EQ240" s="54" t="str">
        <f t="shared" si="115"/>
        <v>0</v>
      </c>
      <c r="ER240" s="42"/>
      <c r="ES240" s="42"/>
      <c r="ET240" s="42"/>
      <c r="EU240" s="42"/>
      <c r="EV240" s="42"/>
      <c r="EW240" s="42"/>
      <c r="EX240" s="42"/>
      <c r="EY240" s="54" t="str">
        <f t="shared" si="116"/>
        <v>0</v>
      </c>
      <c r="EZ240" s="42"/>
      <c r="FA240" s="42"/>
      <c r="FB240" s="42"/>
      <c r="FC240" s="42"/>
      <c r="FD240" s="42"/>
      <c r="FE240" s="42"/>
      <c r="FF240" s="42"/>
      <c r="FG240" s="54" t="str">
        <f t="shared" si="117"/>
        <v/>
      </c>
      <c r="FH240" s="42"/>
      <c r="FI240" s="42"/>
      <c r="FJ240" s="42"/>
      <c r="FK240" s="42"/>
      <c r="FL240" s="42"/>
      <c r="FM240" s="42"/>
      <c r="FN240" s="42"/>
      <c r="FO240" s="54" t="str">
        <f t="shared" si="118"/>
        <v/>
      </c>
      <c r="FP240" s="42"/>
      <c r="FQ240" s="42"/>
      <c r="FR240" s="42"/>
      <c r="FS240" s="42"/>
      <c r="FT240" s="42"/>
      <c r="FU240" s="42"/>
      <c r="FV240" s="42"/>
      <c r="FW240" s="54" t="str">
        <f t="shared" si="119"/>
        <v/>
      </c>
      <c r="FX240" s="42"/>
    </row>
    <row r="241" spans="1:180">
      <c r="A241" s="41"/>
      <c r="B241" s="41"/>
      <c r="C241" s="41"/>
      <c r="D241" s="41"/>
      <c r="E241" s="42"/>
      <c r="F241" s="42"/>
      <c r="G241" s="42"/>
      <c r="H241" s="42"/>
      <c r="I241" s="42"/>
      <c r="J241" s="42"/>
      <c r="K241" s="54" t="str">
        <f t="shared" si="120"/>
        <v/>
      </c>
      <c r="L241" s="43"/>
      <c r="M241" s="43"/>
      <c r="N241" s="43"/>
      <c r="O241" s="43"/>
      <c r="P241" s="43"/>
      <c r="Q241" s="43"/>
      <c r="R241" s="54" t="e">
        <f t="shared" si="121"/>
        <v>#DIV/0!</v>
      </c>
      <c r="S241" s="43"/>
      <c r="T241" s="43"/>
      <c r="U241" s="43"/>
      <c r="V241" s="43"/>
      <c r="W241" s="43"/>
      <c r="X241" s="43"/>
      <c r="Y241" s="56" t="str">
        <f t="shared" si="122"/>
        <v/>
      </c>
      <c r="Z241" s="42"/>
      <c r="AA241" s="42"/>
      <c r="AB241" s="42"/>
      <c r="AC241" s="42"/>
      <c r="AD241" s="42"/>
      <c r="AE241" s="42"/>
      <c r="AF241" s="54" t="e">
        <f t="shared" si="123"/>
        <v>#DIV/0!</v>
      </c>
      <c r="AG241" s="42"/>
      <c r="AH241" s="42"/>
      <c r="AI241" s="42"/>
      <c r="AJ241" s="42"/>
      <c r="AK241" s="42"/>
      <c r="AL241" s="42"/>
      <c r="AM241" s="54" t="str">
        <f t="shared" si="124"/>
        <v/>
      </c>
      <c r="AN241" s="44"/>
      <c r="AO241" s="44"/>
      <c r="AP241" s="44"/>
      <c r="AQ241" s="44"/>
      <c r="AR241" s="44"/>
      <c r="AS241" s="44"/>
      <c r="AT241" s="58" t="str">
        <f t="shared" si="125"/>
        <v/>
      </c>
      <c r="AU241" s="42"/>
      <c r="AV241" s="42"/>
      <c r="AW241" s="42"/>
      <c r="AX241" s="42"/>
      <c r="AY241" s="42"/>
      <c r="AZ241" s="42"/>
      <c r="BA241" s="54" t="str">
        <f t="shared" si="113"/>
        <v/>
      </c>
      <c r="BB241" s="44"/>
      <c r="BC241" s="42"/>
      <c r="BD241" s="42"/>
      <c r="BE241" s="42"/>
      <c r="BF241" s="42"/>
      <c r="BG241" s="42"/>
      <c r="BH241" s="42"/>
      <c r="BI241" s="54" t="str">
        <f t="shared" si="126"/>
        <v/>
      </c>
      <c r="BJ241" s="44"/>
      <c r="BK241" s="44"/>
      <c r="BL241" s="44"/>
      <c r="BM241" s="44"/>
      <c r="BN241" s="44"/>
      <c r="BO241" s="44"/>
      <c r="BP241" s="58" t="str">
        <f t="shared" si="127"/>
        <v/>
      </c>
      <c r="BQ241" s="42"/>
      <c r="BR241" s="42"/>
      <c r="BS241" s="42"/>
      <c r="BT241" s="42"/>
      <c r="BU241" s="42"/>
      <c r="BV241" s="42"/>
      <c r="BW241" s="54" t="str">
        <f t="shared" si="128"/>
        <v/>
      </c>
      <c r="BX241" s="44"/>
      <c r="BY241" s="44"/>
      <c r="BZ241" s="44"/>
      <c r="CA241" s="44"/>
      <c r="CB241" s="44"/>
      <c r="CC241" s="44"/>
      <c r="CD241" s="58" t="str">
        <f t="shared" si="129"/>
        <v/>
      </c>
      <c r="CE241" s="42"/>
      <c r="CF241" s="42"/>
      <c r="CG241" s="42"/>
      <c r="CH241" s="42"/>
      <c r="CI241" s="42"/>
      <c r="CJ241" s="42"/>
      <c r="CK241" s="54" t="str">
        <f t="shared" si="130"/>
        <v/>
      </c>
      <c r="CL241" s="42"/>
      <c r="CM241" s="44"/>
      <c r="CN241" s="44"/>
      <c r="CO241" s="44"/>
      <c r="CP241" s="44"/>
      <c r="CQ241" s="44"/>
      <c r="CR241" s="44"/>
      <c r="CS241" s="44"/>
      <c r="CT241" s="58" t="str">
        <f t="shared" si="131"/>
        <v/>
      </c>
      <c r="CU241" s="44"/>
      <c r="CV241" s="44"/>
      <c r="CW241" s="44"/>
      <c r="CX241" s="44"/>
      <c r="CY241" s="44"/>
      <c r="CZ241" s="44"/>
      <c r="DA241" s="58" t="str">
        <f t="shared" si="132"/>
        <v/>
      </c>
      <c r="DB241" s="65"/>
      <c r="DC241" s="65"/>
      <c r="DD241" s="65"/>
      <c r="DE241" s="65"/>
      <c r="DF241" s="65"/>
      <c r="DG241" s="65"/>
      <c r="DH241" s="58" t="str">
        <f t="shared" si="133"/>
        <v/>
      </c>
      <c r="DI241" s="65"/>
      <c r="DJ241" s="65"/>
      <c r="DK241" s="65"/>
      <c r="DL241" s="65"/>
      <c r="DM241" s="65"/>
      <c r="DN241" s="65"/>
      <c r="DO241" s="58" t="str">
        <f t="shared" si="134"/>
        <v/>
      </c>
      <c r="DP241" s="77"/>
      <c r="DQ241" s="77"/>
      <c r="DR241" s="65"/>
      <c r="DS241" s="65"/>
      <c r="DT241" s="65"/>
      <c r="DU241" s="65"/>
      <c r="DV241" s="65"/>
      <c r="DW241" s="65"/>
      <c r="DX241" s="58" t="str">
        <f t="shared" si="135"/>
        <v/>
      </c>
      <c r="DY241" s="43"/>
      <c r="DZ241" s="43"/>
      <c r="EA241" s="43"/>
      <c r="EB241" s="44" t="str">
        <f t="shared" si="136"/>
        <v/>
      </c>
      <c r="EC241" s="42"/>
      <c r="ED241" s="42"/>
      <c r="EE241" s="42"/>
      <c r="EF241" s="42"/>
      <c r="EG241" s="42"/>
      <c r="EH241" s="42"/>
      <c r="EI241" s="56" t="str">
        <f t="shared" si="114"/>
        <v/>
      </c>
      <c r="EJ241" s="42"/>
      <c r="EK241" s="42"/>
      <c r="EL241" s="42"/>
      <c r="EM241" s="42"/>
      <c r="EN241" s="42"/>
      <c r="EO241" s="42"/>
      <c r="EP241" s="42"/>
      <c r="EQ241" s="54" t="str">
        <f t="shared" si="115"/>
        <v>0</v>
      </c>
      <c r="ER241" s="42"/>
      <c r="ES241" s="42"/>
      <c r="ET241" s="42"/>
      <c r="EU241" s="42"/>
      <c r="EV241" s="42"/>
      <c r="EW241" s="42"/>
      <c r="EX241" s="42"/>
      <c r="EY241" s="54" t="str">
        <f t="shared" si="116"/>
        <v>0</v>
      </c>
      <c r="EZ241" s="42"/>
      <c r="FA241" s="42"/>
      <c r="FB241" s="42"/>
      <c r="FC241" s="42"/>
      <c r="FD241" s="42"/>
      <c r="FE241" s="42"/>
      <c r="FF241" s="42"/>
      <c r="FG241" s="54" t="str">
        <f t="shared" si="117"/>
        <v/>
      </c>
      <c r="FH241" s="42"/>
      <c r="FI241" s="42"/>
      <c r="FJ241" s="42"/>
      <c r="FK241" s="42"/>
      <c r="FL241" s="42"/>
      <c r="FM241" s="42"/>
      <c r="FN241" s="42"/>
      <c r="FO241" s="54" t="str">
        <f t="shared" si="118"/>
        <v/>
      </c>
      <c r="FP241" s="42"/>
      <c r="FQ241" s="42"/>
      <c r="FR241" s="42"/>
      <c r="FS241" s="42"/>
      <c r="FT241" s="42"/>
      <c r="FU241" s="42"/>
      <c r="FV241" s="42"/>
      <c r="FW241" s="54" t="str">
        <f t="shared" si="119"/>
        <v/>
      </c>
      <c r="FX241" s="42"/>
    </row>
    <row r="242" spans="1:180">
      <c r="A242" s="41"/>
      <c r="B242" s="41"/>
      <c r="C242" s="41"/>
      <c r="D242" s="41"/>
      <c r="E242" s="42"/>
      <c r="F242" s="42"/>
      <c r="G242" s="42"/>
      <c r="H242" s="42"/>
      <c r="I242" s="42"/>
      <c r="J242" s="42"/>
      <c r="K242" s="54" t="str">
        <f t="shared" si="120"/>
        <v/>
      </c>
      <c r="L242" s="43"/>
      <c r="M242" s="43"/>
      <c r="N242" s="43"/>
      <c r="O242" s="43"/>
      <c r="P242" s="43"/>
      <c r="Q242" s="43"/>
      <c r="R242" s="54" t="e">
        <f t="shared" si="121"/>
        <v>#DIV/0!</v>
      </c>
      <c r="S242" s="43"/>
      <c r="T242" s="43"/>
      <c r="U242" s="43"/>
      <c r="V242" s="43"/>
      <c r="W242" s="43"/>
      <c r="X242" s="43"/>
      <c r="Y242" s="56" t="str">
        <f t="shared" si="122"/>
        <v/>
      </c>
      <c r="Z242" s="42"/>
      <c r="AA242" s="42"/>
      <c r="AB242" s="42"/>
      <c r="AC242" s="42"/>
      <c r="AD242" s="42"/>
      <c r="AE242" s="42"/>
      <c r="AF242" s="54" t="e">
        <f t="shared" si="123"/>
        <v>#DIV/0!</v>
      </c>
      <c r="AG242" s="42"/>
      <c r="AH242" s="42"/>
      <c r="AI242" s="42"/>
      <c r="AJ242" s="42"/>
      <c r="AK242" s="42"/>
      <c r="AL242" s="42"/>
      <c r="AM242" s="54" t="str">
        <f t="shared" si="124"/>
        <v/>
      </c>
      <c r="AN242" s="44"/>
      <c r="AO242" s="44"/>
      <c r="AP242" s="44"/>
      <c r="AQ242" s="44"/>
      <c r="AR242" s="44"/>
      <c r="AS242" s="44"/>
      <c r="AT242" s="58" t="str">
        <f t="shared" si="125"/>
        <v/>
      </c>
      <c r="AU242" s="42"/>
      <c r="AV242" s="42"/>
      <c r="AW242" s="42"/>
      <c r="AX242" s="42"/>
      <c r="AY242" s="42"/>
      <c r="AZ242" s="42"/>
      <c r="BA242" s="54" t="str">
        <f t="shared" si="113"/>
        <v/>
      </c>
      <c r="BB242" s="44"/>
      <c r="BC242" s="42"/>
      <c r="BD242" s="42"/>
      <c r="BE242" s="42"/>
      <c r="BF242" s="42"/>
      <c r="BG242" s="42"/>
      <c r="BH242" s="42"/>
      <c r="BI242" s="54" t="str">
        <f t="shared" si="126"/>
        <v/>
      </c>
      <c r="BJ242" s="44"/>
      <c r="BK242" s="44"/>
      <c r="BL242" s="44"/>
      <c r="BM242" s="44"/>
      <c r="BN242" s="44"/>
      <c r="BO242" s="44"/>
      <c r="BP242" s="58" t="str">
        <f t="shared" si="127"/>
        <v/>
      </c>
      <c r="BQ242" s="42"/>
      <c r="BR242" s="42"/>
      <c r="BS242" s="42"/>
      <c r="BT242" s="42"/>
      <c r="BU242" s="42"/>
      <c r="BV242" s="42"/>
      <c r="BW242" s="54" t="str">
        <f t="shared" si="128"/>
        <v/>
      </c>
      <c r="BX242" s="44"/>
      <c r="BY242" s="44"/>
      <c r="BZ242" s="44"/>
      <c r="CA242" s="44"/>
      <c r="CB242" s="44"/>
      <c r="CC242" s="44"/>
      <c r="CD242" s="58" t="str">
        <f t="shared" si="129"/>
        <v/>
      </c>
      <c r="CE242" s="42"/>
      <c r="CF242" s="42"/>
      <c r="CG242" s="42"/>
      <c r="CH242" s="42"/>
      <c r="CI242" s="42"/>
      <c r="CJ242" s="42"/>
      <c r="CK242" s="54" t="str">
        <f t="shared" si="130"/>
        <v/>
      </c>
      <c r="CL242" s="42"/>
      <c r="CM242" s="44"/>
      <c r="CN242" s="44"/>
      <c r="CO242" s="44"/>
      <c r="CP242" s="44"/>
      <c r="CQ242" s="44"/>
      <c r="CR242" s="44"/>
      <c r="CS242" s="44"/>
      <c r="CT242" s="58" t="str">
        <f t="shared" si="131"/>
        <v/>
      </c>
      <c r="CU242" s="44"/>
      <c r="CV242" s="44"/>
      <c r="CW242" s="44"/>
      <c r="CX242" s="44"/>
      <c r="CY242" s="44"/>
      <c r="CZ242" s="44"/>
      <c r="DA242" s="58" t="str">
        <f t="shared" si="132"/>
        <v/>
      </c>
      <c r="DB242" s="65"/>
      <c r="DC242" s="65"/>
      <c r="DD242" s="65"/>
      <c r="DE242" s="65"/>
      <c r="DF242" s="65"/>
      <c r="DG242" s="65"/>
      <c r="DH242" s="58" t="str">
        <f t="shared" si="133"/>
        <v/>
      </c>
      <c r="DI242" s="65"/>
      <c r="DJ242" s="65"/>
      <c r="DK242" s="65"/>
      <c r="DL242" s="65"/>
      <c r="DM242" s="65"/>
      <c r="DN242" s="65"/>
      <c r="DO242" s="58" t="str">
        <f t="shared" si="134"/>
        <v/>
      </c>
      <c r="DP242" s="77"/>
      <c r="DQ242" s="77"/>
      <c r="DR242" s="65"/>
      <c r="DS242" s="65"/>
      <c r="DT242" s="65"/>
      <c r="DU242" s="65"/>
      <c r="DV242" s="65"/>
      <c r="DW242" s="65"/>
      <c r="DX242" s="58" t="str">
        <f t="shared" si="135"/>
        <v/>
      </c>
      <c r="DY242" s="43"/>
      <c r="DZ242" s="43"/>
      <c r="EA242" s="43"/>
      <c r="EB242" s="44" t="str">
        <f t="shared" si="136"/>
        <v/>
      </c>
      <c r="EC242" s="42"/>
      <c r="ED242" s="42"/>
      <c r="EE242" s="42"/>
      <c r="EF242" s="42"/>
      <c r="EG242" s="42"/>
      <c r="EH242" s="42"/>
      <c r="EI242" s="56" t="str">
        <f t="shared" si="114"/>
        <v/>
      </c>
      <c r="EJ242" s="42"/>
      <c r="EK242" s="42"/>
      <c r="EL242" s="42"/>
      <c r="EM242" s="42"/>
      <c r="EN242" s="42"/>
      <c r="EO242" s="42"/>
      <c r="EP242" s="42"/>
      <c r="EQ242" s="54" t="str">
        <f t="shared" si="115"/>
        <v>0</v>
      </c>
      <c r="ER242" s="42"/>
      <c r="ES242" s="42"/>
      <c r="ET242" s="42"/>
      <c r="EU242" s="42"/>
      <c r="EV242" s="42"/>
      <c r="EW242" s="42"/>
      <c r="EX242" s="42"/>
      <c r="EY242" s="54" t="str">
        <f t="shared" si="116"/>
        <v>0</v>
      </c>
      <c r="EZ242" s="42"/>
      <c r="FA242" s="42"/>
      <c r="FB242" s="42"/>
      <c r="FC242" s="42"/>
      <c r="FD242" s="42"/>
      <c r="FE242" s="42"/>
      <c r="FF242" s="42"/>
      <c r="FG242" s="54" t="str">
        <f t="shared" si="117"/>
        <v/>
      </c>
      <c r="FH242" s="42"/>
      <c r="FI242" s="42"/>
      <c r="FJ242" s="42"/>
      <c r="FK242" s="42"/>
      <c r="FL242" s="42"/>
      <c r="FM242" s="42"/>
      <c r="FN242" s="42"/>
      <c r="FO242" s="54" t="str">
        <f t="shared" si="118"/>
        <v/>
      </c>
      <c r="FP242" s="42"/>
      <c r="FQ242" s="42"/>
      <c r="FR242" s="42"/>
      <c r="FS242" s="42"/>
      <c r="FT242" s="42"/>
      <c r="FU242" s="42"/>
      <c r="FV242" s="42"/>
      <c r="FW242" s="54" t="str">
        <f t="shared" si="119"/>
        <v/>
      </c>
      <c r="FX242" s="42"/>
    </row>
    <row r="243" spans="1:180">
      <c r="A243" s="41"/>
      <c r="B243" s="41"/>
      <c r="C243" s="41"/>
      <c r="D243" s="41"/>
      <c r="E243" s="42"/>
      <c r="F243" s="42"/>
      <c r="G243" s="42"/>
      <c r="H243" s="42"/>
      <c r="I243" s="42"/>
      <c r="J243" s="42"/>
      <c r="K243" s="54" t="str">
        <f t="shared" si="120"/>
        <v/>
      </c>
      <c r="L243" s="43"/>
      <c r="M243" s="43"/>
      <c r="N243" s="43"/>
      <c r="O243" s="43"/>
      <c r="P243" s="43"/>
      <c r="Q243" s="43"/>
      <c r="R243" s="54" t="e">
        <f t="shared" si="121"/>
        <v>#DIV/0!</v>
      </c>
      <c r="S243" s="43"/>
      <c r="T243" s="43"/>
      <c r="U243" s="43"/>
      <c r="V243" s="43"/>
      <c r="W243" s="43"/>
      <c r="X243" s="43"/>
      <c r="Y243" s="56" t="str">
        <f t="shared" si="122"/>
        <v/>
      </c>
      <c r="Z243" s="42"/>
      <c r="AA243" s="42"/>
      <c r="AB243" s="42"/>
      <c r="AC243" s="42"/>
      <c r="AD243" s="42"/>
      <c r="AE243" s="42"/>
      <c r="AF243" s="54" t="e">
        <f t="shared" si="123"/>
        <v>#DIV/0!</v>
      </c>
      <c r="AG243" s="42"/>
      <c r="AH243" s="42"/>
      <c r="AI243" s="42"/>
      <c r="AJ243" s="42"/>
      <c r="AK243" s="42"/>
      <c r="AL243" s="42"/>
      <c r="AM243" s="54" t="str">
        <f t="shared" si="124"/>
        <v/>
      </c>
      <c r="AN243" s="44"/>
      <c r="AO243" s="44"/>
      <c r="AP243" s="44"/>
      <c r="AQ243" s="44"/>
      <c r="AR243" s="44"/>
      <c r="AS243" s="44"/>
      <c r="AT243" s="58" t="str">
        <f t="shared" si="125"/>
        <v/>
      </c>
      <c r="AU243" s="42"/>
      <c r="AV243" s="42"/>
      <c r="AW243" s="42"/>
      <c r="AX243" s="42"/>
      <c r="AY243" s="42"/>
      <c r="AZ243" s="42"/>
      <c r="BA243" s="54" t="str">
        <f t="shared" si="113"/>
        <v/>
      </c>
      <c r="BB243" s="44"/>
      <c r="BC243" s="42"/>
      <c r="BD243" s="42"/>
      <c r="BE243" s="42"/>
      <c r="BF243" s="42"/>
      <c r="BG243" s="42"/>
      <c r="BH243" s="42"/>
      <c r="BI243" s="54" t="str">
        <f t="shared" si="126"/>
        <v/>
      </c>
      <c r="BJ243" s="44"/>
      <c r="BK243" s="44"/>
      <c r="BL243" s="44"/>
      <c r="BM243" s="44"/>
      <c r="BN243" s="44"/>
      <c r="BO243" s="44"/>
      <c r="BP243" s="58" t="str">
        <f t="shared" si="127"/>
        <v/>
      </c>
      <c r="BQ243" s="42"/>
      <c r="BR243" s="42"/>
      <c r="BS243" s="42"/>
      <c r="BT243" s="42"/>
      <c r="BU243" s="42"/>
      <c r="BV243" s="42"/>
      <c r="BW243" s="54" t="str">
        <f t="shared" si="128"/>
        <v/>
      </c>
      <c r="BX243" s="44"/>
      <c r="BY243" s="44"/>
      <c r="BZ243" s="44"/>
      <c r="CA243" s="44"/>
      <c r="CB243" s="44"/>
      <c r="CC243" s="44"/>
      <c r="CD243" s="58" t="str">
        <f t="shared" si="129"/>
        <v/>
      </c>
      <c r="CE243" s="42"/>
      <c r="CF243" s="42"/>
      <c r="CG243" s="42"/>
      <c r="CH243" s="42"/>
      <c r="CI243" s="42"/>
      <c r="CJ243" s="42"/>
      <c r="CK243" s="54" t="str">
        <f t="shared" si="130"/>
        <v/>
      </c>
      <c r="CL243" s="42"/>
      <c r="CM243" s="44"/>
      <c r="CN243" s="44"/>
      <c r="CO243" s="44"/>
      <c r="CP243" s="44"/>
      <c r="CQ243" s="44"/>
      <c r="CR243" s="44"/>
      <c r="CS243" s="44"/>
      <c r="CT243" s="58" t="str">
        <f t="shared" si="131"/>
        <v/>
      </c>
      <c r="CU243" s="44"/>
      <c r="CV243" s="44"/>
      <c r="CW243" s="44"/>
      <c r="CX243" s="44"/>
      <c r="CY243" s="44"/>
      <c r="CZ243" s="44"/>
      <c r="DA243" s="58" t="str">
        <f t="shared" si="132"/>
        <v/>
      </c>
      <c r="DB243" s="65"/>
      <c r="DC243" s="65"/>
      <c r="DD243" s="65"/>
      <c r="DE243" s="65"/>
      <c r="DF243" s="65"/>
      <c r="DG243" s="65"/>
      <c r="DH243" s="58" t="str">
        <f t="shared" si="133"/>
        <v/>
      </c>
      <c r="DI243" s="65"/>
      <c r="DJ243" s="65"/>
      <c r="DK243" s="65"/>
      <c r="DL243" s="65"/>
      <c r="DM243" s="65"/>
      <c r="DN243" s="65"/>
      <c r="DO243" s="58" t="str">
        <f t="shared" si="134"/>
        <v/>
      </c>
      <c r="DP243" s="77"/>
      <c r="DQ243" s="77"/>
      <c r="DR243" s="65"/>
      <c r="DS243" s="65"/>
      <c r="DT243" s="65"/>
      <c r="DU243" s="65"/>
      <c r="DV243" s="65"/>
      <c r="DW243" s="65"/>
      <c r="DX243" s="58" t="str">
        <f t="shared" si="135"/>
        <v/>
      </c>
      <c r="DY243" s="43"/>
      <c r="DZ243" s="43"/>
      <c r="EA243" s="43"/>
      <c r="EB243" s="44" t="str">
        <f t="shared" si="136"/>
        <v/>
      </c>
      <c r="EC243" s="42"/>
      <c r="ED243" s="42"/>
      <c r="EE243" s="42"/>
      <c r="EF243" s="42"/>
      <c r="EG243" s="42"/>
      <c r="EH243" s="42"/>
      <c r="EI243" s="56" t="str">
        <f t="shared" si="114"/>
        <v/>
      </c>
      <c r="EJ243" s="42"/>
      <c r="EK243" s="42"/>
      <c r="EL243" s="42"/>
      <c r="EM243" s="42"/>
      <c r="EN243" s="42"/>
      <c r="EO243" s="42"/>
      <c r="EP243" s="42"/>
      <c r="EQ243" s="54" t="str">
        <f t="shared" si="115"/>
        <v>0</v>
      </c>
      <c r="ER243" s="42"/>
      <c r="ES243" s="42"/>
      <c r="ET243" s="42"/>
      <c r="EU243" s="42"/>
      <c r="EV243" s="42"/>
      <c r="EW243" s="42"/>
      <c r="EX243" s="42"/>
      <c r="EY243" s="54" t="str">
        <f t="shared" si="116"/>
        <v>0</v>
      </c>
      <c r="EZ243" s="42"/>
      <c r="FA243" s="42"/>
      <c r="FB243" s="42"/>
      <c r="FC243" s="42"/>
      <c r="FD243" s="42"/>
      <c r="FE243" s="42"/>
      <c r="FF243" s="42"/>
      <c r="FG243" s="54" t="str">
        <f t="shared" si="117"/>
        <v/>
      </c>
      <c r="FH243" s="42"/>
      <c r="FI243" s="42"/>
      <c r="FJ243" s="42"/>
      <c r="FK243" s="42"/>
      <c r="FL243" s="42"/>
      <c r="FM243" s="42"/>
      <c r="FN243" s="42"/>
      <c r="FO243" s="54" t="str">
        <f t="shared" si="118"/>
        <v/>
      </c>
      <c r="FP243" s="42"/>
      <c r="FQ243" s="42"/>
      <c r="FR243" s="42"/>
      <c r="FS243" s="42"/>
      <c r="FT243" s="42"/>
      <c r="FU243" s="42"/>
      <c r="FV243" s="42"/>
      <c r="FW243" s="54" t="str">
        <f t="shared" si="119"/>
        <v/>
      </c>
      <c r="FX243" s="42"/>
    </row>
    <row r="244" spans="1:180">
      <c r="A244" s="41"/>
      <c r="B244" s="41"/>
      <c r="C244" s="41"/>
      <c r="D244" s="41"/>
      <c r="E244" s="42"/>
      <c r="F244" s="42"/>
      <c r="G244" s="42"/>
      <c r="H244" s="42"/>
      <c r="I244" s="42"/>
      <c r="J244" s="42"/>
      <c r="K244" s="54" t="str">
        <f t="shared" si="120"/>
        <v/>
      </c>
      <c r="L244" s="43"/>
      <c r="M244" s="43"/>
      <c r="N244" s="43"/>
      <c r="O244" s="43"/>
      <c r="P244" s="43"/>
      <c r="Q244" s="43"/>
      <c r="R244" s="54" t="e">
        <f t="shared" si="121"/>
        <v>#DIV/0!</v>
      </c>
      <c r="S244" s="43"/>
      <c r="T244" s="43"/>
      <c r="U244" s="43"/>
      <c r="V244" s="43"/>
      <c r="W244" s="43"/>
      <c r="X244" s="43"/>
      <c r="Y244" s="56" t="str">
        <f t="shared" si="122"/>
        <v/>
      </c>
      <c r="Z244" s="42"/>
      <c r="AA244" s="42"/>
      <c r="AB244" s="42"/>
      <c r="AC244" s="42"/>
      <c r="AD244" s="42"/>
      <c r="AE244" s="42"/>
      <c r="AF244" s="54" t="e">
        <f t="shared" si="123"/>
        <v>#DIV/0!</v>
      </c>
      <c r="AG244" s="42"/>
      <c r="AH244" s="42"/>
      <c r="AI244" s="42"/>
      <c r="AJ244" s="42"/>
      <c r="AK244" s="42"/>
      <c r="AL244" s="42"/>
      <c r="AM244" s="54" t="str">
        <f t="shared" si="124"/>
        <v/>
      </c>
      <c r="AN244" s="44"/>
      <c r="AO244" s="44"/>
      <c r="AP244" s="44"/>
      <c r="AQ244" s="44"/>
      <c r="AR244" s="44"/>
      <c r="AS244" s="44"/>
      <c r="AT244" s="58" t="str">
        <f t="shared" si="125"/>
        <v/>
      </c>
      <c r="AU244" s="42"/>
      <c r="AV244" s="42"/>
      <c r="AW244" s="42"/>
      <c r="AX244" s="42"/>
      <c r="AY244" s="42"/>
      <c r="AZ244" s="42"/>
      <c r="BA244" s="54" t="str">
        <f t="shared" si="113"/>
        <v/>
      </c>
      <c r="BB244" s="44"/>
      <c r="BC244" s="42"/>
      <c r="BD244" s="42"/>
      <c r="BE244" s="42"/>
      <c r="BF244" s="42"/>
      <c r="BG244" s="42"/>
      <c r="BH244" s="42"/>
      <c r="BI244" s="54" t="str">
        <f t="shared" si="126"/>
        <v/>
      </c>
      <c r="BJ244" s="44"/>
      <c r="BK244" s="44"/>
      <c r="BL244" s="44"/>
      <c r="BM244" s="44"/>
      <c r="BN244" s="44"/>
      <c r="BO244" s="44"/>
      <c r="BP244" s="58" t="str">
        <f t="shared" si="127"/>
        <v/>
      </c>
      <c r="BQ244" s="42"/>
      <c r="BR244" s="42"/>
      <c r="BS244" s="42"/>
      <c r="BT244" s="42"/>
      <c r="BU244" s="42"/>
      <c r="BV244" s="42"/>
      <c r="BW244" s="54" t="str">
        <f t="shared" si="128"/>
        <v/>
      </c>
      <c r="BX244" s="44"/>
      <c r="BY244" s="44"/>
      <c r="BZ244" s="44"/>
      <c r="CA244" s="44"/>
      <c r="CB244" s="44"/>
      <c r="CC244" s="44"/>
      <c r="CD244" s="58" t="str">
        <f t="shared" si="129"/>
        <v/>
      </c>
      <c r="CE244" s="42"/>
      <c r="CF244" s="42"/>
      <c r="CG244" s="42"/>
      <c r="CH244" s="42"/>
      <c r="CI244" s="42"/>
      <c r="CJ244" s="42"/>
      <c r="CK244" s="54" t="str">
        <f t="shared" si="130"/>
        <v/>
      </c>
      <c r="CL244" s="42"/>
      <c r="CM244" s="44"/>
      <c r="CN244" s="44"/>
      <c r="CO244" s="44"/>
      <c r="CP244" s="44"/>
      <c r="CQ244" s="44"/>
      <c r="CR244" s="44"/>
      <c r="CS244" s="44"/>
      <c r="CT244" s="58" t="str">
        <f t="shared" si="131"/>
        <v/>
      </c>
      <c r="CU244" s="44"/>
      <c r="CV244" s="44"/>
      <c r="CW244" s="44"/>
      <c r="CX244" s="44"/>
      <c r="CY244" s="44"/>
      <c r="CZ244" s="44"/>
      <c r="DA244" s="58" t="str">
        <f t="shared" si="132"/>
        <v/>
      </c>
      <c r="DB244" s="65"/>
      <c r="DC244" s="65"/>
      <c r="DD244" s="65"/>
      <c r="DE244" s="65"/>
      <c r="DF244" s="65"/>
      <c r="DG244" s="65"/>
      <c r="DH244" s="58" t="str">
        <f t="shared" si="133"/>
        <v/>
      </c>
      <c r="DI244" s="65"/>
      <c r="DJ244" s="65"/>
      <c r="DK244" s="65"/>
      <c r="DL244" s="65"/>
      <c r="DM244" s="65"/>
      <c r="DN244" s="65"/>
      <c r="DO244" s="58" t="str">
        <f t="shared" si="134"/>
        <v/>
      </c>
      <c r="DP244" s="77"/>
      <c r="DQ244" s="77"/>
      <c r="DR244" s="65"/>
      <c r="DS244" s="65"/>
      <c r="DT244" s="65"/>
      <c r="DU244" s="65"/>
      <c r="DV244" s="65"/>
      <c r="DW244" s="65"/>
      <c r="DX244" s="58" t="str">
        <f t="shared" si="135"/>
        <v/>
      </c>
      <c r="DY244" s="43"/>
      <c r="DZ244" s="43"/>
      <c r="EA244" s="43"/>
      <c r="EB244" s="44" t="str">
        <f t="shared" si="136"/>
        <v/>
      </c>
      <c r="EC244" s="42"/>
      <c r="ED244" s="42"/>
      <c r="EE244" s="42"/>
      <c r="EF244" s="42"/>
      <c r="EG244" s="42"/>
      <c r="EH244" s="42"/>
      <c r="EI244" s="56" t="str">
        <f t="shared" si="114"/>
        <v/>
      </c>
      <c r="EJ244" s="42"/>
      <c r="EK244" s="42"/>
      <c r="EL244" s="42"/>
      <c r="EM244" s="42"/>
      <c r="EN244" s="42"/>
      <c r="EO244" s="42"/>
      <c r="EP244" s="42"/>
      <c r="EQ244" s="54" t="str">
        <f t="shared" si="115"/>
        <v>0</v>
      </c>
      <c r="ER244" s="42"/>
      <c r="ES244" s="42"/>
      <c r="ET244" s="42"/>
      <c r="EU244" s="42"/>
      <c r="EV244" s="42"/>
      <c r="EW244" s="42"/>
      <c r="EX244" s="42"/>
      <c r="EY244" s="54" t="str">
        <f t="shared" si="116"/>
        <v>0</v>
      </c>
      <c r="EZ244" s="42"/>
      <c r="FA244" s="42"/>
      <c r="FB244" s="42"/>
      <c r="FC244" s="42"/>
      <c r="FD244" s="42"/>
      <c r="FE244" s="42"/>
      <c r="FF244" s="42"/>
      <c r="FG244" s="54" t="str">
        <f t="shared" si="117"/>
        <v/>
      </c>
      <c r="FH244" s="42"/>
      <c r="FI244" s="42"/>
      <c r="FJ244" s="42"/>
      <c r="FK244" s="42"/>
      <c r="FL244" s="42"/>
      <c r="FM244" s="42"/>
      <c r="FN244" s="42"/>
      <c r="FO244" s="54" t="str">
        <f t="shared" si="118"/>
        <v/>
      </c>
      <c r="FP244" s="42"/>
      <c r="FQ244" s="42"/>
      <c r="FR244" s="42"/>
      <c r="FS244" s="42"/>
      <c r="FT244" s="42"/>
      <c r="FU244" s="42"/>
      <c r="FV244" s="42"/>
      <c r="FW244" s="54" t="str">
        <f t="shared" si="119"/>
        <v/>
      </c>
      <c r="FX244" s="42"/>
    </row>
    <row r="245" spans="1:180">
      <c r="A245" s="41"/>
      <c r="B245" s="41"/>
      <c r="C245" s="41"/>
      <c r="D245" s="41"/>
      <c r="E245" s="42"/>
      <c r="F245" s="42"/>
      <c r="G245" s="42"/>
      <c r="H245" s="42"/>
      <c r="I245" s="42"/>
      <c r="J245" s="42"/>
      <c r="K245" s="54" t="str">
        <f t="shared" si="120"/>
        <v/>
      </c>
      <c r="L245" s="43"/>
      <c r="M245" s="43"/>
      <c r="N245" s="43"/>
      <c r="O245" s="43"/>
      <c r="P245" s="43"/>
      <c r="Q245" s="43"/>
      <c r="R245" s="54" t="e">
        <f t="shared" si="121"/>
        <v>#DIV/0!</v>
      </c>
      <c r="S245" s="43"/>
      <c r="T245" s="43"/>
      <c r="U245" s="43"/>
      <c r="V245" s="43"/>
      <c r="W245" s="43"/>
      <c r="X245" s="43"/>
      <c r="Y245" s="56" t="str">
        <f t="shared" si="122"/>
        <v/>
      </c>
      <c r="Z245" s="42"/>
      <c r="AA245" s="42"/>
      <c r="AB245" s="42"/>
      <c r="AC245" s="42"/>
      <c r="AD245" s="42"/>
      <c r="AE245" s="42"/>
      <c r="AF245" s="54" t="e">
        <f t="shared" si="123"/>
        <v>#DIV/0!</v>
      </c>
      <c r="AG245" s="42"/>
      <c r="AH245" s="42"/>
      <c r="AI245" s="42"/>
      <c r="AJ245" s="42"/>
      <c r="AK245" s="42"/>
      <c r="AL245" s="42"/>
      <c r="AM245" s="54" t="str">
        <f t="shared" si="124"/>
        <v/>
      </c>
      <c r="AN245" s="44"/>
      <c r="AO245" s="44"/>
      <c r="AP245" s="44"/>
      <c r="AQ245" s="44"/>
      <c r="AR245" s="44"/>
      <c r="AS245" s="44"/>
      <c r="AT245" s="58" t="str">
        <f t="shared" si="125"/>
        <v/>
      </c>
      <c r="AU245" s="42"/>
      <c r="AV245" s="42"/>
      <c r="AW245" s="42"/>
      <c r="AX245" s="42"/>
      <c r="AY245" s="42"/>
      <c r="AZ245" s="42"/>
      <c r="BA245" s="54" t="str">
        <f t="shared" si="113"/>
        <v/>
      </c>
      <c r="BB245" s="44"/>
      <c r="BC245" s="42"/>
      <c r="BD245" s="42"/>
      <c r="BE245" s="42"/>
      <c r="BF245" s="42"/>
      <c r="BG245" s="42"/>
      <c r="BH245" s="42"/>
      <c r="BI245" s="54" t="str">
        <f t="shared" si="126"/>
        <v/>
      </c>
      <c r="BJ245" s="44"/>
      <c r="BK245" s="44"/>
      <c r="BL245" s="44"/>
      <c r="BM245" s="44"/>
      <c r="BN245" s="44"/>
      <c r="BO245" s="44"/>
      <c r="BP245" s="58" t="str">
        <f t="shared" si="127"/>
        <v/>
      </c>
      <c r="BQ245" s="42"/>
      <c r="BR245" s="42"/>
      <c r="BS245" s="42"/>
      <c r="BT245" s="42"/>
      <c r="BU245" s="42"/>
      <c r="BV245" s="42"/>
      <c r="BW245" s="54" t="str">
        <f t="shared" si="128"/>
        <v/>
      </c>
      <c r="BX245" s="44"/>
      <c r="BY245" s="44"/>
      <c r="BZ245" s="44"/>
      <c r="CA245" s="44"/>
      <c r="CB245" s="44"/>
      <c r="CC245" s="44"/>
      <c r="CD245" s="58" t="str">
        <f t="shared" si="129"/>
        <v/>
      </c>
      <c r="CE245" s="42"/>
      <c r="CF245" s="42"/>
      <c r="CG245" s="42"/>
      <c r="CH245" s="42"/>
      <c r="CI245" s="42"/>
      <c r="CJ245" s="42"/>
      <c r="CK245" s="54" t="str">
        <f t="shared" si="130"/>
        <v/>
      </c>
      <c r="CL245" s="42"/>
      <c r="CM245" s="44"/>
      <c r="CN245" s="44"/>
      <c r="CO245" s="44"/>
      <c r="CP245" s="44"/>
      <c r="CQ245" s="44"/>
      <c r="CR245" s="44"/>
      <c r="CS245" s="44"/>
      <c r="CT245" s="58" t="str">
        <f t="shared" si="131"/>
        <v/>
      </c>
      <c r="CU245" s="44"/>
      <c r="CV245" s="44"/>
      <c r="CW245" s="44"/>
      <c r="CX245" s="44"/>
      <c r="CY245" s="44"/>
      <c r="CZ245" s="44"/>
      <c r="DA245" s="58" t="str">
        <f t="shared" si="132"/>
        <v/>
      </c>
      <c r="DB245" s="65"/>
      <c r="DC245" s="65"/>
      <c r="DD245" s="65"/>
      <c r="DE245" s="65"/>
      <c r="DF245" s="65"/>
      <c r="DG245" s="65"/>
      <c r="DH245" s="58" t="str">
        <f t="shared" si="133"/>
        <v/>
      </c>
      <c r="DI245" s="65"/>
      <c r="DJ245" s="65"/>
      <c r="DK245" s="65"/>
      <c r="DL245" s="65"/>
      <c r="DM245" s="65"/>
      <c r="DN245" s="65"/>
      <c r="DO245" s="58" t="str">
        <f t="shared" si="134"/>
        <v/>
      </c>
      <c r="DP245" s="77"/>
      <c r="DQ245" s="77"/>
      <c r="DR245" s="65"/>
      <c r="DS245" s="65"/>
      <c r="DT245" s="65"/>
      <c r="DU245" s="65"/>
      <c r="DV245" s="65"/>
      <c r="DW245" s="65"/>
      <c r="DX245" s="58" t="str">
        <f t="shared" si="135"/>
        <v/>
      </c>
      <c r="DY245" s="43"/>
      <c r="DZ245" s="43"/>
      <c r="EA245" s="43"/>
      <c r="EB245" s="44" t="str">
        <f t="shared" si="136"/>
        <v/>
      </c>
      <c r="EC245" s="42"/>
      <c r="ED245" s="42"/>
      <c r="EE245" s="42"/>
      <c r="EF245" s="42"/>
      <c r="EG245" s="42"/>
      <c r="EH245" s="42"/>
      <c r="EI245" s="56" t="str">
        <f t="shared" si="114"/>
        <v/>
      </c>
      <c r="EJ245" s="42"/>
      <c r="EK245" s="42"/>
      <c r="EL245" s="42"/>
      <c r="EM245" s="42"/>
      <c r="EN245" s="42"/>
      <c r="EO245" s="42"/>
      <c r="EP245" s="42"/>
      <c r="EQ245" s="54" t="str">
        <f t="shared" si="115"/>
        <v>0</v>
      </c>
      <c r="ER245" s="42"/>
      <c r="ES245" s="42"/>
      <c r="ET245" s="42"/>
      <c r="EU245" s="42"/>
      <c r="EV245" s="42"/>
      <c r="EW245" s="42"/>
      <c r="EX245" s="42"/>
      <c r="EY245" s="54" t="str">
        <f t="shared" si="116"/>
        <v>0</v>
      </c>
      <c r="EZ245" s="42"/>
      <c r="FA245" s="42"/>
      <c r="FB245" s="42"/>
      <c r="FC245" s="42"/>
      <c r="FD245" s="42"/>
      <c r="FE245" s="42"/>
      <c r="FF245" s="42"/>
      <c r="FG245" s="54" t="str">
        <f t="shared" si="117"/>
        <v/>
      </c>
      <c r="FH245" s="42"/>
      <c r="FI245" s="42"/>
      <c r="FJ245" s="42"/>
      <c r="FK245" s="42"/>
      <c r="FL245" s="42"/>
      <c r="FM245" s="42"/>
      <c r="FN245" s="42"/>
      <c r="FO245" s="54" t="str">
        <f t="shared" si="118"/>
        <v/>
      </c>
      <c r="FP245" s="42"/>
      <c r="FQ245" s="42"/>
      <c r="FR245" s="42"/>
      <c r="FS245" s="42"/>
      <c r="FT245" s="42"/>
      <c r="FU245" s="42"/>
      <c r="FV245" s="42"/>
      <c r="FW245" s="54" t="str">
        <f t="shared" si="119"/>
        <v/>
      </c>
      <c r="FX245" s="42"/>
    </row>
    <row r="246" spans="1:180">
      <c r="A246" s="41"/>
      <c r="B246" s="41"/>
      <c r="C246" s="41"/>
      <c r="D246" s="41"/>
      <c r="E246" s="42"/>
      <c r="F246" s="42"/>
      <c r="G246" s="42"/>
      <c r="H246" s="42"/>
      <c r="I246" s="42"/>
      <c r="J246" s="42"/>
      <c r="K246" s="54" t="str">
        <f t="shared" si="120"/>
        <v/>
      </c>
      <c r="L246" s="43"/>
      <c r="M246" s="43"/>
      <c r="N246" s="43"/>
      <c r="O246" s="43"/>
      <c r="P246" s="43"/>
      <c r="Q246" s="43"/>
      <c r="R246" s="54" t="e">
        <f t="shared" si="121"/>
        <v>#DIV/0!</v>
      </c>
      <c r="S246" s="43"/>
      <c r="T246" s="43"/>
      <c r="U246" s="43"/>
      <c r="V246" s="43"/>
      <c r="W246" s="43"/>
      <c r="X246" s="43"/>
      <c r="Y246" s="56" t="str">
        <f t="shared" si="122"/>
        <v/>
      </c>
      <c r="Z246" s="42"/>
      <c r="AA246" s="42"/>
      <c r="AB246" s="42"/>
      <c r="AC246" s="42"/>
      <c r="AD246" s="42"/>
      <c r="AE246" s="42"/>
      <c r="AF246" s="54" t="e">
        <f t="shared" si="123"/>
        <v>#DIV/0!</v>
      </c>
      <c r="AG246" s="42"/>
      <c r="AH246" s="42"/>
      <c r="AI246" s="42"/>
      <c r="AJ246" s="42"/>
      <c r="AK246" s="42"/>
      <c r="AL246" s="42"/>
      <c r="AM246" s="54" t="str">
        <f t="shared" si="124"/>
        <v/>
      </c>
      <c r="AN246" s="44"/>
      <c r="AO246" s="44"/>
      <c r="AP246" s="44"/>
      <c r="AQ246" s="44"/>
      <c r="AR246" s="44"/>
      <c r="AS246" s="44"/>
      <c r="AT246" s="58" t="str">
        <f t="shared" si="125"/>
        <v/>
      </c>
      <c r="AU246" s="42"/>
      <c r="AV246" s="42"/>
      <c r="AW246" s="42"/>
      <c r="AX246" s="42"/>
      <c r="AY246" s="42"/>
      <c r="AZ246" s="42"/>
      <c r="BA246" s="54" t="str">
        <f t="shared" si="113"/>
        <v/>
      </c>
      <c r="BB246" s="44"/>
      <c r="BC246" s="42"/>
      <c r="BD246" s="42"/>
      <c r="BE246" s="42"/>
      <c r="BF246" s="42"/>
      <c r="BG246" s="42"/>
      <c r="BH246" s="42"/>
      <c r="BI246" s="54" t="str">
        <f t="shared" si="126"/>
        <v/>
      </c>
      <c r="BJ246" s="44"/>
      <c r="BK246" s="44"/>
      <c r="BL246" s="44"/>
      <c r="BM246" s="44"/>
      <c r="BN246" s="44"/>
      <c r="BO246" s="44"/>
      <c r="BP246" s="58" t="str">
        <f t="shared" si="127"/>
        <v/>
      </c>
      <c r="BQ246" s="42"/>
      <c r="BR246" s="42"/>
      <c r="BS246" s="42"/>
      <c r="BT246" s="42"/>
      <c r="BU246" s="42"/>
      <c r="BV246" s="42"/>
      <c r="BW246" s="54" t="str">
        <f t="shared" si="128"/>
        <v/>
      </c>
      <c r="BX246" s="44"/>
      <c r="BY246" s="44"/>
      <c r="BZ246" s="44"/>
      <c r="CA246" s="44"/>
      <c r="CB246" s="44"/>
      <c r="CC246" s="44"/>
      <c r="CD246" s="58" t="str">
        <f t="shared" si="129"/>
        <v/>
      </c>
      <c r="CE246" s="42"/>
      <c r="CF246" s="42"/>
      <c r="CG246" s="42"/>
      <c r="CH246" s="42"/>
      <c r="CI246" s="42"/>
      <c r="CJ246" s="42"/>
      <c r="CK246" s="54" t="str">
        <f t="shared" si="130"/>
        <v/>
      </c>
      <c r="CL246" s="42"/>
      <c r="CM246" s="44"/>
      <c r="CN246" s="44"/>
      <c r="CO246" s="44"/>
      <c r="CP246" s="44"/>
      <c r="CQ246" s="44"/>
      <c r="CR246" s="44"/>
      <c r="CS246" s="44"/>
      <c r="CT246" s="58" t="str">
        <f t="shared" si="131"/>
        <v/>
      </c>
      <c r="CU246" s="44"/>
      <c r="CV246" s="44"/>
      <c r="CW246" s="44"/>
      <c r="CX246" s="44"/>
      <c r="CY246" s="44"/>
      <c r="CZ246" s="44"/>
      <c r="DA246" s="58" t="str">
        <f t="shared" si="132"/>
        <v/>
      </c>
      <c r="DB246" s="65"/>
      <c r="DC246" s="65"/>
      <c r="DD246" s="65"/>
      <c r="DE246" s="65"/>
      <c r="DF246" s="65"/>
      <c r="DG246" s="65"/>
      <c r="DH246" s="58" t="str">
        <f t="shared" si="133"/>
        <v/>
      </c>
      <c r="DI246" s="65"/>
      <c r="DJ246" s="65"/>
      <c r="DK246" s="65"/>
      <c r="DL246" s="65"/>
      <c r="DM246" s="65"/>
      <c r="DN246" s="65"/>
      <c r="DO246" s="58" t="str">
        <f t="shared" si="134"/>
        <v/>
      </c>
      <c r="DP246" s="77"/>
      <c r="DQ246" s="77"/>
      <c r="DR246" s="65"/>
      <c r="DS246" s="65"/>
      <c r="DT246" s="65"/>
      <c r="DU246" s="65"/>
      <c r="DV246" s="65"/>
      <c r="DW246" s="65"/>
      <c r="DX246" s="58" t="str">
        <f t="shared" si="135"/>
        <v/>
      </c>
      <c r="DY246" s="43"/>
      <c r="DZ246" s="43"/>
      <c r="EA246" s="43"/>
      <c r="EB246" s="44" t="str">
        <f t="shared" si="136"/>
        <v/>
      </c>
      <c r="EC246" s="42"/>
      <c r="ED246" s="42"/>
      <c r="EE246" s="42"/>
      <c r="EF246" s="42"/>
      <c r="EG246" s="42"/>
      <c r="EH246" s="42"/>
      <c r="EI246" s="56" t="str">
        <f t="shared" si="114"/>
        <v/>
      </c>
      <c r="EJ246" s="42"/>
      <c r="EK246" s="42"/>
      <c r="EL246" s="42"/>
      <c r="EM246" s="42"/>
      <c r="EN246" s="42"/>
      <c r="EO246" s="42"/>
      <c r="EP246" s="42"/>
      <c r="EQ246" s="54" t="str">
        <f t="shared" si="115"/>
        <v>0</v>
      </c>
      <c r="ER246" s="42"/>
      <c r="ES246" s="42"/>
      <c r="ET246" s="42"/>
      <c r="EU246" s="42"/>
      <c r="EV246" s="42"/>
      <c r="EW246" s="42"/>
      <c r="EX246" s="42"/>
      <c r="EY246" s="54" t="str">
        <f t="shared" si="116"/>
        <v>0</v>
      </c>
      <c r="EZ246" s="42"/>
      <c r="FA246" s="42"/>
      <c r="FB246" s="42"/>
      <c r="FC246" s="42"/>
      <c r="FD246" s="42"/>
      <c r="FE246" s="42"/>
      <c r="FF246" s="42"/>
      <c r="FG246" s="54" t="str">
        <f t="shared" si="117"/>
        <v/>
      </c>
      <c r="FH246" s="42"/>
      <c r="FI246" s="42"/>
      <c r="FJ246" s="42"/>
      <c r="FK246" s="42"/>
      <c r="FL246" s="42"/>
      <c r="FM246" s="42"/>
      <c r="FN246" s="42"/>
      <c r="FO246" s="54" t="str">
        <f t="shared" si="118"/>
        <v/>
      </c>
      <c r="FP246" s="42"/>
      <c r="FQ246" s="42"/>
      <c r="FR246" s="42"/>
      <c r="FS246" s="42"/>
      <c r="FT246" s="42"/>
      <c r="FU246" s="42"/>
      <c r="FV246" s="42"/>
      <c r="FW246" s="54" t="str">
        <f t="shared" si="119"/>
        <v/>
      </c>
      <c r="FX246" s="42"/>
    </row>
    <row r="247" spans="1:180">
      <c r="A247" s="41"/>
      <c r="B247" s="41"/>
      <c r="C247" s="41"/>
      <c r="D247" s="41"/>
      <c r="E247" s="42"/>
      <c r="F247" s="42"/>
      <c r="G247" s="42"/>
      <c r="H247" s="42"/>
      <c r="I247" s="42"/>
      <c r="J247" s="42"/>
      <c r="K247" s="54" t="str">
        <f t="shared" si="120"/>
        <v/>
      </c>
      <c r="L247" s="43"/>
      <c r="M247" s="43"/>
      <c r="N247" s="43"/>
      <c r="O247" s="43"/>
      <c r="P247" s="43"/>
      <c r="Q247" s="43"/>
      <c r="R247" s="54" t="e">
        <f t="shared" si="121"/>
        <v>#DIV/0!</v>
      </c>
      <c r="S247" s="43"/>
      <c r="T247" s="43"/>
      <c r="U247" s="43"/>
      <c r="V247" s="43"/>
      <c r="W247" s="43"/>
      <c r="X247" s="43"/>
      <c r="Y247" s="56" t="str">
        <f t="shared" si="122"/>
        <v/>
      </c>
      <c r="Z247" s="42"/>
      <c r="AA247" s="42"/>
      <c r="AB247" s="42"/>
      <c r="AC247" s="42"/>
      <c r="AD247" s="42"/>
      <c r="AE247" s="42"/>
      <c r="AF247" s="54" t="e">
        <f t="shared" si="123"/>
        <v>#DIV/0!</v>
      </c>
      <c r="AG247" s="42"/>
      <c r="AH247" s="42"/>
      <c r="AI247" s="42"/>
      <c r="AJ247" s="42"/>
      <c r="AK247" s="42"/>
      <c r="AL247" s="42"/>
      <c r="AM247" s="54" t="str">
        <f t="shared" si="124"/>
        <v/>
      </c>
      <c r="AN247" s="44"/>
      <c r="AO247" s="44"/>
      <c r="AP247" s="44"/>
      <c r="AQ247" s="44"/>
      <c r="AR247" s="44"/>
      <c r="AS247" s="44"/>
      <c r="AT247" s="58" t="str">
        <f t="shared" si="125"/>
        <v/>
      </c>
      <c r="AU247" s="42"/>
      <c r="AV247" s="42"/>
      <c r="AW247" s="42"/>
      <c r="AX247" s="42"/>
      <c r="AY247" s="42"/>
      <c r="AZ247" s="42"/>
      <c r="BA247" s="54" t="str">
        <f t="shared" si="113"/>
        <v/>
      </c>
      <c r="BB247" s="44"/>
      <c r="BC247" s="42"/>
      <c r="BD247" s="42"/>
      <c r="BE247" s="42"/>
      <c r="BF247" s="42"/>
      <c r="BG247" s="42"/>
      <c r="BH247" s="42"/>
      <c r="BI247" s="54" t="str">
        <f t="shared" si="126"/>
        <v/>
      </c>
      <c r="BJ247" s="44"/>
      <c r="BK247" s="44"/>
      <c r="BL247" s="44"/>
      <c r="BM247" s="44"/>
      <c r="BN247" s="44"/>
      <c r="BO247" s="44"/>
      <c r="BP247" s="58" t="str">
        <f t="shared" si="127"/>
        <v/>
      </c>
      <c r="BQ247" s="42"/>
      <c r="BR247" s="42"/>
      <c r="BS247" s="42"/>
      <c r="BT247" s="42"/>
      <c r="BU247" s="42"/>
      <c r="BV247" s="42"/>
      <c r="BW247" s="54" t="str">
        <f t="shared" si="128"/>
        <v/>
      </c>
      <c r="BX247" s="44"/>
      <c r="BY247" s="44"/>
      <c r="BZ247" s="44"/>
      <c r="CA247" s="44"/>
      <c r="CB247" s="44"/>
      <c r="CC247" s="44"/>
      <c r="CD247" s="58" t="str">
        <f t="shared" si="129"/>
        <v/>
      </c>
      <c r="CE247" s="42"/>
      <c r="CF247" s="42"/>
      <c r="CG247" s="42"/>
      <c r="CH247" s="42"/>
      <c r="CI247" s="42"/>
      <c r="CJ247" s="42"/>
      <c r="CK247" s="54" t="str">
        <f t="shared" si="130"/>
        <v/>
      </c>
      <c r="CL247" s="42"/>
      <c r="CM247" s="44"/>
      <c r="CN247" s="44"/>
      <c r="CO247" s="44"/>
      <c r="CP247" s="44"/>
      <c r="CQ247" s="44"/>
      <c r="CR247" s="44"/>
      <c r="CS247" s="44"/>
      <c r="CT247" s="58" t="str">
        <f t="shared" si="131"/>
        <v/>
      </c>
      <c r="CU247" s="44"/>
      <c r="CV247" s="44"/>
      <c r="CW247" s="44"/>
      <c r="CX247" s="44"/>
      <c r="CY247" s="44"/>
      <c r="CZ247" s="44"/>
      <c r="DA247" s="58" t="str">
        <f t="shared" si="132"/>
        <v/>
      </c>
      <c r="DB247" s="65"/>
      <c r="DC247" s="65"/>
      <c r="DD247" s="65"/>
      <c r="DE247" s="65"/>
      <c r="DF247" s="65"/>
      <c r="DG247" s="65"/>
      <c r="DH247" s="58" t="str">
        <f t="shared" si="133"/>
        <v/>
      </c>
      <c r="DI247" s="65"/>
      <c r="DJ247" s="65"/>
      <c r="DK247" s="65"/>
      <c r="DL247" s="65"/>
      <c r="DM247" s="65"/>
      <c r="DN247" s="65"/>
      <c r="DO247" s="58" t="str">
        <f t="shared" si="134"/>
        <v/>
      </c>
      <c r="DP247" s="77"/>
      <c r="DQ247" s="77"/>
      <c r="DR247" s="65"/>
      <c r="DS247" s="65"/>
      <c r="DT247" s="65"/>
      <c r="DU247" s="65"/>
      <c r="DV247" s="65"/>
      <c r="DW247" s="65"/>
      <c r="DX247" s="58" t="str">
        <f t="shared" si="135"/>
        <v/>
      </c>
      <c r="DY247" s="43"/>
      <c r="DZ247" s="43"/>
      <c r="EA247" s="43"/>
      <c r="EB247" s="44" t="str">
        <f t="shared" si="136"/>
        <v/>
      </c>
      <c r="EC247" s="42"/>
      <c r="ED247" s="42"/>
      <c r="EE247" s="42"/>
      <c r="EF247" s="42"/>
      <c r="EG247" s="42"/>
      <c r="EH247" s="42"/>
      <c r="EI247" s="56" t="str">
        <f t="shared" si="114"/>
        <v/>
      </c>
      <c r="EJ247" s="42"/>
      <c r="EK247" s="42"/>
      <c r="EL247" s="42"/>
      <c r="EM247" s="42"/>
      <c r="EN247" s="42"/>
      <c r="EO247" s="42"/>
      <c r="EP247" s="42"/>
      <c r="EQ247" s="54" t="str">
        <f t="shared" si="115"/>
        <v>0</v>
      </c>
      <c r="ER247" s="42"/>
      <c r="ES247" s="42"/>
      <c r="ET247" s="42"/>
      <c r="EU247" s="42"/>
      <c r="EV247" s="42"/>
      <c r="EW247" s="42"/>
      <c r="EX247" s="42"/>
      <c r="EY247" s="54" t="str">
        <f t="shared" si="116"/>
        <v>0</v>
      </c>
      <c r="EZ247" s="42"/>
      <c r="FA247" s="42"/>
      <c r="FB247" s="42"/>
      <c r="FC247" s="42"/>
      <c r="FD247" s="42"/>
      <c r="FE247" s="42"/>
      <c r="FF247" s="42"/>
      <c r="FG247" s="54" t="str">
        <f t="shared" si="117"/>
        <v/>
      </c>
      <c r="FH247" s="42"/>
      <c r="FI247" s="42"/>
      <c r="FJ247" s="42"/>
      <c r="FK247" s="42"/>
      <c r="FL247" s="42"/>
      <c r="FM247" s="42"/>
      <c r="FN247" s="42"/>
      <c r="FO247" s="54" t="str">
        <f t="shared" si="118"/>
        <v/>
      </c>
      <c r="FP247" s="42"/>
      <c r="FQ247" s="42"/>
      <c r="FR247" s="42"/>
      <c r="FS247" s="42"/>
      <c r="FT247" s="42"/>
      <c r="FU247" s="42"/>
      <c r="FV247" s="42"/>
      <c r="FW247" s="54" t="str">
        <f t="shared" si="119"/>
        <v/>
      </c>
      <c r="FX247" s="42"/>
    </row>
    <row r="248" spans="1:180">
      <c r="A248" s="41"/>
      <c r="B248" s="41"/>
      <c r="C248" s="41"/>
      <c r="D248" s="41"/>
      <c r="E248" s="42"/>
      <c r="F248" s="42"/>
      <c r="G248" s="42"/>
      <c r="H248" s="42"/>
      <c r="I248" s="42"/>
      <c r="J248" s="42"/>
      <c r="K248" s="54" t="str">
        <f t="shared" si="120"/>
        <v/>
      </c>
      <c r="L248" s="43"/>
      <c r="M248" s="43"/>
      <c r="N248" s="43"/>
      <c r="O248" s="43"/>
      <c r="P248" s="43"/>
      <c r="Q248" s="43"/>
      <c r="R248" s="54" t="e">
        <f t="shared" si="121"/>
        <v>#DIV/0!</v>
      </c>
      <c r="S248" s="43"/>
      <c r="T248" s="43"/>
      <c r="U248" s="43"/>
      <c r="V248" s="43"/>
      <c r="W248" s="43"/>
      <c r="X248" s="43"/>
      <c r="Y248" s="56" t="str">
        <f t="shared" si="122"/>
        <v/>
      </c>
      <c r="Z248" s="42"/>
      <c r="AA248" s="42"/>
      <c r="AB248" s="42"/>
      <c r="AC248" s="42"/>
      <c r="AD248" s="42"/>
      <c r="AE248" s="42"/>
      <c r="AF248" s="54" t="e">
        <f t="shared" si="123"/>
        <v>#DIV/0!</v>
      </c>
      <c r="AG248" s="42"/>
      <c r="AH248" s="42"/>
      <c r="AI248" s="42"/>
      <c r="AJ248" s="42"/>
      <c r="AK248" s="42"/>
      <c r="AL248" s="42"/>
      <c r="AM248" s="54" t="str">
        <f t="shared" si="124"/>
        <v/>
      </c>
      <c r="AN248" s="44"/>
      <c r="AO248" s="44"/>
      <c r="AP248" s="44"/>
      <c r="AQ248" s="44"/>
      <c r="AR248" s="44"/>
      <c r="AS248" s="44"/>
      <c r="AT248" s="58" t="str">
        <f t="shared" si="125"/>
        <v/>
      </c>
      <c r="AU248" s="42"/>
      <c r="AV248" s="42"/>
      <c r="AW248" s="42"/>
      <c r="AX248" s="42"/>
      <c r="AY248" s="42"/>
      <c r="AZ248" s="42"/>
      <c r="BA248" s="54" t="str">
        <f t="shared" si="113"/>
        <v/>
      </c>
      <c r="BB248" s="44"/>
      <c r="BC248" s="42"/>
      <c r="BD248" s="42"/>
      <c r="BE248" s="42"/>
      <c r="BF248" s="42"/>
      <c r="BG248" s="42"/>
      <c r="BH248" s="42"/>
      <c r="BI248" s="54" t="str">
        <f t="shared" si="126"/>
        <v/>
      </c>
      <c r="BJ248" s="44"/>
      <c r="BK248" s="44"/>
      <c r="BL248" s="44"/>
      <c r="BM248" s="44"/>
      <c r="BN248" s="44"/>
      <c r="BO248" s="44"/>
      <c r="BP248" s="58" t="str">
        <f t="shared" si="127"/>
        <v/>
      </c>
      <c r="BQ248" s="42"/>
      <c r="BR248" s="42"/>
      <c r="BS248" s="42"/>
      <c r="BT248" s="42"/>
      <c r="BU248" s="42"/>
      <c r="BV248" s="42"/>
      <c r="BW248" s="54" t="str">
        <f t="shared" si="128"/>
        <v/>
      </c>
      <c r="BX248" s="44"/>
      <c r="BY248" s="44"/>
      <c r="BZ248" s="44"/>
      <c r="CA248" s="44"/>
      <c r="CB248" s="44"/>
      <c r="CC248" s="44"/>
      <c r="CD248" s="58" t="str">
        <f t="shared" si="129"/>
        <v/>
      </c>
      <c r="CE248" s="42"/>
      <c r="CF248" s="42"/>
      <c r="CG248" s="42"/>
      <c r="CH248" s="42"/>
      <c r="CI248" s="42"/>
      <c r="CJ248" s="42"/>
      <c r="CK248" s="54" t="str">
        <f t="shared" si="130"/>
        <v/>
      </c>
      <c r="CL248" s="42"/>
      <c r="CM248" s="44"/>
      <c r="CN248" s="44"/>
      <c r="CO248" s="44"/>
      <c r="CP248" s="44"/>
      <c r="CQ248" s="44"/>
      <c r="CR248" s="44"/>
      <c r="CS248" s="44"/>
      <c r="CT248" s="58" t="str">
        <f t="shared" si="131"/>
        <v/>
      </c>
      <c r="CU248" s="44"/>
      <c r="CV248" s="44"/>
      <c r="CW248" s="44"/>
      <c r="CX248" s="44"/>
      <c r="CY248" s="44"/>
      <c r="CZ248" s="44"/>
      <c r="DA248" s="58" t="str">
        <f t="shared" si="132"/>
        <v/>
      </c>
      <c r="DB248" s="65"/>
      <c r="DC248" s="65"/>
      <c r="DD248" s="65"/>
      <c r="DE248" s="65"/>
      <c r="DF248" s="65"/>
      <c r="DG248" s="65"/>
      <c r="DH248" s="58" t="str">
        <f t="shared" si="133"/>
        <v/>
      </c>
      <c r="DI248" s="65"/>
      <c r="DJ248" s="65"/>
      <c r="DK248" s="65"/>
      <c r="DL248" s="65"/>
      <c r="DM248" s="65"/>
      <c r="DN248" s="65"/>
      <c r="DO248" s="58" t="str">
        <f t="shared" si="134"/>
        <v/>
      </c>
      <c r="DP248" s="77"/>
      <c r="DQ248" s="77"/>
      <c r="DR248" s="65"/>
      <c r="DS248" s="65"/>
      <c r="DT248" s="65"/>
      <c r="DU248" s="65"/>
      <c r="DV248" s="65"/>
      <c r="DW248" s="65"/>
      <c r="DX248" s="58" t="str">
        <f t="shared" si="135"/>
        <v/>
      </c>
      <c r="DY248" s="43"/>
      <c r="DZ248" s="43"/>
      <c r="EA248" s="43"/>
      <c r="EB248" s="44" t="str">
        <f t="shared" si="136"/>
        <v/>
      </c>
      <c r="EC248" s="42"/>
      <c r="ED248" s="42"/>
      <c r="EE248" s="42"/>
      <c r="EF248" s="42"/>
      <c r="EG248" s="42"/>
      <c r="EH248" s="42"/>
      <c r="EI248" s="56" t="str">
        <f t="shared" si="114"/>
        <v/>
      </c>
      <c r="EJ248" s="42"/>
      <c r="EK248" s="42"/>
      <c r="EL248" s="42"/>
      <c r="EM248" s="42"/>
      <c r="EN248" s="42"/>
      <c r="EO248" s="42"/>
      <c r="EP248" s="42"/>
      <c r="EQ248" s="54" t="str">
        <f t="shared" si="115"/>
        <v>0</v>
      </c>
      <c r="ER248" s="42"/>
      <c r="ES248" s="42"/>
      <c r="ET248" s="42"/>
      <c r="EU248" s="42"/>
      <c r="EV248" s="42"/>
      <c r="EW248" s="42"/>
      <c r="EX248" s="42"/>
      <c r="EY248" s="54" t="str">
        <f t="shared" si="116"/>
        <v>0</v>
      </c>
      <c r="EZ248" s="42"/>
      <c r="FA248" s="42"/>
      <c r="FB248" s="42"/>
      <c r="FC248" s="42"/>
      <c r="FD248" s="42"/>
      <c r="FE248" s="42"/>
      <c r="FF248" s="42"/>
      <c r="FG248" s="54" t="str">
        <f t="shared" si="117"/>
        <v/>
      </c>
      <c r="FH248" s="42"/>
      <c r="FI248" s="42"/>
      <c r="FJ248" s="42"/>
      <c r="FK248" s="42"/>
      <c r="FL248" s="42"/>
      <c r="FM248" s="42"/>
      <c r="FN248" s="42"/>
      <c r="FO248" s="54" t="str">
        <f t="shared" si="118"/>
        <v/>
      </c>
      <c r="FP248" s="42"/>
      <c r="FQ248" s="42"/>
      <c r="FR248" s="42"/>
      <c r="FS248" s="42"/>
      <c r="FT248" s="42"/>
      <c r="FU248" s="42"/>
      <c r="FV248" s="42"/>
      <c r="FW248" s="54" t="str">
        <f t="shared" si="119"/>
        <v/>
      </c>
      <c r="FX248" s="42"/>
    </row>
    <row r="249" spans="1:180">
      <c r="A249" s="41"/>
      <c r="B249" s="41"/>
      <c r="C249" s="41"/>
      <c r="D249" s="41"/>
      <c r="E249" s="42"/>
      <c r="F249" s="42"/>
      <c r="G249" s="42"/>
      <c r="H249" s="42"/>
      <c r="I249" s="42"/>
      <c r="J249" s="42"/>
      <c r="K249" s="54" t="str">
        <f t="shared" si="120"/>
        <v/>
      </c>
      <c r="L249" s="43"/>
      <c r="M249" s="43"/>
      <c r="N249" s="43"/>
      <c r="O249" s="43"/>
      <c r="P249" s="43"/>
      <c r="Q249" s="43"/>
      <c r="R249" s="54" t="e">
        <f t="shared" si="121"/>
        <v>#DIV/0!</v>
      </c>
      <c r="S249" s="43"/>
      <c r="T249" s="43"/>
      <c r="U249" s="43"/>
      <c r="V249" s="43"/>
      <c r="W249" s="43"/>
      <c r="X249" s="43"/>
      <c r="Y249" s="56" t="str">
        <f t="shared" si="122"/>
        <v/>
      </c>
      <c r="Z249" s="42"/>
      <c r="AA249" s="42"/>
      <c r="AB249" s="42"/>
      <c r="AC249" s="42"/>
      <c r="AD249" s="42"/>
      <c r="AE249" s="42"/>
      <c r="AF249" s="54" t="e">
        <f t="shared" si="123"/>
        <v>#DIV/0!</v>
      </c>
      <c r="AG249" s="42"/>
      <c r="AH249" s="42"/>
      <c r="AI249" s="42"/>
      <c r="AJ249" s="42"/>
      <c r="AK249" s="42"/>
      <c r="AL249" s="42"/>
      <c r="AM249" s="54" t="str">
        <f t="shared" si="124"/>
        <v/>
      </c>
      <c r="AN249" s="44"/>
      <c r="AO249" s="44"/>
      <c r="AP249" s="44"/>
      <c r="AQ249" s="44"/>
      <c r="AR249" s="44"/>
      <c r="AS249" s="44"/>
      <c r="AT249" s="58" t="str">
        <f t="shared" si="125"/>
        <v/>
      </c>
      <c r="AU249" s="42"/>
      <c r="AV249" s="42"/>
      <c r="AW249" s="42"/>
      <c r="AX249" s="42"/>
      <c r="AY249" s="42"/>
      <c r="AZ249" s="42"/>
      <c r="BA249" s="54" t="str">
        <f t="shared" si="113"/>
        <v/>
      </c>
      <c r="BB249" s="44"/>
      <c r="BC249" s="42"/>
      <c r="BD249" s="42"/>
      <c r="BE249" s="42"/>
      <c r="BF249" s="42"/>
      <c r="BG249" s="42"/>
      <c r="BH249" s="42"/>
      <c r="BI249" s="54" t="str">
        <f t="shared" si="126"/>
        <v/>
      </c>
      <c r="BJ249" s="44"/>
      <c r="BK249" s="44"/>
      <c r="BL249" s="44"/>
      <c r="BM249" s="44"/>
      <c r="BN249" s="44"/>
      <c r="BO249" s="44"/>
      <c r="BP249" s="58" t="str">
        <f t="shared" si="127"/>
        <v/>
      </c>
      <c r="BQ249" s="42"/>
      <c r="BR249" s="42"/>
      <c r="BS249" s="42"/>
      <c r="BT249" s="42"/>
      <c r="BU249" s="42"/>
      <c r="BV249" s="42"/>
      <c r="BW249" s="54" t="str">
        <f t="shared" si="128"/>
        <v/>
      </c>
      <c r="BX249" s="44"/>
      <c r="BY249" s="44"/>
      <c r="BZ249" s="44"/>
      <c r="CA249" s="44"/>
      <c r="CB249" s="44"/>
      <c r="CC249" s="44"/>
      <c r="CD249" s="58" t="str">
        <f t="shared" si="129"/>
        <v/>
      </c>
      <c r="CE249" s="42"/>
      <c r="CF249" s="42"/>
      <c r="CG249" s="42"/>
      <c r="CH249" s="42"/>
      <c r="CI249" s="42"/>
      <c r="CJ249" s="42"/>
      <c r="CK249" s="54" t="str">
        <f t="shared" si="130"/>
        <v/>
      </c>
      <c r="CL249" s="42"/>
      <c r="CM249" s="44"/>
      <c r="CN249" s="44"/>
      <c r="CO249" s="44"/>
      <c r="CP249" s="44"/>
      <c r="CQ249" s="44"/>
      <c r="CR249" s="44"/>
      <c r="CS249" s="44"/>
      <c r="CT249" s="58" t="str">
        <f t="shared" si="131"/>
        <v/>
      </c>
      <c r="CU249" s="44"/>
      <c r="CV249" s="44"/>
      <c r="CW249" s="44"/>
      <c r="CX249" s="44"/>
      <c r="CY249" s="44"/>
      <c r="CZ249" s="44"/>
      <c r="DA249" s="58" t="str">
        <f t="shared" si="132"/>
        <v/>
      </c>
      <c r="DB249" s="65"/>
      <c r="DC249" s="65"/>
      <c r="DD249" s="65"/>
      <c r="DE249" s="65"/>
      <c r="DF249" s="65"/>
      <c r="DG249" s="65"/>
      <c r="DH249" s="58" t="str">
        <f t="shared" si="133"/>
        <v/>
      </c>
      <c r="DI249" s="65"/>
      <c r="DJ249" s="65"/>
      <c r="DK249" s="65"/>
      <c r="DL249" s="65"/>
      <c r="DM249" s="65"/>
      <c r="DN249" s="65"/>
      <c r="DO249" s="58" t="str">
        <f t="shared" si="134"/>
        <v/>
      </c>
      <c r="DP249" s="77"/>
      <c r="DQ249" s="77"/>
      <c r="DR249" s="65"/>
      <c r="DS249" s="65"/>
      <c r="DT249" s="65"/>
      <c r="DU249" s="65"/>
      <c r="DV249" s="65"/>
      <c r="DW249" s="65"/>
      <c r="DX249" s="58" t="str">
        <f t="shared" si="135"/>
        <v/>
      </c>
      <c r="DY249" s="43"/>
      <c r="DZ249" s="43"/>
      <c r="EA249" s="43"/>
      <c r="EB249" s="44" t="str">
        <f t="shared" si="136"/>
        <v/>
      </c>
      <c r="EC249" s="42"/>
      <c r="ED249" s="42"/>
      <c r="EE249" s="42"/>
      <c r="EF249" s="42"/>
      <c r="EG249" s="42"/>
      <c r="EH249" s="42"/>
      <c r="EI249" s="56" t="str">
        <f t="shared" si="114"/>
        <v/>
      </c>
      <c r="EJ249" s="42"/>
      <c r="EK249" s="42"/>
      <c r="EL249" s="42"/>
      <c r="EM249" s="42"/>
      <c r="EN249" s="42"/>
      <c r="EO249" s="42"/>
      <c r="EP249" s="42"/>
      <c r="EQ249" s="54" t="str">
        <f t="shared" si="115"/>
        <v>0</v>
      </c>
      <c r="ER249" s="42"/>
      <c r="ES249" s="42"/>
      <c r="ET249" s="42"/>
      <c r="EU249" s="42"/>
      <c r="EV249" s="42"/>
      <c r="EW249" s="42"/>
      <c r="EX249" s="42"/>
      <c r="EY249" s="54" t="str">
        <f t="shared" si="116"/>
        <v>0</v>
      </c>
      <c r="EZ249" s="42"/>
      <c r="FA249" s="42"/>
      <c r="FB249" s="42"/>
      <c r="FC249" s="42"/>
      <c r="FD249" s="42"/>
      <c r="FE249" s="42"/>
      <c r="FF249" s="42"/>
      <c r="FG249" s="54" t="str">
        <f t="shared" si="117"/>
        <v/>
      </c>
      <c r="FH249" s="42"/>
      <c r="FI249" s="42"/>
      <c r="FJ249" s="42"/>
      <c r="FK249" s="42"/>
      <c r="FL249" s="42"/>
      <c r="FM249" s="42"/>
      <c r="FN249" s="42"/>
      <c r="FO249" s="54" t="str">
        <f t="shared" si="118"/>
        <v/>
      </c>
      <c r="FP249" s="42"/>
      <c r="FQ249" s="42"/>
      <c r="FR249" s="42"/>
      <c r="FS249" s="42"/>
      <c r="FT249" s="42"/>
      <c r="FU249" s="42"/>
      <c r="FV249" s="42"/>
      <c r="FW249" s="54" t="str">
        <f t="shared" si="119"/>
        <v/>
      </c>
      <c r="FX249" s="42"/>
    </row>
    <row r="250" spans="1:180">
      <c r="A250" s="41"/>
      <c r="B250" s="41"/>
      <c r="C250" s="41"/>
      <c r="D250" s="41"/>
      <c r="E250" s="42"/>
      <c r="F250" s="42"/>
      <c r="G250" s="42"/>
      <c r="H250" s="42"/>
      <c r="I250" s="42"/>
      <c r="J250" s="42"/>
      <c r="K250" s="54" t="str">
        <f t="shared" si="120"/>
        <v/>
      </c>
      <c r="L250" s="43"/>
      <c r="M250" s="43"/>
      <c r="N250" s="43"/>
      <c r="O250" s="43"/>
      <c r="P250" s="43"/>
      <c r="Q250" s="43"/>
      <c r="R250" s="54" t="e">
        <f t="shared" si="121"/>
        <v>#DIV/0!</v>
      </c>
      <c r="S250" s="43"/>
      <c r="T250" s="43"/>
      <c r="U250" s="43"/>
      <c r="V250" s="43"/>
      <c r="W250" s="43"/>
      <c r="X250" s="43"/>
      <c r="Y250" s="56" t="str">
        <f t="shared" si="122"/>
        <v/>
      </c>
      <c r="Z250" s="42"/>
      <c r="AA250" s="42"/>
      <c r="AB250" s="42"/>
      <c r="AC250" s="42"/>
      <c r="AD250" s="42"/>
      <c r="AE250" s="42"/>
      <c r="AF250" s="54" t="e">
        <f t="shared" si="123"/>
        <v>#DIV/0!</v>
      </c>
      <c r="AG250" s="42"/>
      <c r="AH250" s="42"/>
      <c r="AI250" s="42"/>
      <c r="AJ250" s="42"/>
      <c r="AK250" s="42"/>
      <c r="AL250" s="42"/>
      <c r="AM250" s="54" t="str">
        <f t="shared" si="124"/>
        <v/>
      </c>
      <c r="AN250" s="44"/>
      <c r="AO250" s="44"/>
      <c r="AP250" s="44"/>
      <c r="AQ250" s="44"/>
      <c r="AR250" s="44"/>
      <c r="AS250" s="44"/>
      <c r="AT250" s="58" t="str">
        <f t="shared" si="125"/>
        <v/>
      </c>
      <c r="AU250" s="42"/>
      <c r="AV250" s="42"/>
      <c r="AW250" s="42"/>
      <c r="AX250" s="42"/>
      <c r="AY250" s="42"/>
      <c r="AZ250" s="42"/>
      <c r="BA250" s="54" t="str">
        <f t="shared" si="113"/>
        <v/>
      </c>
      <c r="BB250" s="44"/>
      <c r="BC250" s="42"/>
      <c r="BD250" s="42"/>
      <c r="BE250" s="42"/>
      <c r="BF250" s="42"/>
      <c r="BG250" s="42"/>
      <c r="BH250" s="42"/>
      <c r="BI250" s="54" t="str">
        <f t="shared" si="126"/>
        <v/>
      </c>
      <c r="BJ250" s="44"/>
      <c r="BK250" s="44"/>
      <c r="BL250" s="44"/>
      <c r="BM250" s="44"/>
      <c r="BN250" s="44"/>
      <c r="BO250" s="44"/>
      <c r="BP250" s="58" t="str">
        <f t="shared" si="127"/>
        <v/>
      </c>
      <c r="BQ250" s="42"/>
      <c r="BR250" s="42"/>
      <c r="BS250" s="42"/>
      <c r="BT250" s="42"/>
      <c r="BU250" s="42"/>
      <c r="BV250" s="42"/>
      <c r="BW250" s="54" t="str">
        <f t="shared" si="128"/>
        <v/>
      </c>
      <c r="BX250" s="44"/>
      <c r="BY250" s="44"/>
      <c r="BZ250" s="44"/>
      <c r="CA250" s="44"/>
      <c r="CB250" s="44"/>
      <c r="CC250" s="44"/>
      <c r="CD250" s="58" t="str">
        <f t="shared" si="129"/>
        <v/>
      </c>
      <c r="CE250" s="42"/>
      <c r="CF250" s="42"/>
      <c r="CG250" s="42"/>
      <c r="CH250" s="42"/>
      <c r="CI250" s="42"/>
      <c r="CJ250" s="42"/>
      <c r="CK250" s="54" t="str">
        <f t="shared" si="130"/>
        <v/>
      </c>
      <c r="CL250" s="42"/>
      <c r="CM250" s="44"/>
      <c r="CN250" s="44"/>
      <c r="CO250" s="44"/>
      <c r="CP250" s="44"/>
      <c r="CQ250" s="44"/>
      <c r="CR250" s="44"/>
      <c r="CS250" s="44"/>
      <c r="CT250" s="58" t="str">
        <f t="shared" si="131"/>
        <v/>
      </c>
      <c r="CU250" s="44"/>
      <c r="CV250" s="44"/>
      <c r="CW250" s="44"/>
      <c r="CX250" s="44"/>
      <c r="CY250" s="44"/>
      <c r="CZ250" s="44"/>
      <c r="DA250" s="58" t="str">
        <f t="shared" si="132"/>
        <v/>
      </c>
      <c r="DB250" s="65"/>
      <c r="DC250" s="65"/>
      <c r="DD250" s="65"/>
      <c r="DE250" s="65"/>
      <c r="DF250" s="65"/>
      <c r="DG250" s="65"/>
      <c r="DH250" s="58" t="str">
        <f t="shared" si="133"/>
        <v/>
      </c>
      <c r="DI250" s="65"/>
      <c r="DJ250" s="65"/>
      <c r="DK250" s="65"/>
      <c r="DL250" s="65"/>
      <c r="DM250" s="65"/>
      <c r="DN250" s="65"/>
      <c r="DO250" s="58" t="str">
        <f t="shared" si="134"/>
        <v/>
      </c>
      <c r="DP250" s="77"/>
      <c r="DQ250" s="77"/>
      <c r="DR250" s="65"/>
      <c r="DS250" s="65"/>
      <c r="DT250" s="65"/>
      <c r="DU250" s="65"/>
      <c r="DV250" s="65"/>
      <c r="DW250" s="65"/>
      <c r="DX250" s="58" t="str">
        <f t="shared" si="135"/>
        <v/>
      </c>
      <c r="DY250" s="43"/>
      <c r="DZ250" s="43"/>
      <c r="EA250" s="43"/>
      <c r="EB250" s="44" t="str">
        <f t="shared" si="136"/>
        <v/>
      </c>
      <c r="EC250" s="42"/>
      <c r="ED250" s="42"/>
      <c r="EE250" s="42"/>
      <c r="EF250" s="42"/>
      <c r="EG250" s="42"/>
      <c r="EH250" s="42"/>
      <c r="EI250" s="56" t="str">
        <f t="shared" si="114"/>
        <v/>
      </c>
      <c r="EJ250" s="42"/>
      <c r="EK250" s="42"/>
      <c r="EL250" s="42"/>
      <c r="EM250" s="42"/>
      <c r="EN250" s="42"/>
      <c r="EO250" s="42"/>
      <c r="EP250" s="42"/>
      <c r="EQ250" s="54" t="str">
        <f t="shared" si="115"/>
        <v>0</v>
      </c>
      <c r="ER250" s="42"/>
      <c r="ES250" s="42"/>
      <c r="ET250" s="42"/>
      <c r="EU250" s="42"/>
      <c r="EV250" s="42"/>
      <c r="EW250" s="42"/>
      <c r="EX250" s="42"/>
      <c r="EY250" s="54" t="str">
        <f t="shared" si="116"/>
        <v>0</v>
      </c>
      <c r="EZ250" s="42"/>
      <c r="FA250" s="42"/>
      <c r="FB250" s="42"/>
      <c r="FC250" s="42"/>
      <c r="FD250" s="42"/>
      <c r="FE250" s="42"/>
      <c r="FF250" s="42"/>
      <c r="FG250" s="54" t="str">
        <f t="shared" si="117"/>
        <v/>
      </c>
      <c r="FH250" s="42"/>
      <c r="FI250" s="42"/>
      <c r="FJ250" s="42"/>
      <c r="FK250" s="42"/>
      <c r="FL250" s="42"/>
      <c r="FM250" s="42"/>
      <c r="FN250" s="42"/>
      <c r="FO250" s="54" t="str">
        <f t="shared" si="118"/>
        <v/>
      </c>
      <c r="FP250" s="42"/>
      <c r="FQ250" s="42"/>
      <c r="FR250" s="42"/>
      <c r="FS250" s="42"/>
      <c r="FT250" s="42"/>
      <c r="FU250" s="42"/>
      <c r="FV250" s="42"/>
      <c r="FW250" s="54" t="str">
        <f t="shared" si="119"/>
        <v/>
      </c>
      <c r="FX250" s="42"/>
    </row>
    <row r="251" spans="1:180">
      <c r="A251" s="41"/>
      <c r="B251" s="41"/>
      <c r="C251" s="41"/>
      <c r="D251" s="41"/>
      <c r="E251" s="42"/>
      <c r="F251" s="42"/>
      <c r="G251" s="42"/>
      <c r="H251" s="42"/>
      <c r="I251" s="42"/>
      <c r="J251" s="42"/>
      <c r="K251" s="54" t="str">
        <f t="shared" si="120"/>
        <v/>
      </c>
      <c r="L251" s="43"/>
      <c r="M251" s="43"/>
      <c r="N251" s="43"/>
      <c r="O251" s="43"/>
      <c r="P251" s="43"/>
      <c r="Q251" s="43"/>
      <c r="R251" s="54" t="e">
        <f t="shared" si="121"/>
        <v>#DIV/0!</v>
      </c>
      <c r="S251" s="43"/>
      <c r="T251" s="43"/>
      <c r="U251" s="43"/>
      <c r="V251" s="43"/>
      <c r="W251" s="43"/>
      <c r="X251" s="43"/>
      <c r="Y251" s="56" t="str">
        <f t="shared" si="122"/>
        <v/>
      </c>
      <c r="Z251" s="42"/>
      <c r="AA251" s="42"/>
      <c r="AB251" s="42"/>
      <c r="AC251" s="42"/>
      <c r="AD251" s="42"/>
      <c r="AE251" s="42"/>
      <c r="AF251" s="54" t="e">
        <f t="shared" si="123"/>
        <v>#DIV/0!</v>
      </c>
      <c r="AG251" s="42"/>
      <c r="AH251" s="42"/>
      <c r="AI251" s="42"/>
      <c r="AJ251" s="42"/>
      <c r="AK251" s="42"/>
      <c r="AL251" s="42"/>
      <c r="AM251" s="54" t="str">
        <f t="shared" si="124"/>
        <v/>
      </c>
      <c r="AN251" s="44"/>
      <c r="AO251" s="44"/>
      <c r="AP251" s="44"/>
      <c r="AQ251" s="44"/>
      <c r="AR251" s="44"/>
      <c r="AS251" s="44"/>
      <c r="AT251" s="58" t="str">
        <f t="shared" si="125"/>
        <v/>
      </c>
      <c r="AU251" s="42"/>
      <c r="AV251" s="42"/>
      <c r="AW251" s="42"/>
      <c r="AX251" s="42"/>
      <c r="AY251" s="42"/>
      <c r="AZ251" s="42"/>
      <c r="BA251" s="54" t="str">
        <f t="shared" si="113"/>
        <v/>
      </c>
      <c r="BB251" s="44"/>
      <c r="BC251" s="42"/>
      <c r="BD251" s="42"/>
      <c r="BE251" s="42"/>
      <c r="BF251" s="42"/>
      <c r="BG251" s="42"/>
      <c r="BH251" s="42"/>
      <c r="BI251" s="54" t="str">
        <f t="shared" si="126"/>
        <v/>
      </c>
      <c r="BJ251" s="44"/>
      <c r="BK251" s="44"/>
      <c r="BL251" s="44"/>
      <c r="BM251" s="44"/>
      <c r="BN251" s="44"/>
      <c r="BO251" s="44"/>
      <c r="BP251" s="58" t="str">
        <f t="shared" si="127"/>
        <v/>
      </c>
      <c r="BQ251" s="42"/>
      <c r="BR251" s="42"/>
      <c r="BS251" s="42"/>
      <c r="BT251" s="42"/>
      <c r="BU251" s="42"/>
      <c r="BV251" s="42"/>
      <c r="BW251" s="54" t="str">
        <f t="shared" si="128"/>
        <v/>
      </c>
      <c r="BX251" s="44"/>
      <c r="BY251" s="44"/>
      <c r="BZ251" s="44"/>
      <c r="CA251" s="44"/>
      <c r="CB251" s="44"/>
      <c r="CC251" s="44"/>
      <c r="CD251" s="58" t="str">
        <f t="shared" si="129"/>
        <v/>
      </c>
      <c r="CE251" s="42"/>
      <c r="CF251" s="42"/>
      <c r="CG251" s="42"/>
      <c r="CH251" s="42"/>
      <c r="CI251" s="42"/>
      <c r="CJ251" s="42"/>
      <c r="CK251" s="54" t="str">
        <f t="shared" si="130"/>
        <v/>
      </c>
      <c r="CL251" s="42"/>
      <c r="CM251" s="44"/>
      <c r="CN251" s="44"/>
      <c r="CO251" s="44"/>
      <c r="CP251" s="44"/>
      <c r="CQ251" s="44"/>
      <c r="CR251" s="44"/>
      <c r="CS251" s="44"/>
      <c r="CT251" s="58" t="str">
        <f t="shared" si="131"/>
        <v/>
      </c>
      <c r="CU251" s="44"/>
      <c r="CV251" s="44"/>
      <c r="CW251" s="44"/>
      <c r="CX251" s="44"/>
      <c r="CY251" s="44"/>
      <c r="CZ251" s="44"/>
      <c r="DA251" s="58" t="str">
        <f t="shared" si="132"/>
        <v/>
      </c>
      <c r="DB251" s="65"/>
      <c r="DC251" s="65"/>
      <c r="DD251" s="65"/>
      <c r="DE251" s="65"/>
      <c r="DF251" s="65"/>
      <c r="DG251" s="65"/>
      <c r="DH251" s="58" t="str">
        <f t="shared" si="133"/>
        <v/>
      </c>
      <c r="DI251" s="65"/>
      <c r="DJ251" s="65"/>
      <c r="DK251" s="65"/>
      <c r="DL251" s="65"/>
      <c r="DM251" s="65"/>
      <c r="DN251" s="65"/>
      <c r="DO251" s="58" t="str">
        <f t="shared" si="134"/>
        <v/>
      </c>
      <c r="DP251" s="77"/>
      <c r="DQ251" s="77"/>
      <c r="DR251" s="65"/>
      <c r="DS251" s="65"/>
      <c r="DT251" s="65"/>
      <c r="DU251" s="65"/>
      <c r="DV251" s="65"/>
      <c r="DW251" s="65"/>
      <c r="DX251" s="58" t="str">
        <f t="shared" si="135"/>
        <v/>
      </c>
      <c r="DY251" s="43"/>
      <c r="DZ251" s="43"/>
      <c r="EA251" s="43"/>
      <c r="EB251" s="44" t="str">
        <f t="shared" si="136"/>
        <v/>
      </c>
      <c r="EC251" s="42"/>
      <c r="ED251" s="42"/>
      <c r="EE251" s="42"/>
      <c r="EF251" s="42"/>
      <c r="EG251" s="42"/>
      <c r="EH251" s="42"/>
      <c r="EI251" s="56" t="str">
        <f t="shared" si="114"/>
        <v/>
      </c>
      <c r="EJ251" s="42"/>
      <c r="EK251" s="42"/>
      <c r="EL251" s="42"/>
      <c r="EM251" s="42"/>
      <c r="EN251" s="42"/>
      <c r="EO251" s="42"/>
      <c r="EP251" s="42"/>
      <c r="EQ251" s="54" t="str">
        <f t="shared" si="115"/>
        <v>0</v>
      </c>
      <c r="ER251" s="42"/>
      <c r="ES251" s="42"/>
      <c r="ET251" s="42"/>
      <c r="EU251" s="42"/>
      <c r="EV251" s="42"/>
      <c r="EW251" s="42"/>
      <c r="EX251" s="42"/>
      <c r="EY251" s="54" t="str">
        <f t="shared" si="116"/>
        <v>0</v>
      </c>
      <c r="EZ251" s="42"/>
      <c r="FA251" s="42"/>
      <c r="FB251" s="42"/>
      <c r="FC251" s="42"/>
      <c r="FD251" s="42"/>
      <c r="FE251" s="42"/>
      <c r="FF251" s="42"/>
      <c r="FG251" s="54" t="str">
        <f t="shared" si="117"/>
        <v/>
      </c>
      <c r="FH251" s="42"/>
      <c r="FI251" s="42"/>
      <c r="FJ251" s="42"/>
      <c r="FK251" s="42"/>
      <c r="FL251" s="42"/>
      <c r="FM251" s="42"/>
      <c r="FN251" s="42"/>
      <c r="FO251" s="54" t="str">
        <f t="shared" si="118"/>
        <v/>
      </c>
      <c r="FP251" s="42"/>
      <c r="FQ251" s="42"/>
      <c r="FR251" s="42"/>
      <c r="FS251" s="42"/>
      <c r="FT251" s="42"/>
      <c r="FU251" s="42"/>
      <c r="FV251" s="42"/>
      <c r="FW251" s="54" t="str">
        <f t="shared" si="119"/>
        <v/>
      </c>
      <c r="FX251" s="42"/>
    </row>
    <row r="252" spans="1:180">
      <c r="A252" s="41"/>
      <c r="B252" s="41"/>
      <c r="C252" s="41"/>
      <c r="D252" s="41"/>
      <c r="E252" s="42"/>
      <c r="F252" s="42"/>
      <c r="G252" s="42"/>
      <c r="H252" s="42"/>
      <c r="I252" s="42"/>
      <c r="J252" s="42"/>
      <c r="K252" s="54" t="str">
        <f t="shared" si="120"/>
        <v/>
      </c>
      <c r="L252" s="43"/>
      <c r="M252" s="43"/>
      <c r="N252" s="43"/>
      <c r="O252" s="43"/>
      <c r="P252" s="43"/>
      <c r="Q252" s="43"/>
      <c r="R252" s="54" t="e">
        <f t="shared" si="121"/>
        <v>#DIV/0!</v>
      </c>
      <c r="S252" s="43"/>
      <c r="T252" s="43"/>
      <c r="U252" s="43"/>
      <c r="V252" s="43"/>
      <c r="W252" s="43"/>
      <c r="X252" s="43"/>
      <c r="Y252" s="56" t="str">
        <f t="shared" si="122"/>
        <v/>
      </c>
      <c r="Z252" s="42"/>
      <c r="AA252" s="42"/>
      <c r="AB252" s="42"/>
      <c r="AC252" s="42"/>
      <c r="AD252" s="42"/>
      <c r="AE252" s="42"/>
      <c r="AF252" s="54" t="e">
        <f t="shared" si="123"/>
        <v>#DIV/0!</v>
      </c>
      <c r="AG252" s="42"/>
      <c r="AH252" s="42"/>
      <c r="AI252" s="42"/>
      <c r="AJ252" s="42"/>
      <c r="AK252" s="42"/>
      <c r="AL252" s="42"/>
      <c r="AM252" s="54" t="str">
        <f t="shared" si="124"/>
        <v/>
      </c>
      <c r="AN252" s="44"/>
      <c r="AO252" s="44"/>
      <c r="AP252" s="44"/>
      <c r="AQ252" s="44"/>
      <c r="AR252" s="44"/>
      <c r="AS252" s="44"/>
      <c r="AT252" s="58" t="str">
        <f t="shared" si="125"/>
        <v/>
      </c>
      <c r="AU252" s="42"/>
      <c r="AV252" s="42"/>
      <c r="AW252" s="42"/>
      <c r="AX252" s="42"/>
      <c r="AY252" s="42"/>
      <c r="AZ252" s="42"/>
      <c r="BA252" s="54" t="str">
        <f t="shared" si="113"/>
        <v/>
      </c>
      <c r="BB252" s="44"/>
      <c r="BC252" s="42"/>
      <c r="BD252" s="42"/>
      <c r="BE252" s="42"/>
      <c r="BF252" s="42"/>
      <c r="BG252" s="42"/>
      <c r="BH252" s="42"/>
      <c r="BI252" s="54" t="str">
        <f t="shared" si="126"/>
        <v/>
      </c>
      <c r="BJ252" s="44"/>
      <c r="BK252" s="44"/>
      <c r="BL252" s="44"/>
      <c r="BM252" s="44"/>
      <c r="BN252" s="44"/>
      <c r="BO252" s="44"/>
      <c r="BP252" s="58" t="str">
        <f t="shared" si="127"/>
        <v/>
      </c>
      <c r="BQ252" s="42"/>
      <c r="BR252" s="42"/>
      <c r="BS252" s="42"/>
      <c r="BT252" s="42"/>
      <c r="BU252" s="42"/>
      <c r="BV252" s="42"/>
      <c r="BW252" s="54" t="str">
        <f t="shared" si="128"/>
        <v/>
      </c>
      <c r="BX252" s="44"/>
      <c r="BY252" s="44"/>
      <c r="BZ252" s="44"/>
      <c r="CA252" s="44"/>
      <c r="CB252" s="44"/>
      <c r="CC252" s="44"/>
      <c r="CD252" s="58" t="str">
        <f t="shared" si="129"/>
        <v/>
      </c>
      <c r="CE252" s="42"/>
      <c r="CF252" s="42"/>
      <c r="CG252" s="42"/>
      <c r="CH252" s="42"/>
      <c r="CI252" s="42"/>
      <c r="CJ252" s="42"/>
      <c r="CK252" s="54" t="str">
        <f t="shared" si="130"/>
        <v/>
      </c>
      <c r="CL252" s="42"/>
      <c r="CM252" s="44"/>
      <c r="CN252" s="44"/>
      <c r="CO252" s="44"/>
      <c r="CP252" s="44"/>
      <c r="CQ252" s="44"/>
      <c r="CR252" s="44"/>
      <c r="CS252" s="44"/>
      <c r="CT252" s="58" t="str">
        <f t="shared" si="131"/>
        <v/>
      </c>
      <c r="CU252" s="44"/>
      <c r="CV252" s="44"/>
      <c r="CW252" s="44"/>
      <c r="CX252" s="44"/>
      <c r="CY252" s="44"/>
      <c r="CZ252" s="44"/>
      <c r="DA252" s="58" t="str">
        <f t="shared" si="132"/>
        <v/>
      </c>
      <c r="DB252" s="65"/>
      <c r="DC252" s="65"/>
      <c r="DD252" s="65"/>
      <c r="DE252" s="65"/>
      <c r="DF252" s="65"/>
      <c r="DG252" s="65"/>
      <c r="DH252" s="58" t="str">
        <f t="shared" si="133"/>
        <v/>
      </c>
      <c r="DI252" s="65"/>
      <c r="DJ252" s="65"/>
      <c r="DK252" s="65"/>
      <c r="DL252" s="65"/>
      <c r="DM252" s="65"/>
      <c r="DN252" s="65"/>
      <c r="DO252" s="58" t="str">
        <f t="shared" si="134"/>
        <v/>
      </c>
      <c r="DP252" s="77"/>
      <c r="DQ252" s="77"/>
      <c r="DR252" s="65"/>
      <c r="DS252" s="65"/>
      <c r="DT252" s="65"/>
      <c r="DU252" s="65"/>
      <c r="DV252" s="65"/>
      <c r="DW252" s="65"/>
      <c r="DX252" s="58" t="str">
        <f t="shared" si="135"/>
        <v/>
      </c>
      <c r="DY252" s="43"/>
      <c r="DZ252" s="43"/>
      <c r="EA252" s="43"/>
      <c r="EB252" s="44" t="str">
        <f t="shared" si="136"/>
        <v/>
      </c>
      <c r="EC252" s="42"/>
      <c r="ED252" s="42"/>
      <c r="EE252" s="42"/>
      <c r="EF252" s="42"/>
      <c r="EG252" s="42"/>
      <c r="EH252" s="42"/>
      <c r="EI252" s="56" t="str">
        <f t="shared" si="114"/>
        <v/>
      </c>
      <c r="EJ252" s="42"/>
      <c r="EK252" s="42"/>
      <c r="EL252" s="42"/>
      <c r="EM252" s="42"/>
      <c r="EN252" s="42"/>
      <c r="EO252" s="42"/>
      <c r="EP252" s="42"/>
      <c r="EQ252" s="54" t="str">
        <f t="shared" si="115"/>
        <v>0</v>
      </c>
      <c r="ER252" s="42"/>
      <c r="ES252" s="42"/>
      <c r="ET252" s="42"/>
      <c r="EU252" s="42"/>
      <c r="EV252" s="42"/>
      <c r="EW252" s="42"/>
      <c r="EX252" s="42"/>
      <c r="EY252" s="54" t="str">
        <f t="shared" si="116"/>
        <v>0</v>
      </c>
      <c r="EZ252" s="42"/>
      <c r="FA252" s="42"/>
      <c r="FB252" s="42"/>
      <c r="FC252" s="42"/>
      <c r="FD252" s="42"/>
      <c r="FE252" s="42"/>
      <c r="FF252" s="42"/>
      <c r="FG252" s="54" t="str">
        <f t="shared" si="117"/>
        <v/>
      </c>
      <c r="FH252" s="42"/>
      <c r="FI252" s="42"/>
      <c r="FJ252" s="42"/>
      <c r="FK252" s="42"/>
      <c r="FL252" s="42"/>
      <c r="FM252" s="42"/>
      <c r="FN252" s="42"/>
      <c r="FO252" s="54" t="str">
        <f t="shared" si="118"/>
        <v/>
      </c>
      <c r="FP252" s="42"/>
      <c r="FQ252" s="42"/>
      <c r="FR252" s="42"/>
      <c r="FS252" s="42"/>
      <c r="FT252" s="42"/>
      <c r="FU252" s="42"/>
      <c r="FV252" s="42"/>
      <c r="FW252" s="54" t="str">
        <f t="shared" si="119"/>
        <v/>
      </c>
      <c r="FX252" s="42"/>
    </row>
    <row r="253" spans="1:180">
      <c r="A253" s="41"/>
      <c r="B253" s="41"/>
      <c r="C253" s="41"/>
      <c r="D253" s="41"/>
      <c r="E253" s="42"/>
      <c r="F253" s="42"/>
      <c r="G253" s="42"/>
      <c r="H253" s="42"/>
      <c r="I253" s="42"/>
      <c r="J253" s="42"/>
      <c r="K253" s="54" t="str">
        <f t="shared" si="120"/>
        <v/>
      </c>
      <c r="L253" s="43"/>
      <c r="M253" s="43"/>
      <c r="N253" s="43"/>
      <c r="O253" s="43"/>
      <c r="P253" s="43"/>
      <c r="Q253" s="43"/>
      <c r="R253" s="54" t="e">
        <f t="shared" si="121"/>
        <v>#DIV/0!</v>
      </c>
      <c r="S253" s="43"/>
      <c r="T253" s="43"/>
      <c r="U253" s="43"/>
      <c r="V253" s="43"/>
      <c r="W253" s="43"/>
      <c r="X253" s="43"/>
      <c r="Y253" s="56" t="str">
        <f t="shared" si="122"/>
        <v/>
      </c>
      <c r="Z253" s="42"/>
      <c r="AA253" s="42"/>
      <c r="AB253" s="42"/>
      <c r="AC253" s="42"/>
      <c r="AD253" s="42"/>
      <c r="AE253" s="42"/>
      <c r="AF253" s="54" t="e">
        <f t="shared" si="123"/>
        <v>#DIV/0!</v>
      </c>
      <c r="AG253" s="42"/>
      <c r="AH253" s="42"/>
      <c r="AI253" s="42"/>
      <c r="AJ253" s="42"/>
      <c r="AK253" s="42"/>
      <c r="AL253" s="42"/>
      <c r="AM253" s="54" t="str">
        <f t="shared" si="124"/>
        <v/>
      </c>
      <c r="AN253" s="44"/>
      <c r="AO253" s="44"/>
      <c r="AP253" s="44"/>
      <c r="AQ253" s="44"/>
      <c r="AR253" s="44"/>
      <c r="AS253" s="44"/>
      <c r="AT253" s="58" t="str">
        <f t="shared" si="125"/>
        <v/>
      </c>
      <c r="AU253" s="42"/>
      <c r="AV253" s="42"/>
      <c r="AW253" s="42"/>
      <c r="AX253" s="42"/>
      <c r="AY253" s="42"/>
      <c r="AZ253" s="42"/>
      <c r="BA253" s="54" t="str">
        <f t="shared" si="113"/>
        <v/>
      </c>
      <c r="BB253" s="44"/>
      <c r="BC253" s="42"/>
      <c r="BD253" s="42"/>
      <c r="BE253" s="42"/>
      <c r="BF253" s="42"/>
      <c r="BG253" s="42"/>
      <c r="BH253" s="42"/>
      <c r="BI253" s="54" t="str">
        <f t="shared" si="126"/>
        <v/>
      </c>
      <c r="BJ253" s="44"/>
      <c r="BK253" s="44"/>
      <c r="BL253" s="44"/>
      <c r="BM253" s="44"/>
      <c r="BN253" s="44"/>
      <c r="BO253" s="44"/>
      <c r="BP253" s="58" t="str">
        <f t="shared" si="127"/>
        <v/>
      </c>
      <c r="BQ253" s="42"/>
      <c r="BR253" s="42"/>
      <c r="BS253" s="42"/>
      <c r="BT253" s="42"/>
      <c r="BU253" s="42"/>
      <c r="BV253" s="42"/>
      <c r="BW253" s="54" t="str">
        <f t="shared" si="128"/>
        <v/>
      </c>
      <c r="BX253" s="44"/>
      <c r="BY253" s="44"/>
      <c r="BZ253" s="44"/>
      <c r="CA253" s="44"/>
      <c r="CB253" s="44"/>
      <c r="CC253" s="44"/>
      <c r="CD253" s="58" t="str">
        <f t="shared" si="129"/>
        <v/>
      </c>
      <c r="CE253" s="42"/>
      <c r="CF253" s="42"/>
      <c r="CG253" s="42"/>
      <c r="CH253" s="42"/>
      <c r="CI253" s="42"/>
      <c r="CJ253" s="42"/>
      <c r="CK253" s="54" t="str">
        <f t="shared" si="130"/>
        <v/>
      </c>
      <c r="CL253" s="42"/>
      <c r="CM253" s="44"/>
      <c r="CN253" s="44"/>
      <c r="CO253" s="44"/>
      <c r="CP253" s="44"/>
      <c r="CQ253" s="44"/>
      <c r="CR253" s="44"/>
      <c r="CS253" s="44"/>
      <c r="CT253" s="58" t="str">
        <f t="shared" si="131"/>
        <v/>
      </c>
      <c r="CU253" s="44"/>
      <c r="CV253" s="44"/>
      <c r="CW253" s="44"/>
      <c r="CX253" s="44"/>
      <c r="CY253" s="44"/>
      <c r="CZ253" s="44"/>
      <c r="DA253" s="58" t="str">
        <f t="shared" si="132"/>
        <v/>
      </c>
      <c r="DB253" s="65"/>
      <c r="DC253" s="65"/>
      <c r="DD253" s="65"/>
      <c r="DE253" s="65"/>
      <c r="DF253" s="65"/>
      <c r="DG253" s="65"/>
      <c r="DH253" s="58" t="str">
        <f t="shared" si="133"/>
        <v/>
      </c>
      <c r="DI253" s="65"/>
      <c r="DJ253" s="65"/>
      <c r="DK253" s="65"/>
      <c r="DL253" s="65"/>
      <c r="DM253" s="65"/>
      <c r="DN253" s="65"/>
      <c r="DO253" s="58" t="str">
        <f t="shared" si="134"/>
        <v/>
      </c>
      <c r="DP253" s="77"/>
      <c r="DQ253" s="77"/>
      <c r="DR253" s="65"/>
      <c r="DS253" s="65"/>
      <c r="DT253" s="65"/>
      <c r="DU253" s="65"/>
      <c r="DV253" s="65"/>
      <c r="DW253" s="65"/>
      <c r="DX253" s="58" t="str">
        <f t="shared" si="135"/>
        <v/>
      </c>
      <c r="DY253" s="43"/>
      <c r="DZ253" s="43"/>
      <c r="EA253" s="43"/>
      <c r="EB253" s="44" t="str">
        <f t="shared" si="136"/>
        <v/>
      </c>
      <c r="EC253" s="42"/>
      <c r="ED253" s="42"/>
      <c r="EE253" s="42"/>
      <c r="EF253" s="42"/>
      <c r="EG253" s="42"/>
      <c r="EH253" s="42"/>
      <c r="EI253" s="56" t="str">
        <f t="shared" si="114"/>
        <v/>
      </c>
      <c r="EJ253" s="42"/>
      <c r="EK253" s="42"/>
      <c r="EL253" s="42"/>
      <c r="EM253" s="42"/>
      <c r="EN253" s="42"/>
      <c r="EO253" s="42"/>
      <c r="EP253" s="42"/>
      <c r="EQ253" s="54" t="str">
        <f t="shared" si="115"/>
        <v>0</v>
      </c>
      <c r="ER253" s="42"/>
      <c r="ES253" s="42"/>
      <c r="ET253" s="42"/>
      <c r="EU253" s="42"/>
      <c r="EV253" s="42"/>
      <c r="EW253" s="42"/>
      <c r="EX253" s="42"/>
      <c r="EY253" s="54" t="str">
        <f t="shared" si="116"/>
        <v>0</v>
      </c>
      <c r="EZ253" s="42"/>
      <c r="FA253" s="42"/>
      <c r="FB253" s="42"/>
      <c r="FC253" s="42"/>
      <c r="FD253" s="42"/>
      <c r="FE253" s="42"/>
      <c r="FF253" s="42"/>
      <c r="FG253" s="54" t="str">
        <f t="shared" si="117"/>
        <v/>
      </c>
      <c r="FH253" s="42"/>
      <c r="FI253" s="42"/>
      <c r="FJ253" s="42"/>
      <c r="FK253" s="42"/>
      <c r="FL253" s="42"/>
      <c r="FM253" s="42"/>
      <c r="FN253" s="42"/>
      <c r="FO253" s="54" t="str">
        <f t="shared" si="118"/>
        <v/>
      </c>
      <c r="FP253" s="42"/>
      <c r="FQ253" s="42"/>
      <c r="FR253" s="42"/>
      <c r="FS253" s="42"/>
      <c r="FT253" s="42"/>
      <c r="FU253" s="42"/>
      <c r="FV253" s="42"/>
      <c r="FW253" s="54" t="str">
        <f t="shared" si="119"/>
        <v/>
      </c>
      <c r="FX253" s="42"/>
    </row>
    <row r="254" spans="1:180">
      <c r="A254" s="41"/>
      <c r="B254" s="41"/>
      <c r="C254" s="41"/>
      <c r="D254" s="41"/>
      <c r="E254" s="42"/>
      <c r="F254" s="42"/>
      <c r="G254" s="42"/>
      <c r="H254" s="42"/>
      <c r="I254" s="42"/>
      <c r="J254" s="42"/>
      <c r="K254" s="54" t="str">
        <f t="shared" si="120"/>
        <v/>
      </c>
      <c r="L254" s="43"/>
      <c r="M254" s="43"/>
      <c r="N254" s="43"/>
      <c r="O254" s="43"/>
      <c r="P254" s="43"/>
      <c r="Q254" s="43"/>
      <c r="R254" s="54" t="e">
        <f t="shared" si="121"/>
        <v>#DIV/0!</v>
      </c>
      <c r="S254" s="43"/>
      <c r="T254" s="43"/>
      <c r="U254" s="43"/>
      <c r="V254" s="43"/>
      <c r="W254" s="43"/>
      <c r="X254" s="43"/>
      <c r="Y254" s="56" t="str">
        <f t="shared" si="122"/>
        <v/>
      </c>
      <c r="Z254" s="42"/>
      <c r="AA254" s="42"/>
      <c r="AB254" s="42"/>
      <c r="AC254" s="42"/>
      <c r="AD254" s="42"/>
      <c r="AE254" s="42"/>
      <c r="AF254" s="54" t="e">
        <f t="shared" si="123"/>
        <v>#DIV/0!</v>
      </c>
      <c r="AG254" s="42"/>
      <c r="AH254" s="42"/>
      <c r="AI254" s="42"/>
      <c r="AJ254" s="42"/>
      <c r="AK254" s="42"/>
      <c r="AL254" s="42"/>
      <c r="AM254" s="54" t="str">
        <f t="shared" si="124"/>
        <v/>
      </c>
      <c r="AN254" s="44"/>
      <c r="AO254" s="44"/>
      <c r="AP254" s="44"/>
      <c r="AQ254" s="44"/>
      <c r="AR254" s="44"/>
      <c r="AS254" s="44"/>
      <c r="AT254" s="58" t="str">
        <f t="shared" si="125"/>
        <v/>
      </c>
      <c r="AU254" s="42"/>
      <c r="AV254" s="42"/>
      <c r="AW254" s="42"/>
      <c r="AX254" s="42"/>
      <c r="AY254" s="42"/>
      <c r="AZ254" s="42"/>
      <c r="BA254" s="54" t="str">
        <f t="shared" si="113"/>
        <v/>
      </c>
      <c r="BB254" s="44"/>
      <c r="BC254" s="42"/>
      <c r="BD254" s="42"/>
      <c r="BE254" s="42"/>
      <c r="BF254" s="42"/>
      <c r="BG254" s="42"/>
      <c r="BH254" s="42"/>
      <c r="BI254" s="54" t="str">
        <f t="shared" si="126"/>
        <v/>
      </c>
      <c r="BJ254" s="44"/>
      <c r="BK254" s="44"/>
      <c r="BL254" s="44"/>
      <c r="BM254" s="44"/>
      <c r="BN254" s="44"/>
      <c r="BO254" s="44"/>
      <c r="BP254" s="58" t="str">
        <f t="shared" si="127"/>
        <v/>
      </c>
      <c r="BQ254" s="42"/>
      <c r="BR254" s="42"/>
      <c r="BS254" s="42"/>
      <c r="BT254" s="42"/>
      <c r="BU254" s="42"/>
      <c r="BV254" s="42"/>
      <c r="BW254" s="54" t="str">
        <f t="shared" si="128"/>
        <v/>
      </c>
      <c r="BX254" s="44"/>
      <c r="BY254" s="44"/>
      <c r="BZ254" s="44"/>
      <c r="CA254" s="44"/>
      <c r="CB254" s="44"/>
      <c r="CC254" s="44"/>
      <c r="CD254" s="58" t="str">
        <f t="shared" si="129"/>
        <v/>
      </c>
      <c r="CE254" s="42"/>
      <c r="CF254" s="42"/>
      <c r="CG254" s="42"/>
      <c r="CH254" s="42"/>
      <c r="CI254" s="42"/>
      <c r="CJ254" s="42"/>
      <c r="CK254" s="54" t="str">
        <f t="shared" si="130"/>
        <v/>
      </c>
      <c r="CL254" s="42"/>
      <c r="CM254" s="44"/>
      <c r="CN254" s="44"/>
      <c r="CO254" s="44"/>
      <c r="CP254" s="44"/>
      <c r="CQ254" s="44"/>
      <c r="CR254" s="44"/>
      <c r="CS254" s="44"/>
      <c r="CT254" s="58" t="str">
        <f t="shared" si="131"/>
        <v/>
      </c>
      <c r="CU254" s="44"/>
      <c r="CV254" s="44"/>
      <c r="CW254" s="44"/>
      <c r="CX254" s="44"/>
      <c r="CY254" s="44"/>
      <c r="CZ254" s="44"/>
      <c r="DA254" s="58" t="str">
        <f t="shared" si="132"/>
        <v/>
      </c>
      <c r="DB254" s="65"/>
      <c r="DC254" s="65"/>
      <c r="DD254" s="65"/>
      <c r="DE254" s="65"/>
      <c r="DF254" s="65"/>
      <c r="DG254" s="65"/>
      <c r="DH254" s="58" t="str">
        <f t="shared" si="133"/>
        <v/>
      </c>
      <c r="DI254" s="65"/>
      <c r="DJ254" s="65"/>
      <c r="DK254" s="65"/>
      <c r="DL254" s="65"/>
      <c r="DM254" s="65"/>
      <c r="DN254" s="65"/>
      <c r="DO254" s="58" t="str">
        <f t="shared" si="134"/>
        <v/>
      </c>
      <c r="DP254" s="77"/>
      <c r="DQ254" s="77"/>
      <c r="DR254" s="65"/>
      <c r="DS254" s="65"/>
      <c r="DT254" s="65"/>
      <c r="DU254" s="65"/>
      <c r="DV254" s="65"/>
      <c r="DW254" s="65"/>
      <c r="DX254" s="58" t="str">
        <f t="shared" si="135"/>
        <v/>
      </c>
      <c r="DY254" s="43"/>
      <c r="DZ254" s="43"/>
      <c r="EA254" s="43"/>
      <c r="EB254" s="44" t="str">
        <f t="shared" si="136"/>
        <v/>
      </c>
      <c r="EC254" s="42"/>
      <c r="ED254" s="42"/>
      <c r="EE254" s="42"/>
      <c r="EF254" s="42"/>
      <c r="EG254" s="42"/>
      <c r="EH254" s="42"/>
      <c r="EI254" s="56" t="str">
        <f t="shared" si="114"/>
        <v/>
      </c>
      <c r="EJ254" s="42"/>
      <c r="EK254" s="42"/>
      <c r="EL254" s="42"/>
      <c r="EM254" s="42"/>
      <c r="EN254" s="42"/>
      <c r="EO254" s="42"/>
      <c r="EP254" s="42"/>
      <c r="EQ254" s="54" t="str">
        <f t="shared" si="115"/>
        <v>0</v>
      </c>
      <c r="ER254" s="42"/>
      <c r="ES254" s="42"/>
      <c r="ET254" s="42"/>
      <c r="EU254" s="42"/>
      <c r="EV254" s="42"/>
      <c r="EW254" s="42"/>
      <c r="EX254" s="42"/>
      <c r="EY254" s="54" t="str">
        <f t="shared" si="116"/>
        <v>0</v>
      </c>
      <c r="EZ254" s="42"/>
      <c r="FA254" s="42"/>
      <c r="FB254" s="42"/>
      <c r="FC254" s="42"/>
      <c r="FD254" s="42"/>
      <c r="FE254" s="42"/>
      <c r="FF254" s="42"/>
      <c r="FG254" s="54" t="str">
        <f t="shared" si="117"/>
        <v/>
      </c>
      <c r="FH254" s="42"/>
      <c r="FI254" s="42"/>
      <c r="FJ254" s="42"/>
      <c r="FK254" s="42"/>
      <c r="FL254" s="42"/>
      <c r="FM254" s="42"/>
      <c r="FN254" s="42"/>
      <c r="FO254" s="54" t="str">
        <f t="shared" si="118"/>
        <v/>
      </c>
      <c r="FP254" s="42"/>
      <c r="FQ254" s="42"/>
      <c r="FR254" s="42"/>
      <c r="FS254" s="42"/>
      <c r="FT254" s="42"/>
      <c r="FU254" s="42"/>
      <c r="FV254" s="42"/>
      <c r="FW254" s="54" t="str">
        <f t="shared" si="119"/>
        <v/>
      </c>
      <c r="FX254" s="42"/>
    </row>
    <row r="255" spans="1:180">
      <c r="A255" s="41"/>
      <c r="B255" s="41"/>
      <c r="C255" s="41"/>
      <c r="D255" s="41"/>
      <c r="E255" s="42"/>
      <c r="F255" s="42"/>
      <c r="G255" s="42"/>
      <c r="H255" s="42"/>
      <c r="I255" s="42"/>
      <c r="J255" s="42"/>
      <c r="K255" s="54" t="str">
        <f t="shared" si="120"/>
        <v/>
      </c>
      <c r="L255" s="43"/>
      <c r="M255" s="43"/>
      <c r="N255" s="43"/>
      <c r="O255" s="43"/>
      <c r="P255" s="43"/>
      <c r="Q255" s="43"/>
      <c r="R255" s="54" t="e">
        <f t="shared" si="121"/>
        <v>#DIV/0!</v>
      </c>
      <c r="S255" s="43"/>
      <c r="T255" s="43"/>
      <c r="U255" s="43"/>
      <c r="V255" s="43"/>
      <c r="W255" s="43"/>
      <c r="X255" s="43"/>
      <c r="Y255" s="56" t="str">
        <f t="shared" si="122"/>
        <v/>
      </c>
      <c r="Z255" s="42"/>
      <c r="AA255" s="42"/>
      <c r="AB255" s="42"/>
      <c r="AC255" s="42"/>
      <c r="AD255" s="42"/>
      <c r="AE255" s="42"/>
      <c r="AF255" s="54" t="e">
        <f t="shared" si="123"/>
        <v>#DIV/0!</v>
      </c>
      <c r="AG255" s="42"/>
      <c r="AH255" s="42"/>
      <c r="AI255" s="42"/>
      <c r="AJ255" s="42"/>
      <c r="AK255" s="42"/>
      <c r="AL255" s="42"/>
      <c r="AM255" s="54" t="str">
        <f t="shared" si="124"/>
        <v/>
      </c>
      <c r="AN255" s="44"/>
      <c r="AO255" s="44"/>
      <c r="AP255" s="44"/>
      <c r="AQ255" s="44"/>
      <c r="AR255" s="44"/>
      <c r="AS255" s="44"/>
      <c r="AT255" s="58" t="str">
        <f t="shared" si="125"/>
        <v/>
      </c>
      <c r="AU255" s="42"/>
      <c r="AV255" s="42"/>
      <c r="AW255" s="42"/>
      <c r="AX255" s="42"/>
      <c r="AY255" s="42"/>
      <c r="AZ255" s="42"/>
      <c r="BA255" s="54" t="str">
        <f t="shared" si="113"/>
        <v/>
      </c>
      <c r="BB255" s="44"/>
      <c r="BC255" s="42"/>
      <c r="BD255" s="42"/>
      <c r="BE255" s="42"/>
      <c r="BF255" s="42"/>
      <c r="BG255" s="42"/>
      <c r="BH255" s="42"/>
      <c r="BI255" s="54" t="str">
        <f t="shared" si="126"/>
        <v/>
      </c>
      <c r="BJ255" s="44"/>
      <c r="BK255" s="44"/>
      <c r="BL255" s="44"/>
      <c r="BM255" s="44"/>
      <c r="BN255" s="44"/>
      <c r="BO255" s="44"/>
      <c r="BP255" s="58" t="str">
        <f t="shared" si="127"/>
        <v/>
      </c>
      <c r="BQ255" s="42"/>
      <c r="BR255" s="42"/>
      <c r="BS255" s="42"/>
      <c r="BT255" s="42"/>
      <c r="BU255" s="42"/>
      <c r="BV255" s="42"/>
      <c r="BW255" s="54" t="str">
        <f t="shared" si="128"/>
        <v/>
      </c>
      <c r="BX255" s="44"/>
      <c r="BY255" s="44"/>
      <c r="BZ255" s="44"/>
      <c r="CA255" s="44"/>
      <c r="CB255" s="44"/>
      <c r="CC255" s="44"/>
      <c r="CD255" s="58" t="str">
        <f t="shared" si="129"/>
        <v/>
      </c>
      <c r="CE255" s="42"/>
      <c r="CF255" s="42"/>
      <c r="CG255" s="42"/>
      <c r="CH255" s="42"/>
      <c r="CI255" s="42"/>
      <c r="CJ255" s="42"/>
      <c r="CK255" s="54" t="str">
        <f t="shared" si="130"/>
        <v/>
      </c>
      <c r="CL255" s="42"/>
      <c r="CM255" s="44"/>
      <c r="CN255" s="44"/>
      <c r="CO255" s="44"/>
      <c r="CP255" s="44"/>
      <c r="CQ255" s="44"/>
      <c r="CR255" s="44"/>
      <c r="CS255" s="44"/>
      <c r="CT255" s="58" t="str">
        <f t="shared" si="131"/>
        <v/>
      </c>
      <c r="CU255" s="44"/>
      <c r="CV255" s="44"/>
      <c r="CW255" s="44"/>
      <c r="CX255" s="44"/>
      <c r="CY255" s="44"/>
      <c r="CZ255" s="44"/>
      <c r="DA255" s="58" t="str">
        <f t="shared" si="132"/>
        <v/>
      </c>
      <c r="DB255" s="65"/>
      <c r="DC255" s="65"/>
      <c r="DD255" s="65"/>
      <c r="DE255" s="65"/>
      <c r="DF255" s="65"/>
      <c r="DG255" s="65"/>
      <c r="DH255" s="58" t="str">
        <f t="shared" si="133"/>
        <v/>
      </c>
      <c r="DI255" s="65"/>
      <c r="DJ255" s="65"/>
      <c r="DK255" s="65"/>
      <c r="DL255" s="65"/>
      <c r="DM255" s="65"/>
      <c r="DN255" s="65"/>
      <c r="DO255" s="58" t="str">
        <f t="shared" si="134"/>
        <v/>
      </c>
      <c r="DP255" s="77"/>
      <c r="DQ255" s="77"/>
      <c r="DR255" s="65"/>
      <c r="DS255" s="65"/>
      <c r="DT255" s="65"/>
      <c r="DU255" s="65"/>
      <c r="DV255" s="65"/>
      <c r="DW255" s="65"/>
      <c r="DX255" s="58" t="str">
        <f t="shared" si="135"/>
        <v/>
      </c>
      <c r="DY255" s="43"/>
      <c r="DZ255" s="43"/>
      <c r="EA255" s="43"/>
      <c r="EB255" s="44" t="str">
        <f t="shared" si="136"/>
        <v/>
      </c>
      <c r="EC255" s="42"/>
      <c r="ED255" s="42"/>
      <c r="EE255" s="42"/>
      <c r="EF255" s="42"/>
      <c r="EG255" s="42"/>
      <c r="EH255" s="42"/>
      <c r="EI255" s="56" t="str">
        <f t="shared" si="114"/>
        <v/>
      </c>
      <c r="EJ255" s="42"/>
      <c r="EK255" s="42"/>
      <c r="EL255" s="42"/>
      <c r="EM255" s="42"/>
      <c r="EN255" s="42"/>
      <c r="EO255" s="42"/>
      <c r="EP255" s="42"/>
      <c r="EQ255" s="54" t="str">
        <f t="shared" si="115"/>
        <v>0</v>
      </c>
      <c r="ER255" s="42"/>
      <c r="ES255" s="42"/>
      <c r="ET255" s="42"/>
      <c r="EU255" s="42"/>
      <c r="EV255" s="42"/>
      <c r="EW255" s="42"/>
      <c r="EX255" s="42"/>
      <c r="EY255" s="54" t="str">
        <f t="shared" si="116"/>
        <v>0</v>
      </c>
      <c r="EZ255" s="42"/>
      <c r="FA255" s="42"/>
      <c r="FB255" s="42"/>
      <c r="FC255" s="42"/>
      <c r="FD255" s="42"/>
      <c r="FE255" s="42"/>
      <c r="FF255" s="42"/>
      <c r="FG255" s="54" t="str">
        <f t="shared" si="117"/>
        <v/>
      </c>
      <c r="FH255" s="42"/>
      <c r="FI255" s="42"/>
      <c r="FJ255" s="42"/>
      <c r="FK255" s="42"/>
      <c r="FL255" s="42"/>
      <c r="FM255" s="42"/>
      <c r="FN255" s="42"/>
      <c r="FO255" s="54" t="str">
        <f t="shared" si="118"/>
        <v/>
      </c>
      <c r="FP255" s="42"/>
      <c r="FQ255" s="42"/>
      <c r="FR255" s="42"/>
      <c r="FS255" s="42"/>
      <c r="FT255" s="42"/>
      <c r="FU255" s="42"/>
      <c r="FV255" s="42"/>
      <c r="FW255" s="54" t="str">
        <f t="shared" si="119"/>
        <v/>
      </c>
      <c r="FX255" s="42"/>
    </row>
    <row r="256" spans="1:180">
      <c r="A256" s="41"/>
      <c r="B256" s="41"/>
      <c r="C256" s="41"/>
      <c r="D256" s="41"/>
      <c r="E256" s="42"/>
      <c r="F256" s="42"/>
      <c r="G256" s="42"/>
      <c r="H256" s="42"/>
      <c r="I256" s="42"/>
      <c r="J256" s="42"/>
      <c r="K256" s="54" t="str">
        <f t="shared" si="120"/>
        <v/>
      </c>
      <c r="L256" s="43"/>
      <c r="M256" s="43"/>
      <c r="N256" s="43"/>
      <c r="O256" s="43"/>
      <c r="P256" s="43"/>
      <c r="Q256" s="43"/>
      <c r="R256" s="54" t="e">
        <f t="shared" si="121"/>
        <v>#DIV/0!</v>
      </c>
      <c r="S256" s="43"/>
      <c r="T256" s="43"/>
      <c r="U256" s="43"/>
      <c r="V256" s="43"/>
      <c r="W256" s="43"/>
      <c r="X256" s="43"/>
      <c r="Y256" s="56" t="str">
        <f t="shared" si="122"/>
        <v/>
      </c>
      <c r="Z256" s="42"/>
      <c r="AA256" s="42"/>
      <c r="AB256" s="42"/>
      <c r="AC256" s="42"/>
      <c r="AD256" s="42"/>
      <c r="AE256" s="42"/>
      <c r="AF256" s="54" t="e">
        <f t="shared" si="123"/>
        <v>#DIV/0!</v>
      </c>
      <c r="AG256" s="42"/>
      <c r="AH256" s="42"/>
      <c r="AI256" s="42"/>
      <c r="AJ256" s="42"/>
      <c r="AK256" s="42"/>
      <c r="AL256" s="42"/>
      <c r="AM256" s="54" t="str">
        <f t="shared" si="124"/>
        <v/>
      </c>
      <c r="AN256" s="44"/>
      <c r="AO256" s="44"/>
      <c r="AP256" s="44"/>
      <c r="AQ256" s="44"/>
      <c r="AR256" s="44"/>
      <c r="AS256" s="44"/>
      <c r="AT256" s="58" t="str">
        <f t="shared" si="125"/>
        <v/>
      </c>
      <c r="AU256" s="42"/>
      <c r="AV256" s="42"/>
      <c r="AW256" s="42"/>
      <c r="AX256" s="42"/>
      <c r="AY256" s="42"/>
      <c r="AZ256" s="42"/>
      <c r="BA256" s="54" t="str">
        <f t="shared" si="113"/>
        <v/>
      </c>
      <c r="BB256" s="44"/>
      <c r="BC256" s="42"/>
      <c r="BD256" s="42"/>
      <c r="BE256" s="42"/>
      <c r="BF256" s="42"/>
      <c r="BG256" s="42"/>
      <c r="BH256" s="42"/>
      <c r="BI256" s="54" t="str">
        <f t="shared" si="126"/>
        <v/>
      </c>
      <c r="BJ256" s="44"/>
      <c r="BK256" s="44"/>
      <c r="BL256" s="44"/>
      <c r="BM256" s="44"/>
      <c r="BN256" s="44"/>
      <c r="BO256" s="44"/>
      <c r="BP256" s="58" t="str">
        <f t="shared" si="127"/>
        <v/>
      </c>
      <c r="BQ256" s="42"/>
      <c r="BR256" s="42"/>
      <c r="BS256" s="42"/>
      <c r="BT256" s="42"/>
      <c r="BU256" s="42"/>
      <c r="BV256" s="42"/>
      <c r="BW256" s="54" t="str">
        <f t="shared" si="128"/>
        <v/>
      </c>
      <c r="BX256" s="44"/>
      <c r="BY256" s="44"/>
      <c r="BZ256" s="44"/>
      <c r="CA256" s="44"/>
      <c r="CB256" s="44"/>
      <c r="CC256" s="44"/>
      <c r="CD256" s="58" t="str">
        <f t="shared" si="129"/>
        <v/>
      </c>
      <c r="CE256" s="42"/>
      <c r="CF256" s="42"/>
      <c r="CG256" s="42"/>
      <c r="CH256" s="42"/>
      <c r="CI256" s="42"/>
      <c r="CJ256" s="42"/>
      <c r="CK256" s="54" t="str">
        <f t="shared" si="130"/>
        <v/>
      </c>
      <c r="CL256" s="42"/>
      <c r="CM256" s="44"/>
      <c r="CN256" s="44"/>
      <c r="CO256" s="44"/>
      <c r="CP256" s="44"/>
      <c r="CQ256" s="44"/>
      <c r="CR256" s="44"/>
      <c r="CS256" s="44"/>
      <c r="CT256" s="58" t="str">
        <f t="shared" si="131"/>
        <v/>
      </c>
      <c r="CU256" s="44"/>
      <c r="CV256" s="44"/>
      <c r="CW256" s="44"/>
      <c r="CX256" s="44"/>
      <c r="CY256" s="44"/>
      <c r="CZ256" s="44"/>
      <c r="DA256" s="58" t="str">
        <f t="shared" si="132"/>
        <v/>
      </c>
      <c r="DB256" s="65"/>
      <c r="DC256" s="65"/>
      <c r="DD256" s="65"/>
      <c r="DE256" s="65"/>
      <c r="DF256" s="65"/>
      <c r="DG256" s="65"/>
      <c r="DH256" s="58" t="str">
        <f t="shared" si="133"/>
        <v/>
      </c>
      <c r="DI256" s="65"/>
      <c r="DJ256" s="65"/>
      <c r="DK256" s="65"/>
      <c r="DL256" s="65"/>
      <c r="DM256" s="65"/>
      <c r="DN256" s="65"/>
      <c r="DO256" s="58" t="str">
        <f t="shared" si="134"/>
        <v/>
      </c>
      <c r="DP256" s="77"/>
      <c r="DQ256" s="77"/>
      <c r="DR256" s="65"/>
      <c r="DS256" s="65"/>
      <c r="DT256" s="65"/>
      <c r="DU256" s="65"/>
      <c r="DV256" s="65"/>
      <c r="DW256" s="65"/>
      <c r="DX256" s="58" t="str">
        <f t="shared" si="135"/>
        <v/>
      </c>
      <c r="DY256" s="43"/>
      <c r="DZ256" s="43"/>
      <c r="EA256" s="43"/>
      <c r="EB256" s="44" t="str">
        <f t="shared" si="136"/>
        <v/>
      </c>
      <c r="EC256" s="42"/>
      <c r="ED256" s="42"/>
      <c r="EE256" s="42"/>
      <c r="EF256" s="42"/>
      <c r="EG256" s="42"/>
      <c r="EH256" s="42"/>
      <c r="EI256" s="56" t="str">
        <f t="shared" si="114"/>
        <v/>
      </c>
      <c r="EJ256" s="42"/>
      <c r="EK256" s="42"/>
      <c r="EL256" s="42"/>
      <c r="EM256" s="42"/>
      <c r="EN256" s="42"/>
      <c r="EO256" s="42"/>
      <c r="EP256" s="42"/>
      <c r="EQ256" s="54" t="str">
        <f t="shared" si="115"/>
        <v>0</v>
      </c>
      <c r="ER256" s="42"/>
      <c r="ES256" s="42"/>
      <c r="ET256" s="42"/>
      <c r="EU256" s="42"/>
      <c r="EV256" s="42"/>
      <c r="EW256" s="42"/>
      <c r="EX256" s="42"/>
      <c r="EY256" s="54" t="str">
        <f t="shared" si="116"/>
        <v>0</v>
      </c>
      <c r="EZ256" s="42"/>
      <c r="FA256" s="42"/>
      <c r="FB256" s="42"/>
      <c r="FC256" s="42"/>
      <c r="FD256" s="42"/>
      <c r="FE256" s="42"/>
      <c r="FF256" s="42"/>
      <c r="FG256" s="54" t="str">
        <f t="shared" si="117"/>
        <v/>
      </c>
      <c r="FH256" s="42"/>
      <c r="FI256" s="42"/>
      <c r="FJ256" s="42"/>
      <c r="FK256" s="42"/>
      <c r="FL256" s="42"/>
      <c r="FM256" s="42"/>
      <c r="FN256" s="42"/>
      <c r="FO256" s="54" t="str">
        <f t="shared" si="118"/>
        <v/>
      </c>
      <c r="FP256" s="42"/>
      <c r="FQ256" s="42"/>
      <c r="FR256" s="42"/>
      <c r="FS256" s="42"/>
      <c r="FT256" s="42"/>
      <c r="FU256" s="42"/>
      <c r="FV256" s="42"/>
      <c r="FW256" s="54" t="str">
        <f t="shared" si="119"/>
        <v/>
      </c>
      <c r="FX256" s="42"/>
    </row>
    <row r="257" spans="1:180">
      <c r="A257" s="41"/>
      <c r="B257" s="41"/>
      <c r="C257" s="41"/>
      <c r="D257" s="41"/>
      <c r="E257" s="42"/>
      <c r="F257" s="42"/>
      <c r="G257" s="42"/>
      <c r="H257" s="42"/>
      <c r="I257" s="42"/>
      <c r="J257" s="42"/>
      <c r="K257" s="54" t="str">
        <f t="shared" si="120"/>
        <v/>
      </c>
      <c r="L257" s="43"/>
      <c r="M257" s="43"/>
      <c r="N257" s="43"/>
      <c r="O257" s="43"/>
      <c r="P257" s="43"/>
      <c r="Q257" s="43"/>
      <c r="R257" s="54" t="e">
        <f t="shared" si="121"/>
        <v>#DIV/0!</v>
      </c>
      <c r="S257" s="43"/>
      <c r="T257" s="43"/>
      <c r="U257" s="43"/>
      <c r="V257" s="43"/>
      <c r="W257" s="43"/>
      <c r="X257" s="43"/>
      <c r="Y257" s="56" t="str">
        <f t="shared" si="122"/>
        <v/>
      </c>
      <c r="Z257" s="42"/>
      <c r="AA257" s="42"/>
      <c r="AB257" s="42"/>
      <c r="AC257" s="42"/>
      <c r="AD257" s="42"/>
      <c r="AE257" s="42"/>
      <c r="AF257" s="54" t="e">
        <f t="shared" si="123"/>
        <v>#DIV/0!</v>
      </c>
      <c r="AG257" s="42"/>
      <c r="AH257" s="42"/>
      <c r="AI257" s="42"/>
      <c r="AJ257" s="42"/>
      <c r="AK257" s="42"/>
      <c r="AL257" s="42"/>
      <c r="AM257" s="54" t="str">
        <f t="shared" si="124"/>
        <v/>
      </c>
      <c r="AN257" s="44"/>
      <c r="AO257" s="44"/>
      <c r="AP257" s="44"/>
      <c r="AQ257" s="44"/>
      <c r="AR257" s="44"/>
      <c r="AS257" s="44"/>
      <c r="AT257" s="58" t="str">
        <f t="shared" si="125"/>
        <v/>
      </c>
      <c r="AU257" s="42"/>
      <c r="AV257" s="42"/>
      <c r="AW257" s="42"/>
      <c r="AX257" s="42"/>
      <c r="AY257" s="42"/>
      <c r="AZ257" s="42"/>
      <c r="BA257" s="54" t="str">
        <f t="shared" si="113"/>
        <v/>
      </c>
      <c r="BB257" s="44"/>
      <c r="BC257" s="42"/>
      <c r="BD257" s="42"/>
      <c r="BE257" s="42"/>
      <c r="BF257" s="42"/>
      <c r="BG257" s="42"/>
      <c r="BH257" s="42"/>
      <c r="BI257" s="54" t="str">
        <f t="shared" si="126"/>
        <v/>
      </c>
      <c r="BJ257" s="44"/>
      <c r="BK257" s="44"/>
      <c r="BL257" s="44"/>
      <c r="BM257" s="44"/>
      <c r="BN257" s="44"/>
      <c r="BO257" s="44"/>
      <c r="BP257" s="58" t="str">
        <f t="shared" si="127"/>
        <v/>
      </c>
      <c r="BQ257" s="42"/>
      <c r="BR257" s="42"/>
      <c r="BS257" s="42"/>
      <c r="BT257" s="42"/>
      <c r="BU257" s="42"/>
      <c r="BV257" s="42"/>
      <c r="BW257" s="54" t="str">
        <f t="shared" si="128"/>
        <v/>
      </c>
      <c r="BX257" s="44"/>
      <c r="BY257" s="44"/>
      <c r="BZ257" s="44"/>
      <c r="CA257" s="44"/>
      <c r="CB257" s="44"/>
      <c r="CC257" s="44"/>
      <c r="CD257" s="58" t="str">
        <f t="shared" si="129"/>
        <v/>
      </c>
      <c r="CE257" s="42"/>
      <c r="CF257" s="42"/>
      <c r="CG257" s="42"/>
      <c r="CH257" s="42"/>
      <c r="CI257" s="42"/>
      <c r="CJ257" s="42"/>
      <c r="CK257" s="54" t="str">
        <f t="shared" si="130"/>
        <v/>
      </c>
      <c r="CL257" s="42"/>
      <c r="CM257" s="44"/>
      <c r="CN257" s="44"/>
      <c r="CO257" s="44"/>
      <c r="CP257" s="44"/>
      <c r="CQ257" s="44"/>
      <c r="CR257" s="44"/>
      <c r="CS257" s="44"/>
      <c r="CT257" s="58" t="str">
        <f t="shared" si="131"/>
        <v/>
      </c>
      <c r="CU257" s="44"/>
      <c r="CV257" s="44"/>
      <c r="CW257" s="44"/>
      <c r="CX257" s="44"/>
      <c r="CY257" s="44"/>
      <c r="CZ257" s="44"/>
      <c r="DA257" s="58" t="str">
        <f t="shared" si="132"/>
        <v/>
      </c>
      <c r="DB257" s="65"/>
      <c r="DC257" s="65"/>
      <c r="DD257" s="65"/>
      <c r="DE257" s="65"/>
      <c r="DF257" s="65"/>
      <c r="DG257" s="65"/>
      <c r="DH257" s="58" t="str">
        <f t="shared" si="133"/>
        <v/>
      </c>
      <c r="DI257" s="65"/>
      <c r="DJ257" s="65"/>
      <c r="DK257" s="65"/>
      <c r="DL257" s="65"/>
      <c r="DM257" s="65"/>
      <c r="DN257" s="65"/>
      <c r="DO257" s="58" t="str">
        <f t="shared" si="134"/>
        <v/>
      </c>
      <c r="DP257" s="77"/>
      <c r="DQ257" s="77"/>
      <c r="DR257" s="65"/>
      <c r="DS257" s="65"/>
      <c r="DT257" s="65"/>
      <c r="DU257" s="65"/>
      <c r="DV257" s="65"/>
      <c r="DW257" s="65"/>
      <c r="DX257" s="58" t="str">
        <f t="shared" si="135"/>
        <v/>
      </c>
      <c r="DY257" s="43"/>
      <c r="DZ257" s="43"/>
      <c r="EA257" s="43"/>
      <c r="EB257" s="44" t="str">
        <f t="shared" si="136"/>
        <v/>
      </c>
      <c r="EC257" s="42"/>
      <c r="ED257" s="42"/>
      <c r="EE257" s="42"/>
      <c r="EF257" s="42"/>
      <c r="EG257" s="42"/>
      <c r="EH257" s="42"/>
      <c r="EI257" s="56" t="str">
        <f t="shared" si="114"/>
        <v/>
      </c>
      <c r="EJ257" s="42"/>
      <c r="EK257" s="42"/>
      <c r="EL257" s="42"/>
      <c r="EM257" s="42"/>
      <c r="EN257" s="42"/>
      <c r="EO257" s="42"/>
      <c r="EP257" s="42"/>
      <c r="EQ257" s="54" t="str">
        <f t="shared" si="115"/>
        <v>0</v>
      </c>
      <c r="ER257" s="42"/>
      <c r="ES257" s="42"/>
      <c r="ET257" s="42"/>
      <c r="EU257" s="42"/>
      <c r="EV257" s="42"/>
      <c r="EW257" s="42"/>
      <c r="EX257" s="42"/>
      <c r="EY257" s="54" t="str">
        <f t="shared" si="116"/>
        <v>0</v>
      </c>
      <c r="EZ257" s="42"/>
      <c r="FA257" s="42"/>
      <c r="FB257" s="42"/>
      <c r="FC257" s="42"/>
      <c r="FD257" s="42"/>
      <c r="FE257" s="42"/>
      <c r="FF257" s="42"/>
      <c r="FG257" s="54" t="str">
        <f t="shared" si="117"/>
        <v/>
      </c>
      <c r="FH257" s="42"/>
      <c r="FI257" s="42"/>
      <c r="FJ257" s="42"/>
      <c r="FK257" s="42"/>
      <c r="FL257" s="42"/>
      <c r="FM257" s="42"/>
      <c r="FN257" s="42"/>
      <c r="FO257" s="54" t="str">
        <f t="shared" si="118"/>
        <v/>
      </c>
      <c r="FP257" s="42"/>
      <c r="FQ257" s="42"/>
      <c r="FR257" s="42"/>
      <c r="FS257" s="42"/>
      <c r="FT257" s="42"/>
      <c r="FU257" s="42"/>
      <c r="FV257" s="42"/>
      <c r="FW257" s="54" t="str">
        <f t="shared" si="119"/>
        <v/>
      </c>
      <c r="FX257" s="42"/>
    </row>
    <row r="258" spans="1:180">
      <c r="A258" s="41"/>
      <c r="B258" s="41"/>
      <c r="C258" s="41"/>
      <c r="D258" s="41"/>
      <c r="E258" s="42"/>
      <c r="F258" s="42"/>
      <c r="G258" s="42"/>
      <c r="H258" s="42"/>
      <c r="I258" s="42"/>
      <c r="J258" s="42"/>
      <c r="K258" s="54" t="str">
        <f t="shared" si="120"/>
        <v/>
      </c>
      <c r="L258" s="43"/>
      <c r="M258" s="43"/>
      <c r="N258" s="43"/>
      <c r="O258" s="43"/>
      <c r="P258" s="43"/>
      <c r="Q258" s="43"/>
      <c r="R258" s="54" t="e">
        <f t="shared" si="121"/>
        <v>#DIV/0!</v>
      </c>
      <c r="S258" s="43"/>
      <c r="T258" s="43"/>
      <c r="U258" s="43"/>
      <c r="V258" s="43"/>
      <c r="W258" s="43"/>
      <c r="X258" s="43"/>
      <c r="Y258" s="56" t="str">
        <f t="shared" si="122"/>
        <v/>
      </c>
      <c r="Z258" s="42"/>
      <c r="AA258" s="42"/>
      <c r="AB258" s="42"/>
      <c r="AC258" s="42"/>
      <c r="AD258" s="42"/>
      <c r="AE258" s="42"/>
      <c r="AF258" s="54" t="e">
        <f t="shared" si="123"/>
        <v>#DIV/0!</v>
      </c>
      <c r="AG258" s="42"/>
      <c r="AH258" s="42"/>
      <c r="AI258" s="42"/>
      <c r="AJ258" s="42"/>
      <c r="AK258" s="42"/>
      <c r="AL258" s="42"/>
      <c r="AM258" s="54" t="str">
        <f t="shared" si="124"/>
        <v/>
      </c>
      <c r="AN258" s="44"/>
      <c r="AO258" s="44"/>
      <c r="AP258" s="44"/>
      <c r="AQ258" s="44"/>
      <c r="AR258" s="44"/>
      <c r="AS258" s="44"/>
      <c r="AT258" s="58" t="str">
        <f t="shared" si="125"/>
        <v/>
      </c>
      <c r="AU258" s="42"/>
      <c r="AV258" s="42"/>
      <c r="AW258" s="42"/>
      <c r="AX258" s="42"/>
      <c r="AY258" s="42"/>
      <c r="AZ258" s="42"/>
      <c r="BA258" s="54" t="str">
        <f t="shared" si="113"/>
        <v/>
      </c>
      <c r="BB258" s="44"/>
      <c r="BC258" s="42"/>
      <c r="BD258" s="42"/>
      <c r="BE258" s="42"/>
      <c r="BF258" s="42"/>
      <c r="BG258" s="42"/>
      <c r="BH258" s="42"/>
      <c r="BI258" s="54" t="str">
        <f t="shared" si="126"/>
        <v/>
      </c>
      <c r="BJ258" s="44"/>
      <c r="BK258" s="44"/>
      <c r="BL258" s="44"/>
      <c r="BM258" s="44"/>
      <c r="BN258" s="44"/>
      <c r="BO258" s="44"/>
      <c r="BP258" s="58" t="str">
        <f t="shared" si="127"/>
        <v/>
      </c>
      <c r="BQ258" s="42"/>
      <c r="BR258" s="42"/>
      <c r="BS258" s="42"/>
      <c r="BT258" s="42"/>
      <c r="BU258" s="42"/>
      <c r="BV258" s="42"/>
      <c r="BW258" s="54" t="str">
        <f t="shared" si="128"/>
        <v/>
      </c>
      <c r="BX258" s="44"/>
      <c r="BY258" s="44"/>
      <c r="BZ258" s="44"/>
      <c r="CA258" s="44"/>
      <c r="CB258" s="44"/>
      <c r="CC258" s="44"/>
      <c r="CD258" s="58" t="str">
        <f t="shared" si="129"/>
        <v/>
      </c>
      <c r="CE258" s="42"/>
      <c r="CF258" s="42"/>
      <c r="CG258" s="42"/>
      <c r="CH258" s="42"/>
      <c r="CI258" s="42"/>
      <c r="CJ258" s="42"/>
      <c r="CK258" s="54" t="str">
        <f t="shared" si="130"/>
        <v/>
      </c>
      <c r="CL258" s="42"/>
      <c r="CM258" s="44"/>
      <c r="CN258" s="44"/>
      <c r="CO258" s="44"/>
      <c r="CP258" s="44"/>
      <c r="CQ258" s="44"/>
      <c r="CR258" s="44"/>
      <c r="CS258" s="44"/>
      <c r="CT258" s="58" t="str">
        <f t="shared" si="131"/>
        <v/>
      </c>
      <c r="CU258" s="44"/>
      <c r="CV258" s="44"/>
      <c r="CW258" s="44"/>
      <c r="CX258" s="44"/>
      <c r="CY258" s="44"/>
      <c r="CZ258" s="44"/>
      <c r="DA258" s="58" t="str">
        <f t="shared" si="132"/>
        <v/>
      </c>
      <c r="DB258" s="65"/>
      <c r="DC258" s="65"/>
      <c r="DD258" s="65"/>
      <c r="DE258" s="65"/>
      <c r="DF258" s="65"/>
      <c r="DG258" s="65"/>
      <c r="DH258" s="58" t="str">
        <f t="shared" si="133"/>
        <v/>
      </c>
      <c r="DI258" s="65"/>
      <c r="DJ258" s="65"/>
      <c r="DK258" s="65"/>
      <c r="DL258" s="65"/>
      <c r="DM258" s="65"/>
      <c r="DN258" s="65"/>
      <c r="DO258" s="58" t="str">
        <f t="shared" si="134"/>
        <v/>
      </c>
      <c r="DP258" s="77"/>
      <c r="DQ258" s="77"/>
      <c r="DR258" s="65"/>
      <c r="DS258" s="65"/>
      <c r="DT258" s="65"/>
      <c r="DU258" s="65"/>
      <c r="DV258" s="65"/>
      <c r="DW258" s="65"/>
      <c r="DX258" s="58" t="str">
        <f t="shared" si="135"/>
        <v/>
      </c>
      <c r="DY258" s="43"/>
      <c r="DZ258" s="43"/>
      <c r="EA258" s="43"/>
      <c r="EB258" s="44" t="str">
        <f t="shared" si="136"/>
        <v/>
      </c>
      <c r="EC258" s="42"/>
      <c r="ED258" s="42"/>
      <c r="EE258" s="42"/>
      <c r="EF258" s="42"/>
      <c r="EG258" s="42"/>
      <c r="EH258" s="42"/>
      <c r="EI258" s="56" t="str">
        <f t="shared" si="114"/>
        <v/>
      </c>
      <c r="EJ258" s="42"/>
      <c r="EK258" s="42"/>
      <c r="EL258" s="42"/>
      <c r="EM258" s="42"/>
      <c r="EN258" s="42"/>
      <c r="EO258" s="42"/>
      <c r="EP258" s="42"/>
      <c r="EQ258" s="54" t="str">
        <f t="shared" si="115"/>
        <v>0</v>
      </c>
      <c r="ER258" s="42"/>
      <c r="ES258" s="42"/>
      <c r="ET258" s="42"/>
      <c r="EU258" s="42"/>
      <c r="EV258" s="42"/>
      <c r="EW258" s="42"/>
      <c r="EX258" s="42"/>
      <c r="EY258" s="54" t="str">
        <f t="shared" si="116"/>
        <v>0</v>
      </c>
      <c r="EZ258" s="42"/>
      <c r="FA258" s="42"/>
      <c r="FB258" s="42"/>
      <c r="FC258" s="42"/>
      <c r="FD258" s="42"/>
      <c r="FE258" s="42"/>
      <c r="FF258" s="42"/>
      <c r="FG258" s="54" t="str">
        <f t="shared" si="117"/>
        <v/>
      </c>
      <c r="FH258" s="42"/>
      <c r="FI258" s="42"/>
      <c r="FJ258" s="42"/>
      <c r="FK258" s="42"/>
      <c r="FL258" s="42"/>
      <c r="FM258" s="42"/>
      <c r="FN258" s="42"/>
      <c r="FO258" s="54" t="str">
        <f t="shared" si="118"/>
        <v/>
      </c>
      <c r="FP258" s="42"/>
      <c r="FQ258" s="42"/>
      <c r="FR258" s="42"/>
      <c r="FS258" s="42"/>
      <c r="FT258" s="42"/>
      <c r="FU258" s="42"/>
      <c r="FV258" s="42"/>
      <c r="FW258" s="54" t="str">
        <f t="shared" si="119"/>
        <v/>
      </c>
      <c r="FX258" s="42"/>
    </row>
    <row r="259" spans="1:180">
      <c r="A259" s="41"/>
      <c r="B259" s="41"/>
      <c r="C259" s="41"/>
      <c r="D259" s="41"/>
      <c r="E259" s="42"/>
      <c r="F259" s="42"/>
      <c r="G259" s="42"/>
      <c r="H259" s="42"/>
      <c r="I259" s="42"/>
      <c r="J259" s="42"/>
      <c r="K259" s="54" t="str">
        <f t="shared" si="120"/>
        <v/>
      </c>
      <c r="L259" s="43"/>
      <c r="M259" s="43"/>
      <c r="N259" s="43"/>
      <c r="O259" s="43"/>
      <c r="P259" s="43"/>
      <c r="Q259" s="43"/>
      <c r="R259" s="54" t="e">
        <f t="shared" si="121"/>
        <v>#DIV/0!</v>
      </c>
      <c r="S259" s="43"/>
      <c r="T259" s="43"/>
      <c r="U259" s="43"/>
      <c r="V259" s="43"/>
      <c r="W259" s="43"/>
      <c r="X259" s="43"/>
      <c r="Y259" s="56" t="str">
        <f t="shared" si="122"/>
        <v/>
      </c>
      <c r="Z259" s="42"/>
      <c r="AA259" s="42"/>
      <c r="AB259" s="42"/>
      <c r="AC259" s="42"/>
      <c r="AD259" s="42"/>
      <c r="AE259" s="42"/>
      <c r="AF259" s="54" t="e">
        <f t="shared" si="123"/>
        <v>#DIV/0!</v>
      </c>
      <c r="AG259" s="42"/>
      <c r="AH259" s="42"/>
      <c r="AI259" s="42"/>
      <c r="AJ259" s="42"/>
      <c r="AK259" s="42"/>
      <c r="AL259" s="42"/>
      <c r="AM259" s="54" t="str">
        <f t="shared" si="124"/>
        <v/>
      </c>
      <c r="AN259" s="44"/>
      <c r="AO259" s="44"/>
      <c r="AP259" s="44"/>
      <c r="AQ259" s="44"/>
      <c r="AR259" s="44"/>
      <c r="AS259" s="44"/>
      <c r="AT259" s="58" t="str">
        <f t="shared" si="125"/>
        <v/>
      </c>
      <c r="AU259" s="42"/>
      <c r="AV259" s="42"/>
      <c r="AW259" s="42"/>
      <c r="AX259" s="42"/>
      <c r="AY259" s="42"/>
      <c r="AZ259" s="42"/>
      <c r="BA259" s="54" t="str">
        <f t="shared" si="113"/>
        <v/>
      </c>
      <c r="BB259" s="44"/>
      <c r="BC259" s="42"/>
      <c r="BD259" s="42"/>
      <c r="BE259" s="42"/>
      <c r="BF259" s="42"/>
      <c r="BG259" s="42"/>
      <c r="BH259" s="42"/>
      <c r="BI259" s="54" t="str">
        <f t="shared" si="126"/>
        <v/>
      </c>
      <c r="BJ259" s="44"/>
      <c r="BK259" s="44"/>
      <c r="BL259" s="44"/>
      <c r="BM259" s="44"/>
      <c r="BN259" s="44"/>
      <c r="BO259" s="44"/>
      <c r="BP259" s="58" t="str">
        <f t="shared" si="127"/>
        <v/>
      </c>
      <c r="BQ259" s="42"/>
      <c r="BR259" s="42"/>
      <c r="BS259" s="42"/>
      <c r="BT259" s="42"/>
      <c r="BU259" s="42"/>
      <c r="BV259" s="42"/>
      <c r="BW259" s="54" t="str">
        <f t="shared" si="128"/>
        <v/>
      </c>
      <c r="BX259" s="44"/>
      <c r="BY259" s="44"/>
      <c r="BZ259" s="44"/>
      <c r="CA259" s="44"/>
      <c r="CB259" s="44"/>
      <c r="CC259" s="44"/>
      <c r="CD259" s="58" t="str">
        <f t="shared" si="129"/>
        <v/>
      </c>
      <c r="CE259" s="42"/>
      <c r="CF259" s="42"/>
      <c r="CG259" s="42"/>
      <c r="CH259" s="42"/>
      <c r="CI259" s="42"/>
      <c r="CJ259" s="42"/>
      <c r="CK259" s="54" t="str">
        <f t="shared" si="130"/>
        <v/>
      </c>
      <c r="CL259" s="42"/>
      <c r="CM259" s="44"/>
      <c r="CN259" s="44"/>
      <c r="CO259" s="44"/>
      <c r="CP259" s="44"/>
      <c r="CQ259" s="44"/>
      <c r="CR259" s="44"/>
      <c r="CS259" s="44"/>
      <c r="CT259" s="58" t="str">
        <f t="shared" si="131"/>
        <v/>
      </c>
      <c r="CU259" s="44"/>
      <c r="CV259" s="44"/>
      <c r="CW259" s="44"/>
      <c r="CX259" s="44"/>
      <c r="CY259" s="44"/>
      <c r="CZ259" s="44"/>
      <c r="DA259" s="58" t="str">
        <f t="shared" si="132"/>
        <v/>
      </c>
      <c r="DB259" s="65"/>
      <c r="DC259" s="65"/>
      <c r="DD259" s="65"/>
      <c r="DE259" s="65"/>
      <c r="DF259" s="65"/>
      <c r="DG259" s="65"/>
      <c r="DH259" s="58" t="str">
        <f t="shared" si="133"/>
        <v/>
      </c>
      <c r="DI259" s="65"/>
      <c r="DJ259" s="65"/>
      <c r="DK259" s="65"/>
      <c r="DL259" s="65"/>
      <c r="DM259" s="65"/>
      <c r="DN259" s="65"/>
      <c r="DO259" s="58" t="str">
        <f t="shared" si="134"/>
        <v/>
      </c>
      <c r="DP259" s="77"/>
      <c r="DQ259" s="77"/>
      <c r="DR259" s="65"/>
      <c r="DS259" s="65"/>
      <c r="DT259" s="65"/>
      <c r="DU259" s="65"/>
      <c r="DV259" s="65"/>
      <c r="DW259" s="65"/>
      <c r="DX259" s="58" t="str">
        <f t="shared" si="135"/>
        <v/>
      </c>
      <c r="DY259" s="43"/>
      <c r="DZ259" s="43"/>
      <c r="EA259" s="43"/>
      <c r="EB259" s="44" t="str">
        <f t="shared" si="136"/>
        <v/>
      </c>
      <c r="EC259" s="42"/>
      <c r="ED259" s="42"/>
      <c r="EE259" s="42"/>
      <c r="EF259" s="42"/>
      <c r="EG259" s="42"/>
      <c r="EH259" s="42"/>
      <c r="EI259" s="56" t="str">
        <f t="shared" si="114"/>
        <v/>
      </c>
      <c r="EJ259" s="42"/>
      <c r="EK259" s="42"/>
      <c r="EL259" s="42"/>
      <c r="EM259" s="42"/>
      <c r="EN259" s="42"/>
      <c r="EO259" s="42"/>
      <c r="EP259" s="42"/>
      <c r="EQ259" s="54" t="str">
        <f t="shared" si="115"/>
        <v>0</v>
      </c>
      <c r="ER259" s="42"/>
      <c r="ES259" s="42"/>
      <c r="ET259" s="42"/>
      <c r="EU259" s="42"/>
      <c r="EV259" s="42"/>
      <c r="EW259" s="42"/>
      <c r="EX259" s="42"/>
      <c r="EY259" s="54" t="str">
        <f t="shared" si="116"/>
        <v>0</v>
      </c>
      <c r="EZ259" s="42"/>
      <c r="FA259" s="42"/>
      <c r="FB259" s="42"/>
      <c r="FC259" s="42"/>
      <c r="FD259" s="42"/>
      <c r="FE259" s="42"/>
      <c r="FF259" s="42"/>
      <c r="FG259" s="54" t="str">
        <f t="shared" si="117"/>
        <v/>
      </c>
      <c r="FH259" s="42"/>
      <c r="FI259" s="42"/>
      <c r="FJ259" s="42"/>
      <c r="FK259" s="42"/>
      <c r="FL259" s="42"/>
      <c r="FM259" s="42"/>
      <c r="FN259" s="42"/>
      <c r="FO259" s="54" t="str">
        <f t="shared" si="118"/>
        <v/>
      </c>
      <c r="FP259" s="42"/>
      <c r="FQ259" s="42"/>
      <c r="FR259" s="42"/>
      <c r="FS259" s="42"/>
      <c r="FT259" s="42"/>
      <c r="FU259" s="42"/>
      <c r="FV259" s="42"/>
      <c r="FW259" s="54" t="str">
        <f t="shared" si="119"/>
        <v/>
      </c>
      <c r="FX259" s="42"/>
    </row>
    <row r="260" spans="1:180">
      <c r="A260" s="41"/>
      <c r="B260" s="41"/>
      <c r="C260" s="41"/>
      <c r="D260" s="41"/>
      <c r="E260" s="42"/>
      <c r="F260" s="42"/>
      <c r="G260" s="42"/>
      <c r="H260" s="42"/>
      <c r="I260" s="42"/>
      <c r="J260" s="42"/>
      <c r="K260" s="54" t="str">
        <f t="shared" si="120"/>
        <v/>
      </c>
      <c r="L260" s="43"/>
      <c r="M260" s="43"/>
      <c r="N260" s="43"/>
      <c r="O260" s="43"/>
      <c r="P260" s="43"/>
      <c r="Q260" s="43"/>
      <c r="R260" s="54" t="e">
        <f t="shared" si="121"/>
        <v>#DIV/0!</v>
      </c>
      <c r="S260" s="43"/>
      <c r="T260" s="43"/>
      <c r="U260" s="43"/>
      <c r="V260" s="43"/>
      <c r="W260" s="43"/>
      <c r="X260" s="43"/>
      <c r="Y260" s="56" t="str">
        <f t="shared" si="122"/>
        <v/>
      </c>
      <c r="Z260" s="42"/>
      <c r="AA260" s="42"/>
      <c r="AB260" s="42"/>
      <c r="AC260" s="42"/>
      <c r="AD260" s="42"/>
      <c r="AE260" s="42"/>
      <c r="AF260" s="54" t="e">
        <f t="shared" si="123"/>
        <v>#DIV/0!</v>
      </c>
      <c r="AG260" s="42"/>
      <c r="AH260" s="42"/>
      <c r="AI260" s="42"/>
      <c r="AJ260" s="42"/>
      <c r="AK260" s="42"/>
      <c r="AL260" s="42"/>
      <c r="AM260" s="54" t="str">
        <f t="shared" si="124"/>
        <v/>
      </c>
      <c r="AN260" s="44"/>
      <c r="AO260" s="44"/>
      <c r="AP260" s="44"/>
      <c r="AQ260" s="44"/>
      <c r="AR260" s="44"/>
      <c r="AS260" s="44"/>
      <c r="AT260" s="58" t="str">
        <f t="shared" si="125"/>
        <v/>
      </c>
      <c r="AU260" s="42"/>
      <c r="AV260" s="42"/>
      <c r="AW260" s="42"/>
      <c r="AX260" s="42"/>
      <c r="AY260" s="42"/>
      <c r="AZ260" s="42"/>
      <c r="BA260" s="54" t="str">
        <f t="shared" si="113"/>
        <v/>
      </c>
      <c r="BB260" s="44"/>
      <c r="BC260" s="42"/>
      <c r="BD260" s="42"/>
      <c r="BE260" s="42"/>
      <c r="BF260" s="42"/>
      <c r="BG260" s="42"/>
      <c r="BH260" s="42"/>
      <c r="BI260" s="54" t="str">
        <f t="shared" si="126"/>
        <v/>
      </c>
      <c r="BJ260" s="44"/>
      <c r="BK260" s="44"/>
      <c r="BL260" s="44"/>
      <c r="BM260" s="44"/>
      <c r="BN260" s="44"/>
      <c r="BO260" s="44"/>
      <c r="BP260" s="58" t="str">
        <f t="shared" si="127"/>
        <v/>
      </c>
      <c r="BQ260" s="42"/>
      <c r="BR260" s="42"/>
      <c r="BS260" s="42"/>
      <c r="BT260" s="42"/>
      <c r="BU260" s="42"/>
      <c r="BV260" s="42"/>
      <c r="BW260" s="54" t="str">
        <f t="shared" si="128"/>
        <v/>
      </c>
      <c r="BX260" s="44"/>
      <c r="BY260" s="44"/>
      <c r="BZ260" s="44"/>
      <c r="CA260" s="44"/>
      <c r="CB260" s="44"/>
      <c r="CC260" s="44"/>
      <c r="CD260" s="58" t="str">
        <f t="shared" si="129"/>
        <v/>
      </c>
      <c r="CE260" s="42"/>
      <c r="CF260" s="42"/>
      <c r="CG260" s="42"/>
      <c r="CH260" s="42"/>
      <c r="CI260" s="42"/>
      <c r="CJ260" s="42"/>
      <c r="CK260" s="54" t="str">
        <f t="shared" si="130"/>
        <v/>
      </c>
      <c r="CL260" s="42"/>
      <c r="CM260" s="44"/>
      <c r="CN260" s="44"/>
      <c r="CO260" s="44"/>
      <c r="CP260" s="44"/>
      <c r="CQ260" s="44"/>
      <c r="CR260" s="44"/>
      <c r="CS260" s="44"/>
      <c r="CT260" s="58" t="str">
        <f t="shared" si="131"/>
        <v/>
      </c>
      <c r="CU260" s="44"/>
      <c r="CV260" s="44"/>
      <c r="CW260" s="44"/>
      <c r="CX260" s="44"/>
      <c r="CY260" s="44"/>
      <c r="CZ260" s="44"/>
      <c r="DA260" s="58" t="str">
        <f t="shared" si="132"/>
        <v/>
      </c>
      <c r="DB260" s="65"/>
      <c r="DC260" s="65"/>
      <c r="DD260" s="65"/>
      <c r="DE260" s="65"/>
      <c r="DF260" s="65"/>
      <c r="DG260" s="65"/>
      <c r="DH260" s="58" t="str">
        <f t="shared" si="133"/>
        <v/>
      </c>
      <c r="DI260" s="65"/>
      <c r="DJ260" s="65"/>
      <c r="DK260" s="65"/>
      <c r="DL260" s="65"/>
      <c r="DM260" s="65"/>
      <c r="DN260" s="65"/>
      <c r="DO260" s="58" t="str">
        <f t="shared" si="134"/>
        <v/>
      </c>
      <c r="DP260" s="77"/>
      <c r="DQ260" s="77"/>
      <c r="DR260" s="65"/>
      <c r="DS260" s="65"/>
      <c r="DT260" s="65"/>
      <c r="DU260" s="65"/>
      <c r="DV260" s="65"/>
      <c r="DW260" s="65"/>
      <c r="DX260" s="58" t="str">
        <f t="shared" si="135"/>
        <v/>
      </c>
      <c r="DY260" s="43"/>
      <c r="DZ260" s="43"/>
      <c r="EA260" s="43"/>
      <c r="EB260" s="44" t="str">
        <f t="shared" si="136"/>
        <v/>
      </c>
      <c r="EC260" s="42"/>
      <c r="ED260" s="42"/>
      <c r="EE260" s="42"/>
      <c r="EF260" s="42"/>
      <c r="EG260" s="42"/>
      <c r="EH260" s="42"/>
      <c r="EI260" s="56" t="str">
        <f t="shared" si="114"/>
        <v/>
      </c>
      <c r="EJ260" s="42"/>
      <c r="EK260" s="42"/>
      <c r="EL260" s="42"/>
      <c r="EM260" s="42"/>
      <c r="EN260" s="42"/>
      <c r="EO260" s="42"/>
      <c r="EP260" s="42"/>
      <c r="EQ260" s="54" t="str">
        <f t="shared" si="115"/>
        <v>0</v>
      </c>
      <c r="ER260" s="42"/>
      <c r="ES260" s="42"/>
      <c r="ET260" s="42"/>
      <c r="EU260" s="42"/>
      <c r="EV260" s="42"/>
      <c r="EW260" s="42"/>
      <c r="EX260" s="42"/>
      <c r="EY260" s="54" t="str">
        <f t="shared" si="116"/>
        <v>0</v>
      </c>
      <c r="EZ260" s="42"/>
      <c r="FA260" s="42"/>
      <c r="FB260" s="42"/>
      <c r="FC260" s="42"/>
      <c r="FD260" s="42"/>
      <c r="FE260" s="42"/>
      <c r="FF260" s="42"/>
      <c r="FG260" s="54" t="str">
        <f t="shared" si="117"/>
        <v/>
      </c>
      <c r="FH260" s="42"/>
      <c r="FI260" s="42"/>
      <c r="FJ260" s="42"/>
      <c r="FK260" s="42"/>
      <c r="FL260" s="42"/>
      <c r="FM260" s="42"/>
      <c r="FN260" s="42"/>
      <c r="FO260" s="54" t="str">
        <f t="shared" si="118"/>
        <v/>
      </c>
      <c r="FP260" s="42"/>
      <c r="FQ260" s="42"/>
      <c r="FR260" s="42"/>
      <c r="FS260" s="42"/>
      <c r="FT260" s="42"/>
      <c r="FU260" s="42"/>
      <c r="FV260" s="42"/>
      <c r="FW260" s="54" t="str">
        <f t="shared" si="119"/>
        <v/>
      </c>
      <c r="FX260" s="42"/>
    </row>
    <row r="261" spans="1:180">
      <c r="A261" s="41"/>
      <c r="B261" s="41"/>
      <c r="C261" s="41"/>
      <c r="D261" s="41"/>
      <c r="E261" s="42"/>
      <c r="F261" s="42"/>
      <c r="G261" s="42"/>
      <c r="H261" s="42"/>
      <c r="I261" s="42"/>
      <c r="J261" s="42"/>
      <c r="K261" s="54" t="str">
        <f t="shared" si="120"/>
        <v/>
      </c>
      <c r="L261" s="43"/>
      <c r="M261" s="43"/>
      <c r="N261" s="43"/>
      <c r="O261" s="43"/>
      <c r="P261" s="43"/>
      <c r="Q261" s="43"/>
      <c r="R261" s="54" t="e">
        <f t="shared" si="121"/>
        <v>#DIV/0!</v>
      </c>
      <c r="S261" s="43"/>
      <c r="T261" s="43"/>
      <c r="U261" s="43"/>
      <c r="V261" s="43"/>
      <c r="W261" s="43"/>
      <c r="X261" s="43"/>
      <c r="Y261" s="56" t="str">
        <f t="shared" si="122"/>
        <v/>
      </c>
      <c r="Z261" s="42"/>
      <c r="AA261" s="42"/>
      <c r="AB261" s="42"/>
      <c r="AC261" s="42"/>
      <c r="AD261" s="42"/>
      <c r="AE261" s="42"/>
      <c r="AF261" s="54" t="e">
        <f t="shared" si="123"/>
        <v>#DIV/0!</v>
      </c>
      <c r="AG261" s="42"/>
      <c r="AH261" s="42"/>
      <c r="AI261" s="42"/>
      <c r="AJ261" s="42"/>
      <c r="AK261" s="42"/>
      <c r="AL261" s="42"/>
      <c r="AM261" s="54" t="str">
        <f t="shared" si="124"/>
        <v/>
      </c>
      <c r="AN261" s="44"/>
      <c r="AO261" s="44"/>
      <c r="AP261" s="44"/>
      <c r="AQ261" s="44"/>
      <c r="AR261" s="44"/>
      <c r="AS261" s="44"/>
      <c r="AT261" s="58" t="str">
        <f t="shared" si="125"/>
        <v/>
      </c>
      <c r="AU261" s="42"/>
      <c r="AV261" s="42"/>
      <c r="AW261" s="42"/>
      <c r="AX261" s="42"/>
      <c r="AY261" s="42"/>
      <c r="AZ261" s="42"/>
      <c r="BA261" s="54" t="str">
        <f t="shared" si="113"/>
        <v/>
      </c>
      <c r="BB261" s="44"/>
      <c r="BC261" s="42"/>
      <c r="BD261" s="42"/>
      <c r="BE261" s="42"/>
      <c r="BF261" s="42"/>
      <c r="BG261" s="42"/>
      <c r="BH261" s="42"/>
      <c r="BI261" s="54" t="str">
        <f t="shared" si="126"/>
        <v/>
      </c>
      <c r="BJ261" s="44"/>
      <c r="BK261" s="44"/>
      <c r="BL261" s="44"/>
      <c r="BM261" s="44"/>
      <c r="BN261" s="44"/>
      <c r="BO261" s="44"/>
      <c r="BP261" s="58" t="str">
        <f t="shared" si="127"/>
        <v/>
      </c>
      <c r="BQ261" s="42"/>
      <c r="BR261" s="42"/>
      <c r="BS261" s="42"/>
      <c r="BT261" s="42"/>
      <c r="BU261" s="42"/>
      <c r="BV261" s="42"/>
      <c r="BW261" s="54" t="str">
        <f t="shared" si="128"/>
        <v/>
      </c>
      <c r="BX261" s="44"/>
      <c r="BY261" s="44"/>
      <c r="BZ261" s="44"/>
      <c r="CA261" s="44"/>
      <c r="CB261" s="44"/>
      <c r="CC261" s="44"/>
      <c r="CD261" s="58" t="str">
        <f t="shared" si="129"/>
        <v/>
      </c>
      <c r="CE261" s="42"/>
      <c r="CF261" s="42"/>
      <c r="CG261" s="42"/>
      <c r="CH261" s="42"/>
      <c r="CI261" s="42"/>
      <c r="CJ261" s="42"/>
      <c r="CK261" s="54" t="str">
        <f t="shared" si="130"/>
        <v/>
      </c>
      <c r="CL261" s="42"/>
      <c r="CM261" s="44"/>
      <c r="CN261" s="44"/>
      <c r="CO261" s="44"/>
      <c r="CP261" s="44"/>
      <c r="CQ261" s="44"/>
      <c r="CR261" s="44"/>
      <c r="CS261" s="44"/>
      <c r="CT261" s="58" t="str">
        <f t="shared" si="131"/>
        <v/>
      </c>
      <c r="CU261" s="44"/>
      <c r="CV261" s="44"/>
      <c r="CW261" s="44"/>
      <c r="CX261" s="44"/>
      <c r="CY261" s="44"/>
      <c r="CZ261" s="44"/>
      <c r="DA261" s="58" t="str">
        <f t="shared" si="132"/>
        <v/>
      </c>
      <c r="DB261" s="65"/>
      <c r="DC261" s="65"/>
      <c r="DD261" s="65"/>
      <c r="DE261" s="65"/>
      <c r="DF261" s="65"/>
      <c r="DG261" s="65"/>
      <c r="DH261" s="58" t="str">
        <f t="shared" si="133"/>
        <v/>
      </c>
      <c r="DI261" s="65"/>
      <c r="DJ261" s="65"/>
      <c r="DK261" s="65"/>
      <c r="DL261" s="65"/>
      <c r="DM261" s="65"/>
      <c r="DN261" s="65"/>
      <c r="DO261" s="58" t="str">
        <f t="shared" si="134"/>
        <v/>
      </c>
      <c r="DP261" s="77"/>
      <c r="DQ261" s="77"/>
      <c r="DR261" s="65"/>
      <c r="DS261" s="65"/>
      <c r="DT261" s="65"/>
      <c r="DU261" s="65"/>
      <c r="DV261" s="65"/>
      <c r="DW261" s="65"/>
      <c r="DX261" s="58" t="str">
        <f t="shared" si="135"/>
        <v/>
      </c>
      <c r="DY261" s="43"/>
      <c r="DZ261" s="43"/>
      <c r="EA261" s="43"/>
      <c r="EB261" s="44" t="str">
        <f t="shared" si="136"/>
        <v/>
      </c>
      <c r="EC261" s="42"/>
      <c r="ED261" s="42"/>
      <c r="EE261" s="42"/>
      <c r="EF261" s="42"/>
      <c r="EG261" s="42"/>
      <c r="EH261" s="42"/>
      <c r="EI261" s="56" t="str">
        <f t="shared" si="114"/>
        <v/>
      </c>
      <c r="EJ261" s="42"/>
      <c r="EK261" s="42"/>
      <c r="EL261" s="42"/>
      <c r="EM261" s="42"/>
      <c r="EN261" s="42"/>
      <c r="EO261" s="42"/>
      <c r="EP261" s="42"/>
      <c r="EQ261" s="54" t="str">
        <f t="shared" si="115"/>
        <v>0</v>
      </c>
      <c r="ER261" s="42"/>
      <c r="ES261" s="42"/>
      <c r="ET261" s="42"/>
      <c r="EU261" s="42"/>
      <c r="EV261" s="42"/>
      <c r="EW261" s="42"/>
      <c r="EX261" s="42"/>
      <c r="EY261" s="54" t="str">
        <f t="shared" si="116"/>
        <v>0</v>
      </c>
      <c r="EZ261" s="42"/>
      <c r="FA261" s="42"/>
      <c r="FB261" s="42"/>
      <c r="FC261" s="42"/>
      <c r="FD261" s="42"/>
      <c r="FE261" s="42"/>
      <c r="FF261" s="42"/>
      <c r="FG261" s="54" t="str">
        <f t="shared" si="117"/>
        <v/>
      </c>
      <c r="FH261" s="42"/>
      <c r="FI261" s="42"/>
      <c r="FJ261" s="42"/>
      <c r="FK261" s="42"/>
      <c r="FL261" s="42"/>
      <c r="FM261" s="42"/>
      <c r="FN261" s="42"/>
      <c r="FO261" s="54" t="str">
        <f t="shared" si="118"/>
        <v/>
      </c>
      <c r="FP261" s="42"/>
      <c r="FQ261" s="42"/>
      <c r="FR261" s="42"/>
      <c r="FS261" s="42"/>
      <c r="FT261" s="42"/>
      <c r="FU261" s="42"/>
      <c r="FV261" s="42"/>
      <c r="FW261" s="54" t="str">
        <f t="shared" si="119"/>
        <v/>
      </c>
      <c r="FX261" s="42"/>
    </row>
    <row r="262" spans="1:180">
      <c r="A262" s="41"/>
      <c r="B262" s="41"/>
      <c r="C262" s="41"/>
      <c r="D262" s="41"/>
      <c r="E262" s="42"/>
      <c r="F262" s="42"/>
      <c r="G262" s="42"/>
      <c r="H262" s="42"/>
      <c r="I262" s="42"/>
      <c r="J262" s="42"/>
      <c r="K262" s="54" t="str">
        <f t="shared" si="120"/>
        <v/>
      </c>
      <c r="L262" s="43"/>
      <c r="M262" s="43"/>
      <c r="N262" s="43"/>
      <c r="O262" s="43"/>
      <c r="P262" s="43"/>
      <c r="Q262" s="43"/>
      <c r="R262" s="54" t="e">
        <f t="shared" si="121"/>
        <v>#DIV/0!</v>
      </c>
      <c r="S262" s="43"/>
      <c r="T262" s="43"/>
      <c r="U262" s="43"/>
      <c r="V262" s="43"/>
      <c r="W262" s="43"/>
      <c r="X262" s="43"/>
      <c r="Y262" s="56" t="str">
        <f t="shared" si="122"/>
        <v/>
      </c>
      <c r="Z262" s="42"/>
      <c r="AA262" s="42"/>
      <c r="AB262" s="42"/>
      <c r="AC262" s="42"/>
      <c r="AD262" s="42"/>
      <c r="AE262" s="42"/>
      <c r="AF262" s="54" t="e">
        <f t="shared" si="123"/>
        <v>#DIV/0!</v>
      </c>
      <c r="AG262" s="42"/>
      <c r="AH262" s="42"/>
      <c r="AI262" s="42"/>
      <c r="AJ262" s="42"/>
      <c r="AK262" s="42"/>
      <c r="AL262" s="42"/>
      <c r="AM262" s="54" t="str">
        <f t="shared" si="124"/>
        <v/>
      </c>
      <c r="AN262" s="44"/>
      <c r="AO262" s="44"/>
      <c r="AP262" s="44"/>
      <c r="AQ262" s="44"/>
      <c r="AR262" s="44"/>
      <c r="AS262" s="44"/>
      <c r="AT262" s="58" t="str">
        <f t="shared" si="125"/>
        <v/>
      </c>
      <c r="AU262" s="42"/>
      <c r="AV262" s="42"/>
      <c r="AW262" s="42"/>
      <c r="AX262" s="42"/>
      <c r="AY262" s="42"/>
      <c r="AZ262" s="42"/>
      <c r="BA262" s="54" t="str">
        <f t="shared" si="113"/>
        <v/>
      </c>
      <c r="BB262" s="44"/>
      <c r="BC262" s="42"/>
      <c r="BD262" s="42"/>
      <c r="BE262" s="42"/>
      <c r="BF262" s="42"/>
      <c r="BG262" s="42"/>
      <c r="BH262" s="42"/>
      <c r="BI262" s="54" t="str">
        <f t="shared" si="126"/>
        <v/>
      </c>
      <c r="BJ262" s="44"/>
      <c r="BK262" s="44"/>
      <c r="BL262" s="44"/>
      <c r="BM262" s="44"/>
      <c r="BN262" s="44"/>
      <c r="BO262" s="44"/>
      <c r="BP262" s="58" t="str">
        <f t="shared" si="127"/>
        <v/>
      </c>
      <c r="BQ262" s="42"/>
      <c r="BR262" s="42"/>
      <c r="BS262" s="42"/>
      <c r="BT262" s="42"/>
      <c r="BU262" s="42"/>
      <c r="BV262" s="42"/>
      <c r="BW262" s="54" t="str">
        <f t="shared" si="128"/>
        <v/>
      </c>
      <c r="BX262" s="44"/>
      <c r="BY262" s="44"/>
      <c r="BZ262" s="44"/>
      <c r="CA262" s="44"/>
      <c r="CB262" s="44"/>
      <c r="CC262" s="44"/>
      <c r="CD262" s="58" t="str">
        <f t="shared" si="129"/>
        <v/>
      </c>
      <c r="CE262" s="42"/>
      <c r="CF262" s="42"/>
      <c r="CG262" s="42"/>
      <c r="CH262" s="42"/>
      <c r="CI262" s="42"/>
      <c r="CJ262" s="42"/>
      <c r="CK262" s="54" t="str">
        <f t="shared" si="130"/>
        <v/>
      </c>
      <c r="CL262" s="42"/>
      <c r="CM262" s="44"/>
      <c r="CN262" s="44"/>
      <c r="CO262" s="44"/>
      <c r="CP262" s="44"/>
      <c r="CQ262" s="44"/>
      <c r="CR262" s="44"/>
      <c r="CS262" s="44"/>
      <c r="CT262" s="58" t="str">
        <f t="shared" si="131"/>
        <v/>
      </c>
      <c r="CU262" s="44"/>
      <c r="CV262" s="44"/>
      <c r="CW262" s="44"/>
      <c r="CX262" s="44"/>
      <c r="CY262" s="44"/>
      <c r="CZ262" s="44"/>
      <c r="DA262" s="58" t="str">
        <f t="shared" si="132"/>
        <v/>
      </c>
      <c r="DB262" s="65"/>
      <c r="DC262" s="65"/>
      <c r="DD262" s="65"/>
      <c r="DE262" s="65"/>
      <c r="DF262" s="65"/>
      <c r="DG262" s="65"/>
      <c r="DH262" s="58" t="str">
        <f t="shared" si="133"/>
        <v/>
      </c>
      <c r="DI262" s="65"/>
      <c r="DJ262" s="65"/>
      <c r="DK262" s="65"/>
      <c r="DL262" s="65"/>
      <c r="DM262" s="65"/>
      <c r="DN262" s="65"/>
      <c r="DO262" s="58" t="str">
        <f t="shared" si="134"/>
        <v/>
      </c>
      <c r="DP262" s="77"/>
      <c r="DQ262" s="77"/>
      <c r="DR262" s="65"/>
      <c r="DS262" s="65"/>
      <c r="DT262" s="65"/>
      <c r="DU262" s="65"/>
      <c r="DV262" s="65"/>
      <c r="DW262" s="65"/>
      <c r="DX262" s="58" t="str">
        <f t="shared" si="135"/>
        <v/>
      </c>
      <c r="DY262" s="43"/>
      <c r="DZ262" s="43"/>
      <c r="EA262" s="43"/>
      <c r="EB262" s="44" t="str">
        <f t="shared" si="136"/>
        <v/>
      </c>
      <c r="EC262" s="42"/>
      <c r="ED262" s="42"/>
      <c r="EE262" s="42"/>
      <c r="EF262" s="42"/>
      <c r="EG262" s="42"/>
      <c r="EH262" s="42"/>
      <c r="EI262" s="56" t="str">
        <f t="shared" si="114"/>
        <v/>
      </c>
      <c r="EJ262" s="42"/>
      <c r="EK262" s="42"/>
      <c r="EL262" s="42"/>
      <c r="EM262" s="42"/>
      <c r="EN262" s="42"/>
      <c r="EO262" s="42"/>
      <c r="EP262" s="42"/>
      <c r="EQ262" s="54" t="str">
        <f t="shared" si="115"/>
        <v>0</v>
      </c>
      <c r="ER262" s="42"/>
      <c r="ES262" s="42"/>
      <c r="ET262" s="42"/>
      <c r="EU262" s="42"/>
      <c r="EV262" s="42"/>
      <c r="EW262" s="42"/>
      <c r="EX262" s="42"/>
      <c r="EY262" s="54" t="str">
        <f t="shared" si="116"/>
        <v>0</v>
      </c>
      <c r="EZ262" s="42"/>
      <c r="FA262" s="42"/>
      <c r="FB262" s="42"/>
      <c r="FC262" s="42"/>
      <c r="FD262" s="42"/>
      <c r="FE262" s="42"/>
      <c r="FF262" s="42"/>
      <c r="FG262" s="54" t="str">
        <f t="shared" si="117"/>
        <v/>
      </c>
      <c r="FH262" s="42"/>
      <c r="FI262" s="42"/>
      <c r="FJ262" s="42"/>
      <c r="FK262" s="42"/>
      <c r="FL262" s="42"/>
      <c r="FM262" s="42"/>
      <c r="FN262" s="42"/>
      <c r="FO262" s="54" t="str">
        <f t="shared" si="118"/>
        <v/>
      </c>
      <c r="FP262" s="42"/>
      <c r="FQ262" s="42"/>
      <c r="FR262" s="42"/>
      <c r="FS262" s="42"/>
      <c r="FT262" s="42"/>
      <c r="FU262" s="42"/>
      <c r="FV262" s="42"/>
      <c r="FW262" s="54" t="str">
        <f t="shared" si="119"/>
        <v/>
      </c>
      <c r="FX262" s="42"/>
    </row>
    <row r="263" spans="1:180">
      <c r="A263" s="41"/>
      <c r="B263" s="41"/>
      <c r="C263" s="41"/>
      <c r="D263" s="41"/>
      <c r="E263" s="42"/>
      <c r="F263" s="42"/>
      <c r="G263" s="42"/>
      <c r="H263" s="42"/>
      <c r="I263" s="42"/>
      <c r="J263" s="42"/>
      <c r="K263" s="54" t="str">
        <f t="shared" si="120"/>
        <v/>
      </c>
      <c r="L263" s="43"/>
      <c r="M263" s="43"/>
      <c r="N263" s="43"/>
      <c r="O263" s="43"/>
      <c r="P263" s="43"/>
      <c r="Q263" s="43"/>
      <c r="R263" s="54" t="e">
        <f t="shared" si="121"/>
        <v>#DIV/0!</v>
      </c>
      <c r="S263" s="43"/>
      <c r="T263" s="43"/>
      <c r="U263" s="43"/>
      <c r="V263" s="43"/>
      <c r="W263" s="43"/>
      <c r="X263" s="43"/>
      <c r="Y263" s="56" t="str">
        <f t="shared" si="122"/>
        <v/>
      </c>
      <c r="Z263" s="42"/>
      <c r="AA263" s="42"/>
      <c r="AB263" s="42"/>
      <c r="AC263" s="42"/>
      <c r="AD263" s="42"/>
      <c r="AE263" s="42"/>
      <c r="AF263" s="54" t="e">
        <f t="shared" si="123"/>
        <v>#DIV/0!</v>
      </c>
      <c r="AG263" s="42"/>
      <c r="AH263" s="42"/>
      <c r="AI263" s="42"/>
      <c r="AJ263" s="42"/>
      <c r="AK263" s="42"/>
      <c r="AL263" s="42"/>
      <c r="AM263" s="54" t="str">
        <f t="shared" si="124"/>
        <v/>
      </c>
      <c r="AN263" s="44"/>
      <c r="AO263" s="44"/>
      <c r="AP263" s="44"/>
      <c r="AQ263" s="44"/>
      <c r="AR263" s="44"/>
      <c r="AS263" s="44"/>
      <c r="AT263" s="58" t="str">
        <f t="shared" si="125"/>
        <v/>
      </c>
      <c r="AU263" s="42"/>
      <c r="AV263" s="42"/>
      <c r="AW263" s="42"/>
      <c r="AX263" s="42"/>
      <c r="AY263" s="42"/>
      <c r="AZ263" s="42"/>
      <c r="BA263" s="54" t="str">
        <f t="shared" si="113"/>
        <v/>
      </c>
      <c r="BB263" s="44"/>
      <c r="BC263" s="42"/>
      <c r="BD263" s="42"/>
      <c r="BE263" s="42"/>
      <c r="BF263" s="42"/>
      <c r="BG263" s="42"/>
      <c r="BH263" s="42"/>
      <c r="BI263" s="54" t="str">
        <f t="shared" si="126"/>
        <v/>
      </c>
      <c r="BJ263" s="44"/>
      <c r="BK263" s="44"/>
      <c r="BL263" s="44"/>
      <c r="BM263" s="44"/>
      <c r="BN263" s="44"/>
      <c r="BO263" s="44"/>
      <c r="BP263" s="58" t="str">
        <f t="shared" si="127"/>
        <v/>
      </c>
      <c r="BQ263" s="42"/>
      <c r="BR263" s="42"/>
      <c r="BS263" s="42"/>
      <c r="BT263" s="42"/>
      <c r="BU263" s="42"/>
      <c r="BV263" s="42"/>
      <c r="BW263" s="54" t="str">
        <f t="shared" si="128"/>
        <v/>
      </c>
      <c r="BX263" s="44"/>
      <c r="BY263" s="44"/>
      <c r="BZ263" s="44"/>
      <c r="CA263" s="44"/>
      <c r="CB263" s="44"/>
      <c r="CC263" s="44"/>
      <c r="CD263" s="58" t="str">
        <f t="shared" si="129"/>
        <v/>
      </c>
      <c r="CE263" s="42"/>
      <c r="CF263" s="42"/>
      <c r="CG263" s="42"/>
      <c r="CH263" s="42"/>
      <c r="CI263" s="42"/>
      <c r="CJ263" s="42"/>
      <c r="CK263" s="54" t="str">
        <f t="shared" si="130"/>
        <v/>
      </c>
      <c r="CL263" s="42"/>
      <c r="CM263" s="44"/>
      <c r="CN263" s="44"/>
      <c r="CO263" s="44"/>
      <c r="CP263" s="44"/>
      <c r="CQ263" s="44"/>
      <c r="CR263" s="44"/>
      <c r="CS263" s="44"/>
      <c r="CT263" s="58" t="str">
        <f t="shared" si="131"/>
        <v/>
      </c>
      <c r="CU263" s="44"/>
      <c r="CV263" s="44"/>
      <c r="CW263" s="44"/>
      <c r="CX263" s="44"/>
      <c r="CY263" s="44"/>
      <c r="CZ263" s="44"/>
      <c r="DA263" s="58" t="str">
        <f t="shared" si="132"/>
        <v/>
      </c>
      <c r="DB263" s="65"/>
      <c r="DC263" s="65"/>
      <c r="DD263" s="65"/>
      <c r="DE263" s="65"/>
      <c r="DF263" s="65"/>
      <c r="DG263" s="65"/>
      <c r="DH263" s="58" t="str">
        <f t="shared" si="133"/>
        <v/>
      </c>
      <c r="DI263" s="65"/>
      <c r="DJ263" s="65"/>
      <c r="DK263" s="65"/>
      <c r="DL263" s="65"/>
      <c r="DM263" s="65"/>
      <c r="DN263" s="65"/>
      <c r="DO263" s="58" t="str">
        <f t="shared" si="134"/>
        <v/>
      </c>
      <c r="DP263" s="77"/>
      <c r="DQ263" s="77"/>
      <c r="DR263" s="65"/>
      <c r="DS263" s="65"/>
      <c r="DT263" s="65"/>
      <c r="DU263" s="65"/>
      <c r="DV263" s="65"/>
      <c r="DW263" s="65"/>
      <c r="DX263" s="58" t="str">
        <f t="shared" si="135"/>
        <v/>
      </c>
      <c r="DY263" s="43"/>
      <c r="DZ263" s="43"/>
      <c r="EA263" s="43"/>
      <c r="EB263" s="44" t="str">
        <f t="shared" si="136"/>
        <v/>
      </c>
      <c r="EC263" s="42"/>
      <c r="ED263" s="42"/>
      <c r="EE263" s="42"/>
      <c r="EF263" s="42"/>
      <c r="EG263" s="42"/>
      <c r="EH263" s="42"/>
      <c r="EI263" s="56" t="str">
        <f t="shared" si="114"/>
        <v/>
      </c>
      <c r="EJ263" s="42"/>
      <c r="EK263" s="42"/>
      <c r="EL263" s="42"/>
      <c r="EM263" s="42"/>
      <c r="EN263" s="42"/>
      <c r="EO263" s="42"/>
      <c r="EP263" s="42"/>
      <c r="EQ263" s="54" t="str">
        <f t="shared" si="115"/>
        <v>0</v>
      </c>
      <c r="ER263" s="42"/>
      <c r="ES263" s="42"/>
      <c r="ET263" s="42"/>
      <c r="EU263" s="42"/>
      <c r="EV263" s="42"/>
      <c r="EW263" s="42"/>
      <c r="EX263" s="42"/>
      <c r="EY263" s="54" t="str">
        <f t="shared" si="116"/>
        <v>0</v>
      </c>
      <c r="EZ263" s="42"/>
      <c r="FA263" s="42"/>
      <c r="FB263" s="42"/>
      <c r="FC263" s="42"/>
      <c r="FD263" s="42"/>
      <c r="FE263" s="42"/>
      <c r="FF263" s="42"/>
      <c r="FG263" s="54" t="str">
        <f t="shared" si="117"/>
        <v/>
      </c>
      <c r="FH263" s="42"/>
      <c r="FI263" s="42"/>
      <c r="FJ263" s="42"/>
      <c r="FK263" s="42"/>
      <c r="FL263" s="42"/>
      <c r="FM263" s="42"/>
      <c r="FN263" s="42"/>
      <c r="FO263" s="54" t="str">
        <f t="shared" si="118"/>
        <v/>
      </c>
      <c r="FP263" s="42"/>
      <c r="FQ263" s="42"/>
      <c r="FR263" s="42"/>
      <c r="FS263" s="42"/>
      <c r="FT263" s="42"/>
      <c r="FU263" s="42"/>
      <c r="FV263" s="42"/>
      <c r="FW263" s="54" t="str">
        <f t="shared" si="119"/>
        <v/>
      </c>
      <c r="FX263" s="42"/>
    </row>
    <row r="264" spans="1:180">
      <c r="A264" s="41"/>
      <c r="B264" s="41"/>
      <c r="C264" s="41"/>
      <c r="D264" s="41"/>
      <c r="E264" s="42"/>
      <c r="F264" s="42"/>
      <c r="G264" s="42"/>
      <c r="H264" s="42"/>
      <c r="I264" s="42"/>
      <c r="J264" s="42"/>
      <c r="K264" s="54" t="str">
        <f t="shared" si="120"/>
        <v/>
      </c>
      <c r="L264" s="43"/>
      <c r="M264" s="43"/>
      <c r="N264" s="43"/>
      <c r="O264" s="43"/>
      <c r="P264" s="43"/>
      <c r="Q264" s="43"/>
      <c r="R264" s="54" t="e">
        <f t="shared" si="121"/>
        <v>#DIV/0!</v>
      </c>
      <c r="S264" s="43"/>
      <c r="T264" s="43"/>
      <c r="U264" s="43"/>
      <c r="V264" s="43"/>
      <c r="W264" s="43"/>
      <c r="X264" s="43"/>
      <c r="Y264" s="56" t="str">
        <f t="shared" si="122"/>
        <v/>
      </c>
      <c r="Z264" s="42"/>
      <c r="AA264" s="42"/>
      <c r="AB264" s="42"/>
      <c r="AC264" s="42"/>
      <c r="AD264" s="42"/>
      <c r="AE264" s="42"/>
      <c r="AF264" s="54" t="e">
        <f t="shared" si="123"/>
        <v>#DIV/0!</v>
      </c>
      <c r="AG264" s="42"/>
      <c r="AH264" s="42"/>
      <c r="AI264" s="42"/>
      <c r="AJ264" s="42"/>
      <c r="AK264" s="42"/>
      <c r="AL264" s="42"/>
      <c r="AM264" s="54" t="str">
        <f t="shared" si="124"/>
        <v/>
      </c>
      <c r="AN264" s="44"/>
      <c r="AO264" s="44"/>
      <c r="AP264" s="44"/>
      <c r="AQ264" s="44"/>
      <c r="AR264" s="44"/>
      <c r="AS264" s="44"/>
      <c r="AT264" s="58" t="str">
        <f t="shared" si="125"/>
        <v/>
      </c>
      <c r="AU264" s="42"/>
      <c r="AV264" s="42"/>
      <c r="AW264" s="42"/>
      <c r="AX264" s="42"/>
      <c r="AY264" s="42"/>
      <c r="AZ264" s="42"/>
      <c r="BA264" s="54" t="str">
        <f t="shared" si="113"/>
        <v/>
      </c>
      <c r="BB264" s="44"/>
      <c r="BC264" s="42"/>
      <c r="BD264" s="42"/>
      <c r="BE264" s="42"/>
      <c r="BF264" s="42"/>
      <c r="BG264" s="42"/>
      <c r="BH264" s="42"/>
      <c r="BI264" s="54" t="str">
        <f t="shared" si="126"/>
        <v/>
      </c>
      <c r="BJ264" s="44"/>
      <c r="BK264" s="44"/>
      <c r="BL264" s="44"/>
      <c r="BM264" s="44"/>
      <c r="BN264" s="44"/>
      <c r="BO264" s="44"/>
      <c r="BP264" s="58" t="str">
        <f t="shared" si="127"/>
        <v/>
      </c>
      <c r="BQ264" s="42"/>
      <c r="BR264" s="42"/>
      <c r="BS264" s="42"/>
      <c r="BT264" s="42"/>
      <c r="BU264" s="42"/>
      <c r="BV264" s="42"/>
      <c r="BW264" s="54" t="str">
        <f t="shared" si="128"/>
        <v/>
      </c>
      <c r="BX264" s="44"/>
      <c r="BY264" s="44"/>
      <c r="BZ264" s="44"/>
      <c r="CA264" s="44"/>
      <c r="CB264" s="44"/>
      <c r="CC264" s="44"/>
      <c r="CD264" s="58" t="str">
        <f t="shared" si="129"/>
        <v/>
      </c>
      <c r="CE264" s="42"/>
      <c r="CF264" s="42"/>
      <c r="CG264" s="42"/>
      <c r="CH264" s="42"/>
      <c r="CI264" s="42"/>
      <c r="CJ264" s="42"/>
      <c r="CK264" s="54" t="str">
        <f t="shared" si="130"/>
        <v/>
      </c>
      <c r="CL264" s="42"/>
      <c r="CM264" s="44"/>
      <c r="CN264" s="44"/>
      <c r="CO264" s="44"/>
      <c r="CP264" s="44"/>
      <c r="CQ264" s="44"/>
      <c r="CR264" s="44"/>
      <c r="CS264" s="44"/>
      <c r="CT264" s="58" t="str">
        <f t="shared" si="131"/>
        <v/>
      </c>
      <c r="CU264" s="44"/>
      <c r="CV264" s="44"/>
      <c r="CW264" s="44"/>
      <c r="CX264" s="44"/>
      <c r="CY264" s="44"/>
      <c r="CZ264" s="44"/>
      <c r="DA264" s="58" t="str">
        <f t="shared" si="132"/>
        <v/>
      </c>
      <c r="DB264" s="65"/>
      <c r="DC264" s="65"/>
      <c r="DD264" s="65"/>
      <c r="DE264" s="65"/>
      <c r="DF264" s="65"/>
      <c r="DG264" s="65"/>
      <c r="DH264" s="58" t="str">
        <f t="shared" si="133"/>
        <v/>
      </c>
      <c r="DI264" s="65"/>
      <c r="DJ264" s="65"/>
      <c r="DK264" s="65"/>
      <c r="DL264" s="65"/>
      <c r="DM264" s="65"/>
      <c r="DN264" s="65"/>
      <c r="DO264" s="58" t="str">
        <f t="shared" si="134"/>
        <v/>
      </c>
      <c r="DP264" s="77"/>
      <c r="DQ264" s="77"/>
      <c r="DR264" s="65"/>
      <c r="DS264" s="65"/>
      <c r="DT264" s="65"/>
      <c r="DU264" s="65"/>
      <c r="DV264" s="65"/>
      <c r="DW264" s="65"/>
      <c r="DX264" s="58" t="str">
        <f t="shared" si="135"/>
        <v/>
      </c>
      <c r="DY264" s="43"/>
      <c r="DZ264" s="43"/>
      <c r="EA264" s="43"/>
      <c r="EB264" s="44" t="str">
        <f t="shared" si="136"/>
        <v/>
      </c>
      <c r="EC264" s="42"/>
      <c r="ED264" s="42"/>
      <c r="EE264" s="42"/>
      <c r="EF264" s="42"/>
      <c r="EG264" s="42"/>
      <c r="EH264" s="42"/>
      <c r="EI264" s="56" t="str">
        <f t="shared" si="114"/>
        <v/>
      </c>
      <c r="EJ264" s="42"/>
      <c r="EK264" s="42"/>
      <c r="EL264" s="42"/>
      <c r="EM264" s="42"/>
      <c r="EN264" s="42"/>
      <c r="EO264" s="42"/>
      <c r="EP264" s="42"/>
      <c r="EQ264" s="54" t="str">
        <f t="shared" si="115"/>
        <v>0</v>
      </c>
      <c r="ER264" s="42"/>
      <c r="ES264" s="42"/>
      <c r="ET264" s="42"/>
      <c r="EU264" s="42"/>
      <c r="EV264" s="42"/>
      <c r="EW264" s="42"/>
      <c r="EX264" s="42"/>
      <c r="EY264" s="54" t="str">
        <f t="shared" si="116"/>
        <v>0</v>
      </c>
      <c r="EZ264" s="42"/>
      <c r="FA264" s="42"/>
      <c r="FB264" s="42"/>
      <c r="FC264" s="42"/>
      <c r="FD264" s="42"/>
      <c r="FE264" s="42"/>
      <c r="FF264" s="42"/>
      <c r="FG264" s="54" t="str">
        <f t="shared" si="117"/>
        <v/>
      </c>
      <c r="FH264" s="42"/>
      <c r="FI264" s="42"/>
      <c r="FJ264" s="42"/>
      <c r="FK264" s="42"/>
      <c r="FL264" s="42"/>
      <c r="FM264" s="42"/>
      <c r="FN264" s="42"/>
      <c r="FO264" s="54" t="str">
        <f t="shared" si="118"/>
        <v/>
      </c>
      <c r="FP264" s="42"/>
      <c r="FQ264" s="42"/>
      <c r="FR264" s="42"/>
      <c r="FS264" s="42"/>
      <c r="FT264" s="42"/>
      <c r="FU264" s="42"/>
      <c r="FV264" s="42"/>
      <c r="FW264" s="54" t="str">
        <f t="shared" si="119"/>
        <v/>
      </c>
      <c r="FX264" s="42"/>
    </row>
    <row r="265" spans="1:180">
      <c r="A265" s="41"/>
      <c r="B265" s="41"/>
      <c r="C265" s="41"/>
      <c r="D265" s="41"/>
      <c r="E265" s="42"/>
      <c r="F265" s="42"/>
      <c r="G265" s="42"/>
      <c r="H265" s="42"/>
      <c r="I265" s="42"/>
      <c r="J265" s="42"/>
      <c r="K265" s="54" t="str">
        <f t="shared" si="120"/>
        <v/>
      </c>
      <c r="L265" s="43"/>
      <c r="M265" s="43"/>
      <c r="N265" s="43"/>
      <c r="O265" s="43"/>
      <c r="P265" s="43"/>
      <c r="Q265" s="43"/>
      <c r="R265" s="54" t="e">
        <f t="shared" si="121"/>
        <v>#DIV/0!</v>
      </c>
      <c r="S265" s="43"/>
      <c r="T265" s="43"/>
      <c r="U265" s="43"/>
      <c r="V265" s="43"/>
      <c r="W265" s="43"/>
      <c r="X265" s="43"/>
      <c r="Y265" s="56" t="str">
        <f t="shared" si="122"/>
        <v/>
      </c>
      <c r="Z265" s="42"/>
      <c r="AA265" s="42"/>
      <c r="AB265" s="42"/>
      <c r="AC265" s="42"/>
      <c r="AD265" s="42"/>
      <c r="AE265" s="42"/>
      <c r="AF265" s="54" t="e">
        <f t="shared" si="123"/>
        <v>#DIV/0!</v>
      </c>
      <c r="AG265" s="42"/>
      <c r="AH265" s="42"/>
      <c r="AI265" s="42"/>
      <c r="AJ265" s="42"/>
      <c r="AK265" s="42"/>
      <c r="AL265" s="42"/>
      <c r="AM265" s="54" t="str">
        <f t="shared" si="124"/>
        <v/>
      </c>
      <c r="AN265" s="44"/>
      <c r="AO265" s="44"/>
      <c r="AP265" s="44"/>
      <c r="AQ265" s="44"/>
      <c r="AR265" s="44"/>
      <c r="AS265" s="44"/>
      <c r="AT265" s="58" t="str">
        <f t="shared" si="125"/>
        <v/>
      </c>
      <c r="AU265" s="42"/>
      <c r="AV265" s="42"/>
      <c r="AW265" s="42"/>
      <c r="AX265" s="42"/>
      <c r="AY265" s="42"/>
      <c r="AZ265" s="42"/>
      <c r="BA265" s="54" t="str">
        <f t="shared" si="113"/>
        <v/>
      </c>
      <c r="BB265" s="44"/>
      <c r="BC265" s="42"/>
      <c r="BD265" s="42"/>
      <c r="BE265" s="42"/>
      <c r="BF265" s="42"/>
      <c r="BG265" s="42"/>
      <c r="BH265" s="42"/>
      <c r="BI265" s="54" t="str">
        <f t="shared" si="126"/>
        <v/>
      </c>
      <c r="BJ265" s="44"/>
      <c r="BK265" s="44"/>
      <c r="BL265" s="44"/>
      <c r="BM265" s="44"/>
      <c r="BN265" s="44"/>
      <c r="BO265" s="44"/>
      <c r="BP265" s="58" t="str">
        <f t="shared" si="127"/>
        <v/>
      </c>
      <c r="BQ265" s="42"/>
      <c r="BR265" s="42"/>
      <c r="BS265" s="42"/>
      <c r="BT265" s="42"/>
      <c r="BU265" s="42"/>
      <c r="BV265" s="42"/>
      <c r="BW265" s="54" t="str">
        <f t="shared" si="128"/>
        <v/>
      </c>
      <c r="BX265" s="44"/>
      <c r="BY265" s="44"/>
      <c r="BZ265" s="44"/>
      <c r="CA265" s="44"/>
      <c r="CB265" s="44"/>
      <c r="CC265" s="44"/>
      <c r="CD265" s="58" t="str">
        <f t="shared" si="129"/>
        <v/>
      </c>
      <c r="CE265" s="42"/>
      <c r="CF265" s="42"/>
      <c r="CG265" s="42"/>
      <c r="CH265" s="42"/>
      <c r="CI265" s="42"/>
      <c r="CJ265" s="42"/>
      <c r="CK265" s="54" t="str">
        <f t="shared" si="130"/>
        <v/>
      </c>
      <c r="CL265" s="42"/>
      <c r="CM265" s="44"/>
      <c r="CN265" s="44"/>
      <c r="CO265" s="44"/>
      <c r="CP265" s="44"/>
      <c r="CQ265" s="44"/>
      <c r="CR265" s="44"/>
      <c r="CS265" s="44"/>
      <c r="CT265" s="58" t="str">
        <f t="shared" si="131"/>
        <v/>
      </c>
      <c r="CU265" s="44"/>
      <c r="CV265" s="44"/>
      <c r="CW265" s="44"/>
      <c r="CX265" s="44"/>
      <c r="CY265" s="44"/>
      <c r="CZ265" s="44"/>
      <c r="DA265" s="58" t="str">
        <f t="shared" si="132"/>
        <v/>
      </c>
      <c r="DB265" s="65"/>
      <c r="DC265" s="65"/>
      <c r="DD265" s="65"/>
      <c r="DE265" s="65"/>
      <c r="DF265" s="65"/>
      <c r="DG265" s="65"/>
      <c r="DH265" s="58" t="str">
        <f t="shared" si="133"/>
        <v/>
      </c>
      <c r="DI265" s="65"/>
      <c r="DJ265" s="65"/>
      <c r="DK265" s="65"/>
      <c r="DL265" s="65"/>
      <c r="DM265" s="65"/>
      <c r="DN265" s="65"/>
      <c r="DO265" s="58" t="str">
        <f t="shared" si="134"/>
        <v/>
      </c>
      <c r="DP265" s="77"/>
      <c r="DQ265" s="77"/>
      <c r="DR265" s="65"/>
      <c r="DS265" s="65"/>
      <c r="DT265" s="65"/>
      <c r="DU265" s="65"/>
      <c r="DV265" s="65"/>
      <c r="DW265" s="65"/>
      <c r="DX265" s="58" t="str">
        <f t="shared" si="135"/>
        <v/>
      </c>
      <c r="DY265" s="43"/>
      <c r="DZ265" s="43"/>
      <c r="EA265" s="43"/>
      <c r="EB265" s="44" t="str">
        <f t="shared" si="136"/>
        <v/>
      </c>
      <c r="EC265" s="42"/>
      <c r="ED265" s="42"/>
      <c r="EE265" s="42"/>
      <c r="EF265" s="42"/>
      <c r="EG265" s="42"/>
      <c r="EH265" s="42"/>
      <c r="EI265" s="56" t="str">
        <f t="shared" si="114"/>
        <v/>
      </c>
      <c r="EJ265" s="42"/>
      <c r="EK265" s="42"/>
      <c r="EL265" s="42"/>
      <c r="EM265" s="42"/>
      <c r="EN265" s="42"/>
      <c r="EO265" s="42"/>
      <c r="EP265" s="42"/>
      <c r="EQ265" s="54" t="str">
        <f t="shared" si="115"/>
        <v>0</v>
      </c>
      <c r="ER265" s="42"/>
      <c r="ES265" s="42"/>
      <c r="ET265" s="42"/>
      <c r="EU265" s="42"/>
      <c r="EV265" s="42"/>
      <c r="EW265" s="42"/>
      <c r="EX265" s="42"/>
      <c r="EY265" s="54" t="str">
        <f t="shared" si="116"/>
        <v>0</v>
      </c>
      <c r="EZ265" s="42"/>
      <c r="FA265" s="42"/>
      <c r="FB265" s="42"/>
      <c r="FC265" s="42"/>
      <c r="FD265" s="42"/>
      <c r="FE265" s="42"/>
      <c r="FF265" s="42"/>
      <c r="FG265" s="54" t="str">
        <f t="shared" si="117"/>
        <v/>
      </c>
      <c r="FH265" s="42"/>
      <c r="FI265" s="42"/>
      <c r="FJ265" s="42"/>
      <c r="FK265" s="42"/>
      <c r="FL265" s="42"/>
      <c r="FM265" s="42"/>
      <c r="FN265" s="42"/>
      <c r="FO265" s="54" t="str">
        <f t="shared" si="118"/>
        <v/>
      </c>
      <c r="FP265" s="42"/>
      <c r="FQ265" s="42"/>
      <c r="FR265" s="42"/>
      <c r="FS265" s="42"/>
      <c r="FT265" s="42"/>
      <c r="FU265" s="42"/>
      <c r="FV265" s="42"/>
      <c r="FW265" s="54" t="str">
        <f t="shared" si="119"/>
        <v/>
      </c>
      <c r="FX265" s="42"/>
    </row>
    <row r="266" spans="1:180">
      <c r="A266" s="41"/>
      <c r="B266" s="41"/>
      <c r="C266" s="41"/>
      <c r="D266" s="41"/>
      <c r="E266" s="42"/>
      <c r="F266" s="42"/>
      <c r="G266" s="42"/>
      <c r="H266" s="42"/>
      <c r="I266" s="42"/>
      <c r="J266" s="42"/>
      <c r="K266" s="54" t="str">
        <f t="shared" si="120"/>
        <v/>
      </c>
      <c r="L266" s="43"/>
      <c r="M266" s="43"/>
      <c r="N266" s="43"/>
      <c r="O266" s="43"/>
      <c r="P266" s="43"/>
      <c r="Q266" s="43"/>
      <c r="R266" s="54" t="e">
        <f t="shared" si="121"/>
        <v>#DIV/0!</v>
      </c>
      <c r="S266" s="43"/>
      <c r="T266" s="43"/>
      <c r="U266" s="43"/>
      <c r="V266" s="43"/>
      <c r="W266" s="43"/>
      <c r="X266" s="43"/>
      <c r="Y266" s="56" t="str">
        <f t="shared" si="122"/>
        <v/>
      </c>
      <c r="Z266" s="42"/>
      <c r="AA266" s="42"/>
      <c r="AB266" s="42"/>
      <c r="AC266" s="42"/>
      <c r="AD266" s="42"/>
      <c r="AE266" s="42"/>
      <c r="AF266" s="54" t="e">
        <f t="shared" si="123"/>
        <v>#DIV/0!</v>
      </c>
      <c r="AG266" s="42"/>
      <c r="AH266" s="42"/>
      <c r="AI266" s="42"/>
      <c r="AJ266" s="42"/>
      <c r="AK266" s="42"/>
      <c r="AL266" s="42"/>
      <c r="AM266" s="54" t="str">
        <f t="shared" si="124"/>
        <v/>
      </c>
      <c r="AN266" s="44"/>
      <c r="AO266" s="44"/>
      <c r="AP266" s="44"/>
      <c r="AQ266" s="44"/>
      <c r="AR266" s="44"/>
      <c r="AS266" s="44"/>
      <c r="AT266" s="58" t="str">
        <f t="shared" si="125"/>
        <v/>
      </c>
      <c r="AU266" s="42"/>
      <c r="AV266" s="42"/>
      <c r="AW266" s="42"/>
      <c r="AX266" s="42"/>
      <c r="AY266" s="42"/>
      <c r="AZ266" s="42"/>
      <c r="BA266" s="54" t="str">
        <f t="shared" si="113"/>
        <v/>
      </c>
      <c r="BB266" s="44"/>
      <c r="BC266" s="42"/>
      <c r="BD266" s="42"/>
      <c r="BE266" s="42"/>
      <c r="BF266" s="42"/>
      <c r="BG266" s="42"/>
      <c r="BH266" s="42"/>
      <c r="BI266" s="54" t="str">
        <f t="shared" si="126"/>
        <v/>
      </c>
      <c r="BJ266" s="44"/>
      <c r="BK266" s="44"/>
      <c r="BL266" s="44"/>
      <c r="BM266" s="44"/>
      <c r="BN266" s="44"/>
      <c r="BO266" s="44"/>
      <c r="BP266" s="58" t="str">
        <f t="shared" si="127"/>
        <v/>
      </c>
      <c r="BQ266" s="42"/>
      <c r="BR266" s="42"/>
      <c r="BS266" s="42"/>
      <c r="BT266" s="42"/>
      <c r="BU266" s="42"/>
      <c r="BV266" s="42"/>
      <c r="BW266" s="54" t="str">
        <f t="shared" si="128"/>
        <v/>
      </c>
      <c r="BX266" s="44"/>
      <c r="BY266" s="44"/>
      <c r="BZ266" s="44"/>
      <c r="CA266" s="44"/>
      <c r="CB266" s="44"/>
      <c r="CC266" s="44"/>
      <c r="CD266" s="58" t="str">
        <f t="shared" si="129"/>
        <v/>
      </c>
      <c r="CE266" s="42"/>
      <c r="CF266" s="42"/>
      <c r="CG266" s="42"/>
      <c r="CH266" s="42"/>
      <c r="CI266" s="42"/>
      <c r="CJ266" s="42"/>
      <c r="CK266" s="54" t="str">
        <f t="shared" si="130"/>
        <v/>
      </c>
      <c r="CL266" s="42"/>
      <c r="CM266" s="44"/>
      <c r="CN266" s="44"/>
      <c r="CO266" s="44"/>
      <c r="CP266" s="44"/>
      <c r="CQ266" s="44"/>
      <c r="CR266" s="44"/>
      <c r="CS266" s="44"/>
      <c r="CT266" s="58" t="str">
        <f t="shared" si="131"/>
        <v/>
      </c>
      <c r="CU266" s="44"/>
      <c r="CV266" s="44"/>
      <c r="CW266" s="44"/>
      <c r="CX266" s="44"/>
      <c r="CY266" s="44"/>
      <c r="CZ266" s="44"/>
      <c r="DA266" s="58" t="str">
        <f t="shared" si="132"/>
        <v/>
      </c>
      <c r="DB266" s="65"/>
      <c r="DC266" s="65"/>
      <c r="DD266" s="65"/>
      <c r="DE266" s="65"/>
      <c r="DF266" s="65"/>
      <c r="DG266" s="65"/>
      <c r="DH266" s="58" t="str">
        <f t="shared" si="133"/>
        <v/>
      </c>
      <c r="DI266" s="65"/>
      <c r="DJ266" s="65"/>
      <c r="DK266" s="65"/>
      <c r="DL266" s="65"/>
      <c r="DM266" s="65"/>
      <c r="DN266" s="65"/>
      <c r="DO266" s="58" t="str">
        <f t="shared" si="134"/>
        <v/>
      </c>
      <c r="DP266" s="77"/>
      <c r="DQ266" s="77"/>
      <c r="DR266" s="65"/>
      <c r="DS266" s="65"/>
      <c r="DT266" s="65"/>
      <c r="DU266" s="65"/>
      <c r="DV266" s="65"/>
      <c r="DW266" s="65"/>
      <c r="DX266" s="58" t="str">
        <f t="shared" si="135"/>
        <v/>
      </c>
      <c r="DY266" s="43"/>
      <c r="DZ266" s="43"/>
      <c r="EA266" s="43"/>
      <c r="EB266" s="44" t="str">
        <f t="shared" si="136"/>
        <v/>
      </c>
      <c r="EC266" s="42"/>
      <c r="ED266" s="42"/>
      <c r="EE266" s="42"/>
      <c r="EF266" s="42"/>
      <c r="EG266" s="42"/>
      <c r="EH266" s="42"/>
      <c r="EI266" s="56" t="str">
        <f t="shared" si="114"/>
        <v/>
      </c>
      <c r="EJ266" s="42"/>
      <c r="EK266" s="42"/>
      <c r="EL266" s="42"/>
      <c r="EM266" s="42"/>
      <c r="EN266" s="42"/>
      <c r="EO266" s="42"/>
      <c r="EP266" s="42"/>
      <c r="EQ266" s="54" t="str">
        <f t="shared" si="115"/>
        <v>0</v>
      </c>
      <c r="ER266" s="42"/>
      <c r="ES266" s="42"/>
      <c r="ET266" s="42"/>
      <c r="EU266" s="42"/>
      <c r="EV266" s="42"/>
      <c r="EW266" s="42"/>
      <c r="EX266" s="42"/>
      <c r="EY266" s="54" t="str">
        <f t="shared" si="116"/>
        <v>0</v>
      </c>
      <c r="EZ266" s="42"/>
      <c r="FA266" s="42"/>
      <c r="FB266" s="42"/>
      <c r="FC266" s="42"/>
      <c r="FD266" s="42"/>
      <c r="FE266" s="42"/>
      <c r="FF266" s="42"/>
      <c r="FG266" s="54" t="str">
        <f t="shared" si="117"/>
        <v/>
      </c>
      <c r="FH266" s="42"/>
      <c r="FI266" s="42"/>
      <c r="FJ266" s="42"/>
      <c r="FK266" s="42"/>
      <c r="FL266" s="42"/>
      <c r="FM266" s="42"/>
      <c r="FN266" s="42"/>
      <c r="FO266" s="54" t="str">
        <f t="shared" si="118"/>
        <v/>
      </c>
      <c r="FP266" s="42"/>
      <c r="FQ266" s="42"/>
      <c r="FR266" s="42"/>
      <c r="FS266" s="42"/>
      <c r="FT266" s="42"/>
      <c r="FU266" s="42"/>
      <c r="FV266" s="42"/>
      <c r="FW266" s="54" t="str">
        <f t="shared" si="119"/>
        <v/>
      </c>
      <c r="FX266" s="42"/>
    </row>
    <row r="267" spans="1:180">
      <c r="A267" s="41"/>
      <c r="B267" s="41"/>
      <c r="C267" s="41"/>
      <c r="D267" s="41"/>
      <c r="E267" s="42"/>
      <c r="F267" s="42"/>
      <c r="G267" s="42"/>
      <c r="H267" s="42"/>
      <c r="I267" s="42"/>
      <c r="J267" s="42"/>
      <c r="K267" s="54" t="str">
        <f t="shared" si="120"/>
        <v/>
      </c>
      <c r="L267" s="43"/>
      <c r="M267" s="43"/>
      <c r="N267" s="43"/>
      <c r="O267" s="43"/>
      <c r="P267" s="43"/>
      <c r="Q267" s="43"/>
      <c r="R267" s="54" t="e">
        <f t="shared" si="121"/>
        <v>#DIV/0!</v>
      </c>
      <c r="S267" s="43"/>
      <c r="T267" s="43"/>
      <c r="U267" s="43"/>
      <c r="V267" s="43"/>
      <c r="W267" s="43"/>
      <c r="X267" s="43"/>
      <c r="Y267" s="56" t="str">
        <f t="shared" si="122"/>
        <v/>
      </c>
      <c r="Z267" s="42"/>
      <c r="AA267" s="42"/>
      <c r="AB267" s="42"/>
      <c r="AC267" s="42"/>
      <c r="AD267" s="42"/>
      <c r="AE267" s="42"/>
      <c r="AF267" s="54" t="e">
        <f t="shared" si="123"/>
        <v>#DIV/0!</v>
      </c>
      <c r="AG267" s="42"/>
      <c r="AH267" s="42"/>
      <c r="AI267" s="42"/>
      <c r="AJ267" s="42"/>
      <c r="AK267" s="42"/>
      <c r="AL267" s="42"/>
      <c r="AM267" s="54" t="str">
        <f t="shared" si="124"/>
        <v/>
      </c>
      <c r="AN267" s="44"/>
      <c r="AO267" s="44"/>
      <c r="AP267" s="44"/>
      <c r="AQ267" s="44"/>
      <c r="AR267" s="44"/>
      <c r="AS267" s="44"/>
      <c r="AT267" s="58" t="str">
        <f t="shared" si="125"/>
        <v/>
      </c>
      <c r="AU267" s="42"/>
      <c r="AV267" s="42"/>
      <c r="AW267" s="42"/>
      <c r="AX267" s="42"/>
      <c r="AY267" s="42"/>
      <c r="AZ267" s="42"/>
      <c r="BA267" s="54" t="str">
        <f t="shared" si="113"/>
        <v/>
      </c>
      <c r="BB267" s="44"/>
      <c r="BC267" s="42"/>
      <c r="BD267" s="42"/>
      <c r="BE267" s="42"/>
      <c r="BF267" s="42"/>
      <c r="BG267" s="42"/>
      <c r="BH267" s="42"/>
      <c r="BI267" s="54" t="str">
        <f t="shared" si="126"/>
        <v/>
      </c>
      <c r="BJ267" s="44"/>
      <c r="BK267" s="44"/>
      <c r="BL267" s="44"/>
      <c r="BM267" s="44"/>
      <c r="BN267" s="44"/>
      <c r="BO267" s="44"/>
      <c r="BP267" s="58" t="str">
        <f t="shared" si="127"/>
        <v/>
      </c>
      <c r="BQ267" s="42"/>
      <c r="BR267" s="42"/>
      <c r="BS267" s="42"/>
      <c r="BT267" s="42"/>
      <c r="BU267" s="42"/>
      <c r="BV267" s="42"/>
      <c r="BW267" s="54" t="str">
        <f t="shared" si="128"/>
        <v/>
      </c>
      <c r="BX267" s="44"/>
      <c r="BY267" s="44"/>
      <c r="BZ267" s="44"/>
      <c r="CA267" s="44"/>
      <c r="CB267" s="44"/>
      <c r="CC267" s="44"/>
      <c r="CD267" s="58" t="str">
        <f t="shared" si="129"/>
        <v/>
      </c>
      <c r="CE267" s="42"/>
      <c r="CF267" s="42"/>
      <c r="CG267" s="42"/>
      <c r="CH267" s="42"/>
      <c r="CI267" s="42"/>
      <c r="CJ267" s="42"/>
      <c r="CK267" s="54" t="str">
        <f t="shared" si="130"/>
        <v/>
      </c>
      <c r="CL267" s="42"/>
      <c r="CM267" s="44"/>
      <c r="CN267" s="44"/>
      <c r="CO267" s="44"/>
      <c r="CP267" s="44"/>
      <c r="CQ267" s="44"/>
      <c r="CR267" s="44"/>
      <c r="CS267" s="44"/>
      <c r="CT267" s="58" t="str">
        <f t="shared" si="131"/>
        <v/>
      </c>
      <c r="CU267" s="44"/>
      <c r="CV267" s="44"/>
      <c r="CW267" s="44"/>
      <c r="CX267" s="44"/>
      <c r="CY267" s="44"/>
      <c r="CZ267" s="44"/>
      <c r="DA267" s="58" t="str">
        <f t="shared" si="132"/>
        <v/>
      </c>
      <c r="DB267" s="65"/>
      <c r="DC267" s="65"/>
      <c r="DD267" s="65"/>
      <c r="DE267" s="65"/>
      <c r="DF267" s="65"/>
      <c r="DG267" s="65"/>
      <c r="DH267" s="58" t="str">
        <f t="shared" si="133"/>
        <v/>
      </c>
      <c r="DI267" s="65"/>
      <c r="DJ267" s="65"/>
      <c r="DK267" s="65"/>
      <c r="DL267" s="65"/>
      <c r="DM267" s="65"/>
      <c r="DN267" s="65"/>
      <c r="DO267" s="58" t="str">
        <f t="shared" si="134"/>
        <v/>
      </c>
      <c r="DP267" s="77"/>
      <c r="DQ267" s="77"/>
      <c r="DR267" s="65"/>
      <c r="DS267" s="65"/>
      <c r="DT267" s="65"/>
      <c r="DU267" s="65"/>
      <c r="DV267" s="65"/>
      <c r="DW267" s="65"/>
      <c r="DX267" s="58" t="str">
        <f t="shared" si="135"/>
        <v/>
      </c>
      <c r="DY267" s="43"/>
      <c r="DZ267" s="43"/>
      <c r="EA267" s="43"/>
      <c r="EB267" s="44" t="str">
        <f t="shared" si="136"/>
        <v/>
      </c>
      <c r="EC267" s="42"/>
      <c r="ED267" s="42"/>
      <c r="EE267" s="42"/>
      <c r="EF267" s="42"/>
      <c r="EG267" s="42"/>
      <c r="EH267" s="42"/>
      <c r="EI267" s="56" t="str">
        <f t="shared" si="114"/>
        <v/>
      </c>
      <c r="EJ267" s="42"/>
      <c r="EK267" s="42"/>
      <c r="EL267" s="42"/>
      <c r="EM267" s="42"/>
      <c r="EN267" s="42"/>
      <c r="EO267" s="42"/>
      <c r="EP267" s="42"/>
      <c r="EQ267" s="54" t="str">
        <f t="shared" si="115"/>
        <v>0</v>
      </c>
      <c r="ER267" s="42"/>
      <c r="ES267" s="42"/>
      <c r="ET267" s="42"/>
      <c r="EU267" s="42"/>
      <c r="EV267" s="42"/>
      <c r="EW267" s="42"/>
      <c r="EX267" s="42"/>
      <c r="EY267" s="54" t="str">
        <f t="shared" si="116"/>
        <v>0</v>
      </c>
      <c r="EZ267" s="42"/>
      <c r="FA267" s="42"/>
      <c r="FB267" s="42"/>
      <c r="FC267" s="42"/>
      <c r="FD267" s="42"/>
      <c r="FE267" s="42"/>
      <c r="FF267" s="42"/>
      <c r="FG267" s="54" t="str">
        <f t="shared" si="117"/>
        <v/>
      </c>
      <c r="FH267" s="42"/>
      <c r="FI267" s="42"/>
      <c r="FJ267" s="42"/>
      <c r="FK267" s="42"/>
      <c r="FL267" s="42"/>
      <c r="FM267" s="42"/>
      <c r="FN267" s="42"/>
      <c r="FO267" s="54" t="str">
        <f t="shared" si="118"/>
        <v/>
      </c>
      <c r="FP267" s="42"/>
      <c r="FQ267" s="42"/>
      <c r="FR267" s="42"/>
      <c r="FS267" s="42"/>
      <c r="FT267" s="42"/>
      <c r="FU267" s="42"/>
      <c r="FV267" s="42"/>
      <c r="FW267" s="54" t="str">
        <f t="shared" si="119"/>
        <v/>
      </c>
      <c r="FX267" s="42"/>
    </row>
    <row r="268" spans="1:180">
      <c r="A268" s="41"/>
      <c r="B268" s="41"/>
      <c r="C268" s="41"/>
      <c r="D268" s="41"/>
      <c r="E268" s="42"/>
      <c r="F268" s="42"/>
      <c r="G268" s="42"/>
      <c r="H268" s="42"/>
      <c r="I268" s="42"/>
      <c r="J268" s="42"/>
      <c r="K268" s="54" t="str">
        <f t="shared" si="120"/>
        <v/>
      </c>
      <c r="L268" s="43"/>
      <c r="M268" s="43"/>
      <c r="N268" s="43"/>
      <c r="O268" s="43"/>
      <c r="P268" s="43"/>
      <c r="Q268" s="43"/>
      <c r="R268" s="54" t="e">
        <f t="shared" si="121"/>
        <v>#DIV/0!</v>
      </c>
      <c r="S268" s="43"/>
      <c r="T268" s="43"/>
      <c r="U268" s="43"/>
      <c r="V268" s="43"/>
      <c r="W268" s="43"/>
      <c r="X268" s="43"/>
      <c r="Y268" s="56" t="str">
        <f t="shared" si="122"/>
        <v/>
      </c>
      <c r="Z268" s="42"/>
      <c r="AA268" s="42"/>
      <c r="AB268" s="42"/>
      <c r="AC268" s="42"/>
      <c r="AD268" s="42"/>
      <c r="AE268" s="42"/>
      <c r="AF268" s="54" t="e">
        <f t="shared" si="123"/>
        <v>#DIV/0!</v>
      </c>
      <c r="AG268" s="42"/>
      <c r="AH268" s="42"/>
      <c r="AI268" s="42"/>
      <c r="AJ268" s="42"/>
      <c r="AK268" s="42"/>
      <c r="AL268" s="42"/>
      <c r="AM268" s="54" t="str">
        <f t="shared" si="124"/>
        <v/>
      </c>
      <c r="AN268" s="44"/>
      <c r="AO268" s="44"/>
      <c r="AP268" s="44"/>
      <c r="AQ268" s="44"/>
      <c r="AR268" s="44"/>
      <c r="AS268" s="44"/>
      <c r="AT268" s="58" t="str">
        <f t="shared" si="125"/>
        <v/>
      </c>
      <c r="AU268" s="42"/>
      <c r="AV268" s="42"/>
      <c r="AW268" s="42"/>
      <c r="AX268" s="42"/>
      <c r="AY268" s="42"/>
      <c r="AZ268" s="42"/>
      <c r="BA268" s="54" t="str">
        <f t="shared" si="113"/>
        <v/>
      </c>
      <c r="BB268" s="44"/>
      <c r="BC268" s="42"/>
      <c r="BD268" s="42"/>
      <c r="BE268" s="42"/>
      <c r="BF268" s="42"/>
      <c r="BG268" s="42"/>
      <c r="BH268" s="42"/>
      <c r="BI268" s="54" t="str">
        <f t="shared" si="126"/>
        <v/>
      </c>
      <c r="BJ268" s="44"/>
      <c r="BK268" s="44"/>
      <c r="BL268" s="44"/>
      <c r="BM268" s="44"/>
      <c r="BN268" s="44"/>
      <c r="BO268" s="44"/>
      <c r="BP268" s="58" t="str">
        <f t="shared" si="127"/>
        <v/>
      </c>
      <c r="BQ268" s="42"/>
      <c r="BR268" s="42"/>
      <c r="BS268" s="42"/>
      <c r="BT268" s="42"/>
      <c r="BU268" s="42"/>
      <c r="BV268" s="42"/>
      <c r="BW268" s="54" t="str">
        <f t="shared" si="128"/>
        <v/>
      </c>
      <c r="BX268" s="44"/>
      <c r="BY268" s="44"/>
      <c r="BZ268" s="44"/>
      <c r="CA268" s="44"/>
      <c r="CB268" s="44"/>
      <c r="CC268" s="44"/>
      <c r="CD268" s="58" t="str">
        <f t="shared" si="129"/>
        <v/>
      </c>
      <c r="CE268" s="42"/>
      <c r="CF268" s="42"/>
      <c r="CG268" s="42"/>
      <c r="CH268" s="42"/>
      <c r="CI268" s="42"/>
      <c r="CJ268" s="42"/>
      <c r="CK268" s="54" t="str">
        <f t="shared" si="130"/>
        <v/>
      </c>
      <c r="CL268" s="42"/>
      <c r="CM268" s="44"/>
      <c r="CN268" s="44"/>
      <c r="CO268" s="44"/>
      <c r="CP268" s="44"/>
      <c r="CQ268" s="44"/>
      <c r="CR268" s="44"/>
      <c r="CS268" s="44"/>
      <c r="CT268" s="58" t="str">
        <f t="shared" si="131"/>
        <v/>
      </c>
      <c r="CU268" s="44"/>
      <c r="CV268" s="44"/>
      <c r="CW268" s="44"/>
      <c r="CX268" s="44"/>
      <c r="CY268" s="44"/>
      <c r="CZ268" s="44"/>
      <c r="DA268" s="58" t="str">
        <f t="shared" si="132"/>
        <v/>
      </c>
      <c r="DB268" s="65"/>
      <c r="DC268" s="65"/>
      <c r="DD268" s="65"/>
      <c r="DE268" s="65"/>
      <c r="DF268" s="65"/>
      <c r="DG268" s="65"/>
      <c r="DH268" s="58" t="str">
        <f t="shared" si="133"/>
        <v/>
      </c>
      <c r="DI268" s="65"/>
      <c r="DJ268" s="65"/>
      <c r="DK268" s="65"/>
      <c r="DL268" s="65"/>
      <c r="DM268" s="65"/>
      <c r="DN268" s="65"/>
      <c r="DO268" s="58" t="str">
        <f t="shared" si="134"/>
        <v/>
      </c>
      <c r="DP268" s="77"/>
      <c r="DQ268" s="77"/>
      <c r="DR268" s="65"/>
      <c r="DS268" s="65"/>
      <c r="DT268" s="65"/>
      <c r="DU268" s="65"/>
      <c r="DV268" s="65"/>
      <c r="DW268" s="65"/>
      <c r="DX268" s="58" t="str">
        <f t="shared" si="135"/>
        <v/>
      </c>
      <c r="DY268" s="43"/>
      <c r="DZ268" s="43"/>
      <c r="EA268" s="43"/>
      <c r="EB268" s="44" t="str">
        <f t="shared" si="136"/>
        <v/>
      </c>
      <c r="EC268" s="42"/>
      <c r="ED268" s="42"/>
      <c r="EE268" s="42"/>
      <c r="EF268" s="42"/>
      <c r="EG268" s="42"/>
      <c r="EH268" s="42"/>
      <c r="EI268" s="56" t="str">
        <f t="shared" si="114"/>
        <v/>
      </c>
      <c r="EJ268" s="42"/>
      <c r="EK268" s="42"/>
      <c r="EL268" s="42"/>
      <c r="EM268" s="42"/>
      <c r="EN268" s="42"/>
      <c r="EO268" s="42"/>
      <c r="EP268" s="42"/>
      <c r="EQ268" s="54" t="str">
        <f t="shared" si="115"/>
        <v>0</v>
      </c>
      <c r="ER268" s="42"/>
      <c r="ES268" s="42"/>
      <c r="ET268" s="42"/>
      <c r="EU268" s="42"/>
      <c r="EV268" s="42"/>
      <c r="EW268" s="42"/>
      <c r="EX268" s="42"/>
      <c r="EY268" s="54" t="str">
        <f t="shared" si="116"/>
        <v>0</v>
      </c>
      <c r="EZ268" s="42"/>
      <c r="FA268" s="42"/>
      <c r="FB268" s="42"/>
      <c r="FC268" s="42"/>
      <c r="FD268" s="42"/>
      <c r="FE268" s="42"/>
      <c r="FF268" s="42"/>
      <c r="FG268" s="54" t="str">
        <f t="shared" si="117"/>
        <v/>
      </c>
      <c r="FH268" s="42"/>
      <c r="FI268" s="42"/>
      <c r="FJ268" s="42"/>
      <c r="FK268" s="42"/>
      <c r="FL268" s="42"/>
      <c r="FM268" s="42"/>
      <c r="FN268" s="42"/>
      <c r="FO268" s="54" t="str">
        <f t="shared" si="118"/>
        <v/>
      </c>
      <c r="FP268" s="42"/>
      <c r="FQ268" s="42"/>
      <c r="FR268" s="42"/>
      <c r="FS268" s="42"/>
      <c r="FT268" s="42"/>
      <c r="FU268" s="42"/>
      <c r="FV268" s="42"/>
      <c r="FW268" s="54" t="str">
        <f t="shared" si="119"/>
        <v/>
      </c>
      <c r="FX268" s="42"/>
    </row>
    <row r="269" spans="1:180">
      <c r="A269" s="41"/>
      <c r="B269" s="41"/>
      <c r="C269" s="41"/>
      <c r="D269" s="41"/>
      <c r="E269" s="42"/>
      <c r="F269" s="42"/>
      <c r="G269" s="42"/>
      <c r="H269" s="42"/>
      <c r="I269" s="42"/>
      <c r="J269" s="42"/>
      <c r="K269" s="54" t="str">
        <f t="shared" si="120"/>
        <v/>
      </c>
      <c r="L269" s="43"/>
      <c r="M269" s="43"/>
      <c r="N269" s="43"/>
      <c r="O269" s="43"/>
      <c r="P269" s="43"/>
      <c r="Q269" s="43"/>
      <c r="R269" s="54" t="e">
        <f t="shared" si="121"/>
        <v>#DIV/0!</v>
      </c>
      <c r="S269" s="43"/>
      <c r="T269" s="43"/>
      <c r="U269" s="43"/>
      <c r="V269" s="43"/>
      <c r="W269" s="43"/>
      <c r="X269" s="43"/>
      <c r="Y269" s="56" t="str">
        <f t="shared" si="122"/>
        <v/>
      </c>
      <c r="Z269" s="42"/>
      <c r="AA269" s="42"/>
      <c r="AB269" s="42"/>
      <c r="AC269" s="42"/>
      <c r="AD269" s="42"/>
      <c r="AE269" s="42"/>
      <c r="AF269" s="54" t="e">
        <f t="shared" si="123"/>
        <v>#DIV/0!</v>
      </c>
      <c r="AG269" s="42"/>
      <c r="AH269" s="42"/>
      <c r="AI269" s="42"/>
      <c r="AJ269" s="42"/>
      <c r="AK269" s="42"/>
      <c r="AL269" s="42"/>
      <c r="AM269" s="54" t="str">
        <f t="shared" si="124"/>
        <v/>
      </c>
      <c r="AN269" s="44"/>
      <c r="AO269" s="44"/>
      <c r="AP269" s="44"/>
      <c r="AQ269" s="44"/>
      <c r="AR269" s="44"/>
      <c r="AS269" s="44"/>
      <c r="AT269" s="58" t="str">
        <f t="shared" si="125"/>
        <v/>
      </c>
      <c r="AU269" s="42"/>
      <c r="AV269" s="42"/>
      <c r="AW269" s="42"/>
      <c r="AX269" s="42"/>
      <c r="AY269" s="42"/>
      <c r="AZ269" s="42"/>
      <c r="BA269" s="54" t="str">
        <f t="shared" si="113"/>
        <v/>
      </c>
      <c r="BB269" s="44"/>
      <c r="BC269" s="42"/>
      <c r="BD269" s="42"/>
      <c r="BE269" s="42"/>
      <c r="BF269" s="42"/>
      <c r="BG269" s="42"/>
      <c r="BH269" s="42"/>
      <c r="BI269" s="54" t="str">
        <f t="shared" si="126"/>
        <v/>
      </c>
      <c r="BJ269" s="44"/>
      <c r="BK269" s="44"/>
      <c r="BL269" s="44"/>
      <c r="BM269" s="44"/>
      <c r="BN269" s="44"/>
      <c r="BO269" s="44"/>
      <c r="BP269" s="58" t="str">
        <f t="shared" si="127"/>
        <v/>
      </c>
      <c r="BQ269" s="42"/>
      <c r="BR269" s="42"/>
      <c r="BS269" s="42"/>
      <c r="BT269" s="42"/>
      <c r="BU269" s="42"/>
      <c r="BV269" s="42"/>
      <c r="BW269" s="54" t="str">
        <f t="shared" si="128"/>
        <v/>
      </c>
      <c r="BX269" s="44"/>
      <c r="BY269" s="44"/>
      <c r="BZ269" s="44"/>
      <c r="CA269" s="44"/>
      <c r="CB269" s="44"/>
      <c r="CC269" s="44"/>
      <c r="CD269" s="58" t="str">
        <f t="shared" si="129"/>
        <v/>
      </c>
      <c r="CE269" s="42"/>
      <c r="CF269" s="42"/>
      <c r="CG269" s="42"/>
      <c r="CH269" s="42"/>
      <c r="CI269" s="42"/>
      <c r="CJ269" s="42"/>
      <c r="CK269" s="54" t="str">
        <f t="shared" si="130"/>
        <v/>
      </c>
      <c r="CL269" s="42"/>
      <c r="CM269" s="44"/>
      <c r="CN269" s="44"/>
      <c r="CO269" s="44"/>
      <c r="CP269" s="44"/>
      <c r="CQ269" s="44"/>
      <c r="CR269" s="44"/>
      <c r="CS269" s="44"/>
      <c r="CT269" s="58" t="str">
        <f t="shared" si="131"/>
        <v/>
      </c>
      <c r="CU269" s="44"/>
      <c r="CV269" s="44"/>
      <c r="CW269" s="44"/>
      <c r="CX269" s="44"/>
      <c r="CY269" s="44"/>
      <c r="CZ269" s="44"/>
      <c r="DA269" s="58" t="str">
        <f t="shared" si="132"/>
        <v/>
      </c>
      <c r="DB269" s="65"/>
      <c r="DC269" s="65"/>
      <c r="DD269" s="65"/>
      <c r="DE269" s="65"/>
      <c r="DF269" s="65"/>
      <c r="DG269" s="65"/>
      <c r="DH269" s="58" t="str">
        <f t="shared" si="133"/>
        <v/>
      </c>
      <c r="DI269" s="65"/>
      <c r="DJ269" s="65"/>
      <c r="DK269" s="65"/>
      <c r="DL269" s="65"/>
      <c r="DM269" s="65"/>
      <c r="DN269" s="65"/>
      <c r="DO269" s="58" t="str">
        <f t="shared" si="134"/>
        <v/>
      </c>
      <c r="DP269" s="77"/>
      <c r="DQ269" s="77"/>
      <c r="DR269" s="65"/>
      <c r="DS269" s="65"/>
      <c r="DT269" s="65"/>
      <c r="DU269" s="65"/>
      <c r="DV269" s="65"/>
      <c r="DW269" s="65"/>
      <c r="DX269" s="58" t="str">
        <f t="shared" si="135"/>
        <v/>
      </c>
      <c r="DY269" s="43"/>
      <c r="DZ269" s="43"/>
      <c r="EA269" s="43"/>
      <c r="EB269" s="44" t="str">
        <f t="shared" si="136"/>
        <v/>
      </c>
      <c r="EC269" s="42"/>
      <c r="ED269" s="42"/>
      <c r="EE269" s="42"/>
      <c r="EF269" s="42"/>
      <c r="EG269" s="42"/>
      <c r="EH269" s="42"/>
      <c r="EI269" s="56" t="str">
        <f t="shared" si="114"/>
        <v/>
      </c>
      <c r="EJ269" s="42"/>
      <c r="EK269" s="42"/>
      <c r="EL269" s="42"/>
      <c r="EM269" s="42"/>
      <c r="EN269" s="42"/>
      <c r="EO269" s="42"/>
      <c r="EP269" s="42"/>
      <c r="EQ269" s="54" t="str">
        <f t="shared" si="115"/>
        <v>0</v>
      </c>
      <c r="ER269" s="42"/>
      <c r="ES269" s="42"/>
      <c r="ET269" s="42"/>
      <c r="EU269" s="42"/>
      <c r="EV269" s="42"/>
      <c r="EW269" s="42"/>
      <c r="EX269" s="42"/>
      <c r="EY269" s="54" t="str">
        <f t="shared" si="116"/>
        <v>0</v>
      </c>
      <c r="EZ269" s="42"/>
      <c r="FA269" s="42"/>
      <c r="FB269" s="42"/>
      <c r="FC269" s="42"/>
      <c r="FD269" s="42"/>
      <c r="FE269" s="42"/>
      <c r="FF269" s="42"/>
      <c r="FG269" s="54" t="str">
        <f t="shared" si="117"/>
        <v/>
      </c>
      <c r="FH269" s="42"/>
      <c r="FI269" s="42"/>
      <c r="FJ269" s="42"/>
      <c r="FK269" s="42"/>
      <c r="FL269" s="42"/>
      <c r="FM269" s="42"/>
      <c r="FN269" s="42"/>
      <c r="FO269" s="54" t="str">
        <f t="shared" si="118"/>
        <v/>
      </c>
      <c r="FP269" s="42"/>
      <c r="FQ269" s="42"/>
      <c r="FR269" s="42"/>
      <c r="FS269" s="42"/>
      <c r="FT269" s="42"/>
      <c r="FU269" s="42"/>
      <c r="FV269" s="42"/>
      <c r="FW269" s="54" t="str">
        <f t="shared" si="119"/>
        <v/>
      </c>
      <c r="FX269" s="42"/>
    </row>
    <row r="270" spans="1:180">
      <c r="A270" s="41"/>
      <c r="B270" s="41"/>
      <c r="C270" s="41"/>
      <c r="D270" s="41"/>
      <c r="E270" s="42"/>
      <c r="F270" s="42"/>
      <c r="G270" s="42"/>
      <c r="H270" s="42"/>
      <c r="I270" s="42"/>
      <c r="J270" s="42"/>
      <c r="K270" s="54" t="str">
        <f t="shared" si="120"/>
        <v/>
      </c>
      <c r="L270" s="43"/>
      <c r="M270" s="43"/>
      <c r="N270" s="43"/>
      <c r="O270" s="43"/>
      <c r="P270" s="43"/>
      <c r="Q270" s="43"/>
      <c r="R270" s="54" t="e">
        <f t="shared" si="121"/>
        <v>#DIV/0!</v>
      </c>
      <c r="S270" s="43"/>
      <c r="T270" s="43"/>
      <c r="U270" s="43"/>
      <c r="V270" s="43"/>
      <c r="W270" s="43"/>
      <c r="X270" s="43"/>
      <c r="Y270" s="56" t="str">
        <f t="shared" si="122"/>
        <v/>
      </c>
      <c r="Z270" s="42"/>
      <c r="AA270" s="42"/>
      <c r="AB270" s="42"/>
      <c r="AC270" s="42"/>
      <c r="AD270" s="42"/>
      <c r="AE270" s="42"/>
      <c r="AF270" s="54" t="e">
        <f t="shared" si="123"/>
        <v>#DIV/0!</v>
      </c>
      <c r="AG270" s="42"/>
      <c r="AH270" s="42"/>
      <c r="AI270" s="42"/>
      <c r="AJ270" s="42"/>
      <c r="AK270" s="42"/>
      <c r="AL270" s="42"/>
      <c r="AM270" s="54" t="str">
        <f t="shared" si="124"/>
        <v/>
      </c>
      <c r="AN270" s="44"/>
      <c r="AO270" s="44"/>
      <c r="AP270" s="44"/>
      <c r="AQ270" s="44"/>
      <c r="AR270" s="44"/>
      <c r="AS270" s="44"/>
      <c r="AT270" s="58" t="str">
        <f t="shared" si="125"/>
        <v/>
      </c>
      <c r="AU270" s="42"/>
      <c r="AV270" s="42"/>
      <c r="AW270" s="42"/>
      <c r="AX270" s="42"/>
      <c r="AY270" s="42"/>
      <c r="AZ270" s="42"/>
      <c r="BA270" s="54" t="str">
        <f t="shared" si="113"/>
        <v/>
      </c>
      <c r="BB270" s="44"/>
      <c r="BC270" s="42"/>
      <c r="BD270" s="42"/>
      <c r="BE270" s="42"/>
      <c r="BF270" s="42"/>
      <c r="BG270" s="42"/>
      <c r="BH270" s="42"/>
      <c r="BI270" s="54" t="str">
        <f t="shared" si="126"/>
        <v/>
      </c>
      <c r="BJ270" s="44"/>
      <c r="BK270" s="44"/>
      <c r="BL270" s="44"/>
      <c r="BM270" s="44"/>
      <c r="BN270" s="44"/>
      <c r="BO270" s="44"/>
      <c r="BP270" s="58" t="str">
        <f t="shared" si="127"/>
        <v/>
      </c>
      <c r="BQ270" s="42"/>
      <c r="BR270" s="42"/>
      <c r="BS270" s="42"/>
      <c r="BT270" s="42"/>
      <c r="BU270" s="42"/>
      <c r="BV270" s="42"/>
      <c r="BW270" s="54" t="str">
        <f t="shared" si="128"/>
        <v/>
      </c>
      <c r="BX270" s="44"/>
      <c r="BY270" s="44"/>
      <c r="BZ270" s="44"/>
      <c r="CA270" s="44"/>
      <c r="CB270" s="44"/>
      <c r="CC270" s="44"/>
      <c r="CD270" s="58" t="str">
        <f t="shared" si="129"/>
        <v/>
      </c>
      <c r="CE270" s="42"/>
      <c r="CF270" s="42"/>
      <c r="CG270" s="42"/>
      <c r="CH270" s="42"/>
      <c r="CI270" s="42"/>
      <c r="CJ270" s="42"/>
      <c r="CK270" s="54" t="str">
        <f t="shared" si="130"/>
        <v/>
      </c>
      <c r="CL270" s="42"/>
      <c r="CM270" s="44"/>
      <c r="CN270" s="44"/>
      <c r="CO270" s="44"/>
      <c r="CP270" s="44"/>
      <c r="CQ270" s="44"/>
      <c r="CR270" s="44"/>
      <c r="CS270" s="44"/>
      <c r="CT270" s="58" t="str">
        <f t="shared" si="131"/>
        <v/>
      </c>
      <c r="CU270" s="44"/>
      <c r="CV270" s="44"/>
      <c r="CW270" s="44"/>
      <c r="CX270" s="44"/>
      <c r="CY270" s="44"/>
      <c r="CZ270" s="44"/>
      <c r="DA270" s="58" t="str">
        <f t="shared" si="132"/>
        <v/>
      </c>
      <c r="DB270" s="65"/>
      <c r="DC270" s="65"/>
      <c r="DD270" s="65"/>
      <c r="DE270" s="65"/>
      <c r="DF270" s="65"/>
      <c r="DG270" s="65"/>
      <c r="DH270" s="58" t="str">
        <f t="shared" si="133"/>
        <v/>
      </c>
      <c r="DI270" s="65"/>
      <c r="DJ270" s="65"/>
      <c r="DK270" s="65"/>
      <c r="DL270" s="65"/>
      <c r="DM270" s="65"/>
      <c r="DN270" s="65"/>
      <c r="DO270" s="58" t="str">
        <f t="shared" si="134"/>
        <v/>
      </c>
      <c r="DP270" s="77"/>
      <c r="DQ270" s="77"/>
      <c r="DR270" s="65"/>
      <c r="DS270" s="65"/>
      <c r="DT270" s="65"/>
      <c r="DU270" s="65"/>
      <c r="DV270" s="65"/>
      <c r="DW270" s="65"/>
      <c r="DX270" s="58" t="str">
        <f t="shared" si="135"/>
        <v/>
      </c>
      <c r="DY270" s="43"/>
      <c r="DZ270" s="43"/>
      <c r="EA270" s="43"/>
      <c r="EB270" s="44" t="str">
        <f t="shared" si="136"/>
        <v/>
      </c>
      <c r="EC270" s="42"/>
      <c r="ED270" s="42"/>
      <c r="EE270" s="42"/>
      <c r="EF270" s="42"/>
      <c r="EG270" s="42"/>
      <c r="EH270" s="42"/>
      <c r="EI270" s="56" t="str">
        <f t="shared" si="114"/>
        <v/>
      </c>
      <c r="EJ270" s="42"/>
      <c r="EK270" s="42"/>
      <c r="EL270" s="42"/>
      <c r="EM270" s="42"/>
      <c r="EN270" s="42"/>
      <c r="EO270" s="42"/>
      <c r="EP270" s="42"/>
      <c r="EQ270" s="54" t="str">
        <f t="shared" si="115"/>
        <v>0</v>
      </c>
      <c r="ER270" s="42"/>
      <c r="ES270" s="42"/>
      <c r="ET270" s="42"/>
      <c r="EU270" s="42"/>
      <c r="EV270" s="42"/>
      <c r="EW270" s="42"/>
      <c r="EX270" s="42"/>
      <c r="EY270" s="54" t="str">
        <f t="shared" si="116"/>
        <v>0</v>
      </c>
      <c r="EZ270" s="42"/>
      <c r="FA270" s="42"/>
      <c r="FB270" s="42"/>
      <c r="FC270" s="42"/>
      <c r="FD270" s="42"/>
      <c r="FE270" s="42"/>
      <c r="FF270" s="42"/>
      <c r="FG270" s="54" t="str">
        <f t="shared" si="117"/>
        <v/>
      </c>
      <c r="FH270" s="42"/>
      <c r="FI270" s="42"/>
      <c r="FJ270" s="42"/>
      <c r="FK270" s="42"/>
      <c r="FL270" s="42"/>
      <c r="FM270" s="42"/>
      <c r="FN270" s="42"/>
      <c r="FO270" s="54" t="str">
        <f t="shared" si="118"/>
        <v/>
      </c>
      <c r="FP270" s="42"/>
      <c r="FQ270" s="42"/>
      <c r="FR270" s="42"/>
      <c r="FS270" s="42"/>
      <c r="FT270" s="42"/>
      <c r="FU270" s="42"/>
      <c r="FV270" s="42"/>
      <c r="FW270" s="54" t="str">
        <f t="shared" si="119"/>
        <v/>
      </c>
      <c r="FX270" s="42"/>
    </row>
    <row r="271" spans="1:180">
      <c r="A271" s="41"/>
      <c r="B271" s="41"/>
      <c r="C271" s="41"/>
      <c r="D271" s="41"/>
      <c r="E271" s="42"/>
      <c r="F271" s="42"/>
      <c r="G271" s="42"/>
      <c r="H271" s="42"/>
      <c r="I271" s="42"/>
      <c r="J271" s="42"/>
      <c r="K271" s="54" t="str">
        <f t="shared" si="120"/>
        <v/>
      </c>
      <c r="L271" s="43"/>
      <c r="M271" s="43"/>
      <c r="N271" s="43"/>
      <c r="O271" s="43"/>
      <c r="P271" s="43"/>
      <c r="Q271" s="43"/>
      <c r="R271" s="54" t="e">
        <f t="shared" si="121"/>
        <v>#DIV/0!</v>
      </c>
      <c r="S271" s="43"/>
      <c r="T271" s="43"/>
      <c r="U271" s="43"/>
      <c r="V271" s="43"/>
      <c r="W271" s="43"/>
      <c r="X271" s="43"/>
      <c r="Y271" s="56" t="str">
        <f t="shared" si="122"/>
        <v/>
      </c>
      <c r="Z271" s="42"/>
      <c r="AA271" s="42"/>
      <c r="AB271" s="42"/>
      <c r="AC271" s="42"/>
      <c r="AD271" s="42"/>
      <c r="AE271" s="42"/>
      <c r="AF271" s="54" t="e">
        <f t="shared" si="123"/>
        <v>#DIV/0!</v>
      </c>
      <c r="AG271" s="42"/>
      <c r="AH271" s="42"/>
      <c r="AI271" s="42"/>
      <c r="AJ271" s="42"/>
      <c r="AK271" s="42"/>
      <c r="AL271" s="42"/>
      <c r="AM271" s="54" t="str">
        <f t="shared" si="124"/>
        <v/>
      </c>
      <c r="AN271" s="44"/>
      <c r="AO271" s="44"/>
      <c r="AP271" s="44"/>
      <c r="AQ271" s="44"/>
      <c r="AR271" s="44"/>
      <c r="AS271" s="44"/>
      <c r="AT271" s="58" t="str">
        <f t="shared" si="125"/>
        <v/>
      </c>
      <c r="AU271" s="42"/>
      <c r="AV271" s="42"/>
      <c r="AW271" s="42"/>
      <c r="AX271" s="42"/>
      <c r="AY271" s="42"/>
      <c r="AZ271" s="42"/>
      <c r="BA271" s="54" t="str">
        <f t="shared" si="113"/>
        <v/>
      </c>
      <c r="BB271" s="44"/>
      <c r="BC271" s="42"/>
      <c r="BD271" s="42"/>
      <c r="BE271" s="42"/>
      <c r="BF271" s="42"/>
      <c r="BG271" s="42"/>
      <c r="BH271" s="42"/>
      <c r="BI271" s="54" t="str">
        <f t="shared" si="126"/>
        <v/>
      </c>
      <c r="BJ271" s="44"/>
      <c r="BK271" s="44"/>
      <c r="BL271" s="44"/>
      <c r="BM271" s="44"/>
      <c r="BN271" s="44"/>
      <c r="BO271" s="44"/>
      <c r="BP271" s="58" t="str">
        <f t="shared" si="127"/>
        <v/>
      </c>
      <c r="BQ271" s="42"/>
      <c r="BR271" s="42"/>
      <c r="BS271" s="42"/>
      <c r="BT271" s="42"/>
      <c r="BU271" s="42"/>
      <c r="BV271" s="42"/>
      <c r="BW271" s="54" t="str">
        <f t="shared" si="128"/>
        <v/>
      </c>
      <c r="BX271" s="44"/>
      <c r="BY271" s="44"/>
      <c r="BZ271" s="44"/>
      <c r="CA271" s="44"/>
      <c r="CB271" s="44"/>
      <c r="CC271" s="44"/>
      <c r="CD271" s="58" t="str">
        <f t="shared" si="129"/>
        <v/>
      </c>
      <c r="CE271" s="42"/>
      <c r="CF271" s="42"/>
      <c r="CG271" s="42"/>
      <c r="CH271" s="42"/>
      <c r="CI271" s="42"/>
      <c r="CJ271" s="42"/>
      <c r="CK271" s="54" t="str">
        <f t="shared" si="130"/>
        <v/>
      </c>
      <c r="CL271" s="42"/>
      <c r="CM271" s="44"/>
      <c r="CN271" s="44"/>
      <c r="CO271" s="44"/>
      <c r="CP271" s="44"/>
      <c r="CQ271" s="44"/>
      <c r="CR271" s="44"/>
      <c r="CS271" s="44"/>
      <c r="CT271" s="58" t="str">
        <f t="shared" si="131"/>
        <v/>
      </c>
      <c r="CU271" s="44"/>
      <c r="CV271" s="44"/>
      <c r="CW271" s="44"/>
      <c r="CX271" s="44"/>
      <c r="CY271" s="44"/>
      <c r="CZ271" s="44"/>
      <c r="DA271" s="58" t="str">
        <f t="shared" si="132"/>
        <v/>
      </c>
      <c r="DB271" s="65"/>
      <c r="DC271" s="65"/>
      <c r="DD271" s="65"/>
      <c r="DE271" s="65"/>
      <c r="DF271" s="65"/>
      <c r="DG271" s="65"/>
      <c r="DH271" s="58" t="str">
        <f t="shared" si="133"/>
        <v/>
      </c>
      <c r="DI271" s="65"/>
      <c r="DJ271" s="65"/>
      <c r="DK271" s="65"/>
      <c r="DL271" s="65"/>
      <c r="DM271" s="65"/>
      <c r="DN271" s="65"/>
      <c r="DO271" s="58" t="str">
        <f t="shared" si="134"/>
        <v/>
      </c>
      <c r="DP271" s="77"/>
      <c r="DQ271" s="77"/>
      <c r="DR271" s="65"/>
      <c r="DS271" s="65"/>
      <c r="DT271" s="65"/>
      <c r="DU271" s="65"/>
      <c r="DV271" s="65"/>
      <c r="DW271" s="65"/>
      <c r="DX271" s="58" t="str">
        <f t="shared" si="135"/>
        <v/>
      </c>
      <c r="DY271" s="43"/>
      <c r="DZ271" s="43"/>
      <c r="EA271" s="43"/>
      <c r="EB271" s="44" t="str">
        <f t="shared" si="136"/>
        <v/>
      </c>
      <c r="EC271" s="42"/>
      <c r="ED271" s="42"/>
      <c r="EE271" s="42"/>
      <c r="EF271" s="42"/>
      <c r="EG271" s="42"/>
      <c r="EH271" s="42"/>
      <c r="EI271" s="56" t="str">
        <f t="shared" si="114"/>
        <v/>
      </c>
      <c r="EJ271" s="42"/>
      <c r="EK271" s="42"/>
      <c r="EL271" s="42"/>
      <c r="EM271" s="42"/>
      <c r="EN271" s="42"/>
      <c r="EO271" s="42"/>
      <c r="EP271" s="42"/>
      <c r="EQ271" s="54" t="str">
        <f t="shared" si="115"/>
        <v>0</v>
      </c>
      <c r="ER271" s="42"/>
      <c r="ES271" s="42"/>
      <c r="ET271" s="42"/>
      <c r="EU271" s="42"/>
      <c r="EV271" s="42"/>
      <c r="EW271" s="42"/>
      <c r="EX271" s="42"/>
      <c r="EY271" s="54" t="str">
        <f t="shared" si="116"/>
        <v>0</v>
      </c>
      <c r="EZ271" s="42"/>
      <c r="FA271" s="42"/>
      <c r="FB271" s="42"/>
      <c r="FC271" s="42"/>
      <c r="FD271" s="42"/>
      <c r="FE271" s="42"/>
      <c r="FF271" s="42"/>
      <c r="FG271" s="54" t="str">
        <f t="shared" si="117"/>
        <v/>
      </c>
      <c r="FH271" s="42"/>
      <c r="FI271" s="42"/>
      <c r="FJ271" s="42"/>
      <c r="FK271" s="42"/>
      <c r="FL271" s="42"/>
      <c r="FM271" s="42"/>
      <c r="FN271" s="42"/>
      <c r="FO271" s="54" t="str">
        <f t="shared" si="118"/>
        <v/>
      </c>
      <c r="FP271" s="42"/>
      <c r="FQ271" s="42"/>
      <c r="FR271" s="42"/>
      <c r="FS271" s="42"/>
      <c r="FT271" s="42"/>
      <c r="FU271" s="42"/>
      <c r="FV271" s="42"/>
      <c r="FW271" s="54" t="str">
        <f t="shared" si="119"/>
        <v/>
      </c>
      <c r="FX271" s="42"/>
    </row>
    <row r="272" spans="1:180">
      <c r="A272" s="41"/>
      <c r="B272" s="41"/>
      <c r="C272" s="41"/>
      <c r="D272" s="41"/>
      <c r="E272" s="42"/>
      <c r="F272" s="42"/>
      <c r="G272" s="42"/>
      <c r="H272" s="42"/>
      <c r="I272" s="42"/>
      <c r="J272" s="42"/>
      <c r="K272" s="54" t="str">
        <f t="shared" si="120"/>
        <v/>
      </c>
      <c r="L272" s="43"/>
      <c r="M272" s="43"/>
      <c r="N272" s="43"/>
      <c r="O272" s="43"/>
      <c r="P272" s="43"/>
      <c r="Q272" s="43"/>
      <c r="R272" s="54" t="e">
        <f t="shared" si="121"/>
        <v>#DIV/0!</v>
      </c>
      <c r="S272" s="43"/>
      <c r="T272" s="43"/>
      <c r="U272" s="43"/>
      <c r="V272" s="43"/>
      <c r="W272" s="43"/>
      <c r="X272" s="43"/>
      <c r="Y272" s="56" t="str">
        <f t="shared" si="122"/>
        <v/>
      </c>
      <c r="Z272" s="42"/>
      <c r="AA272" s="42"/>
      <c r="AB272" s="42"/>
      <c r="AC272" s="42"/>
      <c r="AD272" s="42"/>
      <c r="AE272" s="42"/>
      <c r="AF272" s="54" t="e">
        <f t="shared" si="123"/>
        <v>#DIV/0!</v>
      </c>
      <c r="AG272" s="42"/>
      <c r="AH272" s="42"/>
      <c r="AI272" s="42"/>
      <c r="AJ272" s="42"/>
      <c r="AK272" s="42"/>
      <c r="AL272" s="42"/>
      <c r="AM272" s="54" t="str">
        <f t="shared" si="124"/>
        <v/>
      </c>
      <c r="AN272" s="44"/>
      <c r="AO272" s="44"/>
      <c r="AP272" s="44"/>
      <c r="AQ272" s="44"/>
      <c r="AR272" s="44"/>
      <c r="AS272" s="44"/>
      <c r="AT272" s="58" t="str">
        <f t="shared" si="125"/>
        <v/>
      </c>
      <c r="AU272" s="42"/>
      <c r="AV272" s="42"/>
      <c r="AW272" s="42"/>
      <c r="AX272" s="42"/>
      <c r="AY272" s="42"/>
      <c r="AZ272" s="42"/>
      <c r="BA272" s="54" t="str">
        <f t="shared" ref="BA272:BA335" si="137">IF(SUM(AU272:AZ272)&gt;0,AVERAGE(AU272:AZ272),"")</f>
        <v/>
      </c>
      <c r="BB272" s="44"/>
      <c r="BC272" s="42"/>
      <c r="BD272" s="42"/>
      <c r="BE272" s="42"/>
      <c r="BF272" s="42"/>
      <c r="BG272" s="42"/>
      <c r="BH272" s="42"/>
      <c r="BI272" s="54" t="str">
        <f t="shared" si="126"/>
        <v/>
      </c>
      <c r="BJ272" s="44"/>
      <c r="BK272" s="44"/>
      <c r="BL272" s="44"/>
      <c r="BM272" s="44"/>
      <c r="BN272" s="44"/>
      <c r="BO272" s="44"/>
      <c r="BP272" s="58" t="str">
        <f t="shared" si="127"/>
        <v/>
      </c>
      <c r="BQ272" s="42"/>
      <c r="BR272" s="42"/>
      <c r="BS272" s="42"/>
      <c r="BT272" s="42"/>
      <c r="BU272" s="42"/>
      <c r="BV272" s="42"/>
      <c r="BW272" s="54" t="str">
        <f t="shared" si="128"/>
        <v/>
      </c>
      <c r="BX272" s="44"/>
      <c r="BY272" s="44"/>
      <c r="BZ272" s="44"/>
      <c r="CA272" s="44"/>
      <c r="CB272" s="44"/>
      <c r="CC272" s="44"/>
      <c r="CD272" s="58" t="str">
        <f t="shared" si="129"/>
        <v/>
      </c>
      <c r="CE272" s="42"/>
      <c r="CF272" s="42"/>
      <c r="CG272" s="42"/>
      <c r="CH272" s="42"/>
      <c r="CI272" s="42"/>
      <c r="CJ272" s="42"/>
      <c r="CK272" s="54" t="str">
        <f t="shared" si="130"/>
        <v/>
      </c>
      <c r="CL272" s="42"/>
      <c r="CM272" s="44"/>
      <c r="CN272" s="44"/>
      <c r="CO272" s="44"/>
      <c r="CP272" s="44"/>
      <c r="CQ272" s="44"/>
      <c r="CR272" s="44"/>
      <c r="CS272" s="44"/>
      <c r="CT272" s="58" t="str">
        <f t="shared" si="131"/>
        <v/>
      </c>
      <c r="CU272" s="44"/>
      <c r="CV272" s="44"/>
      <c r="CW272" s="44"/>
      <c r="CX272" s="44"/>
      <c r="CY272" s="44"/>
      <c r="CZ272" s="44"/>
      <c r="DA272" s="58" t="str">
        <f t="shared" si="132"/>
        <v/>
      </c>
      <c r="DB272" s="65"/>
      <c r="DC272" s="65"/>
      <c r="DD272" s="65"/>
      <c r="DE272" s="65"/>
      <c r="DF272" s="65"/>
      <c r="DG272" s="65"/>
      <c r="DH272" s="58" t="str">
        <f t="shared" si="133"/>
        <v/>
      </c>
      <c r="DI272" s="65"/>
      <c r="DJ272" s="65"/>
      <c r="DK272" s="65"/>
      <c r="DL272" s="65"/>
      <c r="DM272" s="65"/>
      <c r="DN272" s="65"/>
      <c r="DO272" s="58" t="str">
        <f t="shared" si="134"/>
        <v/>
      </c>
      <c r="DP272" s="77"/>
      <c r="DQ272" s="77"/>
      <c r="DR272" s="65"/>
      <c r="DS272" s="65"/>
      <c r="DT272" s="65"/>
      <c r="DU272" s="65"/>
      <c r="DV272" s="65"/>
      <c r="DW272" s="65"/>
      <c r="DX272" s="58" t="str">
        <f t="shared" si="135"/>
        <v/>
      </c>
      <c r="DY272" s="43"/>
      <c r="DZ272" s="43"/>
      <c r="EA272" s="43"/>
      <c r="EB272" s="44" t="str">
        <f t="shared" si="136"/>
        <v/>
      </c>
      <c r="EC272" s="42"/>
      <c r="ED272" s="42"/>
      <c r="EE272" s="42"/>
      <c r="EF272" s="42"/>
      <c r="EG272" s="42"/>
      <c r="EH272" s="42"/>
      <c r="EI272" s="56" t="str">
        <f t="shared" ref="EI272:EI335" si="138">IF(SUM(EC272:EH272)&gt;0,AVERAGE(EC272:EH272),"")</f>
        <v/>
      </c>
      <c r="EJ272" s="42"/>
      <c r="EK272" s="42"/>
      <c r="EL272" s="42"/>
      <c r="EM272" s="42"/>
      <c r="EN272" s="42"/>
      <c r="EO272" s="42"/>
      <c r="EP272" s="42"/>
      <c r="EQ272" s="54" t="str">
        <f t="shared" ref="EQ272:EQ335" si="139">IF(SUM(EK272:EP272)&gt;0,AVERAGE(EK272:EP272),"0")</f>
        <v>0</v>
      </c>
      <c r="ER272" s="42"/>
      <c r="ES272" s="42"/>
      <c r="ET272" s="42"/>
      <c r="EU272" s="42"/>
      <c r="EV272" s="42"/>
      <c r="EW272" s="42"/>
      <c r="EX272" s="42"/>
      <c r="EY272" s="54" t="str">
        <f t="shared" ref="EY272:EY335" si="140">IF(SUM(ES272:EX272)&gt;0,AVERAGE(ES272:EX272),"0")</f>
        <v>0</v>
      </c>
      <c r="EZ272" s="42"/>
      <c r="FA272" s="42"/>
      <c r="FB272" s="42"/>
      <c r="FC272" s="42"/>
      <c r="FD272" s="42"/>
      <c r="FE272" s="42"/>
      <c r="FF272" s="42"/>
      <c r="FG272" s="54" t="str">
        <f t="shared" ref="FG272:FG335" si="141">IF(SUM(FA272:FF272)&gt;0,AVERAGE(FA272:FF272),"")</f>
        <v/>
      </c>
      <c r="FH272" s="42"/>
      <c r="FI272" s="42"/>
      <c r="FJ272" s="42"/>
      <c r="FK272" s="42"/>
      <c r="FL272" s="42"/>
      <c r="FM272" s="42"/>
      <c r="FN272" s="42"/>
      <c r="FO272" s="54" t="str">
        <f t="shared" ref="FO272:FO335" si="142">IF(SUM(FI272:FN272)&gt;0,AVERAGE(FI272:FN272),"")</f>
        <v/>
      </c>
      <c r="FP272" s="42"/>
      <c r="FQ272" s="42"/>
      <c r="FR272" s="42"/>
      <c r="FS272" s="42"/>
      <c r="FT272" s="42"/>
      <c r="FU272" s="42"/>
      <c r="FV272" s="42"/>
      <c r="FW272" s="54" t="str">
        <f t="shared" ref="FW272:FW335" si="143">IF(SUM(FQ272:FV272)&gt;0,AVERAGE(FQ272:FV272),"")</f>
        <v/>
      </c>
      <c r="FX272" s="42"/>
    </row>
    <row r="273" spans="1:180">
      <c r="A273" s="41"/>
      <c r="B273" s="41"/>
      <c r="C273" s="41"/>
      <c r="D273" s="41"/>
      <c r="E273" s="42"/>
      <c r="F273" s="42"/>
      <c r="G273" s="42"/>
      <c r="H273" s="42"/>
      <c r="I273" s="42"/>
      <c r="J273" s="42"/>
      <c r="K273" s="54" t="str">
        <f t="shared" ref="K273:K336" si="144">IF(SUM(E273:J273)&gt;0,AVERAGE(E273:J273),"")</f>
        <v/>
      </c>
      <c r="L273" s="43"/>
      <c r="M273" s="43"/>
      <c r="N273" s="43"/>
      <c r="O273" s="43"/>
      <c r="P273" s="43"/>
      <c r="Q273" s="43"/>
      <c r="R273" s="54" t="e">
        <f t="shared" ref="R273:R336" si="145">AVERAGE(L273:Q273)</f>
        <v>#DIV/0!</v>
      </c>
      <c r="S273" s="43"/>
      <c r="T273" s="43"/>
      <c r="U273" s="43"/>
      <c r="V273" s="43"/>
      <c r="W273" s="43"/>
      <c r="X273" s="43"/>
      <c r="Y273" s="56" t="str">
        <f t="shared" ref="Y273:Y336" si="146">IF(SUM(S273:X273)&gt;0,AVERAGE(S273:X273),"")</f>
        <v/>
      </c>
      <c r="Z273" s="42"/>
      <c r="AA273" s="42"/>
      <c r="AB273" s="42"/>
      <c r="AC273" s="42"/>
      <c r="AD273" s="42"/>
      <c r="AE273" s="42"/>
      <c r="AF273" s="54" t="e">
        <f t="shared" ref="AF273:AF336" si="147">AVERAGE(Z273:AE273)</f>
        <v>#DIV/0!</v>
      </c>
      <c r="AG273" s="42"/>
      <c r="AH273" s="42"/>
      <c r="AI273" s="42"/>
      <c r="AJ273" s="42"/>
      <c r="AK273" s="42"/>
      <c r="AL273" s="42"/>
      <c r="AM273" s="54" t="str">
        <f t="shared" ref="AM273:AM336" si="148">IF(SUM(AG273:AL273)&gt;0,AVERAGE(AG273:AL273),"")</f>
        <v/>
      </c>
      <c r="AN273" s="44"/>
      <c r="AO273" s="44"/>
      <c r="AP273" s="44"/>
      <c r="AQ273" s="44"/>
      <c r="AR273" s="44"/>
      <c r="AS273" s="44"/>
      <c r="AT273" s="58" t="str">
        <f t="shared" ref="AT273:AT336" si="149">IF(SUM(AN273:AS273)&gt;0,AVERAGE(AN273:AS273),"")</f>
        <v/>
      </c>
      <c r="AU273" s="42"/>
      <c r="AV273" s="42"/>
      <c r="AW273" s="42"/>
      <c r="AX273" s="42"/>
      <c r="AY273" s="42"/>
      <c r="AZ273" s="42"/>
      <c r="BA273" s="54" t="str">
        <f t="shared" si="137"/>
        <v/>
      </c>
      <c r="BB273" s="44"/>
      <c r="BC273" s="42"/>
      <c r="BD273" s="42"/>
      <c r="BE273" s="42"/>
      <c r="BF273" s="42"/>
      <c r="BG273" s="42"/>
      <c r="BH273" s="42"/>
      <c r="BI273" s="54" t="str">
        <f t="shared" ref="BI273:BI336" si="150">IF(SUM(BC273:BH273)&gt;0,AVERAGE(BC273:BH273),"")</f>
        <v/>
      </c>
      <c r="BJ273" s="44"/>
      <c r="BK273" s="44"/>
      <c r="BL273" s="44"/>
      <c r="BM273" s="44"/>
      <c r="BN273" s="44"/>
      <c r="BO273" s="44"/>
      <c r="BP273" s="58" t="str">
        <f t="shared" ref="BP273:BP336" si="151">IF(SUM(BJ273:BO273)&gt;0,AVERAGE(BJ273:BO273),"")</f>
        <v/>
      </c>
      <c r="BQ273" s="42"/>
      <c r="BR273" s="42"/>
      <c r="BS273" s="42"/>
      <c r="BT273" s="42"/>
      <c r="BU273" s="42"/>
      <c r="BV273" s="42"/>
      <c r="BW273" s="54" t="str">
        <f t="shared" ref="BW273:BW336" si="152">IF(SUM(BQ273:BV273)&gt;0,AVERAGE(BQ273:BV273),"")</f>
        <v/>
      </c>
      <c r="BX273" s="44"/>
      <c r="BY273" s="44"/>
      <c r="BZ273" s="44"/>
      <c r="CA273" s="44"/>
      <c r="CB273" s="44"/>
      <c r="CC273" s="44"/>
      <c r="CD273" s="58" t="str">
        <f t="shared" ref="CD273:CD336" si="153">IF(SUM(BX273:CC273)&gt;0,AVERAGE(BX273:CC273),"")</f>
        <v/>
      </c>
      <c r="CE273" s="42"/>
      <c r="CF273" s="42"/>
      <c r="CG273" s="42"/>
      <c r="CH273" s="42"/>
      <c r="CI273" s="42"/>
      <c r="CJ273" s="42"/>
      <c r="CK273" s="54" t="str">
        <f t="shared" ref="CK273:CK336" si="154">IF(SUM(CE273:CJ273)&gt;0,AVERAGE(CE273:CJ273),"")</f>
        <v/>
      </c>
      <c r="CL273" s="42"/>
      <c r="CM273" s="44"/>
      <c r="CN273" s="44"/>
      <c r="CO273" s="44"/>
      <c r="CP273" s="44"/>
      <c r="CQ273" s="44"/>
      <c r="CR273" s="44"/>
      <c r="CS273" s="44"/>
      <c r="CT273" s="58" t="str">
        <f t="shared" ref="CT273:CT336" si="155">IF(SUM(CN273:CS273)&gt;0,AVERAGE(CN273:CS273),"")</f>
        <v/>
      </c>
      <c r="CU273" s="44"/>
      <c r="CV273" s="44"/>
      <c r="CW273" s="44"/>
      <c r="CX273" s="44"/>
      <c r="CY273" s="44"/>
      <c r="CZ273" s="44"/>
      <c r="DA273" s="58" t="str">
        <f t="shared" ref="DA273:DA336" si="156">IF(SUM(CU273:CZ273)&gt;0,AVERAGE(CU273:CZ273),"")</f>
        <v/>
      </c>
      <c r="DB273" s="65"/>
      <c r="DC273" s="65"/>
      <c r="DD273" s="65"/>
      <c r="DE273" s="65"/>
      <c r="DF273" s="65"/>
      <c r="DG273" s="65"/>
      <c r="DH273" s="58" t="str">
        <f t="shared" ref="DH273:DH336" si="157">IF(SUM(DB273:DG273)&gt;0,(AVERAGE(DB273:DG273)*1440)/1000000,"")</f>
        <v/>
      </c>
      <c r="DI273" s="65"/>
      <c r="DJ273" s="65"/>
      <c r="DK273" s="65"/>
      <c r="DL273" s="65"/>
      <c r="DM273" s="65"/>
      <c r="DN273" s="65"/>
      <c r="DO273" s="58" t="str">
        <f t="shared" ref="DO273:DO336" si="158">IF(SUM(DI273:DN273)&gt;0,(AVERAGE(DI273:DN273)*1440)/1000000,"")</f>
        <v/>
      </c>
      <c r="DP273" s="77"/>
      <c r="DQ273" s="77"/>
      <c r="DR273" s="65"/>
      <c r="DS273" s="65"/>
      <c r="DT273" s="65"/>
      <c r="DU273" s="65"/>
      <c r="DV273" s="65"/>
      <c r="DW273" s="65"/>
      <c r="DX273" s="58" t="str">
        <f t="shared" ref="DX273:DX336" si="159">IF(SUM(DR273:DW273)&gt;0,(AVERAGE(DR273:DW273)*1440)/1000000,"")</f>
        <v/>
      </c>
      <c r="DY273" s="43"/>
      <c r="DZ273" s="43"/>
      <c r="EA273" s="43"/>
      <c r="EB273" s="44" t="str">
        <f t="shared" si="136"/>
        <v/>
      </c>
      <c r="EC273" s="42"/>
      <c r="ED273" s="42"/>
      <c r="EE273" s="42"/>
      <c r="EF273" s="42"/>
      <c r="EG273" s="42"/>
      <c r="EH273" s="42"/>
      <c r="EI273" s="56" t="str">
        <f t="shared" si="138"/>
        <v/>
      </c>
      <c r="EJ273" s="42"/>
      <c r="EK273" s="42"/>
      <c r="EL273" s="42"/>
      <c r="EM273" s="42"/>
      <c r="EN273" s="42"/>
      <c r="EO273" s="42"/>
      <c r="EP273" s="42"/>
      <c r="EQ273" s="54" t="str">
        <f t="shared" si="139"/>
        <v>0</v>
      </c>
      <c r="ER273" s="42"/>
      <c r="ES273" s="42"/>
      <c r="ET273" s="42"/>
      <c r="EU273" s="42"/>
      <c r="EV273" s="42"/>
      <c r="EW273" s="42"/>
      <c r="EX273" s="42"/>
      <c r="EY273" s="54" t="str">
        <f t="shared" si="140"/>
        <v>0</v>
      </c>
      <c r="EZ273" s="42"/>
      <c r="FA273" s="42"/>
      <c r="FB273" s="42"/>
      <c r="FC273" s="42"/>
      <c r="FD273" s="42"/>
      <c r="FE273" s="42"/>
      <c r="FF273" s="42"/>
      <c r="FG273" s="54" t="str">
        <f t="shared" si="141"/>
        <v/>
      </c>
      <c r="FH273" s="42"/>
      <c r="FI273" s="42"/>
      <c r="FJ273" s="42"/>
      <c r="FK273" s="42"/>
      <c r="FL273" s="42"/>
      <c r="FM273" s="42"/>
      <c r="FN273" s="42"/>
      <c r="FO273" s="54" t="str">
        <f t="shared" si="142"/>
        <v/>
      </c>
      <c r="FP273" s="42"/>
      <c r="FQ273" s="42"/>
      <c r="FR273" s="42"/>
      <c r="FS273" s="42"/>
      <c r="FT273" s="42"/>
      <c r="FU273" s="42"/>
      <c r="FV273" s="42"/>
      <c r="FW273" s="54" t="str">
        <f t="shared" si="143"/>
        <v/>
      </c>
      <c r="FX273" s="42"/>
    </row>
    <row r="274" spans="1:180">
      <c r="A274" s="41"/>
      <c r="B274" s="41"/>
      <c r="C274" s="41"/>
      <c r="D274" s="41"/>
      <c r="E274" s="42"/>
      <c r="F274" s="42"/>
      <c r="G274" s="42"/>
      <c r="H274" s="42"/>
      <c r="I274" s="42"/>
      <c r="J274" s="42"/>
      <c r="K274" s="54" t="str">
        <f t="shared" si="144"/>
        <v/>
      </c>
      <c r="L274" s="43"/>
      <c r="M274" s="43"/>
      <c r="N274" s="43"/>
      <c r="O274" s="43"/>
      <c r="P274" s="43"/>
      <c r="Q274" s="43"/>
      <c r="R274" s="54" t="e">
        <f t="shared" si="145"/>
        <v>#DIV/0!</v>
      </c>
      <c r="S274" s="43"/>
      <c r="T274" s="43"/>
      <c r="U274" s="43"/>
      <c r="V274" s="43"/>
      <c r="W274" s="43"/>
      <c r="X274" s="43"/>
      <c r="Y274" s="56" t="str">
        <f t="shared" si="146"/>
        <v/>
      </c>
      <c r="Z274" s="42"/>
      <c r="AA274" s="42"/>
      <c r="AB274" s="42"/>
      <c r="AC274" s="42"/>
      <c r="AD274" s="42"/>
      <c r="AE274" s="42"/>
      <c r="AF274" s="54" t="e">
        <f t="shared" si="147"/>
        <v>#DIV/0!</v>
      </c>
      <c r="AG274" s="42"/>
      <c r="AH274" s="42"/>
      <c r="AI274" s="42"/>
      <c r="AJ274" s="42"/>
      <c r="AK274" s="42"/>
      <c r="AL274" s="42"/>
      <c r="AM274" s="54" t="str">
        <f t="shared" si="148"/>
        <v/>
      </c>
      <c r="AN274" s="44"/>
      <c r="AO274" s="44"/>
      <c r="AP274" s="44"/>
      <c r="AQ274" s="44"/>
      <c r="AR274" s="44"/>
      <c r="AS274" s="44"/>
      <c r="AT274" s="58" t="str">
        <f t="shared" si="149"/>
        <v/>
      </c>
      <c r="AU274" s="42"/>
      <c r="AV274" s="42"/>
      <c r="AW274" s="42"/>
      <c r="AX274" s="42"/>
      <c r="AY274" s="42"/>
      <c r="AZ274" s="42"/>
      <c r="BA274" s="54" t="str">
        <f t="shared" si="137"/>
        <v/>
      </c>
      <c r="BB274" s="44"/>
      <c r="BC274" s="42"/>
      <c r="BD274" s="42"/>
      <c r="BE274" s="42"/>
      <c r="BF274" s="42"/>
      <c r="BG274" s="42"/>
      <c r="BH274" s="42"/>
      <c r="BI274" s="54" t="str">
        <f t="shared" si="150"/>
        <v/>
      </c>
      <c r="BJ274" s="44"/>
      <c r="BK274" s="44"/>
      <c r="BL274" s="44"/>
      <c r="BM274" s="44"/>
      <c r="BN274" s="44"/>
      <c r="BO274" s="44"/>
      <c r="BP274" s="58" t="str">
        <f t="shared" si="151"/>
        <v/>
      </c>
      <c r="BQ274" s="42"/>
      <c r="BR274" s="42"/>
      <c r="BS274" s="42"/>
      <c r="BT274" s="42"/>
      <c r="BU274" s="42"/>
      <c r="BV274" s="42"/>
      <c r="BW274" s="54" t="str">
        <f t="shared" si="152"/>
        <v/>
      </c>
      <c r="BX274" s="44"/>
      <c r="BY274" s="44"/>
      <c r="BZ274" s="44"/>
      <c r="CA274" s="44"/>
      <c r="CB274" s="44"/>
      <c r="CC274" s="44"/>
      <c r="CD274" s="58" t="str">
        <f t="shared" si="153"/>
        <v/>
      </c>
      <c r="CE274" s="42"/>
      <c r="CF274" s="42"/>
      <c r="CG274" s="42"/>
      <c r="CH274" s="42"/>
      <c r="CI274" s="42"/>
      <c r="CJ274" s="42"/>
      <c r="CK274" s="54" t="str">
        <f t="shared" si="154"/>
        <v/>
      </c>
      <c r="CL274" s="42"/>
      <c r="CM274" s="44"/>
      <c r="CN274" s="44"/>
      <c r="CO274" s="44"/>
      <c r="CP274" s="44"/>
      <c r="CQ274" s="44"/>
      <c r="CR274" s="44"/>
      <c r="CS274" s="44"/>
      <c r="CT274" s="58" t="str">
        <f t="shared" si="155"/>
        <v/>
      </c>
      <c r="CU274" s="44"/>
      <c r="CV274" s="44"/>
      <c r="CW274" s="44"/>
      <c r="CX274" s="44"/>
      <c r="CY274" s="44"/>
      <c r="CZ274" s="44"/>
      <c r="DA274" s="58" t="str">
        <f t="shared" si="156"/>
        <v/>
      </c>
      <c r="DB274" s="65"/>
      <c r="DC274" s="65"/>
      <c r="DD274" s="65"/>
      <c r="DE274" s="65"/>
      <c r="DF274" s="65"/>
      <c r="DG274" s="65"/>
      <c r="DH274" s="58" t="str">
        <f t="shared" si="157"/>
        <v/>
      </c>
      <c r="DI274" s="65"/>
      <c r="DJ274" s="65"/>
      <c r="DK274" s="65"/>
      <c r="DL274" s="65"/>
      <c r="DM274" s="65"/>
      <c r="DN274" s="65"/>
      <c r="DO274" s="58" t="str">
        <f t="shared" si="158"/>
        <v/>
      </c>
      <c r="DP274" s="77"/>
      <c r="DQ274" s="77"/>
      <c r="DR274" s="65"/>
      <c r="DS274" s="65"/>
      <c r="DT274" s="65"/>
      <c r="DU274" s="65"/>
      <c r="DV274" s="65"/>
      <c r="DW274" s="65"/>
      <c r="DX274" s="58" t="str">
        <f t="shared" si="159"/>
        <v/>
      </c>
      <c r="DY274" s="43"/>
      <c r="DZ274" s="43"/>
      <c r="EA274" s="43"/>
      <c r="EB274" s="44" t="str">
        <f t="shared" ref="EB274:EB337" si="160">IF(DZ274&gt;0,DO274-((DZ274-DZ273)*0.146),"")</f>
        <v/>
      </c>
      <c r="EC274" s="42"/>
      <c r="ED274" s="42"/>
      <c r="EE274" s="42"/>
      <c r="EF274" s="42"/>
      <c r="EG274" s="42"/>
      <c r="EH274" s="42"/>
      <c r="EI274" s="56" t="str">
        <f t="shared" si="138"/>
        <v/>
      </c>
      <c r="EJ274" s="42"/>
      <c r="EK274" s="42"/>
      <c r="EL274" s="42"/>
      <c r="EM274" s="42"/>
      <c r="EN274" s="42"/>
      <c r="EO274" s="42"/>
      <c r="EP274" s="42"/>
      <c r="EQ274" s="54" t="str">
        <f t="shared" si="139"/>
        <v>0</v>
      </c>
      <c r="ER274" s="42"/>
      <c r="ES274" s="42"/>
      <c r="ET274" s="42"/>
      <c r="EU274" s="42"/>
      <c r="EV274" s="42"/>
      <c r="EW274" s="42"/>
      <c r="EX274" s="42"/>
      <c r="EY274" s="54" t="str">
        <f t="shared" si="140"/>
        <v>0</v>
      </c>
      <c r="EZ274" s="42"/>
      <c r="FA274" s="42"/>
      <c r="FB274" s="42"/>
      <c r="FC274" s="42"/>
      <c r="FD274" s="42"/>
      <c r="FE274" s="42"/>
      <c r="FF274" s="42"/>
      <c r="FG274" s="54" t="str">
        <f t="shared" si="141"/>
        <v/>
      </c>
      <c r="FH274" s="42"/>
      <c r="FI274" s="42"/>
      <c r="FJ274" s="42"/>
      <c r="FK274" s="42"/>
      <c r="FL274" s="42"/>
      <c r="FM274" s="42"/>
      <c r="FN274" s="42"/>
      <c r="FO274" s="54" t="str">
        <f t="shared" si="142"/>
        <v/>
      </c>
      <c r="FP274" s="42"/>
      <c r="FQ274" s="42"/>
      <c r="FR274" s="42"/>
      <c r="FS274" s="42"/>
      <c r="FT274" s="42"/>
      <c r="FU274" s="42"/>
      <c r="FV274" s="42"/>
      <c r="FW274" s="54" t="str">
        <f t="shared" si="143"/>
        <v/>
      </c>
      <c r="FX274" s="42"/>
    </row>
    <row r="275" spans="1:180">
      <c r="A275" s="41"/>
      <c r="B275" s="41"/>
      <c r="C275" s="41"/>
      <c r="D275" s="41"/>
      <c r="E275" s="42"/>
      <c r="F275" s="42"/>
      <c r="G275" s="42"/>
      <c r="H275" s="42"/>
      <c r="I275" s="42"/>
      <c r="J275" s="42"/>
      <c r="K275" s="54" t="str">
        <f t="shared" si="144"/>
        <v/>
      </c>
      <c r="L275" s="43"/>
      <c r="M275" s="43"/>
      <c r="N275" s="43"/>
      <c r="O275" s="43"/>
      <c r="P275" s="43"/>
      <c r="Q275" s="43"/>
      <c r="R275" s="54" t="e">
        <f t="shared" si="145"/>
        <v>#DIV/0!</v>
      </c>
      <c r="S275" s="43"/>
      <c r="T275" s="43"/>
      <c r="U275" s="43"/>
      <c r="V275" s="43"/>
      <c r="W275" s="43"/>
      <c r="X275" s="43"/>
      <c r="Y275" s="56" t="str">
        <f t="shared" si="146"/>
        <v/>
      </c>
      <c r="Z275" s="42"/>
      <c r="AA275" s="42"/>
      <c r="AB275" s="42"/>
      <c r="AC275" s="42"/>
      <c r="AD275" s="42"/>
      <c r="AE275" s="42"/>
      <c r="AF275" s="54" t="e">
        <f t="shared" si="147"/>
        <v>#DIV/0!</v>
      </c>
      <c r="AG275" s="42"/>
      <c r="AH275" s="42"/>
      <c r="AI275" s="42"/>
      <c r="AJ275" s="42"/>
      <c r="AK275" s="42"/>
      <c r="AL275" s="42"/>
      <c r="AM275" s="54" t="str">
        <f t="shared" si="148"/>
        <v/>
      </c>
      <c r="AN275" s="44"/>
      <c r="AO275" s="44"/>
      <c r="AP275" s="44"/>
      <c r="AQ275" s="44"/>
      <c r="AR275" s="44"/>
      <c r="AS275" s="44"/>
      <c r="AT275" s="58" t="str">
        <f t="shared" si="149"/>
        <v/>
      </c>
      <c r="AU275" s="42"/>
      <c r="AV275" s="42"/>
      <c r="AW275" s="42"/>
      <c r="AX275" s="42"/>
      <c r="AY275" s="42"/>
      <c r="AZ275" s="42"/>
      <c r="BA275" s="54" t="str">
        <f t="shared" si="137"/>
        <v/>
      </c>
      <c r="BB275" s="44"/>
      <c r="BC275" s="42"/>
      <c r="BD275" s="42"/>
      <c r="BE275" s="42"/>
      <c r="BF275" s="42"/>
      <c r="BG275" s="42"/>
      <c r="BH275" s="42"/>
      <c r="BI275" s="54" t="str">
        <f t="shared" si="150"/>
        <v/>
      </c>
      <c r="BJ275" s="44"/>
      <c r="BK275" s="44"/>
      <c r="BL275" s="44"/>
      <c r="BM275" s="44"/>
      <c r="BN275" s="44"/>
      <c r="BO275" s="44"/>
      <c r="BP275" s="58" t="str">
        <f t="shared" si="151"/>
        <v/>
      </c>
      <c r="BQ275" s="42"/>
      <c r="BR275" s="42"/>
      <c r="BS275" s="42"/>
      <c r="BT275" s="42"/>
      <c r="BU275" s="42"/>
      <c r="BV275" s="42"/>
      <c r="BW275" s="54" t="str">
        <f t="shared" si="152"/>
        <v/>
      </c>
      <c r="BX275" s="44"/>
      <c r="BY275" s="44"/>
      <c r="BZ275" s="44"/>
      <c r="CA275" s="44"/>
      <c r="CB275" s="44"/>
      <c r="CC275" s="44"/>
      <c r="CD275" s="58" t="str">
        <f t="shared" si="153"/>
        <v/>
      </c>
      <c r="CE275" s="42"/>
      <c r="CF275" s="42"/>
      <c r="CG275" s="42"/>
      <c r="CH275" s="42"/>
      <c r="CI275" s="42"/>
      <c r="CJ275" s="42"/>
      <c r="CK275" s="54" t="str">
        <f t="shared" si="154"/>
        <v/>
      </c>
      <c r="CL275" s="42"/>
      <c r="CM275" s="44"/>
      <c r="CN275" s="44"/>
      <c r="CO275" s="44"/>
      <c r="CP275" s="44"/>
      <c r="CQ275" s="44"/>
      <c r="CR275" s="44"/>
      <c r="CS275" s="44"/>
      <c r="CT275" s="58" t="str">
        <f t="shared" si="155"/>
        <v/>
      </c>
      <c r="CU275" s="44"/>
      <c r="CV275" s="44"/>
      <c r="CW275" s="44"/>
      <c r="CX275" s="44"/>
      <c r="CY275" s="44"/>
      <c r="CZ275" s="44"/>
      <c r="DA275" s="58" t="str">
        <f t="shared" si="156"/>
        <v/>
      </c>
      <c r="DB275" s="65"/>
      <c r="DC275" s="65"/>
      <c r="DD275" s="65"/>
      <c r="DE275" s="65"/>
      <c r="DF275" s="65"/>
      <c r="DG275" s="65"/>
      <c r="DH275" s="58" t="str">
        <f t="shared" si="157"/>
        <v/>
      </c>
      <c r="DI275" s="65"/>
      <c r="DJ275" s="65"/>
      <c r="DK275" s="65"/>
      <c r="DL275" s="65"/>
      <c r="DM275" s="65"/>
      <c r="DN275" s="65"/>
      <c r="DO275" s="58" t="str">
        <f t="shared" si="158"/>
        <v/>
      </c>
      <c r="DP275" s="77"/>
      <c r="DQ275" s="77"/>
      <c r="DR275" s="65"/>
      <c r="DS275" s="65"/>
      <c r="DT275" s="65"/>
      <c r="DU275" s="65"/>
      <c r="DV275" s="65"/>
      <c r="DW275" s="65"/>
      <c r="DX275" s="58" t="str">
        <f t="shared" si="159"/>
        <v/>
      </c>
      <c r="DY275" s="43"/>
      <c r="DZ275" s="43"/>
      <c r="EA275" s="43"/>
      <c r="EB275" s="44" t="str">
        <f t="shared" si="160"/>
        <v/>
      </c>
      <c r="EC275" s="42"/>
      <c r="ED275" s="42"/>
      <c r="EE275" s="42"/>
      <c r="EF275" s="42"/>
      <c r="EG275" s="42"/>
      <c r="EH275" s="42"/>
      <c r="EI275" s="56" t="str">
        <f t="shared" si="138"/>
        <v/>
      </c>
      <c r="EJ275" s="42"/>
      <c r="EK275" s="42"/>
      <c r="EL275" s="42"/>
      <c r="EM275" s="42"/>
      <c r="EN275" s="42"/>
      <c r="EO275" s="42"/>
      <c r="EP275" s="42"/>
      <c r="EQ275" s="54" t="str">
        <f t="shared" si="139"/>
        <v>0</v>
      </c>
      <c r="ER275" s="42"/>
      <c r="ES275" s="42"/>
      <c r="ET275" s="42"/>
      <c r="EU275" s="42"/>
      <c r="EV275" s="42"/>
      <c r="EW275" s="42"/>
      <c r="EX275" s="42"/>
      <c r="EY275" s="54" t="str">
        <f t="shared" si="140"/>
        <v>0</v>
      </c>
      <c r="EZ275" s="42"/>
      <c r="FA275" s="42"/>
      <c r="FB275" s="42"/>
      <c r="FC275" s="42"/>
      <c r="FD275" s="42"/>
      <c r="FE275" s="42"/>
      <c r="FF275" s="42"/>
      <c r="FG275" s="54" t="str">
        <f t="shared" si="141"/>
        <v/>
      </c>
      <c r="FH275" s="42"/>
      <c r="FI275" s="42"/>
      <c r="FJ275" s="42"/>
      <c r="FK275" s="42"/>
      <c r="FL275" s="42"/>
      <c r="FM275" s="42"/>
      <c r="FN275" s="42"/>
      <c r="FO275" s="54" t="str">
        <f t="shared" si="142"/>
        <v/>
      </c>
      <c r="FP275" s="42"/>
      <c r="FQ275" s="42"/>
      <c r="FR275" s="42"/>
      <c r="FS275" s="42"/>
      <c r="FT275" s="42"/>
      <c r="FU275" s="42"/>
      <c r="FV275" s="42"/>
      <c r="FW275" s="54" t="str">
        <f t="shared" si="143"/>
        <v/>
      </c>
      <c r="FX275" s="42"/>
    </row>
    <row r="276" spans="1:180">
      <c r="A276" s="41"/>
      <c r="B276" s="41"/>
      <c r="C276" s="41"/>
      <c r="D276" s="41"/>
      <c r="E276" s="42"/>
      <c r="F276" s="42"/>
      <c r="G276" s="42"/>
      <c r="H276" s="42"/>
      <c r="I276" s="42"/>
      <c r="J276" s="42"/>
      <c r="K276" s="54" t="str">
        <f t="shared" si="144"/>
        <v/>
      </c>
      <c r="L276" s="43"/>
      <c r="M276" s="43"/>
      <c r="N276" s="43"/>
      <c r="O276" s="43"/>
      <c r="P276" s="43"/>
      <c r="Q276" s="43"/>
      <c r="R276" s="54" t="e">
        <f t="shared" si="145"/>
        <v>#DIV/0!</v>
      </c>
      <c r="S276" s="43"/>
      <c r="T276" s="43"/>
      <c r="U276" s="43"/>
      <c r="V276" s="43"/>
      <c r="W276" s="43"/>
      <c r="X276" s="43"/>
      <c r="Y276" s="56" t="str">
        <f t="shared" si="146"/>
        <v/>
      </c>
      <c r="Z276" s="42"/>
      <c r="AA276" s="42"/>
      <c r="AB276" s="42"/>
      <c r="AC276" s="42"/>
      <c r="AD276" s="42"/>
      <c r="AE276" s="42"/>
      <c r="AF276" s="54" t="e">
        <f t="shared" si="147"/>
        <v>#DIV/0!</v>
      </c>
      <c r="AG276" s="42"/>
      <c r="AH276" s="42"/>
      <c r="AI276" s="42"/>
      <c r="AJ276" s="42"/>
      <c r="AK276" s="42"/>
      <c r="AL276" s="42"/>
      <c r="AM276" s="54" t="str">
        <f t="shared" si="148"/>
        <v/>
      </c>
      <c r="AN276" s="44"/>
      <c r="AO276" s="44"/>
      <c r="AP276" s="44"/>
      <c r="AQ276" s="44"/>
      <c r="AR276" s="44"/>
      <c r="AS276" s="44"/>
      <c r="AT276" s="58" t="str">
        <f t="shared" si="149"/>
        <v/>
      </c>
      <c r="AU276" s="42"/>
      <c r="AV276" s="42"/>
      <c r="AW276" s="42"/>
      <c r="AX276" s="42"/>
      <c r="AY276" s="42"/>
      <c r="AZ276" s="42"/>
      <c r="BA276" s="54" t="str">
        <f t="shared" si="137"/>
        <v/>
      </c>
      <c r="BB276" s="44"/>
      <c r="BC276" s="42"/>
      <c r="BD276" s="42"/>
      <c r="BE276" s="42"/>
      <c r="BF276" s="42"/>
      <c r="BG276" s="42"/>
      <c r="BH276" s="42"/>
      <c r="BI276" s="54" t="str">
        <f t="shared" si="150"/>
        <v/>
      </c>
      <c r="BJ276" s="44"/>
      <c r="BK276" s="44"/>
      <c r="BL276" s="44"/>
      <c r="BM276" s="44"/>
      <c r="BN276" s="44"/>
      <c r="BO276" s="44"/>
      <c r="BP276" s="58" t="str">
        <f t="shared" si="151"/>
        <v/>
      </c>
      <c r="BQ276" s="42"/>
      <c r="BR276" s="42"/>
      <c r="BS276" s="42"/>
      <c r="BT276" s="42"/>
      <c r="BU276" s="42"/>
      <c r="BV276" s="42"/>
      <c r="BW276" s="54" t="str">
        <f t="shared" si="152"/>
        <v/>
      </c>
      <c r="BX276" s="44"/>
      <c r="BY276" s="44"/>
      <c r="BZ276" s="44"/>
      <c r="CA276" s="44"/>
      <c r="CB276" s="44"/>
      <c r="CC276" s="44"/>
      <c r="CD276" s="58" t="str">
        <f t="shared" si="153"/>
        <v/>
      </c>
      <c r="CE276" s="42"/>
      <c r="CF276" s="42"/>
      <c r="CG276" s="42"/>
      <c r="CH276" s="42"/>
      <c r="CI276" s="42"/>
      <c r="CJ276" s="42"/>
      <c r="CK276" s="54" t="str">
        <f t="shared" si="154"/>
        <v/>
      </c>
      <c r="CL276" s="42"/>
      <c r="CM276" s="44"/>
      <c r="CN276" s="44"/>
      <c r="CO276" s="44"/>
      <c r="CP276" s="44"/>
      <c r="CQ276" s="44"/>
      <c r="CR276" s="44"/>
      <c r="CS276" s="44"/>
      <c r="CT276" s="58" t="str">
        <f t="shared" si="155"/>
        <v/>
      </c>
      <c r="CU276" s="44"/>
      <c r="CV276" s="44"/>
      <c r="CW276" s="44"/>
      <c r="CX276" s="44"/>
      <c r="CY276" s="44"/>
      <c r="CZ276" s="44"/>
      <c r="DA276" s="58" t="str">
        <f t="shared" si="156"/>
        <v/>
      </c>
      <c r="DB276" s="65"/>
      <c r="DC276" s="65"/>
      <c r="DD276" s="65"/>
      <c r="DE276" s="65"/>
      <c r="DF276" s="65"/>
      <c r="DG276" s="65"/>
      <c r="DH276" s="58" t="str">
        <f t="shared" si="157"/>
        <v/>
      </c>
      <c r="DI276" s="65"/>
      <c r="DJ276" s="65"/>
      <c r="DK276" s="65"/>
      <c r="DL276" s="65"/>
      <c r="DM276" s="65"/>
      <c r="DN276" s="65"/>
      <c r="DO276" s="58" t="str">
        <f t="shared" si="158"/>
        <v/>
      </c>
      <c r="DP276" s="77"/>
      <c r="DQ276" s="77"/>
      <c r="DR276" s="65"/>
      <c r="DS276" s="65"/>
      <c r="DT276" s="65"/>
      <c r="DU276" s="65"/>
      <c r="DV276" s="65"/>
      <c r="DW276" s="65"/>
      <c r="DX276" s="58" t="str">
        <f t="shared" si="159"/>
        <v/>
      </c>
      <c r="DY276" s="43"/>
      <c r="DZ276" s="43"/>
      <c r="EA276" s="43"/>
      <c r="EB276" s="44" t="str">
        <f t="shared" si="160"/>
        <v/>
      </c>
      <c r="EC276" s="42"/>
      <c r="ED276" s="42"/>
      <c r="EE276" s="42"/>
      <c r="EF276" s="42"/>
      <c r="EG276" s="42"/>
      <c r="EH276" s="42"/>
      <c r="EI276" s="56" t="str">
        <f t="shared" si="138"/>
        <v/>
      </c>
      <c r="EJ276" s="42"/>
      <c r="EK276" s="42"/>
      <c r="EL276" s="42"/>
      <c r="EM276" s="42"/>
      <c r="EN276" s="42"/>
      <c r="EO276" s="42"/>
      <c r="EP276" s="42"/>
      <c r="EQ276" s="54" t="str">
        <f t="shared" si="139"/>
        <v>0</v>
      </c>
      <c r="ER276" s="42"/>
      <c r="ES276" s="42"/>
      <c r="ET276" s="42"/>
      <c r="EU276" s="42"/>
      <c r="EV276" s="42"/>
      <c r="EW276" s="42"/>
      <c r="EX276" s="42"/>
      <c r="EY276" s="54" t="str">
        <f t="shared" si="140"/>
        <v>0</v>
      </c>
      <c r="EZ276" s="42"/>
      <c r="FA276" s="42"/>
      <c r="FB276" s="42"/>
      <c r="FC276" s="42"/>
      <c r="FD276" s="42"/>
      <c r="FE276" s="42"/>
      <c r="FF276" s="42"/>
      <c r="FG276" s="54" t="str">
        <f t="shared" si="141"/>
        <v/>
      </c>
      <c r="FH276" s="42"/>
      <c r="FI276" s="42"/>
      <c r="FJ276" s="42"/>
      <c r="FK276" s="42"/>
      <c r="FL276" s="42"/>
      <c r="FM276" s="42"/>
      <c r="FN276" s="42"/>
      <c r="FO276" s="54" t="str">
        <f t="shared" si="142"/>
        <v/>
      </c>
      <c r="FP276" s="42"/>
      <c r="FQ276" s="42"/>
      <c r="FR276" s="42"/>
      <c r="FS276" s="42"/>
      <c r="FT276" s="42"/>
      <c r="FU276" s="42"/>
      <c r="FV276" s="42"/>
      <c r="FW276" s="54" t="str">
        <f t="shared" si="143"/>
        <v/>
      </c>
      <c r="FX276" s="42"/>
    </row>
    <row r="277" spans="1:180">
      <c r="A277" s="41"/>
      <c r="B277" s="41"/>
      <c r="C277" s="41"/>
      <c r="D277" s="41"/>
      <c r="E277" s="42"/>
      <c r="F277" s="42"/>
      <c r="G277" s="42"/>
      <c r="H277" s="42"/>
      <c r="I277" s="42"/>
      <c r="J277" s="42"/>
      <c r="K277" s="54" t="str">
        <f t="shared" si="144"/>
        <v/>
      </c>
      <c r="L277" s="43"/>
      <c r="M277" s="43"/>
      <c r="N277" s="43"/>
      <c r="O277" s="43"/>
      <c r="P277" s="43"/>
      <c r="Q277" s="43"/>
      <c r="R277" s="54" t="e">
        <f t="shared" si="145"/>
        <v>#DIV/0!</v>
      </c>
      <c r="S277" s="43"/>
      <c r="T277" s="43"/>
      <c r="U277" s="43"/>
      <c r="V277" s="43"/>
      <c r="W277" s="43"/>
      <c r="X277" s="43"/>
      <c r="Y277" s="56" t="str">
        <f t="shared" si="146"/>
        <v/>
      </c>
      <c r="Z277" s="42"/>
      <c r="AA277" s="42"/>
      <c r="AB277" s="42"/>
      <c r="AC277" s="42"/>
      <c r="AD277" s="42"/>
      <c r="AE277" s="42"/>
      <c r="AF277" s="54" t="e">
        <f t="shared" si="147"/>
        <v>#DIV/0!</v>
      </c>
      <c r="AG277" s="42"/>
      <c r="AH277" s="42"/>
      <c r="AI277" s="42"/>
      <c r="AJ277" s="42"/>
      <c r="AK277" s="42"/>
      <c r="AL277" s="42"/>
      <c r="AM277" s="54" t="str">
        <f t="shared" si="148"/>
        <v/>
      </c>
      <c r="AN277" s="44"/>
      <c r="AO277" s="44"/>
      <c r="AP277" s="44"/>
      <c r="AQ277" s="44"/>
      <c r="AR277" s="44"/>
      <c r="AS277" s="44"/>
      <c r="AT277" s="58" t="str">
        <f t="shared" si="149"/>
        <v/>
      </c>
      <c r="AU277" s="42"/>
      <c r="AV277" s="42"/>
      <c r="AW277" s="42"/>
      <c r="AX277" s="42"/>
      <c r="AY277" s="42"/>
      <c r="AZ277" s="42"/>
      <c r="BA277" s="54" t="str">
        <f t="shared" si="137"/>
        <v/>
      </c>
      <c r="BB277" s="44"/>
      <c r="BC277" s="42"/>
      <c r="BD277" s="42"/>
      <c r="BE277" s="42"/>
      <c r="BF277" s="42"/>
      <c r="BG277" s="42"/>
      <c r="BH277" s="42"/>
      <c r="BI277" s="54" t="str">
        <f t="shared" si="150"/>
        <v/>
      </c>
      <c r="BJ277" s="44"/>
      <c r="BK277" s="44"/>
      <c r="BL277" s="44"/>
      <c r="BM277" s="44"/>
      <c r="BN277" s="44"/>
      <c r="BO277" s="44"/>
      <c r="BP277" s="58" t="str">
        <f t="shared" si="151"/>
        <v/>
      </c>
      <c r="BQ277" s="42"/>
      <c r="BR277" s="42"/>
      <c r="BS277" s="42"/>
      <c r="BT277" s="42"/>
      <c r="BU277" s="42"/>
      <c r="BV277" s="42"/>
      <c r="BW277" s="54" t="str">
        <f t="shared" si="152"/>
        <v/>
      </c>
      <c r="BX277" s="44"/>
      <c r="BY277" s="44"/>
      <c r="BZ277" s="44"/>
      <c r="CA277" s="44"/>
      <c r="CB277" s="44"/>
      <c r="CC277" s="44"/>
      <c r="CD277" s="58" t="str">
        <f t="shared" si="153"/>
        <v/>
      </c>
      <c r="CE277" s="42"/>
      <c r="CF277" s="42"/>
      <c r="CG277" s="42"/>
      <c r="CH277" s="42"/>
      <c r="CI277" s="42"/>
      <c r="CJ277" s="42"/>
      <c r="CK277" s="54" t="str">
        <f t="shared" si="154"/>
        <v/>
      </c>
      <c r="CL277" s="42"/>
      <c r="CM277" s="44"/>
      <c r="CN277" s="44"/>
      <c r="CO277" s="44"/>
      <c r="CP277" s="44"/>
      <c r="CQ277" s="44"/>
      <c r="CR277" s="44"/>
      <c r="CS277" s="44"/>
      <c r="CT277" s="58" t="str">
        <f t="shared" si="155"/>
        <v/>
      </c>
      <c r="CU277" s="44"/>
      <c r="CV277" s="44"/>
      <c r="CW277" s="44"/>
      <c r="CX277" s="44"/>
      <c r="CY277" s="44"/>
      <c r="CZ277" s="44"/>
      <c r="DA277" s="58" t="str">
        <f t="shared" si="156"/>
        <v/>
      </c>
      <c r="DB277" s="65"/>
      <c r="DC277" s="65"/>
      <c r="DD277" s="65"/>
      <c r="DE277" s="65"/>
      <c r="DF277" s="65"/>
      <c r="DG277" s="65"/>
      <c r="DH277" s="58" t="str">
        <f t="shared" si="157"/>
        <v/>
      </c>
      <c r="DI277" s="65"/>
      <c r="DJ277" s="65"/>
      <c r="DK277" s="65"/>
      <c r="DL277" s="65"/>
      <c r="DM277" s="65"/>
      <c r="DN277" s="65"/>
      <c r="DO277" s="58" t="str">
        <f t="shared" si="158"/>
        <v/>
      </c>
      <c r="DP277" s="77"/>
      <c r="DQ277" s="77"/>
      <c r="DR277" s="65"/>
      <c r="DS277" s="65"/>
      <c r="DT277" s="65"/>
      <c r="DU277" s="65"/>
      <c r="DV277" s="65"/>
      <c r="DW277" s="65"/>
      <c r="DX277" s="58" t="str">
        <f t="shared" si="159"/>
        <v/>
      </c>
      <c r="DY277" s="43"/>
      <c r="DZ277" s="43"/>
      <c r="EA277" s="43"/>
      <c r="EB277" s="44" t="str">
        <f t="shared" si="160"/>
        <v/>
      </c>
      <c r="EC277" s="42"/>
      <c r="ED277" s="42"/>
      <c r="EE277" s="42"/>
      <c r="EF277" s="42"/>
      <c r="EG277" s="42"/>
      <c r="EH277" s="42"/>
      <c r="EI277" s="56" t="str">
        <f t="shared" si="138"/>
        <v/>
      </c>
      <c r="EJ277" s="42"/>
      <c r="EK277" s="42"/>
      <c r="EL277" s="42"/>
      <c r="EM277" s="42"/>
      <c r="EN277" s="42"/>
      <c r="EO277" s="42"/>
      <c r="EP277" s="42"/>
      <c r="EQ277" s="54" t="str">
        <f t="shared" si="139"/>
        <v>0</v>
      </c>
      <c r="ER277" s="42"/>
      <c r="ES277" s="42"/>
      <c r="ET277" s="42"/>
      <c r="EU277" s="42"/>
      <c r="EV277" s="42"/>
      <c r="EW277" s="42"/>
      <c r="EX277" s="42"/>
      <c r="EY277" s="54" t="str">
        <f t="shared" si="140"/>
        <v>0</v>
      </c>
      <c r="EZ277" s="42"/>
      <c r="FA277" s="42"/>
      <c r="FB277" s="42"/>
      <c r="FC277" s="42"/>
      <c r="FD277" s="42"/>
      <c r="FE277" s="42"/>
      <c r="FF277" s="42"/>
      <c r="FG277" s="54" t="str">
        <f t="shared" si="141"/>
        <v/>
      </c>
      <c r="FH277" s="42"/>
      <c r="FI277" s="42"/>
      <c r="FJ277" s="42"/>
      <c r="FK277" s="42"/>
      <c r="FL277" s="42"/>
      <c r="FM277" s="42"/>
      <c r="FN277" s="42"/>
      <c r="FO277" s="54" t="str">
        <f t="shared" si="142"/>
        <v/>
      </c>
      <c r="FP277" s="42"/>
      <c r="FQ277" s="42"/>
      <c r="FR277" s="42"/>
      <c r="FS277" s="42"/>
      <c r="FT277" s="42"/>
      <c r="FU277" s="42"/>
      <c r="FV277" s="42"/>
      <c r="FW277" s="54" t="str">
        <f t="shared" si="143"/>
        <v/>
      </c>
      <c r="FX277" s="42"/>
    </row>
    <row r="278" spans="1:180">
      <c r="A278" s="41"/>
      <c r="B278" s="41"/>
      <c r="C278" s="41"/>
      <c r="D278" s="41"/>
      <c r="E278" s="42"/>
      <c r="F278" s="42"/>
      <c r="G278" s="42"/>
      <c r="H278" s="42"/>
      <c r="I278" s="42"/>
      <c r="J278" s="42"/>
      <c r="K278" s="54" t="str">
        <f t="shared" si="144"/>
        <v/>
      </c>
      <c r="L278" s="43"/>
      <c r="M278" s="43"/>
      <c r="N278" s="43"/>
      <c r="O278" s="43"/>
      <c r="P278" s="43"/>
      <c r="Q278" s="43"/>
      <c r="R278" s="54" t="e">
        <f t="shared" si="145"/>
        <v>#DIV/0!</v>
      </c>
      <c r="S278" s="43"/>
      <c r="T278" s="43"/>
      <c r="U278" s="43"/>
      <c r="V278" s="43"/>
      <c r="W278" s="43"/>
      <c r="X278" s="43"/>
      <c r="Y278" s="56" t="str">
        <f t="shared" si="146"/>
        <v/>
      </c>
      <c r="Z278" s="42"/>
      <c r="AA278" s="42"/>
      <c r="AB278" s="42"/>
      <c r="AC278" s="42"/>
      <c r="AD278" s="42"/>
      <c r="AE278" s="42"/>
      <c r="AF278" s="54" t="e">
        <f t="shared" si="147"/>
        <v>#DIV/0!</v>
      </c>
      <c r="AG278" s="42"/>
      <c r="AH278" s="42"/>
      <c r="AI278" s="42"/>
      <c r="AJ278" s="42"/>
      <c r="AK278" s="42"/>
      <c r="AL278" s="42"/>
      <c r="AM278" s="54" t="str">
        <f t="shared" si="148"/>
        <v/>
      </c>
      <c r="AN278" s="44"/>
      <c r="AO278" s="44"/>
      <c r="AP278" s="44"/>
      <c r="AQ278" s="44"/>
      <c r="AR278" s="44"/>
      <c r="AS278" s="44"/>
      <c r="AT278" s="58" t="str">
        <f t="shared" si="149"/>
        <v/>
      </c>
      <c r="AU278" s="42"/>
      <c r="AV278" s="42"/>
      <c r="AW278" s="42"/>
      <c r="AX278" s="42"/>
      <c r="AY278" s="42"/>
      <c r="AZ278" s="42"/>
      <c r="BA278" s="54" t="str">
        <f t="shared" si="137"/>
        <v/>
      </c>
      <c r="BB278" s="44"/>
      <c r="BC278" s="42"/>
      <c r="BD278" s="42"/>
      <c r="BE278" s="42"/>
      <c r="BF278" s="42"/>
      <c r="BG278" s="42"/>
      <c r="BH278" s="42"/>
      <c r="BI278" s="54" t="str">
        <f t="shared" si="150"/>
        <v/>
      </c>
      <c r="BJ278" s="44"/>
      <c r="BK278" s="44"/>
      <c r="BL278" s="44"/>
      <c r="BM278" s="44"/>
      <c r="BN278" s="44"/>
      <c r="BO278" s="44"/>
      <c r="BP278" s="58" t="str">
        <f t="shared" si="151"/>
        <v/>
      </c>
      <c r="BQ278" s="42"/>
      <c r="BR278" s="42"/>
      <c r="BS278" s="42"/>
      <c r="BT278" s="42"/>
      <c r="BU278" s="42"/>
      <c r="BV278" s="42"/>
      <c r="BW278" s="54" t="str">
        <f t="shared" si="152"/>
        <v/>
      </c>
      <c r="BX278" s="44"/>
      <c r="BY278" s="44"/>
      <c r="BZ278" s="44"/>
      <c r="CA278" s="44"/>
      <c r="CB278" s="44"/>
      <c r="CC278" s="44"/>
      <c r="CD278" s="58" t="str">
        <f t="shared" si="153"/>
        <v/>
      </c>
      <c r="CE278" s="42"/>
      <c r="CF278" s="42"/>
      <c r="CG278" s="42"/>
      <c r="CH278" s="42"/>
      <c r="CI278" s="42"/>
      <c r="CJ278" s="42"/>
      <c r="CK278" s="54" t="str">
        <f t="shared" si="154"/>
        <v/>
      </c>
      <c r="CL278" s="42"/>
      <c r="CM278" s="44"/>
      <c r="CN278" s="44"/>
      <c r="CO278" s="44"/>
      <c r="CP278" s="44"/>
      <c r="CQ278" s="44"/>
      <c r="CR278" s="44"/>
      <c r="CS278" s="44"/>
      <c r="CT278" s="58" t="str">
        <f t="shared" si="155"/>
        <v/>
      </c>
      <c r="CU278" s="44"/>
      <c r="CV278" s="44"/>
      <c r="CW278" s="44"/>
      <c r="CX278" s="44"/>
      <c r="CY278" s="44"/>
      <c r="CZ278" s="44"/>
      <c r="DA278" s="58" t="str">
        <f t="shared" si="156"/>
        <v/>
      </c>
      <c r="DB278" s="65"/>
      <c r="DC278" s="65"/>
      <c r="DD278" s="65"/>
      <c r="DE278" s="65"/>
      <c r="DF278" s="65"/>
      <c r="DG278" s="65"/>
      <c r="DH278" s="58" t="str">
        <f t="shared" si="157"/>
        <v/>
      </c>
      <c r="DI278" s="65"/>
      <c r="DJ278" s="65"/>
      <c r="DK278" s="65"/>
      <c r="DL278" s="65"/>
      <c r="DM278" s="65"/>
      <c r="DN278" s="65"/>
      <c r="DO278" s="58" t="str">
        <f t="shared" si="158"/>
        <v/>
      </c>
      <c r="DP278" s="77"/>
      <c r="DQ278" s="77"/>
      <c r="DR278" s="65"/>
      <c r="DS278" s="65"/>
      <c r="DT278" s="65"/>
      <c r="DU278" s="65"/>
      <c r="DV278" s="65"/>
      <c r="DW278" s="65"/>
      <c r="DX278" s="58" t="str">
        <f t="shared" si="159"/>
        <v/>
      </c>
      <c r="DY278" s="43"/>
      <c r="DZ278" s="43"/>
      <c r="EA278" s="43"/>
      <c r="EB278" s="44" t="str">
        <f t="shared" si="160"/>
        <v/>
      </c>
      <c r="EC278" s="42"/>
      <c r="ED278" s="42"/>
      <c r="EE278" s="42"/>
      <c r="EF278" s="42"/>
      <c r="EG278" s="42"/>
      <c r="EH278" s="42"/>
      <c r="EI278" s="56" t="str">
        <f t="shared" si="138"/>
        <v/>
      </c>
      <c r="EJ278" s="42"/>
      <c r="EK278" s="42"/>
      <c r="EL278" s="42"/>
      <c r="EM278" s="42"/>
      <c r="EN278" s="42"/>
      <c r="EO278" s="42"/>
      <c r="EP278" s="42"/>
      <c r="EQ278" s="54" t="str">
        <f t="shared" si="139"/>
        <v>0</v>
      </c>
      <c r="ER278" s="42"/>
      <c r="ES278" s="42"/>
      <c r="ET278" s="42"/>
      <c r="EU278" s="42"/>
      <c r="EV278" s="42"/>
      <c r="EW278" s="42"/>
      <c r="EX278" s="42"/>
      <c r="EY278" s="54" t="str">
        <f t="shared" si="140"/>
        <v>0</v>
      </c>
      <c r="EZ278" s="42"/>
      <c r="FA278" s="42"/>
      <c r="FB278" s="42"/>
      <c r="FC278" s="42"/>
      <c r="FD278" s="42"/>
      <c r="FE278" s="42"/>
      <c r="FF278" s="42"/>
      <c r="FG278" s="54" t="str">
        <f t="shared" si="141"/>
        <v/>
      </c>
      <c r="FH278" s="42"/>
      <c r="FI278" s="42"/>
      <c r="FJ278" s="42"/>
      <c r="FK278" s="42"/>
      <c r="FL278" s="42"/>
      <c r="FM278" s="42"/>
      <c r="FN278" s="42"/>
      <c r="FO278" s="54" t="str">
        <f t="shared" si="142"/>
        <v/>
      </c>
      <c r="FP278" s="42"/>
      <c r="FQ278" s="42"/>
      <c r="FR278" s="42"/>
      <c r="FS278" s="42"/>
      <c r="FT278" s="42"/>
      <c r="FU278" s="42"/>
      <c r="FV278" s="42"/>
      <c r="FW278" s="54" t="str">
        <f t="shared" si="143"/>
        <v/>
      </c>
      <c r="FX278" s="42"/>
    </row>
    <row r="279" spans="1:180">
      <c r="A279" s="41"/>
      <c r="B279" s="41"/>
      <c r="C279" s="41"/>
      <c r="D279" s="41"/>
      <c r="E279" s="42"/>
      <c r="F279" s="42"/>
      <c r="G279" s="42"/>
      <c r="H279" s="42"/>
      <c r="I279" s="42"/>
      <c r="J279" s="42"/>
      <c r="K279" s="54" t="str">
        <f t="shared" si="144"/>
        <v/>
      </c>
      <c r="L279" s="43"/>
      <c r="M279" s="43"/>
      <c r="N279" s="43"/>
      <c r="O279" s="43"/>
      <c r="P279" s="43"/>
      <c r="Q279" s="43"/>
      <c r="R279" s="54" t="e">
        <f t="shared" si="145"/>
        <v>#DIV/0!</v>
      </c>
      <c r="S279" s="43"/>
      <c r="T279" s="43"/>
      <c r="U279" s="43"/>
      <c r="V279" s="43"/>
      <c r="W279" s="43"/>
      <c r="X279" s="43"/>
      <c r="Y279" s="56" t="str">
        <f t="shared" si="146"/>
        <v/>
      </c>
      <c r="Z279" s="42"/>
      <c r="AA279" s="42"/>
      <c r="AB279" s="42"/>
      <c r="AC279" s="42"/>
      <c r="AD279" s="42"/>
      <c r="AE279" s="42"/>
      <c r="AF279" s="54" t="e">
        <f t="shared" si="147"/>
        <v>#DIV/0!</v>
      </c>
      <c r="AG279" s="42"/>
      <c r="AH279" s="42"/>
      <c r="AI279" s="42"/>
      <c r="AJ279" s="42"/>
      <c r="AK279" s="42"/>
      <c r="AL279" s="42"/>
      <c r="AM279" s="54" t="str">
        <f t="shared" si="148"/>
        <v/>
      </c>
      <c r="AN279" s="44"/>
      <c r="AO279" s="44"/>
      <c r="AP279" s="44"/>
      <c r="AQ279" s="44"/>
      <c r="AR279" s="44"/>
      <c r="AS279" s="44"/>
      <c r="AT279" s="58" t="str">
        <f t="shared" si="149"/>
        <v/>
      </c>
      <c r="AU279" s="42"/>
      <c r="AV279" s="42"/>
      <c r="AW279" s="42"/>
      <c r="AX279" s="42"/>
      <c r="AY279" s="42"/>
      <c r="AZ279" s="42"/>
      <c r="BA279" s="54" t="str">
        <f t="shared" si="137"/>
        <v/>
      </c>
      <c r="BB279" s="44"/>
      <c r="BC279" s="42"/>
      <c r="BD279" s="42"/>
      <c r="BE279" s="42"/>
      <c r="BF279" s="42"/>
      <c r="BG279" s="42"/>
      <c r="BH279" s="42"/>
      <c r="BI279" s="54" t="str">
        <f t="shared" si="150"/>
        <v/>
      </c>
      <c r="BJ279" s="44"/>
      <c r="BK279" s="44"/>
      <c r="BL279" s="44"/>
      <c r="BM279" s="44"/>
      <c r="BN279" s="44"/>
      <c r="BO279" s="44"/>
      <c r="BP279" s="58" t="str">
        <f t="shared" si="151"/>
        <v/>
      </c>
      <c r="BQ279" s="42"/>
      <c r="BR279" s="42"/>
      <c r="BS279" s="42"/>
      <c r="BT279" s="42"/>
      <c r="BU279" s="42"/>
      <c r="BV279" s="42"/>
      <c r="BW279" s="54" t="str">
        <f t="shared" si="152"/>
        <v/>
      </c>
      <c r="BX279" s="44"/>
      <c r="BY279" s="44"/>
      <c r="BZ279" s="44"/>
      <c r="CA279" s="44"/>
      <c r="CB279" s="44"/>
      <c r="CC279" s="44"/>
      <c r="CD279" s="58" t="str">
        <f t="shared" si="153"/>
        <v/>
      </c>
      <c r="CE279" s="42"/>
      <c r="CF279" s="42"/>
      <c r="CG279" s="42"/>
      <c r="CH279" s="42"/>
      <c r="CI279" s="42"/>
      <c r="CJ279" s="42"/>
      <c r="CK279" s="54" t="str">
        <f t="shared" si="154"/>
        <v/>
      </c>
      <c r="CL279" s="42"/>
      <c r="CM279" s="44"/>
      <c r="CN279" s="44"/>
      <c r="CO279" s="44"/>
      <c r="CP279" s="44"/>
      <c r="CQ279" s="44"/>
      <c r="CR279" s="44"/>
      <c r="CS279" s="44"/>
      <c r="CT279" s="58" t="str">
        <f t="shared" si="155"/>
        <v/>
      </c>
      <c r="CU279" s="44"/>
      <c r="CV279" s="44"/>
      <c r="CW279" s="44"/>
      <c r="CX279" s="44"/>
      <c r="CY279" s="44"/>
      <c r="CZ279" s="44"/>
      <c r="DA279" s="58" t="str">
        <f t="shared" si="156"/>
        <v/>
      </c>
      <c r="DB279" s="65"/>
      <c r="DC279" s="65"/>
      <c r="DD279" s="65"/>
      <c r="DE279" s="65"/>
      <c r="DF279" s="65"/>
      <c r="DG279" s="65"/>
      <c r="DH279" s="58" t="str">
        <f t="shared" si="157"/>
        <v/>
      </c>
      <c r="DI279" s="65"/>
      <c r="DJ279" s="65"/>
      <c r="DK279" s="65"/>
      <c r="DL279" s="65"/>
      <c r="DM279" s="65"/>
      <c r="DN279" s="65"/>
      <c r="DO279" s="58" t="str">
        <f t="shared" si="158"/>
        <v/>
      </c>
      <c r="DP279" s="77"/>
      <c r="DQ279" s="77"/>
      <c r="DR279" s="65"/>
      <c r="DS279" s="65"/>
      <c r="DT279" s="65"/>
      <c r="DU279" s="65"/>
      <c r="DV279" s="65"/>
      <c r="DW279" s="65"/>
      <c r="DX279" s="58" t="str">
        <f t="shared" si="159"/>
        <v/>
      </c>
      <c r="DY279" s="43"/>
      <c r="DZ279" s="43"/>
      <c r="EA279" s="43"/>
      <c r="EB279" s="44" t="str">
        <f t="shared" si="160"/>
        <v/>
      </c>
      <c r="EC279" s="42"/>
      <c r="ED279" s="42"/>
      <c r="EE279" s="42"/>
      <c r="EF279" s="42"/>
      <c r="EG279" s="42"/>
      <c r="EH279" s="42"/>
      <c r="EI279" s="56" t="str">
        <f t="shared" si="138"/>
        <v/>
      </c>
      <c r="EJ279" s="42"/>
      <c r="EK279" s="42"/>
      <c r="EL279" s="42"/>
      <c r="EM279" s="42"/>
      <c r="EN279" s="42"/>
      <c r="EO279" s="42"/>
      <c r="EP279" s="42"/>
      <c r="EQ279" s="54" t="str">
        <f t="shared" si="139"/>
        <v>0</v>
      </c>
      <c r="ER279" s="42"/>
      <c r="ES279" s="42"/>
      <c r="ET279" s="42"/>
      <c r="EU279" s="42"/>
      <c r="EV279" s="42"/>
      <c r="EW279" s="42"/>
      <c r="EX279" s="42"/>
      <c r="EY279" s="54" t="str">
        <f t="shared" si="140"/>
        <v>0</v>
      </c>
      <c r="EZ279" s="42"/>
      <c r="FA279" s="42"/>
      <c r="FB279" s="42"/>
      <c r="FC279" s="42"/>
      <c r="FD279" s="42"/>
      <c r="FE279" s="42"/>
      <c r="FF279" s="42"/>
      <c r="FG279" s="54" t="str">
        <f t="shared" si="141"/>
        <v/>
      </c>
      <c r="FH279" s="42"/>
      <c r="FI279" s="42"/>
      <c r="FJ279" s="42"/>
      <c r="FK279" s="42"/>
      <c r="FL279" s="42"/>
      <c r="FM279" s="42"/>
      <c r="FN279" s="42"/>
      <c r="FO279" s="54" t="str">
        <f t="shared" si="142"/>
        <v/>
      </c>
      <c r="FP279" s="42"/>
      <c r="FQ279" s="42"/>
      <c r="FR279" s="42"/>
      <c r="FS279" s="42"/>
      <c r="FT279" s="42"/>
      <c r="FU279" s="42"/>
      <c r="FV279" s="42"/>
      <c r="FW279" s="54" t="str">
        <f t="shared" si="143"/>
        <v/>
      </c>
      <c r="FX279" s="42"/>
    </row>
    <row r="280" spans="1:180">
      <c r="A280" s="41"/>
      <c r="B280" s="41"/>
      <c r="C280" s="41"/>
      <c r="D280" s="41"/>
      <c r="E280" s="42"/>
      <c r="F280" s="42"/>
      <c r="G280" s="42"/>
      <c r="H280" s="42"/>
      <c r="I280" s="42"/>
      <c r="J280" s="42"/>
      <c r="K280" s="54" t="str">
        <f t="shared" si="144"/>
        <v/>
      </c>
      <c r="L280" s="43"/>
      <c r="M280" s="43"/>
      <c r="N280" s="43"/>
      <c r="O280" s="43"/>
      <c r="P280" s="43"/>
      <c r="Q280" s="43"/>
      <c r="R280" s="54" t="e">
        <f t="shared" si="145"/>
        <v>#DIV/0!</v>
      </c>
      <c r="S280" s="43"/>
      <c r="T280" s="43"/>
      <c r="U280" s="43"/>
      <c r="V280" s="43"/>
      <c r="W280" s="43"/>
      <c r="X280" s="43"/>
      <c r="Y280" s="56" t="str">
        <f t="shared" si="146"/>
        <v/>
      </c>
      <c r="Z280" s="42"/>
      <c r="AA280" s="42"/>
      <c r="AB280" s="42"/>
      <c r="AC280" s="42"/>
      <c r="AD280" s="42"/>
      <c r="AE280" s="42"/>
      <c r="AF280" s="54" t="e">
        <f t="shared" si="147"/>
        <v>#DIV/0!</v>
      </c>
      <c r="AG280" s="42"/>
      <c r="AH280" s="42"/>
      <c r="AI280" s="42"/>
      <c r="AJ280" s="42"/>
      <c r="AK280" s="42"/>
      <c r="AL280" s="42"/>
      <c r="AM280" s="54" t="str">
        <f t="shared" si="148"/>
        <v/>
      </c>
      <c r="AN280" s="44"/>
      <c r="AO280" s="44"/>
      <c r="AP280" s="44"/>
      <c r="AQ280" s="44"/>
      <c r="AR280" s="44"/>
      <c r="AS280" s="44"/>
      <c r="AT280" s="58" t="str">
        <f t="shared" si="149"/>
        <v/>
      </c>
      <c r="AU280" s="42"/>
      <c r="AV280" s="42"/>
      <c r="AW280" s="42"/>
      <c r="AX280" s="42"/>
      <c r="AY280" s="42"/>
      <c r="AZ280" s="42"/>
      <c r="BA280" s="54" t="str">
        <f t="shared" si="137"/>
        <v/>
      </c>
      <c r="BB280" s="44"/>
      <c r="BC280" s="42"/>
      <c r="BD280" s="42"/>
      <c r="BE280" s="42"/>
      <c r="BF280" s="42"/>
      <c r="BG280" s="42"/>
      <c r="BH280" s="42"/>
      <c r="BI280" s="54" t="str">
        <f t="shared" si="150"/>
        <v/>
      </c>
      <c r="BJ280" s="44"/>
      <c r="BK280" s="44"/>
      <c r="BL280" s="44"/>
      <c r="BM280" s="44"/>
      <c r="BN280" s="44"/>
      <c r="BO280" s="44"/>
      <c r="BP280" s="58" t="str">
        <f t="shared" si="151"/>
        <v/>
      </c>
      <c r="BQ280" s="42"/>
      <c r="BR280" s="42"/>
      <c r="BS280" s="42"/>
      <c r="BT280" s="42"/>
      <c r="BU280" s="42"/>
      <c r="BV280" s="42"/>
      <c r="BW280" s="54" t="str">
        <f t="shared" si="152"/>
        <v/>
      </c>
      <c r="BX280" s="44"/>
      <c r="BY280" s="44"/>
      <c r="BZ280" s="44"/>
      <c r="CA280" s="44"/>
      <c r="CB280" s="44"/>
      <c r="CC280" s="44"/>
      <c r="CD280" s="58" t="str">
        <f t="shared" si="153"/>
        <v/>
      </c>
      <c r="CE280" s="42"/>
      <c r="CF280" s="42"/>
      <c r="CG280" s="42"/>
      <c r="CH280" s="42"/>
      <c r="CI280" s="42"/>
      <c r="CJ280" s="42"/>
      <c r="CK280" s="54" t="str">
        <f t="shared" si="154"/>
        <v/>
      </c>
      <c r="CL280" s="42"/>
      <c r="CM280" s="44"/>
      <c r="CN280" s="44"/>
      <c r="CO280" s="44"/>
      <c r="CP280" s="44"/>
      <c r="CQ280" s="44"/>
      <c r="CR280" s="44"/>
      <c r="CS280" s="44"/>
      <c r="CT280" s="58" t="str">
        <f t="shared" si="155"/>
        <v/>
      </c>
      <c r="CU280" s="44"/>
      <c r="CV280" s="44"/>
      <c r="CW280" s="44"/>
      <c r="CX280" s="44"/>
      <c r="CY280" s="44"/>
      <c r="CZ280" s="44"/>
      <c r="DA280" s="58" t="str">
        <f t="shared" si="156"/>
        <v/>
      </c>
      <c r="DB280" s="65"/>
      <c r="DC280" s="65"/>
      <c r="DD280" s="65"/>
      <c r="DE280" s="65"/>
      <c r="DF280" s="65"/>
      <c r="DG280" s="65"/>
      <c r="DH280" s="58" t="str">
        <f t="shared" si="157"/>
        <v/>
      </c>
      <c r="DI280" s="65"/>
      <c r="DJ280" s="65"/>
      <c r="DK280" s="65"/>
      <c r="DL280" s="65"/>
      <c r="DM280" s="65"/>
      <c r="DN280" s="65"/>
      <c r="DO280" s="58" t="str">
        <f t="shared" si="158"/>
        <v/>
      </c>
      <c r="DP280" s="77"/>
      <c r="DQ280" s="77"/>
      <c r="DR280" s="65"/>
      <c r="DS280" s="65"/>
      <c r="DT280" s="65"/>
      <c r="DU280" s="65"/>
      <c r="DV280" s="65"/>
      <c r="DW280" s="65"/>
      <c r="DX280" s="58" t="str">
        <f t="shared" si="159"/>
        <v/>
      </c>
      <c r="DY280" s="43"/>
      <c r="DZ280" s="43"/>
      <c r="EA280" s="43"/>
      <c r="EB280" s="44" t="str">
        <f t="shared" si="160"/>
        <v/>
      </c>
      <c r="EC280" s="42"/>
      <c r="ED280" s="42"/>
      <c r="EE280" s="42"/>
      <c r="EF280" s="42"/>
      <c r="EG280" s="42"/>
      <c r="EH280" s="42"/>
      <c r="EI280" s="56" t="str">
        <f t="shared" si="138"/>
        <v/>
      </c>
      <c r="EJ280" s="42"/>
      <c r="EK280" s="42"/>
      <c r="EL280" s="42"/>
      <c r="EM280" s="42"/>
      <c r="EN280" s="42"/>
      <c r="EO280" s="42"/>
      <c r="EP280" s="42"/>
      <c r="EQ280" s="54" t="str">
        <f t="shared" si="139"/>
        <v>0</v>
      </c>
      <c r="ER280" s="42"/>
      <c r="ES280" s="42"/>
      <c r="ET280" s="42"/>
      <c r="EU280" s="42"/>
      <c r="EV280" s="42"/>
      <c r="EW280" s="42"/>
      <c r="EX280" s="42"/>
      <c r="EY280" s="54" t="str">
        <f t="shared" si="140"/>
        <v>0</v>
      </c>
      <c r="EZ280" s="42"/>
      <c r="FA280" s="42"/>
      <c r="FB280" s="42"/>
      <c r="FC280" s="42"/>
      <c r="FD280" s="42"/>
      <c r="FE280" s="42"/>
      <c r="FF280" s="42"/>
      <c r="FG280" s="54" t="str">
        <f t="shared" si="141"/>
        <v/>
      </c>
      <c r="FH280" s="42"/>
      <c r="FI280" s="42"/>
      <c r="FJ280" s="42"/>
      <c r="FK280" s="42"/>
      <c r="FL280" s="42"/>
      <c r="FM280" s="42"/>
      <c r="FN280" s="42"/>
      <c r="FO280" s="54" t="str">
        <f t="shared" si="142"/>
        <v/>
      </c>
      <c r="FP280" s="42"/>
      <c r="FQ280" s="42"/>
      <c r="FR280" s="42"/>
      <c r="FS280" s="42"/>
      <c r="FT280" s="42"/>
      <c r="FU280" s="42"/>
      <c r="FV280" s="42"/>
      <c r="FW280" s="54" t="str">
        <f t="shared" si="143"/>
        <v/>
      </c>
      <c r="FX280" s="42"/>
    </row>
    <row r="281" spans="1:180">
      <c r="A281" s="41"/>
      <c r="B281" s="41"/>
      <c r="C281" s="41"/>
      <c r="D281" s="41"/>
      <c r="E281" s="42"/>
      <c r="F281" s="42"/>
      <c r="G281" s="42"/>
      <c r="H281" s="42"/>
      <c r="I281" s="42"/>
      <c r="J281" s="42"/>
      <c r="K281" s="54" t="str">
        <f t="shared" si="144"/>
        <v/>
      </c>
      <c r="L281" s="43"/>
      <c r="M281" s="43"/>
      <c r="N281" s="43"/>
      <c r="O281" s="43"/>
      <c r="P281" s="43"/>
      <c r="Q281" s="43"/>
      <c r="R281" s="54" t="e">
        <f t="shared" si="145"/>
        <v>#DIV/0!</v>
      </c>
      <c r="S281" s="43"/>
      <c r="T281" s="43"/>
      <c r="U281" s="43"/>
      <c r="V281" s="43"/>
      <c r="W281" s="43"/>
      <c r="X281" s="43"/>
      <c r="Y281" s="56" t="str">
        <f t="shared" si="146"/>
        <v/>
      </c>
      <c r="Z281" s="42"/>
      <c r="AA281" s="42"/>
      <c r="AB281" s="42"/>
      <c r="AC281" s="42"/>
      <c r="AD281" s="42"/>
      <c r="AE281" s="42"/>
      <c r="AF281" s="54" t="e">
        <f t="shared" si="147"/>
        <v>#DIV/0!</v>
      </c>
      <c r="AG281" s="42"/>
      <c r="AH281" s="42"/>
      <c r="AI281" s="42"/>
      <c r="AJ281" s="42"/>
      <c r="AK281" s="42"/>
      <c r="AL281" s="42"/>
      <c r="AM281" s="54" t="str">
        <f t="shared" si="148"/>
        <v/>
      </c>
      <c r="AN281" s="44"/>
      <c r="AO281" s="44"/>
      <c r="AP281" s="44"/>
      <c r="AQ281" s="44"/>
      <c r="AR281" s="44"/>
      <c r="AS281" s="44"/>
      <c r="AT281" s="58" t="str">
        <f t="shared" si="149"/>
        <v/>
      </c>
      <c r="AU281" s="42"/>
      <c r="AV281" s="42"/>
      <c r="AW281" s="42"/>
      <c r="AX281" s="42"/>
      <c r="AY281" s="42"/>
      <c r="AZ281" s="42"/>
      <c r="BA281" s="54" t="str">
        <f t="shared" si="137"/>
        <v/>
      </c>
      <c r="BB281" s="44"/>
      <c r="BC281" s="42"/>
      <c r="BD281" s="42"/>
      <c r="BE281" s="42"/>
      <c r="BF281" s="42"/>
      <c r="BG281" s="42"/>
      <c r="BH281" s="42"/>
      <c r="BI281" s="54" t="str">
        <f t="shared" si="150"/>
        <v/>
      </c>
      <c r="BJ281" s="44"/>
      <c r="BK281" s="44"/>
      <c r="BL281" s="44"/>
      <c r="BM281" s="44"/>
      <c r="BN281" s="44"/>
      <c r="BO281" s="44"/>
      <c r="BP281" s="58" t="str">
        <f t="shared" si="151"/>
        <v/>
      </c>
      <c r="BQ281" s="42"/>
      <c r="BR281" s="42"/>
      <c r="BS281" s="42"/>
      <c r="BT281" s="42"/>
      <c r="BU281" s="42"/>
      <c r="BV281" s="42"/>
      <c r="BW281" s="54" t="str">
        <f t="shared" si="152"/>
        <v/>
      </c>
      <c r="BX281" s="44"/>
      <c r="BY281" s="44"/>
      <c r="BZ281" s="44"/>
      <c r="CA281" s="44"/>
      <c r="CB281" s="44"/>
      <c r="CC281" s="44"/>
      <c r="CD281" s="58" t="str">
        <f t="shared" si="153"/>
        <v/>
      </c>
      <c r="CE281" s="42"/>
      <c r="CF281" s="42"/>
      <c r="CG281" s="42"/>
      <c r="CH281" s="42"/>
      <c r="CI281" s="42"/>
      <c r="CJ281" s="42"/>
      <c r="CK281" s="54" t="str">
        <f t="shared" si="154"/>
        <v/>
      </c>
      <c r="CL281" s="42"/>
      <c r="CM281" s="44"/>
      <c r="CN281" s="44"/>
      <c r="CO281" s="44"/>
      <c r="CP281" s="44"/>
      <c r="CQ281" s="44"/>
      <c r="CR281" s="44"/>
      <c r="CS281" s="44"/>
      <c r="CT281" s="58" t="str">
        <f t="shared" si="155"/>
        <v/>
      </c>
      <c r="CU281" s="44"/>
      <c r="CV281" s="44"/>
      <c r="CW281" s="44"/>
      <c r="CX281" s="44"/>
      <c r="CY281" s="44"/>
      <c r="CZ281" s="44"/>
      <c r="DA281" s="58" t="str">
        <f t="shared" si="156"/>
        <v/>
      </c>
      <c r="DB281" s="65"/>
      <c r="DC281" s="65"/>
      <c r="DD281" s="65"/>
      <c r="DE281" s="65"/>
      <c r="DF281" s="65"/>
      <c r="DG281" s="65"/>
      <c r="DH281" s="58" t="str">
        <f t="shared" si="157"/>
        <v/>
      </c>
      <c r="DI281" s="65"/>
      <c r="DJ281" s="65"/>
      <c r="DK281" s="65"/>
      <c r="DL281" s="65"/>
      <c r="DM281" s="65"/>
      <c r="DN281" s="65"/>
      <c r="DO281" s="58" t="str">
        <f t="shared" si="158"/>
        <v/>
      </c>
      <c r="DP281" s="77"/>
      <c r="DQ281" s="77"/>
      <c r="DR281" s="65"/>
      <c r="DS281" s="65"/>
      <c r="DT281" s="65"/>
      <c r="DU281" s="65"/>
      <c r="DV281" s="65"/>
      <c r="DW281" s="65"/>
      <c r="DX281" s="58" t="str">
        <f t="shared" si="159"/>
        <v/>
      </c>
      <c r="DY281" s="43"/>
      <c r="DZ281" s="43"/>
      <c r="EA281" s="43"/>
      <c r="EB281" s="44" t="str">
        <f t="shared" si="160"/>
        <v/>
      </c>
      <c r="EC281" s="42"/>
      <c r="ED281" s="42"/>
      <c r="EE281" s="42"/>
      <c r="EF281" s="42"/>
      <c r="EG281" s="42"/>
      <c r="EH281" s="42"/>
      <c r="EI281" s="56" t="str">
        <f t="shared" si="138"/>
        <v/>
      </c>
      <c r="EJ281" s="42"/>
      <c r="EK281" s="42"/>
      <c r="EL281" s="42"/>
      <c r="EM281" s="42"/>
      <c r="EN281" s="42"/>
      <c r="EO281" s="42"/>
      <c r="EP281" s="42"/>
      <c r="EQ281" s="54" t="str">
        <f t="shared" si="139"/>
        <v>0</v>
      </c>
      <c r="ER281" s="42"/>
      <c r="ES281" s="42"/>
      <c r="ET281" s="42"/>
      <c r="EU281" s="42"/>
      <c r="EV281" s="42"/>
      <c r="EW281" s="42"/>
      <c r="EX281" s="42"/>
      <c r="EY281" s="54" t="str">
        <f t="shared" si="140"/>
        <v>0</v>
      </c>
      <c r="EZ281" s="42"/>
      <c r="FA281" s="42"/>
      <c r="FB281" s="42"/>
      <c r="FC281" s="42"/>
      <c r="FD281" s="42"/>
      <c r="FE281" s="42"/>
      <c r="FF281" s="42"/>
      <c r="FG281" s="54" t="str">
        <f t="shared" si="141"/>
        <v/>
      </c>
      <c r="FH281" s="42"/>
      <c r="FI281" s="42"/>
      <c r="FJ281" s="42"/>
      <c r="FK281" s="42"/>
      <c r="FL281" s="42"/>
      <c r="FM281" s="42"/>
      <c r="FN281" s="42"/>
      <c r="FO281" s="54" t="str">
        <f t="shared" si="142"/>
        <v/>
      </c>
      <c r="FP281" s="42"/>
      <c r="FQ281" s="42"/>
      <c r="FR281" s="42"/>
      <c r="FS281" s="42"/>
      <c r="FT281" s="42"/>
      <c r="FU281" s="42"/>
      <c r="FV281" s="42"/>
      <c r="FW281" s="54" t="str">
        <f t="shared" si="143"/>
        <v/>
      </c>
      <c r="FX281" s="42"/>
    </row>
    <row r="282" spans="1:180">
      <c r="A282" s="41"/>
      <c r="B282" s="41"/>
      <c r="C282" s="41"/>
      <c r="D282" s="41"/>
      <c r="E282" s="42"/>
      <c r="F282" s="42"/>
      <c r="G282" s="42"/>
      <c r="H282" s="42"/>
      <c r="I282" s="42"/>
      <c r="J282" s="42"/>
      <c r="K282" s="54" t="str">
        <f t="shared" si="144"/>
        <v/>
      </c>
      <c r="L282" s="43"/>
      <c r="M282" s="43"/>
      <c r="N282" s="43"/>
      <c r="O282" s="43"/>
      <c r="P282" s="43"/>
      <c r="Q282" s="43"/>
      <c r="R282" s="54" t="e">
        <f t="shared" si="145"/>
        <v>#DIV/0!</v>
      </c>
      <c r="S282" s="43"/>
      <c r="T282" s="43"/>
      <c r="U282" s="43"/>
      <c r="V282" s="43"/>
      <c r="W282" s="43"/>
      <c r="X282" s="43"/>
      <c r="Y282" s="56" t="str">
        <f t="shared" si="146"/>
        <v/>
      </c>
      <c r="Z282" s="42"/>
      <c r="AA282" s="42"/>
      <c r="AB282" s="42"/>
      <c r="AC282" s="42"/>
      <c r="AD282" s="42"/>
      <c r="AE282" s="42"/>
      <c r="AF282" s="54" t="e">
        <f t="shared" si="147"/>
        <v>#DIV/0!</v>
      </c>
      <c r="AG282" s="42"/>
      <c r="AH282" s="42"/>
      <c r="AI282" s="42"/>
      <c r="AJ282" s="42"/>
      <c r="AK282" s="42"/>
      <c r="AL282" s="42"/>
      <c r="AM282" s="54" t="str">
        <f t="shared" si="148"/>
        <v/>
      </c>
      <c r="AN282" s="44"/>
      <c r="AO282" s="44"/>
      <c r="AP282" s="44"/>
      <c r="AQ282" s="44"/>
      <c r="AR282" s="44"/>
      <c r="AS282" s="44"/>
      <c r="AT282" s="58" t="str">
        <f t="shared" si="149"/>
        <v/>
      </c>
      <c r="AU282" s="42"/>
      <c r="AV282" s="42"/>
      <c r="AW282" s="42"/>
      <c r="AX282" s="42"/>
      <c r="AY282" s="42"/>
      <c r="AZ282" s="42"/>
      <c r="BA282" s="54" t="str">
        <f t="shared" si="137"/>
        <v/>
      </c>
      <c r="BB282" s="44"/>
      <c r="BC282" s="42"/>
      <c r="BD282" s="42"/>
      <c r="BE282" s="42"/>
      <c r="BF282" s="42"/>
      <c r="BG282" s="42"/>
      <c r="BH282" s="42"/>
      <c r="BI282" s="54" t="str">
        <f t="shared" si="150"/>
        <v/>
      </c>
      <c r="BJ282" s="44"/>
      <c r="BK282" s="44"/>
      <c r="BL282" s="44"/>
      <c r="BM282" s="44"/>
      <c r="BN282" s="44"/>
      <c r="BO282" s="44"/>
      <c r="BP282" s="58" t="str">
        <f t="shared" si="151"/>
        <v/>
      </c>
      <c r="BQ282" s="42"/>
      <c r="BR282" s="42"/>
      <c r="BS282" s="42"/>
      <c r="BT282" s="42"/>
      <c r="BU282" s="42"/>
      <c r="BV282" s="42"/>
      <c r="BW282" s="54" t="str">
        <f t="shared" si="152"/>
        <v/>
      </c>
      <c r="BX282" s="44"/>
      <c r="BY282" s="44"/>
      <c r="BZ282" s="44"/>
      <c r="CA282" s="44"/>
      <c r="CB282" s="44"/>
      <c r="CC282" s="44"/>
      <c r="CD282" s="58" t="str">
        <f t="shared" si="153"/>
        <v/>
      </c>
      <c r="CE282" s="42"/>
      <c r="CF282" s="42"/>
      <c r="CG282" s="42"/>
      <c r="CH282" s="42"/>
      <c r="CI282" s="42"/>
      <c r="CJ282" s="42"/>
      <c r="CK282" s="54" t="str">
        <f t="shared" si="154"/>
        <v/>
      </c>
      <c r="CL282" s="42"/>
      <c r="CM282" s="44"/>
      <c r="CN282" s="44"/>
      <c r="CO282" s="44"/>
      <c r="CP282" s="44"/>
      <c r="CQ282" s="44"/>
      <c r="CR282" s="44"/>
      <c r="CS282" s="44"/>
      <c r="CT282" s="58" t="str">
        <f t="shared" si="155"/>
        <v/>
      </c>
      <c r="CU282" s="44"/>
      <c r="CV282" s="44"/>
      <c r="CW282" s="44"/>
      <c r="CX282" s="44"/>
      <c r="CY282" s="44"/>
      <c r="CZ282" s="44"/>
      <c r="DA282" s="58" t="str">
        <f t="shared" si="156"/>
        <v/>
      </c>
      <c r="DB282" s="65"/>
      <c r="DC282" s="65"/>
      <c r="DD282" s="65"/>
      <c r="DE282" s="65"/>
      <c r="DF282" s="65"/>
      <c r="DG282" s="65"/>
      <c r="DH282" s="58" t="str">
        <f t="shared" si="157"/>
        <v/>
      </c>
      <c r="DI282" s="65"/>
      <c r="DJ282" s="65"/>
      <c r="DK282" s="65"/>
      <c r="DL282" s="65"/>
      <c r="DM282" s="65"/>
      <c r="DN282" s="65"/>
      <c r="DO282" s="58" t="str">
        <f t="shared" si="158"/>
        <v/>
      </c>
      <c r="DP282" s="77"/>
      <c r="DQ282" s="77"/>
      <c r="DR282" s="65"/>
      <c r="DS282" s="65"/>
      <c r="DT282" s="65"/>
      <c r="DU282" s="65"/>
      <c r="DV282" s="65"/>
      <c r="DW282" s="65"/>
      <c r="DX282" s="58" t="str">
        <f t="shared" si="159"/>
        <v/>
      </c>
      <c r="DY282" s="43"/>
      <c r="DZ282" s="43"/>
      <c r="EA282" s="43"/>
      <c r="EB282" s="44" t="str">
        <f t="shared" si="160"/>
        <v/>
      </c>
      <c r="EC282" s="42"/>
      <c r="ED282" s="42"/>
      <c r="EE282" s="42"/>
      <c r="EF282" s="42"/>
      <c r="EG282" s="42"/>
      <c r="EH282" s="42"/>
      <c r="EI282" s="56" t="str">
        <f t="shared" si="138"/>
        <v/>
      </c>
      <c r="EJ282" s="42"/>
      <c r="EK282" s="42"/>
      <c r="EL282" s="42"/>
      <c r="EM282" s="42"/>
      <c r="EN282" s="42"/>
      <c r="EO282" s="42"/>
      <c r="EP282" s="42"/>
      <c r="EQ282" s="54" t="str">
        <f t="shared" si="139"/>
        <v>0</v>
      </c>
      <c r="ER282" s="42"/>
      <c r="ES282" s="42"/>
      <c r="ET282" s="42"/>
      <c r="EU282" s="42"/>
      <c r="EV282" s="42"/>
      <c r="EW282" s="42"/>
      <c r="EX282" s="42"/>
      <c r="EY282" s="54" t="str">
        <f t="shared" si="140"/>
        <v>0</v>
      </c>
      <c r="EZ282" s="42"/>
      <c r="FA282" s="42"/>
      <c r="FB282" s="42"/>
      <c r="FC282" s="42"/>
      <c r="FD282" s="42"/>
      <c r="FE282" s="42"/>
      <c r="FF282" s="42"/>
      <c r="FG282" s="54" t="str">
        <f t="shared" si="141"/>
        <v/>
      </c>
      <c r="FH282" s="42"/>
      <c r="FI282" s="42"/>
      <c r="FJ282" s="42"/>
      <c r="FK282" s="42"/>
      <c r="FL282" s="42"/>
      <c r="FM282" s="42"/>
      <c r="FN282" s="42"/>
      <c r="FO282" s="54" t="str">
        <f t="shared" si="142"/>
        <v/>
      </c>
      <c r="FP282" s="42"/>
      <c r="FQ282" s="42"/>
      <c r="FR282" s="42"/>
      <c r="FS282" s="42"/>
      <c r="FT282" s="42"/>
      <c r="FU282" s="42"/>
      <c r="FV282" s="42"/>
      <c r="FW282" s="54" t="str">
        <f t="shared" si="143"/>
        <v/>
      </c>
      <c r="FX282" s="42"/>
    </row>
    <row r="283" spans="1:180">
      <c r="A283" s="41"/>
      <c r="B283" s="41"/>
      <c r="C283" s="41"/>
      <c r="D283" s="41"/>
      <c r="E283" s="42"/>
      <c r="F283" s="42"/>
      <c r="G283" s="42"/>
      <c r="H283" s="42"/>
      <c r="I283" s="42"/>
      <c r="J283" s="42"/>
      <c r="K283" s="54" t="str">
        <f t="shared" si="144"/>
        <v/>
      </c>
      <c r="L283" s="43"/>
      <c r="M283" s="43"/>
      <c r="N283" s="43"/>
      <c r="O283" s="43"/>
      <c r="P283" s="43"/>
      <c r="Q283" s="43"/>
      <c r="R283" s="54" t="e">
        <f t="shared" si="145"/>
        <v>#DIV/0!</v>
      </c>
      <c r="S283" s="43"/>
      <c r="T283" s="43"/>
      <c r="U283" s="43"/>
      <c r="V283" s="43"/>
      <c r="W283" s="43"/>
      <c r="X283" s="43"/>
      <c r="Y283" s="56" t="str">
        <f t="shared" si="146"/>
        <v/>
      </c>
      <c r="Z283" s="42"/>
      <c r="AA283" s="42"/>
      <c r="AB283" s="42"/>
      <c r="AC283" s="42"/>
      <c r="AD283" s="42"/>
      <c r="AE283" s="42"/>
      <c r="AF283" s="54" t="e">
        <f t="shared" si="147"/>
        <v>#DIV/0!</v>
      </c>
      <c r="AG283" s="42"/>
      <c r="AH283" s="42"/>
      <c r="AI283" s="42"/>
      <c r="AJ283" s="42"/>
      <c r="AK283" s="42"/>
      <c r="AL283" s="42"/>
      <c r="AM283" s="54" t="str">
        <f t="shared" si="148"/>
        <v/>
      </c>
      <c r="AN283" s="44"/>
      <c r="AO283" s="44"/>
      <c r="AP283" s="44"/>
      <c r="AQ283" s="44"/>
      <c r="AR283" s="44"/>
      <c r="AS283" s="44"/>
      <c r="AT283" s="58" t="str">
        <f t="shared" si="149"/>
        <v/>
      </c>
      <c r="AU283" s="42"/>
      <c r="AV283" s="42"/>
      <c r="AW283" s="42"/>
      <c r="AX283" s="42"/>
      <c r="AY283" s="42"/>
      <c r="AZ283" s="42"/>
      <c r="BA283" s="54" t="str">
        <f t="shared" si="137"/>
        <v/>
      </c>
      <c r="BB283" s="44"/>
      <c r="BC283" s="42"/>
      <c r="BD283" s="42"/>
      <c r="BE283" s="42"/>
      <c r="BF283" s="42"/>
      <c r="BG283" s="42"/>
      <c r="BH283" s="42"/>
      <c r="BI283" s="54" t="str">
        <f t="shared" si="150"/>
        <v/>
      </c>
      <c r="BJ283" s="44"/>
      <c r="BK283" s="44"/>
      <c r="BL283" s="44"/>
      <c r="BM283" s="44"/>
      <c r="BN283" s="44"/>
      <c r="BO283" s="44"/>
      <c r="BP283" s="58" t="str">
        <f t="shared" si="151"/>
        <v/>
      </c>
      <c r="BQ283" s="42"/>
      <c r="BR283" s="42"/>
      <c r="BS283" s="42"/>
      <c r="BT283" s="42"/>
      <c r="BU283" s="42"/>
      <c r="BV283" s="42"/>
      <c r="BW283" s="54" t="str">
        <f t="shared" si="152"/>
        <v/>
      </c>
      <c r="BX283" s="44"/>
      <c r="BY283" s="44"/>
      <c r="BZ283" s="44"/>
      <c r="CA283" s="44"/>
      <c r="CB283" s="44"/>
      <c r="CC283" s="44"/>
      <c r="CD283" s="58" t="str">
        <f t="shared" si="153"/>
        <v/>
      </c>
      <c r="CE283" s="42"/>
      <c r="CF283" s="42"/>
      <c r="CG283" s="42"/>
      <c r="CH283" s="42"/>
      <c r="CI283" s="42"/>
      <c r="CJ283" s="42"/>
      <c r="CK283" s="54" t="str">
        <f t="shared" si="154"/>
        <v/>
      </c>
      <c r="CL283" s="42"/>
      <c r="CM283" s="44"/>
      <c r="CN283" s="44"/>
      <c r="CO283" s="44"/>
      <c r="CP283" s="44"/>
      <c r="CQ283" s="44"/>
      <c r="CR283" s="44"/>
      <c r="CS283" s="44"/>
      <c r="CT283" s="58" t="str">
        <f t="shared" si="155"/>
        <v/>
      </c>
      <c r="CU283" s="44"/>
      <c r="CV283" s="44"/>
      <c r="CW283" s="44"/>
      <c r="CX283" s="44"/>
      <c r="CY283" s="44"/>
      <c r="CZ283" s="44"/>
      <c r="DA283" s="58" t="str">
        <f t="shared" si="156"/>
        <v/>
      </c>
      <c r="DB283" s="65"/>
      <c r="DC283" s="65"/>
      <c r="DD283" s="65"/>
      <c r="DE283" s="65"/>
      <c r="DF283" s="65"/>
      <c r="DG283" s="65"/>
      <c r="DH283" s="58" t="str">
        <f t="shared" si="157"/>
        <v/>
      </c>
      <c r="DI283" s="65"/>
      <c r="DJ283" s="65"/>
      <c r="DK283" s="65"/>
      <c r="DL283" s="65"/>
      <c r="DM283" s="65"/>
      <c r="DN283" s="65"/>
      <c r="DO283" s="58" t="str">
        <f t="shared" si="158"/>
        <v/>
      </c>
      <c r="DP283" s="77"/>
      <c r="DQ283" s="77"/>
      <c r="DR283" s="65"/>
      <c r="DS283" s="65"/>
      <c r="DT283" s="65"/>
      <c r="DU283" s="65"/>
      <c r="DV283" s="65"/>
      <c r="DW283" s="65"/>
      <c r="DX283" s="58" t="str">
        <f t="shared" si="159"/>
        <v/>
      </c>
      <c r="DY283" s="43"/>
      <c r="DZ283" s="43"/>
      <c r="EA283" s="43"/>
      <c r="EB283" s="44" t="str">
        <f t="shared" si="160"/>
        <v/>
      </c>
      <c r="EC283" s="42"/>
      <c r="ED283" s="42"/>
      <c r="EE283" s="42"/>
      <c r="EF283" s="42"/>
      <c r="EG283" s="42"/>
      <c r="EH283" s="42"/>
      <c r="EI283" s="56" t="str">
        <f t="shared" si="138"/>
        <v/>
      </c>
      <c r="EJ283" s="42"/>
      <c r="EK283" s="42"/>
      <c r="EL283" s="42"/>
      <c r="EM283" s="42"/>
      <c r="EN283" s="42"/>
      <c r="EO283" s="42"/>
      <c r="EP283" s="42"/>
      <c r="EQ283" s="54" t="str">
        <f t="shared" si="139"/>
        <v>0</v>
      </c>
      <c r="ER283" s="42"/>
      <c r="ES283" s="42"/>
      <c r="ET283" s="42"/>
      <c r="EU283" s="42"/>
      <c r="EV283" s="42"/>
      <c r="EW283" s="42"/>
      <c r="EX283" s="42"/>
      <c r="EY283" s="54" t="str">
        <f t="shared" si="140"/>
        <v>0</v>
      </c>
      <c r="EZ283" s="42"/>
      <c r="FA283" s="42"/>
      <c r="FB283" s="42"/>
      <c r="FC283" s="42"/>
      <c r="FD283" s="42"/>
      <c r="FE283" s="42"/>
      <c r="FF283" s="42"/>
      <c r="FG283" s="54" t="str">
        <f t="shared" si="141"/>
        <v/>
      </c>
      <c r="FH283" s="42"/>
      <c r="FI283" s="42"/>
      <c r="FJ283" s="42"/>
      <c r="FK283" s="42"/>
      <c r="FL283" s="42"/>
      <c r="FM283" s="42"/>
      <c r="FN283" s="42"/>
      <c r="FO283" s="54" t="str">
        <f t="shared" si="142"/>
        <v/>
      </c>
      <c r="FP283" s="42"/>
      <c r="FQ283" s="42"/>
      <c r="FR283" s="42"/>
      <c r="FS283" s="42"/>
      <c r="FT283" s="42"/>
      <c r="FU283" s="42"/>
      <c r="FV283" s="42"/>
      <c r="FW283" s="54" t="str">
        <f t="shared" si="143"/>
        <v/>
      </c>
      <c r="FX283" s="42"/>
    </row>
    <row r="284" spans="1:180">
      <c r="A284" s="41"/>
      <c r="B284" s="41"/>
      <c r="C284" s="41"/>
      <c r="D284" s="41"/>
      <c r="E284" s="42"/>
      <c r="F284" s="42"/>
      <c r="G284" s="42"/>
      <c r="H284" s="42"/>
      <c r="I284" s="42"/>
      <c r="J284" s="42"/>
      <c r="K284" s="54" t="str">
        <f t="shared" si="144"/>
        <v/>
      </c>
      <c r="L284" s="43"/>
      <c r="M284" s="43"/>
      <c r="N284" s="43"/>
      <c r="O284" s="43"/>
      <c r="P284" s="43"/>
      <c r="Q284" s="43"/>
      <c r="R284" s="54" t="e">
        <f t="shared" si="145"/>
        <v>#DIV/0!</v>
      </c>
      <c r="S284" s="43"/>
      <c r="T284" s="43"/>
      <c r="U284" s="43"/>
      <c r="V284" s="43"/>
      <c r="W284" s="43"/>
      <c r="X284" s="43"/>
      <c r="Y284" s="56" t="str">
        <f t="shared" si="146"/>
        <v/>
      </c>
      <c r="Z284" s="42"/>
      <c r="AA284" s="42"/>
      <c r="AB284" s="42"/>
      <c r="AC284" s="42"/>
      <c r="AD284" s="42"/>
      <c r="AE284" s="42"/>
      <c r="AF284" s="54" t="e">
        <f t="shared" si="147"/>
        <v>#DIV/0!</v>
      </c>
      <c r="AG284" s="42"/>
      <c r="AH284" s="42"/>
      <c r="AI284" s="42"/>
      <c r="AJ284" s="42"/>
      <c r="AK284" s="42"/>
      <c r="AL284" s="42"/>
      <c r="AM284" s="54" t="str">
        <f t="shared" si="148"/>
        <v/>
      </c>
      <c r="AN284" s="44"/>
      <c r="AO284" s="44"/>
      <c r="AP284" s="44"/>
      <c r="AQ284" s="44"/>
      <c r="AR284" s="44"/>
      <c r="AS284" s="44"/>
      <c r="AT284" s="58" t="str">
        <f t="shared" si="149"/>
        <v/>
      </c>
      <c r="AU284" s="42"/>
      <c r="AV284" s="42"/>
      <c r="AW284" s="42"/>
      <c r="AX284" s="42"/>
      <c r="AY284" s="42"/>
      <c r="AZ284" s="42"/>
      <c r="BA284" s="54" t="str">
        <f t="shared" si="137"/>
        <v/>
      </c>
      <c r="BB284" s="44"/>
      <c r="BC284" s="42"/>
      <c r="BD284" s="42"/>
      <c r="BE284" s="42"/>
      <c r="BF284" s="42"/>
      <c r="BG284" s="42"/>
      <c r="BH284" s="42"/>
      <c r="BI284" s="54" t="str">
        <f t="shared" si="150"/>
        <v/>
      </c>
      <c r="BJ284" s="44"/>
      <c r="BK284" s="44"/>
      <c r="BL284" s="44"/>
      <c r="BM284" s="44"/>
      <c r="BN284" s="44"/>
      <c r="BO284" s="44"/>
      <c r="BP284" s="58" t="str">
        <f t="shared" si="151"/>
        <v/>
      </c>
      <c r="BQ284" s="42"/>
      <c r="BR284" s="42"/>
      <c r="BS284" s="42"/>
      <c r="BT284" s="42"/>
      <c r="BU284" s="42"/>
      <c r="BV284" s="42"/>
      <c r="BW284" s="54" t="str">
        <f t="shared" si="152"/>
        <v/>
      </c>
      <c r="BX284" s="44"/>
      <c r="BY284" s="44"/>
      <c r="BZ284" s="44"/>
      <c r="CA284" s="44"/>
      <c r="CB284" s="44"/>
      <c r="CC284" s="44"/>
      <c r="CD284" s="58" t="str">
        <f t="shared" si="153"/>
        <v/>
      </c>
      <c r="CE284" s="42"/>
      <c r="CF284" s="42"/>
      <c r="CG284" s="42"/>
      <c r="CH284" s="42"/>
      <c r="CI284" s="42"/>
      <c r="CJ284" s="42"/>
      <c r="CK284" s="54" t="str">
        <f t="shared" si="154"/>
        <v/>
      </c>
      <c r="CL284" s="42"/>
      <c r="CM284" s="44"/>
      <c r="CN284" s="44"/>
      <c r="CO284" s="44"/>
      <c r="CP284" s="44"/>
      <c r="CQ284" s="44"/>
      <c r="CR284" s="44"/>
      <c r="CS284" s="44"/>
      <c r="CT284" s="58" t="str">
        <f t="shared" si="155"/>
        <v/>
      </c>
      <c r="CU284" s="44"/>
      <c r="CV284" s="44"/>
      <c r="CW284" s="44"/>
      <c r="CX284" s="44"/>
      <c r="CY284" s="44"/>
      <c r="CZ284" s="44"/>
      <c r="DA284" s="58" t="str">
        <f t="shared" si="156"/>
        <v/>
      </c>
      <c r="DB284" s="65"/>
      <c r="DC284" s="65"/>
      <c r="DD284" s="65"/>
      <c r="DE284" s="65"/>
      <c r="DF284" s="65"/>
      <c r="DG284" s="65"/>
      <c r="DH284" s="58" t="str">
        <f t="shared" si="157"/>
        <v/>
      </c>
      <c r="DI284" s="65"/>
      <c r="DJ284" s="65"/>
      <c r="DK284" s="65"/>
      <c r="DL284" s="65"/>
      <c r="DM284" s="65"/>
      <c r="DN284" s="65"/>
      <c r="DO284" s="58" t="str">
        <f t="shared" si="158"/>
        <v/>
      </c>
      <c r="DP284" s="77"/>
      <c r="DQ284" s="77"/>
      <c r="DR284" s="65"/>
      <c r="DS284" s="65"/>
      <c r="DT284" s="65"/>
      <c r="DU284" s="65"/>
      <c r="DV284" s="65"/>
      <c r="DW284" s="65"/>
      <c r="DX284" s="58" t="str">
        <f t="shared" si="159"/>
        <v/>
      </c>
      <c r="DY284" s="43"/>
      <c r="DZ284" s="43"/>
      <c r="EA284" s="43"/>
      <c r="EB284" s="44" t="str">
        <f t="shared" si="160"/>
        <v/>
      </c>
      <c r="EC284" s="42"/>
      <c r="ED284" s="42"/>
      <c r="EE284" s="42"/>
      <c r="EF284" s="42"/>
      <c r="EG284" s="42"/>
      <c r="EH284" s="42"/>
      <c r="EI284" s="56" t="str">
        <f t="shared" si="138"/>
        <v/>
      </c>
      <c r="EJ284" s="42"/>
      <c r="EK284" s="42"/>
      <c r="EL284" s="42"/>
      <c r="EM284" s="42"/>
      <c r="EN284" s="42"/>
      <c r="EO284" s="42"/>
      <c r="EP284" s="42"/>
      <c r="EQ284" s="54" t="str">
        <f t="shared" si="139"/>
        <v>0</v>
      </c>
      <c r="ER284" s="42"/>
      <c r="ES284" s="42"/>
      <c r="ET284" s="42"/>
      <c r="EU284" s="42"/>
      <c r="EV284" s="42"/>
      <c r="EW284" s="42"/>
      <c r="EX284" s="42"/>
      <c r="EY284" s="54" t="str">
        <f t="shared" si="140"/>
        <v>0</v>
      </c>
      <c r="EZ284" s="42"/>
      <c r="FA284" s="42"/>
      <c r="FB284" s="42"/>
      <c r="FC284" s="42"/>
      <c r="FD284" s="42"/>
      <c r="FE284" s="42"/>
      <c r="FF284" s="42"/>
      <c r="FG284" s="54" t="str">
        <f t="shared" si="141"/>
        <v/>
      </c>
      <c r="FH284" s="42"/>
      <c r="FI284" s="42"/>
      <c r="FJ284" s="42"/>
      <c r="FK284" s="42"/>
      <c r="FL284" s="42"/>
      <c r="FM284" s="42"/>
      <c r="FN284" s="42"/>
      <c r="FO284" s="54" t="str">
        <f t="shared" si="142"/>
        <v/>
      </c>
      <c r="FP284" s="42"/>
      <c r="FQ284" s="42"/>
      <c r="FR284" s="42"/>
      <c r="FS284" s="42"/>
      <c r="FT284" s="42"/>
      <c r="FU284" s="42"/>
      <c r="FV284" s="42"/>
      <c r="FW284" s="54" t="str">
        <f t="shared" si="143"/>
        <v/>
      </c>
      <c r="FX284" s="42"/>
    </row>
    <row r="285" spans="1:180">
      <c r="A285" s="41"/>
      <c r="B285" s="41"/>
      <c r="C285" s="41"/>
      <c r="D285" s="41"/>
      <c r="E285" s="42"/>
      <c r="F285" s="42"/>
      <c r="G285" s="42"/>
      <c r="H285" s="42"/>
      <c r="I285" s="42"/>
      <c r="J285" s="42"/>
      <c r="K285" s="54" t="str">
        <f t="shared" si="144"/>
        <v/>
      </c>
      <c r="L285" s="43"/>
      <c r="M285" s="43"/>
      <c r="N285" s="43"/>
      <c r="O285" s="43"/>
      <c r="P285" s="43"/>
      <c r="Q285" s="43"/>
      <c r="R285" s="54" t="e">
        <f t="shared" si="145"/>
        <v>#DIV/0!</v>
      </c>
      <c r="S285" s="43"/>
      <c r="T285" s="43"/>
      <c r="U285" s="43"/>
      <c r="V285" s="43"/>
      <c r="W285" s="43"/>
      <c r="X285" s="43"/>
      <c r="Y285" s="56" t="str">
        <f t="shared" si="146"/>
        <v/>
      </c>
      <c r="Z285" s="42"/>
      <c r="AA285" s="42"/>
      <c r="AB285" s="42"/>
      <c r="AC285" s="42"/>
      <c r="AD285" s="42"/>
      <c r="AE285" s="42"/>
      <c r="AF285" s="54" t="e">
        <f t="shared" si="147"/>
        <v>#DIV/0!</v>
      </c>
      <c r="AG285" s="42"/>
      <c r="AH285" s="42"/>
      <c r="AI285" s="42"/>
      <c r="AJ285" s="42"/>
      <c r="AK285" s="42"/>
      <c r="AL285" s="42"/>
      <c r="AM285" s="54" t="str">
        <f t="shared" si="148"/>
        <v/>
      </c>
      <c r="AN285" s="44"/>
      <c r="AO285" s="44"/>
      <c r="AP285" s="44"/>
      <c r="AQ285" s="44"/>
      <c r="AR285" s="44"/>
      <c r="AS285" s="44"/>
      <c r="AT285" s="58" t="str">
        <f t="shared" si="149"/>
        <v/>
      </c>
      <c r="AU285" s="42"/>
      <c r="AV285" s="42"/>
      <c r="AW285" s="42"/>
      <c r="AX285" s="42"/>
      <c r="AY285" s="42"/>
      <c r="AZ285" s="42"/>
      <c r="BA285" s="54" t="str">
        <f t="shared" si="137"/>
        <v/>
      </c>
      <c r="BB285" s="44"/>
      <c r="BC285" s="42"/>
      <c r="BD285" s="42"/>
      <c r="BE285" s="42"/>
      <c r="BF285" s="42"/>
      <c r="BG285" s="42"/>
      <c r="BH285" s="42"/>
      <c r="BI285" s="54" t="str">
        <f t="shared" si="150"/>
        <v/>
      </c>
      <c r="BJ285" s="44"/>
      <c r="BK285" s="44"/>
      <c r="BL285" s="44"/>
      <c r="BM285" s="44"/>
      <c r="BN285" s="44"/>
      <c r="BO285" s="44"/>
      <c r="BP285" s="58" t="str">
        <f t="shared" si="151"/>
        <v/>
      </c>
      <c r="BQ285" s="42"/>
      <c r="BR285" s="42"/>
      <c r="BS285" s="42"/>
      <c r="BT285" s="42"/>
      <c r="BU285" s="42"/>
      <c r="BV285" s="42"/>
      <c r="BW285" s="54" t="str">
        <f t="shared" si="152"/>
        <v/>
      </c>
      <c r="BX285" s="44"/>
      <c r="BY285" s="44"/>
      <c r="BZ285" s="44"/>
      <c r="CA285" s="44"/>
      <c r="CB285" s="44"/>
      <c r="CC285" s="44"/>
      <c r="CD285" s="58" t="str">
        <f t="shared" si="153"/>
        <v/>
      </c>
      <c r="CE285" s="42"/>
      <c r="CF285" s="42"/>
      <c r="CG285" s="42"/>
      <c r="CH285" s="42"/>
      <c r="CI285" s="42"/>
      <c r="CJ285" s="42"/>
      <c r="CK285" s="54" t="str">
        <f t="shared" si="154"/>
        <v/>
      </c>
      <c r="CL285" s="42"/>
      <c r="CM285" s="44"/>
      <c r="CN285" s="44"/>
      <c r="CO285" s="44"/>
      <c r="CP285" s="44"/>
      <c r="CQ285" s="44"/>
      <c r="CR285" s="44"/>
      <c r="CS285" s="44"/>
      <c r="CT285" s="58" t="str">
        <f t="shared" si="155"/>
        <v/>
      </c>
      <c r="CU285" s="44"/>
      <c r="CV285" s="44"/>
      <c r="CW285" s="44"/>
      <c r="CX285" s="44"/>
      <c r="CY285" s="44"/>
      <c r="CZ285" s="44"/>
      <c r="DA285" s="58" t="str">
        <f t="shared" si="156"/>
        <v/>
      </c>
      <c r="DB285" s="65"/>
      <c r="DC285" s="65"/>
      <c r="DD285" s="65"/>
      <c r="DE285" s="65"/>
      <c r="DF285" s="65"/>
      <c r="DG285" s="65"/>
      <c r="DH285" s="58" t="str">
        <f t="shared" si="157"/>
        <v/>
      </c>
      <c r="DI285" s="65"/>
      <c r="DJ285" s="65"/>
      <c r="DK285" s="65"/>
      <c r="DL285" s="65"/>
      <c r="DM285" s="65"/>
      <c r="DN285" s="65"/>
      <c r="DO285" s="58" t="str">
        <f t="shared" si="158"/>
        <v/>
      </c>
      <c r="DP285" s="77"/>
      <c r="DQ285" s="77"/>
      <c r="DR285" s="65"/>
      <c r="DS285" s="65"/>
      <c r="DT285" s="65"/>
      <c r="DU285" s="65"/>
      <c r="DV285" s="65"/>
      <c r="DW285" s="65"/>
      <c r="DX285" s="58" t="str">
        <f t="shared" si="159"/>
        <v/>
      </c>
      <c r="DY285" s="43"/>
      <c r="DZ285" s="43"/>
      <c r="EA285" s="43"/>
      <c r="EB285" s="44" t="str">
        <f t="shared" si="160"/>
        <v/>
      </c>
      <c r="EC285" s="42"/>
      <c r="ED285" s="42"/>
      <c r="EE285" s="42"/>
      <c r="EF285" s="42"/>
      <c r="EG285" s="42"/>
      <c r="EH285" s="42"/>
      <c r="EI285" s="56" t="str">
        <f t="shared" si="138"/>
        <v/>
      </c>
      <c r="EJ285" s="42"/>
      <c r="EK285" s="42"/>
      <c r="EL285" s="42"/>
      <c r="EM285" s="42"/>
      <c r="EN285" s="42"/>
      <c r="EO285" s="42"/>
      <c r="EP285" s="42"/>
      <c r="EQ285" s="54" t="str">
        <f t="shared" si="139"/>
        <v>0</v>
      </c>
      <c r="ER285" s="42"/>
      <c r="ES285" s="42"/>
      <c r="ET285" s="42"/>
      <c r="EU285" s="42"/>
      <c r="EV285" s="42"/>
      <c r="EW285" s="42"/>
      <c r="EX285" s="42"/>
      <c r="EY285" s="54" t="str">
        <f t="shared" si="140"/>
        <v>0</v>
      </c>
      <c r="EZ285" s="42"/>
      <c r="FA285" s="42"/>
      <c r="FB285" s="42"/>
      <c r="FC285" s="42"/>
      <c r="FD285" s="42"/>
      <c r="FE285" s="42"/>
      <c r="FF285" s="42"/>
      <c r="FG285" s="54" t="str">
        <f t="shared" si="141"/>
        <v/>
      </c>
      <c r="FH285" s="42"/>
      <c r="FI285" s="42"/>
      <c r="FJ285" s="42"/>
      <c r="FK285" s="42"/>
      <c r="FL285" s="42"/>
      <c r="FM285" s="42"/>
      <c r="FN285" s="42"/>
      <c r="FO285" s="54" t="str">
        <f t="shared" si="142"/>
        <v/>
      </c>
      <c r="FP285" s="42"/>
      <c r="FQ285" s="42"/>
      <c r="FR285" s="42"/>
      <c r="FS285" s="42"/>
      <c r="FT285" s="42"/>
      <c r="FU285" s="42"/>
      <c r="FV285" s="42"/>
      <c r="FW285" s="54" t="str">
        <f t="shared" si="143"/>
        <v/>
      </c>
      <c r="FX285" s="42"/>
    </row>
    <row r="286" spans="1:180">
      <c r="A286" s="41"/>
      <c r="B286" s="41"/>
      <c r="C286" s="41"/>
      <c r="D286" s="41"/>
      <c r="E286" s="42"/>
      <c r="F286" s="42"/>
      <c r="G286" s="42"/>
      <c r="H286" s="42"/>
      <c r="I286" s="42"/>
      <c r="J286" s="42"/>
      <c r="K286" s="54" t="str">
        <f t="shared" si="144"/>
        <v/>
      </c>
      <c r="L286" s="43"/>
      <c r="M286" s="43"/>
      <c r="N286" s="43"/>
      <c r="O286" s="43"/>
      <c r="P286" s="43"/>
      <c r="Q286" s="43"/>
      <c r="R286" s="54" t="e">
        <f t="shared" si="145"/>
        <v>#DIV/0!</v>
      </c>
      <c r="S286" s="43"/>
      <c r="T286" s="43"/>
      <c r="U286" s="43"/>
      <c r="V286" s="43"/>
      <c r="W286" s="43"/>
      <c r="X286" s="43"/>
      <c r="Y286" s="56" t="str">
        <f t="shared" si="146"/>
        <v/>
      </c>
      <c r="Z286" s="42"/>
      <c r="AA286" s="42"/>
      <c r="AB286" s="42"/>
      <c r="AC286" s="42"/>
      <c r="AD286" s="42"/>
      <c r="AE286" s="42"/>
      <c r="AF286" s="54" t="e">
        <f t="shared" si="147"/>
        <v>#DIV/0!</v>
      </c>
      <c r="AG286" s="42"/>
      <c r="AH286" s="42"/>
      <c r="AI286" s="42"/>
      <c r="AJ286" s="42"/>
      <c r="AK286" s="42"/>
      <c r="AL286" s="42"/>
      <c r="AM286" s="54" t="str">
        <f t="shared" si="148"/>
        <v/>
      </c>
      <c r="AN286" s="44"/>
      <c r="AO286" s="44"/>
      <c r="AP286" s="44"/>
      <c r="AQ286" s="44"/>
      <c r="AR286" s="44"/>
      <c r="AS286" s="44"/>
      <c r="AT286" s="58" t="str">
        <f t="shared" si="149"/>
        <v/>
      </c>
      <c r="AU286" s="42"/>
      <c r="AV286" s="42"/>
      <c r="AW286" s="42"/>
      <c r="AX286" s="42"/>
      <c r="AY286" s="42"/>
      <c r="AZ286" s="42"/>
      <c r="BA286" s="54" t="str">
        <f t="shared" si="137"/>
        <v/>
      </c>
      <c r="BB286" s="44"/>
      <c r="BC286" s="42"/>
      <c r="BD286" s="42"/>
      <c r="BE286" s="42"/>
      <c r="BF286" s="42"/>
      <c r="BG286" s="42"/>
      <c r="BH286" s="42"/>
      <c r="BI286" s="54" t="str">
        <f t="shared" si="150"/>
        <v/>
      </c>
      <c r="BJ286" s="44"/>
      <c r="BK286" s="44"/>
      <c r="BL286" s="44"/>
      <c r="BM286" s="44"/>
      <c r="BN286" s="44"/>
      <c r="BO286" s="44"/>
      <c r="BP286" s="58" t="str">
        <f t="shared" si="151"/>
        <v/>
      </c>
      <c r="BQ286" s="42"/>
      <c r="BR286" s="42"/>
      <c r="BS286" s="42"/>
      <c r="BT286" s="42"/>
      <c r="BU286" s="42"/>
      <c r="BV286" s="42"/>
      <c r="BW286" s="54" t="str">
        <f t="shared" si="152"/>
        <v/>
      </c>
      <c r="BX286" s="44"/>
      <c r="BY286" s="44"/>
      <c r="BZ286" s="44"/>
      <c r="CA286" s="44"/>
      <c r="CB286" s="44"/>
      <c r="CC286" s="44"/>
      <c r="CD286" s="58" t="str">
        <f t="shared" si="153"/>
        <v/>
      </c>
      <c r="CE286" s="42"/>
      <c r="CF286" s="42"/>
      <c r="CG286" s="42"/>
      <c r="CH286" s="42"/>
      <c r="CI286" s="42"/>
      <c r="CJ286" s="42"/>
      <c r="CK286" s="54" t="str">
        <f t="shared" si="154"/>
        <v/>
      </c>
      <c r="CL286" s="42"/>
      <c r="CM286" s="44"/>
      <c r="CN286" s="44"/>
      <c r="CO286" s="44"/>
      <c r="CP286" s="44"/>
      <c r="CQ286" s="44"/>
      <c r="CR286" s="44"/>
      <c r="CS286" s="44"/>
      <c r="CT286" s="58" t="str">
        <f t="shared" si="155"/>
        <v/>
      </c>
      <c r="CU286" s="44"/>
      <c r="CV286" s="44"/>
      <c r="CW286" s="44"/>
      <c r="CX286" s="44"/>
      <c r="CY286" s="44"/>
      <c r="CZ286" s="44"/>
      <c r="DA286" s="58" t="str">
        <f t="shared" si="156"/>
        <v/>
      </c>
      <c r="DB286" s="65"/>
      <c r="DC286" s="65"/>
      <c r="DD286" s="65"/>
      <c r="DE286" s="65"/>
      <c r="DF286" s="65"/>
      <c r="DG286" s="65"/>
      <c r="DH286" s="58" t="str">
        <f t="shared" si="157"/>
        <v/>
      </c>
      <c r="DI286" s="65"/>
      <c r="DJ286" s="65"/>
      <c r="DK286" s="65"/>
      <c r="DL286" s="65"/>
      <c r="DM286" s="65"/>
      <c r="DN286" s="65"/>
      <c r="DO286" s="58" t="str">
        <f t="shared" si="158"/>
        <v/>
      </c>
      <c r="DP286" s="77"/>
      <c r="DQ286" s="77"/>
      <c r="DR286" s="65"/>
      <c r="DS286" s="65"/>
      <c r="DT286" s="65"/>
      <c r="DU286" s="65"/>
      <c r="DV286" s="65"/>
      <c r="DW286" s="65"/>
      <c r="DX286" s="58" t="str">
        <f t="shared" si="159"/>
        <v/>
      </c>
      <c r="DY286" s="43"/>
      <c r="DZ286" s="43"/>
      <c r="EA286" s="43"/>
      <c r="EB286" s="44" t="str">
        <f t="shared" si="160"/>
        <v/>
      </c>
      <c r="EC286" s="42"/>
      <c r="ED286" s="42"/>
      <c r="EE286" s="42"/>
      <c r="EF286" s="42"/>
      <c r="EG286" s="42"/>
      <c r="EH286" s="42"/>
      <c r="EI286" s="56" t="str">
        <f t="shared" si="138"/>
        <v/>
      </c>
      <c r="EJ286" s="42"/>
      <c r="EK286" s="42"/>
      <c r="EL286" s="42"/>
      <c r="EM286" s="42"/>
      <c r="EN286" s="42"/>
      <c r="EO286" s="42"/>
      <c r="EP286" s="42"/>
      <c r="EQ286" s="54" t="str">
        <f t="shared" si="139"/>
        <v>0</v>
      </c>
      <c r="ER286" s="42"/>
      <c r="ES286" s="42"/>
      <c r="ET286" s="42"/>
      <c r="EU286" s="42"/>
      <c r="EV286" s="42"/>
      <c r="EW286" s="42"/>
      <c r="EX286" s="42"/>
      <c r="EY286" s="54" t="str">
        <f t="shared" si="140"/>
        <v>0</v>
      </c>
      <c r="EZ286" s="42"/>
      <c r="FA286" s="42"/>
      <c r="FB286" s="42"/>
      <c r="FC286" s="42"/>
      <c r="FD286" s="42"/>
      <c r="FE286" s="42"/>
      <c r="FF286" s="42"/>
      <c r="FG286" s="54" t="str">
        <f t="shared" si="141"/>
        <v/>
      </c>
      <c r="FH286" s="42"/>
      <c r="FI286" s="42"/>
      <c r="FJ286" s="42"/>
      <c r="FK286" s="42"/>
      <c r="FL286" s="42"/>
      <c r="FM286" s="42"/>
      <c r="FN286" s="42"/>
      <c r="FO286" s="54" t="str">
        <f t="shared" si="142"/>
        <v/>
      </c>
      <c r="FP286" s="42"/>
      <c r="FQ286" s="42"/>
      <c r="FR286" s="42"/>
      <c r="FS286" s="42"/>
      <c r="FT286" s="42"/>
      <c r="FU286" s="42"/>
      <c r="FV286" s="42"/>
      <c r="FW286" s="54" t="str">
        <f t="shared" si="143"/>
        <v/>
      </c>
      <c r="FX286" s="42"/>
    </row>
    <row r="287" spans="1:180">
      <c r="A287" s="41"/>
      <c r="B287" s="41"/>
      <c r="C287" s="41"/>
      <c r="D287" s="41"/>
      <c r="E287" s="42"/>
      <c r="F287" s="42"/>
      <c r="G287" s="42"/>
      <c r="H287" s="42"/>
      <c r="I287" s="42"/>
      <c r="J287" s="42"/>
      <c r="K287" s="54" t="str">
        <f t="shared" si="144"/>
        <v/>
      </c>
      <c r="L287" s="43"/>
      <c r="M287" s="43"/>
      <c r="N287" s="43"/>
      <c r="O287" s="43"/>
      <c r="P287" s="43"/>
      <c r="Q287" s="43"/>
      <c r="R287" s="54" t="e">
        <f t="shared" si="145"/>
        <v>#DIV/0!</v>
      </c>
      <c r="S287" s="43"/>
      <c r="T287" s="43"/>
      <c r="U287" s="43"/>
      <c r="V287" s="43"/>
      <c r="W287" s="43"/>
      <c r="X287" s="43"/>
      <c r="Y287" s="56" t="str">
        <f t="shared" si="146"/>
        <v/>
      </c>
      <c r="Z287" s="42"/>
      <c r="AA287" s="42"/>
      <c r="AB287" s="42"/>
      <c r="AC287" s="42"/>
      <c r="AD287" s="42"/>
      <c r="AE287" s="42"/>
      <c r="AF287" s="54" t="e">
        <f t="shared" si="147"/>
        <v>#DIV/0!</v>
      </c>
      <c r="AG287" s="42"/>
      <c r="AH287" s="42"/>
      <c r="AI287" s="42"/>
      <c r="AJ287" s="42"/>
      <c r="AK287" s="42"/>
      <c r="AL287" s="42"/>
      <c r="AM287" s="54" t="str">
        <f t="shared" si="148"/>
        <v/>
      </c>
      <c r="AN287" s="44"/>
      <c r="AO287" s="44"/>
      <c r="AP287" s="44"/>
      <c r="AQ287" s="44"/>
      <c r="AR287" s="44"/>
      <c r="AS287" s="44"/>
      <c r="AT287" s="58" t="str">
        <f t="shared" si="149"/>
        <v/>
      </c>
      <c r="AU287" s="42"/>
      <c r="AV287" s="42"/>
      <c r="AW287" s="42"/>
      <c r="AX287" s="42"/>
      <c r="AY287" s="42"/>
      <c r="AZ287" s="42"/>
      <c r="BA287" s="54" t="str">
        <f t="shared" si="137"/>
        <v/>
      </c>
      <c r="BB287" s="44"/>
      <c r="BC287" s="42"/>
      <c r="BD287" s="42"/>
      <c r="BE287" s="42"/>
      <c r="BF287" s="42"/>
      <c r="BG287" s="42"/>
      <c r="BH287" s="42"/>
      <c r="BI287" s="54" t="str">
        <f t="shared" si="150"/>
        <v/>
      </c>
      <c r="BJ287" s="44"/>
      <c r="BK287" s="44"/>
      <c r="BL287" s="44"/>
      <c r="BM287" s="44"/>
      <c r="BN287" s="44"/>
      <c r="BO287" s="44"/>
      <c r="BP287" s="58" t="str">
        <f t="shared" si="151"/>
        <v/>
      </c>
      <c r="BQ287" s="42"/>
      <c r="BR287" s="42"/>
      <c r="BS287" s="42"/>
      <c r="BT287" s="42"/>
      <c r="BU287" s="42"/>
      <c r="BV287" s="42"/>
      <c r="BW287" s="54" t="str">
        <f t="shared" si="152"/>
        <v/>
      </c>
      <c r="BX287" s="44"/>
      <c r="BY287" s="44"/>
      <c r="BZ287" s="44"/>
      <c r="CA287" s="44"/>
      <c r="CB287" s="44"/>
      <c r="CC287" s="44"/>
      <c r="CD287" s="58" t="str">
        <f t="shared" si="153"/>
        <v/>
      </c>
      <c r="CE287" s="42"/>
      <c r="CF287" s="42"/>
      <c r="CG287" s="42"/>
      <c r="CH287" s="42"/>
      <c r="CI287" s="42"/>
      <c r="CJ287" s="42"/>
      <c r="CK287" s="54" t="str">
        <f t="shared" si="154"/>
        <v/>
      </c>
      <c r="CL287" s="42"/>
      <c r="CM287" s="44"/>
      <c r="CN287" s="44"/>
      <c r="CO287" s="44"/>
      <c r="CP287" s="44"/>
      <c r="CQ287" s="44"/>
      <c r="CR287" s="44"/>
      <c r="CS287" s="44"/>
      <c r="CT287" s="58" t="str">
        <f t="shared" si="155"/>
        <v/>
      </c>
      <c r="CU287" s="44"/>
      <c r="CV287" s="44"/>
      <c r="CW287" s="44"/>
      <c r="CX287" s="44"/>
      <c r="CY287" s="44"/>
      <c r="CZ287" s="44"/>
      <c r="DA287" s="58" t="str">
        <f t="shared" si="156"/>
        <v/>
      </c>
      <c r="DB287" s="65"/>
      <c r="DC287" s="65"/>
      <c r="DD287" s="65"/>
      <c r="DE287" s="65"/>
      <c r="DF287" s="65"/>
      <c r="DG287" s="65"/>
      <c r="DH287" s="58" t="str">
        <f t="shared" si="157"/>
        <v/>
      </c>
      <c r="DI287" s="65"/>
      <c r="DJ287" s="65"/>
      <c r="DK287" s="65"/>
      <c r="DL287" s="65"/>
      <c r="DM287" s="65"/>
      <c r="DN287" s="65"/>
      <c r="DO287" s="58" t="str">
        <f t="shared" si="158"/>
        <v/>
      </c>
      <c r="DP287" s="77"/>
      <c r="DQ287" s="77"/>
      <c r="DR287" s="65"/>
      <c r="DS287" s="65"/>
      <c r="DT287" s="65"/>
      <c r="DU287" s="65"/>
      <c r="DV287" s="65"/>
      <c r="DW287" s="65"/>
      <c r="DX287" s="58" t="str">
        <f t="shared" si="159"/>
        <v/>
      </c>
      <c r="DY287" s="43"/>
      <c r="DZ287" s="43"/>
      <c r="EA287" s="43"/>
      <c r="EB287" s="44" t="str">
        <f t="shared" si="160"/>
        <v/>
      </c>
      <c r="EC287" s="42"/>
      <c r="ED287" s="42"/>
      <c r="EE287" s="42"/>
      <c r="EF287" s="42"/>
      <c r="EG287" s="42"/>
      <c r="EH287" s="42"/>
      <c r="EI287" s="56" t="str">
        <f t="shared" si="138"/>
        <v/>
      </c>
      <c r="EJ287" s="42"/>
      <c r="EK287" s="42"/>
      <c r="EL287" s="42"/>
      <c r="EM287" s="42"/>
      <c r="EN287" s="42"/>
      <c r="EO287" s="42"/>
      <c r="EP287" s="42"/>
      <c r="EQ287" s="54" t="str">
        <f t="shared" si="139"/>
        <v>0</v>
      </c>
      <c r="ER287" s="42"/>
      <c r="ES287" s="42"/>
      <c r="ET287" s="42"/>
      <c r="EU287" s="42"/>
      <c r="EV287" s="42"/>
      <c r="EW287" s="42"/>
      <c r="EX287" s="42"/>
      <c r="EY287" s="54" t="str">
        <f t="shared" si="140"/>
        <v>0</v>
      </c>
      <c r="EZ287" s="42"/>
      <c r="FA287" s="42"/>
      <c r="FB287" s="42"/>
      <c r="FC287" s="42"/>
      <c r="FD287" s="42"/>
      <c r="FE287" s="42"/>
      <c r="FF287" s="42"/>
      <c r="FG287" s="54" t="str">
        <f t="shared" si="141"/>
        <v/>
      </c>
      <c r="FH287" s="42"/>
      <c r="FI287" s="42"/>
      <c r="FJ287" s="42"/>
      <c r="FK287" s="42"/>
      <c r="FL287" s="42"/>
      <c r="FM287" s="42"/>
      <c r="FN287" s="42"/>
      <c r="FO287" s="54" t="str">
        <f t="shared" si="142"/>
        <v/>
      </c>
      <c r="FP287" s="42"/>
      <c r="FQ287" s="42"/>
      <c r="FR287" s="42"/>
      <c r="FS287" s="42"/>
      <c r="FT287" s="42"/>
      <c r="FU287" s="42"/>
      <c r="FV287" s="42"/>
      <c r="FW287" s="54" t="str">
        <f t="shared" si="143"/>
        <v/>
      </c>
      <c r="FX287" s="42"/>
    </row>
    <row r="288" spans="1:180">
      <c r="A288" s="41"/>
      <c r="B288" s="41"/>
      <c r="C288" s="41"/>
      <c r="D288" s="41"/>
      <c r="E288" s="42"/>
      <c r="F288" s="42"/>
      <c r="G288" s="42"/>
      <c r="H288" s="42"/>
      <c r="I288" s="42"/>
      <c r="J288" s="42"/>
      <c r="K288" s="54" t="str">
        <f t="shared" si="144"/>
        <v/>
      </c>
      <c r="L288" s="43"/>
      <c r="M288" s="43"/>
      <c r="N288" s="43"/>
      <c r="O288" s="43"/>
      <c r="P288" s="43"/>
      <c r="Q288" s="43"/>
      <c r="R288" s="54" t="e">
        <f t="shared" si="145"/>
        <v>#DIV/0!</v>
      </c>
      <c r="S288" s="43"/>
      <c r="T288" s="43"/>
      <c r="U288" s="43"/>
      <c r="V288" s="43"/>
      <c r="W288" s="43"/>
      <c r="X288" s="43"/>
      <c r="Y288" s="56" t="str">
        <f t="shared" si="146"/>
        <v/>
      </c>
      <c r="Z288" s="42"/>
      <c r="AA288" s="42"/>
      <c r="AB288" s="42"/>
      <c r="AC288" s="42"/>
      <c r="AD288" s="42"/>
      <c r="AE288" s="42"/>
      <c r="AF288" s="54" t="e">
        <f t="shared" si="147"/>
        <v>#DIV/0!</v>
      </c>
      <c r="AG288" s="42"/>
      <c r="AH288" s="42"/>
      <c r="AI288" s="42"/>
      <c r="AJ288" s="42"/>
      <c r="AK288" s="42"/>
      <c r="AL288" s="42"/>
      <c r="AM288" s="54" t="str">
        <f t="shared" si="148"/>
        <v/>
      </c>
      <c r="AN288" s="44"/>
      <c r="AO288" s="44"/>
      <c r="AP288" s="44"/>
      <c r="AQ288" s="44"/>
      <c r="AR288" s="44"/>
      <c r="AS288" s="44"/>
      <c r="AT288" s="58" t="str">
        <f t="shared" si="149"/>
        <v/>
      </c>
      <c r="AU288" s="42"/>
      <c r="AV288" s="42"/>
      <c r="AW288" s="42"/>
      <c r="AX288" s="42"/>
      <c r="AY288" s="42"/>
      <c r="AZ288" s="42"/>
      <c r="BA288" s="54" t="str">
        <f t="shared" si="137"/>
        <v/>
      </c>
      <c r="BB288" s="44"/>
      <c r="BC288" s="42"/>
      <c r="BD288" s="42"/>
      <c r="BE288" s="42"/>
      <c r="BF288" s="42"/>
      <c r="BG288" s="42"/>
      <c r="BH288" s="42"/>
      <c r="BI288" s="54" t="str">
        <f t="shared" si="150"/>
        <v/>
      </c>
      <c r="BJ288" s="44"/>
      <c r="BK288" s="44"/>
      <c r="BL288" s="44"/>
      <c r="BM288" s="44"/>
      <c r="BN288" s="44"/>
      <c r="BO288" s="44"/>
      <c r="BP288" s="58" t="str">
        <f t="shared" si="151"/>
        <v/>
      </c>
      <c r="BQ288" s="42"/>
      <c r="BR288" s="42"/>
      <c r="BS288" s="42"/>
      <c r="BT288" s="42"/>
      <c r="BU288" s="42"/>
      <c r="BV288" s="42"/>
      <c r="BW288" s="54" t="str">
        <f t="shared" si="152"/>
        <v/>
      </c>
      <c r="BX288" s="44"/>
      <c r="BY288" s="44"/>
      <c r="BZ288" s="44"/>
      <c r="CA288" s="44"/>
      <c r="CB288" s="44"/>
      <c r="CC288" s="44"/>
      <c r="CD288" s="58" t="str">
        <f t="shared" si="153"/>
        <v/>
      </c>
      <c r="CE288" s="42"/>
      <c r="CF288" s="42"/>
      <c r="CG288" s="42"/>
      <c r="CH288" s="42"/>
      <c r="CI288" s="42"/>
      <c r="CJ288" s="42"/>
      <c r="CK288" s="54" t="str">
        <f t="shared" si="154"/>
        <v/>
      </c>
      <c r="CL288" s="42"/>
      <c r="CM288" s="44"/>
      <c r="CN288" s="44"/>
      <c r="CO288" s="44"/>
      <c r="CP288" s="44"/>
      <c r="CQ288" s="44"/>
      <c r="CR288" s="44"/>
      <c r="CS288" s="44"/>
      <c r="CT288" s="58" t="str">
        <f t="shared" si="155"/>
        <v/>
      </c>
      <c r="CU288" s="44"/>
      <c r="CV288" s="44"/>
      <c r="CW288" s="44"/>
      <c r="CX288" s="44"/>
      <c r="CY288" s="44"/>
      <c r="CZ288" s="44"/>
      <c r="DA288" s="58" t="str">
        <f t="shared" si="156"/>
        <v/>
      </c>
      <c r="DB288" s="65"/>
      <c r="DC288" s="65"/>
      <c r="DD288" s="65"/>
      <c r="DE288" s="65"/>
      <c r="DF288" s="65"/>
      <c r="DG288" s="65"/>
      <c r="DH288" s="58" t="str">
        <f t="shared" si="157"/>
        <v/>
      </c>
      <c r="DI288" s="65"/>
      <c r="DJ288" s="65"/>
      <c r="DK288" s="65"/>
      <c r="DL288" s="65"/>
      <c r="DM288" s="65"/>
      <c r="DN288" s="65"/>
      <c r="DO288" s="58" t="str">
        <f t="shared" si="158"/>
        <v/>
      </c>
      <c r="DP288" s="77"/>
      <c r="DQ288" s="77"/>
      <c r="DR288" s="65"/>
      <c r="DS288" s="65"/>
      <c r="DT288" s="65"/>
      <c r="DU288" s="65"/>
      <c r="DV288" s="65"/>
      <c r="DW288" s="65"/>
      <c r="DX288" s="58" t="str">
        <f t="shared" si="159"/>
        <v/>
      </c>
      <c r="DY288" s="43"/>
      <c r="DZ288" s="43"/>
      <c r="EA288" s="43"/>
      <c r="EB288" s="44" t="str">
        <f t="shared" si="160"/>
        <v/>
      </c>
      <c r="EC288" s="42"/>
      <c r="ED288" s="42"/>
      <c r="EE288" s="42"/>
      <c r="EF288" s="42"/>
      <c r="EG288" s="42"/>
      <c r="EH288" s="42"/>
      <c r="EI288" s="56" t="str">
        <f t="shared" si="138"/>
        <v/>
      </c>
      <c r="EJ288" s="42"/>
      <c r="EK288" s="42"/>
      <c r="EL288" s="42"/>
      <c r="EM288" s="42"/>
      <c r="EN288" s="42"/>
      <c r="EO288" s="42"/>
      <c r="EP288" s="42"/>
      <c r="EQ288" s="54" t="str">
        <f t="shared" si="139"/>
        <v>0</v>
      </c>
      <c r="ER288" s="42"/>
      <c r="ES288" s="42"/>
      <c r="ET288" s="42"/>
      <c r="EU288" s="42"/>
      <c r="EV288" s="42"/>
      <c r="EW288" s="42"/>
      <c r="EX288" s="42"/>
      <c r="EY288" s="54" t="str">
        <f t="shared" si="140"/>
        <v>0</v>
      </c>
      <c r="EZ288" s="42"/>
      <c r="FA288" s="42"/>
      <c r="FB288" s="42"/>
      <c r="FC288" s="42"/>
      <c r="FD288" s="42"/>
      <c r="FE288" s="42"/>
      <c r="FF288" s="42"/>
      <c r="FG288" s="54" t="str">
        <f t="shared" si="141"/>
        <v/>
      </c>
      <c r="FH288" s="42"/>
      <c r="FI288" s="42"/>
      <c r="FJ288" s="42"/>
      <c r="FK288" s="42"/>
      <c r="FL288" s="42"/>
      <c r="FM288" s="42"/>
      <c r="FN288" s="42"/>
      <c r="FO288" s="54" t="str">
        <f t="shared" si="142"/>
        <v/>
      </c>
      <c r="FP288" s="42"/>
      <c r="FQ288" s="42"/>
      <c r="FR288" s="42"/>
      <c r="FS288" s="42"/>
      <c r="FT288" s="42"/>
      <c r="FU288" s="42"/>
      <c r="FV288" s="42"/>
      <c r="FW288" s="54" t="str">
        <f t="shared" si="143"/>
        <v/>
      </c>
      <c r="FX288" s="42"/>
    </row>
    <row r="289" spans="1:180">
      <c r="A289" s="41"/>
      <c r="B289" s="41"/>
      <c r="C289" s="41"/>
      <c r="D289" s="41"/>
      <c r="E289" s="42"/>
      <c r="F289" s="42"/>
      <c r="G289" s="42"/>
      <c r="H289" s="42"/>
      <c r="I289" s="42"/>
      <c r="J289" s="42"/>
      <c r="K289" s="54" t="str">
        <f t="shared" si="144"/>
        <v/>
      </c>
      <c r="L289" s="43"/>
      <c r="M289" s="43"/>
      <c r="N289" s="43"/>
      <c r="O289" s="43"/>
      <c r="P289" s="43"/>
      <c r="Q289" s="43"/>
      <c r="R289" s="54" t="e">
        <f t="shared" si="145"/>
        <v>#DIV/0!</v>
      </c>
      <c r="S289" s="43"/>
      <c r="T289" s="43"/>
      <c r="U289" s="43"/>
      <c r="V289" s="43"/>
      <c r="W289" s="43"/>
      <c r="X289" s="43"/>
      <c r="Y289" s="56" t="str">
        <f t="shared" si="146"/>
        <v/>
      </c>
      <c r="Z289" s="42"/>
      <c r="AA289" s="42"/>
      <c r="AB289" s="42"/>
      <c r="AC289" s="42"/>
      <c r="AD289" s="42"/>
      <c r="AE289" s="42"/>
      <c r="AF289" s="54" t="e">
        <f t="shared" si="147"/>
        <v>#DIV/0!</v>
      </c>
      <c r="AG289" s="42"/>
      <c r="AH289" s="42"/>
      <c r="AI289" s="42"/>
      <c r="AJ289" s="42"/>
      <c r="AK289" s="42"/>
      <c r="AL289" s="42"/>
      <c r="AM289" s="54" t="str">
        <f t="shared" si="148"/>
        <v/>
      </c>
      <c r="AN289" s="44"/>
      <c r="AO289" s="44"/>
      <c r="AP289" s="44"/>
      <c r="AQ289" s="44"/>
      <c r="AR289" s="44"/>
      <c r="AS289" s="44"/>
      <c r="AT289" s="58" t="str">
        <f t="shared" si="149"/>
        <v/>
      </c>
      <c r="AU289" s="42"/>
      <c r="AV289" s="42"/>
      <c r="AW289" s="42"/>
      <c r="AX289" s="42"/>
      <c r="AY289" s="42"/>
      <c r="AZ289" s="42"/>
      <c r="BA289" s="54" t="str">
        <f t="shared" si="137"/>
        <v/>
      </c>
      <c r="BB289" s="44"/>
      <c r="BC289" s="42"/>
      <c r="BD289" s="42"/>
      <c r="BE289" s="42"/>
      <c r="BF289" s="42"/>
      <c r="BG289" s="42"/>
      <c r="BH289" s="42"/>
      <c r="BI289" s="54" t="str">
        <f t="shared" si="150"/>
        <v/>
      </c>
      <c r="BJ289" s="44"/>
      <c r="BK289" s="44"/>
      <c r="BL289" s="44"/>
      <c r="BM289" s="44"/>
      <c r="BN289" s="44"/>
      <c r="BO289" s="44"/>
      <c r="BP289" s="58" t="str">
        <f t="shared" si="151"/>
        <v/>
      </c>
      <c r="BQ289" s="42"/>
      <c r="BR289" s="42"/>
      <c r="BS289" s="42"/>
      <c r="BT289" s="42"/>
      <c r="BU289" s="42"/>
      <c r="BV289" s="42"/>
      <c r="BW289" s="54" t="str">
        <f t="shared" si="152"/>
        <v/>
      </c>
      <c r="BX289" s="44"/>
      <c r="BY289" s="44"/>
      <c r="BZ289" s="44"/>
      <c r="CA289" s="44"/>
      <c r="CB289" s="44"/>
      <c r="CC289" s="44"/>
      <c r="CD289" s="58" t="str">
        <f t="shared" si="153"/>
        <v/>
      </c>
      <c r="CE289" s="42"/>
      <c r="CF289" s="42"/>
      <c r="CG289" s="42"/>
      <c r="CH289" s="42"/>
      <c r="CI289" s="42"/>
      <c r="CJ289" s="42"/>
      <c r="CK289" s="54" t="str">
        <f t="shared" si="154"/>
        <v/>
      </c>
      <c r="CL289" s="42"/>
      <c r="CM289" s="44"/>
      <c r="CN289" s="44"/>
      <c r="CO289" s="44"/>
      <c r="CP289" s="44"/>
      <c r="CQ289" s="44"/>
      <c r="CR289" s="44"/>
      <c r="CS289" s="44"/>
      <c r="CT289" s="58" t="str">
        <f t="shared" si="155"/>
        <v/>
      </c>
      <c r="CU289" s="44"/>
      <c r="CV289" s="44"/>
      <c r="CW289" s="44"/>
      <c r="CX289" s="44"/>
      <c r="CY289" s="44"/>
      <c r="CZ289" s="44"/>
      <c r="DA289" s="58" t="str">
        <f t="shared" si="156"/>
        <v/>
      </c>
      <c r="DB289" s="65"/>
      <c r="DC289" s="65"/>
      <c r="DD289" s="65"/>
      <c r="DE289" s="65"/>
      <c r="DF289" s="65"/>
      <c r="DG289" s="65"/>
      <c r="DH289" s="58" t="str">
        <f t="shared" si="157"/>
        <v/>
      </c>
      <c r="DI289" s="65"/>
      <c r="DJ289" s="65"/>
      <c r="DK289" s="65"/>
      <c r="DL289" s="65"/>
      <c r="DM289" s="65"/>
      <c r="DN289" s="65"/>
      <c r="DO289" s="58" t="str">
        <f t="shared" si="158"/>
        <v/>
      </c>
      <c r="DP289" s="77"/>
      <c r="DQ289" s="77"/>
      <c r="DR289" s="65"/>
      <c r="DS289" s="65"/>
      <c r="DT289" s="65"/>
      <c r="DU289" s="65"/>
      <c r="DV289" s="65"/>
      <c r="DW289" s="65"/>
      <c r="DX289" s="58" t="str">
        <f t="shared" si="159"/>
        <v/>
      </c>
      <c r="DY289" s="43"/>
      <c r="DZ289" s="43"/>
      <c r="EA289" s="43"/>
      <c r="EB289" s="44" t="str">
        <f t="shared" si="160"/>
        <v/>
      </c>
      <c r="EC289" s="42"/>
      <c r="ED289" s="42"/>
      <c r="EE289" s="42"/>
      <c r="EF289" s="42"/>
      <c r="EG289" s="42"/>
      <c r="EH289" s="42"/>
      <c r="EI289" s="56" t="str">
        <f t="shared" si="138"/>
        <v/>
      </c>
      <c r="EJ289" s="42"/>
      <c r="EK289" s="42"/>
      <c r="EL289" s="42"/>
      <c r="EM289" s="42"/>
      <c r="EN289" s="42"/>
      <c r="EO289" s="42"/>
      <c r="EP289" s="42"/>
      <c r="EQ289" s="54" t="str">
        <f t="shared" si="139"/>
        <v>0</v>
      </c>
      <c r="ER289" s="42"/>
      <c r="ES289" s="42"/>
      <c r="ET289" s="42"/>
      <c r="EU289" s="42"/>
      <c r="EV289" s="42"/>
      <c r="EW289" s="42"/>
      <c r="EX289" s="42"/>
      <c r="EY289" s="54" t="str">
        <f t="shared" si="140"/>
        <v>0</v>
      </c>
      <c r="EZ289" s="42"/>
      <c r="FA289" s="42"/>
      <c r="FB289" s="42"/>
      <c r="FC289" s="42"/>
      <c r="FD289" s="42"/>
      <c r="FE289" s="42"/>
      <c r="FF289" s="42"/>
      <c r="FG289" s="54" t="str">
        <f t="shared" si="141"/>
        <v/>
      </c>
      <c r="FH289" s="42"/>
      <c r="FI289" s="42"/>
      <c r="FJ289" s="42"/>
      <c r="FK289" s="42"/>
      <c r="FL289" s="42"/>
      <c r="FM289" s="42"/>
      <c r="FN289" s="42"/>
      <c r="FO289" s="54" t="str">
        <f t="shared" si="142"/>
        <v/>
      </c>
      <c r="FP289" s="42"/>
      <c r="FQ289" s="42"/>
      <c r="FR289" s="42"/>
      <c r="FS289" s="42"/>
      <c r="FT289" s="42"/>
      <c r="FU289" s="42"/>
      <c r="FV289" s="42"/>
      <c r="FW289" s="54" t="str">
        <f t="shared" si="143"/>
        <v/>
      </c>
      <c r="FX289" s="42"/>
    </row>
    <row r="290" spans="1:180">
      <c r="A290" s="41"/>
      <c r="B290" s="41"/>
      <c r="C290" s="41"/>
      <c r="D290" s="41"/>
      <c r="E290" s="42"/>
      <c r="F290" s="42"/>
      <c r="G290" s="42"/>
      <c r="H290" s="42"/>
      <c r="I290" s="42"/>
      <c r="J290" s="42"/>
      <c r="K290" s="54" t="str">
        <f t="shared" si="144"/>
        <v/>
      </c>
      <c r="L290" s="43"/>
      <c r="M290" s="43"/>
      <c r="N290" s="43"/>
      <c r="O290" s="43"/>
      <c r="P290" s="43"/>
      <c r="Q290" s="43"/>
      <c r="R290" s="54" t="e">
        <f t="shared" si="145"/>
        <v>#DIV/0!</v>
      </c>
      <c r="S290" s="43"/>
      <c r="T290" s="43"/>
      <c r="U290" s="43"/>
      <c r="V290" s="43"/>
      <c r="W290" s="43"/>
      <c r="X290" s="43"/>
      <c r="Y290" s="56" t="str">
        <f t="shared" si="146"/>
        <v/>
      </c>
      <c r="Z290" s="42"/>
      <c r="AA290" s="42"/>
      <c r="AB290" s="42"/>
      <c r="AC290" s="42"/>
      <c r="AD290" s="42"/>
      <c r="AE290" s="42"/>
      <c r="AF290" s="54" t="e">
        <f t="shared" si="147"/>
        <v>#DIV/0!</v>
      </c>
      <c r="AG290" s="42"/>
      <c r="AH290" s="42"/>
      <c r="AI290" s="42"/>
      <c r="AJ290" s="42"/>
      <c r="AK290" s="42"/>
      <c r="AL290" s="42"/>
      <c r="AM290" s="54" t="str">
        <f t="shared" si="148"/>
        <v/>
      </c>
      <c r="AN290" s="44"/>
      <c r="AO290" s="44"/>
      <c r="AP290" s="44"/>
      <c r="AQ290" s="44"/>
      <c r="AR290" s="44"/>
      <c r="AS290" s="44"/>
      <c r="AT290" s="58" t="str">
        <f t="shared" si="149"/>
        <v/>
      </c>
      <c r="AU290" s="42"/>
      <c r="AV290" s="42"/>
      <c r="AW290" s="42"/>
      <c r="AX290" s="42"/>
      <c r="AY290" s="42"/>
      <c r="AZ290" s="42"/>
      <c r="BA290" s="54" t="str">
        <f t="shared" si="137"/>
        <v/>
      </c>
      <c r="BB290" s="44"/>
      <c r="BC290" s="42"/>
      <c r="BD290" s="42"/>
      <c r="BE290" s="42"/>
      <c r="BF290" s="42"/>
      <c r="BG290" s="42"/>
      <c r="BH290" s="42"/>
      <c r="BI290" s="54" t="str">
        <f t="shared" si="150"/>
        <v/>
      </c>
      <c r="BJ290" s="44"/>
      <c r="BK290" s="44"/>
      <c r="BL290" s="44"/>
      <c r="BM290" s="44"/>
      <c r="BN290" s="44"/>
      <c r="BO290" s="44"/>
      <c r="BP290" s="58" t="str">
        <f t="shared" si="151"/>
        <v/>
      </c>
      <c r="BQ290" s="42"/>
      <c r="BR290" s="42"/>
      <c r="BS290" s="42"/>
      <c r="BT290" s="42"/>
      <c r="BU290" s="42"/>
      <c r="BV290" s="42"/>
      <c r="BW290" s="54" t="str">
        <f t="shared" si="152"/>
        <v/>
      </c>
      <c r="BX290" s="44"/>
      <c r="BY290" s="44"/>
      <c r="BZ290" s="44"/>
      <c r="CA290" s="44"/>
      <c r="CB290" s="44"/>
      <c r="CC290" s="44"/>
      <c r="CD290" s="58" t="str">
        <f t="shared" si="153"/>
        <v/>
      </c>
      <c r="CE290" s="42"/>
      <c r="CF290" s="42"/>
      <c r="CG290" s="42"/>
      <c r="CH290" s="42"/>
      <c r="CI290" s="42"/>
      <c r="CJ290" s="42"/>
      <c r="CK290" s="54" t="str">
        <f t="shared" si="154"/>
        <v/>
      </c>
      <c r="CL290" s="42"/>
      <c r="CM290" s="44"/>
      <c r="CN290" s="44"/>
      <c r="CO290" s="44"/>
      <c r="CP290" s="44"/>
      <c r="CQ290" s="44"/>
      <c r="CR290" s="44"/>
      <c r="CS290" s="44"/>
      <c r="CT290" s="58" t="str">
        <f t="shared" si="155"/>
        <v/>
      </c>
      <c r="CU290" s="44"/>
      <c r="CV290" s="44"/>
      <c r="CW290" s="44"/>
      <c r="CX290" s="44"/>
      <c r="CY290" s="44"/>
      <c r="CZ290" s="44"/>
      <c r="DA290" s="58" t="str">
        <f t="shared" si="156"/>
        <v/>
      </c>
      <c r="DB290" s="65"/>
      <c r="DC290" s="65"/>
      <c r="DD290" s="65"/>
      <c r="DE290" s="65"/>
      <c r="DF290" s="65"/>
      <c r="DG290" s="65"/>
      <c r="DH290" s="58" t="str">
        <f t="shared" si="157"/>
        <v/>
      </c>
      <c r="DI290" s="65"/>
      <c r="DJ290" s="65"/>
      <c r="DK290" s="65"/>
      <c r="DL290" s="65"/>
      <c r="DM290" s="65"/>
      <c r="DN290" s="65"/>
      <c r="DO290" s="58" t="str">
        <f t="shared" si="158"/>
        <v/>
      </c>
      <c r="DP290" s="77"/>
      <c r="DQ290" s="77"/>
      <c r="DR290" s="65"/>
      <c r="DS290" s="65"/>
      <c r="DT290" s="65"/>
      <c r="DU290" s="65"/>
      <c r="DV290" s="65"/>
      <c r="DW290" s="65"/>
      <c r="DX290" s="58" t="str">
        <f t="shared" si="159"/>
        <v/>
      </c>
      <c r="DY290" s="43"/>
      <c r="DZ290" s="43"/>
      <c r="EA290" s="43"/>
      <c r="EB290" s="44" t="str">
        <f t="shared" si="160"/>
        <v/>
      </c>
      <c r="EC290" s="42"/>
      <c r="ED290" s="42"/>
      <c r="EE290" s="42"/>
      <c r="EF290" s="42"/>
      <c r="EG290" s="42"/>
      <c r="EH290" s="42"/>
      <c r="EI290" s="56" t="str">
        <f t="shared" si="138"/>
        <v/>
      </c>
      <c r="EJ290" s="42"/>
      <c r="EK290" s="42"/>
      <c r="EL290" s="42"/>
      <c r="EM290" s="42"/>
      <c r="EN290" s="42"/>
      <c r="EO290" s="42"/>
      <c r="EP290" s="42"/>
      <c r="EQ290" s="54" t="str">
        <f t="shared" si="139"/>
        <v>0</v>
      </c>
      <c r="ER290" s="42"/>
      <c r="ES290" s="42"/>
      <c r="ET290" s="42"/>
      <c r="EU290" s="42"/>
      <c r="EV290" s="42"/>
      <c r="EW290" s="42"/>
      <c r="EX290" s="42"/>
      <c r="EY290" s="54" t="str">
        <f t="shared" si="140"/>
        <v>0</v>
      </c>
      <c r="EZ290" s="42"/>
      <c r="FA290" s="42"/>
      <c r="FB290" s="42"/>
      <c r="FC290" s="42"/>
      <c r="FD290" s="42"/>
      <c r="FE290" s="42"/>
      <c r="FF290" s="42"/>
      <c r="FG290" s="54" t="str">
        <f t="shared" si="141"/>
        <v/>
      </c>
      <c r="FH290" s="42"/>
      <c r="FI290" s="42"/>
      <c r="FJ290" s="42"/>
      <c r="FK290" s="42"/>
      <c r="FL290" s="42"/>
      <c r="FM290" s="42"/>
      <c r="FN290" s="42"/>
      <c r="FO290" s="54" t="str">
        <f t="shared" si="142"/>
        <v/>
      </c>
      <c r="FP290" s="42"/>
      <c r="FQ290" s="42"/>
      <c r="FR290" s="42"/>
      <c r="FS290" s="42"/>
      <c r="FT290" s="42"/>
      <c r="FU290" s="42"/>
      <c r="FV290" s="42"/>
      <c r="FW290" s="54" t="str">
        <f t="shared" si="143"/>
        <v/>
      </c>
      <c r="FX290" s="42"/>
    </row>
    <row r="291" spans="1:180">
      <c r="A291" s="41"/>
      <c r="B291" s="41"/>
      <c r="C291" s="41"/>
      <c r="D291" s="41"/>
      <c r="E291" s="42"/>
      <c r="F291" s="42"/>
      <c r="G291" s="42"/>
      <c r="H291" s="42"/>
      <c r="I291" s="42"/>
      <c r="J291" s="42"/>
      <c r="K291" s="54" t="str">
        <f t="shared" si="144"/>
        <v/>
      </c>
      <c r="L291" s="43"/>
      <c r="M291" s="43"/>
      <c r="N291" s="43"/>
      <c r="O291" s="43"/>
      <c r="P291" s="43"/>
      <c r="Q291" s="43"/>
      <c r="R291" s="54" t="e">
        <f t="shared" si="145"/>
        <v>#DIV/0!</v>
      </c>
      <c r="S291" s="43"/>
      <c r="T291" s="43"/>
      <c r="U291" s="43"/>
      <c r="V291" s="43"/>
      <c r="W291" s="43"/>
      <c r="X291" s="43"/>
      <c r="Y291" s="56" t="str">
        <f t="shared" si="146"/>
        <v/>
      </c>
      <c r="Z291" s="42"/>
      <c r="AA291" s="42"/>
      <c r="AB291" s="42"/>
      <c r="AC291" s="42"/>
      <c r="AD291" s="42"/>
      <c r="AE291" s="42"/>
      <c r="AF291" s="54" t="e">
        <f t="shared" si="147"/>
        <v>#DIV/0!</v>
      </c>
      <c r="AG291" s="42"/>
      <c r="AH291" s="42"/>
      <c r="AI291" s="42"/>
      <c r="AJ291" s="42"/>
      <c r="AK291" s="42"/>
      <c r="AL291" s="42"/>
      <c r="AM291" s="54" t="str">
        <f t="shared" si="148"/>
        <v/>
      </c>
      <c r="AN291" s="44"/>
      <c r="AO291" s="44"/>
      <c r="AP291" s="44"/>
      <c r="AQ291" s="44"/>
      <c r="AR291" s="44"/>
      <c r="AS291" s="44"/>
      <c r="AT291" s="58" t="str">
        <f t="shared" si="149"/>
        <v/>
      </c>
      <c r="AU291" s="42"/>
      <c r="AV291" s="42"/>
      <c r="AW291" s="42"/>
      <c r="AX291" s="42"/>
      <c r="AY291" s="42"/>
      <c r="AZ291" s="42"/>
      <c r="BA291" s="54" t="str">
        <f t="shared" si="137"/>
        <v/>
      </c>
      <c r="BB291" s="44"/>
      <c r="BC291" s="42"/>
      <c r="BD291" s="42"/>
      <c r="BE291" s="42"/>
      <c r="BF291" s="42"/>
      <c r="BG291" s="42"/>
      <c r="BH291" s="42"/>
      <c r="BI291" s="54" t="str">
        <f t="shared" si="150"/>
        <v/>
      </c>
      <c r="BJ291" s="44"/>
      <c r="BK291" s="44"/>
      <c r="BL291" s="44"/>
      <c r="BM291" s="44"/>
      <c r="BN291" s="44"/>
      <c r="BO291" s="44"/>
      <c r="BP291" s="58" t="str">
        <f t="shared" si="151"/>
        <v/>
      </c>
      <c r="BQ291" s="42"/>
      <c r="BR291" s="42"/>
      <c r="BS291" s="42"/>
      <c r="BT291" s="42"/>
      <c r="BU291" s="42"/>
      <c r="BV291" s="42"/>
      <c r="BW291" s="54" t="str">
        <f t="shared" si="152"/>
        <v/>
      </c>
      <c r="BX291" s="44"/>
      <c r="BY291" s="44"/>
      <c r="BZ291" s="44"/>
      <c r="CA291" s="44"/>
      <c r="CB291" s="44"/>
      <c r="CC291" s="44"/>
      <c r="CD291" s="58" t="str">
        <f t="shared" si="153"/>
        <v/>
      </c>
      <c r="CE291" s="42"/>
      <c r="CF291" s="42"/>
      <c r="CG291" s="42"/>
      <c r="CH291" s="42"/>
      <c r="CI291" s="42"/>
      <c r="CJ291" s="42"/>
      <c r="CK291" s="54" t="str">
        <f t="shared" si="154"/>
        <v/>
      </c>
      <c r="CL291" s="42"/>
      <c r="CM291" s="44"/>
      <c r="CN291" s="44"/>
      <c r="CO291" s="44"/>
      <c r="CP291" s="44"/>
      <c r="CQ291" s="44"/>
      <c r="CR291" s="44"/>
      <c r="CS291" s="44"/>
      <c r="CT291" s="58" t="str">
        <f t="shared" si="155"/>
        <v/>
      </c>
      <c r="CU291" s="44"/>
      <c r="CV291" s="44"/>
      <c r="CW291" s="44"/>
      <c r="CX291" s="44"/>
      <c r="CY291" s="44"/>
      <c r="CZ291" s="44"/>
      <c r="DA291" s="58" t="str">
        <f t="shared" si="156"/>
        <v/>
      </c>
      <c r="DB291" s="65"/>
      <c r="DC291" s="65"/>
      <c r="DD291" s="65"/>
      <c r="DE291" s="65"/>
      <c r="DF291" s="65"/>
      <c r="DG291" s="65"/>
      <c r="DH291" s="58" t="str">
        <f t="shared" si="157"/>
        <v/>
      </c>
      <c r="DI291" s="65"/>
      <c r="DJ291" s="65"/>
      <c r="DK291" s="65"/>
      <c r="DL291" s="65"/>
      <c r="DM291" s="65"/>
      <c r="DN291" s="65"/>
      <c r="DO291" s="58" t="str">
        <f t="shared" si="158"/>
        <v/>
      </c>
      <c r="DP291" s="77"/>
      <c r="DQ291" s="77"/>
      <c r="DR291" s="65"/>
      <c r="DS291" s="65"/>
      <c r="DT291" s="65"/>
      <c r="DU291" s="65"/>
      <c r="DV291" s="65"/>
      <c r="DW291" s="65"/>
      <c r="DX291" s="58" t="str">
        <f t="shared" si="159"/>
        <v/>
      </c>
      <c r="DY291" s="43"/>
      <c r="DZ291" s="43"/>
      <c r="EA291" s="43"/>
      <c r="EB291" s="44" t="str">
        <f t="shared" si="160"/>
        <v/>
      </c>
      <c r="EC291" s="42"/>
      <c r="ED291" s="42"/>
      <c r="EE291" s="42"/>
      <c r="EF291" s="42"/>
      <c r="EG291" s="42"/>
      <c r="EH291" s="42"/>
      <c r="EI291" s="56" t="str">
        <f t="shared" si="138"/>
        <v/>
      </c>
      <c r="EJ291" s="42"/>
      <c r="EK291" s="42"/>
      <c r="EL291" s="42"/>
      <c r="EM291" s="42"/>
      <c r="EN291" s="42"/>
      <c r="EO291" s="42"/>
      <c r="EP291" s="42"/>
      <c r="EQ291" s="54" t="str">
        <f t="shared" si="139"/>
        <v>0</v>
      </c>
      <c r="ER291" s="42"/>
      <c r="ES291" s="42"/>
      <c r="ET291" s="42"/>
      <c r="EU291" s="42"/>
      <c r="EV291" s="42"/>
      <c r="EW291" s="42"/>
      <c r="EX291" s="42"/>
      <c r="EY291" s="54" t="str">
        <f t="shared" si="140"/>
        <v>0</v>
      </c>
      <c r="EZ291" s="42"/>
      <c r="FA291" s="42"/>
      <c r="FB291" s="42"/>
      <c r="FC291" s="42"/>
      <c r="FD291" s="42"/>
      <c r="FE291" s="42"/>
      <c r="FF291" s="42"/>
      <c r="FG291" s="54" t="str">
        <f t="shared" si="141"/>
        <v/>
      </c>
      <c r="FH291" s="42"/>
      <c r="FI291" s="42"/>
      <c r="FJ291" s="42"/>
      <c r="FK291" s="42"/>
      <c r="FL291" s="42"/>
      <c r="FM291" s="42"/>
      <c r="FN291" s="42"/>
      <c r="FO291" s="54" t="str">
        <f t="shared" si="142"/>
        <v/>
      </c>
      <c r="FP291" s="42"/>
      <c r="FQ291" s="42"/>
      <c r="FR291" s="42"/>
      <c r="FS291" s="42"/>
      <c r="FT291" s="42"/>
      <c r="FU291" s="42"/>
      <c r="FV291" s="42"/>
      <c r="FW291" s="54" t="str">
        <f t="shared" si="143"/>
        <v/>
      </c>
      <c r="FX291" s="42"/>
    </row>
    <row r="292" spans="1:180">
      <c r="A292" s="41"/>
      <c r="B292" s="41"/>
      <c r="C292" s="41"/>
      <c r="D292" s="41"/>
      <c r="E292" s="42"/>
      <c r="F292" s="42"/>
      <c r="G292" s="42"/>
      <c r="H292" s="42"/>
      <c r="I292" s="42"/>
      <c r="J292" s="42"/>
      <c r="K292" s="54" t="str">
        <f t="shared" si="144"/>
        <v/>
      </c>
      <c r="L292" s="43"/>
      <c r="M292" s="43"/>
      <c r="N292" s="43"/>
      <c r="O292" s="43"/>
      <c r="P292" s="43"/>
      <c r="Q292" s="43"/>
      <c r="R292" s="54" t="e">
        <f t="shared" si="145"/>
        <v>#DIV/0!</v>
      </c>
      <c r="S292" s="43"/>
      <c r="T292" s="43"/>
      <c r="U292" s="43"/>
      <c r="V292" s="43"/>
      <c r="W292" s="43"/>
      <c r="X292" s="43"/>
      <c r="Y292" s="56" t="str">
        <f t="shared" si="146"/>
        <v/>
      </c>
      <c r="Z292" s="42"/>
      <c r="AA292" s="42"/>
      <c r="AB292" s="42"/>
      <c r="AC292" s="42"/>
      <c r="AD292" s="42"/>
      <c r="AE292" s="42"/>
      <c r="AF292" s="54" t="e">
        <f t="shared" si="147"/>
        <v>#DIV/0!</v>
      </c>
      <c r="AG292" s="42"/>
      <c r="AH292" s="42"/>
      <c r="AI292" s="42"/>
      <c r="AJ292" s="42"/>
      <c r="AK292" s="42"/>
      <c r="AL292" s="42"/>
      <c r="AM292" s="54" t="str">
        <f t="shared" si="148"/>
        <v/>
      </c>
      <c r="AN292" s="44"/>
      <c r="AO292" s="44"/>
      <c r="AP292" s="44"/>
      <c r="AQ292" s="44"/>
      <c r="AR292" s="44"/>
      <c r="AS292" s="44"/>
      <c r="AT292" s="58" t="str">
        <f t="shared" si="149"/>
        <v/>
      </c>
      <c r="AU292" s="42"/>
      <c r="AV292" s="42"/>
      <c r="AW292" s="42"/>
      <c r="AX292" s="42"/>
      <c r="AY292" s="42"/>
      <c r="AZ292" s="42"/>
      <c r="BA292" s="54" t="str">
        <f t="shared" si="137"/>
        <v/>
      </c>
      <c r="BB292" s="44"/>
      <c r="BC292" s="42"/>
      <c r="BD292" s="42"/>
      <c r="BE292" s="42"/>
      <c r="BF292" s="42"/>
      <c r="BG292" s="42"/>
      <c r="BH292" s="42"/>
      <c r="BI292" s="54" t="str">
        <f t="shared" si="150"/>
        <v/>
      </c>
      <c r="BJ292" s="44"/>
      <c r="BK292" s="44"/>
      <c r="BL292" s="44"/>
      <c r="BM292" s="44"/>
      <c r="BN292" s="44"/>
      <c r="BO292" s="44"/>
      <c r="BP292" s="58" t="str">
        <f t="shared" si="151"/>
        <v/>
      </c>
      <c r="BQ292" s="42"/>
      <c r="BR292" s="42"/>
      <c r="BS292" s="42"/>
      <c r="BT292" s="42"/>
      <c r="BU292" s="42"/>
      <c r="BV292" s="42"/>
      <c r="BW292" s="54" t="str">
        <f t="shared" si="152"/>
        <v/>
      </c>
      <c r="BX292" s="44"/>
      <c r="BY292" s="44"/>
      <c r="BZ292" s="44"/>
      <c r="CA292" s="44"/>
      <c r="CB292" s="44"/>
      <c r="CC292" s="44"/>
      <c r="CD292" s="58" t="str">
        <f t="shared" si="153"/>
        <v/>
      </c>
      <c r="CE292" s="42"/>
      <c r="CF292" s="42"/>
      <c r="CG292" s="42"/>
      <c r="CH292" s="42"/>
      <c r="CI292" s="42"/>
      <c r="CJ292" s="42"/>
      <c r="CK292" s="54" t="str">
        <f t="shared" si="154"/>
        <v/>
      </c>
      <c r="CL292" s="42"/>
      <c r="CM292" s="44"/>
      <c r="CN292" s="44"/>
      <c r="CO292" s="44"/>
      <c r="CP292" s="44"/>
      <c r="CQ292" s="44"/>
      <c r="CR292" s="44"/>
      <c r="CS292" s="44"/>
      <c r="CT292" s="58" t="str">
        <f t="shared" si="155"/>
        <v/>
      </c>
      <c r="CU292" s="44"/>
      <c r="CV292" s="44"/>
      <c r="CW292" s="44"/>
      <c r="CX292" s="44"/>
      <c r="CY292" s="44"/>
      <c r="CZ292" s="44"/>
      <c r="DA292" s="58" t="str">
        <f t="shared" si="156"/>
        <v/>
      </c>
      <c r="DB292" s="65"/>
      <c r="DC292" s="65"/>
      <c r="DD292" s="65"/>
      <c r="DE292" s="65"/>
      <c r="DF292" s="65"/>
      <c r="DG292" s="65"/>
      <c r="DH292" s="58" t="str">
        <f t="shared" si="157"/>
        <v/>
      </c>
      <c r="DI292" s="65"/>
      <c r="DJ292" s="65"/>
      <c r="DK292" s="65"/>
      <c r="DL292" s="65"/>
      <c r="DM292" s="65"/>
      <c r="DN292" s="65"/>
      <c r="DO292" s="58" t="str">
        <f t="shared" si="158"/>
        <v/>
      </c>
      <c r="DP292" s="77"/>
      <c r="DQ292" s="77"/>
      <c r="DR292" s="65"/>
      <c r="DS292" s="65"/>
      <c r="DT292" s="65"/>
      <c r="DU292" s="65"/>
      <c r="DV292" s="65"/>
      <c r="DW292" s="65"/>
      <c r="DX292" s="58" t="str">
        <f t="shared" si="159"/>
        <v/>
      </c>
      <c r="DY292" s="43"/>
      <c r="DZ292" s="43"/>
      <c r="EA292" s="43"/>
      <c r="EB292" s="44" t="str">
        <f t="shared" si="160"/>
        <v/>
      </c>
      <c r="EC292" s="42"/>
      <c r="ED292" s="42"/>
      <c r="EE292" s="42"/>
      <c r="EF292" s="42"/>
      <c r="EG292" s="42"/>
      <c r="EH292" s="42"/>
      <c r="EI292" s="56" t="str">
        <f t="shared" si="138"/>
        <v/>
      </c>
      <c r="EJ292" s="42"/>
      <c r="EK292" s="42"/>
      <c r="EL292" s="42"/>
      <c r="EM292" s="42"/>
      <c r="EN292" s="42"/>
      <c r="EO292" s="42"/>
      <c r="EP292" s="42"/>
      <c r="EQ292" s="54" t="str">
        <f t="shared" si="139"/>
        <v>0</v>
      </c>
      <c r="ER292" s="42"/>
      <c r="ES292" s="42"/>
      <c r="ET292" s="42"/>
      <c r="EU292" s="42"/>
      <c r="EV292" s="42"/>
      <c r="EW292" s="42"/>
      <c r="EX292" s="42"/>
      <c r="EY292" s="54" t="str">
        <f t="shared" si="140"/>
        <v>0</v>
      </c>
      <c r="EZ292" s="42"/>
      <c r="FA292" s="42"/>
      <c r="FB292" s="42"/>
      <c r="FC292" s="42"/>
      <c r="FD292" s="42"/>
      <c r="FE292" s="42"/>
      <c r="FF292" s="42"/>
      <c r="FG292" s="54" t="str">
        <f t="shared" si="141"/>
        <v/>
      </c>
      <c r="FH292" s="42"/>
      <c r="FI292" s="42"/>
      <c r="FJ292" s="42"/>
      <c r="FK292" s="42"/>
      <c r="FL292" s="42"/>
      <c r="FM292" s="42"/>
      <c r="FN292" s="42"/>
      <c r="FO292" s="54" t="str">
        <f t="shared" si="142"/>
        <v/>
      </c>
      <c r="FP292" s="42"/>
      <c r="FQ292" s="42"/>
      <c r="FR292" s="42"/>
      <c r="FS292" s="42"/>
      <c r="FT292" s="42"/>
      <c r="FU292" s="42"/>
      <c r="FV292" s="42"/>
      <c r="FW292" s="54" t="str">
        <f t="shared" si="143"/>
        <v/>
      </c>
      <c r="FX292" s="42"/>
    </row>
    <row r="293" spans="1:180">
      <c r="A293" s="41"/>
      <c r="B293" s="41"/>
      <c r="C293" s="41"/>
      <c r="D293" s="41"/>
      <c r="E293" s="42"/>
      <c r="F293" s="42"/>
      <c r="G293" s="42"/>
      <c r="H293" s="42"/>
      <c r="I293" s="42"/>
      <c r="J293" s="42"/>
      <c r="K293" s="54" t="str">
        <f t="shared" si="144"/>
        <v/>
      </c>
      <c r="L293" s="43"/>
      <c r="M293" s="43"/>
      <c r="N293" s="43"/>
      <c r="O293" s="43"/>
      <c r="P293" s="43"/>
      <c r="Q293" s="43"/>
      <c r="R293" s="54" t="e">
        <f t="shared" si="145"/>
        <v>#DIV/0!</v>
      </c>
      <c r="S293" s="43"/>
      <c r="T293" s="43"/>
      <c r="U293" s="43"/>
      <c r="V293" s="43"/>
      <c r="W293" s="43"/>
      <c r="X293" s="43"/>
      <c r="Y293" s="56" t="str">
        <f t="shared" si="146"/>
        <v/>
      </c>
      <c r="Z293" s="42"/>
      <c r="AA293" s="42"/>
      <c r="AB293" s="42"/>
      <c r="AC293" s="42"/>
      <c r="AD293" s="42"/>
      <c r="AE293" s="42"/>
      <c r="AF293" s="54" t="e">
        <f t="shared" si="147"/>
        <v>#DIV/0!</v>
      </c>
      <c r="AG293" s="42"/>
      <c r="AH293" s="42"/>
      <c r="AI293" s="42"/>
      <c r="AJ293" s="42"/>
      <c r="AK293" s="42"/>
      <c r="AL293" s="42"/>
      <c r="AM293" s="54" t="str">
        <f t="shared" si="148"/>
        <v/>
      </c>
      <c r="AN293" s="44"/>
      <c r="AO293" s="44"/>
      <c r="AP293" s="44"/>
      <c r="AQ293" s="44"/>
      <c r="AR293" s="44"/>
      <c r="AS293" s="44"/>
      <c r="AT293" s="58" t="str">
        <f t="shared" si="149"/>
        <v/>
      </c>
      <c r="AU293" s="42"/>
      <c r="AV293" s="42"/>
      <c r="AW293" s="42"/>
      <c r="AX293" s="42"/>
      <c r="AY293" s="42"/>
      <c r="AZ293" s="42"/>
      <c r="BA293" s="54" t="str">
        <f t="shared" si="137"/>
        <v/>
      </c>
      <c r="BB293" s="44"/>
      <c r="BC293" s="42"/>
      <c r="BD293" s="42"/>
      <c r="BE293" s="42"/>
      <c r="BF293" s="42"/>
      <c r="BG293" s="42"/>
      <c r="BH293" s="42"/>
      <c r="BI293" s="54" t="str">
        <f t="shared" si="150"/>
        <v/>
      </c>
      <c r="BJ293" s="44"/>
      <c r="BK293" s="44"/>
      <c r="BL293" s="44"/>
      <c r="BM293" s="44"/>
      <c r="BN293" s="44"/>
      <c r="BO293" s="44"/>
      <c r="BP293" s="58" t="str">
        <f t="shared" si="151"/>
        <v/>
      </c>
      <c r="BQ293" s="42"/>
      <c r="BR293" s="42"/>
      <c r="BS293" s="42"/>
      <c r="BT293" s="42"/>
      <c r="BU293" s="42"/>
      <c r="BV293" s="42"/>
      <c r="BW293" s="54" t="str">
        <f t="shared" si="152"/>
        <v/>
      </c>
      <c r="BX293" s="44"/>
      <c r="BY293" s="44"/>
      <c r="BZ293" s="44"/>
      <c r="CA293" s="44"/>
      <c r="CB293" s="44"/>
      <c r="CC293" s="44"/>
      <c r="CD293" s="58" t="str">
        <f t="shared" si="153"/>
        <v/>
      </c>
      <c r="CE293" s="42"/>
      <c r="CF293" s="42"/>
      <c r="CG293" s="42"/>
      <c r="CH293" s="42"/>
      <c r="CI293" s="42"/>
      <c r="CJ293" s="42"/>
      <c r="CK293" s="54" t="str">
        <f t="shared" si="154"/>
        <v/>
      </c>
      <c r="CL293" s="42"/>
      <c r="CM293" s="44"/>
      <c r="CN293" s="44"/>
      <c r="CO293" s="44"/>
      <c r="CP293" s="44"/>
      <c r="CQ293" s="44"/>
      <c r="CR293" s="44"/>
      <c r="CS293" s="44"/>
      <c r="CT293" s="58" t="str">
        <f t="shared" si="155"/>
        <v/>
      </c>
      <c r="CU293" s="44"/>
      <c r="CV293" s="44"/>
      <c r="CW293" s="44"/>
      <c r="CX293" s="44"/>
      <c r="CY293" s="44"/>
      <c r="CZ293" s="44"/>
      <c r="DA293" s="58" t="str">
        <f t="shared" si="156"/>
        <v/>
      </c>
      <c r="DB293" s="65"/>
      <c r="DC293" s="65"/>
      <c r="DD293" s="65"/>
      <c r="DE293" s="65"/>
      <c r="DF293" s="65"/>
      <c r="DG293" s="65"/>
      <c r="DH293" s="58" t="str">
        <f t="shared" si="157"/>
        <v/>
      </c>
      <c r="DI293" s="65"/>
      <c r="DJ293" s="65"/>
      <c r="DK293" s="65"/>
      <c r="DL293" s="65"/>
      <c r="DM293" s="65"/>
      <c r="DN293" s="65"/>
      <c r="DO293" s="58" t="str">
        <f t="shared" si="158"/>
        <v/>
      </c>
      <c r="DP293" s="77"/>
      <c r="DQ293" s="77"/>
      <c r="DR293" s="65"/>
      <c r="DS293" s="65"/>
      <c r="DT293" s="65"/>
      <c r="DU293" s="65"/>
      <c r="DV293" s="65"/>
      <c r="DW293" s="65"/>
      <c r="DX293" s="58" t="str">
        <f t="shared" si="159"/>
        <v/>
      </c>
      <c r="DY293" s="43"/>
      <c r="DZ293" s="43"/>
      <c r="EA293" s="43"/>
      <c r="EB293" s="44" t="str">
        <f t="shared" si="160"/>
        <v/>
      </c>
      <c r="EC293" s="42"/>
      <c r="ED293" s="42"/>
      <c r="EE293" s="42"/>
      <c r="EF293" s="42"/>
      <c r="EG293" s="42"/>
      <c r="EH293" s="42"/>
      <c r="EI293" s="56" t="str">
        <f t="shared" si="138"/>
        <v/>
      </c>
      <c r="EJ293" s="42"/>
      <c r="EK293" s="42"/>
      <c r="EL293" s="42"/>
      <c r="EM293" s="42"/>
      <c r="EN293" s="42"/>
      <c r="EO293" s="42"/>
      <c r="EP293" s="42"/>
      <c r="EQ293" s="54" t="str">
        <f t="shared" si="139"/>
        <v>0</v>
      </c>
      <c r="ER293" s="42"/>
      <c r="ES293" s="42"/>
      <c r="ET293" s="42"/>
      <c r="EU293" s="42"/>
      <c r="EV293" s="42"/>
      <c r="EW293" s="42"/>
      <c r="EX293" s="42"/>
      <c r="EY293" s="54" t="str">
        <f t="shared" si="140"/>
        <v>0</v>
      </c>
      <c r="EZ293" s="42"/>
      <c r="FA293" s="42"/>
      <c r="FB293" s="42"/>
      <c r="FC293" s="42"/>
      <c r="FD293" s="42"/>
      <c r="FE293" s="42"/>
      <c r="FF293" s="42"/>
      <c r="FG293" s="54" t="str">
        <f t="shared" si="141"/>
        <v/>
      </c>
      <c r="FH293" s="42"/>
      <c r="FI293" s="42"/>
      <c r="FJ293" s="42"/>
      <c r="FK293" s="42"/>
      <c r="FL293" s="42"/>
      <c r="FM293" s="42"/>
      <c r="FN293" s="42"/>
      <c r="FO293" s="54" t="str">
        <f t="shared" si="142"/>
        <v/>
      </c>
      <c r="FP293" s="42"/>
      <c r="FQ293" s="42"/>
      <c r="FR293" s="42"/>
      <c r="FS293" s="42"/>
      <c r="FT293" s="42"/>
      <c r="FU293" s="42"/>
      <c r="FV293" s="42"/>
      <c r="FW293" s="54" t="str">
        <f t="shared" si="143"/>
        <v/>
      </c>
      <c r="FX293" s="42"/>
    </row>
    <row r="294" spans="1:180">
      <c r="A294" s="41"/>
      <c r="B294" s="41"/>
      <c r="C294" s="41"/>
      <c r="D294" s="41"/>
      <c r="E294" s="42"/>
      <c r="F294" s="42"/>
      <c r="G294" s="42"/>
      <c r="H294" s="42"/>
      <c r="I294" s="42"/>
      <c r="J294" s="42"/>
      <c r="K294" s="54" t="str">
        <f t="shared" si="144"/>
        <v/>
      </c>
      <c r="L294" s="43"/>
      <c r="M294" s="43"/>
      <c r="N294" s="43"/>
      <c r="O294" s="43"/>
      <c r="P294" s="43"/>
      <c r="Q294" s="43"/>
      <c r="R294" s="54" t="e">
        <f t="shared" si="145"/>
        <v>#DIV/0!</v>
      </c>
      <c r="S294" s="43"/>
      <c r="T294" s="43"/>
      <c r="U294" s="43"/>
      <c r="V294" s="43"/>
      <c r="W294" s="43"/>
      <c r="X294" s="43"/>
      <c r="Y294" s="56" t="str">
        <f t="shared" si="146"/>
        <v/>
      </c>
      <c r="Z294" s="42"/>
      <c r="AA294" s="42"/>
      <c r="AB294" s="42"/>
      <c r="AC294" s="42"/>
      <c r="AD294" s="42"/>
      <c r="AE294" s="42"/>
      <c r="AF294" s="54" t="e">
        <f t="shared" si="147"/>
        <v>#DIV/0!</v>
      </c>
      <c r="AG294" s="42"/>
      <c r="AH294" s="42"/>
      <c r="AI294" s="42"/>
      <c r="AJ294" s="42"/>
      <c r="AK294" s="42"/>
      <c r="AL294" s="42"/>
      <c r="AM294" s="54" t="str">
        <f t="shared" si="148"/>
        <v/>
      </c>
      <c r="AN294" s="44"/>
      <c r="AO294" s="44"/>
      <c r="AP294" s="44"/>
      <c r="AQ294" s="44"/>
      <c r="AR294" s="44"/>
      <c r="AS294" s="44"/>
      <c r="AT294" s="58" t="str">
        <f t="shared" si="149"/>
        <v/>
      </c>
      <c r="AU294" s="42"/>
      <c r="AV294" s="42"/>
      <c r="AW294" s="42"/>
      <c r="AX294" s="42"/>
      <c r="AY294" s="42"/>
      <c r="AZ294" s="42"/>
      <c r="BA294" s="54" t="str">
        <f t="shared" si="137"/>
        <v/>
      </c>
      <c r="BB294" s="44"/>
      <c r="BC294" s="42"/>
      <c r="BD294" s="42"/>
      <c r="BE294" s="42"/>
      <c r="BF294" s="42"/>
      <c r="BG294" s="42"/>
      <c r="BH294" s="42"/>
      <c r="BI294" s="54" t="str">
        <f t="shared" si="150"/>
        <v/>
      </c>
      <c r="BJ294" s="44"/>
      <c r="BK294" s="44"/>
      <c r="BL294" s="44"/>
      <c r="BM294" s="44"/>
      <c r="BN294" s="44"/>
      <c r="BO294" s="44"/>
      <c r="BP294" s="58" t="str">
        <f t="shared" si="151"/>
        <v/>
      </c>
      <c r="BQ294" s="42"/>
      <c r="BR294" s="42"/>
      <c r="BS294" s="42"/>
      <c r="BT294" s="42"/>
      <c r="BU294" s="42"/>
      <c r="BV294" s="42"/>
      <c r="BW294" s="54" t="str">
        <f t="shared" si="152"/>
        <v/>
      </c>
      <c r="BX294" s="44"/>
      <c r="BY294" s="44"/>
      <c r="BZ294" s="44"/>
      <c r="CA294" s="44"/>
      <c r="CB294" s="44"/>
      <c r="CC294" s="44"/>
      <c r="CD294" s="58" t="str">
        <f t="shared" si="153"/>
        <v/>
      </c>
      <c r="CE294" s="42"/>
      <c r="CF294" s="42"/>
      <c r="CG294" s="42"/>
      <c r="CH294" s="42"/>
      <c r="CI294" s="42"/>
      <c r="CJ294" s="42"/>
      <c r="CK294" s="54" t="str">
        <f t="shared" si="154"/>
        <v/>
      </c>
      <c r="CL294" s="42"/>
      <c r="CM294" s="44"/>
      <c r="CN294" s="44"/>
      <c r="CO294" s="44"/>
      <c r="CP294" s="44"/>
      <c r="CQ294" s="44"/>
      <c r="CR294" s="44"/>
      <c r="CS294" s="44"/>
      <c r="CT294" s="58" t="str">
        <f t="shared" si="155"/>
        <v/>
      </c>
      <c r="CU294" s="44"/>
      <c r="CV294" s="44"/>
      <c r="CW294" s="44"/>
      <c r="CX294" s="44"/>
      <c r="CY294" s="44"/>
      <c r="CZ294" s="44"/>
      <c r="DA294" s="58" t="str">
        <f t="shared" si="156"/>
        <v/>
      </c>
      <c r="DB294" s="65"/>
      <c r="DC294" s="65"/>
      <c r="DD294" s="65"/>
      <c r="DE294" s="65"/>
      <c r="DF294" s="65"/>
      <c r="DG294" s="65"/>
      <c r="DH294" s="58" t="str">
        <f t="shared" si="157"/>
        <v/>
      </c>
      <c r="DI294" s="65"/>
      <c r="DJ294" s="65"/>
      <c r="DK294" s="65"/>
      <c r="DL294" s="65"/>
      <c r="DM294" s="65"/>
      <c r="DN294" s="65"/>
      <c r="DO294" s="58" t="str">
        <f t="shared" si="158"/>
        <v/>
      </c>
      <c r="DP294" s="77"/>
      <c r="DQ294" s="77"/>
      <c r="DR294" s="65"/>
      <c r="DS294" s="65"/>
      <c r="DT294" s="65"/>
      <c r="DU294" s="65"/>
      <c r="DV294" s="65"/>
      <c r="DW294" s="65"/>
      <c r="DX294" s="58" t="str">
        <f t="shared" si="159"/>
        <v/>
      </c>
      <c r="DY294" s="43"/>
      <c r="DZ294" s="43"/>
      <c r="EA294" s="43"/>
      <c r="EB294" s="44" t="str">
        <f t="shared" si="160"/>
        <v/>
      </c>
      <c r="EC294" s="42"/>
      <c r="ED294" s="42"/>
      <c r="EE294" s="42"/>
      <c r="EF294" s="42"/>
      <c r="EG294" s="42"/>
      <c r="EH294" s="42"/>
      <c r="EI294" s="56" t="str">
        <f t="shared" si="138"/>
        <v/>
      </c>
      <c r="EJ294" s="42"/>
      <c r="EK294" s="42"/>
      <c r="EL294" s="42"/>
      <c r="EM294" s="42"/>
      <c r="EN294" s="42"/>
      <c r="EO294" s="42"/>
      <c r="EP294" s="42"/>
      <c r="EQ294" s="54" t="str">
        <f t="shared" si="139"/>
        <v>0</v>
      </c>
      <c r="ER294" s="42"/>
      <c r="ES294" s="42"/>
      <c r="ET294" s="42"/>
      <c r="EU294" s="42"/>
      <c r="EV294" s="42"/>
      <c r="EW294" s="42"/>
      <c r="EX294" s="42"/>
      <c r="EY294" s="54" t="str">
        <f t="shared" si="140"/>
        <v>0</v>
      </c>
      <c r="EZ294" s="42"/>
      <c r="FA294" s="42"/>
      <c r="FB294" s="42"/>
      <c r="FC294" s="42"/>
      <c r="FD294" s="42"/>
      <c r="FE294" s="42"/>
      <c r="FF294" s="42"/>
      <c r="FG294" s="54" t="str">
        <f t="shared" si="141"/>
        <v/>
      </c>
      <c r="FH294" s="42"/>
      <c r="FI294" s="42"/>
      <c r="FJ294" s="42"/>
      <c r="FK294" s="42"/>
      <c r="FL294" s="42"/>
      <c r="FM294" s="42"/>
      <c r="FN294" s="42"/>
      <c r="FO294" s="54" t="str">
        <f t="shared" si="142"/>
        <v/>
      </c>
      <c r="FP294" s="42"/>
      <c r="FQ294" s="42"/>
      <c r="FR294" s="42"/>
      <c r="FS294" s="42"/>
      <c r="FT294" s="42"/>
      <c r="FU294" s="42"/>
      <c r="FV294" s="42"/>
      <c r="FW294" s="54" t="str">
        <f t="shared" si="143"/>
        <v/>
      </c>
      <c r="FX294" s="42"/>
    </row>
    <row r="295" spans="1:180">
      <c r="A295" s="41"/>
      <c r="B295" s="41"/>
      <c r="C295" s="41"/>
      <c r="D295" s="41"/>
      <c r="E295" s="42"/>
      <c r="F295" s="42"/>
      <c r="G295" s="42"/>
      <c r="H295" s="42"/>
      <c r="I295" s="42"/>
      <c r="J295" s="42"/>
      <c r="K295" s="54" t="str">
        <f t="shared" si="144"/>
        <v/>
      </c>
      <c r="L295" s="43"/>
      <c r="M295" s="43"/>
      <c r="N295" s="43"/>
      <c r="O295" s="43"/>
      <c r="P295" s="43"/>
      <c r="Q295" s="43"/>
      <c r="R295" s="54" t="e">
        <f t="shared" si="145"/>
        <v>#DIV/0!</v>
      </c>
      <c r="S295" s="43"/>
      <c r="T295" s="43"/>
      <c r="U295" s="43"/>
      <c r="V295" s="43"/>
      <c r="W295" s="43"/>
      <c r="X295" s="43"/>
      <c r="Y295" s="56" t="str">
        <f t="shared" si="146"/>
        <v/>
      </c>
      <c r="Z295" s="42"/>
      <c r="AA295" s="42"/>
      <c r="AB295" s="42"/>
      <c r="AC295" s="42"/>
      <c r="AD295" s="42"/>
      <c r="AE295" s="42"/>
      <c r="AF295" s="54" t="e">
        <f t="shared" si="147"/>
        <v>#DIV/0!</v>
      </c>
      <c r="AG295" s="42"/>
      <c r="AH295" s="42"/>
      <c r="AI295" s="42"/>
      <c r="AJ295" s="42"/>
      <c r="AK295" s="42"/>
      <c r="AL295" s="42"/>
      <c r="AM295" s="54" t="str">
        <f t="shared" si="148"/>
        <v/>
      </c>
      <c r="AN295" s="44"/>
      <c r="AO295" s="44"/>
      <c r="AP295" s="44"/>
      <c r="AQ295" s="44"/>
      <c r="AR295" s="44"/>
      <c r="AS295" s="44"/>
      <c r="AT295" s="58" t="str">
        <f t="shared" si="149"/>
        <v/>
      </c>
      <c r="AU295" s="42"/>
      <c r="AV295" s="42"/>
      <c r="AW295" s="42"/>
      <c r="AX295" s="42"/>
      <c r="AY295" s="42"/>
      <c r="AZ295" s="42"/>
      <c r="BA295" s="54" t="str">
        <f t="shared" si="137"/>
        <v/>
      </c>
      <c r="BB295" s="44"/>
      <c r="BC295" s="42"/>
      <c r="BD295" s="42"/>
      <c r="BE295" s="42"/>
      <c r="BF295" s="42"/>
      <c r="BG295" s="42"/>
      <c r="BH295" s="42"/>
      <c r="BI295" s="54" t="str">
        <f t="shared" si="150"/>
        <v/>
      </c>
      <c r="BJ295" s="44"/>
      <c r="BK295" s="44"/>
      <c r="BL295" s="44"/>
      <c r="BM295" s="44"/>
      <c r="BN295" s="44"/>
      <c r="BO295" s="44"/>
      <c r="BP295" s="58" t="str">
        <f t="shared" si="151"/>
        <v/>
      </c>
      <c r="BQ295" s="42"/>
      <c r="BR295" s="42"/>
      <c r="BS295" s="42"/>
      <c r="BT295" s="42"/>
      <c r="BU295" s="42"/>
      <c r="BV295" s="42"/>
      <c r="BW295" s="54" t="str">
        <f t="shared" si="152"/>
        <v/>
      </c>
      <c r="BX295" s="44"/>
      <c r="BY295" s="44"/>
      <c r="BZ295" s="44"/>
      <c r="CA295" s="44"/>
      <c r="CB295" s="44"/>
      <c r="CC295" s="44"/>
      <c r="CD295" s="58" t="str">
        <f t="shared" si="153"/>
        <v/>
      </c>
      <c r="CE295" s="42"/>
      <c r="CF295" s="42"/>
      <c r="CG295" s="42"/>
      <c r="CH295" s="42"/>
      <c r="CI295" s="42"/>
      <c r="CJ295" s="42"/>
      <c r="CK295" s="54" t="str">
        <f t="shared" si="154"/>
        <v/>
      </c>
      <c r="CL295" s="42"/>
      <c r="CM295" s="44"/>
      <c r="CN295" s="44"/>
      <c r="CO295" s="44"/>
      <c r="CP295" s="44"/>
      <c r="CQ295" s="44"/>
      <c r="CR295" s="44"/>
      <c r="CS295" s="44"/>
      <c r="CT295" s="58" t="str">
        <f t="shared" si="155"/>
        <v/>
      </c>
      <c r="CU295" s="44"/>
      <c r="CV295" s="44"/>
      <c r="CW295" s="44"/>
      <c r="CX295" s="44"/>
      <c r="CY295" s="44"/>
      <c r="CZ295" s="44"/>
      <c r="DA295" s="58" t="str">
        <f t="shared" si="156"/>
        <v/>
      </c>
      <c r="DB295" s="65"/>
      <c r="DC295" s="65"/>
      <c r="DD295" s="65"/>
      <c r="DE295" s="65"/>
      <c r="DF295" s="65"/>
      <c r="DG295" s="65"/>
      <c r="DH295" s="58" t="str">
        <f t="shared" si="157"/>
        <v/>
      </c>
      <c r="DI295" s="65"/>
      <c r="DJ295" s="65"/>
      <c r="DK295" s="65"/>
      <c r="DL295" s="65"/>
      <c r="DM295" s="65"/>
      <c r="DN295" s="65"/>
      <c r="DO295" s="58" t="str">
        <f t="shared" si="158"/>
        <v/>
      </c>
      <c r="DP295" s="77"/>
      <c r="DQ295" s="77"/>
      <c r="DR295" s="65"/>
      <c r="DS295" s="65"/>
      <c r="DT295" s="65"/>
      <c r="DU295" s="65"/>
      <c r="DV295" s="65"/>
      <c r="DW295" s="65"/>
      <c r="DX295" s="58" t="str">
        <f t="shared" si="159"/>
        <v/>
      </c>
      <c r="DY295" s="43"/>
      <c r="DZ295" s="43"/>
      <c r="EA295" s="43"/>
      <c r="EB295" s="44" t="str">
        <f t="shared" si="160"/>
        <v/>
      </c>
      <c r="EC295" s="42"/>
      <c r="ED295" s="42"/>
      <c r="EE295" s="42"/>
      <c r="EF295" s="42"/>
      <c r="EG295" s="42"/>
      <c r="EH295" s="42"/>
      <c r="EI295" s="56" t="str">
        <f t="shared" si="138"/>
        <v/>
      </c>
      <c r="EJ295" s="42"/>
      <c r="EK295" s="42"/>
      <c r="EL295" s="42"/>
      <c r="EM295" s="42"/>
      <c r="EN295" s="42"/>
      <c r="EO295" s="42"/>
      <c r="EP295" s="42"/>
      <c r="EQ295" s="54" t="str">
        <f t="shared" si="139"/>
        <v>0</v>
      </c>
      <c r="ER295" s="42"/>
      <c r="ES295" s="42"/>
      <c r="ET295" s="42"/>
      <c r="EU295" s="42"/>
      <c r="EV295" s="42"/>
      <c r="EW295" s="42"/>
      <c r="EX295" s="42"/>
      <c r="EY295" s="54" t="str">
        <f t="shared" si="140"/>
        <v>0</v>
      </c>
      <c r="EZ295" s="42"/>
      <c r="FA295" s="42"/>
      <c r="FB295" s="42"/>
      <c r="FC295" s="42"/>
      <c r="FD295" s="42"/>
      <c r="FE295" s="42"/>
      <c r="FF295" s="42"/>
      <c r="FG295" s="54" t="str">
        <f t="shared" si="141"/>
        <v/>
      </c>
      <c r="FH295" s="42"/>
      <c r="FI295" s="42"/>
      <c r="FJ295" s="42"/>
      <c r="FK295" s="42"/>
      <c r="FL295" s="42"/>
      <c r="FM295" s="42"/>
      <c r="FN295" s="42"/>
      <c r="FO295" s="54" t="str">
        <f t="shared" si="142"/>
        <v/>
      </c>
      <c r="FP295" s="42"/>
      <c r="FQ295" s="42"/>
      <c r="FR295" s="42"/>
      <c r="FS295" s="42"/>
      <c r="FT295" s="42"/>
      <c r="FU295" s="42"/>
      <c r="FV295" s="42"/>
      <c r="FW295" s="54" t="str">
        <f t="shared" si="143"/>
        <v/>
      </c>
      <c r="FX295" s="42"/>
    </row>
    <row r="296" spans="1:180">
      <c r="A296" s="41"/>
      <c r="B296" s="41"/>
      <c r="C296" s="41"/>
      <c r="D296" s="41"/>
      <c r="E296" s="42"/>
      <c r="F296" s="42"/>
      <c r="G296" s="42"/>
      <c r="H296" s="42"/>
      <c r="I296" s="42"/>
      <c r="J296" s="42"/>
      <c r="K296" s="54" t="str">
        <f t="shared" si="144"/>
        <v/>
      </c>
      <c r="L296" s="43"/>
      <c r="M296" s="43"/>
      <c r="N296" s="43"/>
      <c r="O296" s="43"/>
      <c r="P296" s="43"/>
      <c r="Q296" s="43"/>
      <c r="R296" s="54" t="e">
        <f t="shared" si="145"/>
        <v>#DIV/0!</v>
      </c>
      <c r="S296" s="43"/>
      <c r="T296" s="43"/>
      <c r="U296" s="43"/>
      <c r="V296" s="43"/>
      <c r="W296" s="43"/>
      <c r="X296" s="43"/>
      <c r="Y296" s="56" t="str">
        <f t="shared" si="146"/>
        <v/>
      </c>
      <c r="Z296" s="42"/>
      <c r="AA296" s="42"/>
      <c r="AB296" s="42"/>
      <c r="AC296" s="42"/>
      <c r="AD296" s="42"/>
      <c r="AE296" s="42"/>
      <c r="AF296" s="54" t="e">
        <f t="shared" si="147"/>
        <v>#DIV/0!</v>
      </c>
      <c r="AG296" s="42"/>
      <c r="AH296" s="42"/>
      <c r="AI296" s="42"/>
      <c r="AJ296" s="42"/>
      <c r="AK296" s="42"/>
      <c r="AL296" s="42"/>
      <c r="AM296" s="54" t="str">
        <f t="shared" si="148"/>
        <v/>
      </c>
      <c r="AN296" s="44"/>
      <c r="AO296" s="44"/>
      <c r="AP296" s="44"/>
      <c r="AQ296" s="44"/>
      <c r="AR296" s="44"/>
      <c r="AS296" s="44"/>
      <c r="AT296" s="58" t="str">
        <f t="shared" si="149"/>
        <v/>
      </c>
      <c r="AU296" s="42"/>
      <c r="AV296" s="42"/>
      <c r="AW296" s="42"/>
      <c r="AX296" s="42"/>
      <c r="AY296" s="42"/>
      <c r="AZ296" s="42"/>
      <c r="BA296" s="54" t="str">
        <f t="shared" si="137"/>
        <v/>
      </c>
      <c r="BB296" s="44"/>
      <c r="BC296" s="42"/>
      <c r="BD296" s="42"/>
      <c r="BE296" s="42"/>
      <c r="BF296" s="42"/>
      <c r="BG296" s="42"/>
      <c r="BH296" s="42"/>
      <c r="BI296" s="54" t="str">
        <f t="shared" si="150"/>
        <v/>
      </c>
      <c r="BJ296" s="44"/>
      <c r="BK296" s="44"/>
      <c r="BL296" s="44"/>
      <c r="BM296" s="44"/>
      <c r="BN296" s="44"/>
      <c r="BO296" s="44"/>
      <c r="BP296" s="58" t="str">
        <f t="shared" si="151"/>
        <v/>
      </c>
      <c r="BQ296" s="42"/>
      <c r="BR296" s="42"/>
      <c r="BS296" s="42"/>
      <c r="BT296" s="42"/>
      <c r="BU296" s="42"/>
      <c r="BV296" s="42"/>
      <c r="BW296" s="54" t="str">
        <f t="shared" si="152"/>
        <v/>
      </c>
      <c r="BX296" s="44"/>
      <c r="BY296" s="44"/>
      <c r="BZ296" s="44"/>
      <c r="CA296" s="44"/>
      <c r="CB296" s="44"/>
      <c r="CC296" s="44"/>
      <c r="CD296" s="58" t="str">
        <f t="shared" si="153"/>
        <v/>
      </c>
      <c r="CE296" s="42"/>
      <c r="CF296" s="42"/>
      <c r="CG296" s="42"/>
      <c r="CH296" s="42"/>
      <c r="CI296" s="42"/>
      <c r="CJ296" s="42"/>
      <c r="CK296" s="54" t="str">
        <f t="shared" si="154"/>
        <v/>
      </c>
      <c r="CL296" s="42"/>
      <c r="CM296" s="44"/>
      <c r="CN296" s="44"/>
      <c r="CO296" s="44"/>
      <c r="CP296" s="44"/>
      <c r="CQ296" s="44"/>
      <c r="CR296" s="44"/>
      <c r="CS296" s="44"/>
      <c r="CT296" s="58" t="str">
        <f t="shared" si="155"/>
        <v/>
      </c>
      <c r="CU296" s="44"/>
      <c r="CV296" s="44"/>
      <c r="CW296" s="44"/>
      <c r="CX296" s="44"/>
      <c r="CY296" s="44"/>
      <c r="CZ296" s="44"/>
      <c r="DA296" s="58" t="str">
        <f t="shared" si="156"/>
        <v/>
      </c>
      <c r="DB296" s="65"/>
      <c r="DC296" s="65"/>
      <c r="DD296" s="65"/>
      <c r="DE296" s="65"/>
      <c r="DF296" s="65"/>
      <c r="DG296" s="65"/>
      <c r="DH296" s="58" t="str">
        <f t="shared" si="157"/>
        <v/>
      </c>
      <c r="DI296" s="65"/>
      <c r="DJ296" s="65"/>
      <c r="DK296" s="65"/>
      <c r="DL296" s="65"/>
      <c r="DM296" s="65"/>
      <c r="DN296" s="65"/>
      <c r="DO296" s="58" t="str">
        <f t="shared" si="158"/>
        <v/>
      </c>
      <c r="DP296" s="77"/>
      <c r="DQ296" s="77"/>
      <c r="DR296" s="65"/>
      <c r="DS296" s="65"/>
      <c r="DT296" s="65"/>
      <c r="DU296" s="65"/>
      <c r="DV296" s="65"/>
      <c r="DW296" s="65"/>
      <c r="DX296" s="58" t="str">
        <f t="shared" si="159"/>
        <v/>
      </c>
      <c r="DY296" s="43"/>
      <c r="DZ296" s="43"/>
      <c r="EA296" s="43"/>
      <c r="EB296" s="44" t="str">
        <f t="shared" si="160"/>
        <v/>
      </c>
      <c r="EC296" s="42"/>
      <c r="ED296" s="42"/>
      <c r="EE296" s="42"/>
      <c r="EF296" s="42"/>
      <c r="EG296" s="42"/>
      <c r="EH296" s="42"/>
      <c r="EI296" s="56" t="str">
        <f t="shared" si="138"/>
        <v/>
      </c>
      <c r="EJ296" s="42"/>
      <c r="EK296" s="42"/>
      <c r="EL296" s="42"/>
      <c r="EM296" s="42"/>
      <c r="EN296" s="42"/>
      <c r="EO296" s="42"/>
      <c r="EP296" s="42"/>
      <c r="EQ296" s="54" t="str">
        <f t="shared" si="139"/>
        <v>0</v>
      </c>
      <c r="ER296" s="42"/>
      <c r="ES296" s="42"/>
      <c r="ET296" s="42"/>
      <c r="EU296" s="42"/>
      <c r="EV296" s="42"/>
      <c r="EW296" s="42"/>
      <c r="EX296" s="42"/>
      <c r="EY296" s="54" t="str">
        <f t="shared" si="140"/>
        <v>0</v>
      </c>
      <c r="EZ296" s="42"/>
      <c r="FA296" s="42"/>
      <c r="FB296" s="42"/>
      <c r="FC296" s="42"/>
      <c r="FD296" s="42"/>
      <c r="FE296" s="42"/>
      <c r="FF296" s="42"/>
      <c r="FG296" s="54" t="str">
        <f t="shared" si="141"/>
        <v/>
      </c>
      <c r="FH296" s="42"/>
      <c r="FI296" s="42"/>
      <c r="FJ296" s="42"/>
      <c r="FK296" s="42"/>
      <c r="FL296" s="42"/>
      <c r="FM296" s="42"/>
      <c r="FN296" s="42"/>
      <c r="FO296" s="54" t="str">
        <f t="shared" si="142"/>
        <v/>
      </c>
      <c r="FP296" s="42"/>
      <c r="FQ296" s="42"/>
      <c r="FR296" s="42"/>
      <c r="FS296" s="42"/>
      <c r="FT296" s="42"/>
      <c r="FU296" s="42"/>
      <c r="FV296" s="42"/>
      <c r="FW296" s="54" t="str">
        <f t="shared" si="143"/>
        <v/>
      </c>
      <c r="FX296" s="42"/>
    </row>
    <row r="297" spans="1:180">
      <c r="A297" s="41"/>
      <c r="B297" s="41"/>
      <c r="C297" s="41"/>
      <c r="D297" s="41"/>
      <c r="E297" s="42"/>
      <c r="F297" s="42"/>
      <c r="G297" s="42"/>
      <c r="H297" s="42"/>
      <c r="I297" s="42"/>
      <c r="J297" s="42"/>
      <c r="K297" s="54" t="str">
        <f t="shared" si="144"/>
        <v/>
      </c>
      <c r="L297" s="43"/>
      <c r="M297" s="43"/>
      <c r="N297" s="43"/>
      <c r="O297" s="43"/>
      <c r="P297" s="43"/>
      <c r="Q297" s="43"/>
      <c r="R297" s="54" t="e">
        <f t="shared" si="145"/>
        <v>#DIV/0!</v>
      </c>
      <c r="S297" s="43"/>
      <c r="T297" s="43"/>
      <c r="U297" s="43"/>
      <c r="V297" s="43"/>
      <c r="W297" s="43"/>
      <c r="X297" s="43"/>
      <c r="Y297" s="56" t="str">
        <f t="shared" si="146"/>
        <v/>
      </c>
      <c r="Z297" s="42"/>
      <c r="AA297" s="42"/>
      <c r="AB297" s="42"/>
      <c r="AC297" s="42"/>
      <c r="AD297" s="42"/>
      <c r="AE297" s="42"/>
      <c r="AF297" s="54" t="e">
        <f t="shared" si="147"/>
        <v>#DIV/0!</v>
      </c>
      <c r="AG297" s="42"/>
      <c r="AH297" s="42"/>
      <c r="AI297" s="42"/>
      <c r="AJ297" s="42"/>
      <c r="AK297" s="42"/>
      <c r="AL297" s="42"/>
      <c r="AM297" s="54" t="str">
        <f t="shared" si="148"/>
        <v/>
      </c>
      <c r="AN297" s="44"/>
      <c r="AO297" s="44"/>
      <c r="AP297" s="44"/>
      <c r="AQ297" s="44"/>
      <c r="AR297" s="44"/>
      <c r="AS297" s="44"/>
      <c r="AT297" s="58" t="str">
        <f t="shared" si="149"/>
        <v/>
      </c>
      <c r="AU297" s="42"/>
      <c r="AV297" s="42"/>
      <c r="AW297" s="42"/>
      <c r="AX297" s="42"/>
      <c r="AY297" s="42"/>
      <c r="AZ297" s="42"/>
      <c r="BA297" s="54" t="str">
        <f t="shared" si="137"/>
        <v/>
      </c>
      <c r="BB297" s="44"/>
      <c r="BC297" s="42"/>
      <c r="BD297" s="42"/>
      <c r="BE297" s="42"/>
      <c r="BF297" s="42"/>
      <c r="BG297" s="42"/>
      <c r="BH297" s="42"/>
      <c r="BI297" s="54" t="str">
        <f t="shared" si="150"/>
        <v/>
      </c>
      <c r="BJ297" s="44"/>
      <c r="BK297" s="44"/>
      <c r="BL297" s="44"/>
      <c r="BM297" s="44"/>
      <c r="BN297" s="44"/>
      <c r="BO297" s="44"/>
      <c r="BP297" s="58" t="str">
        <f t="shared" si="151"/>
        <v/>
      </c>
      <c r="BQ297" s="42"/>
      <c r="BR297" s="42"/>
      <c r="BS297" s="42"/>
      <c r="BT297" s="42"/>
      <c r="BU297" s="42"/>
      <c r="BV297" s="42"/>
      <c r="BW297" s="54" t="str">
        <f t="shared" si="152"/>
        <v/>
      </c>
      <c r="BX297" s="44"/>
      <c r="BY297" s="44"/>
      <c r="BZ297" s="44"/>
      <c r="CA297" s="44"/>
      <c r="CB297" s="44"/>
      <c r="CC297" s="44"/>
      <c r="CD297" s="58" t="str">
        <f t="shared" si="153"/>
        <v/>
      </c>
      <c r="CE297" s="42"/>
      <c r="CF297" s="42"/>
      <c r="CG297" s="42"/>
      <c r="CH297" s="42"/>
      <c r="CI297" s="42"/>
      <c r="CJ297" s="42"/>
      <c r="CK297" s="54" t="str">
        <f t="shared" si="154"/>
        <v/>
      </c>
      <c r="CL297" s="42"/>
      <c r="CM297" s="44"/>
      <c r="CN297" s="44"/>
      <c r="CO297" s="44"/>
      <c r="CP297" s="44"/>
      <c r="CQ297" s="44"/>
      <c r="CR297" s="44"/>
      <c r="CS297" s="44"/>
      <c r="CT297" s="58" t="str">
        <f t="shared" si="155"/>
        <v/>
      </c>
      <c r="CU297" s="44"/>
      <c r="CV297" s="44"/>
      <c r="CW297" s="44"/>
      <c r="CX297" s="44"/>
      <c r="CY297" s="44"/>
      <c r="CZ297" s="44"/>
      <c r="DA297" s="58" t="str">
        <f t="shared" si="156"/>
        <v/>
      </c>
      <c r="DB297" s="65"/>
      <c r="DC297" s="65"/>
      <c r="DD297" s="65"/>
      <c r="DE297" s="65"/>
      <c r="DF297" s="65"/>
      <c r="DG297" s="65"/>
      <c r="DH297" s="58" t="str">
        <f t="shared" si="157"/>
        <v/>
      </c>
      <c r="DI297" s="65"/>
      <c r="DJ297" s="65"/>
      <c r="DK297" s="65"/>
      <c r="DL297" s="65"/>
      <c r="DM297" s="65"/>
      <c r="DN297" s="65"/>
      <c r="DO297" s="58" t="str">
        <f t="shared" si="158"/>
        <v/>
      </c>
      <c r="DP297" s="77"/>
      <c r="DQ297" s="77"/>
      <c r="DR297" s="65"/>
      <c r="DS297" s="65"/>
      <c r="DT297" s="65"/>
      <c r="DU297" s="65"/>
      <c r="DV297" s="65"/>
      <c r="DW297" s="65"/>
      <c r="DX297" s="58" t="str">
        <f t="shared" si="159"/>
        <v/>
      </c>
      <c r="DY297" s="43"/>
      <c r="DZ297" s="43"/>
      <c r="EA297" s="43"/>
      <c r="EB297" s="44" t="str">
        <f t="shared" si="160"/>
        <v/>
      </c>
      <c r="EC297" s="42"/>
      <c r="ED297" s="42"/>
      <c r="EE297" s="42"/>
      <c r="EF297" s="42"/>
      <c r="EG297" s="42"/>
      <c r="EH297" s="42"/>
      <c r="EI297" s="56" t="str">
        <f t="shared" si="138"/>
        <v/>
      </c>
      <c r="EJ297" s="42"/>
      <c r="EK297" s="42"/>
      <c r="EL297" s="42"/>
      <c r="EM297" s="42"/>
      <c r="EN297" s="42"/>
      <c r="EO297" s="42"/>
      <c r="EP297" s="42"/>
      <c r="EQ297" s="54" t="str">
        <f t="shared" si="139"/>
        <v>0</v>
      </c>
      <c r="ER297" s="42"/>
      <c r="ES297" s="42"/>
      <c r="ET297" s="42"/>
      <c r="EU297" s="42"/>
      <c r="EV297" s="42"/>
      <c r="EW297" s="42"/>
      <c r="EX297" s="42"/>
      <c r="EY297" s="54" t="str">
        <f t="shared" si="140"/>
        <v>0</v>
      </c>
      <c r="EZ297" s="42"/>
      <c r="FA297" s="42"/>
      <c r="FB297" s="42"/>
      <c r="FC297" s="42"/>
      <c r="FD297" s="42"/>
      <c r="FE297" s="42"/>
      <c r="FF297" s="42"/>
      <c r="FG297" s="54" t="str">
        <f t="shared" si="141"/>
        <v/>
      </c>
      <c r="FH297" s="42"/>
      <c r="FI297" s="42"/>
      <c r="FJ297" s="42"/>
      <c r="FK297" s="42"/>
      <c r="FL297" s="42"/>
      <c r="FM297" s="42"/>
      <c r="FN297" s="42"/>
      <c r="FO297" s="54" t="str">
        <f t="shared" si="142"/>
        <v/>
      </c>
      <c r="FP297" s="42"/>
      <c r="FQ297" s="42"/>
      <c r="FR297" s="42"/>
      <c r="FS297" s="42"/>
      <c r="FT297" s="42"/>
      <c r="FU297" s="42"/>
      <c r="FV297" s="42"/>
      <c r="FW297" s="54" t="str">
        <f t="shared" si="143"/>
        <v/>
      </c>
      <c r="FX297" s="42"/>
    </row>
    <row r="298" spans="1:180">
      <c r="A298" s="41"/>
      <c r="B298" s="41"/>
      <c r="C298" s="41"/>
      <c r="D298" s="41"/>
      <c r="E298" s="42"/>
      <c r="F298" s="42"/>
      <c r="G298" s="42"/>
      <c r="H298" s="42"/>
      <c r="I298" s="42"/>
      <c r="J298" s="42"/>
      <c r="K298" s="54" t="str">
        <f t="shared" si="144"/>
        <v/>
      </c>
      <c r="L298" s="43"/>
      <c r="M298" s="43"/>
      <c r="N298" s="43"/>
      <c r="O298" s="43"/>
      <c r="P298" s="43"/>
      <c r="Q298" s="43"/>
      <c r="R298" s="54" t="e">
        <f t="shared" si="145"/>
        <v>#DIV/0!</v>
      </c>
      <c r="S298" s="43"/>
      <c r="T298" s="43"/>
      <c r="U298" s="43"/>
      <c r="V298" s="43"/>
      <c r="W298" s="43"/>
      <c r="X298" s="43"/>
      <c r="Y298" s="56" t="str">
        <f t="shared" si="146"/>
        <v/>
      </c>
      <c r="Z298" s="42"/>
      <c r="AA298" s="42"/>
      <c r="AB298" s="42"/>
      <c r="AC298" s="42"/>
      <c r="AD298" s="42"/>
      <c r="AE298" s="42"/>
      <c r="AF298" s="54" t="e">
        <f t="shared" si="147"/>
        <v>#DIV/0!</v>
      </c>
      <c r="AG298" s="42"/>
      <c r="AH298" s="42"/>
      <c r="AI298" s="42"/>
      <c r="AJ298" s="42"/>
      <c r="AK298" s="42"/>
      <c r="AL298" s="42"/>
      <c r="AM298" s="54" t="str">
        <f t="shared" si="148"/>
        <v/>
      </c>
      <c r="AN298" s="44"/>
      <c r="AO298" s="44"/>
      <c r="AP298" s="44"/>
      <c r="AQ298" s="44"/>
      <c r="AR298" s="44"/>
      <c r="AS298" s="44"/>
      <c r="AT298" s="58" t="str">
        <f t="shared" si="149"/>
        <v/>
      </c>
      <c r="AU298" s="42"/>
      <c r="AV298" s="42"/>
      <c r="AW298" s="42"/>
      <c r="AX298" s="42"/>
      <c r="AY298" s="42"/>
      <c r="AZ298" s="42"/>
      <c r="BA298" s="54" t="str">
        <f t="shared" si="137"/>
        <v/>
      </c>
      <c r="BB298" s="44"/>
      <c r="BC298" s="42"/>
      <c r="BD298" s="42"/>
      <c r="BE298" s="42"/>
      <c r="BF298" s="42"/>
      <c r="BG298" s="42"/>
      <c r="BH298" s="42"/>
      <c r="BI298" s="54" t="str">
        <f t="shared" si="150"/>
        <v/>
      </c>
      <c r="BJ298" s="44"/>
      <c r="BK298" s="44"/>
      <c r="BL298" s="44"/>
      <c r="BM298" s="44"/>
      <c r="BN298" s="44"/>
      <c r="BO298" s="44"/>
      <c r="BP298" s="58" t="str">
        <f t="shared" si="151"/>
        <v/>
      </c>
      <c r="BQ298" s="42"/>
      <c r="BR298" s="42"/>
      <c r="BS298" s="42"/>
      <c r="BT298" s="42"/>
      <c r="BU298" s="42"/>
      <c r="BV298" s="42"/>
      <c r="BW298" s="54" t="str">
        <f t="shared" si="152"/>
        <v/>
      </c>
      <c r="BX298" s="44"/>
      <c r="BY298" s="44"/>
      <c r="BZ298" s="44"/>
      <c r="CA298" s="44"/>
      <c r="CB298" s="44"/>
      <c r="CC298" s="44"/>
      <c r="CD298" s="58" t="str">
        <f t="shared" si="153"/>
        <v/>
      </c>
      <c r="CE298" s="42"/>
      <c r="CF298" s="42"/>
      <c r="CG298" s="42"/>
      <c r="CH298" s="42"/>
      <c r="CI298" s="42"/>
      <c r="CJ298" s="42"/>
      <c r="CK298" s="54" t="str">
        <f t="shared" si="154"/>
        <v/>
      </c>
      <c r="CL298" s="42"/>
      <c r="CM298" s="44"/>
      <c r="CN298" s="44"/>
      <c r="CO298" s="44"/>
      <c r="CP298" s="44"/>
      <c r="CQ298" s="44"/>
      <c r="CR298" s="44"/>
      <c r="CS298" s="44"/>
      <c r="CT298" s="58" t="str">
        <f t="shared" si="155"/>
        <v/>
      </c>
      <c r="CU298" s="44"/>
      <c r="CV298" s="44"/>
      <c r="CW298" s="44"/>
      <c r="CX298" s="44"/>
      <c r="CY298" s="44"/>
      <c r="CZ298" s="44"/>
      <c r="DA298" s="58" t="str">
        <f t="shared" si="156"/>
        <v/>
      </c>
      <c r="DB298" s="65"/>
      <c r="DC298" s="65"/>
      <c r="DD298" s="65"/>
      <c r="DE298" s="65"/>
      <c r="DF298" s="65"/>
      <c r="DG298" s="65"/>
      <c r="DH298" s="58" t="str">
        <f t="shared" si="157"/>
        <v/>
      </c>
      <c r="DI298" s="65"/>
      <c r="DJ298" s="65"/>
      <c r="DK298" s="65"/>
      <c r="DL298" s="65"/>
      <c r="DM298" s="65"/>
      <c r="DN298" s="65"/>
      <c r="DO298" s="58" t="str">
        <f t="shared" si="158"/>
        <v/>
      </c>
      <c r="DP298" s="77"/>
      <c r="DQ298" s="77"/>
      <c r="DR298" s="65"/>
      <c r="DS298" s="65"/>
      <c r="DT298" s="65"/>
      <c r="DU298" s="65"/>
      <c r="DV298" s="65"/>
      <c r="DW298" s="65"/>
      <c r="DX298" s="58" t="str">
        <f t="shared" si="159"/>
        <v/>
      </c>
      <c r="DY298" s="43"/>
      <c r="DZ298" s="43"/>
      <c r="EA298" s="43"/>
      <c r="EB298" s="44" t="str">
        <f t="shared" si="160"/>
        <v/>
      </c>
      <c r="EC298" s="42"/>
      <c r="ED298" s="42"/>
      <c r="EE298" s="42"/>
      <c r="EF298" s="42"/>
      <c r="EG298" s="42"/>
      <c r="EH298" s="42"/>
      <c r="EI298" s="56" t="str">
        <f t="shared" si="138"/>
        <v/>
      </c>
      <c r="EJ298" s="42"/>
      <c r="EK298" s="42"/>
      <c r="EL298" s="42"/>
      <c r="EM298" s="42"/>
      <c r="EN298" s="42"/>
      <c r="EO298" s="42"/>
      <c r="EP298" s="42"/>
      <c r="EQ298" s="54" t="str">
        <f t="shared" si="139"/>
        <v>0</v>
      </c>
      <c r="ER298" s="42"/>
      <c r="ES298" s="42"/>
      <c r="ET298" s="42"/>
      <c r="EU298" s="42"/>
      <c r="EV298" s="42"/>
      <c r="EW298" s="42"/>
      <c r="EX298" s="42"/>
      <c r="EY298" s="54" t="str">
        <f t="shared" si="140"/>
        <v>0</v>
      </c>
      <c r="EZ298" s="42"/>
      <c r="FA298" s="42"/>
      <c r="FB298" s="42"/>
      <c r="FC298" s="42"/>
      <c r="FD298" s="42"/>
      <c r="FE298" s="42"/>
      <c r="FF298" s="42"/>
      <c r="FG298" s="54" t="str">
        <f t="shared" si="141"/>
        <v/>
      </c>
      <c r="FH298" s="42"/>
      <c r="FI298" s="42"/>
      <c r="FJ298" s="42"/>
      <c r="FK298" s="42"/>
      <c r="FL298" s="42"/>
      <c r="FM298" s="42"/>
      <c r="FN298" s="42"/>
      <c r="FO298" s="54" t="str">
        <f t="shared" si="142"/>
        <v/>
      </c>
      <c r="FP298" s="42"/>
      <c r="FQ298" s="42"/>
      <c r="FR298" s="42"/>
      <c r="FS298" s="42"/>
      <c r="FT298" s="42"/>
      <c r="FU298" s="42"/>
      <c r="FV298" s="42"/>
      <c r="FW298" s="54" t="str">
        <f t="shared" si="143"/>
        <v/>
      </c>
      <c r="FX298" s="42"/>
    </row>
    <row r="299" spans="1:180">
      <c r="A299" s="41"/>
      <c r="B299" s="41"/>
      <c r="C299" s="41"/>
      <c r="D299" s="41"/>
      <c r="E299" s="42"/>
      <c r="F299" s="42"/>
      <c r="G299" s="42"/>
      <c r="H299" s="42"/>
      <c r="I299" s="42"/>
      <c r="J299" s="42"/>
      <c r="K299" s="54" t="str">
        <f t="shared" si="144"/>
        <v/>
      </c>
      <c r="L299" s="43"/>
      <c r="M299" s="43"/>
      <c r="N299" s="43"/>
      <c r="O299" s="43"/>
      <c r="P299" s="43"/>
      <c r="Q299" s="43"/>
      <c r="R299" s="54" t="e">
        <f t="shared" si="145"/>
        <v>#DIV/0!</v>
      </c>
      <c r="S299" s="43"/>
      <c r="T299" s="43"/>
      <c r="U299" s="43"/>
      <c r="V299" s="43"/>
      <c r="W299" s="43"/>
      <c r="X299" s="43"/>
      <c r="Y299" s="56" t="str">
        <f t="shared" si="146"/>
        <v/>
      </c>
      <c r="Z299" s="42"/>
      <c r="AA299" s="42"/>
      <c r="AB299" s="42"/>
      <c r="AC299" s="42"/>
      <c r="AD299" s="42"/>
      <c r="AE299" s="42"/>
      <c r="AF299" s="54" t="e">
        <f t="shared" si="147"/>
        <v>#DIV/0!</v>
      </c>
      <c r="AG299" s="42"/>
      <c r="AH299" s="42"/>
      <c r="AI299" s="42"/>
      <c r="AJ299" s="42"/>
      <c r="AK299" s="42"/>
      <c r="AL299" s="42"/>
      <c r="AM299" s="54" t="str">
        <f t="shared" si="148"/>
        <v/>
      </c>
      <c r="AN299" s="44"/>
      <c r="AO299" s="44"/>
      <c r="AP299" s="44"/>
      <c r="AQ299" s="44"/>
      <c r="AR299" s="44"/>
      <c r="AS299" s="44"/>
      <c r="AT299" s="58" t="str">
        <f t="shared" si="149"/>
        <v/>
      </c>
      <c r="AU299" s="42"/>
      <c r="AV299" s="42"/>
      <c r="AW299" s="42"/>
      <c r="AX299" s="42"/>
      <c r="AY299" s="42"/>
      <c r="AZ299" s="42"/>
      <c r="BA299" s="54" t="str">
        <f t="shared" si="137"/>
        <v/>
      </c>
      <c r="BB299" s="44"/>
      <c r="BC299" s="42"/>
      <c r="BD299" s="42"/>
      <c r="BE299" s="42"/>
      <c r="BF299" s="42"/>
      <c r="BG299" s="42"/>
      <c r="BH299" s="42"/>
      <c r="BI299" s="54" t="str">
        <f t="shared" si="150"/>
        <v/>
      </c>
      <c r="BJ299" s="44"/>
      <c r="BK299" s="44"/>
      <c r="BL299" s="44"/>
      <c r="BM299" s="44"/>
      <c r="BN299" s="44"/>
      <c r="BO299" s="44"/>
      <c r="BP299" s="58" t="str">
        <f t="shared" si="151"/>
        <v/>
      </c>
      <c r="BQ299" s="42"/>
      <c r="BR299" s="42"/>
      <c r="BS299" s="42"/>
      <c r="BT299" s="42"/>
      <c r="BU299" s="42"/>
      <c r="BV299" s="42"/>
      <c r="BW299" s="54" t="str">
        <f t="shared" si="152"/>
        <v/>
      </c>
      <c r="BX299" s="44"/>
      <c r="BY299" s="44"/>
      <c r="BZ299" s="44"/>
      <c r="CA299" s="44"/>
      <c r="CB299" s="44"/>
      <c r="CC299" s="44"/>
      <c r="CD299" s="58" t="str">
        <f t="shared" si="153"/>
        <v/>
      </c>
      <c r="CE299" s="42"/>
      <c r="CF299" s="42"/>
      <c r="CG299" s="42"/>
      <c r="CH299" s="42"/>
      <c r="CI299" s="42"/>
      <c r="CJ299" s="42"/>
      <c r="CK299" s="54" t="str">
        <f t="shared" si="154"/>
        <v/>
      </c>
      <c r="CL299" s="42"/>
      <c r="CM299" s="44"/>
      <c r="CN299" s="44"/>
      <c r="CO299" s="44"/>
      <c r="CP299" s="44"/>
      <c r="CQ299" s="44"/>
      <c r="CR299" s="44"/>
      <c r="CS299" s="44"/>
      <c r="CT299" s="58" t="str">
        <f t="shared" si="155"/>
        <v/>
      </c>
      <c r="CU299" s="44"/>
      <c r="CV299" s="44"/>
      <c r="CW299" s="44"/>
      <c r="CX299" s="44"/>
      <c r="CY299" s="44"/>
      <c r="CZ299" s="44"/>
      <c r="DA299" s="58" t="str">
        <f t="shared" si="156"/>
        <v/>
      </c>
      <c r="DB299" s="65"/>
      <c r="DC299" s="65"/>
      <c r="DD299" s="65"/>
      <c r="DE299" s="65"/>
      <c r="DF299" s="65"/>
      <c r="DG299" s="65"/>
      <c r="DH299" s="58" t="str">
        <f t="shared" si="157"/>
        <v/>
      </c>
      <c r="DI299" s="65"/>
      <c r="DJ299" s="65"/>
      <c r="DK299" s="65"/>
      <c r="DL299" s="65"/>
      <c r="DM299" s="65"/>
      <c r="DN299" s="65"/>
      <c r="DO299" s="58" t="str">
        <f t="shared" si="158"/>
        <v/>
      </c>
      <c r="DP299" s="77"/>
      <c r="DQ299" s="77"/>
      <c r="DR299" s="65"/>
      <c r="DS299" s="65"/>
      <c r="DT299" s="65"/>
      <c r="DU299" s="65"/>
      <c r="DV299" s="65"/>
      <c r="DW299" s="65"/>
      <c r="DX299" s="58" t="str">
        <f t="shared" si="159"/>
        <v/>
      </c>
      <c r="DY299" s="43"/>
      <c r="DZ299" s="43"/>
      <c r="EA299" s="43"/>
      <c r="EB299" s="44" t="str">
        <f t="shared" si="160"/>
        <v/>
      </c>
      <c r="EC299" s="42"/>
      <c r="ED299" s="42"/>
      <c r="EE299" s="42"/>
      <c r="EF299" s="42"/>
      <c r="EG299" s="42"/>
      <c r="EH299" s="42"/>
      <c r="EI299" s="56" t="str">
        <f t="shared" si="138"/>
        <v/>
      </c>
      <c r="EJ299" s="42"/>
      <c r="EK299" s="42"/>
      <c r="EL299" s="42"/>
      <c r="EM299" s="42"/>
      <c r="EN299" s="42"/>
      <c r="EO299" s="42"/>
      <c r="EP299" s="42"/>
      <c r="EQ299" s="54" t="str">
        <f t="shared" si="139"/>
        <v>0</v>
      </c>
      <c r="ER299" s="42"/>
      <c r="ES299" s="42"/>
      <c r="ET299" s="42"/>
      <c r="EU299" s="42"/>
      <c r="EV299" s="42"/>
      <c r="EW299" s="42"/>
      <c r="EX299" s="42"/>
      <c r="EY299" s="54" t="str">
        <f t="shared" si="140"/>
        <v>0</v>
      </c>
      <c r="EZ299" s="42"/>
      <c r="FA299" s="42"/>
      <c r="FB299" s="42"/>
      <c r="FC299" s="42"/>
      <c r="FD299" s="42"/>
      <c r="FE299" s="42"/>
      <c r="FF299" s="42"/>
      <c r="FG299" s="54" t="str">
        <f t="shared" si="141"/>
        <v/>
      </c>
      <c r="FH299" s="42"/>
      <c r="FI299" s="42"/>
      <c r="FJ299" s="42"/>
      <c r="FK299" s="42"/>
      <c r="FL299" s="42"/>
      <c r="FM299" s="42"/>
      <c r="FN299" s="42"/>
      <c r="FO299" s="54" t="str">
        <f t="shared" si="142"/>
        <v/>
      </c>
      <c r="FP299" s="42"/>
      <c r="FQ299" s="42"/>
      <c r="FR299" s="42"/>
      <c r="FS299" s="42"/>
      <c r="FT299" s="42"/>
      <c r="FU299" s="42"/>
      <c r="FV299" s="42"/>
      <c r="FW299" s="54" t="str">
        <f t="shared" si="143"/>
        <v/>
      </c>
      <c r="FX299" s="42"/>
    </row>
    <row r="300" spans="1:180">
      <c r="A300" s="41"/>
      <c r="B300" s="41"/>
      <c r="C300" s="41"/>
      <c r="D300" s="41"/>
      <c r="E300" s="42"/>
      <c r="F300" s="42"/>
      <c r="G300" s="42"/>
      <c r="H300" s="42"/>
      <c r="I300" s="42"/>
      <c r="J300" s="42"/>
      <c r="K300" s="54" t="str">
        <f t="shared" si="144"/>
        <v/>
      </c>
      <c r="L300" s="43"/>
      <c r="M300" s="43"/>
      <c r="N300" s="43"/>
      <c r="O300" s="43"/>
      <c r="P300" s="43"/>
      <c r="Q300" s="43"/>
      <c r="R300" s="54" t="e">
        <f t="shared" si="145"/>
        <v>#DIV/0!</v>
      </c>
      <c r="S300" s="43"/>
      <c r="T300" s="43"/>
      <c r="U300" s="43"/>
      <c r="V300" s="43"/>
      <c r="W300" s="43"/>
      <c r="X300" s="43"/>
      <c r="Y300" s="56" t="str">
        <f t="shared" si="146"/>
        <v/>
      </c>
      <c r="Z300" s="42"/>
      <c r="AA300" s="42"/>
      <c r="AB300" s="42"/>
      <c r="AC300" s="42"/>
      <c r="AD300" s="42"/>
      <c r="AE300" s="42"/>
      <c r="AF300" s="54" t="e">
        <f t="shared" si="147"/>
        <v>#DIV/0!</v>
      </c>
      <c r="AG300" s="42"/>
      <c r="AH300" s="42"/>
      <c r="AI300" s="42"/>
      <c r="AJ300" s="42"/>
      <c r="AK300" s="42"/>
      <c r="AL300" s="42"/>
      <c r="AM300" s="54" t="str">
        <f t="shared" si="148"/>
        <v/>
      </c>
      <c r="AN300" s="44"/>
      <c r="AO300" s="44"/>
      <c r="AP300" s="44"/>
      <c r="AQ300" s="44"/>
      <c r="AR300" s="44"/>
      <c r="AS300" s="44"/>
      <c r="AT300" s="58" t="str">
        <f t="shared" si="149"/>
        <v/>
      </c>
      <c r="AU300" s="42"/>
      <c r="AV300" s="42"/>
      <c r="AW300" s="42"/>
      <c r="AX300" s="42"/>
      <c r="AY300" s="42"/>
      <c r="AZ300" s="42"/>
      <c r="BA300" s="54" t="str">
        <f t="shared" si="137"/>
        <v/>
      </c>
      <c r="BB300" s="44"/>
      <c r="BC300" s="42"/>
      <c r="BD300" s="42"/>
      <c r="BE300" s="42"/>
      <c r="BF300" s="42"/>
      <c r="BG300" s="42"/>
      <c r="BH300" s="42"/>
      <c r="BI300" s="54" t="str">
        <f t="shared" si="150"/>
        <v/>
      </c>
      <c r="BJ300" s="44"/>
      <c r="BK300" s="44"/>
      <c r="BL300" s="44"/>
      <c r="BM300" s="44"/>
      <c r="BN300" s="44"/>
      <c r="BO300" s="44"/>
      <c r="BP300" s="58" t="str">
        <f t="shared" si="151"/>
        <v/>
      </c>
      <c r="BQ300" s="42"/>
      <c r="BR300" s="42"/>
      <c r="BS300" s="42"/>
      <c r="BT300" s="42"/>
      <c r="BU300" s="42"/>
      <c r="BV300" s="42"/>
      <c r="BW300" s="54" t="str">
        <f t="shared" si="152"/>
        <v/>
      </c>
      <c r="BX300" s="44"/>
      <c r="BY300" s="44"/>
      <c r="BZ300" s="44"/>
      <c r="CA300" s="44"/>
      <c r="CB300" s="44"/>
      <c r="CC300" s="44"/>
      <c r="CD300" s="58" t="str">
        <f t="shared" si="153"/>
        <v/>
      </c>
      <c r="CE300" s="42"/>
      <c r="CF300" s="42"/>
      <c r="CG300" s="42"/>
      <c r="CH300" s="42"/>
      <c r="CI300" s="42"/>
      <c r="CJ300" s="42"/>
      <c r="CK300" s="54" t="str">
        <f t="shared" si="154"/>
        <v/>
      </c>
      <c r="CL300" s="42"/>
      <c r="CM300" s="44"/>
      <c r="CN300" s="44"/>
      <c r="CO300" s="44"/>
      <c r="CP300" s="44"/>
      <c r="CQ300" s="44"/>
      <c r="CR300" s="44"/>
      <c r="CS300" s="44"/>
      <c r="CT300" s="58" t="str">
        <f t="shared" si="155"/>
        <v/>
      </c>
      <c r="CU300" s="44"/>
      <c r="CV300" s="44"/>
      <c r="CW300" s="44"/>
      <c r="CX300" s="44"/>
      <c r="CY300" s="44"/>
      <c r="CZ300" s="44"/>
      <c r="DA300" s="58" t="str">
        <f t="shared" si="156"/>
        <v/>
      </c>
      <c r="DB300" s="65"/>
      <c r="DC300" s="65"/>
      <c r="DD300" s="65"/>
      <c r="DE300" s="65"/>
      <c r="DF300" s="65"/>
      <c r="DG300" s="65"/>
      <c r="DH300" s="58" t="str">
        <f t="shared" si="157"/>
        <v/>
      </c>
      <c r="DI300" s="65"/>
      <c r="DJ300" s="65"/>
      <c r="DK300" s="65"/>
      <c r="DL300" s="65"/>
      <c r="DM300" s="65"/>
      <c r="DN300" s="65"/>
      <c r="DO300" s="58" t="str">
        <f t="shared" si="158"/>
        <v/>
      </c>
      <c r="DP300" s="77"/>
      <c r="DQ300" s="77"/>
      <c r="DR300" s="65"/>
      <c r="DS300" s="65"/>
      <c r="DT300" s="65"/>
      <c r="DU300" s="65"/>
      <c r="DV300" s="65"/>
      <c r="DW300" s="65"/>
      <c r="DX300" s="58" t="str">
        <f t="shared" si="159"/>
        <v/>
      </c>
      <c r="DY300" s="43"/>
      <c r="DZ300" s="43"/>
      <c r="EA300" s="43"/>
      <c r="EB300" s="44" t="str">
        <f t="shared" si="160"/>
        <v/>
      </c>
      <c r="EC300" s="42"/>
      <c r="ED300" s="42"/>
      <c r="EE300" s="42"/>
      <c r="EF300" s="42"/>
      <c r="EG300" s="42"/>
      <c r="EH300" s="42"/>
      <c r="EI300" s="56" t="str">
        <f t="shared" si="138"/>
        <v/>
      </c>
      <c r="EJ300" s="42"/>
      <c r="EK300" s="42"/>
      <c r="EL300" s="42"/>
      <c r="EM300" s="42"/>
      <c r="EN300" s="42"/>
      <c r="EO300" s="42"/>
      <c r="EP300" s="42"/>
      <c r="EQ300" s="54" t="str">
        <f t="shared" si="139"/>
        <v>0</v>
      </c>
      <c r="ER300" s="42"/>
      <c r="ES300" s="42"/>
      <c r="ET300" s="42"/>
      <c r="EU300" s="42"/>
      <c r="EV300" s="42"/>
      <c r="EW300" s="42"/>
      <c r="EX300" s="42"/>
      <c r="EY300" s="54" t="str">
        <f t="shared" si="140"/>
        <v>0</v>
      </c>
      <c r="EZ300" s="42"/>
      <c r="FA300" s="42"/>
      <c r="FB300" s="42"/>
      <c r="FC300" s="42"/>
      <c r="FD300" s="42"/>
      <c r="FE300" s="42"/>
      <c r="FF300" s="42"/>
      <c r="FG300" s="54" t="str">
        <f t="shared" si="141"/>
        <v/>
      </c>
      <c r="FH300" s="42"/>
      <c r="FI300" s="42"/>
      <c r="FJ300" s="42"/>
      <c r="FK300" s="42"/>
      <c r="FL300" s="42"/>
      <c r="FM300" s="42"/>
      <c r="FN300" s="42"/>
      <c r="FO300" s="54" t="str">
        <f t="shared" si="142"/>
        <v/>
      </c>
      <c r="FP300" s="42"/>
      <c r="FQ300" s="42"/>
      <c r="FR300" s="42"/>
      <c r="FS300" s="42"/>
      <c r="FT300" s="42"/>
      <c r="FU300" s="42"/>
      <c r="FV300" s="42"/>
      <c r="FW300" s="54" t="str">
        <f t="shared" si="143"/>
        <v/>
      </c>
      <c r="FX300" s="42"/>
    </row>
    <row r="301" spans="1:180">
      <c r="A301" s="41"/>
      <c r="B301" s="41"/>
      <c r="C301" s="41"/>
      <c r="D301" s="41"/>
      <c r="E301" s="42"/>
      <c r="F301" s="42"/>
      <c r="G301" s="42"/>
      <c r="H301" s="42"/>
      <c r="I301" s="42"/>
      <c r="J301" s="42"/>
      <c r="K301" s="54" t="str">
        <f t="shared" si="144"/>
        <v/>
      </c>
      <c r="L301" s="43"/>
      <c r="M301" s="43"/>
      <c r="N301" s="43"/>
      <c r="O301" s="43"/>
      <c r="P301" s="43"/>
      <c r="Q301" s="43"/>
      <c r="R301" s="54" t="e">
        <f t="shared" si="145"/>
        <v>#DIV/0!</v>
      </c>
      <c r="S301" s="43"/>
      <c r="T301" s="43"/>
      <c r="U301" s="43"/>
      <c r="V301" s="43"/>
      <c r="W301" s="43"/>
      <c r="X301" s="43"/>
      <c r="Y301" s="56" t="str">
        <f t="shared" si="146"/>
        <v/>
      </c>
      <c r="Z301" s="42"/>
      <c r="AA301" s="42"/>
      <c r="AB301" s="42"/>
      <c r="AC301" s="42"/>
      <c r="AD301" s="42"/>
      <c r="AE301" s="42"/>
      <c r="AF301" s="54" t="e">
        <f t="shared" si="147"/>
        <v>#DIV/0!</v>
      </c>
      <c r="AG301" s="42"/>
      <c r="AH301" s="42"/>
      <c r="AI301" s="42"/>
      <c r="AJ301" s="42"/>
      <c r="AK301" s="42"/>
      <c r="AL301" s="42"/>
      <c r="AM301" s="54" t="str">
        <f t="shared" si="148"/>
        <v/>
      </c>
      <c r="AN301" s="44"/>
      <c r="AO301" s="44"/>
      <c r="AP301" s="44"/>
      <c r="AQ301" s="44"/>
      <c r="AR301" s="44"/>
      <c r="AS301" s="44"/>
      <c r="AT301" s="58" t="str">
        <f t="shared" si="149"/>
        <v/>
      </c>
      <c r="AU301" s="42"/>
      <c r="AV301" s="42"/>
      <c r="AW301" s="42"/>
      <c r="AX301" s="42"/>
      <c r="AY301" s="42"/>
      <c r="AZ301" s="42"/>
      <c r="BA301" s="54" t="str">
        <f t="shared" si="137"/>
        <v/>
      </c>
      <c r="BB301" s="44"/>
      <c r="BC301" s="42"/>
      <c r="BD301" s="42"/>
      <c r="BE301" s="42"/>
      <c r="BF301" s="42"/>
      <c r="BG301" s="42"/>
      <c r="BH301" s="42"/>
      <c r="BI301" s="54" t="str">
        <f t="shared" si="150"/>
        <v/>
      </c>
      <c r="BJ301" s="44"/>
      <c r="BK301" s="44"/>
      <c r="BL301" s="44"/>
      <c r="BM301" s="44"/>
      <c r="BN301" s="44"/>
      <c r="BO301" s="44"/>
      <c r="BP301" s="58" t="str">
        <f t="shared" si="151"/>
        <v/>
      </c>
      <c r="BQ301" s="42"/>
      <c r="BR301" s="42"/>
      <c r="BS301" s="42"/>
      <c r="BT301" s="42"/>
      <c r="BU301" s="42"/>
      <c r="BV301" s="42"/>
      <c r="BW301" s="54" t="str">
        <f t="shared" si="152"/>
        <v/>
      </c>
      <c r="BX301" s="44"/>
      <c r="BY301" s="44"/>
      <c r="BZ301" s="44"/>
      <c r="CA301" s="44"/>
      <c r="CB301" s="44"/>
      <c r="CC301" s="44"/>
      <c r="CD301" s="58" t="str">
        <f t="shared" si="153"/>
        <v/>
      </c>
      <c r="CE301" s="42"/>
      <c r="CF301" s="42"/>
      <c r="CG301" s="42"/>
      <c r="CH301" s="42"/>
      <c r="CI301" s="42"/>
      <c r="CJ301" s="42"/>
      <c r="CK301" s="54" t="str">
        <f t="shared" si="154"/>
        <v/>
      </c>
      <c r="CL301" s="42"/>
      <c r="CM301" s="44"/>
      <c r="CN301" s="44"/>
      <c r="CO301" s="44"/>
      <c r="CP301" s="44"/>
      <c r="CQ301" s="44"/>
      <c r="CR301" s="44"/>
      <c r="CS301" s="44"/>
      <c r="CT301" s="58" t="str">
        <f t="shared" si="155"/>
        <v/>
      </c>
      <c r="CU301" s="44"/>
      <c r="CV301" s="44"/>
      <c r="CW301" s="44"/>
      <c r="CX301" s="44"/>
      <c r="CY301" s="44"/>
      <c r="CZ301" s="44"/>
      <c r="DA301" s="58" t="str">
        <f t="shared" si="156"/>
        <v/>
      </c>
      <c r="DB301" s="65"/>
      <c r="DC301" s="65"/>
      <c r="DD301" s="65"/>
      <c r="DE301" s="65"/>
      <c r="DF301" s="65"/>
      <c r="DG301" s="65"/>
      <c r="DH301" s="58" t="str">
        <f t="shared" si="157"/>
        <v/>
      </c>
      <c r="DI301" s="65"/>
      <c r="DJ301" s="65"/>
      <c r="DK301" s="65"/>
      <c r="DL301" s="65"/>
      <c r="DM301" s="65"/>
      <c r="DN301" s="65"/>
      <c r="DO301" s="58" t="str">
        <f t="shared" si="158"/>
        <v/>
      </c>
      <c r="DP301" s="77"/>
      <c r="DQ301" s="77"/>
      <c r="DR301" s="65"/>
      <c r="DS301" s="65"/>
      <c r="DT301" s="65"/>
      <c r="DU301" s="65"/>
      <c r="DV301" s="65"/>
      <c r="DW301" s="65"/>
      <c r="DX301" s="58" t="str">
        <f t="shared" si="159"/>
        <v/>
      </c>
      <c r="DY301" s="43"/>
      <c r="DZ301" s="43"/>
      <c r="EA301" s="43"/>
      <c r="EB301" s="44" t="str">
        <f t="shared" si="160"/>
        <v/>
      </c>
      <c r="EC301" s="42"/>
      <c r="ED301" s="42"/>
      <c r="EE301" s="42"/>
      <c r="EF301" s="42"/>
      <c r="EG301" s="42"/>
      <c r="EH301" s="42"/>
      <c r="EI301" s="56" t="str">
        <f t="shared" si="138"/>
        <v/>
      </c>
      <c r="EJ301" s="42"/>
      <c r="EK301" s="42"/>
      <c r="EL301" s="42"/>
      <c r="EM301" s="42"/>
      <c r="EN301" s="42"/>
      <c r="EO301" s="42"/>
      <c r="EP301" s="42"/>
      <c r="EQ301" s="54" t="str">
        <f t="shared" si="139"/>
        <v>0</v>
      </c>
      <c r="ER301" s="42"/>
      <c r="ES301" s="42"/>
      <c r="ET301" s="42"/>
      <c r="EU301" s="42"/>
      <c r="EV301" s="42"/>
      <c r="EW301" s="42"/>
      <c r="EX301" s="42"/>
      <c r="EY301" s="54" t="str">
        <f t="shared" si="140"/>
        <v>0</v>
      </c>
      <c r="EZ301" s="42"/>
      <c r="FA301" s="42"/>
      <c r="FB301" s="42"/>
      <c r="FC301" s="42"/>
      <c r="FD301" s="42"/>
      <c r="FE301" s="42"/>
      <c r="FF301" s="42"/>
      <c r="FG301" s="54" t="str">
        <f t="shared" si="141"/>
        <v/>
      </c>
      <c r="FH301" s="42"/>
      <c r="FI301" s="42"/>
      <c r="FJ301" s="42"/>
      <c r="FK301" s="42"/>
      <c r="FL301" s="42"/>
      <c r="FM301" s="42"/>
      <c r="FN301" s="42"/>
      <c r="FO301" s="54" t="str">
        <f t="shared" si="142"/>
        <v/>
      </c>
      <c r="FP301" s="42"/>
      <c r="FQ301" s="42"/>
      <c r="FR301" s="42"/>
      <c r="FS301" s="42"/>
      <c r="FT301" s="42"/>
      <c r="FU301" s="42"/>
      <c r="FV301" s="42"/>
      <c r="FW301" s="54" t="str">
        <f t="shared" si="143"/>
        <v/>
      </c>
      <c r="FX301" s="42"/>
    </row>
    <row r="302" spans="1:180">
      <c r="A302" s="41"/>
      <c r="B302" s="41"/>
      <c r="C302" s="41"/>
      <c r="D302" s="41"/>
      <c r="E302" s="42"/>
      <c r="F302" s="42"/>
      <c r="G302" s="42"/>
      <c r="H302" s="42"/>
      <c r="I302" s="42"/>
      <c r="J302" s="42"/>
      <c r="K302" s="54" t="str">
        <f t="shared" si="144"/>
        <v/>
      </c>
      <c r="L302" s="43"/>
      <c r="M302" s="43"/>
      <c r="N302" s="43"/>
      <c r="O302" s="43"/>
      <c r="P302" s="43"/>
      <c r="Q302" s="43"/>
      <c r="R302" s="54" t="e">
        <f t="shared" si="145"/>
        <v>#DIV/0!</v>
      </c>
      <c r="S302" s="43"/>
      <c r="T302" s="43"/>
      <c r="U302" s="43"/>
      <c r="V302" s="43"/>
      <c r="W302" s="43"/>
      <c r="X302" s="43"/>
      <c r="Y302" s="56" t="str">
        <f t="shared" si="146"/>
        <v/>
      </c>
      <c r="Z302" s="42"/>
      <c r="AA302" s="42"/>
      <c r="AB302" s="42"/>
      <c r="AC302" s="42"/>
      <c r="AD302" s="42"/>
      <c r="AE302" s="42"/>
      <c r="AF302" s="54" t="e">
        <f t="shared" si="147"/>
        <v>#DIV/0!</v>
      </c>
      <c r="AG302" s="42"/>
      <c r="AH302" s="42"/>
      <c r="AI302" s="42"/>
      <c r="AJ302" s="42"/>
      <c r="AK302" s="42"/>
      <c r="AL302" s="42"/>
      <c r="AM302" s="54" t="str">
        <f t="shared" si="148"/>
        <v/>
      </c>
      <c r="AN302" s="44"/>
      <c r="AO302" s="44"/>
      <c r="AP302" s="44"/>
      <c r="AQ302" s="44"/>
      <c r="AR302" s="44"/>
      <c r="AS302" s="44"/>
      <c r="AT302" s="58" t="str">
        <f t="shared" si="149"/>
        <v/>
      </c>
      <c r="AU302" s="42"/>
      <c r="AV302" s="42"/>
      <c r="AW302" s="42"/>
      <c r="AX302" s="42"/>
      <c r="AY302" s="42"/>
      <c r="AZ302" s="42"/>
      <c r="BA302" s="54" t="str">
        <f t="shared" si="137"/>
        <v/>
      </c>
      <c r="BB302" s="44"/>
      <c r="BC302" s="42"/>
      <c r="BD302" s="42"/>
      <c r="BE302" s="42"/>
      <c r="BF302" s="42"/>
      <c r="BG302" s="42"/>
      <c r="BH302" s="42"/>
      <c r="BI302" s="54" t="str">
        <f t="shared" si="150"/>
        <v/>
      </c>
      <c r="BJ302" s="44"/>
      <c r="BK302" s="44"/>
      <c r="BL302" s="44"/>
      <c r="BM302" s="44"/>
      <c r="BN302" s="44"/>
      <c r="BO302" s="44"/>
      <c r="BP302" s="58" t="str">
        <f t="shared" si="151"/>
        <v/>
      </c>
      <c r="BQ302" s="42"/>
      <c r="BR302" s="42"/>
      <c r="BS302" s="42"/>
      <c r="BT302" s="42"/>
      <c r="BU302" s="42"/>
      <c r="BV302" s="42"/>
      <c r="BW302" s="54" t="str">
        <f t="shared" si="152"/>
        <v/>
      </c>
      <c r="BX302" s="44"/>
      <c r="BY302" s="44"/>
      <c r="BZ302" s="44"/>
      <c r="CA302" s="44"/>
      <c r="CB302" s="44"/>
      <c r="CC302" s="44"/>
      <c r="CD302" s="58" t="str">
        <f t="shared" si="153"/>
        <v/>
      </c>
      <c r="CE302" s="42"/>
      <c r="CF302" s="42"/>
      <c r="CG302" s="42"/>
      <c r="CH302" s="42"/>
      <c r="CI302" s="42"/>
      <c r="CJ302" s="42"/>
      <c r="CK302" s="54" t="str">
        <f t="shared" si="154"/>
        <v/>
      </c>
      <c r="CL302" s="42"/>
      <c r="CM302" s="44"/>
      <c r="CN302" s="44"/>
      <c r="CO302" s="44"/>
      <c r="CP302" s="44"/>
      <c r="CQ302" s="44"/>
      <c r="CR302" s="44"/>
      <c r="CS302" s="44"/>
      <c r="CT302" s="58" t="str">
        <f t="shared" si="155"/>
        <v/>
      </c>
      <c r="CU302" s="44"/>
      <c r="CV302" s="44"/>
      <c r="CW302" s="44"/>
      <c r="CX302" s="44"/>
      <c r="CY302" s="44"/>
      <c r="CZ302" s="44"/>
      <c r="DA302" s="58" t="str">
        <f t="shared" si="156"/>
        <v/>
      </c>
      <c r="DB302" s="65"/>
      <c r="DC302" s="65"/>
      <c r="DD302" s="65"/>
      <c r="DE302" s="65"/>
      <c r="DF302" s="65"/>
      <c r="DG302" s="65"/>
      <c r="DH302" s="58" t="str">
        <f t="shared" si="157"/>
        <v/>
      </c>
      <c r="DI302" s="65"/>
      <c r="DJ302" s="65"/>
      <c r="DK302" s="65"/>
      <c r="DL302" s="65"/>
      <c r="DM302" s="65"/>
      <c r="DN302" s="65"/>
      <c r="DO302" s="58" t="str">
        <f t="shared" si="158"/>
        <v/>
      </c>
      <c r="DP302" s="77"/>
      <c r="DQ302" s="77"/>
      <c r="DR302" s="65"/>
      <c r="DS302" s="65"/>
      <c r="DT302" s="65"/>
      <c r="DU302" s="65"/>
      <c r="DV302" s="65"/>
      <c r="DW302" s="65"/>
      <c r="DX302" s="58" t="str">
        <f t="shared" si="159"/>
        <v/>
      </c>
      <c r="DY302" s="43"/>
      <c r="DZ302" s="43"/>
      <c r="EA302" s="43"/>
      <c r="EB302" s="44" t="str">
        <f t="shared" si="160"/>
        <v/>
      </c>
      <c r="EC302" s="42"/>
      <c r="ED302" s="42"/>
      <c r="EE302" s="42"/>
      <c r="EF302" s="42"/>
      <c r="EG302" s="42"/>
      <c r="EH302" s="42"/>
      <c r="EI302" s="56" t="str">
        <f t="shared" si="138"/>
        <v/>
      </c>
      <c r="EJ302" s="42"/>
      <c r="EK302" s="42"/>
      <c r="EL302" s="42"/>
      <c r="EM302" s="42"/>
      <c r="EN302" s="42"/>
      <c r="EO302" s="42"/>
      <c r="EP302" s="42"/>
      <c r="EQ302" s="54" t="str">
        <f t="shared" si="139"/>
        <v>0</v>
      </c>
      <c r="ER302" s="42"/>
      <c r="ES302" s="42"/>
      <c r="ET302" s="42"/>
      <c r="EU302" s="42"/>
      <c r="EV302" s="42"/>
      <c r="EW302" s="42"/>
      <c r="EX302" s="42"/>
      <c r="EY302" s="54" t="str">
        <f t="shared" si="140"/>
        <v>0</v>
      </c>
      <c r="EZ302" s="42"/>
      <c r="FA302" s="42"/>
      <c r="FB302" s="42"/>
      <c r="FC302" s="42"/>
      <c r="FD302" s="42"/>
      <c r="FE302" s="42"/>
      <c r="FF302" s="42"/>
      <c r="FG302" s="54" t="str">
        <f t="shared" si="141"/>
        <v/>
      </c>
      <c r="FH302" s="42"/>
      <c r="FI302" s="42"/>
      <c r="FJ302" s="42"/>
      <c r="FK302" s="42"/>
      <c r="FL302" s="42"/>
      <c r="FM302" s="42"/>
      <c r="FN302" s="42"/>
      <c r="FO302" s="54" t="str">
        <f t="shared" si="142"/>
        <v/>
      </c>
      <c r="FP302" s="42"/>
      <c r="FQ302" s="42"/>
      <c r="FR302" s="42"/>
      <c r="FS302" s="42"/>
      <c r="FT302" s="42"/>
      <c r="FU302" s="42"/>
      <c r="FV302" s="42"/>
      <c r="FW302" s="54" t="str">
        <f t="shared" si="143"/>
        <v/>
      </c>
      <c r="FX302" s="42"/>
    </row>
    <row r="303" spans="1:180">
      <c r="A303" s="41"/>
      <c r="B303" s="41"/>
      <c r="C303" s="41"/>
      <c r="D303" s="41"/>
      <c r="E303" s="42"/>
      <c r="F303" s="42"/>
      <c r="G303" s="42"/>
      <c r="H303" s="42"/>
      <c r="I303" s="42"/>
      <c r="J303" s="42"/>
      <c r="K303" s="54" t="str">
        <f t="shared" si="144"/>
        <v/>
      </c>
      <c r="L303" s="43"/>
      <c r="M303" s="43"/>
      <c r="N303" s="43"/>
      <c r="O303" s="43"/>
      <c r="P303" s="43"/>
      <c r="Q303" s="43"/>
      <c r="R303" s="54" t="e">
        <f t="shared" si="145"/>
        <v>#DIV/0!</v>
      </c>
      <c r="S303" s="43"/>
      <c r="T303" s="43"/>
      <c r="U303" s="43"/>
      <c r="V303" s="43"/>
      <c r="W303" s="43"/>
      <c r="X303" s="43"/>
      <c r="Y303" s="56" t="str">
        <f t="shared" si="146"/>
        <v/>
      </c>
      <c r="Z303" s="42"/>
      <c r="AA303" s="42"/>
      <c r="AB303" s="42"/>
      <c r="AC303" s="42"/>
      <c r="AD303" s="42"/>
      <c r="AE303" s="42"/>
      <c r="AF303" s="54" t="e">
        <f t="shared" si="147"/>
        <v>#DIV/0!</v>
      </c>
      <c r="AG303" s="42"/>
      <c r="AH303" s="42"/>
      <c r="AI303" s="42"/>
      <c r="AJ303" s="42"/>
      <c r="AK303" s="42"/>
      <c r="AL303" s="42"/>
      <c r="AM303" s="54" t="str">
        <f t="shared" si="148"/>
        <v/>
      </c>
      <c r="AN303" s="44"/>
      <c r="AO303" s="44"/>
      <c r="AP303" s="44"/>
      <c r="AQ303" s="44"/>
      <c r="AR303" s="44"/>
      <c r="AS303" s="44"/>
      <c r="AT303" s="58" t="str">
        <f t="shared" si="149"/>
        <v/>
      </c>
      <c r="AU303" s="42"/>
      <c r="AV303" s="42"/>
      <c r="AW303" s="42"/>
      <c r="AX303" s="42"/>
      <c r="AY303" s="42"/>
      <c r="AZ303" s="42"/>
      <c r="BA303" s="54" t="str">
        <f t="shared" si="137"/>
        <v/>
      </c>
      <c r="BB303" s="44"/>
      <c r="BC303" s="42"/>
      <c r="BD303" s="42"/>
      <c r="BE303" s="42"/>
      <c r="BF303" s="42"/>
      <c r="BG303" s="42"/>
      <c r="BH303" s="42"/>
      <c r="BI303" s="54" t="str">
        <f t="shared" si="150"/>
        <v/>
      </c>
      <c r="BJ303" s="44"/>
      <c r="BK303" s="44"/>
      <c r="BL303" s="44"/>
      <c r="BM303" s="44"/>
      <c r="BN303" s="44"/>
      <c r="BO303" s="44"/>
      <c r="BP303" s="58" t="str">
        <f t="shared" si="151"/>
        <v/>
      </c>
      <c r="BQ303" s="42"/>
      <c r="BR303" s="42"/>
      <c r="BS303" s="42"/>
      <c r="BT303" s="42"/>
      <c r="BU303" s="42"/>
      <c r="BV303" s="42"/>
      <c r="BW303" s="54" t="str">
        <f t="shared" si="152"/>
        <v/>
      </c>
      <c r="BX303" s="44"/>
      <c r="BY303" s="44"/>
      <c r="BZ303" s="44"/>
      <c r="CA303" s="44"/>
      <c r="CB303" s="44"/>
      <c r="CC303" s="44"/>
      <c r="CD303" s="58" t="str">
        <f t="shared" si="153"/>
        <v/>
      </c>
      <c r="CE303" s="42"/>
      <c r="CF303" s="42"/>
      <c r="CG303" s="42"/>
      <c r="CH303" s="42"/>
      <c r="CI303" s="42"/>
      <c r="CJ303" s="42"/>
      <c r="CK303" s="54" t="str">
        <f t="shared" si="154"/>
        <v/>
      </c>
      <c r="CL303" s="42"/>
      <c r="CM303" s="44"/>
      <c r="CN303" s="44"/>
      <c r="CO303" s="44"/>
      <c r="CP303" s="44"/>
      <c r="CQ303" s="44"/>
      <c r="CR303" s="44"/>
      <c r="CS303" s="44"/>
      <c r="CT303" s="58" t="str">
        <f t="shared" si="155"/>
        <v/>
      </c>
      <c r="CU303" s="44"/>
      <c r="CV303" s="44"/>
      <c r="CW303" s="44"/>
      <c r="CX303" s="44"/>
      <c r="CY303" s="44"/>
      <c r="CZ303" s="44"/>
      <c r="DA303" s="58" t="str">
        <f t="shared" si="156"/>
        <v/>
      </c>
      <c r="DB303" s="65"/>
      <c r="DC303" s="65"/>
      <c r="DD303" s="65"/>
      <c r="DE303" s="65"/>
      <c r="DF303" s="65"/>
      <c r="DG303" s="65"/>
      <c r="DH303" s="58" t="str">
        <f t="shared" si="157"/>
        <v/>
      </c>
      <c r="DI303" s="65"/>
      <c r="DJ303" s="65"/>
      <c r="DK303" s="65"/>
      <c r="DL303" s="65"/>
      <c r="DM303" s="65"/>
      <c r="DN303" s="65"/>
      <c r="DO303" s="58" t="str">
        <f t="shared" si="158"/>
        <v/>
      </c>
      <c r="DP303" s="77"/>
      <c r="DQ303" s="77"/>
      <c r="DR303" s="65"/>
      <c r="DS303" s="65"/>
      <c r="DT303" s="65"/>
      <c r="DU303" s="65"/>
      <c r="DV303" s="65"/>
      <c r="DW303" s="65"/>
      <c r="DX303" s="58" t="str">
        <f t="shared" si="159"/>
        <v/>
      </c>
      <c r="DY303" s="43"/>
      <c r="DZ303" s="43"/>
      <c r="EA303" s="43"/>
      <c r="EB303" s="44" t="str">
        <f t="shared" si="160"/>
        <v/>
      </c>
      <c r="EC303" s="42"/>
      <c r="ED303" s="42"/>
      <c r="EE303" s="42"/>
      <c r="EF303" s="42"/>
      <c r="EG303" s="42"/>
      <c r="EH303" s="42"/>
      <c r="EI303" s="56" t="str">
        <f t="shared" si="138"/>
        <v/>
      </c>
      <c r="EJ303" s="42"/>
      <c r="EK303" s="42"/>
      <c r="EL303" s="42"/>
      <c r="EM303" s="42"/>
      <c r="EN303" s="42"/>
      <c r="EO303" s="42"/>
      <c r="EP303" s="42"/>
      <c r="EQ303" s="54" t="str">
        <f t="shared" si="139"/>
        <v>0</v>
      </c>
      <c r="ER303" s="42"/>
      <c r="ES303" s="42"/>
      <c r="ET303" s="42"/>
      <c r="EU303" s="42"/>
      <c r="EV303" s="42"/>
      <c r="EW303" s="42"/>
      <c r="EX303" s="42"/>
      <c r="EY303" s="54" t="str">
        <f t="shared" si="140"/>
        <v>0</v>
      </c>
      <c r="EZ303" s="42"/>
      <c r="FA303" s="42"/>
      <c r="FB303" s="42"/>
      <c r="FC303" s="42"/>
      <c r="FD303" s="42"/>
      <c r="FE303" s="42"/>
      <c r="FF303" s="42"/>
      <c r="FG303" s="54" t="str">
        <f t="shared" si="141"/>
        <v/>
      </c>
      <c r="FH303" s="42"/>
      <c r="FI303" s="42"/>
      <c r="FJ303" s="42"/>
      <c r="FK303" s="42"/>
      <c r="FL303" s="42"/>
      <c r="FM303" s="42"/>
      <c r="FN303" s="42"/>
      <c r="FO303" s="54" t="str">
        <f t="shared" si="142"/>
        <v/>
      </c>
      <c r="FP303" s="42"/>
      <c r="FQ303" s="42"/>
      <c r="FR303" s="42"/>
      <c r="FS303" s="42"/>
      <c r="FT303" s="42"/>
      <c r="FU303" s="42"/>
      <c r="FV303" s="42"/>
      <c r="FW303" s="54" t="str">
        <f t="shared" si="143"/>
        <v/>
      </c>
      <c r="FX303" s="42"/>
    </row>
    <row r="304" spans="1:180">
      <c r="A304" s="41"/>
      <c r="B304" s="41"/>
      <c r="C304" s="41"/>
      <c r="D304" s="41"/>
      <c r="E304" s="42"/>
      <c r="F304" s="42"/>
      <c r="G304" s="42"/>
      <c r="H304" s="42"/>
      <c r="I304" s="42"/>
      <c r="J304" s="42"/>
      <c r="K304" s="54" t="str">
        <f t="shared" si="144"/>
        <v/>
      </c>
      <c r="L304" s="43"/>
      <c r="M304" s="43"/>
      <c r="N304" s="43"/>
      <c r="O304" s="43"/>
      <c r="P304" s="43"/>
      <c r="Q304" s="43"/>
      <c r="R304" s="54" t="e">
        <f t="shared" si="145"/>
        <v>#DIV/0!</v>
      </c>
      <c r="S304" s="43"/>
      <c r="T304" s="43"/>
      <c r="U304" s="43"/>
      <c r="V304" s="43"/>
      <c r="W304" s="43"/>
      <c r="X304" s="43"/>
      <c r="Y304" s="56" t="str">
        <f t="shared" si="146"/>
        <v/>
      </c>
      <c r="Z304" s="42"/>
      <c r="AA304" s="42"/>
      <c r="AB304" s="42"/>
      <c r="AC304" s="42"/>
      <c r="AD304" s="42"/>
      <c r="AE304" s="42"/>
      <c r="AF304" s="54" t="e">
        <f t="shared" si="147"/>
        <v>#DIV/0!</v>
      </c>
      <c r="AG304" s="42"/>
      <c r="AH304" s="42"/>
      <c r="AI304" s="42"/>
      <c r="AJ304" s="42"/>
      <c r="AK304" s="42"/>
      <c r="AL304" s="42"/>
      <c r="AM304" s="54" t="str">
        <f t="shared" si="148"/>
        <v/>
      </c>
      <c r="AN304" s="44"/>
      <c r="AO304" s="44"/>
      <c r="AP304" s="44"/>
      <c r="AQ304" s="44"/>
      <c r="AR304" s="44"/>
      <c r="AS304" s="44"/>
      <c r="AT304" s="58" t="str">
        <f t="shared" si="149"/>
        <v/>
      </c>
      <c r="AU304" s="42"/>
      <c r="AV304" s="42"/>
      <c r="AW304" s="42"/>
      <c r="AX304" s="42"/>
      <c r="AY304" s="42"/>
      <c r="AZ304" s="42"/>
      <c r="BA304" s="54" t="str">
        <f t="shared" si="137"/>
        <v/>
      </c>
      <c r="BB304" s="44"/>
      <c r="BC304" s="42"/>
      <c r="BD304" s="42"/>
      <c r="BE304" s="42"/>
      <c r="BF304" s="42"/>
      <c r="BG304" s="42"/>
      <c r="BH304" s="42"/>
      <c r="BI304" s="54" t="str">
        <f t="shared" si="150"/>
        <v/>
      </c>
      <c r="BJ304" s="44"/>
      <c r="BK304" s="44"/>
      <c r="BL304" s="44"/>
      <c r="BM304" s="44"/>
      <c r="BN304" s="44"/>
      <c r="BO304" s="44"/>
      <c r="BP304" s="58" t="str">
        <f t="shared" si="151"/>
        <v/>
      </c>
      <c r="BQ304" s="42"/>
      <c r="BR304" s="42"/>
      <c r="BS304" s="42"/>
      <c r="BT304" s="42"/>
      <c r="BU304" s="42"/>
      <c r="BV304" s="42"/>
      <c r="BW304" s="54" t="str">
        <f t="shared" si="152"/>
        <v/>
      </c>
      <c r="BX304" s="44"/>
      <c r="BY304" s="44"/>
      <c r="BZ304" s="44"/>
      <c r="CA304" s="44"/>
      <c r="CB304" s="44"/>
      <c r="CC304" s="44"/>
      <c r="CD304" s="58" t="str">
        <f t="shared" si="153"/>
        <v/>
      </c>
      <c r="CE304" s="42"/>
      <c r="CF304" s="42"/>
      <c r="CG304" s="42"/>
      <c r="CH304" s="42"/>
      <c r="CI304" s="42"/>
      <c r="CJ304" s="42"/>
      <c r="CK304" s="54" t="str">
        <f t="shared" si="154"/>
        <v/>
      </c>
      <c r="CL304" s="42"/>
      <c r="CM304" s="44"/>
      <c r="CN304" s="44"/>
      <c r="CO304" s="44"/>
      <c r="CP304" s="44"/>
      <c r="CQ304" s="44"/>
      <c r="CR304" s="44"/>
      <c r="CS304" s="44"/>
      <c r="CT304" s="58" t="str">
        <f t="shared" si="155"/>
        <v/>
      </c>
      <c r="CU304" s="44"/>
      <c r="CV304" s="44"/>
      <c r="CW304" s="44"/>
      <c r="CX304" s="44"/>
      <c r="CY304" s="44"/>
      <c r="CZ304" s="44"/>
      <c r="DA304" s="58" t="str">
        <f t="shared" si="156"/>
        <v/>
      </c>
      <c r="DB304" s="65"/>
      <c r="DC304" s="65"/>
      <c r="DD304" s="65"/>
      <c r="DE304" s="65"/>
      <c r="DF304" s="65"/>
      <c r="DG304" s="65"/>
      <c r="DH304" s="58" t="str">
        <f t="shared" si="157"/>
        <v/>
      </c>
      <c r="DI304" s="65"/>
      <c r="DJ304" s="65"/>
      <c r="DK304" s="65"/>
      <c r="DL304" s="65"/>
      <c r="DM304" s="65"/>
      <c r="DN304" s="65"/>
      <c r="DO304" s="58" t="str">
        <f t="shared" si="158"/>
        <v/>
      </c>
      <c r="DP304" s="77"/>
      <c r="DQ304" s="77"/>
      <c r="DR304" s="65"/>
      <c r="DS304" s="65"/>
      <c r="DT304" s="65"/>
      <c r="DU304" s="65"/>
      <c r="DV304" s="65"/>
      <c r="DW304" s="65"/>
      <c r="DX304" s="58" t="str">
        <f t="shared" si="159"/>
        <v/>
      </c>
      <c r="DY304" s="43"/>
      <c r="DZ304" s="43"/>
      <c r="EA304" s="43"/>
      <c r="EB304" s="44" t="str">
        <f t="shared" si="160"/>
        <v/>
      </c>
      <c r="EC304" s="42"/>
      <c r="ED304" s="42"/>
      <c r="EE304" s="42"/>
      <c r="EF304" s="42"/>
      <c r="EG304" s="42"/>
      <c r="EH304" s="42"/>
      <c r="EI304" s="56" t="str">
        <f t="shared" si="138"/>
        <v/>
      </c>
      <c r="EJ304" s="42"/>
      <c r="EK304" s="42"/>
      <c r="EL304" s="42"/>
      <c r="EM304" s="42"/>
      <c r="EN304" s="42"/>
      <c r="EO304" s="42"/>
      <c r="EP304" s="42"/>
      <c r="EQ304" s="54" t="str">
        <f t="shared" si="139"/>
        <v>0</v>
      </c>
      <c r="ER304" s="42"/>
      <c r="ES304" s="42"/>
      <c r="ET304" s="42"/>
      <c r="EU304" s="42"/>
      <c r="EV304" s="42"/>
      <c r="EW304" s="42"/>
      <c r="EX304" s="42"/>
      <c r="EY304" s="54" t="str">
        <f t="shared" si="140"/>
        <v>0</v>
      </c>
      <c r="EZ304" s="42"/>
      <c r="FA304" s="42"/>
      <c r="FB304" s="42"/>
      <c r="FC304" s="42"/>
      <c r="FD304" s="42"/>
      <c r="FE304" s="42"/>
      <c r="FF304" s="42"/>
      <c r="FG304" s="54" t="str">
        <f t="shared" si="141"/>
        <v/>
      </c>
      <c r="FH304" s="42"/>
      <c r="FI304" s="42"/>
      <c r="FJ304" s="42"/>
      <c r="FK304" s="42"/>
      <c r="FL304" s="42"/>
      <c r="FM304" s="42"/>
      <c r="FN304" s="42"/>
      <c r="FO304" s="54" t="str">
        <f t="shared" si="142"/>
        <v/>
      </c>
      <c r="FP304" s="42"/>
      <c r="FQ304" s="42"/>
      <c r="FR304" s="42"/>
      <c r="FS304" s="42"/>
      <c r="FT304" s="42"/>
      <c r="FU304" s="42"/>
      <c r="FV304" s="42"/>
      <c r="FW304" s="54" t="str">
        <f t="shared" si="143"/>
        <v/>
      </c>
      <c r="FX304" s="42"/>
    </row>
    <row r="305" spans="1:180">
      <c r="A305" s="41"/>
      <c r="B305" s="41"/>
      <c r="C305" s="41"/>
      <c r="D305" s="41"/>
      <c r="E305" s="42"/>
      <c r="F305" s="42"/>
      <c r="G305" s="42"/>
      <c r="H305" s="42"/>
      <c r="I305" s="42"/>
      <c r="J305" s="42"/>
      <c r="K305" s="54" t="str">
        <f t="shared" si="144"/>
        <v/>
      </c>
      <c r="L305" s="43"/>
      <c r="M305" s="43"/>
      <c r="N305" s="43"/>
      <c r="O305" s="43"/>
      <c r="P305" s="43"/>
      <c r="Q305" s="43"/>
      <c r="R305" s="54" t="e">
        <f t="shared" si="145"/>
        <v>#DIV/0!</v>
      </c>
      <c r="S305" s="43"/>
      <c r="T305" s="43"/>
      <c r="U305" s="43"/>
      <c r="V305" s="43"/>
      <c r="W305" s="43"/>
      <c r="X305" s="43"/>
      <c r="Y305" s="56" t="str">
        <f t="shared" si="146"/>
        <v/>
      </c>
      <c r="Z305" s="42"/>
      <c r="AA305" s="42"/>
      <c r="AB305" s="42"/>
      <c r="AC305" s="42"/>
      <c r="AD305" s="42"/>
      <c r="AE305" s="42"/>
      <c r="AF305" s="54" t="e">
        <f t="shared" si="147"/>
        <v>#DIV/0!</v>
      </c>
      <c r="AG305" s="42"/>
      <c r="AH305" s="42"/>
      <c r="AI305" s="42"/>
      <c r="AJ305" s="42"/>
      <c r="AK305" s="42"/>
      <c r="AL305" s="42"/>
      <c r="AM305" s="54" t="str">
        <f t="shared" si="148"/>
        <v/>
      </c>
      <c r="AN305" s="44"/>
      <c r="AO305" s="44"/>
      <c r="AP305" s="44"/>
      <c r="AQ305" s="44"/>
      <c r="AR305" s="44"/>
      <c r="AS305" s="44"/>
      <c r="AT305" s="58" t="str">
        <f t="shared" si="149"/>
        <v/>
      </c>
      <c r="AU305" s="42"/>
      <c r="AV305" s="42"/>
      <c r="AW305" s="42"/>
      <c r="AX305" s="42"/>
      <c r="AY305" s="42"/>
      <c r="AZ305" s="42"/>
      <c r="BA305" s="54" t="str">
        <f t="shared" si="137"/>
        <v/>
      </c>
      <c r="BB305" s="44"/>
      <c r="BC305" s="42"/>
      <c r="BD305" s="42"/>
      <c r="BE305" s="42"/>
      <c r="BF305" s="42"/>
      <c r="BG305" s="42"/>
      <c r="BH305" s="42"/>
      <c r="BI305" s="54" t="str">
        <f t="shared" si="150"/>
        <v/>
      </c>
      <c r="BJ305" s="44"/>
      <c r="BK305" s="44"/>
      <c r="BL305" s="44"/>
      <c r="BM305" s="44"/>
      <c r="BN305" s="44"/>
      <c r="BO305" s="44"/>
      <c r="BP305" s="58" t="str">
        <f t="shared" si="151"/>
        <v/>
      </c>
      <c r="BQ305" s="42"/>
      <c r="BR305" s="42"/>
      <c r="BS305" s="42"/>
      <c r="BT305" s="42"/>
      <c r="BU305" s="42"/>
      <c r="BV305" s="42"/>
      <c r="BW305" s="54" t="str">
        <f t="shared" si="152"/>
        <v/>
      </c>
      <c r="BX305" s="44"/>
      <c r="BY305" s="44"/>
      <c r="BZ305" s="44"/>
      <c r="CA305" s="44"/>
      <c r="CB305" s="44"/>
      <c r="CC305" s="44"/>
      <c r="CD305" s="58" t="str">
        <f t="shared" si="153"/>
        <v/>
      </c>
      <c r="CE305" s="42"/>
      <c r="CF305" s="42"/>
      <c r="CG305" s="42"/>
      <c r="CH305" s="42"/>
      <c r="CI305" s="42"/>
      <c r="CJ305" s="42"/>
      <c r="CK305" s="54" t="str">
        <f t="shared" si="154"/>
        <v/>
      </c>
      <c r="CL305" s="42"/>
      <c r="CM305" s="44"/>
      <c r="CN305" s="44"/>
      <c r="CO305" s="44"/>
      <c r="CP305" s="44"/>
      <c r="CQ305" s="44"/>
      <c r="CR305" s="44"/>
      <c r="CS305" s="44"/>
      <c r="CT305" s="58" t="str">
        <f t="shared" si="155"/>
        <v/>
      </c>
      <c r="CU305" s="44"/>
      <c r="CV305" s="44"/>
      <c r="CW305" s="44"/>
      <c r="CX305" s="44"/>
      <c r="CY305" s="44"/>
      <c r="CZ305" s="44"/>
      <c r="DA305" s="58" t="str">
        <f t="shared" si="156"/>
        <v/>
      </c>
      <c r="DB305" s="65"/>
      <c r="DC305" s="65"/>
      <c r="DD305" s="65"/>
      <c r="DE305" s="65"/>
      <c r="DF305" s="65"/>
      <c r="DG305" s="65"/>
      <c r="DH305" s="58" t="str">
        <f t="shared" si="157"/>
        <v/>
      </c>
      <c r="DI305" s="65"/>
      <c r="DJ305" s="65"/>
      <c r="DK305" s="65"/>
      <c r="DL305" s="65"/>
      <c r="DM305" s="65"/>
      <c r="DN305" s="65"/>
      <c r="DO305" s="58" t="str">
        <f t="shared" si="158"/>
        <v/>
      </c>
      <c r="DP305" s="77"/>
      <c r="DQ305" s="77"/>
      <c r="DR305" s="65"/>
      <c r="DS305" s="65"/>
      <c r="DT305" s="65"/>
      <c r="DU305" s="65"/>
      <c r="DV305" s="65"/>
      <c r="DW305" s="65"/>
      <c r="DX305" s="58" t="str">
        <f t="shared" si="159"/>
        <v/>
      </c>
      <c r="DY305" s="43"/>
      <c r="DZ305" s="43"/>
      <c r="EA305" s="43"/>
      <c r="EB305" s="44" t="str">
        <f t="shared" si="160"/>
        <v/>
      </c>
      <c r="EC305" s="42"/>
      <c r="ED305" s="42"/>
      <c r="EE305" s="42"/>
      <c r="EF305" s="42"/>
      <c r="EG305" s="42"/>
      <c r="EH305" s="42"/>
      <c r="EI305" s="56" t="str">
        <f t="shared" si="138"/>
        <v/>
      </c>
      <c r="EJ305" s="42"/>
      <c r="EK305" s="42"/>
      <c r="EL305" s="42"/>
      <c r="EM305" s="42"/>
      <c r="EN305" s="42"/>
      <c r="EO305" s="42"/>
      <c r="EP305" s="42"/>
      <c r="EQ305" s="54" t="str">
        <f t="shared" si="139"/>
        <v>0</v>
      </c>
      <c r="ER305" s="42"/>
      <c r="ES305" s="42"/>
      <c r="ET305" s="42"/>
      <c r="EU305" s="42"/>
      <c r="EV305" s="42"/>
      <c r="EW305" s="42"/>
      <c r="EX305" s="42"/>
      <c r="EY305" s="54" t="str">
        <f t="shared" si="140"/>
        <v>0</v>
      </c>
      <c r="EZ305" s="42"/>
      <c r="FA305" s="42"/>
      <c r="FB305" s="42"/>
      <c r="FC305" s="42"/>
      <c r="FD305" s="42"/>
      <c r="FE305" s="42"/>
      <c r="FF305" s="42"/>
      <c r="FG305" s="54" t="str">
        <f t="shared" si="141"/>
        <v/>
      </c>
      <c r="FH305" s="42"/>
      <c r="FI305" s="42"/>
      <c r="FJ305" s="42"/>
      <c r="FK305" s="42"/>
      <c r="FL305" s="42"/>
      <c r="FM305" s="42"/>
      <c r="FN305" s="42"/>
      <c r="FO305" s="54" t="str">
        <f t="shared" si="142"/>
        <v/>
      </c>
      <c r="FP305" s="42"/>
      <c r="FQ305" s="42"/>
      <c r="FR305" s="42"/>
      <c r="FS305" s="42"/>
      <c r="FT305" s="42"/>
      <c r="FU305" s="42"/>
      <c r="FV305" s="42"/>
      <c r="FW305" s="54" t="str">
        <f t="shared" si="143"/>
        <v/>
      </c>
      <c r="FX305" s="42"/>
    </row>
    <row r="306" spans="1:180">
      <c r="A306" s="41"/>
      <c r="B306" s="41"/>
      <c r="C306" s="41"/>
      <c r="D306" s="41"/>
      <c r="E306" s="42"/>
      <c r="F306" s="42"/>
      <c r="G306" s="42"/>
      <c r="H306" s="42"/>
      <c r="I306" s="42"/>
      <c r="J306" s="42"/>
      <c r="K306" s="54" t="str">
        <f t="shared" si="144"/>
        <v/>
      </c>
      <c r="L306" s="43"/>
      <c r="M306" s="43"/>
      <c r="N306" s="43"/>
      <c r="O306" s="43"/>
      <c r="P306" s="43"/>
      <c r="Q306" s="43"/>
      <c r="R306" s="54" t="e">
        <f t="shared" si="145"/>
        <v>#DIV/0!</v>
      </c>
      <c r="S306" s="43"/>
      <c r="T306" s="43"/>
      <c r="U306" s="43"/>
      <c r="V306" s="43"/>
      <c r="W306" s="43"/>
      <c r="X306" s="43"/>
      <c r="Y306" s="56" t="str">
        <f t="shared" si="146"/>
        <v/>
      </c>
      <c r="Z306" s="42"/>
      <c r="AA306" s="42"/>
      <c r="AB306" s="42"/>
      <c r="AC306" s="42"/>
      <c r="AD306" s="42"/>
      <c r="AE306" s="42"/>
      <c r="AF306" s="54" t="e">
        <f t="shared" si="147"/>
        <v>#DIV/0!</v>
      </c>
      <c r="AG306" s="42"/>
      <c r="AH306" s="42"/>
      <c r="AI306" s="42"/>
      <c r="AJ306" s="42"/>
      <c r="AK306" s="42"/>
      <c r="AL306" s="42"/>
      <c r="AM306" s="54" t="str">
        <f t="shared" si="148"/>
        <v/>
      </c>
      <c r="AN306" s="44"/>
      <c r="AO306" s="44"/>
      <c r="AP306" s="44"/>
      <c r="AQ306" s="44"/>
      <c r="AR306" s="44"/>
      <c r="AS306" s="44"/>
      <c r="AT306" s="58" t="str">
        <f t="shared" si="149"/>
        <v/>
      </c>
      <c r="AU306" s="42"/>
      <c r="AV306" s="42"/>
      <c r="AW306" s="42"/>
      <c r="AX306" s="42"/>
      <c r="AY306" s="42"/>
      <c r="AZ306" s="42"/>
      <c r="BA306" s="54" t="str">
        <f t="shared" si="137"/>
        <v/>
      </c>
      <c r="BB306" s="44"/>
      <c r="BC306" s="42"/>
      <c r="BD306" s="42"/>
      <c r="BE306" s="42"/>
      <c r="BF306" s="42"/>
      <c r="BG306" s="42"/>
      <c r="BH306" s="42"/>
      <c r="BI306" s="54" t="str">
        <f t="shared" si="150"/>
        <v/>
      </c>
      <c r="BJ306" s="44"/>
      <c r="BK306" s="44"/>
      <c r="BL306" s="44"/>
      <c r="BM306" s="44"/>
      <c r="BN306" s="44"/>
      <c r="BO306" s="44"/>
      <c r="BP306" s="58" t="str">
        <f t="shared" si="151"/>
        <v/>
      </c>
      <c r="BQ306" s="42"/>
      <c r="BR306" s="42"/>
      <c r="BS306" s="42"/>
      <c r="BT306" s="42"/>
      <c r="BU306" s="42"/>
      <c r="BV306" s="42"/>
      <c r="BW306" s="54" t="str">
        <f t="shared" si="152"/>
        <v/>
      </c>
      <c r="BX306" s="44"/>
      <c r="BY306" s="44"/>
      <c r="BZ306" s="44"/>
      <c r="CA306" s="44"/>
      <c r="CB306" s="44"/>
      <c r="CC306" s="44"/>
      <c r="CD306" s="58" t="str">
        <f t="shared" si="153"/>
        <v/>
      </c>
      <c r="CE306" s="42"/>
      <c r="CF306" s="42"/>
      <c r="CG306" s="42"/>
      <c r="CH306" s="42"/>
      <c r="CI306" s="42"/>
      <c r="CJ306" s="42"/>
      <c r="CK306" s="54" t="str">
        <f t="shared" si="154"/>
        <v/>
      </c>
      <c r="CL306" s="42"/>
      <c r="CM306" s="44"/>
      <c r="CN306" s="44"/>
      <c r="CO306" s="44"/>
      <c r="CP306" s="44"/>
      <c r="CQ306" s="44"/>
      <c r="CR306" s="44"/>
      <c r="CS306" s="44"/>
      <c r="CT306" s="58" t="str">
        <f t="shared" si="155"/>
        <v/>
      </c>
      <c r="CU306" s="44"/>
      <c r="CV306" s="44"/>
      <c r="CW306" s="44"/>
      <c r="CX306" s="44"/>
      <c r="CY306" s="44"/>
      <c r="CZ306" s="44"/>
      <c r="DA306" s="58" t="str">
        <f t="shared" si="156"/>
        <v/>
      </c>
      <c r="DB306" s="65"/>
      <c r="DC306" s="65"/>
      <c r="DD306" s="65"/>
      <c r="DE306" s="65"/>
      <c r="DF306" s="65"/>
      <c r="DG306" s="65"/>
      <c r="DH306" s="58" t="str">
        <f t="shared" si="157"/>
        <v/>
      </c>
      <c r="DI306" s="65"/>
      <c r="DJ306" s="65"/>
      <c r="DK306" s="65"/>
      <c r="DL306" s="65"/>
      <c r="DM306" s="65"/>
      <c r="DN306" s="65"/>
      <c r="DO306" s="58" t="str">
        <f t="shared" si="158"/>
        <v/>
      </c>
      <c r="DP306" s="77"/>
      <c r="DQ306" s="77"/>
      <c r="DR306" s="65"/>
      <c r="DS306" s="65"/>
      <c r="DT306" s="65"/>
      <c r="DU306" s="65"/>
      <c r="DV306" s="65"/>
      <c r="DW306" s="65"/>
      <c r="DX306" s="58" t="str">
        <f t="shared" si="159"/>
        <v/>
      </c>
      <c r="DY306" s="43"/>
      <c r="DZ306" s="43"/>
      <c r="EA306" s="43"/>
      <c r="EB306" s="44" t="str">
        <f t="shared" si="160"/>
        <v/>
      </c>
      <c r="EC306" s="42"/>
      <c r="ED306" s="42"/>
      <c r="EE306" s="42"/>
      <c r="EF306" s="42"/>
      <c r="EG306" s="42"/>
      <c r="EH306" s="42"/>
      <c r="EI306" s="56" t="str">
        <f t="shared" si="138"/>
        <v/>
      </c>
      <c r="EJ306" s="42"/>
      <c r="EK306" s="42"/>
      <c r="EL306" s="42"/>
      <c r="EM306" s="42"/>
      <c r="EN306" s="42"/>
      <c r="EO306" s="42"/>
      <c r="EP306" s="42"/>
      <c r="EQ306" s="54" t="str">
        <f t="shared" si="139"/>
        <v>0</v>
      </c>
      <c r="ER306" s="42"/>
      <c r="ES306" s="42"/>
      <c r="ET306" s="42"/>
      <c r="EU306" s="42"/>
      <c r="EV306" s="42"/>
      <c r="EW306" s="42"/>
      <c r="EX306" s="42"/>
      <c r="EY306" s="54" t="str">
        <f t="shared" si="140"/>
        <v>0</v>
      </c>
      <c r="EZ306" s="42"/>
      <c r="FA306" s="42"/>
      <c r="FB306" s="42"/>
      <c r="FC306" s="42"/>
      <c r="FD306" s="42"/>
      <c r="FE306" s="42"/>
      <c r="FF306" s="42"/>
      <c r="FG306" s="54" t="str">
        <f t="shared" si="141"/>
        <v/>
      </c>
      <c r="FH306" s="42"/>
      <c r="FI306" s="42"/>
      <c r="FJ306" s="42"/>
      <c r="FK306" s="42"/>
      <c r="FL306" s="42"/>
      <c r="FM306" s="42"/>
      <c r="FN306" s="42"/>
      <c r="FO306" s="54" t="str">
        <f t="shared" si="142"/>
        <v/>
      </c>
      <c r="FP306" s="42"/>
      <c r="FQ306" s="42"/>
      <c r="FR306" s="42"/>
      <c r="FS306" s="42"/>
      <c r="FT306" s="42"/>
      <c r="FU306" s="42"/>
      <c r="FV306" s="42"/>
      <c r="FW306" s="54" t="str">
        <f t="shared" si="143"/>
        <v/>
      </c>
      <c r="FX306" s="42"/>
    </row>
    <row r="307" spans="1:180">
      <c r="A307" s="41"/>
      <c r="B307" s="41"/>
      <c r="C307" s="41"/>
      <c r="D307" s="41"/>
      <c r="E307" s="42"/>
      <c r="F307" s="42"/>
      <c r="G307" s="42"/>
      <c r="H307" s="42"/>
      <c r="I307" s="42"/>
      <c r="J307" s="42"/>
      <c r="K307" s="54" t="str">
        <f t="shared" si="144"/>
        <v/>
      </c>
      <c r="L307" s="43"/>
      <c r="M307" s="43"/>
      <c r="N307" s="43"/>
      <c r="O307" s="43"/>
      <c r="P307" s="43"/>
      <c r="Q307" s="43"/>
      <c r="R307" s="54" t="e">
        <f t="shared" si="145"/>
        <v>#DIV/0!</v>
      </c>
      <c r="S307" s="43"/>
      <c r="T307" s="43"/>
      <c r="U307" s="43"/>
      <c r="V307" s="43"/>
      <c r="W307" s="43"/>
      <c r="X307" s="43"/>
      <c r="Y307" s="56" t="str">
        <f t="shared" si="146"/>
        <v/>
      </c>
      <c r="Z307" s="42"/>
      <c r="AA307" s="42"/>
      <c r="AB307" s="42"/>
      <c r="AC307" s="42"/>
      <c r="AD307" s="42"/>
      <c r="AE307" s="42"/>
      <c r="AF307" s="54" t="e">
        <f t="shared" si="147"/>
        <v>#DIV/0!</v>
      </c>
      <c r="AG307" s="42"/>
      <c r="AH307" s="42"/>
      <c r="AI307" s="42"/>
      <c r="AJ307" s="42"/>
      <c r="AK307" s="42"/>
      <c r="AL307" s="42"/>
      <c r="AM307" s="54" t="str">
        <f t="shared" si="148"/>
        <v/>
      </c>
      <c r="AN307" s="44"/>
      <c r="AO307" s="44"/>
      <c r="AP307" s="44"/>
      <c r="AQ307" s="44"/>
      <c r="AR307" s="44"/>
      <c r="AS307" s="44"/>
      <c r="AT307" s="58" t="str">
        <f t="shared" si="149"/>
        <v/>
      </c>
      <c r="AU307" s="42"/>
      <c r="AV307" s="42"/>
      <c r="AW307" s="42"/>
      <c r="AX307" s="42"/>
      <c r="AY307" s="42"/>
      <c r="AZ307" s="42"/>
      <c r="BA307" s="54" t="str">
        <f t="shared" si="137"/>
        <v/>
      </c>
      <c r="BB307" s="44"/>
      <c r="BC307" s="42"/>
      <c r="BD307" s="42"/>
      <c r="BE307" s="42"/>
      <c r="BF307" s="42"/>
      <c r="BG307" s="42"/>
      <c r="BH307" s="42"/>
      <c r="BI307" s="54" t="str">
        <f t="shared" si="150"/>
        <v/>
      </c>
      <c r="BJ307" s="44"/>
      <c r="BK307" s="44"/>
      <c r="BL307" s="44"/>
      <c r="BM307" s="44"/>
      <c r="BN307" s="44"/>
      <c r="BO307" s="44"/>
      <c r="BP307" s="58" t="str">
        <f t="shared" si="151"/>
        <v/>
      </c>
      <c r="BQ307" s="42"/>
      <c r="BR307" s="42"/>
      <c r="BS307" s="42"/>
      <c r="BT307" s="42"/>
      <c r="BU307" s="42"/>
      <c r="BV307" s="42"/>
      <c r="BW307" s="54" t="str">
        <f t="shared" si="152"/>
        <v/>
      </c>
      <c r="BX307" s="44"/>
      <c r="BY307" s="44"/>
      <c r="BZ307" s="44"/>
      <c r="CA307" s="44"/>
      <c r="CB307" s="44"/>
      <c r="CC307" s="44"/>
      <c r="CD307" s="58" t="str">
        <f t="shared" si="153"/>
        <v/>
      </c>
      <c r="CE307" s="42"/>
      <c r="CF307" s="42"/>
      <c r="CG307" s="42"/>
      <c r="CH307" s="42"/>
      <c r="CI307" s="42"/>
      <c r="CJ307" s="42"/>
      <c r="CK307" s="54" t="str">
        <f t="shared" si="154"/>
        <v/>
      </c>
      <c r="CL307" s="42"/>
      <c r="CM307" s="44"/>
      <c r="CN307" s="44"/>
      <c r="CO307" s="44"/>
      <c r="CP307" s="44"/>
      <c r="CQ307" s="44"/>
      <c r="CR307" s="44"/>
      <c r="CS307" s="44"/>
      <c r="CT307" s="58" t="str">
        <f t="shared" si="155"/>
        <v/>
      </c>
      <c r="CU307" s="44"/>
      <c r="CV307" s="44"/>
      <c r="CW307" s="44"/>
      <c r="CX307" s="44"/>
      <c r="CY307" s="44"/>
      <c r="CZ307" s="44"/>
      <c r="DA307" s="58" t="str">
        <f t="shared" si="156"/>
        <v/>
      </c>
      <c r="DB307" s="65"/>
      <c r="DC307" s="65"/>
      <c r="DD307" s="65"/>
      <c r="DE307" s="65"/>
      <c r="DF307" s="65"/>
      <c r="DG307" s="65"/>
      <c r="DH307" s="58" t="str">
        <f t="shared" si="157"/>
        <v/>
      </c>
      <c r="DI307" s="65"/>
      <c r="DJ307" s="65"/>
      <c r="DK307" s="65"/>
      <c r="DL307" s="65"/>
      <c r="DM307" s="65"/>
      <c r="DN307" s="65"/>
      <c r="DO307" s="58" t="str">
        <f t="shared" si="158"/>
        <v/>
      </c>
      <c r="DP307" s="77"/>
      <c r="DQ307" s="77"/>
      <c r="DR307" s="65"/>
      <c r="DS307" s="65"/>
      <c r="DT307" s="65"/>
      <c r="DU307" s="65"/>
      <c r="DV307" s="65"/>
      <c r="DW307" s="65"/>
      <c r="DX307" s="58" t="str">
        <f t="shared" si="159"/>
        <v/>
      </c>
      <c r="DY307" s="43"/>
      <c r="DZ307" s="43"/>
      <c r="EA307" s="43"/>
      <c r="EB307" s="44" t="str">
        <f t="shared" si="160"/>
        <v/>
      </c>
      <c r="EC307" s="42"/>
      <c r="ED307" s="42"/>
      <c r="EE307" s="42"/>
      <c r="EF307" s="42"/>
      <c r="EG307" s="42"/>
      <c r="EH307" s="42"/>
      <c r="EI307" s="56" t="str">
        <f t="shared" si="138"/>
        <v/>
      </c>
      <c r="EJ307" s="42"/>
      <c r="EK307" s="42"/>
      <c r="EL307" s="42"/>
      <c r="EM307" s="42"/>
      <c r="EN307" s="42"/>
      <c r="EO307" s="42"/>
      <c r="EP307" s="42"/>
      <c r="EQ307" s="54" t="str">
        <f t="shared" si="139"/>
        <v>0</v>
      </c>
      <c r="ER307" s="42"/>
      <c r="ES307" s="42"/>
      <c r="ET307" s="42"/>
      <c r="EU307" s="42"/>
      <c r="EV307" s="42"/>
      <c r="EW307" s="42"/>
      <c r="EX307" s="42"/>
      <c r="EY307" s="54" t="str">
        <f t="shared" si="140"/>
        <v>0</v>
      </c>
      <c r="EZ307" s="42"/>
      <c r="FA307" s="42"/>
      <c r="FB307" s="42"/>
      <c r="FC307" s="42"/>
      <c r="FD307" s="42"/>
      <c r="FE307" s="42"/>
      <c r="FF307" s="42"/>
      <c r="FG307" s="54" t="str">
        <f t="shared" si="141"/>
        <v/>
      </c>
      <c r="FH307" s="42"/>
      <c r="FI307" s="42"/>
      <c r="FJ307" s="42"/>
      <c r="FK307" s="42"/>
      <c r="FL307" s="42"/>
      <c r="FM307" s="42"/>
      <c r="FN307" s="42"/>
      <c r="FO307" s="54" t="str">
        <f t="shared" si="142"/>
        <v/>
      </c>
      <c r="FP307" s="42"/>
      <c r="FQ307" s="42"/>
      <c r="FR307" s="42"/>
      <c r="FS307" s="42"/>
      <c r="FT307" s="42"/>
      <c r="FU307" s="42"/>
      <c r="FV307" s="42"/>
      <c r="FW307" s="54" t="str">
        <f t="shared" si="143"/>
        <v/>
      </c>
      <c r="FX307" s="42"/>
    </row>
    <row r="308" spans="1:180">
      <c r="A308" s="41"/>
      <c r="B308" s="41"/>
      <c r="C308" s="41"/>
      <c r="D308" s="41"/>
      <c r="E308" s="42"/>
      <c r="F308" s="42"/>
      <c r="G308" s="42"/>
      <c r="H308" s="42"/>
      <c r="I308" s="42"/>
      <c r="J308" s="42"/>
      <c r="K308" s="54" t="str">
        <f t="shared" si="144"/>
        <v/>
      </c>
      <c r="L308" s="43"/>
      <c r="M308" s="43"/>
      <c r="N308" s="43"/>
      <c r="O308" s="43"/>
      <c r="P308" s="43"/>
      <c r="Q308" s="43"/>
      <c r="R308" s="54" t="e">
        <f t="shared" si="145"/>
        <v>#DIV/0!</v>
      </c>
      <c r="S308" s="43"/>
      <c r="T308" s="43"/>
      <c r="U308" s="43"/>
      <c r="V308" s="43"/>
      <c r="W308" s="43"/>
      <c r="X308" s="43"/>
      <c r="Y308" s="56" t="str">
        <f t="shared" si="146"/>
        <v/>
      </c>
      <c r="Z308" s="42"/>
      <c r="AA308" s="42"/>
      <c r="AB308" s="42"/>
      <c r="AC308" s="42"/>
      <c r="AD308" s="42"/>
      <c r="AE308" s="42"/>
      <c r="AF308" s="54" t="e">
        <f t="shared" si="147"/>
        <v>#DIV/0!</v>
      </c>
      <c r="AG308" s="42"/>
      <c r="AH308" s="42"/>
      <c r="AI308" s="42"/>
      <c r="AJ308" s="42"/>
      <c r="AK308" s="42"/>
      <c r="AL308" s="42"/>
      <c r="AM308" s="54" t="str">
        <f t="shared" si="148"/>
        <v/>
      </c>
      <c r="AN308" s="44"/>
      <c r="AO308" s="44"/>
      <c r="AP308" s="44"/>
      <c r="AQ308" s="44"/>
      <c r="AR308" s="44"/>
      <c r="AS308" s="44"/>
      <c r="AT308" s="58" t="str">
        <f t="shared" si="149"/>
        <v/>
      </c>
      <c r="AU308" s="42"/>
      <c r="AV308" s="42"/>
      <c r="AW308" s="42"/>
      <c r="AX308" s="42"/>
      <c r="AY308" s="42"/>
      <c r="AZ308" s="42"/>
      <c r="BA308" s="54" t="str">
        <f t="shared" si="137"/>
        <v/>
      </c>
      <c r="BB308" s="44"/>
      <c r="BC308" s="42"/>
      <c r="BD308" s="42"/>
      <c r="BE308" s="42"/>
      <c r="BF308" s="42"/>
      <c r="BG308" s="42"/>
      <c r="BH308" s="42"/>
      <c r="BI308" s="54" t="str">
        <f t="shared" si="150"/>
        <v/>
      </c>
      <c r="BJ308" s="44"/>
      <c r="BK308" s="44"/>
      <c r="BL308" s="44"/>
      <c r="BM308" s="44"/>
      <c r="BN308" s="44"/>
      <c r="BO308" s="44"/>
      <c r="BP308" s="58" t="str">
        <f t="shared" si="151"/>
        <v/>
      </c>
      <c r="BQ308" s="42"/>
      <c r="BR308" s="42"/>
      <c r="BS308" s="42"/>
      <c r="BT308" s="42"/>
      <c r="BU308" s="42"/>
      <c r="BV308" s="42"/>
      <c r="BW308" s="54" t="str">
        <f t="shared" si="152"/>
        <v/>
      </c>
      <c r="BX308" s="44"/>
      <c r="BY308" s="44"/>
      <c r="BZ308" s="44"/>
      <c r="CA308" s="44"/>
      <c r="CB308" s="44"/>
      <c r="CC308" s="44"/>
      <c r="CD308" s="58" t="str">
        <f t="shared" si="153"/>
        <v/>
      </c>
      <c r="CE308" s="42"/>
      <c r="CF308" s="42"/>
      <c r="CG308" s="42"/>
      <c r="CH308" s="42"/>
      <c r="CI308" s="42"/>
      <c r="CJ308" s="42"/>
      <c r="CK308" s="54" t="str">
        <f t="shared" si="154"/>
        <v/>
      </c>
      <c r="CL308" s="42"/>
      <c r="CM308" s="44"/>
      <c r="CN308" s="44"/>
      <c r="CO308" s="44"/>
      <c r="CP308" s="44"/>
      <c r="CQ308" s="44"/>
      <c r="CR308" s="44"/>
      <c r="CS308" s="44"/>
      <c r="CT308" s="58" t="str">
        <f t="shared" si="155"/>
        <v/>
      </c>
      <c r="CU308" s="44"/>
      <c r="CV308" s="44"/>
      <c r="CW308" s="44"/>
      <c r="CX308" s="44"/>
      <c r="CY308" s="44"/>
      <c r="CZ308" s="44"/>
      <c r="DA308" s="58" t="str">
        <f t="shared" si="156"/>
        <v/>
      </c>
      <c r="DB308" s="65"/>
      <c r="DC308" s="65"/>
      <c r="DD308" s="65"/>
      <c r="DE308" s="65"/>
      <c r="DF308" s="65"/>
      <c r="DG308" s="65"/>
      <c r="DH308" s="58" t="str">
        <f t="shared" si="157"/>
        <v/>
      </c>
      <c r="DI308" s="65"/>
      <c r="DJ308" s="65"/>
      <c r="DK308" s="65"/>
      <c r="DL308" s="65"/>
      <c r="DM308" s="65"/>
      <c r="DN308" s="65"/>
      <c r="DO308" s="58" t="str">
        <f t="shared" si="158"/>
        <v/>
      </c>
      <c r="DP308" s="77"/>
      <c r="DQ308" s="77"/>
      <c r="DR308" s="65"/>
      <c r="DS308" s="65"/>
      <c r="DT308" s="65"/>
      <c r="DU308" s="65"/>
      <c r="DV308" s="65"/>
      <c r="DW308" s="65"/>
      <c r="DX308" s="58" t="str">
        <f t="shared" si="159"/>
        <v/>
      </c>
      <c r="DY308" s="43"/>
      <c r="DZ308" s="43"/>
      <c r="EA308" s="43"/>
      <c r="EB308" s="44" t="str">
        <f t="shared" si="160"/>
        <v/>
      </c>
      <c r="EC308" s="42"/>
      <c r="ED308" s="42"/>
      <c r="EE308" s="42"/>
      <c r="EF308" s="42"/>
      <c r="EG308" s="42"/>
      <c r="EH308" s="42"/>
      <c r="EI308" s="56" t="str">
        <f t="shared" si="138"/>
        <v/>
      </c>
      <c r="EJ308" s="42"/>
      <c r="EK308" s="42"/>
      <c r="EL308" s="42"/>
      <c r="EM308" s="42"/>
      <c r="EN308" s="42"/>
      <c r="EO308" s="42"/>
      <c r="EP308" s="42"/>
      <c r="EQ308" s="54" t="str">
        <f t="shared" si="139"/>
        <v>0</v>
      </c>
      <c r="ER308" s="42"/>
      <c r="ES308" s="42"/>
      <c r="ET308" s="42"/>
      <c r="EU308" s="42"/>
      <c r="EV308" s="42"/>
      <c r="EW308" s="42"/>
      <c r="EX308" s="42"/>
      <c r="EY308" s="54" t="str">
        <f t="shared" si="140"/>
        <v>0</v>
      </c>
      <c r="EZ308" s="42"/>
      <c r="FA308" s="42"/>
      <c r="FB308" s="42"/>
      <c r="FC308" s="42"/>
      <c r="FD308" s="42"/>
      <c r="FE308" s="42"/>
      <c r="FF308" s="42"/>
      <c r="FG308" s="54" t="str">
        <f t="shared" si="141"/>
        <v/>
      </c>
      <c r="FH308" s="42"/>
      <c r="FI308" s="42"/>
      <c r="FJ308" s="42"/>
      <c r="FK308" s="42"/>
      <c r="FL308" s="42"/>
      <c r="FM308" s="42"/>
      <c r="FN308" s="42"/>
      <c r="FO308" s="54" t="str">
        <f t="shared" si="142"/>
        <v/>
      </c>
      <c r="FP308" s="42"/>
      <c r="FQ308" s="42"/>
      <c r="FR308" s="42"/>
      <c r="FS308" s="42"/>
      <c r="FT308" s="42"/>
      <c r="FU308" s="42"/>
      <c r="FV308" s="42"/>
      <c r="FW308" s="54" t="str">
        <f t="shared" si="143"/>
        <v/>
      </c>
      <c r="FX308" s="42"/>
    </row>
    <row r="309" spans="1:180">
      <c r="A309" s="41"/>
      <c r="B309" s="41"/>
      <c r="C309" s="41"/>
      <c r="D309" s="41"/>
      <c r="E309" s="42"/>
      <c r="F309" s="42"/>
      <c r="G309" s="42"/>
      <c r="H309" s="42"/>
      <c r="I309" s="42"/>
      <c r="J309" s="42"/>
      <c r="K309" s="54" t="str">
        <f t="shared" si="144"/>
        <v/>
      </c>
      <c r="L309" s="43"/>
      <c r="M309" s="43"/>
      <c r="N309" s="43"/>
      <c r="O309" s="43"/>
      <c r="P309" s="43"/>
      <c r="Q309" s="43"/>
      <c r="R309" s="54" t="e">
        <f t="shared" si="145"/>
        <v>#DIV/0!</v>
      </c>
      <c r="S309" s="43"/>
      <c r="T309" s="43"/>
      <c r="U309" s="43"/>
      <c r="V309" s="43"/>
      <c r="W309" s="43"/>
      <c r="X309" s="43"/>
      <c r="Y309" s="56" t="str">
        <f t="shared" si="146"/>
        <v/>
      </c>
      <c r="Z309" s="42"/>
      <c r="AA309" s="42"/>
      <c r="AB309" s="42"/>
      <c r="AC309" s="42"/>
      <c r="AD309" s="42"/>
      <c r="AE309" s="42"/>
      <c r="AF309" s="54" t="e">
        <f t="shared" si="147"/>
        <v>#DIV/0!</v>
      </c>
      <c r="AG309" s="42"/>
      <c r="AH309" s="42"/>
      <c r="AI309" s="42"/>
      <c r="AJ309" s="42"/>
      <c r="AK309" s="42"/>
      <c r="AL309" s="42"/>
      <c r="AM309" s="54" t="str">
        <f t="shared" si="148"/>
        <v/>
      </c>
      <c r="AN309" s="44"/>
      <c r="AO309" s="44"/>
      <c r="AP309" s="44"/>
      <c r="AQ309" s="44"/>
      <c r="AR309" s="44"/>
      <c r="AS309" s="44"/>
      <c r="AT309" s="58" t="str">
        <f t="shared" si="149"/>
        <v/>
      </c>
      <c r="AU309" s="42"/>
      <c r="AV309" s="42"/>
      <c r="AW309" s="42"/>
      <c r="AX309" s="42"/>
      <c r="AY309" s="42"/>
      <c r="AZ309" s="42"/>
      <c r="BA309" s="54" t="str">
        <f t="shared" si="137"/>
        <v/>
      </c>
      <c r="BB309" s="44"/>
      <c r="BC309" s="42"/>
      <c r="BD309" s="42"/>
      <c r="BE309" s="42"/>
      <c r="BF309" s="42"/>
      <c r="BG309" s="42"/>
      <c r="BH309" s="42"/>
      <c r="BI309" s="54" t="str">
        <f t="shared" si="150"/>
        <v/>
      </c>
      <c r="BJ309" s="44"/>
      <c r="BK309" s="44"/>
      <c r="BL309" s="44"/>
      <c r="BM309" s="44"/>
      <c r="BN309" s="44"/>
      <c r="BO309" s="44"/>
      <c r="BP309" s="58" t="str">
        <f t="shared" si="151"/>
        <v/>
      </c>
      <c r="BQ309" s="42"/>
      <c r="BR309" s="42"/>
      <c r="BS309" s="42"/>
      <c r="BT309" s="42"/>
      <c r="BU309" s="42"/>
      <c r="BV309" s="42"/>
      <c r="BW309" s="54" t="str">
        <f t="shared" si="152"/>
        <v/>
      </c>
      <c r="BX309" s="44"/>
      <c r="BY309" s="44"/>
      <c r="BZ309" s="44"/>
      <c r="CA309" s="44"/>
      <c r="CB309" s="44"/>
      <c r="CC309" s="44"/>
      <c r="CD309" s="58" t="str">
        <f t="shared" si="153"/>
        <v/>
      </c>
      <c r="CE309" s="42"/>
      <c r="CF309" s="42"/>
      <c r="CG309" s="42"/>
      <c r="CH309" s="42"/>
      <c r="CI309" s="42"/>
      <c r="CJ309" s="42"/>
      <c r="CK309" s="54" t="str">
        <f t="shared" si="154"/>
        <v/>
      </c>
      <c r="CL309" s="42"/>
      <c r="CM309" s="44"/>
      <c r="CN309" s="44"/>
      <c r="CO309" s="44"/>
      <c r="CP309" s="44"/>
      <c r="CQ309" s="44"/>
      <c r="CR309" s="44"/>
      <c r="CS309" s="44"/>
      <c r="CT309" s="58" t="str">
        <f t="shared" si="155"/>
        <v/>
      </c>
      <c r="CU309" s="44"/>
      <c r="CV309" s="44"/>
      <c r="CW309" s="44"/>
      <c r="CX309" s="44"/>
      <c r="CY309" s="44"/>
      <c r="CZ309" s="44"/>
      <c r="DA309" s="58" t="str">
        <f t="shared" si="156"/>
        <v/>
      </c>
      <c r="DB309" s="65"/>
      <c r="DC309" s="65"/>
      <c r="DD309" s="65"/>
      <c r="DE309" s="65"/>
      <c r="DF309" s="65"/>
      <c r="DG309" s="65"/>
      <c r="DH309" s="58" t="str">
        <f t="shared" si="157"/>
        <v/>
      </c>
      <c r="DI309" s="65"/>
      <c r="DJ309" s="65"/>
      <c r="DK309" s="65"/>
      <c r="DL309" s="65"/>
      <c r="DM309" s="65"/>
      <c r="DN309" s="65"/>
      <c r="DO309" s="58" t="str">
        <f t="shared" si="158"/>
        <v/>
      </c>
      <c r="DP309" s="77"/>
      <c r="DQ309" s="77"/>
      <c r="DR309" s="65"/>
      <c r="DS309" s="65"/>
      <c r="DT309" s="65"/>
      <c r="DU309" s="65"/>
      <c r="DV309" s="65"/>
      <c r="DW309" s="65"/>
      <c r="DX309" s="58" t="str">
        <f t="shared" si="159"/>
        <v/>
      </c>
      <c r="DY309" s="43"/>
      <c r="DZ309" s="43"/>
      <c r="EA309" s="43"/>
      <c r="EB309" s="44" t="str">
        <f t="shared" si="160"/>
        <v/>
      </c>
      <c r="EC309" s="42"/>
      <c r="ED309" s="42"/>
      <c r="EE309" s="42"/>
      <c r="EF309" s="42"/>
      <c r="EG309" s="42"/>
      <c r="EH309" s="42"/>
      <c r="EI309" s="56" t="str">
        <f t="shared" si="138"/>
        <v/>
      </c>
      <c r="EJ309" s="42"/>
      <c r="EK309" s="42"/>
      <c r="EL309" s="42"/>
      <c r="EM309" s="42"/>
      <c r="EN309" s="42"/>
      <c r="EO309" s="42"/>
      <c r="EP309" s="42"/>
      <c r="EQ309" s="54" t="str">
        <f t="shared" si="139"/>
        <v>0</v>
      </c>
      <c r="ER309" s="42"/>
      <c r="ES309" s="42"/>
      <c r="ET309" s="42"/>
      <c r="EU309" s="42"/>
      <c r="EV309" s="42"/>
      <c r="EW309" s="42"/>
      <c r="EX309" s="42"/>
      <c r="EY309" s="54" t="str">
        <f t="shared" si="140"/>
        <v>0</v>
      </c>
      <c r="EZ309" s="42"/>
      <c r="FA309" s="42"/>
      <c r="FB309" s="42"/>
      <c r="FC309" s="42"/>
      <c r="FD309" s="42"/>
      <c r="FE309" s="42"/>
      <c r="FF309" s="42"/>
      <c r="FG309" s="54" t="str">
        <f t="shared" si="141"/>
        <v/>
      </c>
      <c r="FH309" s="42"/>
      <c r="FI309" s="42"/>
      <c r="FJ309" s="42"/>
      <c r="FK309" s="42"/>
      <c r="FL309" s="42"/>
      <c r="FM309" s="42"/>
      <c r="FN309" s="42"/>
      <c r="FO309" s="54" t="str">
        <f t="shared" si="142"/>
        <v/>
      </c>
      <c r="FP309" s="42"/>
      <c r="FQ309" s="42"/>
      <c r="FR309" s="42"/>
      <c r="FS309" s="42"/>
      <c r="FT309" s="42"/>
      <c r="FU309" s="42"/>
      <c r="FV309" s="42"/>
      <c r="FW309" s="54" t="str">
        <f t="shared" si="143"/>
        <v/>
      </c>
      <c r="FX309" s="42"/>
    </row>
    <row r="310" spans="1:180">
      <c r="A310" s="41"/>
      <c r="B310" s="41"/>
      <c r="C310" s="41"/>
      <c r="D310" s="41"/>
      <c r="E310" s="42"/>
      <c r="F310" s="42"/>
      <c r="G310" s="42"/>
      <c r="H310" s="42"/>
      <c r="I310" s="42"/>
      <c r="J310" s="42"/>
      <c r="K310" s="54" t="str">
        <f t="shared" si="144"/>
        <v/>
      </c>
      <c r="L310" s="43"/>
      <c r="M310" s="43"/>
      <c r="N310" s="43"/>
      <c r="O310" s="43"/>
      <c r="P310" s="43"/>
      <c r="Q310" s="43"/>
      <c r="R310" s="54" t="e">
        <f t="shared" si="145"/>
        <v>#DIV/0!</v>
      </c>
      <c r="S310" s="43"/>
      <c r="T310" s="43"/>
      <c r="U310" s="43"/>
      <c r="V310" s="43"/>
      <c r="W310" s="43"/>
      <c r="X310" s="43"/>
      <c r="Y310" s="56" t="str">
        <f t="shared" si="146"/>
        <v/>
      </c>
      <c r="Z310" s="42"/>
      <c r="AA310" s="42"/>
      <c r="AB310" s="42"/>
      <c r="AC310" s="42"/>
      <c r="AD310" s="42"/>
      <c r="AE310" s="42"/>
      <c r="AF310" s="54" t="e">
        <f t="shared" si="147"/>
        <v>#DIV/0!</v>
      </c>
      <c r="AG310" s="42"/>
      <c r="AH310" s="42"/>
      <c r="AI310" s="42"/>
      <c r="AJ310" s="42"/>
      <c r="AK310" s="42"/>
      <c r="AL310" s="42"/>
      <c r="AM310" s="54" t="str">
        <f t="shared" si="148"/>
        <v/>
      </c>
      <c r="AN310" s="44"/>
      <c r="AO310" s="44"/>
      <c r="AP310" s="44"/>
      <c r="AQ310" s="44"/>
      <c r="AR310" s="44"/>
      <c r="AS310" s="44"/>
      <c r="AT310" s="58" t="str">
        <f t="shared" si="149"/>
        <v/>
      </c>
      <c r="AU310" s="42"/>
      <c r="AV310" s="42"/>
      <c r="AW310" s="42"/>
      <c r="AX310" s="42"/>
      <c r="AY310" s="42"/>
      <c r="AZ310" s="42"/>
      <c r="BA310" s="54" t="str">
        <f t="shared" si="137"/>
        <v/>
      </c>
      <c r="BB310" s="44"/>
      <c r="BC310" s="42"/>
      <c r="BD310" s="42"/>
      <c r="BE310" s="42"/>
      <c r="BF310" s="42"/>
      <c r="BG310" s="42"/>
      <c r="BH310" s="42"/>
      <c r="BI310" s="54" t="str">
        <f t="shared" si="150"/>
        <v/>
      </c>
      <c r="BJ310" s="44"/>
      <c r="BK310" s="44"/>
      <c r="BL310" s="44"/>
      <c r="BM310" s="44"/>
      <c r="BN310" s="44"/>
      <c r="BO310" s="44"/>
      <c r="BP310" s="58" t="str">
        <f t="shared" si="151"/>
        <v/>
      </c>
      <c r="BQ310" s="42"/>
      <c r="BR310" s="42"/>
      <c r="BS310" s="42"/>
      <c r="BT310" s="42"/>
      <c r="BU310" s="42"/>
      <c r="BV310" s="42"/>
      <c r="BW310" s="54" t="str">
        <f t="shared" si="152"/>
        <v/>
      </c>
      <c r="BX310" s="44"/>
      <c r="BY310" s="44"/>
      <c r="BZ310" s="44"/>
      <c r="CA310" s="44"/>
      <c r="CB310" s="44"/>
      <c r="CC310" s="44"/>
      <c r="CD310" s="58" t="str">
        <f t="shared" si="153"/>
        <v/>
      </c>
      <c r="CE310" s="42"/>
      <c r="CF310" s="42"/>
      <c r="CG310" s="42"/>
      <c r="CH310" s="42"/>
      <c r="CI310" s="42"/>
      <c r="CJ310" s="42"/>
      <c r="CK310" s="54" t="str">
        <f t="shared" si="154"/>
        <v/>
      </c>
      <c r="CL310" s="42"/>
      <c r="CM310" s="44"/>
      <c r="CN310" s="44"/>
      <c r="CO310" s="44"/>
      <c r="CP310" s="44"/>
      <c r="CQ310" s="44"/>
      <c r="CR310" s="44"/>
      <c r="CS310" s="44"/>
      <c r="CT310" s="58" t="str">
        <f t="shared" si="155"/>
        <v/>
      </c>
      <c r="CU310" s="44"/>
      <c r="CV310" s="44"/>
      <c r="CW310" s="44"/>
      <c r="CX310" s="44"/>
      <c r="CY310" s="44"/>
      <c r="CZ310" s="44"/>
      <c r="DA310" s="58" t="str">
        <f t="shared" si="156"/>
        <v/>
      </c>
      <c r="DB310" s="65"/>
      <c r="DC310" s="65"/>
      <c r="DD310" s="65"/>
      <c r="DE310" s="65"/>
      <c r="DF310" s="65"/>
      <c r="DG310" s="65"/>
      <c r="DH310" s="58" t="str">
        <f t="shared" si="157"/>
        <v/>
      </c>
      <c r="DI310" s="65"/>
      <c r="DJ310" s="65"/>
      <c r="DK310" s="65"/>
      <c r="DL310" s="65"/>
      <c r="DM310" s="65"/>
      <c r="DN310" s="65"/>
      <c r="DO310" s="58" t="str">
        <f t="shared" si="158"/>
        <v/>
      </c>
      <c r="DP310" s="77"/>
      <c r="DQ310" s="77"/>
      <c r="DR310" s="65"/>
      <c r="DS310" s="65"/>
      <c r="DT310" s="65"/>
      <c r="DU310" s="65"/>
      <c r="DV310" s="65"/>
      <c r="DW310" s="65"/>
      <c r="DX310" s="58" t="str">
        <f t="shared" si="159"/>
        <v/>
      </c>
      <c r="DY310" s="43"/>
      <c r="DZ310" s="43"/>
      <c r="EA310" s="43"/>
      <c r="EB310" s="44" t="str">
        <f t="shared" si="160"/>
        <v/>
      </c>
      <c r="EC310" s="42"/>
      <c r="ED310" s="42"/>
      <c r="EE310" s="42"/>
      <c r="EF310" s="42"/>
      <c r="EG310" s="42"/>
      <c r="EH310" s="42"/>
      <c r="EI310" s="56" t="str">
        <f t="shared" si="138"/>
        <v/>
      </c>
      <c r="EJ310" s="42"/>
      <c r="EK310" s="42"/>
      <c r="EL310" s="42"/>
      <c r="EM310" s="42"/>
      <c r="EN310" s="42"/>
      <c r="EO310" s="42"/>
      <c r="EP310" s="42"/>
      <c r="EQ310" s="54" t="str">
        <f t="shared" si="139"/>
        <v>0</v>
      </c>
      <c r="ER310" s="42"/>
      <c r="ES310" s="42"/>
      <c r="ET310" s="42"/>
      <c r="EU310" s="42"/>
      <c r="EV310" s="42"/>
      <c r="EW310" s="42"/>
      <c r="EX310" s="42"/>
      <c r="EY310" s="54" t="str">
        <f t="shared" si="140"/>
        <v>0</v>
      </c>
      <c r="EZ310" s="42"/>
      <c r="FA310" s="42"/>
      <c r="FB310" s="42"/>
      <c r="FC310" s="42"/>
      <c r="FD310" s="42"/>
      <c r="FE310" s="42"/>
      <c r="FF310" s="42"/>
      <c r="FG310" s="54" t="str">
        <f t="shared" si="141"/>
        <v/>
      </c>
      <c r="FH310" s="42"/>
      <c r="FI310" s="42"/>
      <c r="FJ310" s="42"/>
      <c r="FK310" s="42"/>
      <c r="FL310" s="42"/>
      <c r="FM310" s="42"/>
      <c r="FN310" s="42"/>
      <c r="FO310" s="54" t="str">
        <f t="shared" si="142"/>
        <v/>
      </c>
      <c r="FP310" s="42"/>
      <c r="FQ310" s="42"/>
      <c r="FR310" s="42"/>
      <c r="FS310" s="42"/>
      <c r="FT310" s="42"/>
      <c r="FU310" s="42"/>
      <c r="FV310" s="42"/>
      <c r="FW310" s="54" t="str">
        <f t="shared" si="143"/>
        <v/>
      </c>
      <c r="FX310" s="42"/>
    </row>
    <row r="311" spans="1:180">
      <c r="A311" s="41"/>
      <c r="B311" s="41"/>
      <c r="C311" s="41"/>
      <c r="D311" s="41"/>
      <c r="E311" s="42"/>
      <c r="F311" s="42"/>
      <c r="G311" s="42"/>
      <c r="H311" s="42"/>
      <c r="I311" s="42"/>
      <c r="J311" s="42"/>
      <c r="K311" s="54" t="str">
        <f t="shared" si="144"/>
        <v/>
      </c>
      <c r="L311" s="43"/>
      <c r="M311" s="43"/>
      <c r="N311" s="43"/>
      <c r="O311" s="43"/>
      <c r="P311" s="43"/>
      <c r="Q311" s="43"/>
      <c r="R311" s="54" t="e">
        <f t="shared" si="145"/>
        <v>#DIV/0!</v>
      </c>
      <c r="S311" s="43"/>
      <c r="T311" s="43"/>
      <c r="U311" s="43"/>
      <c r="V311" s="43"/>
      <c r="W311" s="43"/>
      <c r="X311" s="43"/>
      <c r="Y311" s="56" t="str">
        <f t="shared" si="146"/>
        <v/>
      </c>
      <c r="Z311" s="42"/>
      <c r="AA311" s="42"/>
      <c r="AB311" s="42"/>
      <c r="AC311" s="42"/>
      <c r="AD311" s="42"/>
      <c r="AE311" s="42"/>
      <c r="AF311" s="54" t="e">
        <f t="shared" si="147"/>
        <v>#DIV/0!</v>
      </c>
      <c r="AG311" s="42"/>
      <c r="AH311" s="42"/>
      <c r="AI311" s="42"/>
      <c r="AJ311" s="42"/>
      <c r="AK311" s="42"/>
      <c r="AL311" s="42"/>
      <c r="AM311" s="54" t="str">
        <f t="shared" si="148"/>
        <v/>
      </c>
      <c r="AN311" s="44"/>
      <c r="AO311" s="44"/>
      <c r="AP311" s="44"/>
      <c r="AQ311" s="44"/>
      <c r="AR311" s="44"/>
      <c r="AS311" s="44"/>
      <c r="AT311" s="58" t="str">
        <f t="shared" si="149"/>
        <v/>
      </c>
      <c r="AU311" s="42"/>
      <c r="AV311" s="42"/>
      <c r="AW311" s="42"/>
      <c r="AX311" s="42"/>
      <c r="AY311" s="42"/>
      <c r="AZ311" s="42"/>
      <c r="BA311" s="54" t="str">
        <f t="shared" si="137"/>
        <v/>
      </c>
      <c r="BB311" s="44"/>
      <c r="BC311" s="42"/>
      <c r="BD311" s="42"/>
      <c r="BE311" s="42"/>
      <c r="BF311" s="42"/>
      <c r="BG311" s="42"/>
      <c r="BH311" s="42"/>
      <c r="BI311" s="54" t="str">
        <f t="shared" si="150"/>
        <v/>
      </c>
      <c r="BJ311" s="44"/>
      <c r="BK311" s="44"/>
      <c r="BL311" s="44"/>
      <c r="BM311" s="44"/>
      <c r="BN311" s="44"/>
      <c r="BO311" s="44"/>
      <c r="BP311" s="58" t="str">
        <f t="shared" si="151"/>
        <v/>
      </c>
      <c r="BQ311" s="42"/>
      <c r="BR311" s="42"/>
      <c r="BS311" s="42"/>
      <c r="BT311" s="42"/>
      <c r="BU311" s="42"/>
      <c r="BV311" s="42"/>
      <c r="BW311" s="54" t="str">
        <f t="shared" si="152"/>
        <v/>
      </c>
      <c r="BX311" s="44"/>
      <c r="BY311" s="44"/>
      <c r="BZ311" s="44"/>
      <c r="CA311" s="44"/>
      <c r="CB311" s="44"/>
      <c r="CC311" s="44"/>
      <c r="CD311" s="58" t="str">
        <f t="shared" si="153"/>
        <v/>
      </c>
      <c r="CE311" s="42"/>
      <c r="CF311" s="42"/>
      <c r="CG311" s="42"/>
      <c r="CH311" s="42"/>
      <c r="CI311" s="42"/>
      <c r="CJ311" s="42"/>
      <c r="CK311" s="54" t="str">
        <f t="shared" si="154"/>
        <v/>
      </c>
      <c r="CL311" s="42"/>
      <c r="CM311" s="44"/>
      <c r="CN311" s="44"/>
      <c r="CO311" s="44"/>
      <c r="CP311" s="44"/>
      <c r="CQ311" s="44"/>
      <c r="CR311" s="44"/>
      <c r="CS311" s="44"/>
      <c r="CT311" s="58" t="str">
        <f t="shared" si="155"/>
        <v/>
      </c>
      <c r="CU311" s="44"/>
      <c r="CV311" s="44"/>
      <c r="CW311" s="44"/>
      <c r="CX311" s="44"/>
      <c r="CY311" s="44"/>
      <c r="CZ311" s="44"/>
      <c r="DA311" s="58" t="str">
        <f t="shared" si="156"/>
        <v/>
      </c>
      <c r="DB311" s="65"/>
      <c r="DC311" s="65"/>
      <c r="DD311" s="65"/>
      <c r="DE311" s="65"/>
      <c r="DF311" s="65"/>
      <c r="DG311" s="65"/>
      <c r="DH311" s="58" t="str">
        <f t="shared" si="157"/>
        <v/>
      </c>
      <c r="DI311" s="65"/>
      <c r="DJ311" s="65"/>
      <c r="DK311" s="65"/>
      <c r="DL311" s="65"/>
      <c r="DM311" s="65"/>
      <c r="DN311" s="65"/>
      <c r="DO311" s="58" t="str">
        <f t="shared" si="158"/>
        <v/>
      </c>
      <c r="DP311" s="77"/>
      <c r="DQ311" s="77"/>
      <c r="DR311" s="65"/>
      <c r="DS311" s="65"/>
      <c r="DT311" s="65"/>
      <c r="DU311" s="65"/>
      <c r="DV311" s="65"/>
      <c r="DW311" s="65"/>
      <c r="DX311" s="58" t="str">
        <f t="shared" si="159"/>
        <v/>
      </c>
      <c r="DY311" s="43"/>
      <c r="DZ311" s="43"/>
      <c r="EA311" s="43"/>
      <c r="EB311" s="44" t="str">
        <f t="shared" si="160"/>
        <v/>
      </c>
      <c r="EC311" s="42"/>
      <c r="ED311" s="42"/>
      <c r="EE311" s="42"/>
      <c r="EF311" s="42"/>
      <c r="EG311" s="42"/>
      <c r="EH311" s="42"/>
      <c r="EI311" s="56" t="str">
        <f t="shared" si="138"/>
        <v/>
      </c>
      <c r="EJ311" s="42"/>
      <c r="EK311" s="42"/>
      <c r="EL311" s="42"/>
      <c r="EM311" s="42"/>
      <c r="EN311" s="42"/>
      <c r="EO311" s="42"/>
      <c r="EP311" s="42"/>
      <c r="EQ311" s="54" t="str">
        <f t="shared" si="139"/>
        <v>0</v>
      </c>
      <c r="ER311" s="42"/>
      <c r="ES311" s="42"/>
      <c r="ET311" s="42"/>
      <c r="EU311" s="42"/>
      <c r="EV311" s="42"/>
      <c r="EW311" s="42"/>
      <c r="EX311" s="42"/>
      <c r="EY311" s="54" t="str">
        <f t="shared" si="140"/>
        <v>0</v>
      </c>
      <c r="EZ311" s="42"/>
      <c r="FA311" s="42"/>
      <c r="FB311" s="42"/>
      <c r="FC311" s="42"/>
      <c r="FD311" s="42"/>
      <c r="FE311" s="42"/>
      <c r="FF311" s="42"/>
      <c r="FG311" s="54" t="str">
        <f t="shared" si="141"/>
        <v/>
      </c>
      <c r="FH311" s="42"/>
      <c r="FI311" s="42"/>
      <c r="FJ311" s="42"/>
      <c r="FK311" s="42"/>
      <c r="FL311" s="42"/>
      <c r="FM311" s="42"/>
      <c r="FN311" s="42"/>
      <c r="FO311" s="54" t="str">
        <f t="shared" si="142"/>
        <v/>
      </c>
      <c r="FP311" s="42"/>
      <c r="FQ311" s="42"/>
      <c r="FR311" s="42"/>
      <c r="FS311" s="42"/>
      <c r="FT311" s="42"/>
      <c r="FU311" s="42"/>
      <c r="FV311" s="42"/>
      <c r="FW311" s="54" t="str">
        <f t="shared" si="143"/>
        <v/>
      </c>
      <c r="FX311" s="42"/>
    </row>
    <row r="312" spans="1:180">
      <c r="A312" s="41"/>
      <c r="B312" s="41"/>
      <c r="C312" s="41"/>
      <c r="D312" s="41"/>
      <c r="E312" s="42"/>
      <c r="F312" s="42"/>
      <c r="G312" s="42"/>
      <c r="H312" s="42"/>
      <c r="I312" s="42"/>
      <c r="J312" s="42"/>
      <c r="K312" s="54" t="str">
        <f t="shared" si="144"/>
        <v/>
      </c>
      <c r="L312" s="43"/>
      <c r="M312" s="43"/>
      <c r="N312" s="43"/>
      <c r="O312" s="43"/>
      <c r="P312" s="43"/>
      <c r="Q312" s="43"/>
      <c r="R312" s="54" t="e">
        <f t="shared" si="145"/>
        <v>#DIV/0!</v>
      </c>
      <c r="S312" s="43"/>
      <c r="T312" s="43"/>
      <c r="U312" s="43"/>
      <c r="V312" s="43"/>
      <c r="W312" s="43"/>
      <c r="X312" s="43"/>
      <c r="Y312" s="56" t="str">
        <f t="shared" si="146"/>
        <v/>
      </c>
      <c r="Z312" s="42"/>
      <c r="AA312" s="42"/>
      <c r="AB312" s="42"/>
      <c r="AC312" s="42"/>
      <c r="AD312" s="42"/>
      <c r="AE312" s="42"/>
      <c r="AF312" s="54" t="e">
        <f t="shared" si="147"/>
        <v>#DIV/0!</v>
      </c>
      <c r="AG312" s="42"/>
      <c r="AH312" s="42"/>
      <c r="AI312" s="42"/>
      <c r="AJ312" s="42"/>
      <c r="AK312" s="42"/>
      <c r="AL312" s="42"/>
      <c r="AM312" s="54" t="str">
        <f t="shared" si="148"/>
        <v/>
      </c>
      <c r="AN312" s="44"/>
      <c r="AO312" s="44"/>
      <c r="AP312" s="44"/>
      <c r="AQ312" s="44"/>
      <c r="AR312" s="44"/>
      <c r="AS312" s="44"/>
      <c r="AT312" s="58" t="str">
        <f t="shared" si="149"/>
        <v/>
      </c>
      <c r="AU312" s="42"/>
      <c r="AV312" s="42"/>
      <c r="AW312" s="42"/>
      <c r="AX312" s="42"/>
      <c r="AY312" s="42"/>
      <c r="AZ312" s="42"/>
      <c r="BA312" s="54" t="str">
        <f t="shared" si="137"/>
        <v/>
      </c>
      <c r="BB312" s="44"/>
      <c r="BC312" s="42"/>
      <c r="BD312" s="42"/>
      <c r="BE312" s="42"/>
      <c r="BF312" s="42"/>
      <c r="BG312" s="42"/>
      <c r="BH312" s="42"/>
      <c r="BI312" s="54" t="str">
        <f t="shared" si="150"/>
        <v/>
      </c>
      <c r="BJ312" s="44"/>
      <c r="BK312" s="44"/>
      <c r="BL312" s="44"/>
      <c r="BM312" s="44"/>
      <c r="BN312" s="44"/>
      <c r="BO312" s="44"/>
      <c r="BP312" s="58" t="str">
        <f t="shared" si="151"/>
        <v/>
      </c>
      <c r="BQ312" s="42"/>
      <c r="BR312" s="42"/>
      <c r="BS312" s="42"/>
      <c r="BT312" s="42"/>
      <c r="BU312" s="42"/>
      <c r="BV312" s="42"/>
      <c r="BW312" s="54" t="str">
        <f t="shared" si="152"/>
        <v/>
      </c>
      <c r="BX312" s="44"/>
      <c r="BY312" s="44"/>
      <c r="BZ312" s="44"/>
      <c r="CA312" s="44"/>
      <c r="CB312" s="44"/>
      <c r="CC312" s="44"/>
      <c r="CD312" s="58" t="str">
        <f t="shared" si="153"/>
        <v/>
      </c>
      <c r="CE312" s="42"/>
      <c r="CF312" s="42"/>
      <c r="CG312" s="42"/>
      <c r="CH312" s="42"/>
      <c r="CI312" s="42"/>
      <c r="CJ312" s="42"/>
      <c r="CK312" s="54" t="str">
        <f t="shared" si="154"/>
        <v/>
      </c>
      <c r="CL312" s="42"/>
      <c r="CM312" s="44"/>
      <c r="CN312" s="44"/>
      <c r="CO312" s="44"/>
      <c r="CP312" s="44"/>
      <c r="CQ312" s="44"/>
      <c r="CR312" s="44"/>
      <c r="CS312" s="44"/>
      <c r="CT312" s="58" t="str">
        <f t="shared" si="155"/>
        <v/>
      </c>
      <c r="CU312" s="44"/>
      <c r="CV312" s="44"/>
      <c r="CW312" s="44"/>
      <c r="CX312" s="44"/>
      <c r="CY312" s="44"/>
      <c r="CZ312" s="44"/>
      <c r="DA312" s="58" t="str">
        <f t="shared" si="156"/>
        <v/>
      </c>
      <c r="DB312" s="65"/>
      <c r="DC312" s="65"/>
      <c r="DD312" s="65"/>
      <c r="DE312" s="65"/>
      <c r="DF312" s="65"/>
      <c r="DG312" s="65"/>
      <c r="DH312" s="58" t="str">
        <f t="shared" si="157"/>
        <v/>
      </c>
      <c r="DI312" s="65"/>
      <c r="DJ312" s="65"/>
      <c r="DK312" s="65"/>
      <c r="DL312" s="65"/>
      <c r="DM312" s="65"/>
      <c r="DN312" s="65"/>
      <c r="DO312" s="58" t="str">
        <f t="shared" si="158"/>
        <v/>
      </c>
      <c r="DP312" s="77"/>
      <c r="DQ312" s="77"/>
      <c r="DR312" s="65"/>
      <c r="DS312" s="65"/>
      <c r="DT312" s="65"/>
      <c r="DU312" s="65"/>
      <c r="DV312" s="65"/>
      <c r="DW312" s="65"/>
      <c r="DX312" s="58" t="str">
        <f t="shared" si="159"/>
        <v/>
      </c>
      <c r="DY312" s="43"/>
      <c r="DZ312" s="43"/>
      <c r="EA312" s="43"/>
      <c r="EB312" s="44" t="str">
        <f t="shared" si="160"/>
        <v/>
      </c>
      <c r="EC312" s="42"/>
      <c r="ED312" s="42"/>
      <c r="EE312" s="42"/>
      <c r="EF312" s="42"/>
      <c r="EG312" s="42"/>
      <c r="EH312" s="42"/>
      <c r="EI312" s="56" t="str">
        <f t="shared" si="138"/>
        <v/>
      </c>
      <c r="EJ312" s="42"/>
      <c r="EK312" s="42"/>
      <c r="EL312" s="42"/>
      <c r="EM312" s="42"/>
      <c r="EN312" s="42"/>
      <c r="EO312" s="42"/>
      <c r="EP312" s="42"/>
      <c r="EQ312" s="54" t="str">
        <f t="shared" si="139"/>
        <v>0</v>
      </c>
      <c r="ER312" s="42"/>
      <c r="ES312" s="42"/>
      <c r="ET312" s="42"/>
      <c r="EU312" s="42"/>
      <c r="EV312" s="42"/>
      <c r="EW312" s="42"/>
      <c r="EX312" s="42"/>
      <c r="EY312" s="54" t="str">
        <f t="shared" si="140"/>
        <v>0</v>
      </c>
      <c r="EZ312" s="42"/>
      <c r="FA312" s="42"/>
      <c r="FB312" s="42"/>
      <c r="FC312" s="42"/>
      <c r="FD312" s="42"/>
      <c r="FE312" s="42"/>
      <c r="FF312" s="42"/>
      <c r="FG312" s="54" t="str">
        <f t="shared" si="141"/>
        <v/>
      </c>
      <c r="FH312" s="42"/>
      <c r="FI312" s="42"/>
      <c r="FJ312" s="42"/>
      <c r="FK312" s="42"/>
      <c r="FL312" s="42"/>
      <c r="FM312" s="42"/>
      <c r="FN312" s="42"/>
      <c r="FO312" s="54" t="str">
        <f t="shared" si="142"/>
        <v/>
      </c>
      <c r="FP312" s="42"/>
      <c r="FQ312" s="42"/>
      <c r="FR312" s="42"/>
      <c r="FS312" s="42"/>
      <c r="FT312" s="42"/>
      <c r="FU312" s="42"/>
      <c r="FV312" s="42"/>
      <c r="FW312" s="54" t="str">
        <f t="shared" si="143"/>
        <v/>
      </c>
      <c r="FX312" s="42"/>
    </row>
    <row r="313" spans="1:180">
      <c r="A313" s="41"/>
      <c r="B313" s="41"/>
      <c r="C313" s="41"/>
      <c r="D313" s="41"/>
      <c r="E313" s="42"/>
      <c r="F313" s="42"/>
      <c r="G313" s="42"/>
      <c r="H313" s="42"/>
      <c r="I313" s="42"/>
      <c r="J313" s="42"/>
      <c r="K313" s="54" t="str">
        <f t="shared" si="144"/>
        <v/>
      </c>
      <c r="L313" s="43"/>
      <c r="M313" s="43"/>
      <c r="N313" s="43"/>
      <c r="O313" s="43"/>
      <c r="P313" s="43"/>
      <c r="Q313" s="43"/>
      <c r="R313" s="54" t="e">
        <f t="shared" si="145"/>
        <v>#DIV/0!</v>
      </c>
      <c r="S313" s="43"/>
      <c r="T313" s="43"/>
      <c r="U313" s="43"/>
      <c r="V313" s="43"/>
      <c r="W313" s="43"/>
      <c r="X313" s="43"/>
      <c r="Y313" s="56" t="str">
        <f t="shared" si="146"/>
        <v/>
      </c>
      <c r="Z313" s="42"/>
      <c r="AA313" s="42"/>
      <c r="AB313" s="42"/>
      <c r="AC313" s="42"/>
      <c r="AD313" s="42"/>
      <c r="AE313" s="42"/>
      <c r="AF313" s="54" t="e">
        <f t="shared" si="147"/>
        <v>#DIV/0!</v>
      </c>
      <c r="AG313" s="42"/>
      <c r="AH313" s="42"/>
      <c r="AI313" s="42"/>
      <c r="AJ313" s="42"/>
      <c r="AK313" s="42"/>
      <c r="AL313" s="42"/>
      <c r="AM313" s="54" t="str">
        <f t="shared" si="148"/>
        <v/>
      </c>
      <c r="AN313" s="44"/>
      <c r="AO313" s="44"/>
      <c r="AP313" s="44"/>
      <c r="AQ313" s="44"/>
      <c r="AR313" s="44"/>
      <c r="AS313" s="44"/>
      <c r="AT313" s="58" t="str">
        <f t="shared" si="149"/>
        <v/>
      </c>
      <c r="AU313" s="42"/>
      <c r="AV313" s="42"/>
      <c r="AW313" s="42"/>
      <c r="AX313" s="42"/>
      <c r="AY313" s="42"/>
      <c r="AZ313" s="42"/>
      <c r="BA313" s="54" t="str">
        <f t="shared" si="137"/>
        <v/>
      </c>
      <c r="BB313" s="44"/>
      <c r="BC313" s="42"/>
      <c r="BD313" s="42"/>
      <c r="BE313" s="42"/>
      <c r="BF313" s="42"/>
      <c r="BG313" s="42"/>
      <c r="BH313" s="42"/>
      <c r="BI313" s="54" t="str">
        <f t="shared" si="150"/>
        <v/>
      </c>
      <c r="BJ313" s="44"/>
      <c r="BK313" s="44"/>
      <c r="BL313" s="44"/>
      <c r="BM313" s="44"/>
      <c r="BN313" s="44"/>
      <c r="BO313" s="44"/>
      <c r="BP313" s="58" t="str">
        <f t="shared" si="151"/>
        <v/>
      </c>
      <c r="BQ313" s="42"/>
      <c r="BR313" s="42"/>
      <c r="BS313" s="42"/>
      <c r="BT313" s="42"/>
      <c r="BU313" s="42"/>
      <c r="BV313" s="42"/>
      <c r="BW313" s="54" t="str">
        <f t="shared" si="152"/>
        <v/>
      </c>
      <c r="BX313" s="44"/>
      <c r="BY313" s="44"/>
      <c r="BZ313" s="44"/>
      <c r="CA313" s="44"/>
      <c r="CB313" s="44"/>
      <c r="CC313" s="44"/>
      <c r="CD313" s="58" t="str">
        <f t="shared" si="153"/>
        <v/>
      </c>
      <c r="CE313" s="42"/>
      <c r="CF313" s="42"/>
      <c r="CG313" s="42"/>
      <c r="CH313" s="42"/>
      <c r="CI313" s="42"/>
      <c r="CJ313" s="42"/>
      <c r="CK313" s="54" t="str">
        <f t="shared" si="154"/>
        <v/>
      </c>
      <c r="CL313" s="42"/>
      <c r="CM313" s="44"/>
      <c r="CN313" s="44"/>
      <c r="CO313" s="44"/>
      <c r="CP313" s="44"/>
      <c r="CQ313" s="44"/>
      <c r="CR313" s="44"/>
      <c r="CS313" s="44"/>
      <c r="CT313" s="58" t="str">
        <f t="shared" si="155"/>
        <v/>
      </c>
      <c r="CU313" s="44"/>
      <c r="CV313" s="44"/>
      <c r="CW313" s="44"/>
      <c r="CX313" s="44"/>
      <c r="CY313" s="44"/>
      <c r="CZ313" s="44"/>
      <c r="DA313" s="58" t="str">
        <f t="shared" si="156"/>
        <v/>
      </c>
      <c r="DB313" s="65"/>
      <c r="DC313" s="65"/>
      <c r="DD313" s="65"/>
      <c r="DE313" s="65"/>
      <c r="DF313" s="65"/>
      <c r="DG313" s="65"/>
      <c r="DH313" s="58" t="str">
        <f t="shared" si="157"/>
        <v/>
      </c>
      <c r="DI313" s="65"/>
      <c r="DJ313" s="65"/>
      <c r="DK313" s="65"/>
      <c r="DL313" s="65"/>
      <c r="DM313" s="65"/>
      <c r="DN313" s="65"/>
      <c r="DO313" s="58" t="str">
        <f t="shared" si="158"/>
        <v/>
      </c>
      <c r="DP313" s="77"/>
      <c r="DQ313" s="77"/>
      <c r="DR313" s="65"/>
      <c r="DS313" s="65"/>
      <c r="DT313" s="65"/>
      <c r="DU313" s="65"/>
      <c r="DV313" s="65"/>
      <c r="DW313" s="65"/>
      <c r="DX313" s="58" t="str">
        <f t="shared" si="159"/>
        <v/>
      </c>
      <c r="DY313" s="43"/>
      <c r="DZ313" s="43"/>
      <c r="EA313" s="43"/>
      <c r="EB313" s="44" t="str">
        <f t="shared" si="160"/>
        <v/>
      </c>
      <c r="EC313" s="42"/>
      <c r="ED313" s="42"/>
      <c r="EE313" s="42"/>
      <c r="EF313" s="42"/>
      <c r="EG313" s="42"/>
      <c r="EH313" s="42"/>
      <c r="EI313" s="56" t="str">
        <f t="shared" si="138"/>
        <v/>
      </c>
      <c r="EJ313" s="42"/>
      <c r="EK313" s="42"/>
      <c r="EL313" s="42"/>
      <c r="EM313" s="42"/>
      <c r="EN313" s="42"/>
      <c r="EO313" s="42"/>
      <c r="EP313" s="42"/>
      <c r="EQ313" s="54" t="str">
        <f t="shared" si="139"/>
        <v>0</v>
      </c>
      <c r="ER313" s="42"/>
      <c r="ES313" s="42"/>
      <c r="ET313" s="42"/>
      <c r="EU313" s="42"/>
      <c r="EV313" s="42"/>
      <c r="EW313" s="42"/>
      <c r="EX313" s="42"/>
      <c r="EY313" s="54" t="str">
        <f t="shared" si="140"/>
        <v>0</v>
      </c>
      <c r="EZ313" s="42"/>
      <c r="FA313" s="42"/>
      <c r="FB313" s="42"/>
      <c r="FC313" s="42"/>
      <c r="FD313" s="42"/>
      <c r="FE313" s="42"/>
      <c r="FF313" s="42"/>
      <c r="FG313" s="54" t="str">
        <f t="shared" si="141"/>
        <v/>
      </c>
      <c r="FH313" s="42"/>
      <c r="FI313" s="42"/>
      <c r="FJ313" s="42"/>
      <c r="FK313" s="42"/>
      <c r="FL313" s="42"/>
      <c r="FM313" s="42"/>
      <c r="FN313" s="42"/>
      <c r="FO313" s="54" t="str">
        <f t="shared" si="142"/>
        <v/>
      </c>
      <c r="FP313" s="42"/>
      <c r="FQ313" s="42"/>
      <c r="FR313" s="42"/>
      <c r="FS313" s="42"/>
      <c r="FT313" s="42"/>
      <c r="FU313" s="42"/>
      <c r="FV313" s="42"/>
      <c r="FW313" s="54" t="str">
        <f t="shared" si="143"/>
        <v/>
      </c>
      <c r="FX313" s="42"/>
    </row>
    <row r="314" spans="1:180">
      <c r="A314" s="41"/>
      <c r="B314" s="41"/>
      <c r="C314" s="41"/>
      <c r="D314" s="41"/>
      <c r="E314" s="42"/>
      <c r="F314" s="42"/>
      <c r="G314" s="42"/>
      <c r="H314" s="42"/>
      <c r="I314" s="42"/>
      <c r="J314" s="42"/>
      <c r="K314" s="54" t="str">
        <f t="shared" si="144"/>
        <v/>
      </c>
      <c r="L314" s="43"/>
      <c r="M314" s="43"/>
      <c r="N314" s="43"/>
      <c r="O314" s="43"/>
      <c r="P314" s="43"/>
      <c r="Q314" s="43"/>
      <c r="R314" s="54" t="e">
        <f t="shared" si="145"/>
        <v>#DIV/0!</v>
      </c>
      <c r="S314" s="43"/>
      <c r="T314" s="43"/>
      <c r="U314" s="43"/>
      <c r="V314" s="43"/>
      <c r="W314" s="43"/>
      <c r="X314" s="43"/>
      <c r="Y314" s="56" t="str">
        <f t="shared" si="146"/>
        <v/>
      </c>
      <c r="Z314" s="42"/>
      <c r="AA314" s="42"/>
      <c r="AB314" s="42"/>
      <c r="AC314" s="42"/>
      <c r="AD314" s="42"/>
      <c r="AE314" s="42"/>
      <c r="AF314" s="54" t="e">
        <f t="shared" si="147"/>
        <v>#DIV/0!</v>
      </c>
      <c r="AG314" s="42"/>
      <c r="AH314" s="42"/>
      <c r="AI314" s="42"/>
      <c r="AJ314" s="42"/>
      <c r="AK314" s="42"/>
      <c r="AL314" s="42"/>
      <c r="AM314" s="54" t="str">
        <f t="shared" si="148"/>
        <v/>
      </c>
      <c r="AN314" s="44"/>
      <c r="AO314" s="44"/>
      <c r="AP314" s="44"/>
      <c r="AQ314" s="44"/>
      <c r="AR314" s="44"/>
      <c r="AS314" s="44"/>
      <c r="AT314" s="58" t="str">
        <f t="shared" si="149"/>
        <v/>
      </c>
      <c r="AU314" s="42"/>
      <c r="AV314" s="42"/>
      <c r="AW314" s="42"/>
      <c r="AX314" s="42"/>
      <c r="AY314" s="42"/>
      <c r="AZ314" s="42"/>
      <c r="BA314" s="54" t="str">
        <f t="shared" si="137"/>
        <v/>
      </c>
      <c r="BB314" s="44"/>
      <c r="BC314" s="42"/>
      <c r="BD314" s="42"/>
      <c r="BE314" s="42"/>
      <c r="BF314" s="42"/>
      <c r="BG314" s="42"/>
      <c r="BH314" s="42"/>
      <c r="BI314" s="54" t="str">
        <f t="shared" si="150"/>
        <v/>
      </c>
      <c r="BJ314" s="44"/>
      <c r="BK314" s="44"/>
      <c r="BL314" s="44"/>
      <c r="BM314" s="44"/>
      <c r="BN314" s="44"/>
      <c r="BO314" s="44"/>
      <c r="BP314" s="58" t="str">
        <f t="shared" si="151"/>
        <v/>
      </c>
      <c r="BQ314" s="42"/>
      <c r="BR314" s="42"/>
      <c r="BS314" s="42"/>
      <c r="BT314" s="42"/>
      <c r="BU314" s="42"/>
      <c r="BV314" s="42"/>
      <c r="BW314" s="54" t="str">
        <f t="shared" si="152"/>
        <v/>
      </c>
      <c r="BX314" s="44"/>
      <c r="BY314" s="44"/>
      <c r="BZ314" s="44"/>
      <c r="CA314" s="44"/>
      <c r="CB314" s="44"/>
      <c r="CC314" s="44"/>
      <c r="CD314" s="58" t="str">
        <f t="shared" si="153"/>
        <v/>
      </c>
      <c r="CE314" s="42"/>
      <c r="CF314" s="42"/>
      <c r="CG314" s="42"/>
      <c r="CH314" s="42"/>
      <c r="CI314" s="42"/>
      <c r="CJ314" s="42"/>
      <c r="CK314" s="54" t="str">
        <f t="shared" si="154"/>
        <v/>
      </c>
      <c r="CL314" s="42"/>
      <c r="CM314" s="44"/>
      <c r="CN314" s="44"/>
      <c r="CO314" s="44"/>
      <c r="CP314" s="44"/>
      <c r="CQ314" s="44"/>
      <c r="CR314" s="44"/>
      <c r="CS314" s="44"/>
      <c r="CT314" s="58" t="str">
        <f t="shared" si="155"/>
        <v/>
      </c>
      <c r="CU314" s="44"/>
      <c r="CV314" s="44"/>
      <c r="CW314" s="44"/>
      <c r="CX314" s="44"/>
      <c r="CY314" s="44"/>
      <c r="CZ314" s="44"/>
      <c r="DA314" s="58" t="str">
        <f t="shared" si="156"/>
        <v/>
      </c>
      <c r="DB314" s="65"/>
      <c r="DC314" s="65"/>
      <c r="DD314" s="65"/>
      <c r="DE314" s="65"/>
      <c r="DF314" s="65"/>
      <c r="DG314" s="65"/>
      <c r="DH314" s="58" t="str">
        <f t="shared" si="157"/>
        <v/>
      </c>
      <c r="DI314" s="65"/>
      <c r="DJ314" s="65"/>
      <c r="DK314" s="65"/>
      <c r="DL314" s="65"/>
      <c r="DM314" s="65"/>
      <c r="DN314" s="65"/>
      <c r="DO314" s="58" t="str">
        <f t="shared" si="158"/>
        <v/>
      </c>
      <c r="DP314" s="77"/>
      <c r="DQ314" s="77"/>
      <c r="DR314" s="65"/>
      <c r="DS314" s="65"/>
      <c r="DT314" s="65"/>
      <c r="DU314" s="65"/>
      <c r="DV314" s="65"/>
      <c r="DW314" s="65"/>
      <c r="DX314" s="58" t="str">
        <f t="shared" si="159"/>
        <v/>
      </c>
      <c r="DY314" s="43"/>
      <c r="DZ314" s="43"/>
      <c r="EA314" s="43"/>
      <c r="EB314" s="44" t="str">
        <f t="shared" si="160"/>
        <v/>
      </c>
      <c r="EC314" s="42"/>
      <c r="ED314" s="42"/>
      <c r="EE314" s="42"/>
      <c r="EF314" s="42"/>
      <c r="EG314" s="42"/>
      <c r="EH314" s="42"/>
      <c r="EI314" s="56" t="str">
        <f t="shared" si="138"/>
        <v/>
      </c>
      <c r="EJ314" s="42"/>
      <c r="EK314" s="42"/>
      <c r="EL314" s="42"/>
      <c r="EM314" s="42"/>
      <c r="EN314" s="42"/>
      <c r="EO314" s="42"/>
      <c r="EP314" s="42"/>
      <c r="EQ314" s="54" t="str">
        <f t="shared" si="139"/>
        <v>0</v>
      </c>
      <c r="ER314" s="42"/>
      <c r="ES314" s="42"/>
      <c r="ET314" s="42"/>
      <c r="EU314" s="42"/>
      <c r="EV314" s="42"/>
      <c r="EW314" s="42"/>
      <c r="EX314" s="42"/>
      <c r="EY314" s="54" t="str">
        <f t="shared" si="140"/>
        <v>0</v>
      </c>
      <c r="EZ314" s="42"/>
      <c r="FA314" s="42"/>
      <c r="FB314" s="42"/>
      <c r="FC314" s="42"/>
      <c r="FD314" s="42"/>
      <c r="FE314" s="42"/>
      <c r="FF314" s="42"/>
      <c r="FG314" s="54" t="str">
        <f t="shared" si="141"/>
        <v/>
      </c>
      <c r="FH314" s="42"/>
      <c r="FI314" s="42"/>
      <c r="FJ314" s="42"/>
      <c r="FK314" s="42"/>
      <c r="FL314" s="42"/>
      <c r="FM314" s="42"/>
      <c r="FN314" s="42"/>
      <c r="FO314" s="54" t="str">
        <f t="shared" si="142"/>
        <v/>
      </c>
      <c r="FP314" s="42"/>
      <c r="FQ314" s="42"/>
      <c r="FR314" s="42"/>
      <c r="FS314" s="42"/>
      <c r="FT314" s="42"/>
      <c r="FU314" s="42"/>
      <c r="FV314" s="42"/>
      <c r="FW314" s="54" t="str">
        <f t="shared" si="143"/>
        <v/>
      </c>
      <c r="FX314" s="42"/>
    </row>
    <row r="315" spans="1:180">
      <c r="A315" s="41"/>
      <c r="B315" s="41"/>
      <c r="C315" s="41"/>
      <c r="D315" s="41"/>
      <c r="E315" s="42"/>
      <c r="F315" s="42"/>
      <c r="G315" s="42"/>
      <c r="H315" s="42"/>
      <c r="I315" s="42"/>
      <c r="J315" s="42"/>
      <c r="K315" s="54" t="str">
        <f t="shared" si="144"/>
        <v/>
      </c>
      <c r="L315" s="43"/>
      <c r="M315" s="43"/>
      <c r="N315" s="43"/>
      <c r="O315" s="43"/>
      <c r="P315" s="43"/>
      <c r="Q315" s="43"/>
      <c r="R315" s="54" t="e">
        <f t="shared" si="145"/>
        <v>#DIV/0!</v>
      </c>
      <c r="S315" s="43"/>
      <c r="T315" s="43"/>
      <c r="U315" s="43"/>
      <c r="V315" s="43"/>
      <c r="W315" s="43"/>
      <c r="X315" s="43"/>
      <c r="Y315" s="56" t="str">
        <f t="shared" si="146"/>
        <v/>
      </c>
      <c r="Z315" s="42"/>
      <c r="AA315" s="42"/>
      <c r="AB315" s="42"/>
      <c r="AC315" s="42"/>
      <c r="AD315" s="42"/>
      <c r="AE315" s="42"/>
      <c r="AF315" s="54" t="e">
        <f t="shared" si="147"/>
        <v>#DIV/0!</v>
      </c>
      <c r="AG315" s="42"/>
      <c r="AH315" s="42"/>
      <c r="AI315" s="42"/>
      <c r="AJ315" s="42"/>
      <c r="AK315" s="42"/>
      <c r="AL315" s="42"/>
      <c r="AM315" s="54" t="str">
        <f t="shared" si="148"/>
        <v/>
      </c>
      <c r="AN315" s="44"/>
      <c r="AO315" s="44"/>
      <c r="AP315" s="44"/>
      <c r="AQ315" s="44"/>
      <c r="AR315" s="44"/>
      <c r="AS315" s="44"/>
      <c r="AT315" s="58" t="str">
        <f t="shared" si="149"/>
        <v/>
      </c>
      <c r="AU315" s="42"/>
      <c r="AV315" s="42"/>
      <c r="AW315" s="42"/>
      <c r="AX315" s="42"/>
      <c r="AY315" s="42"/>
      <c r="AZ315" s="42"/>
      <c r="BA315" s="54" t="str">
        <f t="shared" si="137"/>
        <v/>
      </c>
      <c r="BB315" s="44"/>
      <c r="BC315" s="42"/>
      <c r="BD315" s="42"/>
      <c r="BE315" s="42"/>
      <c r="BF315" s="42"/>
      <c r="BG315" s="42"/>
      <c r="BH315" s="42"/>
      <c r="BI315" s="54" t="str">
        <f t="shared" si="150"/>
        <v/>
      </c>
      <c r="BJ315" s="44"/>
      <c r="BK315" s="44"/>
      <c r="BL315" s="44"/>
      <c r="BM315" s="44"/>
      <c r="BN315" s="44"/>
      <c r="BO315" s="44"/>
      <c r="BP315" s="58" t="str">
        <f t="shared" si="151"/>
        <v/>
      </c>
      <c r="BQ315" s="42"/>
      <c r="BR315" s="42"/>
      <c r="BS315" s="42"/>
      <c r="BT315" s="42"/>
      <c r="BU315" s="42"/>
      <c r="BV315" s="42"/>
      <c r="BW315" s="54" t="str">
        <f t="shared" si="152"/>
        <v/>
      </c>
      <c r="BX315" s="44"/>
      <c r="BY315" s="44"/>
      <c r="BZ315" s="44"/>
      <c r="CA315" s="44"/>
      <c r="CB315" s="44"/>
      <c r="CC315" s="44"/>
      <c r="CD315" s="58" t="str">
        <f t="shared" si="153"/>
        <v/>
      </c>
      <c r="CE315" s="42"/>
      <c r="CF315" s="42"/>
      <c r="CG315" s="42"/>
      <c r="CH315" s="42"/>
      <c r="CI315" s="42"/>
      <c r="CJ315" s="42"/>
      <c r="CK315" s="54" t="str">
        <f t="shared" si="154"/>
        <v/>
      </c>
      <c r="CL315" s="42"/>
      <c r="CM315" s="44"/>
      <c r="CN315" s="44"/>
      <c r="CO315" s="44"/>
      <c r="CP315" s="44"/>
      <c r="CQ315" s="44"/>
      <c r="CR315" s="44"/>
      <c r="CS315" s="44"/>
      <c r="CT315" s="58" t="str">
        <f t="shared" si="155"/>
        <v/>
      </c>
      <c r="CU315" s="44"/>
      <c r="CV315" s="44"/>
      <c r="CW315" s="44"/>
      <c r="CX315" s="44"/>
      <c r="CY315" s="44"/>
      <c r="CZ315" s="44"/>
      <c r="DA315" s="58" t="str">
        <f t="shared" si="156"/>
        <v/>
      </c>
      <c r="DB315" s="65"/>
      <c r="DC315" s="65"/>
      <c r="DD315" s="65"/>
      <c r="DE315" s="65"/>
      <c r="DF315" s="65"/>
      <c r="DG315" s="65"/>
      <c r="DH315" s="58" t="str">
        <f t="shared" si="157"/>
        <v/>
      </c>
      <c r="DI315" s="65"/>
      <c r="DJ315" s="65"/>
      <c r="DK315" s="65"/>
      <c r="DL315" s="65"/>
      <c r="DM315" s="65"/>
      <c r="DN315" s="65"/>
      <c r="DO315" s="58" t="str">
        <f t="shared" si="158"/>
        <v/>
      </c>
      <c r="DP315" s="77"/>
      <c r="DQ315" s="77"/>
      <c r="DR315" s="65"/>
      <c r="DS315" s="65"/>
      <c r="DT315" s="65"/>
      <c r="DU315" s="65"/>
      <c r="DV315" s="65"/>
      <c r="DW315" s="65"/>
      <c r="DX315" s="58" t="str">
        <f t="shared" si="159"/>
        <v/>
      </c>
      <c r="DY315" s="43"/>
      <c r="DZ315" s="43"/>
      <c r="EA315" s="43"/>
      <c r="EB315" s="44" t="str">
        <f t="shared" si="160"/>
        <v/>
      </c>
      <c r="EC315" s="42"/>
      <c r="ED315" s="42"/>
      <c r="EE315" s="42"/>
      <c r="EF315" s="42"/>
      <c r="EG315" s="42"/>
      <c r="EH315" s="42"/>
      <c r="EI315" s="56" t="str">
        <f t="shared" si="138"/>
        <v/>
      </c>
      <c r="EJ315" s="42"/>
      <c r="EK315" s="42"/>
      <c r="EL315" s="42"/>
      <c r="EM315" s="42"/>
      <c r="EN315" s="42"/>
      <c r="EO315" s="42"/>
      <c r="EP315" s="42"/>
      <c r="EQ315" s="54" t="str">
        <f t="shared" si="139"/>
        <v>0</v>
      </c>
      <c r="ER315" s="42"/>
      <c r="ES315" s="42"/>
      <c r="ET315" s="42"/>
      <c r="EU315" s="42"/>
      <c r="EV315" s="42"/>
      <c r="EW315" s="42"/>
      <c r="EX315" s="42"/>
      <c r="EY315" s="54" t="str">
        <f t="shared" si="140"/>
        <v>0</v>
      </c>
      <c r="EZ315" s="42"/>
      <c r="FA315" s="42"/>
      <c r="FB315" s="42"/>
      <c r="FC315" s="42"/>
      <c r="FD315" s="42"/>
      <c r="FE315" s="42"/>
      <c r="FF315" s="42"/>
      <c r="FG315" s="54" t="str">
        <f t="shared" si="141"/>
        <v/>
      </c>
      <c r="FH315" s="42"/>
      <c r="FI315" s="42"/>
      <c r="FJ315" s="42"/>
      <c r="FK315" s="42"/>
      <c r="FL315" s="42"/>
      <c r="FM315" s="42"/>
      <c r="FN315" s="42"/>
      <c r="FO315" s="54" t="str">
        <f t="shared" si="142"/>
        <v/>
      </c>
      <c r="FP315" s="42"/>
      <c r="FQ315" s="42"/>
      <c r="FR315" s="42"/>
      <c r="FS315" s="42"/>
      <c r="FT315" s="42"/>
      <c r="FU315" s="42"/>
      <c r="FV315" s="42"/>
      <c r="FW315" s="54" t="str">
        <f t="shared" si="143"/>
        <v/>
      </c>
      <c r="FX315" s="42"/>
    </row>
    <row r="316" spans="1:180">
      <c r="A316" s="41"/>
      <c r="B316" s="41"/>
      <c r="C316" s="41"/>
      <c r="D316" s="41"/>
      <c r="E316" s="42"/>
      <c r="F316" s="42"/>
      <c r="G316" s="42"/>
      <c r="H316" s="42"/>
      <c r="I316" s="42"/>
      <c r="J316" s="42"/>
      <c r="K316" s="54" t="str">
        <f t="shared" si="144"/>
        <v/>
      </c>
      <c r="L316" s="43"/>
      <c r="M316" s="43"/>
      <c r="N316" s="43"/>
      <c r="O316" s="43"/>
      <c r="P316" s="43"/>
      <c r="Q316" s="43"/>
      <c r="R316" s="54" t="e">
        <f t="shared" si="145"/>
        <v>#DIV/0!</v>
      </c>
      <c r="S316" s="43"/>
      <c r="T316" s="43"/>
      <c r="U316" s="43"/>
      <c r="V316" s="43"/>
      <c r="W316" s="43"/>
      <c r="X316" s="43"/>
      <c r="Y316" s="56" t="str">
        <f t="shared" si="146"/>
        <v/>
      </c>
      <c r="Z316" s="42"/>
      <c r="AA316" s="42"/>
      <c r="AB316" s="42"/>
      <c r="AC316" s="42"/>
      <c r="AD316" s="42"/>
      <c r="AE316" s="42"/>
      <c r="AF316" s="54" t="e">
        <f t="shared" si="147"/>
        <v>#DIV/0!</v>
      </c>
      <c r="AG316" s="42"/>
      <c r="AH316" s="42"/>
      <c r="AI316" s="42"/>
      <c r="AJ316" s="42"/>
      <c r="AK316" s="42"/>
      <c r="AL316" s="42"/>
      <c r="AM316" s="54" t="str">
        <f t="shared" si="148"/>
        <v/>
      </c>
      <c r="AN316" s="44"/>
      <c r="AO316" s="44"/>
      <c r="AP316" s="44"/>
      <c r="AQ316" s="44"/>
      <c r="AR316" s="44"/>
      <c r="AS316" s="44"/>
      <c r="AT316" s="58" t="str">
        <f t="shared" si="149"/>
        <v/>
      </c>
      <c r="AU316" s="42"/>
      <c r="AV316" s="42"/>
      <c r="AW316" s="42"/>
      <c r="AX316" s="42"/>
      <c r="AY316" s="42"/>
      <c r="AZ316" s="42"/>
      <c r="BA316" s="54" t="str">
        <f t="shared" si="137"/>
        <v/>
      </c>
      <c r="BB316" s="44"/>
      <c r="BC316" s="42"/>
      <c r="BD316" s="42"/>
      <c r="BE316" s="42"/>
      <c r="BF316" s="42"/>
      <c r="BG316" s="42"/>
      <c r="BH316" s="42"/>
      <c r="BI316" s="54" t="str">
        <f t="shared" si="150"/>
        <v/>
      </c>
      <c r="BJ316" s="44"/>
      <c r="BK316" s="44"/>
      <c r="BL316" s="44"/>
      <c r="BM316" s="44"/>
      <c r="BN316" s="44"/>
      <c r="BO316" s="44"/>
      <c r="BP316" s="58" t="str">
        <f t="shared" si="151"/>
        <v/>
      </c>
      <c r="BQ316" s="42"/>
      <c r="BR316" s="42"/>
      <c r="BS316" s="42"/>
      <c r="BT316" s="42"/>
      <c r="BU316" s="42"/>
      <c r="BV316" s="42"/>
      <c r="BW316" s="54" t="str">
        <f t="shared" si="152"/>
        <v/>
      </c>
      <c r="BX316" s="44"/>
      <c r="BY316" s="44"/>
      <c r="BZ316" s="44"/>
      <c r="CA316" s="44"/>
      <c r="CB316" s="44"/>
      <c r="CC316" s="44"/>
      <c r="CD316" s="58" t="str">
        <f t="shared" si="153"/>
        <v/>
      </c>
      <c r="CE316" s="42"/>
      <c r="CF316" s="42"/>
      <c r="CG316" s="42"/>
      <c r="CH316" s="42"/>
      <c r="CI316" s="42"/>
      <c r="CJ316" s="42"/>
      <c r="CK316" s="54" t="str">
        <f t="shared" si="154"/>
        <v/>
      </c>
      <c r="CL316" s="42"/>
      <c r="CM316" s="44"/>
      <c r="CN316" s="44"/>
      <c r="CO316" s="44"/>
      <c r="CP316" s="44"/>
      <c r="CQ316" s="44"/>
      <c r="CR316" s="44"/>
      <c r="CS316" s="44"/>
      <c r="CT316" s="58" t="str">
        <f t="shared" si="155"/>
        <v/>
      </c>
      <c r="CU316" s="44"/>
      <c r="CV316" s="44"/>
      <c r="CW316" s="44"/>
      <c r="CX316" s="44"/>
      <c r="CY316" s="44"/>
      <c r="CZ316" s="44"/>
      <c r="DA316" s="58" t="str">
        <f t="shared" si="156"/>
        <v/>
      </c>
      <c r="DB316" s="65"/>
      <c r="DC316" s="65"/>
      <c r="DD316" s="65"/>
      <c r="DE316" s="65"/>
      <c r="DF316" s="65"/>
      <c r="DG316" s="65"/>
      <c r="DH316" s="58" t="str">
        <f t="shared" si="157"/>
        <v/>
      </c>
      <c r="DI316" s="65"/>
      <c r="DJ316" s="65"/>
      <c r="DK316" s="65"/>
      <c r="DL316" s="65"/>
      <c r="DM316" s="65"/>
      <c r="DN316" s="65"/>
      <c r="DO316" s="58" t="str">
        <f t="shared" si="158"/>
        <v/>
      </c>
      <c r="DP316" s="77"/>
      <c r="DQ316" s="77"/>
      <c r="DR316" s="65"/>
      <c r="DS316" s="65"/>
      <c r="DT316" s="65"/>
      <c r="DU316" s="65"/>
      <c r="DV316" s="65"/>
      <c r="DW316" s="65"/>
      <c r="DX316" s="58" t="str">
        <f t="shared" si="159"/>
        <v/>
      </c>
      <c r="DY316" s="43"/>
      <c r="DZ316" s="43"/>
      <c r="EA316" s="43"/>
      <c r="EB316" s="44" t="str">
        <f t="shared" si="160"/>
        <v/>
      </c>
      <c r="EC316" s="42"/>
      <c r="ED316" s="42"/>
      <c r="EE316" s="42"/>
      <c r="EF316" s="42"/>
      <c r="EG316" s="42"/>
      <c r="EH316" s="42"/>
      <c r="EI316" s="56" t="str">
        <f t="shared" si="138"/>
        <v/>
      </c>
      <c r="EJ316" s="42"/>
      <c r="EK316" s="42"/>
      <c r="EL316" s="42"/>
      <c r="EM316" s="42"/>
      <c r="EN316" s="42"/>
      <c r="EO316" s="42"/>
      <c r="EP316" s="42"/>
      <c r="EQ316" s="54" t="str">
        <f t="shared" si="139"/>
        <v>0</v>
      </c>
      <c r="ER316" s="42"/>
      <c r="ES316" s="42"/>
      <c r="ET316" s="42"/>
      <c r="EU316" s="42"/>
      <c r="EV316" s="42"/>
      <c r="EW316" s="42"/>
      <c r="EX316" s="42"/>
      <c r="EY316" s="54" t="str">
        <f t="shared" si="140"/>
        <v>0</v>
      </c>
      <c r="EZ316" s="42"/>
      <c r="FA316" s="42"/>
      <c r="FB316" s="42"/>
      <c r="FC316" s="42"/>
      <c r="FD316" s="42"/>
      <c r="FE316" s="42"/>
      <c r="FF316" s="42"/>
      <c r="FG316" s="54" t="str">
        <f t="shared" si="141"/>
        <v/>
      </c>
      <c r="FH316" s="42"/>
      <c r="FI316" s="42"/>
      <c r="FJ316" s="42"/>
      <c r="FK316" s="42"/>
      <c r="FL316" s="42"/>
      <c r="FM316" s="42"/>
      <c r="FN316" s="42"/>
      <c r="FO316" s="54" t="str">
        <f t="shared" si="142"/>
        <v/>
      </c>
      <c r="FP316" s="42"/>
      <c r="FQ316" s="42"/>
      <c r="FR316" s="42"/>
      <c r="FS316" s="42"/>
      <c r="FT316" s="42"/>
      <c r="FU316" s="42"/>
      <c r="FV316" s="42"/>
      <c r="FW316" s="54" t="str">
        <f t="shared" si="143"/>
        <v/>
      </c>
      <c r="FX316" s="42"/>
    </row>
    <row r="317" spans="1:180">
      <c r="A317" s="41"/>
      <c r="B317" s="41"/>
      <c r="C317" s="41"/>
      <c r="D317" s="41"/>
      <c r="E317" s="42"/>
      <c r="F317" s="42"/>
      <c r="G317" s="42"/>
      <c r="H317" s="42"/>
      <c r="I317" s="42"/>
      <c r="J317" s="42"/>
      <c r="K317" s="54" t="str">
        <f t="shared" si="144"/>
        <v/>
      </c>
      <c r="L317" s="43"/>
      <c r="M317" s="43"/>
      <c r="N317" s="43"/>
      <c r="O317" s="43"/>
      <c r="P317" s="43"/>
      <c r="Q317" s="43"/>
      <c r="R317" s="54" t="e">
        <f t="shared" si="145"/>
        <v>#DIV/0!</v>
      </c>
      <c r="S317" s="43"/>
      <c r="T317" s="43"/>
      <c r="U317" s="43"/>
      <c r="V317" s="43"/>
      <c r="W317" s="43"/>
      <c r="X317" s="43"/>
      <c r="Y317" s="56" t="str">
        <f t="shared" si="146"/>
        <v/>
      </c>
      <c r="Z317" s="42"/>
      <c r="AA317" s="42"/>
      <c r="AB317" s="42"/>
      <c r="AC317" s="42"/>
      <c r="AD317" s="42"/>
      <c r="AE317" s="42"/>
      <c r="AF317" s="54" t="e">
        <f t="shared" si="147"/>
        <v>#DIV/0!</v>
      </c>
      <c r="AG317" s="42"/>
      <c r="AH317" s="42"/>
      <c r="AI317" s="42"/>
      <c r="AJ317" s="42"/>
      <c r="AK317" s="42"/>
      <c r="AL317" s="42"/>
      <c r="AM317" s="54" t="str">
        <f t="shared" si="148"/>
        <v/>
      </c>
      <c r="AN317" s="44"/>
      <c r="AO317" s="44"/>
      <c r="AP317" s="44"/>
      <c r="AQ317" s="44"/>
      <c r="AR317" s="44"/>
      <c r="AS317" s="44"/>
      <c r="AT317" s="58" t="str">
        <f t="shared" si="149"/>
        <v/>
      </c>
      <c r="AU317" s="42"/>
      <c r="AV317" s="42"/>
      <c r="AW317" s="42"/>
      <c r="AX317" s="42"/>
      <c r="AY317" s="42"/>
      <c r="AZ317" s="42"/>
      <c r="BA317" s="54" t="str">
        <f t="shared" si="137"/>
        <v/>
      </c>
      <c r="BB317" s="44"/>
      <c r="BC317" s="42"/>
      <c r="BD317" s="42"/>
      <c r="BE317" s="42"/>
      <c r="BF317" s="42"/>
      <c r="BG317" s="42"/>
      <c r="BH317" s="42"/>
      <c r="BI317" s="54" t="str">
        <f t="shared" si="150"/>
        <v/>
      </c>
      <c r="BJ317" s="44"/>
      <c r="BK317" s="44"/>
      <c r="BL317" s="44"/>
      <c r="BM317" s="44"/>
      <c r="BN317" s="44"/>
      <c r="BO317" s="44"/>
      <c r="BP317" s="58" t="str">
        <f t="shared" si="151"/>
        <v/>
      </c>
      <c r="BQ317" s="42"/>
      <c r="BR317" s="42"/>
      <c r="BS317" s="42"/>
      <c r="BT317" s="42"/>
      <c r="BU317" s="42"/>
      <c r="BV317" s="42"/>
      <c r="BW317" s="54" t="str">
        <f t="shared" si="152"/>
        <v/>
      </c>
      <c r="BX317" s="44"/>
      <c r="BY317" s="44"/>
      <c r="BZ317" s="44"/>
      <c r="CA317" s="44"/>
      <c r="CB317" s="44"/>
      <c r="CC317" s="44"/>
      <c r="CD317" s="58" t="str">
        <f t="shared" si="153"/>
        <v/>
      </c>
      <c r="CE317" s="42"/>
      <c r="CF317" s="42"/>
      <c r="CG317" s="42"/>
      <c r="CH317" s="42"/>
      <c r="CI317" s="42"/>
      <c r="CJ317" s="42"/>
      <c r="CK317" s="54" t="str">
        <f t="shared" si="154"/>
        <v/>
      </c>
      <c r="CL317" s="42"/>
      <c r="CM317" s="44"/>
      <c r="CN317" s="44"/>
      <c r="CO317" s="44"/>
      <c r="CP317" s="44"/>
      <c r="CQ317" s="44"/>
      <c r="CR317" s="44"/>
      <c r="CS317" s="44"/>
      <c r="CT317" s="58" t="str">
        <f t="shared" si="155"/>
        <v/>
      </c>
      <c r="CU317" s="44"/>
      <c r="CV317" s="44"/>
      <c r="CW317" s="44"/>
      <c r="CX317" s="44"/>
      <c r="CY317" s="44"/>
      <c r="CZ317" s="44"/>
      <c r="DA317" s="58" t="str">
        <f t="shared" si="156"/>
        <v/>
      </c>
      <c r="DB317" s="65"/>
      <c r="DC317" s="65"/>
      <c r="DD317" s="65"/>
      <c r="DE317" s="65"/>
      <c r="DF317" s="65"/>
      <c r="DG317" s="65"/>
      <c r="DH317" s="58" t="str">
        <f t="shared" si="157"/>
        <v/>
      </c>
      <c r="DI317" s="65"/>
      <c r="DJ317" s="65"/>
      <c r="DK317" s="65"/>
      <c r="DL317" s="65"/>
      <c r="DM317" s="65"/>
      <c r="DN317" s="65"/>
      <c r="DO317" s="58" t="str">
        <f t="shared" si="158"/>
        <v/>
      </c>
      <c r="DP317" s="77"/>
      <c r="DQ317" s="77"/>
      <c r="DR317" s="65"/>
      <c r="DS317" s="65"/>
      <c r="DT317" s="65"/>
      <c r="DU317" s="65"/>
      <c r="DV317" s="65"/>
      <c r="DW317" s="65"/>
      <c r="DX317" s="58" t="str">
        <f t="shared" si="159"/>
        <v/>
      </c>
      <c r="DY317" s="43"/>
      <c r="DZ317" s="43"/>
      <c r="EA317" s="43"/>
      <c r="EB317" s="44" t="str">
        <f t="shared" si="160"/>
        <v/>
      </c>
      <c r="EC317" s="42"/>
      <c r="ED317" s="42"/>
      <c r="EE317" s="42"/>
      <c r="EF317" s="42"/>
      <c r="EG317" s="42"/>
      <c r="EH317" s="42"/>
      <c r="EI317" s="56" t="str">
        <f t="shared" si="138"/>
        <v/>
      </c>
      <c r="EJ317" s="42"/>
      <c r="EK317" s="42"/>
      <c r="EL317" s="42"/>
      <c r="EM317" s="42"/>
      <c r="EN317" s="42"/>
      <c r="EO317" s="42"/>
      <c r="EP317" s="42"/>
      <c r="EQ317" s="54" t="str">
        <f t="shared" si="139"/>
        <v>0</v>
      </c>
      <c r="ER317" s="42"/>
      <c r="ES317" s="42"/>
      <c r="ET317" s="42"/>
      <c r="EU317" s="42"/>
      <c r="EV317" s="42"/>
      <c r="EW317" s="42"/>
      <c r="EX317" s="42"/>
      <c r="EY317" s="54" t="str">
        <f t="shared" si="140"/>
        <v>0</v>
      </c>
      <c r="EZ317" s="42"/>
      <c r="FA317" s="42"/>
      <c r="FB317" s="42"/>
      <c r="FC317" s="42"/>
      <c r="FD317" s="42"/>
      <c r="FE317" s="42"/>
      <c r="FF317" s="42"/>
      <c r="FG317" s="54" t="str">
        <f t="shared" si="141"/>
        <v/>
      </c>
      <c r="FH317" s="42"/>
      <c r="FI317" s="42"/>
      <c r="FJ317" s="42"/>
      <c r="FK317" s="42"/>
      <c r="FL317" s="42"/>
      <c r="FM317" s="42"/>
      <c r="FN317" s="42"/>
      <c r="FO317" s="54" t="str">
        <f t="shared" si="142"/>
        <v/>
      </c>
      <c r="FP317" s="42"/>
      <c r="FQ317" s="42"/>
      <c r="FR317" s="42"/>
      <c r="FS317" s="42"/>
      <c r="FT317" s="42"/>
      <c r="FU317" s="42"/>
      <c r="FV317" s="42"/>
      <c r="FW317" s="54" t="str">
        <f t="shared" si="143"/>
        <v/>
      </c>
      <c r="FX317" s="42"/>
    </row>
    <row r="318" spans="1:180">
      <c r="A318" s="41"/>
      <c r="B318" s="41"/>
      <c r="C318" s="41"/>
      <c r="D318" s="41"/>
      <c r="E318" s="42"/>
      <c r="F318" s="42"/>
      <c r="G318" s="42"/>
      <c r="H318" s="42"/>
      <c r="I318" s="42"/>
      <c r="J318" s="42"/>
      <c r="K318" s="54" t="str">
        <f t="shared" si="144"/>
        <v/>
      </c>
      <c r="L318" s="43"/>
      <c r="M318" s="43"/>
      <c r="N318" s="43"/>
      <c r="O318" s="43"/>
      <c r="P318" s="43"/>
      <c r="Q318" s="43"/>
      <c r="R318" s="54" t="e">
        <f t="shared" si="145"/>
        <v>#DIV/0!</v>
      </c>
      <c r="S318" s="43"/>
      <c r="T318" s="43"/>
      <c r="U318" s="43"/>
      <c r="V318" s="43"/>
      <c r="W318" s="43"/>
      <c r="X318" s="43"/>
      <c r="Y318" s="56" t="str">
        <f t="shared" si="146"/>
        <v/>
      </c>
      <c r="Z318" s="42"/>
      <c r="AA318" s="42"/>
      <c r="AB318" s="42"/>
      <c r="AC318" s="42"/>
      <c r="AD318" s="42"/>
      <c r="AE318" s="42"/>
      <c r="AF318" s="54" t="e">
        <f t="shared" si="147"/>
        <v>#DIV/0!</v>
      </c>
      <c r="AG318" s="42"/>
      <c r="AH318" s="42"/>
      <c r="AI318" s="42"/>
      <c r="AJ318" s="42"/>
      <c r="AK318" s="42"/>
      <c r="AL318" s="42"/>
      <c r="AM318" s="54" t="str">
        <f t="shared" si="148"/>
        <v/>
      </c>
      <c r="AN318" s="44"/>
      <c r="AO318" s="44"/>
      <c r="AP318" s="44"/>
      <c r="AQ318" s="44"/>
      <c r="AR318" s="44"/>
      <c r="AS318" s="44"/>
      <c r="AT318" s="58" t="str">
        <f t="shared" si="149"/>
        <v/>
      </c>
      <c r="AU318" s="42"/>
      <c r="AV318" s="42"/>
      <c r="AW318" s="42"/>
      <c r="AX318" s="42"/>
      <c r="AY318" s="42"/>
      <c r="AZ318" s="42"/>
      <c r="BA318" s="54" t="str">
        <f t="shared" si="137"/>
        <v/>
      </c>
      <c r="BB318" s="44"/>
      <c r="BC318" s="42"/>
      <c r="BD318" s="42"/>
      <c r="BE318" s="42"/>
      <c r="BF318" s="42"/>
      <c r="BG318" s="42"/>
      <c r="BH318" s="42"/>
      <c r="BI318" s="54" t="str">
        <f t="shared" si="150"/>
        <v/>
      </c>
      <c r="BJ318" s="44"/>
      <c r="BK318" s="44"/>
      <c r="BL318" s="44"/>
      <c r="BM318" s="44"/>
      <c r="BN318" s="44"/>
      <c r="BO318" s="44"/>
      <c r="BP318" s="58" t="str">
        <f t="shared" si="151"/>
        <v/>
      </c>
      <c r="BQ318" s="42"/>
      <c r="BR318" s="42"/>
      <c r="BS318" s="42"/>
      <c r="BT318" s="42"/>
      <c r="BU318" s="42"/>
      <c r="BV318" s="42"/>
      <c r="BW318" s="54" t="str">
        <f t="shared" si="152"/>
        <v/>
      </c>
      <c r="BX318" s="44"/>
      <c r="BY318" s="44"/>
      <c r="BZ318" s="44"/>
      <c r="CA318" s="44"/>
      <c r="CB318" s="44"/>
      <c r="CC318" s="44"/>
      <c r="CD318" s="58" t="str">
        <f t="shared" si="153"/>
        <v/>
      </c>
      <c r="CE318" s="42"/>
      <c r="CF318" s="42"/>
      <c r="CG318" s="42"/>
      <c r="CH318" s="42"/>
      <c r="CI318" s="42"/>
      <c r="CJ318" s="42"/>
      <c r="CK318" s="54" t="str">
        <f t="shared" si="154"/>
        <v/>
      </c>
      <c r="CL318" s="42"/>
      <c r="CM318" s="44"/>
      <c r="CN318" s="44"/>
      <c r="CO318" s="44"/>
      <c r="CP318" s="44"/>
      <c r="CQ318" s="44"/>
      <c r="CR318" s="44"/>
      <c r="CS318" s="44"/>
      <c r="CT318" s="58" t="str">
        <f t="shared" si="155"/>
        <v/>
      </c>
      <c r="CU318" s="44"/>
      <c r="CV318" s="44"/>
      <c r="CW318" s="44"/>
      <c r="CX318" s="44"/>
      <c r="CY318" s="44"/>
      <c r="CZ318" s="44"/>
      <c r="DA318" s="58" t="str">
        <f t="shared" si="156"/>
        <v/>
      </c>
      <c r="DB318" s="65"/>
      <c r="DC318" s="65"/>
      <c r="DD318" s="65"/>
      <c r="DE318" s="65"/>
      <c r="DF318" s="65"/>
      <c r="DG318" s="65"/>
      <c r="DH318" s="58" t="str">
        <f t="shared" si="157"/>
        <v/>
      </c>
      <c r="DI318" s="65"/>
      <c r="DJ318" s="65"/>
      <c r="DK318" s="65"/>
      <c r="DL318" s="65"/>
      <c r="DM318" s="65"/>
      <c r="DN318" s="65"/>
      <c r="DO318" s="58" t="str">
        <f t="shared" si="158"/>
        <v/>
      </c>
      <c r="DP318" s="77"/>
      <c r="DQ318" s="77"/>
      <c r="DR318" s="65"/>
      <c r="DS318" s="65"/>
      <c r="DT318" s="65"/>
      <c r="DU318" s="65"/>
      <c r="DV318" s="65"/>
      <c r="DW318" s="65"/>
      <c r="DX318" s="58" t="str">
        <f t="shared" si="159"/>
        <v/>
      </c>
      <c r="DY318" s="43"/>
      <c r="DZ318" s="43"/>
      <c r="EA318" s="43"/>
      <c r="EB318" s="44" t="str">
        <f t="shared" si="160"/>
        <v/>
      </c>
      <c r="EC318" s="42"/>
      <c r="ED318" s="42"/>
      <c r="EE318" s="42"/>
      <c r="EF318" s="42"/>
      <c r="EG318" s="42"/>
      <c r="EH318" s="42"/>
      <c r="EI318" s="56" t="str">
        <f t="shared" si="138"/>
        <v/>
      </c>
      <c r="EJ318" s="42"/>
      <c r="EK318" s="42"/>
      <c r="EL318" s="42"/>
      <c r="EM318" s="42"/>
      <c r="EN318" s="42"/>
      <c r="EO318" s="42"/>
      <c r="EP318" s="42"/>
      <c r="EQ318" s="54" t="str">
        <f t="shared" si="139"/>
        <v>0</v>
      </c>
      <c r="ER318" s="42"/>
      <c r="ES318" s="42"/>
      <c r="ET318" s="42"/>
      <c r="EU318" s="42"/>
      <c r="EV318" s="42"/>
      <c r="EW318" s="42"/>
      <c r="EX318" s="42"/>
      <c r="EY318" s="54" t="str">
        <f t="shared" si="140"/>
        <v>0</v>
      </c>
      <c r="EZ318" s="42"/>
      <c r="FA318" s="42"/>
      <c r="FB318" s="42"/>
      <c r="FC318" s="42"/>
      <c r="FD318" s="42"/>
      <c r="FE318" s="42"/>
      <c r="FF318" s="42"/>
      <c r="FG318" s="54" t="str">
        <f t="shared" si="141"/>
        <v/>
      </c>
      <c r="FH318" s="42"/>
      <c r="FI318" s="42"/>
      <c r="FJ318" s="42"/>
      <c r="FK318" s="42"/>
      <c r="FL318" s="42"/>
      <c r="FM318" s="42"/>
      <c r="FN318" s="42"/>
      <c r="FO318" s="54" t="str">
        <f t="shared" si="142"/>
        <v/>
      </c>
      <c r="FP318" s="42"/>
      <c r="FQ318" s="42"/>
      <c r="FR318" s="42"/>
      <c r="FS318" s="42"/>
      <c r="FT318" s="42"/>
      <c r="FU318" s="42"/>
      <c r="FV318" s="42"/>
      <c r="FW318" s="54" t="str">
        <f t="shared" si="143"/>
        <v/>
      </c>
      <c r="FX318" s="42"/>
    </row>
    <row r="319" spans="1:180">
      <c r="A319" s="41"/>
      <c r="B319" s="41"/>
      <c r="C319" s="41"/>
      <c r="D319" s="41"/>
      <c r="E319" s="42"/>
      <c r="F319" s="42"/>
      <c r="G319" s="42"/>
      <c r="H319" s="42"/>
      <c r="I319" s="42"/>
      <c r="J319" s="42"/>
      <c r="K319" s="54" t="str">
        <f t="shared" si="144"/>
        <v/>
      </c>
      <c r="L319" s="43"/>
      <c r="M319" s="43"/>
      <c r="N319" s="43"/>
      <c r="O319" s="43"/>
      <c r="P319" s="43"/>
      <c r="Q319" s="43"/>
      <c r="R319" s="54" t="e">
        <f t="shared" si="145"/>
        <v>#DIV/0!</v>
      </c>
      <c r="S319" s="43"/>
      <c r="T319" s="43"/>
      <c r="U319" s="43"/>
      <c r="V319" s="43"/>
      <c r="W319" s="43"/>
      <c r="X319" s="43"/>
      <c r="Y319" s="56" t="str">
        <f t="shared" si="146"/>
        <v/>
      </c>
      <c r="Z319" s="42"/>
      <c r="AA319" s="42"/>
      <c r="AB319" s="42"/>
      <c r="AC319" s="42"/>
      <c r="AD319" s="42"/>
      <c r="AE319" s="42"/>
      <c r="AF319" s="54" t="e">
        <f t="shared" si="147"/>
        <v>#DIV/0!</v>
      </c>
      <c r="AG319" s="42"/>
      <c r="AH319" s="42"/>
      <c r="AI319" s="42"/>
      <c r="AJ319" s="42"/>
      <c r="AK319" s="42"/>
      <c r="AL319" s="42"/>
      <c r="AM319" s="54" t="str">
        <f t="shared" si="148"/>
        <v/>
      </c>
      <c r="AN319" s="44"/>
      <c r="AO319" s="44"/>
      <c r="AP319" s="44"/>
      <c r="AQ319" s="44"/>
      <c r="AR319" s="44"/>
      <c r="AS319" s="44"/>
      <c r="AT319" s="58" t="str">
        <f t="shared" si="149"/>
        <v/>
      </c>
      <c r="AU319" s="42"/>
      <c r="AV319" s="42"/>
      <c r="AW319" s="42"/>
      <c r="AX319" s="42"/>
      <c r="AY319" s="42"/>
      <c r="AZ319" s="42"/>
      <c r="BA319" s="54" t="str">
        <f t="shared" si="137"/>
        <v/>
      </c>
      <c r="BB319" s="44"/>
      <c r="BC319" s="42"/>
      <c r="BD319" s="42"/>
      <c r="BE319" s="42"/>
      <c r="BF319" s="42"/>
      <c r="BG319" s="42"/>
      <c r="BH319" s="42"/>
      <c r="BI319" s="54" t="str">
        <f t="shared" si="150"/>
        <v/>
      </c>
      <c r="BJ319" s="44"/>
      <c r="BK319" s="44"/>
      <c r="BL319" s="44"/>
      <c r="BM319" s="44"/>
      <c r="BN319" s="44"/>
      <c r="BO319" s="44"/>
      <c r="BP319" s="58" t="str">
        <f t="shared" si="151"/>
        <v/>
      </c>
      <c r="BQ319" s="42"/>
      <c r="BR319" s="42"/>
      <c r="BS319" s="42"/>
      <c r="BT319" s="42"/>
      <c r="BU319" s="42"/>
      <c r="BV319" s="42"/>
      <c r="BW319" s="54" t="str">
        <f t="shared" si="152"/>
        <v/>
      </c>
      <c r="BX319" s="44"/>
      <c r="BY319" s="44"/>
      <c r="BZ319" s="44"/>
      <c r="CA319" s="44"/>
      <c r="CB319" s="44"/>
      <c r="CC319" s="44"/>
      <c r="CD319" s="58" t="str">
        <f t="shared" si="153"/>
        <v/>
      </c>
      <c r="CE319" s="42"/>
      <c r="CF319" s="42"/>
      <c r="CG319" s="42"/>
      <c r="CH319" s="42"/>
      <c r="CI319" s="42"/>
      <c r="CJ319" s="42"/>
      <c r="CK319" s="54" t="str">
        <f t="shared" si="154"/>
        <v/>
      </c>
      <c r="CL319" s="42"/>
      <c r="CM319" s="44"/>
      <c r="CN319" s="44"/>
      <c r="CO319" s="44"/>
      <c r="CP319" s="44"/>
      <c r="CQ319" s="44"/>
      <c r="CR319" s="44"/>
      <c r="CS319" s="44"/>
      <c r="CT319" s="58" t="str">
        <f t="shared" si="155"/>
        <v/>
      </c>
      <c r="CU319" s="44"/>
      <c r="CV319" s="44"/>
      <c r="CW319" s="44"/>
      <c r="CX319" s="44"/>
      <c r="CY319" s="44"/>
      <c r="CZ319" s="44"/>
      <c r="DA319" s="58" t="str">
        <f t="shared" si="156"/>
        <v/>
      </c>
      <c r="DB319" s="65"/>
      <c r="DC319" s="65"/>
      <c r="DD319" s="65"/>
      <c r="DE319" s="65"/>
      <c r="DF319" s="65"/>
      <c r="DG319" s="65"/>
      <c r="DH319" s="58" t="str">
        <f t="shared" si="157"/>
        <v/>
      </c>
      <c r="DI319" s="65"/>
      <c r="DJ319" s="65"/>
      <c r="DK319" s="65"/>
      <c r="DL319" s="65"/>
      <c r="DM319" s="65"/>
      <c r="DN319" s="65"/>
      <c r="DO319" s="58" t="str">
        <f t="shared" si="158"/>
        <v/>
      </c>
      <c r="DP319" s="77"/>
      <c r="DQ319" s="77"/>
      <c r="DR319" s="65"/>
      <c r="DS319" s="65"/>
      <c r="DT319" s="65"/>
      <c r="DU319" s="65"/>
      <c r="DV319" s="65"/>
      <c r="DW319" s="65"/>
      <c r="DX319" s="58" t="str">
        <f t="shared" si="159"/>
        <v/>
      </c>
      <c r="DY319" s="43"/>
      <c r="DZ319" s="43"/>
      <c r="EA319" s="43"/>
      <c r="EB319" s="44" t="str">
        <f t="shared" si="160"/>
        <v/>
      </c>
      <c r="EC319" s="42"/>
      <c r="ED319" s="42"/>
      <c r="EE319" s="42"/>
      <c r="EF319" s="42"/>
      <c r="EG319" s="42"/>
      <c r="EH319" s="42"/>
      <c r="EI319" s="56" t="str">
        <f t="shared" si="138"/>
        <v/>
      </c>
      <c r="EJ319" s="42"/>
      <c r="EK319" s="42"/>
      <c r="EL319" s="42"/>
      <c r="EM319" s="42"/>
      <c r="EN319" s="42"/>
      <c r="EO319" s="42"/>
      <c r="EP319" s="42"/>
      <c r="EQ319" s="54" t="str">
        <f t="shared" si="139"/>
        <v>0</v>
      </c>
      <c r="ER319" s="42"/>
      <c r="ES319" s="42"/>
      <c r="ET319" s="42"/>
      <c r="EU319" s="42"/>
      <c r="EV319" s="42"/>
      <c r="EW319" s="42"/>
      <c r="EX319" s="42"/>
      <c r="EY319" s="54" t="str">
        <f t="shared" si="140"/>
        <v>0</v>
      </c>
      <c r="EZ319" s="42"/>
      <c r="FA319" s="42"/>
      <c r="FB319" s="42"/>
      <c r="FC319" s="42"/>
      <c r="FD319" s="42"/>
      <c r="FE319" s="42"/>
      <c r="FF319" s="42"/>
      <c r="FG319" s="54" t="str">
        <f t="shared" si="141"/>
        <v/>
      </c>
      <c r="FH319" s="42"/>
      <c r="FI319" s="42"/>
      <c r="FJ319" s="42"/>
      <c r="FK319" s="42"/>
      <c r="FL319" s="42"/>
      <c r="FM319" s="42"/>
      <c r="FN319" s="42"/>
      <c r="FO319" s="54" t="str">
        <f t="shared" si="142"/>
        <v/>
      </c>
      <c r="FP319" s="42"/>
      <c r="FQ319" s="42"/>
      <c r="FR319" s="42"/>
      <c r="FS319" s="42"/>
      <c r="FT319" s="42"/>
      <c r="FU319" s="42"/>
      <c r="FV319" s="42"/>
      <c r="FW319" s="54" t="str">
        <f t="shared" si="143"/>
        <v/>
      </c>
      <c r="FX319" s="42"/>
    </row>
    <row r="320" spans="1:180">
      <c r="A320" s="41"/>
      <c r="B320" s="41"/>
      <c r="C320" s="41"/>
      <c r="D320" s="41"/>
      <c r="E320" s="42"/>
      <c r="F320" s="42"/>
      <c r="G320" s="42"/>
      <c r="H320" s="42"/>
      <c r="I320" s="42"/>
      <c r="J320" s="42"/>
      <c r="K320" s="54" t="str">
        <f t="shared" si="144"/>
        <v/>
      </c>
      <c r="L320" s="43"/>
      <c r="M320" s="43"/>
      <c r="N320" s="43"/>
      <c r="O320" s="43"/>
      <c r="P320" s="43"/>
      <c r="Q320" s="43"/>
      <c r="R320" s="54" t="e">
        <f t="shared" si="145"/>
        <v>#DIV/0!</v>
      </c>
      <c r="S320" s="43"/>
      <c r="T320" s="43"/>
      <c r="U320" s="43"/>
      <c r="V320" s="43"/>
      <c r="W320" s="43"/>
      <c r="X320" s="43"/>
      <c r="Y320" s="56" t="str">
        <f t="shared" si="146"/>
        <v/>
      </c>
      <c r="Z320" s="42"/>
      <c r="AA320" s="42"/>
      <c r="AB320" s="42"/>
      <c r="AC320" s="42"/>
      <c r="AD320" s="42"/>
      <c r="AE320" s="42"/>
      <c r="AF320" s="54" t="e">
        <f t="shared" si="147"/>
        <v>#DIV/0!</v>
      </c>
      <c r="AG320" s="42"/>
      <c r="AH320" s="42"/>
      <c r="AI320" s="42"/>
      <c r="AJ320" s="42"/>
      <c r="AK320" s="42"/>
      <c r="AL320" s="42"/>
      <c r="AM320" s="54" t="str">
        <f t="shared" si="148"/>
        <v/>
      </c>
      <c r="AN320" s="44"/>
      <c r="AO320" s="44"/>
      <c r="AP320" s="44"/>
      <c r="AQ320" s="44"/>
      <c r="AR320" s="44"/>
      <c r="AS320" s="44"/>
      <c r="AT320" s="58" t="str">
        <f t="shared" si="149"/>
        <v/>
      </c>
      <c r="AU320" s="42"/>
      <c r="AV320" s="42"/>
      <c r="AW320" s="42"/>
      <c r="AX320" s="42"/>
      <c r="AY320" s="42"/>
      <c r="AZ320" s="42"/>
      <c r="BA320" s="54" t="str">
        <f t="shared" si="137"/>
        <v/>
      </c>
      <c r="BB320" s="44"/>
      <c r="BC320" s="42"/>
      <c r="BD320" s="42"/>
      <c r="BE320" s="42"/>
      <c r="BF320" s="42"/>
      <c r="BG320" s="42"/>
      <c r="BH320" s="42"/>
      <c r="BI320" s="54" t="str">
        <f t="shared" si="150"/>
        <v/>
      </c>
      <c r="BJ320" s="44"/>
      <c r="BK320" s="44"/>
      <c r="BL320" s="44"/>
      <c r="BM320" s="44"/>
      <c r="BN320" s="44"/>
      <c r="BO320" s="44"/>
      <c r="BP320" s="58" t="str">
        <f t="shared" si="151"/>
        <v/>
      </c>
      <c r="BQ320" s="42"/>
      <c r="BR320" s="42"/>
      <c r="BS320" s="42"/>
      <c r="BT320" s="42"/>
      <c r="BU320" s="42"/>
      <c r="BV320" s="42"/>
      <c r="BW320" s="54" t="str">
        <f t="shared" si="152"/>
        <v/>
      </c>
      <c r="BX320" s="44"/>
      <c r="BY320" s="44"/>
      <c r="BZ320" s="44"/>
      <c r="CA320" s="44"/>
      <c r="CB320" s="44"/>
      <c r="CC320" s="44"/>
      <c r="CD320" s="58" t="str">
        <f t="shared" si="153"/>
        <v/>
      </c>
      <c r="CE320" s="42"/>
      <c r="CF320" s="42"/>
      <c r="CG320" s="42"/>
      <c r="CH320" s="42"/>
      <c r="CI320" s="42"/>
      <c r="CJ320" s="42"/>
      <c r="CK320" s="54" t="str">
        <f t="shared" si="154"/>
        <v/>
      </c>
      <c r="CL320" s="42"/>
      <c r="CM320" s="44"/>
      <c r="CN320" s="44"/>
      <c r="CO320" s="44"/>
      <c r="CP320" s="44"/>
      <c r="CQ320" s="44"/>
      <c r="CR320" s="44"/>
      <c r="CS320" s="44"/>
      <c r="CT320" s="58" t="str">
        <f t="shared" si="155"/>
        <v/>
      </c>
      <c r="CU320" s="44"/>
      <c r="CV320" s="44"/>
      <c r="CW320" s="44"/>
      <c r="CX320" s="44"/>
      <c r="CY320" s="44"/>
      <c r="CZ320" s="44"/>
      <c r="DA320" s="58" t="str">
        <f t="shared" si="156"/>
        <v/>
      </c>
      <c r="DB320" s="65"/>
      <c r="DC320" s="65"/>
      <c r="DD320" s="65"/>
      <c r="DE320" s="65"/>
      <c r="DF320" s="65"/>
      <c r="DG320" s="65"/>
      <c r="DH320" s="58" t="str">
        <f t="shared" si="157"/>
        <v/>
      </c>
      <c r="DI320" s="65"/>
      <c r="DJ320" s="65"/>
      <c r="DK320" s="65"/>
      <c r="DL320" s="65"/>
      <c r="DM320" s="65"/>
      <c r="DN320" s="65"/>
      <c r="DO320" s="58" t="str">
        <f t="shared" si="158"/>
        <v/>
      </c>
      <c r="DP320" s="77"/>
      <c r="DQ320" s="77"/>
      <c r="DR320" s="65"/>
      <c r="DS320" s="65"/>
      <c r="DT320" s="65"/>
      <c r="DU320" s="65"/>
      <c r="DV320" s="65"/>
      <c r="DW320" s="65"/>
      <c r="DX320" s="58" t="str">
        <f t="shared" si="159"/>
        <v/>
      </c>
      <c r="DY320" s="43"/>
      <c r="DZ320" s="43"/>
      <c r="EA320" s="43"/>
      <c r="EB320" s="44" t="str">
        <f t="shared" si="160"/>
        <v/>
      </c>
      <c r="EC320" s="42"/>
      <c r="ED320" s="42"/>
      <c r="EE320" s="42"/>
      <c r="EF320" s="42"/>
      <c r="EG320" s="42"/>
      <c r="EH320" s="42"/>
      <c r="EI320" s="56" t="str">
        <f t="shared" si="138"/>
        <v/>
      </c>
      <c r="EJ320" s="42"/>
      <c r="EK320" s="42"/>
      <c r="EL320" s="42"/>
      <c r="EM320" s="42"/>
      <c r="EN320" s="42"/>
      <c r="EO320" s="42"/>
      <c r="EP320" s="42"/>
      <c r="EQ320" s="54" t="str">
        <f t="shared" si="139"/>
        <v>0</v>
      </c>
      <c r="ER320" s="42"/>
      <c r="ES320" s="42"/>
      <c r="ET320" s="42"/>
      <c r="EU320" s="42"/>
      <c r="EV320" s="42"/>
      <c r="EW320" s="42"/>
      <c r="EX320" s="42"/>
      <c r="EY320" s="54" t="str">
        <f t="shared" si="140"/>
        <v>0</v>
      </c>
      <c r="EZ320" s="42"/>
      <c r="FA320" s="42"/>
      <c r="FB320" s="42"/>
      <c r="FC320" s="42"/>
      <c r="FD320" s="42"/>
      <c r="FE320" s="42"/>
      <c r="FF320" s="42"/>
      <c r="FG320" s="54" t="str">
        <f t="shared" si="141"/>
        <v/>
      </c>
      <c r="FH320" s="42"/>
      <c r="FI320" s="42"/>
      <c r="FJ320" s="42"/>
      <c r="FK320" s="42"/>
      <c r="FL320" s="42"/>
      <c r="FM320" s="42"/>
      <c r="FN320" s="42"/>
      <c r="FO320" s="54" t="str">
        <f t="shared" si="142"/>
        <v/>
      </c>
      <c r="FP320" s="42"/>
      <c r="FQ320" s="42"/>
      <c r="FR320" s="42"/>
      <c r="FS320" s="42"/>
      <c r="FT320" s="42"/>
      <c r="FU320" s="42"/>
      <c r="FV320" s="42"/>
      <c r="FW320" s="54" t="str">
        <f t="shared" si="143"/>
        <v/>
      </c>
      <c r="FX320" s="42"/>
    </row>
    <row r="321" spans="1:180">
      <c r="A321" s="41"/>
      <c r="B321" s="41"/>
      <c r="C321" s="41"/>
      <c r="D321" s="41"/>
      <c r="E321" s="42"/>
      <c r="F321" s="42"/>
      <c r="G321" s="42"/>
      <c r="H321" s="42"/>
      <c r="I321" s="42"/>
      <c r="J321" s="42"/>
      <c r="K321" s="54" t="str">
        <f t="shared" si="144"/>
        <v/>
      </c>
      <c r="L321" s="43"/>
      <c r="M321" s="43"/>
      <c r="N321" s="43"/>
      <c r="O321" s="43"/>
      <c r="P321" s="43"/>
      <c r="Q321" s="43"/>
      <c r="R321" s="54" t="e">
        <f t="shared" si="145"/>
        <v>#DIV/0!</v>
      </c>
      <c r="S321" s="43"/>
      <c r="T321" s="43"/>
      <c r="U321" s="43"/>
      <c r="V321" s="43"/>
      <c r="W321" s="43"/>
      <c r="X321" s="43"/>
      <c r="Y321" s="56" t="str">
        <f t="shared" si="146"/>
        <v/>
      </c>
      <c r="Z321" s="42"/>
      <c r="AA321" s="42"/>
      <c r="AB321" s="42"/>
      <c r="AC321" s="42"/>
      <c r="AD321" s="42"/>
      <c r="AE321" s="42"/>
      <c r="AF321" s="54" t="e">
        <f t="shared" si="147"/>
        <v>#DIV/0!</v>
      </c>
      <c r="AG321" s="42"/>
      <c r="AH321" s="42"/>
      <c r="AI321" s="42"/>
      <c r="AJ321" s="42"/>
      <c r="AK321" s="42"/>
      <c r="AL321" s="42"/>
      <c r="AM321" s="54" t="str">
        <f t="shared" si="148"/>
        <v/>
      </c>
      <c r="AN321" s="44"/>
      <c r="AO321" s="44"/>
      <c r="AP321" s="44"/>
      <c r="AQ321" s="44"/>
      <c r="AR321" s="44"/>
      <c r="AS321" s="44"/>
      <c r="AT321" s="58" t="str">
        <f t="shared" si="149"/>
        <v/>
      </c>
      <c r="AU321" s="42"/>
      <c r="AV321" s="42"/>
      <c r="AW321" s="42"/>
      <c r="AX321" s="42"/>
      <c r="AY321" s="42"/>
      <c r="AZ321" s="42"/>
      <c r="BA321" s="54" t="str">
        <f t="shared" si="137"/>
        <v/>
      </c>
      <c r="BB321" s="44"/>
      <c r="BC321" s="42"/>
      <c r="BD321" s="42"/>
      <c r="BE321" s="42"/>
      <c r="BF321" s="42"/>
      <c r="BG321" s="42"/>
      <c r="BH321" s="42"/>
      <c r="BI321" s="54" t="str">
        <f t="shared" si="150"/>
        <v/>
      </c>
      <c r="BJ321" s="44"/>
      <c r="BK321" s="44"/>
      <c r="BL321" s="44"/>
      <c r="BM321" s="44"/>
      <c r="BN321" s="44"/>
      <c r="BO321" s="44"/>
      <c r="BP321" s="58" t="str">
        <f t="shared" si="151"/>
        <v/>
      </c>
      <c r="BQ321" s="42"/>
      <c r="BR321" s="42"/>
      <c r="BS321" s="42"/>
      <c r="BT321" s="42"/>
      <c r="BU321" s="42"/>
      <c r="BV321" s="42"/>
      <c r="BW321" s="54" t="str">
        <f t="shared" si="152"/>
        <v/>
      </c>
      <c r="BX321" s="44"/>
      <c r="BY321" s="44"/>
      <c r="BZ321" s="44"/>
      <c r="CA321" s="44"/>
      <c r="CB321" s="44"/>
      <c r="CC321" s="44"/>
      <c r="CD321" s="58" t="str">
        <f t="shared" si="153"/>
        <v/>
      </c>
      <c r="CE321" s="42"/>
      <c r="CF321" s="42"/>
      <c r="CG321" s="42"/>
      <c r="CH321" s="42"/>
      <c r="CI321" s="42"/>
      <c r="CJ321" s="42"/>
      <c r="CK321" s="54" t="str">
        <f t="shared" si="154"/>
        <v/>
      </c>
      <c r="CL321" s="42"/>
      <c r="CM321" s="44"/>
      <c r="CN321" s="44"/>
      <c r="CO321" s="44"/>
      <c r="CP321" s="44"/>
      <c r="CQ321" s="44"/>
      <c r="CR321" s="44"/>
      <c r="CS321" s="44"/>
      <c r="CT321" s="58" t="str">
        <f t="shared" si="155"/>
        <v/>
      </c>
      <c r="CU321" s="44"/>
      <c r="CV321" s="44"/>
      <c r="CW321" s="44"/>
      <c r="CX321" s="44"/>
      <c r="CY321" s="44"/>
      <c r="CZ321" s="44"/>
      <c r="DA321" s="58" t="str">
        <f t="shared" si="156"/>
        <v/>
      </c>
      <c r="DB321" s="65"/>
      <c r="DC321" s="65"/>
      <c r="DD321" s="65"/>
      <c r="DE321" s="65"/>
      <c r="DF321" s="65"/>
      <c r="DG321" s="65"/>
      <c r="DH321" s="58" t="str">
        <f t="shared" si="157"/>
        <v/>
      </c>
      <c r="DI321" s="65"/>
      <c r="DJ321" s="65"/>
      <c r="DK321" s="65"/>
      <c r="DL321" s="65"/>
      <c r="DM321" s="65"/>
      <c r="DN321" s="65"/>
      <c r="DO321" s="58" t="str">
        <f t="shared" si="158"/>
        <v/>
      </c>
      <c r="DP321" s="77"/>
      <c r="DQ321" s="77"/>
      <c r="DR321" s="65"/>
      <c r="DS321" s="65"/>
      <c r="DT321" s="65"/>
      <c r="DU321" s="65"/>
      <c r="DV321" s="65"/>
      <c r="DW321" s="65"/>
      <c r="DX321" s="58" t="str">
        <f t="shared" si="159"/>
        <v/>
      </c>
      <c r="DY321" s="43"/>
      <c r="DZ321" s="43"/>
      <c r="EA321" s="43"/>
      <c r="EB321" s="44" t="str">
        <f t="shared" si="160"/>
        <v/>
      </c>
      <c r="EC321" s="42"/>
      <c r="ED321" s="42"/>
      <c r="EE321" s="42"/>
      <c r="EF321" s="42"/>
      <c r="EG321" s="42"/>
      <c r="EH321" s="42"/>
      <c r="EI321" s="56" t="str">
        <f t="shared" si="138"/>
        <v/>
      </c>
      <c r="EJ321" s="42"/>
      <c r="EK321" s="42"/>
      <c r="EL321" s="42"/>
      <c r="EM321" s="42"/>
      <c r="EN321" s="42"/>
      <c r="EO321" s="42"/>
      <c r="EP321" s="42"/>
      <c r="EQ321" s="54" t="str">
        <f t="shared" si="139"/>
        <v>0</v>
      </c>
      <c r="ER321" s="42"/>
      <c r="ES321" s="42"/>
      <c r="ET321" s="42"/>
      <c r="EU321" s="42"/>
      <c r="EV321" s="42"/>
      <c r="EW321" s="42"/>
      <c r="EX321" s="42"/>
      <c r="EY321" s="54" t="str">
        <f t="shared" si="140"/>
        <v>0</v>
      </c>
      <c r="EZ321" s="42"/>
      <c r="FA321" s="42"/>
      <c r="FB321" s="42"/>
      <c r="FC321" s="42"/>
      <c r="FD321" s="42"/>
      <c r="FE321" s="42"/>
      <c r="FF321" s="42"/>
      <c r="FG321" s="54" t="str">
        <f t="shared" si="141"/>
        <v/>
      </c>
      <c r="FH321" s="42"/>
      <c r="FI321" s="42"/>
      <c r="FJ321" s="42"/>
      <c r="FK321" s="42"/>
      <c r="FL321" s="42"/>
      <c r="FM321" s="42"/>
      <c r="FN321" s="42"/>
      <c r="FO321" s="54" t="str">
        <f t="shared" si="142"/>
        <v/>
      </c>
      <c r="FP321" s="42"/>
      <c r="FQ321" s="42"/>
      <c r="FR321" s="42"/>
      <c r="FS321" s="42"/>
      <c r="FT321" s="42"/>
      <c r="FU321" s="42"/>
      <c r="FV321" s="42"/>
      <c r="FW321" s="54" t="str">
        <f t="shared" si="143"/>
        <v/>
      </c>
      <c r="FX321" s="42"/>
    </row>
    <row r="322" spans="1:180">
      <c r="A322" s="41"/>
      <c r="B322" s="41"/>
      <c r="C322" s="41"/>
      <c r="D322" s="41"/>
      <c r="E322" s="42"/>
      <c r="F322" s="42"/>
      <c r="G322" s="42"/>
      <c r="H322" s="42"/>
      <c r="I322" s="42"/>
      <c r="J322" s="42"/>
      <c r="K322" s="54" t="str">
        <f t="shared" si="144"/>
        <v/>
      </c>
      <c r="L322" s="43"/>
      <c r="M322" s="43"/>
      <c r="N322" s="43"/>
      <c r="O322" s="43"/>
      <c r="P322" s="43"/>
      <c r="Q322" s="43"/>
      <c r="R322" s="54" t="e">
        <f t="shared" si="145"/>
        <v>#DIV/0!</v>
      </c>
      <c r="S322" s="43"/>
      <c r="T322" s="43"/>
      <c r="U322" s="43"/>
      <c r="V322" s="43"/>
      <c r="W322" s="43"/>
      <c r="X322" s="43"/>
      <c r="Y322" s="56" t="str">
        <f t="shared" si="146"/>
        <v/>
      </c>
      <c r="Z322" s="42"/>
      <c r="AA322" s="42"/>
      <c r="AB322" s="42"/>
      <c r="AC322" s="42"/>
      <c r="AD322" s="42"/>
      <c r="AE322" s="42"/>
      <c r="AF322" s="54" t="e">
        <f t="shared" si="147"/>
        <v>#DIV/0!</v>
      </c>
      <c r="AG322" s="42"/>
      <c r="AH322" s="42"/>
      <c r="AI322" s="42"/>
      <c r="AJ322" s="42"/>
      <c r="AK322" s="42"/>
      <c r="AL322" s="42"/>
      <c r="AM322" s="54" t="str">
        <f t="shared" si="148"/>
        <v/>
      </c>
      <c r="AN322" s="44"/>
      <c r="AO322" s="44"/>
      <c r="AP322" s="44"/>
      <c r="AQ322" s="44"/>
      <c r="AR322" s="44"/>
      <c r="AS322" s="44"/>
      <c r="AT322" s="58" t="str">
        <f t="shared" si="149"/>
        <v/>
      </c>
      <c r="AU322" s="42"/>
      <c r="AV322" s="42"/>
      <c r="AW322" s="42"/>
      <c r="AX322" s="42"/>
      <c r="AY322" s="42"/>
      <c r="AZ322" s="42"/>
      <c r="BA322" s="54" t="str">
        <f t="shared" si="137"/>
        <v/>
      </c>
      <c r="BB322" s="44"/>
      <c r="BC322" s="42"/>
      <c r="BD322" s="42"/>
      <c r="BE322" s="42"/>
      <c r="BF322" s="42"/>
      <c r="BG322" s="42"/>
      <c r="BH322" s="42"/>
      <c r="BI322" s="54" t="str">
        <f t="shared" si="150"/>
        <v/>
      </c>
      <c r="BJ322" s="44"/>
      <c r="BK322" s="44"/>
      <c r="BL322" s="44"/>
      <c r="BM322" s="44"/>
      <c r="BN322" s="44"/>
      <c r="BO322" s="44"/>
      <c r="BP322" s="58" t="str">
        <f t="shared" si="151"/>
        <v/>
      </c>
      <c r="BQ322" s="42"/>
      <c r="BR322" s="42"/>
      <c r="BS322" s="42"/>
      <c r="BT322" s="42"/>
      <c r="BU322" s="42"/>
      <c r="BV322" s="42"/>
      <c r="BW322" s="54" t="str">
        <f t="shared" si="152"/>
        <v/>
      </c>
      <c r="BX322" s="44"/>
      <c r="BY322" s="44"/>
      <c r="BZ322" s="44"/>
      <c r="CA322" s="44"/>
      <c r="CB322" s="44"/>
      <c r="CC322" s="44"/>
      <c r="CD322" s="58" t="str">
        <f t="shared" si="153"/>
        <v/>
      </c>
      <c r="CE322" s="42"/>
      <c r="CF322" s="42"/>
      <c r="CG322" s="42"/>
      <c r="CH322" s="42"/>
      <c r="CI322" s="42"/>
      <c r="CJ322" s="42"/>
      <c r="CK322" s="54" t="str">
        <f t="shared" si="154"/>
        <v/>
      </c>
      <c r="CL322" s="42"/>
      <c r="CM322" s="44"/>
      <c r="CN322" s="44"/>
      <c r="CO322" s="44"/>
      <c r="CP322" s="44"/>
      <c r="CQ322" s="44"/>
      <c r="CR322" s="44"/>
      <c r="CS322" s="44"/>
      <c r="CT322" s="58" t="str">
        <f t="shared" si="155"/>
        <v/>
      </c>
      <c r="CU322" s="44"/>
      <c r="CV322" s="44"/>
      <c r="CW322" s="44"/>
      <c r="CX322" s="44"/>
      <c r="CY322" s="44"/>
      <c r="CZ322" s="44"/>
      <c r="DA322" s="58" t="str">
        <f t="shared" si="156"/>
        <v/>
      </c>
      <c r="DB322" s="65"/>
      <c r="DC322" s="65"/>
      <c r="DD322" s="65"/>
      <c r="DE322" s="65"/>
      <c r="DF322" s="65"/>
      <c r="DG322" s="65"/>
      <c r="DH322" s="58" t="str">
        <f t="shared" si="157"/>
        <v/>
      </c>
      <c r="DI322" s="65"/>
      <c r="DJ322" s="65"/>
      <c r="DK322" s="65"/>
      <c r="DL322" s="65"/>
      <c r="DM322" s="65"/>
      <c r="DN322" s="65"/>
      <c r="DO322" s="58" t="str">
        <f t="shared" si="158"/>
        <v/>
      </c>
      <c r="DP322" s="77"/>
      <c r="DQ322" s="77"/>
      <c r="DR322" s="65"/>
      <c r="DS322" s="65"/>
      <c r="DT322" s="65"/>
      <c r="DU322" s="65"/>
      <c r="DV322" s="65"/>
      <c r="DW322" s="65"/>
      <c r="DX322" s="58" t="str">
        <f t="shared" si="159"/>
        <v/>
      </c>
      <c r="DY322" s="43"/>
      <c r="DZ322" s="43"/>
      <c r="EA322" s="43"/>
      <c r="EB322" s="44" t="str">
        <f t="shared" si="160"/>
        <v/>
      </c>
      <c r="EC322" s="42"/>
      <c r="ED322" s="42"/>
      <c r="EE322" s="42"/>
      <c r="EF322" s="42"/>
      <c r="EG322" s="42"/>
      <c r="EH322" s="42"/>
      <c r="EI322" s="56" t="str">
        <f t="shared" si="138"/>
        <v/>
      </c>
      <c r="EJ322" s="42"/>
      <c r="EK322" s="42"/>
      <c r="EL322" s="42"/>
      <c r="EM322" s="42"/>
      <c r="EN322" s="42"/>
      <c r="EO322" s="42"/>
      <c r="EP322" s="42"/>
      <c r="EQ322" s="54" t="str">
        <f t="shared" si="139"/>
        <v>0</v>
      </c>
      <c r="ER322" s="42"/>
      <c r="ES322" s="42"/>
      <c r="ET322" s="42"/>
      <c r="EU322" s="42"/>
      <c r="EV322" s="42"/>
      <c r="EW322" s="42"/>
      <c r="EX322" s="42"/>
      <c r="EY322" s="54" t="str">
        <f t="shared" si="140"/>
        <v>0</v>
      </c>
      <c r="EZ322" s="42"/>
      <c r="FA322" s="42"/>
      <c r="FB322" s="42"/>
      <c r="FC322" s="42"/>
      <c r="FD322" s="42"/>
      <c r="FE322" s="42"/>
      <c r="FF322" s="42"/>
      <c r="FG322" s="54" t="str">
        <f t="shared" si="141"/>
        <v/>
      </c>
      <c r="FH322" s="42"/>
      <c r="FI322" s="42"/>
      <c r="FJ322" s="42"/>
      <c r="FK322" s="42"/>
      <c r="FL322" s="42"/>
      <c r="FM322" s="42"/>
      <c r="FN322" s="42"/>
      <c r="FO322" s="54" t="str">
        <f t="shared" si="142"/>
        <v/>
      </c>
      <c r="FP322" s="42"/>
      <c r="FQ322" s="42"/>
      <c r="FR322" s="42"/>
      <c r="FS322" s="42"/>
      <c r="FT322" s="42"/>
      <c r="FU322" s="42"/>
      <c r="FV322" s="42"/>
      <c r="FW322" s="54" t="str">
        <f t="shared" si="143"/>
        <v/>
      </c>
      <c r="FX322" s="42"/>
    </row>
    <row r="323" spans="1:180">
      <c r="A323" s="41"/>
      <c r="B323" s="41"/>
      <c r="C323" s="41"/>
      <c r="D323" s="41"/>
      <c r="E323" s="42"/>
      <c r="F323" s="42"/>
      <c r="G323" s="42"/>
      <c r="H323" s="42"/>
      <c r="I323" s="42"/>
      <c r="J323" s="42"/>
      <c r="K323" s="54" t="str">
        <f t="shared" si="144"/>
        <v/>
      </c>
      <c r="L323" s="43"/>
      <c r="M323" s="43"/>
      <c r="N323" s="43"/>
      <c r="O323" s="43"/>
      <c r="P323" s="43"/>
      <c r="Q323" s="43"/>
      <c r="R323" s="54" t="e">
        <f t="shared" si="145"/>
        <v>#DIV/0!</v>
      </c>
      <c r="S323" s="43"/>
      <c r="T323" s="43"/>
      <c r="U323" s="43"/>
      <c r="V323" s="43"/>
      <c r="W323" s="43"/>
      <c r="X323" s="43"/>
      <c r="Y323" s="56" t="str">
        <f t="shared" si="146"/>
        <v/>
      </c>
      <c r="Z323" s="42"/>
      <c r="AA323" s="42"/>
      <c r="AB323" s="42"/>
      <c r="AC323" s="42"/>
      <c r="AD323" s="42"/>
      <c r="AE323" s="42"/>
      <c r="AF323" s="54" t="e">
        <f t="shared" si="147"/>
        <v>#DIV/0!</v>
      </c>
      <c r="AG323" s="42"/>
      <c r="AH323" s="42"/>
      <c r="AI323" s="42"/>
      <c r="AJ323" s="42"/>
      <c r="AK323" s="42"/>
      <c r="AL323" s="42"/>
      <c r="AM323" s="54" t="str">
        <f t="shared" si="148"/>
        <v/>
      </c>
      <c r="AN323" s="44"/>
      <c r="AO323" s="44"/>
      <c r="AP323" s="44"/>
      <c r="AQ323" s="44"/>
      <c r="AR323" s="44"/>
      <c r="AS323" s="44"/>
      <c r="AT323" s="58" t="str">
        <f t="shared" si="149"/>
        <v/>
      </c>
      <c r="AU323" s="42"/>
      <c r="AV323" s="42"/>
      <c r="AW323" s="42"/>
      <c r="AX323" s="42"/>
      <c r="AY323" s="42"/>
      <c r="AZ323" s="42"/>
      <c r="BA323" s="54" t="str">
        <f t="shared" si="137"/>
        <v/>
      </c>
      <c r="BB323" s="44"/>
      <c r="BC323" s="42"/>
      <c r="BD323" s="42"/>
      <c r="BE323" s="42"/>
      <c r="BF323" s="42"/>
      <c r="BG323" s="42"/>
      <c r="BH323" s="42"/>
      <c r="BI323" s="54" t="str">
        <f t="shared" si="150"/>
        <v/>
      </c>
      <c r="BJ323" s="44"/>
      <c r="BK323" s="44"/>
      <c r="BL323" s="44"/>
      <c r="BM323" s="44"/>
      <c r="BN323" s="44"/>
      <c r="BO323" s="44"/>
      <c r="BP323" s="58" t="str">
        <f t="shared" si="151"/>
        <v/>
      </c>
      <c r="BQ323" s="42"/>
      <c r="BR323" s="42"/>
      <c r="BS323" s="42"/>
      <c r="BT323" s="42"/>
      <c r="BU323" s="42"/>
      <c r="BV323" s="42"/>
      <c r="BW323" s="54" t="str">
        <f t="shared" si="152"/>
        <v/>
      </c>
      <c r="BX323" s="44"/>
      <c r="BY323" s="44"/>
      <c r="BZ323" s="44"/>
      <c r="CA323" s="44"/>
      <c r="CB323" s="44"/>
      <c r="CC323" s="44"/>
      <c r="CD323" s="58" t="str">
        <f t="shared" si="153"/>
        <v/>
      </c>
      <c r="CE323" s="42"/>
      <c r="CF323" s="42"/>
      <c r="CG323" s="42"/>
      <c r="CH323" s="42"/>
      <c r="CI323" s="42"/>
      <c r="CJ323" s="42"/>
      <c r="CK323" s="54" t="str">
        <f t="shared" si="154"/>
        <v/>
      </c>
      <c r="CL323" s="42"/>
      <c r="CM323" s="44"/>
      <c r="CN323" s="44"/>
      <c r="CO323" s="44"/>
      <c r="CP323" s="44"/>
      <c r="CQ323" s="44"/>
      <c r="CR323" s="44"/>
      <c r="CS323" s="44"/>
      <c r="CT323" s="58" t="str">
        <f t="shared" si="155"/>
        <v/>
      </c>
      <c r="CU323" s="44"/>
      <c r="CV323" s="44"/>
      <c r="CW323" s="44"/>
      <c r="CX323" s="44"/>
      <c r="CY323" s="44"/>
      <c r="CZ323" s="44"/>
      <c r="DA323" s="58" t="str">
        <f t="shared" si="156"/>
        <v/>
      </c>
      <c r="DB323" s="65"/>
      <c r="DC323" s="65"/>
      <c r="DD323" s="65"/>
      <c r="DE323" s="65"/>
      <c r="DF323" s="65"/>
      <c r="DG323" s="65"/>
      <c r="DH323" s="58" t="str">
        <f t="shared" si="157"/>
        <v/>
      </c>
      <c r="DI323" s="65"/>
      <c r="DJ323" s="65"/>
      <c r="DK323" s="65"/>
      <c r="DL323" s="65"/>
      <c r="DM323" s="65"/>
      <c r="DN323" s="65"/>
      <c r="DO323" s="58" t="str">
        <f t="shared" si="158"/>
        <v/>
      </c>
      <c r="DP323" s="77"/>
      <c r="DQ323" s="77"/>
      <c r="DR323" s="65"/>
      <c r="DS323" s="65"/>
      <c r="DT323" s="65"/>
      <c r="DU323" s="65"/>
      <c r="DV323" s="65"/>
      <c r="DW323" s="65"/>
      <c r="DX323" s="58" t="str">
        <f t="shared" si="159"/>
        <v/>
      </c>
      <c r="DY323" s="43"/>
      <c r="DZ323" s="43"/>
      <c r="EA323" s="43"/>
      <c r="EB323" s="44" t="str">
        <f t="shared" si="160"/>
        <v/>
      </c>
      <c r="EC323" s="42"/>
      <c r="ED323" s="42"/>
      <c r="EE323" s="42"/>
      <c r="EF323" s="42"/>
      <c r="EG323" s="42"/>
      <c r="EH323" s="42"/>
      <c r="EI323" s="56" t="str">
        <f t="shared" si="138"/>
        <v/>
      </c>
      <c r="EJ323" s="42"/>
      <c r="EK323" s="42"/>
      <c r="EL323" s="42"/>
      <c r="EM323" s="42"/>
      <c r="EN323" s="42"/>
      <c r="EO323" s="42"/>
      <c r="EP323" s="42"/>
      <c r="EQ323" s="54" t="str">
        <f t="shared" si="139"/>
        <v>0</v>
      </c>
      <c r="ER323" s="42"/>
      <c r="ES323" s="42"/>
      <c r="ET323" s="42"/>
      <c r="EU323" s="42"/>
      <c r="EV323" s="42"/>
      <c r="EW323" s="42"/>
      <c r="EX323" s="42"/>
      <c r="EY323" s="54" t="str">
        <f t="shared" si="140"/>
        <v>0</v>
      </c>
      <c r="EZ323" s="42"/>
      <c r="FA323" s="42"/>
      <c r="FB323" s="42"/>
      <c r="FC323" s="42"/>
      <c r="FD323" s="42"/>
      <c r="FE323" s="42"/>
      <c r="FF323" s="42"/>
      <c r="FG323" s="54" t="str">
        <f t="shared" si="141"/>
        <v/>
      </c>
      <c r="FH323" s="42"/>
      <c r="FI323" s="42"/>
      <c r="FJ323" s="42"/>
      <c r="FK323" s="42"/>
      <c r="FL323" s="42"/>
      <c r="FM323" s="42"/>
      <c r="FN323" s="42"/>
      <c r="FO323" s="54" t="str">
        <f t="shared" si="142"/>
        <v/>
      </c>
      <c r="FP323" s="42"/>
      <c r="FQ323" s="42"/>
      <c r="FR323" s="42"/>
      <c r="FS323" s="42"/>
      <c r="FT323" s="42"/>
      <c r="FU323" s="42"/>
      <c r="FV323" s="42"/>
      <c r="FW323" s="54" t="str">
        <f t="shared" si="143"/>
        <v/>
      </c>
      <c r="FX323" s="42"/>
    </row>
    <row r="324" spans="1:180">
      <c r="A324" s="41"/>
      <c r="B324" s="41"/>
      <c r="C324" s="41"/>
      <c r="D324" s="41"/>
      <c r="E324" s="42"/>
      <c r="F324" s="42"/>
      <c r="G324" s="42"/>
      <c r="H324" s="42"/>
      <c r="I324" s="42"/>
      <c r="J324" s="42"/>
      <c r="K324" s="54" t="str">
        <f t="shared" si="144"/>
        <v/>
      </c>
      <c r="L324" s="43"/>
      <c r="M324" s="43"/>
      <c r="N324" s="43"/>
      <c r="O324" s="43"/>
      <c r="P324" s="43"/>
      <c r="Q324" s="43"/>
      <c r="R324" s="54" t="e">
        <f t="shared" si="145"/>
        <v>#DIV/0!</v>
      </c>
      <c r="S324" s="43"/>
      <c r="T324" s="43"/>
      <c r="U324" s="43"/>
      <c r="V324" s="43"/>
      <c r="W324" s="43"/>
      <c r="X324" s="43"/>
      <c r="Y324" s="56" t="str">
        <f t="shared" si="146"/>
        <v/>
      </c>
      <c r="Z324" s="42"/>
      <c r="AA324" s="42"/>
      <c r="AB324" s="42"/>
      <c r="AC324" s="42"/>
      <c r="AD324" s="42"/>
      <c r="AE324" s="42"/>
      <c r="AF324" s="54" t="e">
        <f t="shared" si="147"/>
        <v>#DIV/0!</v>
      </c>
      <c r="AG324" s="42"/>
      <c r="AH324" s="42"/>
      <c r="AI324" s="42"/>
      <c r="AJ324" s="42"/>
      <c r="AK324" s="42"/>
      <c r="AL324" s="42"/>
      <c r="AM324" s="54" t="str">
        <f t="shared" si="148"/>
        <v/>
      </c>
      <c r="AN324" s="44"/>
      <c r="AO324" s="44"/>
      <c r="AP324" s="44"/>
      <c r="AQ324" s="44"/>
      <c r="AR324" s="44"/>
      <c r="AS324" s="44"/>
      <c r="AT324" s="58" t="str">
        <f t="shared" si="149"/>
        <v/>
      </c>
      <c r="AU324" s="42"/>
      <c r="AV324" s="42"/>
      <c r="AW324" s="42"/>
      <c r="AX324" s="42"/>
      <c r="AY324" s="42"/>
      <c r="AZ324" s="42"/>
      <c r="BA324" s="54" t="str">
        <f t="shared" si="137"/>
        <v/>
      </c>
      <c r="BB324" s="44"/>
      <c r="BC324" s="42"/>
      <c r="BD324" s="42"/>
      <c r="BE324" s="42"/>
      <c r="BF324" s="42"/>
      <c r="BG324" s="42"/>
      <c r="BH324" s="42"/>
      <c r="BI324" s="54" t="str">
        <f t="shared" si="150"/>
        <v/>
      </c>
      <c r="BJ324" s="44"/>
      <c r="BK324" s="44"/>
      <c r="BL324" s="44"/>
      <c r="BM324" s="44"/>
      <c r="BN324" s="44"/>
      <c r="BO324" s="44"/>
      <c r="BP324" s="58" t="str">
        <f t="shared" si="151"/>
        <v/>
      </c>
      <c r="BQ324" s="42"/>
      <c r="BR324" s="42"/>
      <c r="BS324" s="42"/>
      <c r="BT324" s="42"/>
      <c r="BU324" s="42"/>
      <c r="BV324" s="42"/>
      <c r="BW324" s="54" t="str">
        <f t="shared" si="152"/>
        <v/>
      </c>
      <c r="BX324" s="44"/>
      <c r="BY324" s="44"/>
      <c r="BZ324" s="44"/>
      <c r="CA324" s="44"/>
      <c r="CB324" s="44"/>
      <c r="CC324" s="44"/>
      <c r="CD324" s="58" t="str">
        <f t="shared" si="153"/>
        <v/>
      </c>
      <c r="CE324" s="42"/>
      <c r="CF324" s="42"/>
      <c r="CG324" s="42"/>
      <c r="CH324" s="42"/>
      <c r="CI324" s="42"/>
      <c r="CJ324" s="42"/>
      <c r="CK324" s="54" t="str">
        <f t="shared" si="154"/>
        <v/>
      </c>
      <c r="CL324" s="42"/>
      <c r="CM324" s="44"/>
      <c r="CN324" s="44"/>
      <c r="CO324" s="44"/>
      <c r="CP324" s="44"/>
      <c r="CQ324" s="44"/>
      <c r="CR324" s="44"/>
      <c r="CS324" s="44"/>
      <c r="CT324" s="58" t="str">
        <f t="shared" si="155"/>
        <v/>
      </c>
      <c r="CU324" s="44"/>
      <c r="CV324" s="44"/>
      <c r="CW324" s="44"/>
      <c r="CX324" s="44"/>
      <c r="CY324" s="44"/>
      <c r="CZ324" s="44"/>
      <c r="DA324" s="58" t="str">
        <f t="shared" si="156"/>
        <v/>
      </c>
      <c r="DB324" s="65"/>
      <c r="DC324" s="65"/>
      <c r="DD324" s="65"/>
      <c r="DE324" s="65"/>
      <c r="DF324" s="65"/>
      <c r="DG324" s="65"/>
      <c r="DH324" s="58" t="str">
        <f t="shared" si="157"/>
        <v/>
      </c>
      <c r="DI324" s="65"/>
      <c r="DJ324" s="65"/>
      <c r="DK324" s="65"/>
      <c r="DL324" s="65"/>
      <c r="DM324" s="65"/>
      <c r="DN324" s="65"/>
      <c r="DO324" s="58" t="str">
        <f t="shared" si="158"/>
        <v/>
      </c>
      <c r="DP324" s="77"/>
      <c r="DQ324" s="77"/>
      <c r="DR324" s="65"/>
      <c r="DS324" s="65"/>
      <c r="DT324" s="65"/>
      <c r="DU324" s="65"/>
      <c r="DV324" s="65"/>
      <c r="DW324" s="65"/>
      <c r="DX324" s="58" t="str">
        <f t="shared" si="159"/>
        <v/>
      </c>
      <c r="DY324" s="43"/>
      <c r="DZ324" s="43"/>
      <c r="EA324" s="43"/>
      <c r="EB324" s="44" t="str">
        <f t="shared" si="160"/>
        <v/>
      </c>
      <c r="EC324" s="42"/>
      <c r="ED324" s="42"/>
      <c r="EE324" s="42"/>
      <c r="EF324" s="42"/>
      <c r="EG324" s="42"/>
      <c r="EH324" s="42"/>
      <c r="EI324" s="56" t="str">
        <f t="shared" si="138"/>
        <v/>
      </c>
      <c r="EJ324" s="42"/>
      <c r="EK324" s="42"/>
      <c r="EL324" s="42"/>
      <c r="EM324" s="42"/>
      <c r="EN324" s="42"/>
      <c r="EO324" s="42"/>
      <c r="EP324" s="42"/>
      <c r="EQ324" s="54" t="str">
        <f t="shared" si="139"/>
        <v>0</v>
      </c>
      <c r="ER324" s="42"/>
      <c r="ES324" s="42"/>
      <c r="ET324" s="42"/>
      <c r="EU324" s="42"/>
      <c r="EV324" s="42"/>
      <c r="EW324" s="42"/>
      <c r="EX324" s="42"/>
      <c r="EY324" s="54" t="str">
        <f t="shared" si="140"/>
        <v>0</v>
      </c>
      <c r="EZ324" s="42"/>
      <c r="FA324" s="42"/>
      <c r="FB324" s="42"/>
      <c r="FC324" s="42"/>
      <c r="FD324" s="42"/>
      <c r="FE324" s="42"/>
      <c r="FF324" s="42"/>
      <c r="FG324" s="54" t="str">
        <f t="shared" si="141"/>
        <v/>
      </c>
      <c r="FH324" s="42"/>
      <c r="FI324" s="42"/>
      <c r="FJ324" s="42"/>
      <c r="FK324" s="42"/>
      <c r="FL324" s="42"/>
      <c r="FM324" s="42"/>
      <c r="FN324" s="42"/>
      <c r="FO324" s="54" t="str">
        <f t="shared" si="142"/>
        <v/>
      </c>
      <c r="FP324" s="42"/>
      <c r="FQ324" s="42"/>
      <c r="FR324" s="42"/>
      <c r="FS324" s="42"/>
      <c r="FT324" s="42"/>
      <c r="FU324" s="42"/>
      <c r="FV324" s="42"/>
      <c r="FW324" s="54" t="str">
        <f t="shared" si="143"/>
        <v/>
      </c>
      <c r="FX324" s="42"/>
    </row>
    <row r="325" spans="1:180">
      <c r="A325" s="41"/>
      <c r="B325" s="41"/>
      <c r="C325" s="41"/>
      <c r="D325" s="41"/>
      <c r="E325" s="42"/>
      <c r="F325" s="42"/>
      <c r="G325" s="42"/>
      <c r="H325" s="42"/>
      <c r="I325" s="42"/>
      <c r="J325" s="42"/>
      <c r="K325" s="54" t="str">
        <f t="shared" si="144"/>
        <v/>
      </c>
      <c r="L325" s="43"/>
      <c r="M325" s="43"/>
      <c r="N325" s="43"/>
      <c r="O325" s="43"/>
      <c r="P325" s="43"/>
      <c r="Q325" s="43"/>
      <c r="R325" s="54" t="e">
        <f t="shared" si="145"/>
        <v>#DIV/0!</v>
      </c>
      <c r="S325" s="43"/>
      <c r="T325" s="43"/>
      <c r="U325" s="43"/>
      <c r="V325" s="43"/>
      <c r="W325" s="43"/>
      <c r="X325" s="43"/>
      <c r="Y325" s="56" t="str">
        <f t="shared" si="146"/>
        <v/>
      </c>
      <c r="Z325" s="42"/>
      <c r="AA325" s="42"/>
      <c r="AB325" s="42"/>
      <c r="AC325" s="42"/>
      <c r="AD325" s="42"/>
      <c r="AE325" s="42"/>
      <c r="AF325" s="54" t="e">
        <f t="shared" si="147"/>
        <v>#DIV/0!</v>
      </c>
      <c r="AG325" s="42"/>
      <c r="AH325" s="42"/>
      <c r="AI325" s="42"/>
      <c r="AJ325" s="42"/>
      <c r="AK325" s="42"/>
      <c r="AL325" s="42"/>
      <c r="AM325" s="54" t="str">
        <f t="shared" si="148"/>
        <v/>
      </c>
      <c r="AN325" s="44"/>
      <c r="AO325" s="44"/>
      <c r="AP325" s="44"/>
      <c r="AQ325" s="44"/>
      <c r="AR325" s="44"/>
      <c r="AS325" s="44"/>
      <c r="AT325" s="58" t="str">
        <f t="shared" si="149"/>
        <v/>
      </c>
      <c r="AU325" s="42"/>
      <c r="AV325" s="42"/>
      <c r="AW325" s="42"/>
      <c r="AX325" s="42"/>
      <c r="AY325" s="42"/>
      <c r="AZ325" s="42"/>
      <c r="BA325" s="54" t="str">
        <f t="shared" si="137"/>
        <v/>
      </c>
      <c r="BB325" s="44"/>
      <c r="BC325" s="42"/>
      <c r="BD325" s="42"/>
      <c r="BE325" s="42"/>
      <c r="BF325" s="42"/>
      <c r="BG325" s="42"/>
      <c r="BH325" s="42"/>
      <c r="BI325" s="54" t="str">
        <f t="shared" si="150"/>
        <v/>
      </c>
      <c r="BJ325" s="44"/>
      <c r="BK325" s="44"/>
      <c r="BL325" s="44"/>
      <c r="BM325" s="44"/>
      <c r="BN325" s="44"/>
      <c r="BO325" s="44"/>
      <c r="BP325" s="58" t="str">
        <f t="shared" si="151"/>
        <v/>
      </c>
      <c r="BQ325" s="42"/>
      <c r="BR325" s="42"/>
      <c r="BS325" s="42"/>
      <c r="BT325" s="42"/>
      <c r="BU325" s="42"/>
      <c r="BV325" s="42"/>
      <c r="BW325" s="54" t="str">
        <f t="shared" si="152"/>
        <v/>
      </c>
      <c r="BX325" s="44"/>
      <c r="BY325" s="44"/>
      <c r="BZ325" s="44"/>
      <c r="CA325" s="44"/>
      <c r="CB325" s="44"/>
      <c r="CC325" s="44"/>
      <c r="CD325" s="58" t="str">
        <f t="shared" si="153"/>
        <v/>
      </c>
      <c r="CE325" s="42"/>
      <c r="CF325" s="42"/>
      <c r="CG325" s="42"/>
      <c r="CH325" s="42"/>
      <c r="CI325" s="42"/>
      <c r="CJ325" s="42"/>
      <c r="CK325" s="54" t="str">
        <f t="shared" si="154"/>
        <v/>
      </c>
      <c r="CL325" s="42"/>
      <c r="CM325" s="44"/>
      <c r="CN325" s="44"/>
      <c r="CO325" s="44"/>
      <c r="CP325" s="44"/>
      <c r="CQ325" s="44"/>
      <c r="CR325" s="44"/>
      <c r="CS325" s="44"/>
      <c r="CT325" s="58" t="str">
        <f t="shared" si="155"/>
        <v/>
      </c>
      <c r="CU325" s="44"/>
      <c r="CV325" s="44"/>
      <c r="CW325" s="44"/>
      <c r="CX325" s="44"/>
      <c r="CY325" s="44"/>
      <c r="CZ325" s="44"/>
      <c r="DA325" s="58" t="str">
        <f t="shared" si="156"/>
        <v/>
      </c>
      <c r="DB325" s="65"/>
      <c r="DC325" s="65"/>
      <c r="DD325" s="65"/>
      <c r="DE325" s="65"/>
      <c r="DF325" s="65"/>
      <c r="DG325" s="65"/>
      <c r="DH325" s="58" t="str">
        <f t="shared" si="157"/>
        <v/>
      </c>
      <c r="DI325" s="65"/>
      <c r="DJ325" s="65"/>
      <c r="DK325" s="65"/>
      <c r="DL325" s="65"/>
      <c r="DM325" s="65"/>
      <c r="DN325" s="65"/>
      <c r="DO325" s="58" t="str">
        <f t="shared" si="158"/>
        <v/>
      </c>
      <c r="DP325" s="77"/>
      <c r="DQ325" s="77"/>
      <c r="DR325" s="65"/>
      <c r="DS325" s="65"/>
      <c r="DT325" s="65"/>
      <c r="DU325" s="65"/>
      <c r="DV325" s="65"/>
      <c r="DW325" s="65"/>
      <c r="DX325" s="58" t="str">
        <f t="shared" si="159"/>
        <v/>
      </c>
      <c r="DY325" s="43"/>
      <c r="DZ325" s="43"/>
      <c r="EA325" s="43"/>
      <c r="EB325" s="44" t="str">
        <f t="shared" si="160"/>
        <v/>
      </c>
      <c r="EC325" s="42"/>
      <c r="ED325" s="42"/>
      <c r="EE325" s="42"/>
      <c r="EF325" s="42"/>
      <c r="EG325" s="42"/>
      <c r="EH325" s="42"/>
      <c r="EI325" s="56" t="str">
        <f t="shared" si="138"/>
        <v/>
      </c>
      <c r="EJ325" s="42"/>
      <c r="EK325" s="42"/>
      <c r="EL325" s="42"/>
      <c r="EM325" s="42"/>
      <c r="EN325" s="42"/>
      <c r="EO325" s="42"/>
      <c r="EP325" s="42"/>
      <c r="EQ325" s="54" t="str">
        <f t="shared" si="139"/>
        <v>0</v>
      </c>
      <c r="ER325" s="42"/>
      <c r="ES325" s="42"/>
      <c r="ET325" s="42"/>
      <c r="EU325" s="42"/>
      <c r="EV325" s="42"/>
      <c r="EW325" s="42"/>
      <c r="EX325" s="42"/>
      <c r="EY325" s="54" t="str">
        <f t="shared" si="140"/>
        <v>0</v>
      </c>
      <c r="EZ325" s="42"/>
      <c r="FA325" s="42"/>
      <c r="FB325" s="42"/>
      <c r="FC325" s="42"/>
      <c r="FD325" s="42"/>
      <c r="FE325" s="42"/>
      <c r="FF325" s="42"/>
      <c r="FG325" s="54" t="str">
        <f t="shared" si="141"/>
        <v/>
      </c>
      <c r="FH325" s="42"/>
      <c r="FI325" s="42"/>
      <c r="FJ325" s="42"/>
      <c r="FK325" s="42"/>
      <c r="FL325" s="42"/>
      <c r="FM325" s="42"/>
      <c r="FN325" s="42"/>
      <c r="FO325" s="54" t="str">
        <f t="shared" si="142"/>
        <v/>
      </c>
      <c r="FP325" s="42"/>
      <c r="FQ325" s="42"/>
      <c r="FR325" s="42"/>
      <c r="FS325" s="42"/>
      <c r="FT325" s="42"/>
      <c r="FU325" s="42"/>
      <c r="FV325" s="42"/>
      <c r="FW325" s="54" t="str">
        <f t="shared" si="143"/>
        <v/>
      </c>
      <c r="FX325" s="42"/>
    </row>
    <row r="326" spans="1:180">
      <c r="A326" s="41"/>
      <c r="B326" s="41"/>
      <c r="C326" s="41"/>
      <c r="D326" s="41"/>
      <c r="E326" s="42"/>
      <c r="F326" s="42"/>
      <c r="G326" s="42"/>
      <c r="H326" s="42"/>
      <c r="I326" s="42"/>
      <c r="J326" s="42"/>
      <c r="K326" s="54" t="str">
        <f t="shared" si="144"/>
        <v/>
      </c>
      <c r="L326" s="43"/>
      <c r="M326" s="43"/>
      <c r="N326" s="43"/>
      <c r="O326" s="43"/>
      <c r="P326" s="43"/>
      <c r="Q326" s="43"/>
      <c r="R326" s="54" t="e">
        <f t="shared" si="145"/>
        <v>#DIV/0!</v>
      </c>
      <c r="S326" s="43"/>
      <c r="T326" s="43"/>
      <c r="U326" s="43"/>
      <c r="V326" s="43"/>
      <c r="W326" s="43"/>
      <c r="X326" s="43"/>
      <c r="Y326" s="56" t="str">
        <f t="shared" si="146"/>
        <v/>
      </c>
      <c r="Z326" s="42"/>
      <c r="AA326" s="42"/>
      <c r="AB326" s="42"/>
      <c r="AC326" s="42"/>
      <c r="AD326" s="42"/>
      <c r="AE326" s="42"/>
      <c r="AF326" s="54" t="e">
        <f t="shared" si="147"/>
        <v>#DIV/0!</v>
      </c>
      <c r="AG326" s="42"/>
      <c r="AH326" s="42"/>
      <c r="AI326" s="42"/>
      <c r="AJ326" s="42"/>
      <c r="AK326" s="42"/>
      <c r="AL326" s="42"/>
      <c r="AM326" s="54" t="str">
        <f t="shared" si="148"/>
        <v/>
      </c>
      <c r="AN326" s="44"/>
      <c r="AO326" s="44"/>
      <c r="AP326" s="44"/>
      <c r="AQ326" s="44"/>
      <c r="AR326" s="44"/>
      <c r="AS326" s="44"/>
      <c r="AT326" s="58" t="str">
        <f t="shared" si="149"/>
        <v/>
      </c>
      <c r="AU326" s="42"/>
      <c r="AV326" s="42"/>
      <c r="AW326" s="42"/>
      <c r="AX326" s="42"/>
      <c r="AY326" s="42"/>
      <c r="AZ326" s="42"/>
      <c r="BA326" s="54" t="str">
        <f t="shared" si="137"/>
        <v/>
      </c>
      <c r="BB326" s="44"/>
      <c r="BC326" s="42"/>
      <c r="BD326" s="42"/>
      <c r="BE326" s="42"/>
      <c r="BF326" s="42"/>
      <c r="BG326" s="42"/>
      <c r="BH326" s="42"/>
      <c r="BI326" s="54" t="str">
        <f t="shared" si="150"/>
        <v/>
      </c>
      <c r="BJ326" s="44"/>
      <c r="BK326" s="44"/>
      <c r="BL326" s="44"/>
      <c r="BM326" s="44"/>
      <c r="BN326" s="44"/>
      <c r="BO326" s="44"/>
      <c r="BP326" s="58" t="str">
        <f t="shared" si="151"/>
        <v/>
      </c>
      <c r="BQ326" s="42"/>
      <c r="BR326" s="42"/>
      <c r="BS326" s="42"/>
      <c r="BT326" s="42"/>
      <c r="BU326" s="42"/>
      <c r="BV326" s="42"/>
      <c r="BW326" s="54" t="str">
        <f t="shared" si="152"/>
        <v/>
      </c>
      <c r="BX326" s="44"/>
      <c r="BY326" s="44"/>
      <c r="BZ326" s="44"/>
      <c r="CA326" s="44"/>
      <c r="CB326" s="44"/>
      <c r="CC326" s="44"/>
      <c r="CD326" s="58" t="str">
        <f t="shared" si="153"/>
        <v/>
      </c>
      <c r="CE326" s="42"/>
      <c r="CF326" s="42"/>
      <c r="CG326" s="42"/>
      <c r="CH326" s="42"/>
      <c r="CI326" s="42"/>
      <c r="CJ326" s="42"/>
      <c r="CK326" s="54" t="str">
        <f t="shared" si="154"/>
        <v/>
      </c>
      <c r="CL326" s="42"/>
      <c r="CM326" s="44"/>
      <c r="CN326" s="44"/>
      <c r="CO326" s="44"/>
      <c r="CP326" s="44"/>
      <c r="CQ326" s="44"/>
      <c r="CR326" s="44"/>
      <c r="CS326" s="44"/>
      <c r="CT326" s="58" t="str">
        <f t="shared" si="155"/>
        <v/>
      </c>
      <c r="CU326" s="44"/>
      <c r="CV326" s="44"/>
      <c r="CW326" s="44"/>
      <c r="CX326" s="44"/>
      <c r="CY326" s="44"/>
      <c r="CZ326" s="44"/>
      <c r="DA326" s="58" t="str">
        <f t="shared" si="156"/>
        <v/>
      </c>
      <c r="DB326" s="65"/>
      <c r="DC326" s="65"/>
      <c r="DD326" s="65"/>
      <c r="DE326" s="65"/>
      <c r="DF326" s="65"/>
      <c r="DG326" s="65"/>
      <c r="DH326" s="58" t="str">
        <f t="shared" si="157"/>
        <v/>
      </c>
      <c r="DI326" s="65"/>
      <c r="DJ326" s="65"/>
      <c r="DK326" s="65"/>
      <c r="DL326" s="65"/>
      <c r="DM326" s="65"/>
      <c r="DN326" s="65"/>
      <c r="DO326" s="58" t="str">
        <f t="shared" si="158"/>
        <v/>
      </c>
      <c r="DP326" s="77"/>
      <c r="DQ326" s="77"/>
      <c r="DR326" s="65"/>
      <c r="DS326" s="65"/>
      <c r="DT326" s="65"/>
      <c r="DU326" s="65"/>
      <c r="DV326" s="65"/>
      <c r="DW326" s="65"/>
      <c r="DX326" s="58" t="str">
        <f t="shared" si="159"/>
        <v/>
      </c>
      <c r="DY326" s="43"/>
      <c r="DZ326" s="43"/>
      <c r="EA326" s="43"/>
      <c r="EB326" s="44" t="str">
        <f t="shared" si="160"/>
        <v/>
      </c>
      <c r="EC326" s="42"/>
      <c r="ED326" s="42"/>
      <c r="EE326" s="42"/>
      <c r="EF326" s="42"/>
      <c r="EG326" s="42"/>
      <c r="EH326" s="42"/>
      <c r="EI326" s="56" t="str">
        <f t="shared" si="138"/>
        <v/>
      </c>
      <c r="EJ326" s="42"/>
      <c r="EK326" s="42"/>
      <c r="EL326" s="42"/>
      <c r="EM326" s="42"/>
      <c r="EN326" s="42"/>
      <c r="EO326" s="42"/>
      <c r="EP326" s="42"/>
      <c r="EQ326" s="54" t="str">
        <f t="shared" si="139"/>
        <v>0</v>
      </c>
      <c r="ER326" s="42"/>
      <c r="ES326" s="42"/>
      <c r="ET326" s="42"/>
      <c r="EU326" s="42"/>
      <c r="EV326" s="42"/>
      <c r="EW326" s="42"/>
      <c r="EX326" s="42"/>
      <c r="EY326" s="54" t="str">
        <f t="shared" si="140"/>
        <v>0</v>
      </c>
      <c r="EZ326" s="42"/>
      <c r="FA326" s="42"/>
      <c r="FB326" s="42"/>
      <c r="FC326" s="42"/>
      <c r="FD326" s="42"/>
      <c r="FE326" s="42"/>
      <c r="FF326" s="42"/>
      <c r="FG326" s="54" t="str">
        <f t="shared" si="141"/>
        <v/>
      </c>
      <c r="FH326" s="42"/>
      <c r="FI326" s="42"/>
      <c r="FJ326" s="42"/>
      <c r="FK326" s="42"/>
      <c r="FL326" s="42"/>
      <c r="FM326" s="42"/>
      <c r="FN326" s="42"/>
      <c r="FO326" s="54" t="str">
        <f t="shared" si="142"/>
        <v/>
      </c>
      <c r="FP326" s="42"/>
      <c r="FQ326" s="42"/>
      <c r="FR326" s="42"/>
      <c r="FS326" s="42"/>
      <c r="FT326" s="42"/>
      <c r="FU326" s="42"/>
      <c r="FV326" s="42"/>
      <c r="FW326" s="54" t="str">
        <f t="shared" si="143"/>
        <v/>
      </c>
      <c r="FX326" s="42"/>
    </row>
    <row r="327" spans="1:180">
      <c r="A327" s="41"/>
      <c r="B327" s="41"/>
      <c r="C327" s="41"/>
      <c r="D327" s="41"/>
      <c r="E327" s="42"/>
      <c r="F327" s="42"/>
      <c r="G327" s="42"/>
      <c r="H327" s="42"/>
      <c r="I327" s="42"/>
      <c r="J327" s="42"/>
      <c r="K327" s="54" t="str">
        <f t="shared" si="144"/>
        <v/>
      </c>
      <c r="L327" s="43"/>
      <c r="M327" s="43"/>
      <c r="N327" s="43"/>
      <c r="O327" s="43"/>
      <c r="P327" s="43"/>
      <c r="Q327" s="43"/>
      <c r="R327" s="54" t="e">
        <f t="shared" si="145"/>
        <v>#DIV/0!</v>
      </c>
      <c r="S327" s="43"/>
      <c r="T327" s="43"/>
      <c r="U327" s="43"/>
      <c r="V327" s="43"/>
      <c r="W327" s="43"/>
      <c r="X327" s="43"/>
      <c r="Y327" s="56" t="str">
        <f t="shared" si="146"/>
        <v/>
      </c>
      <c r="Z327" s="42"/>
      <c r="AA327" s="42"/>
      <c r="AB327" s="42"/>
      <c r="AC327" s="42"/>
      <c r="AD327" s="42"/>
      <c r="AE327" s="42"/>
      <c r="AF327" s="54" t="e">
        <f t="shared" si="147"/>
        <v>#DIV/0!</v>
      </c>
      <c r="AG327" s="42"/>
      <c r="AH327" s="42"/>
      <c r="AI327" s="42"/>
      <c r="AJ327" s="42"/>
      <c r="AK327" s="42"/>
      <c r="AL327" s="42"/>
      <c r="AM327" s="54" t="str">
        <f t="shared" si="148"/>
        <v/>
      </c>
      <c r="AN327" s="44"/>
      <c r="AO327" s="44"/>
      <c r="AP327" s="44"/>
      <c r="AQ327" s="44"/>
      <c r="AR327" s="44"/>
      <c r="AS327" s="44"/>
      <c r="AT327" s="58" t="str">
        <f t="shared" si="149"/>
        <v/>
      </c>
      <c r="AU327" s="42"/>
      <c r="AV327" s="42"/>
      <c r="AW327" s="42"/>
      <c r="AX327" s="42"/>
      <c r="AY327" s="42"/>
      <c r="AZ327" s="42"/>
      <c r="BA327" s="54" t="str">
        <f t="shared" si="137"/>
        <v/>
      </c>
      <c r="BB327" s="44"/>
      <c r="BC327" s="42"/>
      <c r="BD327" s="42"/>
      <c r="BE327" s="42"/>
      <c r="BF327" s="42"/>
      <c r="BG327" s="42"/>
      <c r="BH327" s="42"/>
      <c r="BI327" s="54" t="str">
        <f t="shared" si="150"/>
        <v/>
      </c>
      <c r="BJ327" s="44"/>
      <c r="BK327" s="44"/>
      <c r="BL327" s="44"/>
      <c r="BM327" s="44"/>
      <c r="BN327" s="44"/>
      <c r="BO327" s="44"/>
      <c r="BP327" s="58" t="str">
        <f t="shared" si="151"/>
        <v/>
      </c>
      <c r="BQ327" s="42"/>
      <c r="BR327" s="42"/>
      <c r="BS327" s="42"/>
      <c r="BT327" s="42"/>
      <c r="BU327" s="42"/>
      <c r="BV327" s="42"/>
      <c r="BW327" s="54" t="str">
        <f t="shared" si="152"/>
        <v/>
      </c>
      <c r="BX327" s="44"/>
      <c r="BY327" s="44"/>
      <c r="BZ327" s="44"/>
      <c r="CA327" s="44"/>
      <c r="CB327" s="44"/>
      <c r="CC327" s="44"/>
      <c r="CD327" s="58" t="str">
        <f t="shared" si="153"/>
        <v/>
      </c>
      <c r="CE327" s="42"/>
      <c r="CF327" s="42"/>
      <c r="CG327" s="42"/>
      <c r="CH327" s="42"/>
      <c r="CI327" s="42"/>
      <c r="CJ327" s="42"/>
      <c r="CK327" s="54" t="str">
        <f t="shared" si="154"/>
        <v/>
      </c>
      <c r="CL327" s="42"/>
      <c r="CM327" s="44"/>
      <c r="CN327" s="44"/>
      <c r="CO327" s="44"/>
      <c r="CP327" s="44"/>
      <c r="CQ327" s="44"/>
      <c r="CR327" s="44"/>
      <c r="CS327" s="44"/>
      <c r="CT327" s="58" t="str">
        <f t="shared" si="155"/>
        <v/>
      </c>
      <c r="CU327" s="44"/>
      <c r="CV327" s="44"/>
      <c r="CW327" s="44"/>
      <c r="CX327" s="44"/>
      <c r="CY327" s="44"/>
      <c r="CZ327" s="44"/>
      <c r="DA327" s="58" t="str">
        <f t="shared" si="156"/>
        <v/>
      </c>
      <c r="DB327" s="65"/>
      <c r="DC327" s="65"/>
      <c r="DD327" s="65"/>
      <c r="DE327" s="65"/>
      <c r="DF327" s="65"/>
      <c r="DG327" s="65"/>
      <c r="DH327" s="58" t="str">
        <f t="shared" si="157"/>
        <v/>
      </c>
      <c r="DI327" s="65"/>
      <c r="DJ327" s="65"/>
      <c r="DK327" s="65"/>
      <c r="DL327" s="65"/>
      <c r="DM327" s="65"/>
      <c r="DN327" s="65"/>
      <c r="DO327" s="58" t="str">
        <f t="shared" si="158"/>
        <v/>
      </c>
      <c r="DP327" s="77"/>
      <c r="DQ327" s="77"/>
      <c r="DR327" s="65"/>
      <c r="DS327" s="65"/>
      <c r="DT327" s="65"/>
      <c r="DU327" s="65"/>
      <c r="DV327" s="65"/>
      <c r="DW327" s="65"/>
      <c r="DX327" s="58" t="str">
        <f t="shared" si="159"/>
        <v/>
      </c>
      <c r="DY327" s="43"/>
      <c r="DZ327" s="43"/>
      <c r="EA327" s="43"/>
      <c r="EB327" s="44" t="str">
        <f t="shared" si="160"/>
        <v/>
      </c>
      <c r="EC327" s="42"/>
      <c r="ED327" s="42"/>
      <c r="EE327" s="42"/>
      <c r="EF327" s="42"/>
      <c r="EG327" s="42"/>
      <c r="EH327" s="42"/>
      <c r="EI327" s="56" t="str">
        <f t="shared" si="138"/>
        <v/>
      </c>
      <c r="EJ327" s="42"/>
      <c r="EK327" s="42"/>
      <c r="EL327" s="42"/>
      <c r="EM327" s="42"/>
      <c r="EN327" s="42"/>
      <c r="EO327" s="42"/>
      <c r="EP327" s="42"/>
      <c r="EQ327" s="54" t="str">
        <f t="shared" si="139"/>
        <v>0</v>
      </c>
      <c r="ER327" s="42"/>
      <c r="ES327" s="42"/>
      <c r="ET327" s="42"/>
      <c r="EU327" s="42"/>
      <c r="EV327" s="42"/>
      <c r="EW327" s="42"/>
      <c r="EX327" s="42"/>
      <c r="EY327" s="54" t="str">
        <f t="shared" si="140"/>
        <v>0</v>
      </c>
      <c r="EZ327" s="42"/>
      <c r="FA327" s="42"/>
      <c r="FB327" s="42"/>
      <c r="FC327" s="42"/>
      <c r="FD327" s="42"/>
      <c r="FE327" s="42"/>
      <c r="FF327" s="42"/>
      <c r="FG327" s="54" t="str">
        <f t="shared" si="141"/>
        <v/>
      </c>
      <c r="FH327" s="42"/>
      <c r="FI327" s="42"/>
      <c r="FJ327" s="42"/>
      <c r="FK327" s="42"/>
      <c r="FL327" s="42"/>
      <c r="FM327" s="42"/>
      <c r="FN327" s="42"/>
      <c r="FO327" s="54" t="str">
        <f t="shared" si="142"/>
        <v/>
      </c>
      <c r="FP327" s="42"/>
      <c r="FQ327" s="42"/>
      <c r="FR327" s="42"/>
      <c r="FS327" s="42"/>
      <c r="FT327" s="42"/>
      <c r="FU327" s="42"/>
      <c r="FV327" s="42"/>
      <c r="FW327" s="54" t="str">
        <f t="shared" si="143"/>
        <v/>
      </c>
      <c r="FX327" s="42"/>
    </row>
    <row r="328" spans="1:180">
      <c r="A328" s="41"/>
      <c r="B328" s="41"/>
      <c r="C328" s="41"/>
      <c r="D328" s="41"/>
      <c r="E328" s="42"/>
      <c r="F328" s="42"/>
      <c r="G328" s="42"/>
      <c r="H328" s="42"/>
      <c r="I328" s="42"/>
      <c r="J328" s="42"/>
      <c r="K328" s="54" t="str">
        <f t="shared" si="144"/>
        <v/>
      </c>
      <c r="L328" s="43"/>
      <c r="M328" s="43"/>
      <c r="N328" s="43"/>
      <c r="O328" s="43"/>
      <c r="P328" s="43"/>
      <c r="Q328" s="43"/>
      <c r="R328" s="54" t="e">
        <f t="shared" si="145"/>
        <v>#DIV/0!</v>
      </c>
      <c r="S328" s="43"/>
      <c r="T328" s="43"/>
      <c r="U328" s="43"/>
      <c r="V328" s="43"/>
      <c r="W328" s="43"/>
      <c r="X328" s="43"/>
      <c r="Y328" s="56" t="str">
        <f t="shared" si="146"/>
        <v/>
      </c>
      <c r="Z328" s="42"/>
      <c r="AA328" s="42"/>
      <c r="AB328" s="42"/>
      <c r="AC328" s="42"/>
      <c r="AD328" s="42"/>
      <c r="AE328" s="42"/>
      <c r="AF328" s="54" t="e">
        <f t="shared" si="147"/>
        <v>#DIV/0!</v>
      </c>
      <c r="AG328" s="42"/>
      <c r="AH328" s="42"/>
      <c r="AI328" s="42"/>
      <c r="AJ328" s="42"/>
      <c r="AK328" s="42"/>
      <c r="AL328" s="42"/>
      <c r="AM328" s="54" t="str">
        <f t="shared" si="148"/>
        <v/>
      </c>
      <c r="AN328" s="44"/>
      <c r="AO328" s="44"/>
      <c r="AP328" s="44"/>
      <c r="AQ328" s="44"/>
      <c r="AR328" s="44"/>
      <c r="AS328" s="44"/>
      <c r="AT328" s="58" t="str">
        <f t="shared" si="149"/>
        <v/>
      </c>
      <c r="AU328" s="42"/>
      <c r="AV328" s="42"/>
      <c r="AW328" s="42"/>
      <c r="AX328" s="42"/>
      <c r="AY328" s="42"/>
      <c r="AZ328" s="42"/>
      <c r="BA328" s="54" t="str">
        <f t="shared" si="137"/>
        <v/>
      </c>
      <c r="BB328" s="44"/>
      <c r="BC328" s="42"/>
      <c r="BD328" s="42"/>
      <c r="BE328" s="42"/>
      <c r="BF328" s="42"/>
      <c r="BG328" s="42"/>
      <c r="BH328" s="42"/>
      <c r="BI328" s="54" t="str">
        <f t="shared" si="150"/>
        <v/>
      </c>
      <c r="BJ328" s="44"/>
      <c r="BK328" s="44"/>
      <c r="BL328" s="44"/>
      <c r="BM328" s="44"/>
      <c r="BN328" s="44"/>
      <c r="BO328" s="44"/>
      <c r="BP328" s="58" t="str">
        <f t="shared" si="151"/>
        <v/>
      </c>
      <c r="BQ328" s="42"/>
      <c r="BR328" s="42"/>
      <c r="BS328" s="42"/>
      <c r="BT328" s="42"/>
      <c r="BU328" s="42"/>
      <c r="BV328" s="42"/>
      <c r="BW328" s="54" t="str">
        <f t="shared" si="152"/>
        <v/>
      </c>
      <c r="BX328" s="44"/>
      <c r="BY328" s="44"/>
      <c r="BZ328" s="44"/>
      <c r="CA328" s="44"/>
      <c r="CB328" s="44"/>
      <c r="CC328" s="44"/>
      <c r="CD328" s="58" t="str">
        <f t="shared" si="153"/>
        <v/>
      </c>
      <c r="CE328" s="42"/>
      <c r="CF328" s="42"/>
      <c r="CG328" s="42"/>
      <c r="CH328" s="42"/>
      <c r="CI328" s="42"/>
      <c r="CJ328" s="42"/>
      <c r="CK328" s="54" t="str">
        <f t="shared" si="154"/>
        <v/>
      </c>
      <c r="CL328" s="42"/>
      <c r="CM328" s="44"/>
      <c r="CN328" s="44"/>
      <c r="CO328" s="44"/>
      <c r="CP328" s="44"/>
      <c r="CQ328" s="44"/>
      <c r="CR328" s="44"/>
      <c r="CS328" s="44"/>
      <c r="CT328" s="58" t="str">
        <f t="shared" si="155"/>
        <v/>
      </c>
      <c r="CU328" s="44"/>
      <c r="CV328" s="44"/>
      <c r="CW328" s="44"/>
      <c r="CX328" s="44"/>
      <c r="CY328" s="44"/>
      <c r="CZ328" s="44"/>
      <c r="DA328" s="58" t="str">
        <f t="shared" si="156"/>
        <v/>
      </c>
      <c r="DB328" s="65"/>
      <c r="DC328" s="65"/>
      <c r="DD328" s="65"/>
      <c r="DE328" s="65"/>
      <c r="DF328" s="65"/>
      <c r="DG328" s="65"/>
      <c r="DH328" s="58" t="str">
        <f t="shared" si="157"/>
        <v/>
      </c>
      <c r="DI328" s="65"/>
      <c r="DJ328" s="65"/>
      <c r="DK328" s="65"/>
      <c r="DL328" s="65"/>
      <c r="DM328" s="65"/>
      <c r="DN328" s="65"/>
      <c r="DO328" s="58" t="str">
        <f t="shared" si="158"/>
        <v/>
      </c>
      <c r="DP328" s="77"/>
      <c r="DQ328" s="77"/>
      <c r="DR328" s="65"/>
      <c r="DS328" s="65"/>
      <c r="DT328" s="65"/>
      <c r="DU328" s="65"/>
      <c r="DV328" s="65"/>
      <c r="DW328" s="65"/>
      <c r="DX328" s="58" t="str">
        <f t="shared" si="159"/>
        <v/>
      </c>
      <c r="DY328" s="43"/>
      <c r="DZ328" s="43"/>
      <c r="EA328" s="43"/>
      <c r="EB328" s="44" t="str">
        <f t="shared" si="160"/>
        <v/>
      </c>
      <c r="EC328" s="42"/>
      <c r="ED328" s="42"/>
      <c r="EE328" s="42"/>
      <c r="EF328" s="42"/>
      <c r="EG328" s="42"/>
      <c r="EH328" s="42"/>
      <c r="EI328" s="56" t="str">
        <f t="shared" si="138"/>
        <v/>
      </c>
      <c r="EJ328" s="42"/>
      <c r="EK328" s="42"/>
      <c r="EL328" s="42"/>
      <c r="EM328" s="42"/>
      <c r="EN328" s="42"/>
      <c r="EO328" s="42"/>
      <c r="EP328" s="42"/>
      <c r="EQ328" s="54" t="str">
        <f t="shared" si="139"/>
        <v>0</v>
      </c>
      <c r="ER328" s="42"/>
      <c r="ES328" s="42"/>
      <c r="ET328" s="42"/>
      <c r="EU328" s="42"/>
      <c r="EV328" s="42"/>
      <c r="EW328" s="42"/>
      <c r="EX328" s="42"/>
      <c r="EY328" s="54" t="str">
        <f t="shared" si="140"/>
        <v>0</v>
      </c>
      <c r="EZ328" s="42"/>
      <c r="FA328" s="42"/>
      <c r="FB328" s="42"/>
      <c r="FC328" s="42"/>
      <c r="FD328" s="42"/>
      <c r="FE328" s="42"/>
      <c r="FF328" s="42"/>
      <c r="FG328" s="54" t="str">
        <f t="shared" si="141"/>
        <v/>
      </c>
      <c r="FH328" s="42"/>
      <c r="FI328" s="42"/>
      <c r="FJ328" s="42"/>
      <c r="FK328" s="42"/>
      <c r="FL328" s="42"/>
      <c r="FM328" s="42"/>
      <c r="FN328" s="42"/>
      <c r="FO328" s="54" t="str">
        <f t="shared" si="142"/>
        <v/>
      </c>
      <c r="FP328" s="42"/>
      <c r="FQ328" s="42"/>
      <c r="FR328" s="42"/>
      <c r="FS328" s="42"/>
      <c r="FT328" s="42"/>
      <c r="FU328" s="42"/>
      <c r="FV328" s="42"/>
      <c r="FW328" s="54" t="str">
        <f t="shared" si="143"/>
        <v/>
      </c>
      <c r="FX328" s="42"/>
    </row>
    <row r="329" spans="1:180">
      <c r="A329" s="41"/>
      <c r="B329" s="41"/>
      <c r="C329" s="41"/>
      <c r="D329" s="41"/>
      <c r="E329" s="42"/>
      <c r="F329" s="42"/>
      <c r="G329" s="42"/>
      <c r="H329" s="42"/>
      <c r="I329" s="42"/>
      <c r="J329" s="42"/>
      <c r="K329" s="54" t="str">
        <f t="shared" si="144"/>
        <v/>
      </c>
      <c r="L329" s="43"/>
      <c r="M329" s="43"/>
      <c r="N329" s="43"/>
      <c r="O329" s="43"/>
      <c r="P329" s="43"/>
      <c r="Q329" s="43"/>
      <c r="R329" s="54" t="e">
        <f t="shared" si="145"/>
        <v>#DIV/0!</v>
      </c>
      <c r="S329" s="43"/>
      <c r="T329" s="43"/>
      <c r="U329" s="43"/>
      <c r="V329" s="43"/>
      <c r="W329" s="43"/>
      <c r="X329" s="43"/>
      <c r="Y329" s="56" t="str">
        <f t="shared" si="146"/>
        <v/>
      </c>
      <c r="Z329" s="42"/>
      <c r="AA329" s="42"/>
      <c r="AB329" s="42"/>
      <c r="AC329" s="42"/>
      <c r="AD329" s="42"/>
      <c r="AE329" s="42"/>
      <c r="AF329" s="54" t="e">
        <f t="shared" si="147"/>
        <v>#DIV/0!</v>
      </c>
      <c r="AG329" s="42"/>
      <c r="AH329" s="42"/>
      <c r="AI329" s="42"/>
      <c r="AJ329" s="42"/>
      <c r="AK329" s="42"/>
      <c r="AL329" s="42"/>
      <c r="AM329" s="54" t="str">
        <f t="shared" si="148"/>
        <v/>
      </c>
      <c r="AN329" s="44"/>
      <c r="AO329" s="44"/>
      <c r="AP329" s="44"/>
      <c r="AQ329" s="44"/>
      <c r="AR329" s="44"/>
      <c r="AS329" s="44"/>
      <c r="AT329" s="58" t="str">
        <f t="shared" si="149"/>
        <v/>
      </c>
      <c r="AU329" s="42"/>
      <c r="AV329" s="42"/>
      <c r="AW329" s="42"/>
      <c r="AX329" s="42"/>
      <c r="AY329" s="42"/>
      <c r="AZ329" s="42"/>
      <c r="BA329" s="54" t="str">
        <f t="shared" si="137"/>
        <v/>
      </c>
      <c r="BB329" s="44"/>
      <c r="BC329" s="42"/>
      <c r="BD329" s="42"/>
      <c r="BE329" s="42"/>
      <c r="BF329" s="42"/>
      <c r="BG329" s="42"/>
      <c r="BH329" s="42"/>
      <c r="BI329" s="54" t="str">
        <f t="shared" si="150"/>
        <v/>
      </c>
      <c r="BJ329" s="44"/>
      <c r="BK329" s="44"/>
      <c r="BL329" s="44"/>
      <c r="BM329" s="44"/>
      <c r="BN329" s="44"/>
      <c r="BO329" s="44"/>
      <c r="BP329" s="58" t="str">
        <f t="shared" si="151"/>
        <v/>
      </c>
      <c r="BQ329" s="42"/>
      <c r="BR329" s="42"/>
      <c r="BS329" s="42"/>
      <c r="BT329" s="42"/>
      <c r="BU329" s="42"/>
      <c r="BV329" s="42"/>
      <c r="BW329" s="54" t="str">
        <f t="shared" si="152"/>
        <v/>
      </c>
      <c r="BX329" s="44"/>
      <c r="BY329" s="44"/>
      <c r="BZ329" s="44"/>
      <c r="CA329" s="44"/>
      <c r="CB329" s="44"/>
      <c r="CC329" s="44"/>
      <c r="CD329" s="58" t="str">
        <f t="shared" si="153"/>
        <v/>
      </c>
      <c r="CE329" s="42"/>
      <c r="CF329" s="42"/>
      <c r="CG329" s="42"/>
      <c r="CH329" s="42"/>
      <c r="CI329" s="42"/>
      <c r="CJ329" s="42"/>
      <c r="CK329" s="54" t="str">
        <f t="shared" si="154"/>
        <v/>
      </c>
      <c r="CL329" s="42"/>
      <c r="CM329" s="44"/>
      <c r="CN329" s="44"/>
      <c r="CO329" s="44"/>
      <c r="CP329" s="44"/>
      <c r="CQ329" s="44"/>
      <c r="CR329" s="44"/>
      <c r="CS329" s="44"/>
      <c r="CT329" s="58" t="str">
        <f t="shared" si="155"/>
        <v/>
      </c>
      <c r="CU329" s="44"/>
      <c r="CV329" s="44"/>
      <c r="CW329" s="44"/>
      <c r="CX329" s="44"/>
      <c r="CY329" s="44"/>
      <c r="CZ329" s="44"/>
      <c r="DA329" s="58" t="str">
        <f t="shared" si="156"/>
        <v/>
      </c>
      <c r="DB329" s="65"/>
      <c r="DC329" s="65"/>
      <c r="DD329" s="65"/>
      <c r="DE329" s="65"/>
      <c r="DF329" s="65"/>
      <c r="DG329" s="65"/>
      <c r="DH329" s="58" t="str">
        <f t="shared" si="157"/>
        <v/>
      </c>
      <c r="DI329" s="65"/>
      <c r="DJ329" s="65"/>
      <c r="DK329" s="65"/>
      <c r="DL329" s="65"/>
      <c r="DM329" s="65"/>
      <c r="DN329" s="65"/>
      <c r="DO329" s="58" t="str">
        <f t="shared" si="158"/>
        <v/>
      </c>
      <c r="DP329" s="77"/>
      <c r="DQ329" s="77"/>
      <c r="DR329" s="65"/>
      <c r="DS329" s="65"/>
      <c r="DT329" s="65"/>
      <c r="DU329" s="65"/>
      <c r="DV329" s="65"/>
      <c r="DW329" s="65"/>
      <c r="DX329" s="58" t="str">
        <f t="shared" si="159"/>
        <v/>
      </c>
      <c r="DY329" s="43"/>
      <c r="DZ329" s="43"/>
      <c r="EA329" s="43"/>
      <c r="EB329" s="44" t="str">
        <f t="shared" si="160"/>
        <v/>
      </c>
      <c r="EC329" s="42"/>
      <c r="ED329" s="42"/>
      <c r="EE329" s="42"/>
      <c r="EF329" s="42"/>
      <c r="EG329" s="42"/>
      <c r="EH329" s="42"/>
      <c r="EI329" s="56" t="str">
        <f t="shared" si="138"/>
        <v/>
      </c>
      <c r="EJ329" s="42"/>
      <c r="EK329" s="42"/>
      <c r="EL329" s="42"/>
      <c r="EM329" s="42"/>
      <c r="EN329" s="42"/>
      <c r="EO329" s="42"/>
      <c r="EP329" s="42"/>
      <c r="EQ329" s="54" t="str">
        <f t="shared" si="139"/>
        <v>0</v>
      </c>
      <c r="ER329" s="42"/>
      <c r="ES329" s="42"/>
      <c r="ET329" s="42"/>
      <c r="EU329" s="42"/>
      <c r="EV329" s="42"/>
      <c r="EW329" s="42"/>
      <c r="EX329" s="42"/>
      <c r="EY329" s="54" t="str">
        <f t="shared" si="140"/>
        <v>0</v>
      </c>
      <c r="EZ329" s="42"/>
      <c r="FA329" s="42"/>
      <c r="FB329" s="42"/>
      <c r="FC329" s="42"/>
      <c r="FD329" s="42"/>
      <c r="FE329" s="42"/>
      <c r="FF329" s="42"/>
      <c r="FG329" s="54" t="str">
        <f t="shared" si="141"/>
        <v/>
      </c>
      <c r="FH329" s="42"/>
      <c r="FI329" s="42"/>
      <c r="FJ329" s="42"/>
      <c r="FK329" s="42"/>
      <c r="FL329" s="42"/>
      <c r="FM329" s="42"/>
      <c r="FN329" s="42"/>
      <c r="FO329" s="54" t="str">
        <f t="shared" si="142"/>
        <v/>
      </c>
      <c r="FP329" s="42"/>
      <c r="FQ329" s="42"/>
      <c r="FR329" s="42"/>
      <c r="FS329" s="42"/>
      <c r="FT329" s="42"/>
      <c r="FU329" s="42"/>
      <c r="FV329" s="42"/>
      <c r="FW329" s="54" t="str">
        <f t="shared" si="143"/>
        <v/>
      </c>
      <c r="FX329" s="42"/>
    </row>
    <row r="330" spans="1:180">
      <c r="A330" s="41"/>
      <c r="B330" s="41"/>
      <c r="C330" s="41"/>
      <c r="D330" s="41"/>
      <c r="E330" s="42"/>
      <c r="F330" s="42"/>
      <c r="G330" s="42"/>
      <c r="H330" s="42"/>
      <c r="I330" s="42"/>
      <c r="J330" s="42"/>
      <c r="K330" s="54" t="str">
        <f t="shared" si="144"/>
        <v/>
      </c>
      <c r="L330" s="43"/>
      <c r="M330" s="43"/>
      <c r="N330" s="43"/>
      <c r="O330" s="43"/>
      <c r="P330" s="43"/>
      <c r="Q330" s="43"/>
      <c r="R330" s="54" t="e">
        <f t="shared" si="145"/>
        <v>#DIV/0!</v>
      </c>
      <c r="S330" s="43"/>
      <c r="T330" s="43"/>
      <c r="U330" s="43"/>
      <c r="V330" s="43"/>
      <c r="W330" s="43"/>
      <c r="X330" s="43"/>
      <c r="Y330" s="56" t="str">
        <f t="shared" si="146"/>
        <v/>
      </c>
      <c r="Z330" s="42"/>
      <c r="AA330" s="42"/>
      <c r="AB330" s="42"/>
      <c r="AC330" s="42"/>
      <c r="AD330" s="42"/>
      <c r="AE330" s="42"/>
      <c r="AF330" s="54" t="e">
        <f t="shared" si="147"/>
        <v>#DIV/0!</v>
      </c>
      <c r="AG330" s="42"/>
      <c r="AH330" s="42"/>
      <c r="AI330" s="42"/>
      <c r="AJ330" s="42"/>
      <c r="AK330" s="42"/>
      <c r="AL330" s="42"/>
      <c r="AM330" s="54" t="str">
        <f t="shared" si="148"/>
        <v/>
      </c>
      <c r="AN330" s="44"/>
      <c r="AO330" s="44"/>
      <c r="AP330" s="44"/>
      <c r="AQ330" s="44"/>
      <c r="AR330" s="44"/>
      <c r="AS330" s="44"/>
      <c r="AT330" s="58" t="str">
        <f t="shared" si="149"/>
        <v/>
      </c>
      <c r="AU330" s="42"/>
      <c r="AV330" s="42"/>
      <c r="AW330" s="42"/>
      <c r="AX330" s="42"/>
      <c r="AY330" s="42"/>
      <c r="AZ330" s="42"/>
      <c r="BA330" s="54" t="str">
        <f t="shared" si="137"/>
        <v/>
      </c>
      <c r="BB330" s="44"/>
      <c r="BC330" s="42"/>
      <c r="BD330" s="42"/>
      <c r="BE330" s="42"/>
      <c r="BF330" s="42"/>
      <c r="BG330" s="42"/>
      <c r="BH330" s="42"/>
      <c r="BI330" s="54" t="str">
        <f t="shared" si="150"/>
        <v/>
      </c>
      <c r="BJ330" s="44"/>
      <c r="BK330" s="44"/>
      <c r="BL330" s="44"/>
      <c r="BM330" s="44"/>
      <c r="BN330" s="44"/>
      <c r="BO330" s="44"/>
      <c r="BP330" s="58" t="str">
        <f t="shared" si="151"/>
        <v/>
      </c>
      <c r="BQ330" s="42"/>
      <c r="BR330" s="42"/>
      <c r="BS330" s="42"/>
      <c r="BT330" s="42"/>
      <c r="BU330" s="42"/>
      <c r="BV330" s="42"/>
      <c r="BW330" s="54" t="str">
        <f t="shared" si="152"/>
        <v/>
      </c>
      <c r="BX330" s="44"/>
      <c r="BY330" s="44"/>
      <c r="BZ330" s="44"/>
      <c r="CA330" s="44"/>
      <c r="CB330" s="44"/>
      <c r="CC330" s="44"/>
      <c r="CD330" s="58" t="str">
        <f t="shared" si="153"/>
        <v/>
      </c>
      <c r="CE330" s="42"/>
      <c r="CF330" s="42"/>
      <c r="CG330" s="42"/>
      <c r="CH330" s="42"/>
      <c r="CI330" s="42"/>
      <c r="CJ330" s="42"/>
      <c r="CK330" s="54" t="str">
        <f t="shared" si="154"/>
        <v/>
      </c>
      <c r="CL330" s="42"/>
      <c r="CM330" s="44"/>
      <c r="CN330" s="44"/>
      <c r="CO330" s="44"/>
      <c r="CP330" s="44"/>
      <c r="CQ330" s="44"/>
      <c r="CR330" s="44"/>
      <c r="CS330" s="44"/>
      <c r="CT330" s="58" t="str">
        <f t="shared" si="155"/>
        <v/>
      </c>
      <c r="CU330" s="44"/>
      <c r="CV330" s="44"/>
      <c r="CW330" s="44"/>
      <c r="CX330" s="44"/>
      <c r="CY330" s="44"/>
      <c r="CZ330" s="44"/>
      <c r="DA330" s="58" t="str">
        <f t="shared" si="156"/>
        <v/>
      </c>
      <c r="DB330" s="65"/>
      <c r="DC330" s="65"/>
      <c r="DD330" s="65"/>
      <c r="DE330" s="65"/>
      <c r="DF330" s="65"/>
      <c r="DG330" s="65"/>
      <c r="DH330" s="58" t="str">
        <f t="shared" si="157"/>
        <v/>
      </c>
      <c r="DI330" s="65"/>
      <c r="DJ330" s="65"/>
      <c r="DK330" s="65"/>
      <c r="DL330" s="65"/>
      <c r="DM330" s="65"/>
      <c r="DN330" s="65"/>
      <c r="DO330" s="58" t="str">
        <f t="shared" si="158"/>
        <v/>
      </c>
      <c r="DP330" s="77"/>
      <c r="DQ330" s="77"/>
      <c r="DR330" s="65"/>
      <c r="DS330" s="65"/>
      <c r="DT330" s="65"/>
      <c r="DU330" s="65"/>
      <c r="DV330" s="65"/>
      <c r="DW330" s="65"/>
      <c r="DX330" s="58" t="str">
        <f t="shared" si="159"/>
        <v/>
      </c>
      <c r="DY330" s="43"/>
      <c r="DZ330" s="43"/>
      <c r="EA330" s="43"/>
      <c r="EB330" s="44" t="str">
        <f t="shared" si="160"/>
        <v/>
      </c>
      <c r="EC330" s="42"/>
      <c r="ED330" s="42"/>
      <c r="EE330" s="42"/>
      <c r="EF330" s="42"/>
      <c r="EG330" s="42"/>
      <c r="EH330" s="42"/>
      <c r="EI330" s="56" t="str">
        <f t="shared" si="138"/>
        <v/>
      </c>
      <c r="EJ330" s="42"/>
      <c r="EK330" s="42"/>
      <c r="EL330" s="42"/>
      <c r="EM330" s="42"/>
      <c r="EN330" s="42"/>
      <c r="EO330" s="42"/>
      <c r="EP330" s="42"/>
      <c r="EQ330" s="54" t="str">
        <f t="shared" si="139"/>
        <v>0</v>
      </c>
      <c r="ER330" s="42"/>
      <c r="ES330" s="42"/>
      <c r="ET330" s="42"/>
      <c r="EU330" s="42"/>
      <c r="EV330" s="42"/>
      <c r="EW330" s="42"/>
      <c r="EX330" s="42"/>
      <c r="EY330" s="54" t="str">
        <f t="shared" si="140"/>
        <v>0</v>
      </c>
      <c r="EZ330" s="42"/>
      <c r="FA330" s="42"/>
      <c r="FB330" s="42"/>
      <c r="FC330" s="42"/>
      <c r="FD330" s="42"/>
      <c r="FE330" s="42"/>
      <c r="FF330" s="42"/>
      <c r="FG330" s="54" t="str">
        <f t="shared" si="141"/>
        <v/>
      </c>
      <c r="FH330" s="42"/>
      <c r="FI330" s="42"/>
      <c r="FJ330" s="42"/>
      <c r="FK330" s="42"/>
      <c r="FL330" s="42"/>
      <c r="FM330" s="42"/>
      <c r="FN330" s="42"/>
      <c r="FO330" s="54" t="str">
        <f t="shared" si="142"/>
        <v/>
      </c>
      <c r="FP330" s="42"/>
      <c r="FQ330" s="42"/>
      <c r="FR330" s="42"/>
      <c r="FS330" s="42"/>
      <c r="FT330" s="42"/>
      <c r="FU330" s="42"/>
      <c r="FV330" s="42"/>
      <c r="FW330" s="54" t="str">
        <f t="shared" si="143"/>
        <v/>
      </c>
      <c r="FX330" s="42"/>
    </row>
    <row r="331" spans="1:180">
      <c r="A331" s="41"/>
      <c r="B331" s="41"/>
      <c r="C331" s="41"/>
      <c r="D331" s="41"/>
      <c r="E331" s="42"/>
      <c r="F331" s="42"/>
      <c r="G331" s="42"/>
      <c r="H331" s="42"/>
      <c r="I331" s="42"/>
      <c r="J331" s="42"/>
      <c r="K331" s="54" t="str">
        <f t="shared" si="144"/>
        <v/>
      </c>
      <c r="L331" s="43"/>
      <c r="M331" s="43"/>
      <c r="N331" s="43"/>
      <c r="O331" s="43"/>
      <c r="P331" s="43"/>
      <c r="Q331" s="43"/>
      <c r="R331" s="54" t="e">
        <f t="shared" si="145"/>
        <v>#DIV/0!</v>
      </c>
      <c r="S331" s="43"/>
      <c r="T331" s="43"/>
      <c r="U331" s="43"/>
      <c r="V331" s="43"/>
      <c r="W331" s="43"/>
      <c r="X331" s="43"/>
      <c r="Y331" s="56" t="str">
        <f t="shared" si="146"/>
        <v/>
      </c>
      <c r="Z331" s="42"/>
      <c r="AA331" s="42"/>
      <c r="AB331" s="42"/>
      <c r="AC331" s="42"/>
      <c r="AD331" s="42"/>
      <c r="AE331" s="42"/>
      <c r="AF331" s="54" t="e">
        <f t="shared" si="147"/>
        <v>#DIV/0!</v>
      </c>
      <c r="AG331" s="42"/>
      <c r="AH331" s="42"/>
      <c r="AI331" s="42"/>
      <c r="AJ331" s="42"/>
      <c r="AK331" s="42"/>
      <c r="AL331" s="42"/>
      <c r="AM331" s="54" t="str">
        <f t="shared" si="148"/>
        <v/>
      </c>
      <c r="AN331" s="44"/>
      <c r="AO331" s="44"/>
      <c r="AP331" s="44"/>
      <c r="AQ331" s="44"/>
      <c r="AR331" s="44"/>
      <c r="AS331" s="44"/>
      <c r="AT331" s="58" t="str">
        <f t="shared" si="149"/>
        <v/>
      </c>
      <c r="AU331" s="42"/>
      <c r="AV331" s="42"/>
      <c r="AW331" s="42"/>
      <c r="AX331" s="42"/>
      <c r="AY331" s="42"/>
      <c r="AZ331" s="42"/>
      <c r="BA331" s="54" t="str">
        <f t="shared" si="137"/>
        <v/>
      </c>
      <c r="BB331" s="44"/>
      <c r="BC331" s="42"/>
      <c r="BD331" s="42"/>
      <c r="BE331" s="42"/>
      <c r="BF331" s="42"/>
      <c r="BG331" s="42"/>
      <c r="BH331" s="42"/>
      <c r="BI331" s="54" t="str">
        <f t="shared" si="150"/>
        <v/>
      </c>
      <c r="BJ331" s="44"/>
      <c r="BK331" s="44"/>
      <c r="BL331" s="44"/>
      <c r="BM331" s="44"/>
      <c r="BN331" s="44"/>
      <c r="BO331" s="44"/>
      <c r="BP331" s="58" t="str">
        <f t="shared" si="151"/>
        <v/>
      </c>
      <c r="BQ331" s="42"/>
      <c r="BR331" s="42"/>
      <c r="BS331" s="42"/>
      <c r="BT331" s="42"/>
      <c r="BU331" s="42"/>
      <c r="BV331" s="42"/>
      <c r="BW331" s="54" t="str">
        <f t="shared" si="152"/>
        <v/>
      </c>
      <c r="BX331" s="44"/>
      <c r="BY331" s="44"/>
      <c r="BZ331" s="44"/>
      <c r="CA331" s="44"/>
      <c r="CB331" s="44"/>
      <c r="CC331" s="44"/>
      <c r="CD331" s="58" t="str">
        <f t="shared" si="153"/>
        <v/>
      </c>
      <c r="CE331" s="42"/>
      <c r="CF331" s="42"/>
      <c r="CG331" s="42"/>
      <c r="CH331" s="42"/>
      <c r="CI331" s="42"/>
      <c r="CJ331" s="42"/>
      <c r="CK331" s="54" t="str">
        <f t="shared" si="154"/>
        <v/>
      </c>
      <c r="CL331" s="42"/>
      <c r="CM331" s="44"/>
      <c r="CN331" s="44"/>
      <c r="CO331" s="44"/>
      <c r="CP331" s="44"/>
      <c r="CQ331" s="44"/>
      <c r="CR331" s="44"/>
      <c r="CS331" s="44"/>
      <c r="CT331" s="58" t="str">
        <f t="shared" si="155"/>
        <v/>
      </c>
      <c r="CU331" s="44"/>
      <c r="CV331" s="44"/>
      <c r="CW331" s="44"/>
      <c r="CX331" s="44"/>
      <c r="CY331" s="44"/>
      <c r="CZ331" s="44"/>
      <c r="DA331" s="58" t="str">
        <f t="shared" si="156"/>
        <v/>
      </c>
      <c r="DB331" s="65"/>
      <c r="DC331" s="65"/>
      <c r="DD331" s="65"/>
      <c r="DE331" s="65"/>
      <c r="DF331" s="65"/>
      <c r="DG331" s="65"/>
      <c r="DH331" s="58" t="str">
        <f t="shared" si="157"/>
        <v/>
      </c>
      <c r="DI331" s="65"/>
      <c r="DJ331" s="65"/>
      <c r="DK331" s="65"/>
      <c r="DL331" s="65"/>
      <c r="DM331" s="65"/>
      <c r="DN331" s="65"/>
      <c r="DO331" s="58" t="str">
        <f t="shared" si="158"/>
        <v/>
      </c>
      <c r="DP331" s="77"/>
      <c r="DQ331" s="77"/>
      <c r="DR331" s="65"/>
      <c r="DS331" s="65"/>
      <c r="DT331" s="65"/>
      <c r="DU331" s="65"/>
      <c r="DV331" s="65"/>
      <c r="DW331" s="65"/>
      <c r="DX331" s="58" t="str">
        <f t="shared" si="159"/>
        <v/>
      </c>
      <c r="DY331" s="43"/>
      <c r="DZ331" s="43"/>
      <c r="EA331" s="43"/>
      <c r="EB331" s="44" t="str">
        <f t="shared" si="160"/>
        <v/>
      </c>
      <c r="EC331" s="42"/>
      <c r="ED331" s="42"/>
      <c r="EE331" s="42"/>
      <c r="EF331" s="42"/>
      <c r="EG331" s="42"/>
      <c r="EH331" s="42"/>
      <c r="EI331" s="56" t="str">
        <f t="shared" si="138"/>
        <v/>
      </c>
      <c r="EJ331" s="42"/>
      <c r="EK331" s="42"/>
      <c r="EL331" s="42"/>
      <c r="EM331" s="42"/>
      <c r="EN331" s="42"/>
      <c r="EO331" s="42"/>
      <c r="EP331" s="42"/>
      <c r="EQ331" s="54" t="str">
        <f t="shared" si="139"/>
        <v>0</v>
      </c>
      <c r="ER331" s="42"/>
      <c r="ES331" s="42"/>
      <c r="ET331" s="42"/>
      <c r="EU331" s="42"/>
      <c r="EV331" s="42"/>
      <c r="EW331" s="42"/>
      <c r="EX331" s="42"/>
      <c r="EY331" s="54" t="str">
        <f t="shared" si="140"/>
        <v>0</v>
      </c>
      <c r="EZ331" s="42"/>
      <c r="FA331" s="42"/>
      <c r="FB331" s="42"/>
      <c r="FC331" s="42"/>
      <c r="FD331" s="42"/>
      <c r="FE331" s="42"/>
      <c r="FF331" s="42"/>
      <c r="FG331" s="54" t="str">
        <f t="shared" si="141"/>
        <v/>
      </c>
      <c r="FH331" s="42"/>
      <c r="FI331" s="42"/>
      <c r="FJ331" s="42"/>
      <c r="FK331" s="42"/>
      <c r="FL331" s="42"/>
      <c r="FM331" s="42"/>
      <c r="FN331" s="42"/>
      <c r="FO331" s="54" t="str">
        <f t="shared" si="142"/>
        <v/>
      </c>
      <c r="FP331" s="42"/>
      <c r="FQ331" s="42"/>
      <c r="FR331" s="42"/>
      <c r="FS331" s="42"/>
      <c r="FT331" s="42"/>
      <c r="FU331" s="42"/>
      <c r="FV331" s="42"/>
      <c r="FW331" s="54" t="str">
        <f t="shared" si="143"/>
        <v/>
      </c>
      <c r="FX331" s="42"/>
    </row>
    <row r="332" spans="1:180">
      <c r="A332" s="41"/>
      <c r="B332" s="41"/>
      <c r="C332" s="41"/>
      <c r="D332" s="41"/>
      <c r="E332" s="42"/>
      <c r="F332" s="42"/>
      <c r="G332" s="42"/>
      <c r="H332" s="42"/>
      <c r="I332" s="42"/>
      <c r="J332" s="42"/>
      <c r="K332" s="54" t="str">
        <f t="shared" si="144"/>
        <v/>
      </c>
      <c r="L332" s="43"/>
      <c r="M332" s="43"/>
      <c r="N332" s="43"/>
      <c r="O332" s="43"/>
      <c r="P332" s="43"/>
      <c r="Q332" s="43"/>
      <c r="R332" s="54" t="e">
        <f t="shared" si="145"/>
        <v>#DIV/0!</v>
      </c>
      <c r="S332" s="43"/>
      <c r="T332" s="43"/>
      <c r="U332" s="43"/>
      <c r="V332" s="43"/>
      <c r="W332" s="43"/>
      <c r="X332" s="43"/>
      <c r="Y332" s="56" t="str">
        <f t="shared" si="146"/>
        <v/>
      </c>
      <c r="Z332" s="42"/>
      <c r="AA332" s="42"/>
      <c r="AB332" s="42"/>
      <c r="AC332" s="42"/>
      <c r="AD332" s="42"/>
      <c r="AE332" s="42"/>
      <c r="AF332" s="54" t="e">
        <f t="shared" si="147"/>
        <v>#DIV/0!</v>
      </c>
      <c r="AG332" s="42"/>
      <c r="AH332" s="42"/>
      <c r="AI332" s="42"/>
      <c r="AJ332" s="42"/>
      <c r="AK332" s="42"/>
      <c r="AL332" s="42"/>
      <c r="AM332" s="54" t="str">
        <f t="shared" si="148"/>
        <v/>
      </c>
      <c r="AN332" s="44"/>
      <c r="AO332" s="44"/>
      <c r="AP332" s="44"/>
      <c r="AQ332" s="44"/>
      <c r="AR332" s="44"/>
      <c r="AS332" s="44"/>
      <c r="AT332" s="58" t="str">
        <f t="shared" si="149"/>
        <v/>
      </c>
      <c r="AU332" s="42"/>
      <c r="AV332" s="42"/>
      <c r="AW332" s="42"/>
      <c r="AX332" s="42"/>
      <c r="AY332" s="42"/>
      <c r="AZ332" s="42"/>
      <c r="BA332" s="54" t="str">
        <f t="shared" si="137"/>
        <v/>
      </c>
      <c r="BB332" s="44"/>
      <c r="BC332" s="42"/>
      <c r="BD332" s="42"/>
      <c r="BE332" s="42"/>
      <c r="BF332" s="42"/>
      <c r="BG332" s="42"/>
      <c r="BH332" s="42"/>
      <c r="BI332" s="54" t="str">
        <f t="shared" si="150"/>
        <v/>
      </c>
      <c r="BJ332" s="44"/>
      <c r="BK332" s="44"/>
      <c r="BL332" s="44"/>
      <c r="BM332" s="44"/>
      <c r="BN332" s="44"/>
      <c r="BO332" s="44"/>
      <c r="BP332" s="58" t="str">
        <f t="shared" si="151"/>
        <v/>
      </c>
      <c r="BQ332" s="42"/>
      <c r="BR332" s="42"/>
      <c r="BS332" s="42"/>
      <c r="BT332" s="42"/>
      <c r="BU332" s="42"/>
      <c r="BV332" s="42"/>
      <c r="BW332" s="54" t="str">
        <f t="shared" si="152"/>
        <v/>
      </c>
      <c r="BX332" s="44"/>
      <c r="BY332" s="44"/>
      <c r="BZ332" s="44"/>
      <c r="CA332" s="44"/>
      <c r="CB332" s="44"/>
      <c r="CC332" s="44"/>
      <c r="CD332" s="58" t="str">
        <f t="shared" si="153"/>
        <v/>
      </c>
      <c r="CE332" s="42"/>
      <c r="CF332" s="42"/>
      <c r="CG332" s="42"/>
      <c r="CH332" s="42"/>
      <c r="CI332" s="42"/>
      <c r="CJ332" s="42"/>
      <c r="CK332" s="54" t="str">
        <f t="shared" si="154"/>
        <v/>
      </c>
      <c r="CL332" s="42"/>
      <c r="CM332" s="44"/>
      <c r="CN332" s="44"/>
      <c r="CO332" s="44"/>
      <c r="CP332" s="44"/>
      <c r="CQ332" s="44"/>
      <c r="CR332" s="44"/>
      <c r="CS332" s="44"/>
      <c r="CT332" s="58" t="str">
        <f t="shared" si="155"/>
        <v/>
      </c>
      <c r="CU332" s="44"/>
      <c r="CV332" s="44"/>
      <c r="CW332" s="44"/>
      <c r="CX332" s="44"/>
      <c r="CY332" s="44"/>
      <c r="CZ332" s="44"/>
      <c r="DA332" s="58" t="str">
        <f t="shared" si="156"/>
        <v/>
      </c>
      <c r="DB332" s="65"/>
      <c r="DC332" s="65"/>
      <c r="DD332" s="65"/>
      <c r="DE332" s="65"/>
      <c r="DF332" s="65"/>
      <c r="DG332" s="65"/>
      <c r="DH332" s="58" t="str">
        <f t="shared" si="157"/>
        <v/>
      </c>
      <c r="DI332" s="65"/>
      <c r="DJ332" s="65"/>
      <c r="DK332" s="65"/>
      <c r="DL332" s="65"/>
      <c r="DM332" s="65"/>
      <c r="DN332" s="65"/>
      <c r="DO332" s="58" t="str">
        <f t="shared" si="158"/>
        <v/>
      </c>
      <c r="DP332" s="77"/>
      <c r="DQ332" s="77"/>
      <c r="DR332" s="65"/>
      <c r="DS332" s="65"/>
      <c r="DT332" s="65"/>
      <c r="DU332" s="65"/>
      <c r="DV332" s="65"/>
      <c r="DW332" s="65"/>
      <c r="DX332" s="58" t="str">
        <f t="shared" si="159"/>
        <v/>
      </c>
      <c r="DY332" s="43"/>
      <c r="DZ332" s="43"/>
      <c r="EA332" s="43"/>
      <c r="EB332" s="44" t="str">
        <f t="shared" si="160"/>
        <v/>
      </c>
      <c r="EC332" s="42"/>
      <c r="ED332" s="42"/>
      <c r="EE332" s="42"/>
      <c r="EF332" s="42"/>
      <c r="EG332" s="42"/>
      <c r="EH332" s="42"/>
      <c r="EI332" s="56" t="str">
        <f t="shared" si="138"/>
        <v/>
      </c>
      <c r="EJ332" s="42"/>
      <c r="EK332" s="42"/>
      <c r="EL332" s="42"/>
      <c r="EM332" s="42"/>
      <c r="EN332" s="42"/>
      <c r="EO332" s="42"/>
      <c r="EP332" s="42"/>
      <c r="EQ332" s="54" t="str">
        <f t="shared" si="139"/>
        <v>0</v>
      </c>
      <c r="ER332" s="42"/>
      <c r="ES332" s="42"/>
      <c r="ET332" s="42"/>
      <c r="EU332" s="42"/>
      <c r="EV332" s="42"/>
      <c r="EW332" s="42"/>
      <c r="EX332" s="42"/>
      <c r="EY332" s="54" t="str">
        <f t="shared" si="140"/>
        <v>0</v>
      </c>
      <c r="EZ332" s="42"/>
      <c r="FA332" s="42"/>
      <c r="FB332" s="42"/>
      <c r="FC332" s="42"/>
      <c r="FD332" s="42"/>
      <c r="FE332" s="42"/>
      <c r="FF332" s="42"/>
      <c r="FG332" s="54" t="str">
        <f t="shared" si="141"/>
        <v/>
      </c>
      <c r="FH332" s="42"/>
      <c r="FI332" s="42"/>
      <c r="FJ332" s="42"/>
      <c r="FK332" s="42"/>
      <c r="FL332" s="42"/>
      <c r="FM332" s="42"/>
      <c r="FN332" s="42"/>
      <c r="FO332" s="54" t="str">
        <f t="shared" si="142"/>
        <v/>
      </c>
      <c r="FP332" s="42"/>
      <c r="FQ332" s="42"/>
      <c r="FR332" s="42"/>
      <c r="FS332" s="42"/>
      <c r="FT332" s="42"/>
      <c r="FU332" s="42"/>
      <c r="FV332" s="42"/>
      <c r="FW332" s="54" t="str">
        <f t="shared" si="143"/>
        <v/>
      </c>
      <c r="FX332" s="42"/>
    </row>
    <row r="333" spans="1:180">
      <c r="A333" s="41"/>
      <c r="B333" s="41"/>
      <c r="C333" s="41"/>
      <c r="D333" s="41"/>
      <c r="E333" s="42"/>
      <c r="F333" s="42"/>
      <c r="G333" s="42"/>
      <c r="H333" s="42"/>
      <c r="I333" s="42"/>
      <c r="J333" s="42"/>
      <c r="K333" s="54" t="str">
        <f t="shared" si="144"/>
        <v/>
      </c>
      <c r="L333" s="43"/>
      <c r="M333" s="43"/>
      <c r="N333" s="43"/>
      <c r="O333" s="43"/>
      <c r="P333" s="43"/>
      <c r="Q333" s="43"/>
      <c r="R333" s="54" t="e">
        <f t="shared" si="145"/>
        <v>#DIV/0!</v>
      </c>
      <c r="S333" s="43"/>
      <c r="T333" s="43"/>
      <c r="U333" s="43"/>
      <c r="V333" s="43"/>
      <c r="W333" s="43"/>
      <c r="X333" s="43"/>
      <c r="Y333" s="56" t="str">
        <f t="shared" si="146"/>
        <v/>
      </c>
      <c r="Z333" s="42"/>
      <c r="AA333" s="42"/>
      <c r="AB333" s="42"/>
      <c r="AC333" s="42"/>
      <c r="AD333" s="42"/>
      <c r="AE333" s="42"/>
      <c r="AF333" s="54" t="e">
        <f t="shared" si="147"/>
        <v>#DIV/0!</v>
      </c>
      <c r="AG333" s="42"/>
      <c r="AH333" s="42"/>
      <c r="AI333" s="42"/>
      <c r="AJ333" s="42"/>
      <c r="AK333" s="42"/>
      <c r="AL333" s="42"/>
      <c r="AM333" s="54" t="str">
        <f t="shared" si="148"/>
        <v/>
      </c>
      <c r="AN333" s="44"/>
      <c r="AO333" s="44"/>
      <c r="AP333" s="44"/>
      <c r="AQ333" s="44"/>
      <c r="AR333" s="44"/>
      <c r="AS333" s="44"/>
      <c r="AT333" s="58" t="str">
        <f t="shared" si="149"/>
        <v/>
      </c>
      <c r="AU333" s="42"/>
      <c r="AV333" s="42"/>
      <c r="AW333" s="42"/>
      <c r="AX333" s="42"/>
      <c r="AY333" s="42"/>
      <c r="AZ333" s="42"/>
      <c r="BA333" s="54" t="str">
        <f t="shared" si="137"/>
        <v/>
      </c>
      <c r="BB333" s="44"/>
      <c r="BC333" s="42"/>
      <c r="BD333" s="42"/>
      <c r="BE333" s="42"/>
      <c r="BF333" s="42"/>
      <c r="BG333" s="42"/>
      <c r="BH333" s="42"/>
      <c r="BI333" s="54" t="str">
        <f t="shared" si="150"/>
        <v/>
      </c>
      <c r="BJ333" s="44"/>
      <c r="BK333" s="44"/>
      <c r="BL333" s="44"/>
      <c r="BM333" s="44"/>
      <c r="BN333" s="44"/>
      <c r="BO333" s="44"/>
      <c r="BP333" s="58" t="str">
        <f t="shared" si="151"/>
        <v/>
      </c>
      <c r="BQ333" s="42"/>
      <c r="BR333" s="42"/>
      <c r="BS333" s="42"/>
      <c r="BT333" s="42"/>
      <c r="BU333" s="42"/>
      <c r="BV333" s="42"/>
      <c r="BW333" s="54" t="str">
        <f t="shared" si="152"/>
        <v/>
      </c>
      <c r="BX333" s="44"/>
      <c r="BY333" s="44"/>
      <c r="BZ333" s="44"/>
      <c r="CA333" s="44"/>
      <c r="CB333" s="44"/>
      <c r="CC333" s="44"/>
      <c r="CD333" s="58" t="str">
        <f t="shared" si="153"/>
        <v/>
      </c>
      <c r="CE333" s="42"/>
      <c r="CF333" s="42"/>
      <c r="CG333" s="42"/>
      <c r="CH333" s="42"/>
      <c r="CI333" s="42"/>
      <c r="CJ333" s="42"/>
      <c r="CK333" s="54" t="str">
        <f t="shared" si="154"/>
        <v/>
      </c>
      <c r="CL333" s="42"/>
      <c r="CM333" s="44"/>
      <c r="CN333" s="44"/>
      <c r="CO333" s="44"/>
      <c r="CP333" s="44"/>
      <c r="CQ333" s="44"/>
      <c r="CR333" s="44"/>
      <c r="CS333" s="44"/>
      <c r="CT333" s="58" t="str">
        <f t="shared" si="155"/>
        <v/>
      </c>
      <c r="CU333" s="44"/>
      <c r="CV333" s="44"/>
      <c r="CW333" s="44"/>
      <c r="CX333" s="44"/>
      <c r="CY333" s="44"/>
      <c r="CZ333" s="44"/>
      <c r="DA333" s="58" t="str">
        <f t="shared" si="156"/>
        <v/>
      </c>
      <c r="DB333" s="65"/>
      <c r="DC333" s="65"/>
      <c r="DD333" s="65"/>
      <c r="DE333" s="65"/>
      <c r="DF333" s="65"/>
      <c r="DG333" s="65"/>
      <c r="DH333" s="58" t="str">
        <f t="shared" si="157"/>
        <v/>
      </c>
      <c r="DI333" s="65"/>
      <c r="DJ333" s="65"/>
      <c r="DK333" s="65"/>
      <c r="DL333" s="65"/>
      <c r="DM333" s="65"/>
      <c r="DN333" s="65"/>
      <c r="DO333" s="58" t="str">
        <f t="shared" si="158"/>
        <v/>
      </c>
      <c r="DP333" s="77"/>
      <c r="DQ333" s="77"/>
      <c r="DR333" s="65"/>
      <c r="DS333" s="65"/>
      <c r="DT333" s="65"/>
      <c r="DU333" s="65"/>
      <c r="DV333" s="65"/>
      <c r="DW333" s="65"/>
      <c r="DX333" s="58" t="str">
        <f t="shared" si="159"/>
        <v/>
      </c>
      <c r="DY333" s="43"/>
      <c r="DZ333" s="43"/>
      <c r="EA333" s="43"/>
      <c r="EB333" s="44" t="str">
        <f t="shared" si="160"/>
        <v/>
      </c>
      <c r="EC333" s="42"/>
      <c r="ED333" s="42"/>
      <c r="EE333" s="42"/>
      <c r="EF333" s="42"/>
      <c r="EG333" s="42"/>
      <c r="EH333" s="42"/>
      <c r="EI333" s="56" t="str">
        <f t="shared" si="138"/>
        <v/>
      </c>
      <c r="EJ333" s="42"/>
      <c r="EK333" s="42"/>
      <c r="EL333" s="42"/>
      <c r="EM333" s="42"/>
      <c r="EN333" s="42"/>
      <c r="EO333" s="42"/>
      <c r="EP333" s="42"/>
      <c r="EQ333" s="54" t="str">
        <f t="shared" si="139"/>
        <v>0</v>
      </c>
      <c r="ER333" s="42"/>
      <c r="ES333" s="42"/>
      <c r="ET333" s="42"/>
      <c r="EU333" s="42"/>
      <c r="EV333" s="42"/>
      <c r="EW333" s="42"/>
      <c r="EX333" s="42"/>
      <c r="EY333" s="54" t="str">
        <f t="shared" si="140"/>
        <v>0</v>
      </c>
      <c r="EZ333" s="42"/>
      <c r="FA333" s="42"/>
      <c r="FB333" s="42"/>
      <c r="FC333" s="42"/>
      <c r="FD333" s="42"/>
      <c r="FE333" s="42"/>
      <c r="FF333" s="42"/>
      <c r="FG333" s="54" t="str">
        <f t="shared" si="141"/>
        <v/>
      </c>
      <c r="FH333" s="42"/>
      <c r="FI333" s="42"/>
      <c r="FJ333" s="42"/>
      <c r="FK333" s="42"/>
      <c r="FL333" s="42"/>
      <c r="FM333" s="42"/>
      <c r="FN333" s="42"/>
      <c r="FO333" s="54" t="str">
        <f t="shared" si="142"/>
        <v/>
      </c>
      <c r="FP333" s="42"/>
      <c r="FQ333" s="42"/>
      <c r="FR333" s="42"/>
      <c r="FS333" s="42"/>
      <c r="FT333" s="42"/>
      <c r="FU333" s="42"/>
      <c r="FV333" s="42"/>
      <c r="FW333" s="54" t="str">
        <f t="shared" si="143"/>
        <v/>
      </c>
      <c r="FX333" s="42"/>
    </row>
    <row r="334" spans="1:180">
      <c r="A334" s="41"/>
      <c r="B334" s="41"/>
      <c r="C334" s="41"/>
      <c r="D334" s="41"/>
      <c r="E334" s="42"/>
      <c r="F334" s="42"/>
      <c r="G334" s="42"/>
      <c r="H334" s="42"/>
      <c r="I334" s="42"/>
      <c r="J334" s="42"/>
      <c r="K334" s="54" t="str">
        <f t="shared" si="144"/>
        <v/>
      </c>
      <c r="L334" s="43"/>
      <c r="M334" s="43"/>
      <c r="N334" s="43"/>
      <c r="O334" s="43"/>
      <c r="P334" s="43"/>
      <c r="Q334" s="43"/>
      <c r="R334" s="54" t="e">
        <f t="shared" si="145"/>
        <v>#DIV/0!</v>
      </c>
      <c r="S334" s="43"/>
      <c r="T334" s="43"/>
      <c r="U334" s="43"/>
      <c r="V334" s="43"/>
      <c r="W334" s="43"/>
      <c r="X334" s="43"/>
      <c r="Y334" s="56" t="str">
        <f t="shared" si="146"/>
        <v/>
      </c>
      <c r="Z334" s="42"/>
      <c r="AA334" s="42"/>
      <c r="AB334" s="42"/>
      <c r="AC334" s="42"/>
      <c r="AD334" s="42"/>
      <c r="AE334" s="42"/>
      <c r="AF334" s="54" t="e">
        <f t="shared" si="147"/>
        <v>#DIV/0!</v>
      </c>
      <c r="AG334" s="42"/>
      <c r="AH334" s="42"/>
      <c r="AI334" s="42"/>
      <c r="AJ334" s="42"/>
      <c r="AK334" s="42"/>
      <c r="AL334" s="42"/>
      <c r="AM334" s="54" t="str">
        <f t="shared" si="148"/>
        <v/>
      </c>
      <c r="AN334" s="44"/>
      <c r="AO334" s="44"/>
      <c r="AP334" s="44"/>
      <c r="AQ334" s="44"/>
      <c r="AR334" s="44"/>
      <c r="AS334" s="44"/>
      <c r="AT334" s="58" t="str">
        <f t="shared" si="149"/>
        <v/>
      </c>
      <c r="AU334" s="42"/>
      <c r="AV334" s="42"/>
      <c r="AW334" s="42"/>
      <c r="AX334" s="42"/>
      <c r="AY334" s="42"/>
      <c r="AZ334" s="42"/>
      <c r="BA334" s="54" t="str">
        <f t="shared" si="137"/>
        <v/>
      </c>
      <c r="BB334" s="44"/>
      <c r="BC334" s="42"/>
      <c r="BD334" s="42"/>
      <c r="BE334" s="42"/>
      <c r="BF334" s="42"/>
      <c r="BG334" s="42"/>
      <c r="BH334" s="42"/>
      <c r="BI334" s="54" t="str">
        <f t="shared" si="150"/>
        <v/>
      </c>
      <c r="BJ334" s="44"/>
      <c r="BK334" s="44"/>
      <c r="BL334" s="44"/>
      <c r="BM334" s="44"/>
      <c r="BN334" s="44"/>
      <c r="BO334" s="44"/>
      <c r="BP334" s="58" t="str">
        <f t="shared" si="151"/>
        <v/>
      </c>
      <c r="BQ334" s="42"/>
      <c r="BR334" s="42"/>
      <c r="BS334" s="42"/>
      <c r="BT334" s="42"/>
      <c r="BU334" s="42"/>
      <c r="BV334" s="42"/>
      <c r="BW334" s="54" t="str">
        <f t="shared" si="152"/>
        <v/>
      </c>
      <c r="BX334" s="44"/>
      <c r="BY334" s="44"/>
      <c r="BZ334" s="44"/>
      <c r="CA334" s="44"/>
      <c r="CB334" s="44"/>
      <c r="CC334" s="44"/>
      <c r="CD334" s="58" t="str">
        <f t="shared" si="153"/>
        <v/>
      </c>
      <c r="CE334" s="42"/>
      <c r="CF334" s="42"/>
      <c r="CG334" s="42"/>
      <c r="CH334" s="42"/>
      <c r="CI334" s="42"/>
      <c r="CJ334" s="42"/>
      <c r="CK334" s="54" t="str">
        <f t="shared" si="154"/>
        <v/>
      </c>
      <c r="CL334" s="42"/>
      <c r="CM334" s="44"/>
      <c r="CN334" s="44"/>
      <c r="CO334" s="44"/>
      <c r="CP334" s="44"/>
      <c r="CQ334" s="44"/>
      <c r="CR334" s="44"/>
      <c r="CS334" s="44"/>
      <c r="CT334" s="58" t="str">
        <f t="shared" si="155"/>
        <v/>
      </c>
      <c r="CU334" s="44"/>
      <c r="CV334" s="44"/>
      <c r="CW334" s="44"/>
      <c r="CX334" s="44"/>
      <c r="CY334" s="44"/>
      <c r="CZ334" s="44"/>
      <c r="DA334" s="58" t="str">
        <f t="shared" si="156"/>
        <v/>
      </c>
      <c r="DB334" s="65"/>
      <c r="DC334" s="65"/>
      <c r="DD334" s="65"/>
      <c r="DE334" s="65"/>
      <c r="DF334" s="65"/>
      <c r="DG334" s="65"/>
      <c r="DH334" s="58" t="str">
        <f t="shared" si="157"/>
        <v/>
      </c>
      <c r="DI334" s="65"/>
      <c r="DJ334" s="65"/>
      <c r="DK334" s="65"/>
      <c r="DL334" s="65"/>
      <c r="DM334" s="65"/>
      <c r="DN334" s="65"/>
      <c r="DO334" s="58" t="str">
        <f t="shared" si="158"/>
        <v/>
      </c>
      <c r="DP334" s="77"/>
      <c r="DQ334" s="77"/>
      <c r="DR334" s="65"/>
      <c r="DS334" s="65"/>
      <c r="DT334" s="65"/>
      <c r="DU334" s="65"/>
      <c r="DV334" s="65"/>
      <c r="DW334" s="65"/>
      <c r="DX334" s="58" t="str">
        <f t="shared" si="159"/>
        <v/>
      </c>
      <c r="DY334" s="43"/>
      <c r="DZ334" s="43"/>
      <c r="EA334" s="43"/>
      <c r="EB334" s="44" t="str">
        <f t="shared" si="160"/>
        <v/>
      </c>
      <c r="EC334" s="42"/>
      <c r="ED334" s="42"/>
      <c r="EE334" s="42"/>
      <c r="EF334" s="42"/>
      <c r="EG334" s="42"/>
      <c r="EH334" s="42"/>
      <c r="EI334" s="56" t="str">
        <f t="shared" si="138"/>
        <v/>
      </c>
      <c r="EJ334" s="42"/>
      <c r="EK334" s="42"/>
      <c r="EL334" s="42"/>
      <c r="EM334" s="42"/>
      <c r="EN334" s="42"/>
      <c r="EO334" s="42"/>
      <c r="EP334" s="42"/>
      <c r="EQ334" s="54" t="str">
        <f t="shared" si="139"/>
        <v>0</v>
      </c>
      <c r="ER334" s="42"/>
      <c r="ES334" s="42"/>
      <c r="ET334" s="42"/>
      <c r="EU334" s="42"/>
      <c r="EV334" s="42"/>
      <c r="EW334" s="42"/>
      <c r="EX334" s="42"/>
      <c r="EY334" s="54" t="str">
        <f t="shared" si="140"/>
        <v>0</v>
      </c>
      <c r="EZ334" s="42"/>
      <c r="FA334" s="42"/>
      <c r="FB334" s="42"/>
      <c r="FC334" s="42"/>
      <c r="FD334" s="42"/>
      <c r="FE334" s="42"/>
      <c r="FF334" s="42"/>
      <c r="FG334" s="54" t="str">
        <f t="shared" si="141"/>
        <v/>
      </c>
      <c r="FH334" s="42"/>
      <c r="FI334" s="42"/>
      <c r="FJ334" s="42"/>
      <c r="FK334" s="42"/>
      <c r="FL334" s="42"/>
      <c r="FM334" s="42"/>
      <c r="FN334" s="42"/>
      <c r="FO334" s="54" t="str">
        <f t="shared" si="142"/>
        <v/>
      </c>
      <c r="FP334" s="42"/>
      <c r="FQ334" s="42"/>
      <c r="FR334" s="42"/>
      <c r="FS334" s="42"/>
      <c r="FT334" s="42"/>
      <c r="FU334" s="42"/>
      <c r="FV334" s="42"/>
      <c r="FW334" s="54" t="str">
        <f t="shared" si="143"/>
        <v/>
      </c>
      <c r="FX334" s="42"/>
    </row>
    <row r="335" spans="1:180">
      <c r="A335" s="41"/>
      <c r="B335" s="41"/>
      <c r="C335" s="41"/>
      <c r="D335" s="41"/>
      <c r="E335" s="42"/>
      <c r="F335" s="42"/>
      <c r="G335" s="42"/>
      <c r="H335" s="42"/>
      <c r="I335" s="42"/>
      <c r="J335" s="42"/>
      <c r="K335" s="54" t="str">
        <f t="shared" si="144"/>
        <v/>
      </c>
      <c r="L335" s="43"/>
      <c r="M335" s="43"/>
      <c r="N335" s="43"/>
      <c r="O335" s="43"/>
      <c r="P335" s="43"/>
      <c r="Q335" s="43"/>
      <c r="R335" s="54" t="e">
        <f t="shared" si="145"/>
        <v>#DIV/0!</v>
      </c>
      <c r="S335" s="43"/>
      <c r="T335" s="43"/>
      <c r="U335" s="43"/>
      <c r="V335" s="43"/>
      <c r="W335" s="43"/>
      <c r="X335" s="43"/>
      <c r="Y335" s="56" t="str">
        <f t="shared" si="146"/>
        <v/>
      </c>
      <c r="Z335" s="42"/>
      <c r="AA335" s="42"/>
      <c r="AB335" s="42"/>
      <c r="AC335" s="42"/>
      <c r="AD335" s="42"/>
      <c r="AE335" s="42"/>
      <c r="AF335" s="54" t="e">
        <f t="shared" si="147"/>
        <v>#DIV/0!</v>
      </c>
      <c r="AG335" s="42"/>
      <c r="AH335" s="42"/>
      <c r="AI335" s="42"/>
      <c r="AJ335" s="42"/>
      <c r="AK335" s="42"/>
      <c r="AL335" s="42"/>
      <c r="AM335" s="54" t="str">
        <f t="shared" si="148"/>
        <v/>
      </c>
      <c r="AN335" s="44"/>
      <c r="AO335" s="44"/>
      <c r="AP335" s="44"/>
      <c r="AQ335" s="44"/>
      <c r="AR335" s="44"/>
      <c r="AS335" s="44"/>
      <c r="AT335" s="58" t="str">
        <f t="shared" si="149"/>
        <v/>
      </c>
      <c r="AU335" s="42"/>
      <c r="AV335" s="42"/>
      <c r="AW335" s="42"/>
      <c r="AX335" s="42"/>
      <c r="AY335" s="42"/>
      <c r="AZ335" s="42"/>
      <c r="BA335" s="54" t="str">
        <f t="shared" si="137"/>
        <v/>
      </c>
      <c r="BB335" s="44"/>
      <c r="BC335" s="42"/>
      <c r="BD335" s="42"/>
      <c r="BE335" s="42"/>
      <c r="BF335" s="42"/>
      <c r="BG335" s="42"/>
      <c r="BH335" s="42"/>
      <c r="BI335" s="54" t="str">
        <f t="shared" si="150"/>
        <v/>
      </c>
      <c r="BJ335" s="44"/>
      <c r="BK335" s="44"/>
      <c r="BL335" s="44"/>
      <c r="BM335" s="44"/>
      <c r="BN335" s="44"/>
      <c r="BO335" s="44"/>
      <c r="BP335" s="58" t="str">
        <f t="shared" si="151"/>
        <v/>
      </c>
      <c r="BQ335" s="42"/>
      <c r="BR335" s="42"/>
      <c r="BS335" s="42"/>
      <c r="BT335" s="42"/>
      <c r="BU335" s="42"/>
      <c r="BV335" s="42"/>
      <c r="BW335" s="54" t="str">
        <f t="shared" si="152"/>
        <v/>
      </c>
      <c r="BX335" s="44"/>
      <c r="BY335" s="44"/>
      <c r="BZ335" s="44"/>
      <c r="CA335" s="44"/>
      <c r="CB335" s="44"/>
      <c r="CC335" s="44"/>
      <c r="CD335" s="58" t="str">
        <f t="shared" si="153"/>
        <v/>
      </c>
      <c r="CE335" s="42"/>
      <c r="CF335" s="42"/>
      <c r="CG335" s="42"/>
      <c r="CH335" s="42"/>
      <c r="CI335" s="42"/>
      <c r="CJ335" s="42"/>
      <c r="CK335" s="54" t="str">
        <f t="shared" si="154"/>
        <v/>
      </c>
      <c r="CL335" s="42"/>
      <c r="CM335" s="44"/>
      <c r="CN335" s="44"/>
      <c r="CO335" s="44"/>
      <c r="CP335" s="44"/>
      <c r="CQ335" s="44"/>
      <c r="CR335" s="44"/>
      <c r="CS335" s="44"/>
      <c r="CT335" s="58" t="str">
        <f t="shared" si="155"/>
        <v/>
      </c>
      <c r="CU335" s="44"/>
      <c r="CV335" s="44"/>
      <c r="CW335" s="44"/>
      <c r="CX335" s="44"/>
      <c r="CY335" s="44"/>
      <c r="CZ335" s="44"/>
      <c r="DA335" s="58" t="str">
        <f t="shared" si="156"/>
        <v/>
      </c>
      <c r="DB335" s="65"/>
      <c r="DC335" s="65"/>
      <c r="DD335" s="65"/>
      <c r="DE335" s="65"/>
      <c r="DF335" s="65"/>
      <c r="DG335" s="65"/>
      <c r="DH335" s="58" t="str">
        <f t="shared" si="157"/>
        <v/>
      </c>
      <c r="DI335" s="65"/>
      <c r="DJ335" s="65"/>
      <c r="DK335" s="65"/>
      <c r="DL335" s="65"/>
      <c r="DM335" s="65"/>
      <c r="DN335" s="65"/>
      <c r="DO335" s="58" t="str">
        <f t="shared" si="158"/>
        <v/>
      </c>
      <c r="DP335" s="77"/>
      <c r="DQ335" s="77"/>
      <c r="DR335" s="65"/>
      <c r="DS335" s="65"/>
      <c r="DT335" s="65"/>
      <c r="DU335" s="65"/>
      <c r="DV335" s="65"/>
      <c r="DW335" s="65"/>
      <c r="DX335" s="58" t="str">
        <f t="shared" si="159"/>
        <v/>
      </c>
      <c r="DY335" s="43"/>
      <c r="DZ335" s="43"/>
      <c r="EA335" s="43"/>
      <c r="EB335" s="44" t="str">
        <f t="shared" si="160"/>
        <v/>
      </c>
      <c r="EC335" s="42"/>
      <c r="ED335" s="42"/>
      <c r="EE335" s="42"/>
      <c r="EF335" s="42"/>
      <c r="EG335" s="42"/>
      <c r="EH335" s="42"/>
      <c r="EI335" s="56" t="str">
        <f t="shared" si="138"/>
        <v/>
      </c>
      <c r="EJ335" s="42"/>
      <c r="EK335" s="42"/>
      <c r="EL335" s="42"/>
      <c r="EM335" s="42"/>
      <c r="EN335" s="42"/>
      <c r="EO335" s="42"/>
      <c r="EP335" s="42"/>
      <c r="EQ335" s="54" t="str">
        <f t="shared" si="139"/>
        <v>0</v>
      </c>
      <c r="ER335" s="42"/>
      <c r="ES335" s="42"/>
      <c r="ET335" s="42"/>
      <c r="EU335" s="42"/>
      <c r="EV335" s="42"/>
      <c r="EW335" s="42"/>
      <c r="EX335" s="42"/>
      <c r="EY335" s="54" t="str">
        <f t="shared" si="140"/>
        <v>0</v>
      </c>
      <c r="EZ335" s="42"/>
      <c r="FA335" s="42"/>
      <c r="FB335" s="42"/>
      <c r="FC335" s="42"/>
      <c r="FD335" s="42"/>
      <c r="FE335" s="42"/>
      <c r="FF335" s="42"/>
      <c r="FG335" s="54" t="str">
        <f t="shared" si="141"/>
        <v/>
      </c>
      <c r="FH335" s="42"/>
      <c r="FI335" s="42"/>
      <c r="FJ335" s="42"/>
      <c r="FK335" s="42"/>
      <c r="FL335" s="42"/>
      <c r="FM335" s="42"/>
      <c r="FN335" s="42"/>
      <c r="FO335" s="54" t="str">
        <f t="shared" si="142"/>
        <v/>
      </c>
      <c r="FP335" s="42"/>
      <c r="FQ335" s="42"/>
      <c r="FR335" s="42"/>
      <c r="FS335" s="42"/>
      <c r="FT335" s="42"/>
      <c r="FU335" s="42"/>
      <c r="FV335" s="42"/>
      <c r="FW335" s="54" t="str">
        <f t="shared" si="143"/>
        <v/>
      </c>
      <c r="FX335" s="42"/>
    </row>
    <row r="336" spans="1:180">
      <c r="A336" s="41"/>
      <c r="B336" s="41"/>
      <c r="C336" s="41"/>
      <c r="D336" s="41"/>
      <c r="E336" s="42"/>
      <c r="F336" s="42"/>
      <c r="G336" s="42"/>
      <c r="H336" s="42"/>
      <c r="I336" s="42"/>
      <c r="J336" s="42"/>
      <c r="K336" s="54" t="str">
        <f t="shared" si="144"/>
        <v/>
      </c>
      <c r="L336" s="43"/>
      <c r="M336" s="43"/>
      <c r="N336" s="43"/>
      <c r="O336" s="43"/>
      <c r="P336" s="43"/>
      <c r="Q336" s="43"/>
      <c r="R336" s="54" t="e">
        <f t="shared" si="145"/>
        <v>#DIV/0!</v>
      </c>
      <c r="S336" s="43"/>
      <c r="T336" s="43"/>
      <c r="U336" s="43"/>
      <c r="V336" s="43"/>
      <c r="W336" s="43"/>
      <c r="X336" s="43"/>
      <c r="Y336" s="56" t="str">
        <f t="shared" si="146"/>
        <v/>
      </c>
      <c r="Z336" s="42"/>
      <c r="AA336" s="42"/>
      <c r="AB336" s="42"/>
      <c r="AC336" s="42"/>
      <c r="AD336" s="42"/>
      <c r="AE336" s="42"/>
      <c r="AF336" s="54" t="e">
        <f t="shared" si="147"/>
        <v>#DIV/0!</v>
      </c>
      <c r="AG336" s="42"/>
      <c r="AH336" s="42"/>
      <c r="AI336" s="42"/>
      <c r="AJ336" s="42"/>
      <c r="AK336" s="42"/>
      <c r="AL336" s="42"/>
      <c r="AM336" s="54" t="str">
        <f t="shared" si="148"/>
        <v/>
      </c>
      <c r="AN336" s="44"/>
      <c r="AO336" s="44"/>
      <c r="AP336" s="44"/>
      <c r="AQ336" s="44"/>
      <c r="AR336" s="44"/>
      <c r="AS336" s="44"/>
      <c r="AT336" s="58" t="str">
        <f t="shared" si="149"/>
        <v/>
      </c>
      <c r="AU336" s="42"/>
      <c r="AV336" s="42"/>
      <c r="AW336" s="42"/>
      <c r="AX336" s="42"/>
      <c r="AY336" s="42"/>
      <c r="AZ336" s="42"/>
      <c r="BA336" s="54" t="str">
        <f t="shared" ref="BA336:BA379" si="161">IF(SUM(AU336:AZ336)&gt;0,AVERAGE(AU336:AZ336),"")</f>
        <v/>
      </c>
      <c r="BB336" s="44"/>
      <c r="BC336" s="42"/>
      <c r="BD336" s="42"/>
      <c r="BE336" s="42"/>
      <c r="BF336" s="42"/>
      <c r="BG336" s="42"/>
      <c r="BH336" s="42"/>
      <c r="BI336" s="54" t="str">
        <f t="shared" si="150"/>
        <v/>
      </c>
      <c r="BJ336" s="44"/>
      <c r="BK336" s="44"/>
      <c r="BL336" s="44"/>
      <c r="BM336" s="44"/>
      <c r="BN336" s="44"/>
      <c r="BO336" s="44"/>
      <c r="BP336" s="58" t="str">
        <f t="shared" si="151"/>
        <v/>
      </c>
      <c r="BQ336" s="42"/>
      <c r="BR336" s="42"/>
      <c r="BS336" s="42"/>
      <c r="BT336" s="42"/>
      <c r="BU336" s="42"/>
      <c r="BV336" s="42"/>
      <c r="BW336" s="54" t="str">
        <f t="shared" si="152"/>
        <v/>
      </c>
      <c r="BX336" s="44"/>
      <c r="BY336" s="44"/>
      <c r="BZ336" s="44"/>
      <c r="CA336" s="44"/>
      <c r="CB336" s="44"/>
      <c r="CC336" s="44"/>
      <c r="CD336" s="58" t="str">
        <f t="shared" si="153"/>
        <v/>
      </c>
      <c r="CE336" s="42"/>
      <c r="CF336" s="42"/>
      <c r="CG336" s="42"/>
      <c r="CH336" s="42"/>
      <c r="CI336" s="42"/>
      <c r="CJ336" s="42"/>
      <c r="CK336" s="54" t="str">
        <f t="shared" si="154"/>
        <v/>
      </c>
      <c r="CL336" s="42"/>
      <c r="CM336" s="44"/>
      <c r="CN336" s="44"/>
      <c r="CO336" s="44"/>
      <c r="CP336" s="44"/>
      <c r="CQ336" s="44"/>
      <c r="CR336" s="44"/>
      <c r="CS336" s="44"/>
      <c r="CT336" s="58" t="str">
        <f t="shared" si="155"/>
        <v/>
      </c>
      <c r="CU336" s="44"/>
      <c r="CV336" s="44"/>
      <c r="CW336" s="44"/>
      <c r="CX336" s="44"/>
      <c r="CY336" s="44"/>
      <c r="CZ336" s="44"/>
      <c r="DA336" s="58" t="str">
        <f t="shared" si="156"/>
        <v/>
      </c>
      <c r="DB336" s="65"/>
      <c r="DC336" s="65"/>
      <c r="DD336" s="65"/>
      <c r="DE336" s="65"/>
      <c r="DF336" s="65"/>
      <c r="DG336" s="65"/>
      <c r="DH336" s="58" t="str">
        <f t="shared" si="157"/>
        <v/>
      </c>
      <c r="DI336" s="65"/>
      <c r="DJ336" s="65"/>
      <c r="DK336" s="65"/>
      <c r="DL336" s="65"/>
      <c r="DM336" s="65"/>
      <c r="DN336" s="65"/>
      <c r="DO336" s="58" t="str">
        <f t="shared" si="158"/>
        <v/>
      </c>
      <c r="DP336" s="77"/>
      <c r="DQ336" s="77"/>
      <c r="DR336" s="65"/>
      <c r="DS336" s="65"/>
      <c r="DT336" s="65"/>
      <c r="DU336" s="65"/>
      <c r="DV336" s="65"/>
      <c r="DW336" s="65"/>
      <c r="DX336" s="58" t="str">
        <f t="shared" si="159"/>
        <v/>
      </c>
      <c r="DY336" s="43"/>
      <c r="DZ336" s="43"/>
      <c r="EA336" s="43"/>
      <c r="EB336" s="44" t="str">
        <f t="shared" si="160"/>
        <v/>
      </c>
      <c r="EC336" s="42"/>
      <c r="ED336" s="42"/>
      <c r="EE336" s="42"/>
      <c r="EF336" s="42"/>
      <c r="EG336" s="42"/>
      <c r="EH336" s="42"/>
      <c r="EI336" s="56" t="str">
        <f t="shared" ref="EI336:EI380" si="162">IF(SUM(EC336:EH336)&gt;0,AVERAGE(EC336:EH336),"")</f>
        <v/>
      </c>
      <c r="EJ336" s="42"/>
      <c r="EK336" s="42"/>
      <c r="EL336" s="42"/>
      <c r="EM336" s="42"/>
      <c r="EN336" s="42"/>
      <c r="EO336" s="42"/>
      <c r="EP336" s="42"/>
      <c r="EQ336" s="54" t="str">
        <f t="shared" ref="EQ336:EQ380" si="163">IF(SUM(EK336:EP336)&gt;0,AVERAGE(EK336:EP336),"0")</f>
        <v>0</v>
      </c>
      <c r="ER336" s="42"/>
      <c r="ES336" s="42"/>
      <c r="ET336" s="42"/>
      <c r="EU336" s="42"/>
      <c r="EV336" s="42"/>
      <c r="EW336" s="42"/>
      <c r="EX336" s="42"/>
      <c r="EY336" s="54" t="str">
        <f t="shared" ref="EY336:EY380" si="164">IF(SUM(ES336:EX336)&gt;0,AVERAGE(ES336:EX336),"0")</f>
        <v>0</v>
      </c>
      <c r="EZ336" s="42"/>
      <c r="FA336" s="42"/>
      <c r="FB336" s="42"/>
      <c r="FC336" s="42"/>
      <c r="FD336" s="42"/>
      <c r="FE336" s="42"/>
      <c r="FF336" s="42"/>
      <c r="FG336" s="54" t="str">
        <f t="shared" ref="FG336:FG380" si="165">IF(SUM(FA336:FF336)&gt;0,AVERAGE(FA336:FF336),"")</f>
        <v/>
      </c>
      <c r="FH336" s="42"/>
      <c r="FI336" s="42"/>
      <c r="FJ336" s="42"/>
      <c r="FK336" s="42"/>
      <c r="FL336" s="42"/>
      <c r="FM336" s="42"/>
      <c r="FN336" s="42"/>
      <c r="FO336" s="54" t="str">
        <f t="shared" ref="FO336:FO380" si="166">IF(SUM(FI336:FN336)&gt;0,AVERAGE(FI336:FN336),"")</f>
        <v/>
      </c>
      <c r="FP336" s="42"/>
      <c r="FQ336" s="42"/>
      <c r="FR336" s="42"/>
      <c r="FS336" s="42"/>
      <c r="FT336" s="42"/>
      <c r="FU336" s="42"/>
      <c r="FV336" s="42"/>
      <c r="FW336" s="54" t="str">
        <f t="shared" ref="FW336:FW380" si="167">IF(SUM(FQ336:FV336)&gt;0,AVERAGE(FQ336:FV336),"")</f>
        <v/>
      </c>
      <c r="FX336" s="42"/>
    </row>
    <row r="337" spans="1:180">
      <c r="A337" s="41"/>
      <c r="B337" s="41"/>
      <c r="C337" s="41"/>
      <c r="D337" s="41"/>
      <c r="E337" s="42"/>
      <c r="F337" s="42"/>
      <c r="G337" s="42"/>
      <c r="H337" s="42"/>
      <c r="I337" s="42"/>
      <c r="J337" s="42"/>
      <c r="K337" s="54" t="str">
        <f t="shared" ref="K337:K380" si="168">IF(SUM(E337:J337)&gt;0,AVERAGE(E337:J337),"")</f>
        <v/>
      </c>
      <c r="L337" s="43"/>
      <c r="M337" s="43"/>
      <c r="N337" s="43"/>
      <c r="O337" s="43"/>
      <c r="P337" s="43"/>
      <c r="Q337" s="43"/>
      <c r="R337" s="54" t="e">
        <f t="shared" ref="R337:R380" si="169">AVERAGE(L337:Q337)</f>
        <v>#DIV/0!</v>
      </c>
      <c r="S337" s="43"/>
      <c r="T337" s="43"/>
      <c r="U337" s="43"/>
      <c r="V337" s="43"/>
      <c r="W337" s="43"/>
      <c r="X337" s="43"/>
      <c r="Y337" s="56" t="str">
        <f t="shared" ref="Y337:Y380" si="170">IF(SUM(S337:X337)&gt;0,AVERAGE(S337:X337),"")</f>
        <v/>
      </c>
      <c r="Z337" s="42"/>
      <c r="AA337" s="42"/>
      <c r="AB337" s="42"/>
      <c r="AC337" s="42"/>
      <c r="AD337" s="42"/>
      <c r="AE337" s="42"/>
      <c r="AF337" s="54" t="e">
        <f t="shared" ref="AF337:AF380" si="171">AVERAGE(Z337:AE337)</f>
        <v>#DIV/0!</v>
      </c>
      <c r="AG337" s="42"/>
      <c r="AH337" s="42"/>
      <c r="AI337" s="42"/>
      <c r="AJ337" s="42"/>
      <c r="AK337" s="42"/>
      <c r="AL337" s="42"/>
      <c r="AM337" s="54" t="str">
        <f t="shared" ref="AM337:AM380" si="172">IF(SUM(AG337:AL337)&gt;0,AVERAGE(AG337:AL337),"")</f>
        <v/>
      </c>
      <c r="AN337" s="44"/>
      <c r="AO337" s="44"/>
      <c r="AP337" s="44"/>
      <c r="AQ337" s="44"/>
      <c r="AR337" s="44"/>
      <c r="AS337" s="44"/>
      <c r="AT337" s="58" t="str">
        <f t="shared" ref="AT337:AT380" si="173">IF(SUM(AN337:AS337)&gt;0,AVERAGE(AN337:AS337),"")</f>
        <v/>
      </c>
      <c r="AU337" s="42"/>
      <c r="AV337" s="42"/>
      <c r="AW337" s="42"/>
      <c r="AX337" s="42"/>
      <c r="AY337" s="42"/>
      <c r="AZ337" s="42"/>
      <c r="BA337" s="54" t="str">
        <f t="shared" si="161"/>
        <v/>
      </c>
      <c r="BB337" s="44"/>
      <c r="BC337" s="42"/>
      <c r="BD337" s="42"/>
      <c r="BE337" s="42"/>
      <c r="BF337" s="42"/>
      <c r="BG337" s="42"/>
      <c r="BH337" s="42"/>
      <c r="BI337" s="54" t="str">
        <f t="shared" ref="BI337:BI380" si="174">IF(SUM(BC337:BH337)&gt;0,AVERAGE(BC337:BH337),"")</f>
        <v/>
      </c>
      <c r="BJ337" s="44"/>
      <c r="BK337" s="44"/>
      <c r="BL337" s="44"/>
      <c r="BM337" s="44"/>
      <c r="BN337" s="44"/>
      <c r="BO337" s="44"/>
      <c r="BP337" s="58" t="str">
        <f t="shared" ref="BP337:BP380" si="175">IF(SUM(BJ337:BO337)&gt;0,AVERAGE(BJ337:BO337),"")</f>
        <v/>
      </c>
      <c r="BQ337" s="42"/>
      <c r="BR337" s="42"/>
      <c r="BS337" s="42"/>
      <c r="BT337" s="42"/>
      <c r="BU337" s="42"/>
      <c r="BV337" s="42"/>
      <c r="BW337" s="54" t="str">
        <f t="shared" ref="BW337:BW380" si="176">IF(SUM(BQ337:BV337)&gt;0,AVERAGE(BQ337:BV337),"")</f>
        <v/>
      </c>
      <c r="BX337" s="44"/>
      <c r="BY337" s="44"/>
      <c r="BZ337" s="44"/>
      <c r="CA337" s="44"/>
      <c r="CB337" s="44"/>
      <c r="CC337" s="44"/>
      <c r="CD337" s="58" t="str">
        <f t="shared" ref="CD337:CD380" si="177">IF(SUM(BX337:CC337)&gt;0,AVERAGE(BX337:CC337),"")</f>
        <v/>
      </c>
      <c r="CE337" s="42"/>
      <c r="CF337" s="42"/>
      <c r="CG337" s="42"/>
      <c r="CH337" s="42"/>
      <c r="CI337" s="42"/>
      <c r="CJ337" s="42"/>
      <c r="CK337" s="54" t="str">
        <f t="shared" ref="CK337:CK380" si="178">IF(SUM(CE337:CJ337)&gt;0,AVERAGE(CE337:CJ337),"")</f>
        <v/>
      </c>
      <c r="CL337" s="42"/>
      <c r="CM337" s="44"/>
      <c r="CN337" s="44"/>
      <c r="CO337" s="44"/>
      <c r="CP337" s="44"/>
      <c r="CQ337" s="44"/>
      <c r="CR337" s="44"/>
      <c r="CS337" s="44"/>
      <c r="CT337" s="58" t="str">
        <f t="shared" ref="CT337:CT380" si="179">IF(SUM(CN337:CS337)&gt;0,AVERAGE(CN337:CS337),"")</f>
        <v/>
      </c>
      <c r="CU337" s="44"/>
      <c r="CV337" s="44"/>
      <c r="CW337" s="44"/>
      <c r="CX337" s="44"/>
      <c r="CY337" s="44"/>
      <c r="CZ337" s="44"/>
      <c r="DA337" s="58" t="str">
        <f t="shared" ref="DA337:DA380" si="180">IF(SUM(CU337:CZ337)&gt;0,AVERAGE(CU337:CZ337),"")</f>
        <v/>
      </c>
      <c r="DB337" s="65"/>
      <c r="DC337" s="65"/>
      <c r="DD337" s="65"/>
      <c r="DE337" s="65"/>
      <c r="DF337" s="65"/>
      <c r="DG337" s="65"/>
      <c r="DH337" s="58" t="str">
        <f t="shared" ref="DH337:DH380" si="181">IF(SUM(DB337:DG337)&gt;0,(AVERAGE(DB337:DG337)*1440)/1000000,"")</f>
        <v/>
      </c>
      <c r="DI337" s="65"/>
      <c r="DJ337" s="65"/>
      <c r="DK337" s="65"/>
      <c r="DL337" s="65"/>
      <c r="DM337" s="65"/>
      <c r="DN337" s="65"/>
      <c r="DO337" s="58" t="str">
        <f t="shared" ref="DO337:DO380" si="182">IF(SUM(DI337:DN337)&gt;0,(AVERAGE(DI337:DN337)*1440)/1000000,"")</f>
        <v/>
      </c>
      <c r="DP337" s="77"/>
      <c r="DQ337" s="77"/>
      <c r="DR337" s="65"/>
      <c r="DS337" s="65"/>
      <c r="DT337" s="65"/>
      <c r="DU337" s="65"/>
      <c r="DV337" s="65"/>
      <c r="DW337" s="65"/>
      <c r="DX337" s="58" t="str">
        <f t="shared" ref="DX337:DX380" si="183">IF(SUM(DR337:DW337)&gt;0,(AVERAGE(DR337:DW337)*1440)/1000000,"")</f>
        <v/>
      </c>
      <c r="DY337" s="43"/>
      <c r="DZ337" s="43"/>
      <c r="EA337" s="43"/>
      <c r="EB337" s="44" t="str">
        <f t="shared" si="160"/>
        <v/>
      </c>
      <c r="EC337" s="42"/>
      <c r="ED337" s="42"/>
      <c r="EE337" s="42"/>
      <c r="EF337" s="42"/>
      <c r="EG337" s="42"/>
      <c r="EH337" s="42"/>
      <c r="EI337" s="56" t="str">
        <f t="shared" si="162"/>
        <v/>
      </c>
      <c r="EJ337" s="42"/>
      <c r="EK337" s="42"/>
      <c r="EL337" s="42"/>
      <c r="EM337" s="42"/>
      <c r="EN337" s="42"/>
      <c r="EO337" s="42"/>
      <c r="EP337" s="42"/>
      <c r="EQ337" s="54" t="str">
        <f t="shared" si="163"/>
        <v>0</v>
      </c>
      <c r="ER337" s="42"/>
      <c r="ES337" s="42"/>
      <c r="ET337" s="42"/>
      <c r="EU337" s="42"/>
      <c r="EV337" s="42"/>
      <c r="EW337" s="42"/>
      <c r="EX337" s="42"/>
      <c r="EY337" s="54" t="str">
        <f t="shared" si="164"/>
        <v>0</v>
      </c>
      <c r="EZ337" s="42"/>
      <c r="FA337" s="42"/>
      <c r="FB337" s="42"/>
      <c r="FC337" s="42"/>
      <c r="FD337" s="42"/>
      <c r="FE337" s="42"/>
      <c r="FF337" s="42"/>
      <c r="FG337" s="54" t="str">
        <f t="shared" si="165"/>
        <v/>
      </c>
      <c r="FH337" s="42"/>
      <c r="FI337" s="42"/>
      <c r="FJ337" s="42"/>
      <c r="FK337" s="42"/>
      <c r="FL337" s="42"/>
      <c r="FM337" s="42"/>
      <c r="FN337" s="42"/>
      <c r="FO337" s="54" t="str">
        <f t="shared" si="166"/>
        <v/>
      </c>
      <c r="FP337" s="42"/>
      <c r="FQ337" s="42"/>
      <c r="FR337" s="42"/>
      <c r="FS337" s="42"/>
      <c r="FT337" s="42"/>
      <c r="FU337" s="42"/>
      <c r="FV337" s="42"/>
      <c r="FW337" s="54" t="str">
        <f t="shared" si="167"/>
        <v/>
      </c>
      <c r="FX337" s="42"/>
    </row>
    <row r="338" spans="1:180">
      <c r="A338" s="41"/>
      <c r="B338" s="41"/>
      <c r="C338" s="41"/>
      <c r="D338" s="41"/>
      <c r="E338" s="42"/>
      <c r="F338" s="42"/>
      <c r="G338" s="42"/>
      <c r="H338" s="42"/>
      <c r="I338" s="42"/>
      <c r="J338" s="42"/>
      <c r="K338" s="54" t="str">
        <f t="shared" si="168"/>
        <v/>
      </c>
      <c r="L338" s="43"/>
      <c r="M338" s="43"/>
      <c r="N338" s="43"/>
      <c r="O338" s="43"/>
      <c r="P338" s="43"/>
      <c r="Q338" s="43"/>
      <c r="R338" s="54" t="e">
        <f t="shared" si="169"/>
        <v>#DIV/0!</v>
      </c>
      <c r="S338" s="43"/>
      <c r="T338" s="43"/>
      <c r="U338" s="43"/>
      <c r="V338" s="43"/>
      <c r="W338" s="43"/>
      <c r="X338" s="43"/>
      <c r="Y338" s="56" t="str">
        <f t="shared" si="170"/>
        <v/>
      </c>
      <c r="Z338" s="42"/>
      <c r="AA338" s="42"/>
      <c r="AB338" s="42"/>
      <c r="AC338" s="42"/>
      <c r="AD338" s="42"/>
      <c r="AE338" s="42"/>
      <c r="AF338" s="54" t="e">
        <f t="shared" si="171"/>
        <v>#DIV/0!</v>
      </c>
      <c r="AG338" s="42"/>
      <c r="AH338" s="42"/>
      <c r="AI338" s="42"/>
      <c r="AJ338" s="42"/>
      <c r="AK338" s="42"/>
      <c r="AL338" s="42"/>
      <c r="AM338" s="54" t="str">
        <f t="shared" si="172"/>
        <v/>
      </c>
      <c r="AN338" s="44"/>
      <c r="AO338" s="44"/>
      <c r="AP338" s="44"/>
      <c r="AQ338" s="44"/>
      <c r="AR338" s="44"/>
      <c r="AS338" s="44"/>
      <c r="AT338" s="58" t="str">
        <f t="shared" si="173"/>
        <v/>
      </c>
      <c r="AU338" s="42"/>
      <c r="AV338" s="42"/>
      <c r="AW338" s="42"/>
      <c r="AX338" s="42"/>
      <c r="AY338" s="42"/>
      <c r="AZ338" s="42"/>
      <c r="BA338" s="54" t="str">
        <f t="shared" si="161"/>
        <v/>
      </c>
      <c r="BB338" s="44"/>
      <c r="BC338" s="42"/>
      <c r="BD338" s="42"/>
      <c r="BE338" s="42"/>
      <c r="BF338" s="42"/>
      <c r="BG338" s="42"/>
      <c r="BH338" s="42"/>
      <c r="BI338" s="54" t="str">
        <f t="shared" si="174"/>
        <v/>
      </c>
      <c r="BJ338" s="44"/>
      <c r="BK338" s="44"/>
      <c r="BL338" s="44"/>
      <c r="BM338" s="44"/>
      <c r="BN338" s="44"/>
      <c r="BO338" s="44"/>
      <c r="BP338" s="58" t="str">
        <f t="shared" si="175"/>
        <v/>
      </c>
      <c r="BQ338" s="42"/>
      <c r="BR338" s="42"/>
      <c r="BS338" s="42"/>
      <c r="BT338" s="42"/>
      <c r="BU338" s="42"/>
      <c r="BV338" s="42"/>
      <c r="BW338" s="54" t="str">
        <f t="shared" si="176"/>
        <v/>
      </c>
      <c r="BX338" s="44"/>
      <c r="BY338" s="44"/>
      <c r="BZ338" s="44"/>
      <c r="CA338" s="44"/>
      <c r="CB338" s="44"/>
      <c r="CC338" s="44"/>
      <c r="CD338" s="58" t="str">
        <f t="shared" si="177"/>
        <v/>
      </c>
      <c r="CE338" s="42"/>
      <c r="CF338" s="42"/>
      <c r="CG338" s="42"/>
      <c r="CH338" s="42"/>
      <c r="CI338" s="42"/>
      <c r="CJ338" s="42"/>
      <c r="CK338" s="54" t="str">
        <f t="shared" si="178"/>
        <v/>
      </c>
      <c r="CL338" s="42"/>
      <c r="CM338" s="44"/>
      <c r="CN338" s="44"/>
      <c r="CO338" s="44"/>
      <c r="CP338" s="44"/>
      <c r="CQ338" s="44"/>
      <c r="CR338" s="44"/>
      <c r="CS338" s="44"/>
      <c r="CT338" s="58" t="str">
        <f t="shared" si="179"/>
        <v/>
      </c>
      <c r="CU338" s="44"/>
      <c r="CV338" s="44"/>
      <c r="CW338" s="44"/>
      <c r="CX338" s="44"/>
      <c r="CY338" s="44"/>
      <c r="CZ338" s="44"/>
      <c r="DA338" s="58" t="str">
        <f t="shared" si="180"/>
        <v/>
      </c>
      <c r="DB338" s="65"/>
      <c r="DC338" s="65"/>
      <c r="DD338" s="65"/>
      <c r="DE338" s="65"/>
      <c r="DF338" s="65"/>
      <c r="DG338" s="65"/>
      <c r="DH338" s="58" t="str">
        <f t="shared" si="181"/>
        <v/>
      </c>
      <c r="DI338" s="65"/>
      <c r="DJ338" s="65"/>
      <c r="DK338" s="65"/>
      <c r="DL338" s="65"/>
      <c r="DM338" s="65"/>
      <c r="DN338" s="65"/>
      <c r="DO338" s="58" t="str">
        <f t="shared" si="182"/>
        <v/>
      </c>
      <c r="DP338" s="77"/>
      <c r="DQ338" s="77"/>
      <c r="DR338" s="65"/>
      <c r="DS338" s="65"/>
      <c r="DT338" s="65"/>
      <c r="DU338" s="65"/>
      <c r="DV338" s="65"/>
      <c r="DW338" s="65"/>
      <c r="DX338" s="58" t="str">
        <f t="shared" si="183"/>
        <v/>
      </c>
      <c r="DY338" s="43"/>
      <c r="DZ338" s="43"/>
      <c r="EA338" s="43"/>
      <c r="EB338" s="44" t="str">
        <f t="shared" ref="EB338:EB380" si="184">IF(DZ338&gt;0,DO338-((DZ338-DZ337)*0.146),"")</f>
        <v/>
      </c>
      <c r="EC338" s="42"/>
      <c r="ED338" s="42"/>
      <c r="EE338" s="42"/>
      <c r="EF338" s="42"/>
      <c r="EG338" s="42"/>
      <c r="EH338" s="42"/>
      <c r="EI338" s="56" t="str">
        <f t="shared" si="162"/>
        <v/>
      </c>
      <c r="EJ338" s="42"/>
      <c r="EK338" s="42"/>
      <c r="EL338" s="42"/>
      <c r="EM338" s="42"/>
      <c r="EN338" s="42"/>
      <c r="EO338" s="42"/>
      <c r="EP338" s="42"/>
      <c r="EQ338" s="54" t="str">
        <f t="shared" si="163"/>
        <v>0</v>
      </c>
      <c r="ER338" s="42"/>
      <c r="ES338" s="42"/>
      <c r="ET338" s="42"/>
      <c r="EU338" s="42"/>
      <c r="EV338" s="42"/>
      <c r="EW338" s="42"/>
      <c r="EX338" s="42"/>
      <c r="EY338" s="54" t="str">
        <f t="shared" si="164"/>
        <v>0</v>
      </c>
      <c r="EZ338" s="42"/>
      <c r="FA338" s="42"/>
      <c r="FB338" s="42"/>
      <c r="FC338" s="42"/>
      <c r="FD338" s="42"/>
      <c r="FE338" s="42"/>
      <c r="FF338" s="42"/>
      <c r="FG338" s="54" t="str">
        <f t="shared" si="165"/>
        <v/>
      </c>
      <c r="FH338" s="42"/>
      <c r="FI338" s="42"/>
      <c r="FJ338" s="42"/>
      <c r="FK338" s="42"/>
      <c r="FL338" s="42"/>
      <c r="FM338" s="42"/>
      <c r="FN338" s="42"/>
      <c r="FO338" s="54" t="str">
        <f t="shared" si="166"/>
        <v/>
      </c>
      <c r="FP338" s="42"/>
      <c r="FQ338" s="42"/>
      <c r="FR338" s="42"/>
      <c r="FS338" s="42"/>
      <c r="FT338" s="42"/>
      <c r="FU338" s="42"/>
      <c r="FV338" s="42"/>
      <c r="FW338" s="54" t="str">
        <f t="shared" si="167"/>
        <v/>
      </c>
      <c r="FX338" s="42"/>
    </row>
    <row r="339" spans="1:180">
      <c r="A339" s="41"/>
      <c r="B339" s="41"/>
      <c r="C339" s="41"/>
      <c r="D339" s="41"/>
      <c r="E339" s="42"/>
      <c r="F339" s="42"/>
      <c r="G339" s="42"/>
      <c r="H339" s="42"/>
      <c r="I339" s="42"/>
      <c r="J339" s="42"/>
      <c r="K339" s="54" t="str">
        <f t="shared" si="168"/>
        <v/>
      </c>
      <c r="L339" s="43"/>
      <c r="M339" s="43"/>
      <c r="N339" s="43"/>
      <c r="O339" s="43"/>
      <c r="P339" s="43"/>
      <c r="Q339" s="43"/>
      <c r="R339" s="54" t="e">
        <f t="shared" si="169"/>
        <v>#DIV/0!</v>
      </c>
      <c r="S339" s="43"/>
      <c r="T339" s="43"/>
      <c r="U339" s="43"/>
      <c r="V339" s="43"/>
      <c r="W339" s="43"/>
      <c r="X339" s="43"/>
      <c r="Y339" s="56" t="str">
        <f t="shared" si="170"/>
        <v/>
      </c>
      <c r="Z339" s="42"/>
      <c r="AA339" s="42"/>
      <c r="AB339" s="42"/>
      <c r="AC339" s="42"/>
      <c r="AD339" s="42"/>
      <c r="AE339" s="42"/>
      <c r="AF339" s="54" t="e">
        <f t="shared" si="171"/>
        <v>#DIV/0!</v>
      </c>
      <c r="AG339" s="42"/>
      <c r="AH339" s="42"/>
      <c r="AI339" s="42"/>
      <c r="AJ339" s="42"/>
      <c r="AK339" s="42"/>
      <c r="AL339" s="42"/>
      <c r="AM339" s="54" t="str">
        <f t="shared" si="172"/>
        <v/>
      </c>
      <c r="AN339" s="44"/>
      <c r="AO339" s="44"/>
      <c r="AP339" s="44"/>
      <c r="AQ339" s="44"/>
      <c r="AR339" s="44"/>
      <c r="AS339" s="44"/>
      <c r="AT339" s="58" t="str">
        <f t="shared" si="173"/>
        <v/>
      </c>
      <c r="AU339" s="42"/>
      <c r="AV339" s="42"/>
      <c r="AW339" s="42"/>
      <c r="AX339" s="42"/>
      <c r="AY339" s="42"/>
      <c r="AZ339" s="42"/>
      <c r="BA339" s="54" t="str">
        <f t="shared" si="161"/>
        <v/>
      </c>
      <c r="BB339" s="44"/>
      <c r="BC339" s="42"/>
      <c r="BD339" s="42"/>
      <c r="BE339" s="42"/>
      <c r="BF339" s="42"/>
      <c r="BG339" s="42"/>
      <c r="BH339" s="42"/>
      <c r="BI339" s="54" t="str">
        <f t="shared" si="174"/>
        <v/>
      </c>
      <c r="BJ339" s="44"/>
      <c r="BK339" s="44"/>
      <c r="BL339" s="44"/>
      <c r="BM339" s="44"/>
      <c r="BN339" s="44"/>
      <c r="BO339" s="44"/>
      <c r="BP339" s="58" t="str">
        <f t="shared" si="175"/>
        <v/>
      </c>
      <c r="BQ339" s="42"/>
      <c r="BR339" s="42"/>
      <c r="BS339" s="42"/>
      <c r="BT339" s="42"/>
      <c r="BU339" s="42"/>
      <c r="BV339" s="42"/>
      <c r="BW339" s="54" t="str">
        <f t="shared" si="176"/>
        <v/>
      </c>
      <c r="BX339" s="44"/>
      <c r="BY339" s="44"/>
      <c r="BZ339" s="44"/>
      <c r="CA339" s="44"/>
      <c r="CB339" s="44"/>
      <c r="CC339" s="44"/>
      <c r="CD339" s="58" t="str">
        <f t="shared" si="177"/>
        <v/>
      </c>
      <c r="CE339" s="42"/>
      <c r="CF339" s="42"/>
      <c r="CG339" s="42"/>
      <c r="CH339" s="42"/>
      <c r="CI339" s="42"/>
      <c r="CJ339" s="42"/>
      <c r="CK339" s="54" t="str">
        <f t="shared" si="178"/>
        <v/>
      </c>
      <c r="CL339" s="42"/>
      <c r="CM339" s="44"/>
      <c r="CN339" s="44"/>
      <c r="CO339" s="44"/>
      <c r="CP339" s="44"/>
      <c r="CQ339" s="44"/>
      <c r="CR339" s="44"/>
      <c r="CS339" s="44"/>
      <c r="CT339" s="58" t="str">
        <f t="shared" si="179"/>
        <v/>
      </c>
      <c r="CU339" s="44"/>
      <c r="CV339" s="44"/>
      <c r="CW339" s="44"/>
      <c r="CX339" s="44"/>
      <c r="CY339" s="44"/>
      <c r="CZ339" s="44"/>
      <c r="DA339" s="58" t="str">
        <f t="shared" si="180"/>
        <v/>
      </c>
      <c r="DB339" s="65"/>
      <c r="DC339" s="65"/>
      <c r="DD339" s="65"/>
      <c r="DE339" s="65"/>
      <c r="DF339" s="65"/>
      <c r="DG339" s="65"/>
      <c r="DH339" s="58" t="str">
        <f t="shared" si="181"/>
        <v/>
      </c>
      <c r="DI339" s="65"/>
      <c r="DJ339" s="65"/>
      <c r="DK339" s="65"/>
      <c r="DL339" s="65"/>
      <c r="DM339" s="65"/>
      <c r="DN339" s="65"/>
      <c r="DO339" s="58" t="str">
        <f t="shared" si="182"/>
        <v/>
      </c>
      <c r="DP339" s="77"/>
      <c r="DQ339" s="77"/>
      <c r="DR339" s="65"/>
      <c r="DS339" s="65"/>
      <c r="DT339" s="65"/>
      <c r="DU339" s="65"/>
      <c r="DV339" s="65"/>
      <c r="DW339" s="65"/>
      <c r="DX339" s="58" t="str">
        <f t="shared" si="183"/>
        <v/>
      </c>
      <c r="DY339" s="43"/>
      <c r="DZ339" s="43"/>
      <c r="EA339" s="43"/>
      <c r="EB339" s="44" t="str">
        <f t="shared" si="184"/>
        <v/>
      </c>
      <c r="EC339" s="42"/>
      <c r="ED339" s="42"/>
      <c r="EE339" s="42"/>
      <c r="EF339" s="42"/>
      <c r="EG339" s="42"/>
      <c r="EH339" s="42"/>
      <c r="EI339" s="56" t="str">
        <f t="shared" si="162"/>
        <v/>
      </c>
      <c r="EJ339" s="42"/>
      <c r="EK339" s="42"/>
      <c r="EL339" s="42"/>
      <c r="EM339" s="42"/>
      <c r="EN339" s="42"/>
      <c r="EO339" s="42"/>
      <c r="EP339" s="42"/>
      <c r="EQ339" s="54" t="str">
        <f t="shared" si="163"/>
        <v>0</v>
      </c>
      <c r="ER339" s="42"/>
      <c r="ES339" s="42"/>
      <c r="ET339" s="42"/>
      <c r="EU339" s="42"/>
      <c r="EV339" s="42"/>
      <c r="EW339" s="42"/>
      <c r="EX339" s="42"/>
      <c r="EY339" s="54" t="str">
        <f t="shared" si="164"/>
        <v>0</v>
      </c>
      <c r="EZ339" s="42"/>
      <c r="FA339" s="42"/>
      <c r="FB339" s="42"/>
      <c r="FC339" s="42"/>
      <c r="FD339" s="42"/>
      <c r="FE339" s="42"/>
      <c r="FF339" s="42"/>
      <c r="FG339" s="54" t="str">
        <f t="shared" si="165"/>
        <v/>
      </c>
      <c r="FH339" s="42"/>
      <c r="FI339" s="42"/>
      <c r="FJ339" s="42"/>
      <c r="FK339" s="42"/>
      <c r="FL339" s="42"/>
      <c r="FM339" s="42"/>
      <c r="FN339" s="42"/>
      <c r="FO339" s="54" t="str">
        <f t="shared" si="166"/>
        <v/>
      </c>
      <c r="FP339" s="42"/>
      <c r="FQ339" s="42"/>
      <c r="FR339" s="42"/>
      <c r="FS339" s="42"/>
      <c r="FT339" s="42"/>
      <c r="FU339" s="42"/>
      <c r="FV339" s="42"/>
      <c r="FW339" s="54" t="str">
        <f t="shared" si="167"/>
        <v/>
      </c>
      <c r="FX339" s="42"/>
    </row>
    <row r="340" spans="1:180">
      <c r="A340" s="41"/>
      <c r="B340" s="41"/>
      <c r="C340" s="41"/>
      <c r="D340" s="41"/>
      <c r="E340" s="42"/>
      <c r="F340" s="42"/>
      <c r="G340" s="42"/>
      <c r="H340" s="42"/>
      <c r="I340" s="42"/>
      <c r="J340" s="42"/>
      <c r="K340" s="54" t="str">
        <f t="shared" si="168"/>
        <v/>
      </c>
      <c r="L340" s="43"/>
      <c r="M340" s="43"/>
      <c r="N340" s="43"/>
      <c r="O340" s="43"/>
      <c r="P340" s="43"/>
      <c r="Q340" s="43"/>
      <c r="R340" s="54" t="e">
        <f t="shared" si="169"/>
        <v>#DIV/0!</v>
      </c>
      <c r="S340" s="43"/>
      <c r="T340" s="43"/>
      <c r="U340" s="43"/>
      <c r="V340" s="43"/>
      <c r="W340" s="43"/>
      <c r="X340" s="43"/>
      <c r="Y340" s="56" t="str">
        <f t="shared" si="170"/>
        <v/>
      </c>
      <c r="Z340" s="42"/>
      <c r="AA340" s="42"/>
      <c r="AB340" s="42"/>
      <c r="AC340" s="42"/>
      <c r="AD340" s="42"/>
      <c r="AE340" s="42"/>
      <c r="AF340" s="54" t="e">
        <f t="shared" si="171"/>
        <v>#DIV/0!</v>
      </c>
      <c r="AG340" s="42"/>
      <c r="AH340" s="42"/>
      <c r="AI340" s="42"/>
      <c r="AJ340" s="42"/>
      <c r="AK340" s="42"/>
      <c r="AL340" s="42"/>
      <c r="AM340" s="54" t="str">
        <f t="shared" si="172"/>
        <v/>
      </c>
      <c r="AN340" s="44"/>
      <c r="AO340" s="44"/>
      <c r="AP340" s="44"/>
      <c r="AQ340" s="44"/>
      <c r="AR340" s="44"/>
      <c r="AS340" s="44"/>
      <c r="AT340" s="58" t="str">
        <f t="shared" si="173"/>
        <v/>
      </c>
      <c r="AU340" s="42"/>
      <c r="AV340" s="42"/>
      <c r="AW340" s="42"/>
      <c r="AX340" s="42"/>
      <c r="AY340" s="42"/>
      <c r="AZ340" s="42"/>
      <c r="BA340" s="54" t="str">
        <f t="shared" si="161"/>
        <v/>
      </c>
      <c r="BB340" s="44"/>
      <c r="BC340" s="42"/>
      <c r="BD340" s="42"/>
      <c r="BE340" s="42"/>
      <c r="BF340" s="42"/>
      <c r="BG340" s="42"/>
      <c r="BH340" s="42"/>
      <c r="BI340" s="54" t="str">
        <f t="shared" si="174"/>
        <v/>
      </c>
      <c r="BJ340" s="44"/>
      <c r="BK340" s="44"/>
      <c r="BL340" s="44"/>
      <c r="BM340" s="44"/>
      <c r="BN340" s="44"/>
      <c r="BO340" s="44"/>
      <c r="BP340" s="58" t="str">
        <f t="shared" si="175"/>
        <v/>
      </c>
      <c r="BQ340" s="42"/>
      <c r="BR340" s="42"/>
      <c r="BS340" s="42"/>
      <c r="BT340" s="42"/>
      <c r="BU340" s="42"/>
      <c r="BV340" s="42"/>
      <c r="BW340" s="54" t="str">
        <f t="shared" si="176"/>
        <v/>
      </c>
      <c r="BX340" s="44"/>
      <c r="BY340" s="44"/>
      <c r="BZ340" s="44"/>
      <c r="CA340" s="44"/>
      <c r="CB340" s="44"/>
      <c r="CC340" s="44"/>
      <c r="CD340" s="58" t="str">
        <f t="shared" si="177"/>
        <v/>
      </c>
      <c r="CE340" s="42"/>
      <c r="CF340" s="42"/>
      <c r="CG340" s="42"/>
      <c r="CH340" s="42"/>
      <c r="CI340" s="42"/>
      <c r="CJ340" s="42"/>
      <c r="CK340" s="54" t="str">
        <f t="shared" si="178"/>
        <v/>
      </c>
      <c r="CL340" s="42"/>
      <c r="CM340" s="44"/>
      <c r="CN340" s="44"/>
      <c r="CO340" s="44"/>
      <c r="CP340" s="44"/>
      <c r="CQ340" s="44"/>
      <c r="CR340" s="44"/>
      <c r="CS340" s="44"/>
      <c r="CT340" s="58" t="str">
        <f t="shared" si="179"/>
        <v/>
      </c>
      <c r="CU340" s="44"/>
      <c r="CV340" s="44"/>
      <c r="CW340" s="44"/>
      <c r="CX340" s="44"/>
      <c r="CY340" s="44"/>
      <c r="CZ340" s="44"/>
      <c r="DA340" s="58" t="str">
        <f t="shared" si="180"/>
        <v/>
      </c>
      <c r="DB340" s="65"/>
      <c r="DC340" s="65"/>
      <c r="DD340" s="65"/>
      <c r="DE340" s="65"/>
      <c r="DF340" s="65"/>
      <c r="DG340" s="65"/>
      <c r="DH340" s="58" t="str">
        <f t="shared" si="181"/>
        <v/>
      </c>
      <c r="DI340" s="65"/>
      <c r="DJ340" s="65"/>
      <c r="DK340" s="65"/>
      <c r="DL340" s="65"/>
      <c r="DM340" s="65"/>
      <c r="DN340" s="65"/>
      <c r="DO340" s="58" t="str">
        <f t="shared" si="182"/>
        <v/>
      </c>
      <c r="DP340" s="77"/>
      <c r="DQ340" s="77"/>
      <c r="DR340" s="65"/>
      <c r="DS340" s="65"/>
      <c r="DT340" s="65"/>
      <c r="DU340" s="65"/>
      <c r="DV340" s="65"/>
      <c r="DW340" s="65"/>
      <c r="DX340" s="58" t="str">
        <f t="shared" si="183"/>
        <v/>
      </c>
      <c r="DY340" s="43"/>
      <c r="DZ340" s="43"/>
      <c r="EA340" s="43"/>
      <c r="EB340" s="44" t="str">
        <f t="shared" si="184"/>
        <v/>
      </c>
      <c r="EC340" s="42"/>
      <c r="ED340" s="42"/>
      <c r="EE340" s="42"/>
      <c r="EF340" s="42"/>
      <c r="EG340" s="42"/>
      <c r="EH340" s="42"/>
      <c r="EI340" s="56" t="str">
        <f t="shared" si="162"/>
        <v/>
      </c>
      <c r="EJ340" s="42"/>
      <c r="EK340" s="42"/>
      <c r="EL340" s="42"/>
      <c r="EM340" s="42"/>
      <c r="EN340" s="42"/>
      <c r="EO340" s="42"/>
      <c r="EP340" s="42"/>
      <c r="EQ340" s="54" t="str">
        <f t="shared" si="163"/>
        <v>0</v>
      </c>
      <c r="ER340" s="42"/>
      <c r="ES340" s="42"/>
      <c r="ET340" s="42"/>
      <c r="EU340" s="42"/>
      <c r="EV340" s="42"/>
      <c r="EW340" s="42"/>
      <c r="EX340" s="42"/>
      <c r="EY340" s="54" t="str">
        <f t="shared" si="164"/>
        <v>0</v>
      </c>
      <c r="EZ340" s="42"/>
      <c r="FA340" s="42"/>
      <c r="FB340" s="42"/>
      <c r="FC340" s="42"/>
      <c r="FD340" s="42"/>
      <c r="FE340" s="42"/>
      <c r="FF340" s="42"/>
      <c r="FG340" s="54" t="str">
        <f t="shared" si="165"/>
        <v/>
      </c>
      <c r="FH340" s="42"/>
      <c r="FI340" s="42"/>
      <c r="FJ340" s="42"/>
      <c r="FK340" s="42"/>
      <c r="FL340" s="42"/>
      <c r="FM340" s="42"/>
      <c r="FN340" s="42"/>
      <c r="FO340" s="54" t="str">
        <f t="shared" si="166"/>
        <v/>
      </c>
      <c r="FP340" s="42"/>
      <c r="FQ340" s="42"/>
      <c r="FR340" s="42"/>
      <c r="FS340" s="42"/>
      <c r="FT340" s="42"/>
      <c r="FU340" s="42"/>
      <c r="FV340" s="42"/>
      <c r="FW340" s="54" t="str">
        <f t="shared" si="167"/>
        <v/>
      </c>
      <c r="FX340" s="42"/>
    </row>
    <row r="341" spans="1:180">
      <c r="A341" s="41"/>
      <c r="B341" s="41"/>
      <c r="C341" s="41"/>
      <c r="D341" s="41"/>
      <c r="E341" s="42"/>
      <c r="F341" s="42"/>
      <c r="G341" s="42"/>
      <c r="H341" s="42"/>
      <c r="I341" s="42"/>
      <c r="J341" s="42"/>
      <c r="K341" s="54" t="str">
        <f t="shared" si="168"/>
        <v/>
      </c>
      <c r="L341" s="43"/>
      <c r="M341" s="43"/>
      <c r="N341" s="43"/>
      <c r="O341" s="43"/>
      <c r="P341" s="43"/>
      <c r="Q341" s="43"/>
      <c r="R341" s="54" t="e">
        <f t="shared" si="169"/>
        <v>#DIV/0!</v>
      </c>
      <c r="S341" s="43"/>
      <c r="T341" s="43"/>
      <c r="U341" s="43"/>
      <c r="V341" s="43"/>
      <c r="W341" s="43"/>
      <c r="X341" s="43"/>
      <c r="Y341" s="56" t="str">
        <f t="shared" si="170"/>
        <v/>
      </c>
      <c r="Z341" s="42"/>
      <c r="AA341" s="42"/>
      <c r="AB341" s="42"/>
      <c r="AC341" s="42"/>
      <c r="AD341" s="42"/>
      <c r="AE341" s="42"/>
      <c r="AF341" s="54" t="e">
        <f t="shared" si="171"/>
        <v>#DIV/0!</v>
      </c>
      <c r="AG341" s="42"/>
      <c r="AH341" s="42"/>
      <c r="AI341" s="42"/>
      <c r="AJ341" s="42"/>
      <c r="AK341" s="42"/>
      <c r="AL341" s="42"/>
      <c r="AM341" s="54" t="str">
        <f t="shared" si="172"/>
        <v/>
      </c>
      <c r="AN341" s="44"/>
      <c r="AO341" s="44"/>
      <c r="AP341" s="44"/>
      <c r="AQ341" s="44"/>
      <c r="AR341" s="44"/>
      <c r="AS341" s="44"/>
      <c r="AT341" s="58" t="str">
        <f t="shared" si="173"/>
        <v/>
      </c>
      <c r="AU341" s="42"/>
      <c r="AV341" s="42"/>
      <c r="AW341" s="42"/>
      <c r="AX341" s="42"/>
      <c r="AY341" s="42"/>
      <c r="AZ341" s="42"/>
      <c r="BA341" s="54" t="str">
        <f t="shared" si="161"/>
        <v/>
      </c>
      <c r="BB341" s="44"/>
      <c r="BC341" s="42"/>
      <c r="BD341" s="42"/>
      <c r="BE341" s="42"/>
      <c r="BF341" s="42"/>
      <c r="BG341" s="42"/>
      <c r="BH341" s="42"/>
      <c r="BI341" s="54" t="str">
        <f t="shared" si="174"/>
        <v/>
      </c>
      <c r="BJ341" s="44"/>
      <c r="BK341" s="44"/>
      <c r="BL341" s="44"/>
      <c r="BM341" s="44"/>
      <c r="BN341" s="44"/>
      <c r="BO341" s="44"/>
      <c r="BP341" s="58" t="str">
        <f t="shared" si="175"/>
        <v/>
      </c>
      <c r="BQ341" s="42"/>
      <c r="BR341" s="42"/>
      <c r="BS341" s="42"/>
      <c r="BT341" s="42"/>
      <c r="BU341" s="42"/>
      <c r="BV341" s="42"/>
      <c r="BW341" s="54" t="str">
        <f t="shared" si="176"/>
        <v/>
      </c>
      <c r="BX341" s="44"/>
      <c r="BY341" s="44"/>
      <c r="BZ341" s="44"/>
      <c r="CA341" s="44"/>
      <c r="CB341" s="44"/>
      <c r="CC341" s="44"/>
      <c r="CD341" s="58" t="str">
        <f t="shared" si="177"/>
        <v/>
      </c>
      <c r="CE341" s="42"/>
      <c r="CF341" s="42"/>
      <c r="CG341" s="42"/>
      <c r="CH341" s="42"/>
      <c r="CI341" s="42"/>
      <c r="CJ341" s="42"/>
      <c r="CK341" s="54" t="str">
        <f t="shared" si="178"/>
        <v/>
      </c>
      <c r="CL341" s="42"/>
      <c r="CM341" s="44"/>
      <c r="CN341" s="44"/>
      <c r="CO341" s="44"/>
      <c r="CP341" s="44"/>
      <c r="CQ341" s="44"/>
      <c r="CR341" s="44"/>
      <c r="CS341" s="44"/>
      <c r="CT341" s="58" t="str">
        <f t="shared" si="179"/>
        <v/>
      </c>
      <c r="CU341" s="44"/>
      <c r="CV341" s="44"/>
      <c r="CW341" s="44"/>
      <c r="CX341" s="44"/>
      <c r="CY341" s="44"/>
      <c r="CZ341" s="44"/>
      <c r="DA341" s="58" t="str">
        <f t="shared" si="180"/>
        <v/>
      </c>
      <c r="DB341" s="65"/>
      <c r="DC341" s="65"/>
      <c r="DD341" s="65"/>
      <c r="DE341" s="65"/>
      <c r="DF341" s="65"/>
      <c r="DG341" s="65"/>
      <c r="DH341" s="58" t="str">
        <f t="shared" si="181"/>
        <v/>
      </c>
      <c r="DI341" s="65"/>
      <c r="DJ341" s="65"/>
      <c r="DK341" s="65"/>
      <c r="DL341" s="65"/>
      <c r="DM341" s="65"/>
      <c r="DN341" s="65"/>
      <c r="DO341" s="58" t="str">
        <f t="shared" si="182"/>
        <v/>
      </c>
      <c r="DP341" s="77"/>
      <c r="DQ341" s="77"/>
      <c r="DR341" s="65"/>
      <c r="DS341" s="65"/>
      <c r="DT341" s="65"/>
      <c r="DU341" s="65"/>
      <c r="DV341" s="65"/>
      <c r="DW341" s="65"/>
      <c r="DX341" s="58" t="str">
        <f t="shared" si="183"/>
        <v/>
      </c>
      <c r="DY341" s="43"/>
      <c r="DZ341" s="43"/>
      <c r="EA341" s="43"/>
      <c r="EB341" s="44" t="str">
        <f t="shared" si="184"/>
        <v/>
      </c>
      <c r="EC341" s="42"/>
      <c r="ED341" s="42"/>
      <c r="EE341" s="42"/>
      <c r="EF341" s="42"/>
      <c r="EG341" s="42"/>
      <c r="EH341" s="42"/>
      <c r="EI341" s="56" t="str">
        <f t="shared" si="162"/>
        <v/>
      </c>
      <c r="EJ341" s="42"/>
      <c r="EK341" s="42"/>
      <c r="EL341" s="42"/>
      <c r="EM341" s="42"/>
      <c r="EN341" s="42"/>
      <c r="EO341" s="42"/>
      <c r="EP341" s="42"/>
      <c r="EQ341" s="54" t="str">
        <f t="shared" si="163"/>
        <v>0</v>
      </c>
      <c r="ER341" s="42"/>
      <c r="ES341" s="42"/>
      <c r="ET341" s="42"/>
      <c r="EU341" s="42"/>
      <c r="EV341" s="42"/>
      <c r="EW341" s="42"/>
      <c r="EX341" s="42"/>
      <c r="EY341" s="54" t="str">
        <f t="shared" si="164"/>
        <v>0</v>
      </c>
      <c r="EZ341" s="42"/>
      <c r="FA341" s="42"/>
      <c r="FB341" s="42"/>
      <c r="FC341" s="42"/>
      <c r="FD341" s="42"/>
      <c r="FE341" s="42"/>
      <c r="FF341" s="42"/>
      <c r="FG341" s="54" t="str">
        <f t="shared" si="165"/>
        <v/>
      </c>
      <c r="FH341" s="42"/>
      <c r="FI341" s="42"/>
      <c r="FJ341" s="42"/>
      <c r="FK341" s="42"/>
      <c r="FL341" s="42"/>
      <c r="FM341" s="42"/>
      <c r="FN341" s="42"/>
      <c r="FO341" s="54" t="str">
        <f t="shared" si="166"/>
        <v/>
      </c>
      <c r="FP341" s="42"/>
      <c r="FQ341" s="42"/>
      <c r="FR341" s="42"/>
      <c r="FS341" s="42"/>
      <c r="FT341" s="42"/>
      <c r="FU341" s="42"/>
      <c r="FV341" s="42"/>
      <c r="FW341" s="54" t="str">
        <f t="shared" si="167"/>
        <v/>
      </c>
      <c r="FX341" s="42"/>
    </row>
    <row r="342" spans="1:180">
      <c r="A342" s="41"/>
      <c r="B342" s="41"/>
      <c r="C342" s="41"/>
      <c r="D342" s="41"/>
      <c r="E342" s="42"/>
      <c r="F342" s="42"/>
      <c r="G342" s="42"/>
      <c r="H342" s="42"/>
      <c r="I342" s="42"/>
      <c r="J342" s="42"/>
      <c r="K342" s="54" t="str">
        <f t="shared" si="168"/>
        <v/>
      </c>
      <c r="L342" s="43"/>
      <c r="M342" s="43"/>
      <c r="N342" s="43"/>
      <c r="O342" s="43"/>
      <c r="P342" s="43"/>
      <c r="Q342" s="43"/>
      <c r="R342" s="54" t="e">
        <f t="shared" si="169"/>
        <v>#DIV/0!</v>
      </c>
      <c r="S342" s="43"/>
      <c r="T342" s="43"/>
      <c r="U342" s="43"/>
      <c r="V342" s="43"/>
      <c r="W342" s="43"/>
      <c r="X342" s="43"/>
      <c r="Y342" s="56" t="str">
        <f t="shared" si="170"/>
        <v/>
      </c>
      <c r="Z342" s="42"/>
      <c r="AA342" s="42"/>
      <c r="AB342" s="42"/>
      <c r="AC342" s="42"/>
      <c r="AD342" s="42"/>
      <c r="AE342" s="42"/>
      <c r="AF342" s="54" t="e">
        <f t="shared" si="171"/>
        <v>#DIV/0!</v>
      </c>
      <c r="AG342" s="42"/>
      <c r="AH342" s="42"/>
      <c r="AI342" s="42"/>
      <c r="AJ342" s="42"/>
      <c r="AK342" s="42"/>
      <c r="AL342" s="42"/>
      <c r="AM342" s="54" t="str">
        <f t="shared" si="172"/>
        <v/>
      </c>
      <c r="AN342" s="44"/>
      <c r="AO342" s="44"/>
      <c r="AP342" s="44"/>
      <c r="AQ342" s="44"/>
      <c r="AR342" s="44"/>
      <c r="AS342" s="44"/>
      <c r="AT342" s="58" t="str">
        <f t="shared" si="173"/>
        <v/>
      </c>
      <c r="AU342" s="42"/>
      <c r="AV342" s="42"/>
      <c r="AW342" s="42"/>
      <c r="AX342" s="42"/>
      <c r="AY342" s="42"/>
      <c r="AZ342" s="42"/>
      <c r="BA342" s="54" t="str">
        <f t="shared" si="161"/>
        <v/>
      </c>
      <c r="BB342" s="44"/>
      <c r="BC342" s="42"/>
      <c r="BD342" s="42"/>
      <c r="BE342" s="42"/>
      <c r="BF342" s="42"/>
      <c r="BG342" s="42"/>
      <c r="BH342" s="42"/>
      <c r="BI342" s="54" t="str">
        <f t="shared" si="174"/>
        <v/>
      </c>
      <c r="BJ342" s="44"/>
      <c r="BK342" s="44"/>
      <c r="BL342" s="44"/>
      <c r="BM342" s="44"/>
      <c r="BN342" s="44"/>
      <c r="BO342" s="44"/>
      <c r="BP342" s="58" t="str">
        <f t="shared" si="175"/>
        <v/>
      </c>
      <c r="BQ342" s="42"/>
      <c r="BR342" s="42"/>
      <c r="BS342" s="42"/>
      <c r="BT342" s="42"/>
      <c r="BU342" s="42"/>
      <c r="BV342" s="42"/>
      <c r="BW342" s="54" t="str">
        <f t="shared" si="176"/>
        <v/>
      </c>
      <c r="BX342" s="44"/>
      <c r="BY342" s="44"/>
      <c r="BZ342" s="44"/>
      <c r="CA342" s="44"/>
      <c r="CB342" s="44"/>
      <c r="CC342" s="44"/>
      <c r="CD342" s="58" t="str">
        <f t="shared" si="177"/>
        <v/>
      </c>
      <c r="CE342" s="42"/>
      <c r="CF342" s="42"/>
      <c r="CG342" s="42"/>
      <c r="CH342" s="42"/>
      <c r="CI342" s="42"/>
      <c r="CJ342" s="42"/>
      <c r="CK342" s="54" t="str">
        <f t="shared" si="178"/>
        <v/>
      </c>
      <c r="CL342" s="42"/>
      <c r="CM342" s="44"/>
      <c r="CN342" s="44"/>
      <c r="CO342" s="44"/>
      <c r="CP342" s="44"/>
      <c r="CQ342" s="44"/>
      <c r="CR342" s="44"/>
      <c r="CS342" s="44"/>
      <c r="CT342" s="58" t="str">
        <f t="shared" si="179"/>
        <v/>
      </c>
      <c r="CU342" s="44"/>
      <c r="CV342" s="44"/>
      <c r="CW342" s="44"/>
      <c r="CX342" s="44"/>
      <c r="CY342" s="44"/>
      <c r="CZ342" s="44"/>
      <c r="DA342" s="58" t="str">
        <f t="shared" si="180"/>
        <v/>
      </c>
      <c r="DB342" s="65"/>
      <c r="DC342" s="65"/>
      <c r="DD342" s="65"/>
      <c r="DE342" s="65"/>
      <c r="DF342" s="65"/>
      <c r="DG342" s="65"/>
      <c r="DH342" s="58" t="str">
        <f t="shared" si="181"/>
        <v/>
      </c>
      <c r="DI342" s="65"/>
      <c r="DJ342" s="65"/>
      <c r="DK342" s="65"/>
      <c r="DL342" s="65"/>
      <c r="DM342" s="65"/>
      <c r="DN342" s="65"/>
      <c r="DO342" s="58" t="str">
        <f t="shared" si="182"/>
        <v/>
      </c>
      <c r="DP342" s="77"/>
      <c r="DQ342" s="77"/>
      <c r="DR342" s="65"/>
      <c r="DS342" s="65"/>
      <c r="DT342" s="65"/>
      <c r="DU342" s="65"/>
      <c r="DV342" s="65"/>
      <c r="DW342" s="65"/>
      <c r="DX342" s="58" t="str">
        <f t="shared" si="183"/>
        <v/>
      </c>
      <c r="DY342" s="43"/>
      <c r="DZ342" s="43"/>
      <c r="EA342" s="43"/>
      <c r="EB342" s="44" t="str">
        <f t="shared" si="184"/>
        <v/>
      </c>
      <c r="EC342" s="42"/>
      <c r="ED342" s="42"/>
      <c r="EE342" s="42"/>
      <c r="EF342" s="42"/>
      <c r="EG342" s="42"/>
      <c r="EH342" s="42"/>
      <c r="EI342" s="56" t="str">
        <f t="shared" si="162"/>
        <v/>
      </c>
      <c r="EJ342" s="42"/>
      <c r="EK342" s="42"/>
      <c r="EL342" s="42"/>
      <c r="EM342" s="42"/>
      <c r="EN342" s="42"/>
      <c r="EO342" s="42"/>
      <c r="EP342" s="42"/>
      <c r="EQ342" s="54" t="str">
        <f t="shared" si="163"/>
        <v>0</v>
      </c>
      <c r="ER342" s="42"/>
      <c r="ES342" s="42"/>
      <c r="ET342" s="42"/>
      <c r="EU342" s="42"/>
      <c r="EV342" s="42"/>
      <c r="EW342" s="42"/>
      <c r="EX342" s="42"/>
      <c r="EY342" s="54" t="str">
        <f t="shared" si="164"/>
        <v>0</v>
      </c>
      <c r="EZ342" s="42"/>
      <c r="FA342" s="42"/>
      <c r="FB342" s="42"/>
      <c r="FC342" s="42"/>
      <c r="FD342" s="42"/>
      <c r="FE342" s="42"/>
      <c r="FF342" s="42"/>
      <c r="FG342" s="54" t="str">
        <f t="shared" si="165"/>
        <v/>
      </c>
      <c r="FH342" s="42"/>
      <c r="FI342" s="42"/>
      <c r="FJ342" s="42"/>
      <c r="FK342" s="42"/>
      <c r="FL342" s="42"/>
      <c r="FM342" s="42"/>
      <c r="FN342" s="42"/>
      <c r="FO342" s="54" t="str">
        <f t="shared" si="166"/>
        <v/>
      </c>
      <c r="FP342" s="42"/>
      <c r="FQ342" s="42"/>
      <c r="FR342" s="42"/>
      <c r="FS342" s="42"/>
      <c r="FT342" s="42"/>
      <c r="FU342" s="42"/>
      <c r="FV342" s="42"/>
      <c r="FW342" s="54" t="str">
        <f t="shared" si="167"/>
        <v/>
      </c>
      <c r="FX342" s="42"/>
    </row>
    <row r="343" spans="1:180">
      <c r="A343" s="41"/>
      <c r="B343" s="41"/>
      <c r="C343" s="41"/>
      <c r="D343" s="41"/>
      <c r="E343" s="42"/>
      <c r="F343" s="42"/>
      <c r="G343" s="42"/>
      <c r="H343" s="42"/>
      <c r="I343" s="42"/>
      <c r="J343" s="42"/>
      <c r="K343" s="54" t="str">
        <f t="shared" si="168"/>
        <v/>
      </c>
      <c r="L343" s="43"/>
      <c r="M343" s="43"/>
      <c r="N343" s="43"/>
      <c r="O343" s="43"/>
      <c r="P343" s="43"/>
      <c r="Q343" s="43"/>
      <c r="R343" s="54" t="e">
        <f t="shared" si="169"/>
        <v>#DIV/0!</v>
      </c>
      <c r="S343" s="43"/>
      <c r="T343" s="43"/>
      <c r="U343" s="43"/>
      <c r="V343" s="43"/>
      <c r="W343" s="43"/>
      <c r="X343" s="43"/>
      <c r="Y343" s="56" t="str">
        <f t="shared" si="170"/>
        <v/>
      </c>
      <c r="Z343" s="42"/>
      <c r="AA343" s="42"/>
      <c r="AB343" s="42"/>
      <c r="AC343" s="42"/>
      <c r="AD343" s="42"/>
      <c r="AE343" s="42"/>
      <c r="AF343" s="54" t="e">
        <f t="shared" si="171"/>
        <v>#DIV/0!</v>
      </c>
      <c r="AG343" s="42"/>
      <c r="AH343" s="42"/>
      <c r="AI343" s="42"/>
      <c r="AJ343" s="42"/>
      <c r="AK343" s="42"/>
      <c r="AL343" s="42"/>
      <c r="AM343" s="54" t="str">
        <f t="shared" si="172"/>
        <v/>
      </c>
      <c r="AN343" s="44"/>
      <c r="AO343" s="44"/>
      <c r="AP343" s="44"/>
      <c r="AQ343" s="44"/>
      <c r="AR343" s="44"/>
      <c r="AS343" s="44"/>
      <c r="AT343" s="58" t="str">
        <f t="shared" si="173"/>
        <v/>
      </c>
      <c r="AU343" s="42"/>
      <c r="AV343" s="42"/>
      <c r="AW343" s="42"/>
      <c r="AX343" s="42"/>
      <c r="AY343" s="42"/>
      <c r="AZ343" s="42"/>
      <c r="BA343" s="54" t="str">
        <f t="shared" si="161"/>
        <v/>
      </c>
      <c r="BB343" s="44"/>
      <c r="BC343" s="42"/>
      <c r="BD343" s="42"/>
      <c r="BE343" s="42"/>
      <c r="BF343" s="42"/>
      <c r="BG343" s="42"/>
      <c r="BH343" s="42"/>
      <c r="BI343" s="54" t="str">
        <f t="shared" si="174"/>
        <v/>
      </c>
      <c r="BJ343" s="44"/>
      <c r="BK343" s="44"/>
      <c r="BL343" s="44"/>
      <c r="BM343" s="44"/>
      <c r="BN343" s="44"/>
      <c r="BO343" s="44"/>
      <c r="BP343" s="58" t="str">
        <f t="shared" si="175"/>
        <v/>
      </c>
      <c r="BQ343" s="42"/>
      <c r="BR343" s="42"/>
      <c r="BS343" s="42"/>
      <c r="BT343" s="42"/>
      <c r="BU343" s="42"/>
      <c r="BV343" s="42"/>
      <c r="BW343" s="54" t="str">
        <f t="shared" si="176"/>
        <v/>
      </c>
      <c r="BX343" s="44"/>
      <c r="BY343" s="44"/>
      <c r="BZ343" s="44"/>
      <c r="CA343" s="44"/>
      <c r="CB343" s="44"/>
      <c r="CC343" s="44"/>
      <c r="CD343" s="58" t="str">
        <f t="shared" si="177"/>
        <v/>
      </c>
      <c r="CE343" s="42"/>
      <c r="CF343" s="42"/>
      <c r="CG343" s="42"/>
      <c r="CH343" s="42"/>
      <c r="CI343" s="42"/>
      <c r="CJ343" s="42"/>
      <c r="CK343" s="54" t="str">
        <f t="shared" si="178"/>
        <v/>
      </c>
      <c r="CL343" s="42"/>
      <c r="CM343" s="44"/>
      <c r="CN343" s="44"/>
      <c r="CO343" s="44"/>
      <c r="CP343" s="44"/>
      <c r="CQ343" s="44"/>
      <c r="CR343" s="44"/>
      <c r="CS343" s="44"/>
      <c r="CT343" s="58" t="str">
        <f t="shared" si="179"/>
        <v/>
      </c>
      <c r="CU343" s="44"/>
      <c r="CV343" s="44"/>
      <c r="CW343" s="44"/>
      <c r="CX343" s="44"/>
      <c r="CY343" s="44"/>
      <c r="CZ343" s="44"/>
      <c r="DA343" s="58" t="str">
        <f t="shared" si="180"/>
        <v/>
      </c>
      <c r="DB343" s="65"/>
      <c r="DC343" s="65"/>
      <c r="DD343" s="65"/>
      <c r="DE343" s="65"/>
      <c r="DF343" s="65"/>
      <c r="DG343" s="65"/>
      <c r="DH343" s="58" t="str">
        <f t="shared" si="181"/>
        <v/>
      </c>
      <c r="DI343" s="65"/>
      <c r="DJ343" s="65"/>
      <c r="DK343" s="65"/>
      <c r="DL343" s="65"/>
      <c r="DM343" s="65"/>
      <c r="DN343" s="65"/>
      <c r="DO343" s="58" t="str">
        <f t="shared" si="182"/>
        <v/>
      </c>
      <c r="DP343" s="77"/>
      <c r="DQ343" s="77"/>
      <c r="DR343" s="65"/>
      <c r="DS343" s="65"/>
      <c r="DT343" s="65"/>
      <c r="DU343" s="65"/>
      <c r="DV343" s="65"/>
      <c r="DW343" s="65"/>
      <c r="DX343" s="58" t="str">
        <f t="shared" si="183"/>
        <v/>
      </c>
      <c r="DY343" s="43"/>
      <c r="DZ343" s="43"/>
      <c r="EA343" s="43"/>
      <c r="EB343" s="44" t="str">
        <f t="shared" si="184"/>
        <v/>
      </c>
      <c r="EC343" s="42"/>
      <c r="ED343" s="42"/>
      <c r="EE343" s="42"/>
      <c r="EF343" s="42"/>
      <c r="EG343" s="42"/>
      <c r="EH343" s="42"/>
      <c r="EI343" s="56" t="str">
        <f t="shared" si="162"/>
        <v/>
      </c>
      <c r="EJ343" s="42"/>
      <c r="EK343" s="42"/>
      <c r="EL343" s="42"/>
      <c r="EM343" s="42"/>
      <c r="EN343" s="42"/>
      <c r="EO343" s="42"/>
      <c r="EP343" s="42"/>
      <c r="EQ343" s="54" t="str">
        <f t="shared" si="163"/>
        <v>0</v>
      </c>
      <c r="ER343" s="42"/>
      <c r="ES343" s="42"/>
      <c r="ET343" s="42"/>
      <c r="EU343" s="42"/>
      <c r="EV343" s="42"/>
      <c r="EW343" s="42"/>
      <c r="EX343" s="42"/>
      <c r="EY343" s="54" t="str">
        <f t="shared" si="164"/>
        <v>0</v>
      </c>
      <c r="EZ343" s="42"/>
      <c r="FA343" s="42"/>
      <c r="FB343" s="42"/>
      <c r="FC343" s="42"/>
      <c r="FD343" s="42"/>
      <c r="FE343" s="42"/>
      <c r="FF343" s="42"/>
      <c r="FG343" s="54" t="str">
        <f t="shared" si="165"/>
        <v/>
      </c>
      <c r="FH343" s="42"/>
      <c r="FI343" s="42"/>
      <c r="FJ343" s="42"/>
      <c r="FK343" s="42"/>
      <c r="FL343" s="42"/>
      <c r="FM343" s="42"/>
      <c r="FN343" s="42"/>
      <c r="FO343" s="54" t="str">
        <f t="shared" si="166"/>
        <v/>
      </c>
      <c r="FP343" s="42"/>
      <c r="FQ343" s="42"/>
      <c r="FR343" s="42"/>
      <c r="FS343" s="42"/>
      <c r="FT343" s="42"/>
      <c r="FU343" s="42"/>
      <c r="FV343" s="42"/>
      <c r="FW343" s="54" t="str">
        <f t="shared" si="167"/>
        <v/>
      </c>
      <c r="FX343" s="42"/>
    </row>
    <row r="344" spans="1:180">
      <c r="A344" s="41"/>
      <c r="B344" s="41"/>
      <c r="C344" s="41"/>
      <c r="D344" s="41"/>
      <c r="E344" s="42"/>
      <c r="F344" s="42"/>
      <c r="G344" s="42"/>
      <c r="H344" s="42"/>
      <c r="I344" s="42"/>
      <c r="J344" s="42"/>
      <c r="K344" s="54" t="str">
        <f t="shared" si="168"/>
        <v/>
      </c>
      <c r="L344" s="43"/>
      <c r="M344" s="43"/>
      <c r="N344" s="43"/>
      <c r="O344" s="43"/>
      <c r="P344" s="43"/>
      <c r="Q344" s="43"/>
      <c r="R344" s="54" t="e">
        <f t="shared" si="169"/>
        <v>#DIV/0!</v>
      </c>
      <c r="S344" s="43"/>
      <c r="T344" s="43"/>
      <c r="U344" s="43"/>
      <c r="V344" s="43"/>
      <c r="W344" s="43"/>
      <c r="X344" s="43"/>
      <c r="Y344" s="56" t="str">
        <f t="shared" si="170"/>
        <v/>
      </c>
      <c r="Z344" s="42"/>
      <c r="AA344" s="42"/>
      <c r="AB344" s="42"/>
      <c r="AC344" s="42"/>
      <c r="AD344" s="42"/>
      <c r="AE344" s="42"/>
      <c r="AF344" s="54" t="e">
        <f t="shared" si="171"/>
        <v>#DIV/0!</v>
      </c>
      <c r="AG344" s="42"/>
      <c r="AH344" s="42"/>
      <c r="AI344" s="42"/>
      <c r="AJ344" s="42"/>
      <c r="AK344" s="42"/>
      <c r="AL344" s="42"/>
      <c r="AM344" s="54" t="str">
        <f t="shared" si="172"/>
        <v/>
      </c>
      <c r="AN344" s="44"/>
      <c r="AO344" s="44"/>
      <c r="AP344" s="44"/>
      <c r="AQ344" s="44"/>
      <c r="AR344" s="44"/>
      <c r="AS344" s="44"/>
      <c r="AT344" s="58" t="str">
        <f t="shared" si="173"/>
        <v/>
      </c>
      <c r="AU344" s="42"/>
      <c r="AV344" s="42"/>
      <c r="AW344" s="42"/>
      <c r="AX344" s="42"/>
      <c r="AY344" s="42"/>
      <c r="AZ344" s="42"/>
      <c r="BA344" s="54" t="str">
        <f t="shared" si="161"/>
        <v/>
      </c>
      <c r="BB344" s="44"/>
      <c r="BC344" s="42"/>
      <c r="BD344" s="42"/>
      <c r="BE344" s="42"/>
      <c r="BF344" s="42"/>
      <c r="BG344" s="42"/>
      <c r="BH344" s="42"/>
      <c r="BI344" s="54" t="str">
        <f t="shared" si="174"/>
        <v/>
      </c>
      <c r="BJ344" s="44"/>
      <c r="BK344" s="44"/>
      <c r="BL344" s="44"/>
      <c r="BM344" s="44"/>
      <c r="BN344" s="44"/>
      <c r="BO344" s="44"/>
      <c r="BP344" s="58" t="str">
        <f t="shared" si="175"/>
        <v/>
      </c>
      <c r="BQ344" s="42"/>
      <c r="BR344" s="42"/>
      <c r="BS344" s="42"/>
      <c r="BT344" s="42"/>
      <c r="BU344" s="42"/>
      <c r="BV344" s="42"/>
      <c r="BW344" s="54" t="str">
        <f t="shared" si="176"/>
        <v/>
      </c>
      <c r="BX344" s="44"/>
      <c r="BY344" s="44"/>
      <c r="BZ344" s="44"/>
      <c r="CA344" s="44"/>
      <c r="CB344" s="44"/>
      <c r="CC344" s="44"/>
      <c r="CD344" s="58" t="str">
        <f t="shared" si="177"/>
        <v/>
      </c>
      <c r="CE344" s="42"/>
      <c r="CF344" s="42"/>
      <c r="CG344" s="42"/>
      <c r="CH344" s="42"/>
      <c r="CI344" s="42"/>
      <c r="CJ344" s="42"/>
      <c r="CK344" s="54" t="str">
        <f t="shared" si="178"/>
        <v/>
      </c>
      <c r="CL344" s="42"/>
      <c r="CM344" s="44"/>
      <c r="CN344" s="44"/>
      <c r="CO344" s="44"/>
      <c r="CP344" s="44"/>
      <c r="CQ344" s="44"/>
      <c r="CR344" s="44"/>
      <c r="CS344" s="44"/>
      <c r="CT344" s="58" t="str">
        <f t="shared" si="179"/>
        <v/>
      </c>
      <c r="CU344" s="44"/>
      <c r="CV344" s="44"/>
      <c r="CW344" s="44"/>
      <c r="CX344" s="44"/>
      <c r="CY344" s="44"/>
      <c r="CZ344" s="44"/>
      <c r="DA344" s="58" t="str">
        <f t="shared" si="180"/>
        <v/>
      </c>
      <c r="DB344" s="65"/>
      <c r="DC344" s="65"/>
      <c r="DD344" s="65"/>
      <c r="DE344" s="65"/>
      <c r="DF344" s="65"/>
      <c r="DG344" s="65"/>
      <c r="DH344" s="58" t="str">
        <f t="shared" si="181"/>
        <v/>
      </c>
      <c r="DI344" s="65"/>
      <c r="DJ344" s="65"/>
      <c r="DK344" s="65"/>
      <c r="DL344" s="65"/>
      <c r="DM344" s="65"/>
      <c r="DN344" s="65"/>
      <c r="DO344" s="58" t="str">
        <f t="shared" si="182"/>
        <v/>
      </c>
      <c r="DP344" s="77"/>
      <c r="DQ344" s="77"/>
      <c r="DR344" s="65"/>
      <c r="DS344" s="65"/>
      <c r="DT344" s="65"/>
      <c r="DU344" s="65"/>
      <c r="DV344" s="65"/>
      <c r="DW344" s="65"/>
      <c r="DX344" s="58" t="str">
        <f t="shared" si="183"/>
        <v/>
      </c>
      <c r="DY344" s="43"/>
      <c r="DZ344" s="43"/>
      <c r="EA344" s="43"/>
      <c r="EB344" s="44" t="str">
        <f t="shared" si="184"/>
        <v/>
      </c>
      <c r="EC344" s="42"/>
      <c r="ED344" s="42"/>
      <c r="EE344" s="42"/>
      <c r="EF344" s="42"/>
      <c r="EG344" s="42"/>
      <c r="EH344" s="42"/>
      <c r="EI344" s="56" t="str">
        <f t="shared" si="162"/>
        <v/>
      </c>
      <c r="EJ344" s="42"/>
      <c r="EK344" s="42"/>
      <c r="EL344" s="42"/>
      <c r="EM344" s="42"/>
      <c r="EN344" s="42"/>
      <c r="EO344" s="42"/>
      <c r="EP344" s="42"/>
      <c r="EQ344" s="54" t="str">
        <f t="shared" si="163"/>
        <v>0</v>
      </c>
      <c r="ER344" s="42"/>
      <c r="ES344" s="42"/>
      <c r="ET344" s="42"/>
      <c r="EU344" s="42"/>
      <c r="EV344" s="42"/>
      <c r="EW344" s="42"/>
      <c r="EX344" s="42"/>
      <c r="EY344" s="54" t="str">
        <f t="shared" si="164"/>
        <v>0</v>
      </c>
      <c r="EZ344" s="42"/>
      <c r="FA344" s="42"/>
      <c r="FB344" s="42"/>
      <c r="FC344" s="42"/>
      <c r="FD344" s="42"/>
      <c r="FE344" s="42"/>
      <c r="FF344" s="42"/>
      <c r="FG344" s="54" t="str">
        <f t="shared" si="165"/>
        <v/>
      </c>
      <c r="FH344" s="42"/>
      <c r="FI344" s="42"/>
      <c r="FJ344" s="42"/>
      <c r="FK344" s="42"/>
      <c r="FL344" s="42"/>
      <c r="FM344" s="42"/>
      <c r="FN344" s="42"/>
      <c r="FO344" s="54" t="str">
        <f t="shared" si="166"/>
        <v/>
      </c>
      <c r="FP344" s="42"/>
      <c r="FQ344" s="42"/>
      <c r="FR344" s="42"/>
      <c r="FS344" s="42"/>
      <c r="FT344" s="42"/>
      <c r="FU344" s="42"/>
      <c r="FV344" s="42"/>
      <c r="FW344" s="54" t="str">
        <f t="shared" si="167"/>
        <v/>
      </c>
      <c r="FX344" s="42"/>
    </row>
    <row r="345" spans="1:180">
      <c r="A345" s="41"/>
      <c r="B345" s="41"/>
      <c r="C345" s="41"/>
      <c r="D345" s="41"/>
      <c r="E345" s="42"/>
      <c r="F345" s="42"/>
      <c r="G345" s="42"/>
      <c r="H345" s="42"/>
      <c r="I345" s="42"/>
      <c r="J345" s="42"/>
      <c r="K345" s="54" t="str">
        <f t="shared" si="168"/>
        <v/>
      </c>
      <c r="L345" s="43"/>
      <c r="M345" s="43"/>
      <c r="N345" s="43"/>
      <c r="O345" s="43"/>
      <c r="P345" s="43"/>
      <c r="Q345" s="43"/>
      <c r="R345" s="54" t="e">
        <f t="shared" si="169"/>
        <v>#DIV/0!</v>
      </c>
      <c r="S345" s="43"/>
      <c r="T345" s="43"/>
      <c r="U345" s="43"/>
      <c r="V345" s="43"/>
      <c r="W345" s="43"/>
      <c r="X345" s="43"/>
      <c r="Y345" s="56" t="str">
        <f t="shared" si="170"/>
        <v/>
      </c>
      <c r="Z345" s="42"/>
      <c r="AA345" s="42"/>
      <c r="AB345" s="42"/>
      <c r="AC345" s="42"/>
      <c r="AD345" s="42"/>
      <c r="AE345" s="42"/>
      <c r="AF345" s="54" t="e">
        <f t="shared" si="171"/>
        <v>#DIV/0!</v>
      </c>
      <c r="AG345" s="42"/>
      <c r="AH345" s="42"/>
      <c r="AI345" s="42"/>
      <c r="AJ345" s="42"/>
      <c r="AK345" s="42"/>
      <c r="AL345" s="42"/>
      <c r="AM345" s="54" t="str">
        <f t="shared" si="172"/>
        <v/>
      </c>
      <c r="AN345" s="44"/>
      <c r="AO345" s="44"/>
      <c r="AP345" s="44"/>
      <c r="AQ345" s="44"/>
      <c r="AR345" s="44"/>
      <c r="AS345" s="44"/>
      <c r="AT345" s="58" t="str">
        <f t="shared" si="173"/>
        <v/>
      </c>
      <c r="AU345" s="42"/>
      <c r="AV345" s="42"/>
      <c r="AW345" s="42"/>
      <c r="AX345" s="42"/>
      <c r="AY345" s="42"/>
      <c r="AZ345" s="42"/>
      <c r="BA345" s="54" t="str">
        <f t="shared" si="161"/>
        <v/>
      </c>
      <c r="BB345" s="44"/>
      <c r="BC345" s="42"/>
      <c r="BD345" s="42"/>
      <c r="BE345" s="42"/>
      <c r="BF345" s="42"/>
      <c r="BG345" s="42"/>
      <c r="BH345" s="42"/>
      <c r="BI345" s="54" t="str">
        <f t="shared" si="174"/>
        <v/>
      </c>
      <c r="BJ345" s="44"/>
      <c r="BK345" s="44"/>
      <c r="BL345" s="44"/>
      <c r="BM345" s="44"/>
      <c r="BN345" s="44"/>
      <c r="BO345" s="44"/>
      <c r="BP345" s="58" t="str">
        <f t="shared" si="175"/>
        <v/>
      </c>
      <c r="BQ345" s="42"/>
      <c r="BR345" s="42"/>
      <c r="BS345" s="42"/>
      <c r="BT345" s="42"/>
      <c r="BU345" s="42"/>
      <c r="BV345" s="42"/>
      <c r="BW345" s="54" t="str">
        <f t="shared" si="176"/>
        <v/>
      </c>
      <c r="BX345" s="44"/>
      <c r="BY345" s="44"/>
      <c r="BZ345" s="44"/>
      <c r="CA345" s="44"/>
      <c r="CB345" s="44"/>
      <c r="CC345" s="44"/>
      <c r="CD345" s="58" t="str">
        <f t="shared" si="177"/>
        <v/>
      </c>
      <c r="CE345" s="42"/>
      <c r="CF345" s="42"/>
      <c r="CG345" s="42"/>
      <c r="CH345" s="42"/>
      <c r="CI345" s="42"/>
      <c r="CJ345" s="42"/>
      <c r="CK345" s="54" t="str">
        <f t="shared" si="178"/>
        <v/>
      </c>
      <c r="CL345" s="42"/>
      <c r="CM345" s="44"/>
      <c r="CN345" s="44"/>
      <c r="CO345" s="44"/>
      <c r="CP345" s="44"/>
      <c r="CQ345" s="44"/>
      <c r="CR345" s="44"/>
      <c r="CS345" s="44"/>
      <c r="CT345" s="58" t="str">
        <f t="shared" si="179"/>
        <v/>
      </c>
      <c r="CU345" s="44"/>
      <c r="CV345" s="44"/>
      <c r="CW345" s="44"/>
      <c r="CX345" s="44"/>
      <c r="CY345" s="44"/>
      <c r="CZ345" s="44"/>
      <c r="DA345" s="58" t="str">
        <f t="shared" si="180"/>
        <v/>
      </c>
      <c r="DB345" s="65"/>
      <c r="DC345" s="65"/>
      <c r="DD345" s="65"/>
      <c r="DE345" s="65"/>
      <c r="DF345" s="65"/>
      <c r="DG345" s="65"/>
      <c r="DH345" s="58" t="str">
        <f t="shared" si="181"/>
        <v/>
      </c>
      <c r="DI345" s="65"/>
      <c r="DJ345" s="65"/>
      <c r="DK345" s="65"/>
      <c r="DL345" s="65"/>
      <c r="DM345" s="65"/>
      <c r="DN345" s="65"/>
      <c r="DO345" s="58" t="str">
        <f t="shared" si="182"/>
        <v/>
      </c>
      <c r="DP345" s="77"/>
      <c r="DQ345" s="77"/>
      <c r="DR345" s="65"/>
      <c r="DS345" s="65"/>
      <c r="DT345" s="65"/>
      <c r="DU345" s="65"/>
      <c r="DV345" s="65"/>
      <c r="DW345" s="65"/>
      <c r="DX345" s="58" t="str">
        <f t="shared" si="183"/>
        <v/>
      </c>
      <c r="DY345" s="43"/>
      <c r="DZ345" s="43"/>
      <c r="EA345" s="43"/>
      <c r="EB345" s="44" t="str">
        <f t="shared" si="184"/>
        <v/>
      </c>
      <c r="EC345" s="42"/>
      <c r="ED345" s="42"/>
      <c r="EE345" s="42"/>
      <c r="EF345" s="42"/>
      <c r="EG345" s="42"/>
      <c r="EH345" s="42"/>
      <c r="EI345" s="56" t="str">
        <f t="shared" si="162"/>
        <v/>
      </c>
      <c r="EJ345" s="42"/>
      <c r="EK345" s="42"/>
      <c r="EL345" s="42"/>
      <c r="EM345" s="42"/>
      <c r="EN345" s="42"/>
      <c r="EO345" s="42"/>
      <c r="EP345" s="42"/>
      <c r="EQ345" s="54" t="str">
        <f t="shared" si="163"/>
        <v>0</v>
      </c>
      <c r="ER345" s="42"/>
      <c r="ES345" s="42"/>
      <c r="ET345" s="42"/>
      <c r="EU345" s="42"/>
      <c r="EV345" s="42"/>
      <c r="EW345" s="42"/>
      <c r="EX345" s="42"/>
      <c r="EY345" s="54" t="str">
        <f t="shared" si="164"/>
        <v>0</v>
      </c>
      <c r="EZ345" s="42"/>
      <c r="FA345" s="42"/>
      <c r="FB345" s="42"/>
      <c r="FC345" s="42"/>
      <c r="FD345" s="42"/>
      <c r="FE345" s="42"/>
      <c r="FF345" s="42"/>
      <c r="FG345" s="54" t="str">
        <f t="shared" si="165"/>
        <v/>
      </c>
      <c r="FH345" s="42"/>
      <c r="FI345" s="42"/>
      <c r="FJ345" s="42"/>
      <c r="FK345" s="42"/>
      <c r="FL345" s="42"/>
      <c r="FM345" s="42"/>
      <c r="FN345" s="42"/>
      <c r="FO345" s="54" t="str">
        <f t="shared" si="166"/>
        <v/>
      </c>
      <c r="FP345" s="42"/>
      <c r="FQ345" s="42"/>
      <c r="FR345" s="42"/>
      <c r="FS345" s="42"/>
      <c r="FT345" s="42"/>
      <c r="FU345" s="42"/>
      <c r="FV345" s="42"/>
      <c r="FW345" s="54" t="str">
        <f t="shared" si="167"/>
        <v/>
      </c>
      <c r="FX345" s="42"/>
    </row>
    <row r="346" spans="1:180">
      <c r="A346" s="41"/>
      <c r="B346" s="41"/>
      <c r="C346" s="41"/>
      <c r="D346" s="41"/>
      <c r="E346" s="42"/>
      <c r="F346" s="42"/>
      <c r="G346" s="42"/>
      <c r="H346" s="42"/>
      <c r="I346" s="42"/>
      <c r="J346" s="42"/>
      <c r="K346" s="54" t="str">
        <f t="shared" si="168"/>
        <v/>
      </c>
      <c r="L346" s="43"/>
      <c r="M346" s="43"/>
      <c r="N346" s="43"/>
      <c r="O346" s="43"/>
      <c r="P346" s="43"/>
      <c r="Q346" s="43"/>
      <c r="R346" s="54" t="e">
        <f t="shared" si="169"/>
        <v>#DIV/0!</v>
      </c>
      <c r="S346" s="43"/>
      <c r="T346" s="43"/>
      <c r="U346" s="43"/>
      <c r="V346" s="43"/>
      <c r="W346" s="43"/>
      <c r="X346" s="43"/>
      <c r="Y346" s="56" t="str">
        <f t="shared" si="170"/>
        <v/>
      </c>
      <c r="Z346" s="42"/>
      <c r="AA346" s="42"/>
      <c r="AB346" s="42"/>
      <c r="AC346" s="42"/>
      <c r="AD346" s="42"/>
      <c r="AE346" s="42"/>
      <c r="AF346" s="54" t="e">
        <f t="shared" si="171"/>
        <v>#DIV/0!</v>
      </c>
      <c r="AG346" s="42"/>
      <c r="AH346" s="42"/>
      <c r="AI346" s="42"/>
      <c r="AJ346" s="42"/>
      <c r="AK346" s="42"/>
      <c r="AL346" s="42"/>
      <c r="AM346" s="54" t="str">
        <f t="shared" si="172"/>
        <v/>
      </c>
      <c r="AN346" s="44"/>
      <c r="AO346" s="44"/>
      <c r="AP346" s="44"/>
      <c r="AQ346" s="44"/>
      <c r="AR346" s="44"/>
      <c r="AS346" s="44"/>
      <c r="AT346" s="58" t="str">
        <f t="shared" si="173"/>
        <v/>
      </c>
      <c r="AU346" s="42"/>
      <c r="AV346" s="42"/>
      <c r="AW346" s="42"/>
      <c r="AX346" s="42"/>
      <c r="AY346" s="42"/>
      <c r="AZ346" s="42"/>
      <c r="BA346" s="54" t="str">
        <f t="shared" si="161"/>
        <v/>
      </c>
      <c r="BB346" s="44"/>
      <c r="BC346" s="42"/>
      <c r="BD346" s="42"/>
      <c r="BE346" s="42"/>
      <c r="BF346" s="42"/>
      <c r="BG346" s="42"/>
      <c r="BH346" s="42"/>
      <c r="BI346" s="54" t="str">
        <f t="shared" si="174"/>
        <v/>
      </c>
      <c r="BJ346" s="44"/>
      <c r="BK346" s="44"/>
      <c r="BL346" s="44"/>
      <c r="BM346" s="44"/>
      <c r="BN346" s="44"/>
      <c r="BO346" s="44"/>
      <c r="BP346" s="58" t="str">
        <f t="shared" si="175"/>
        <v/>
      </c>
      <c r="BQ346" s="42"/>
      <c r="BR346" s="42"/>
      <c r="BS346" s="42"/>
      <c r="BT346" s="42"/>
      <c r="BU346" s="42"/>
      <c r="BV346" s="42"/>
      <c r="BW346" s="54" t="str">
        <f t="shared" si="176"/>
        <v/>
      </c>
      <c r="BX346" s="44"/>
      <c r="BY346" s="44"/>
      <c r="BZ346" s="44"/>
      <c r="CA346" s="44"/>
      <c r="CB346" s="44"/>
      <c r="CC346" s="44"/>
      <c r="CD346" s="58" t="str">
        <f t="shared" si="177"/>
        <v/>
      </c>
      <c r="CE346" s="42"/>
      <c r="CF346" s="42"/>
      <c r="CG346" s="42"/>
      <c r="CH346" s="42"/>
      <c r="CI346" s="42"/>
      <c r="CJ346" s="42"/>
      <c r="CK346" s="54" t="str">
        <f t="shared" si="178"/>
        <v/>
      </c>
      <c r="CL346" s="42"/>
      <c r="CM346" s="44"/>
      <c r="CN346" s="44"/>
      <c r="CO346" s="44"/>
      <c r="CP346" s="44"/>
      <c r="CQ346" s="44"/>
      <c r="CR346" s="44"/>
      <c r="CS346" s="44"/>
      <c r="CT346" s="58" t="str">
        <f t="shared" si="179"/>
        <v/>
      </c>
      <c r="CU346" s="44"/>
      <c r="CV346" s="44"/>
      <c r="CW346" s="44"/>
      <c r="CX346" s="44"/>
      <c r="CY346" s="44"/>
      <c r="CZ346" s="44"/>
      <c r="DA346" s="58" t="str">
        <f t="shared" si="180"/>
        <v/>
      </c>
      <c r="DB346" s="65"/>
      <c r="DC346" s="65"/>
      <c r="DD346" s="65"/>
      <c r="DE346" s="65"/>
      <c r="DF346" s="65"/>
      <c r="DG346" s="65"/>
      <c r="DH346" s="58" t="str">
        <f t="shared" si="181"/>
        <v/>
      </c>
      <c r="DI346" s="65"/>
      <c r="DJ346" s="65"/>
      <c r="DK346" s="65"/>
      <c r="DL346" s="65"/>
      <c r="DM346" s="65"/>
      <c r="DN346" s="65"/>
      <c r="DO346" s="58" t="str">
        <f t="shared" si="182"/>
        <v/>
      </c>
      <c r="DP346" s="77"/>
      <c r="DQ346" s="77"/>
      <c r="DR346" s="65"/>
      <c r="DS346" s="65"/>
      <c r="DT346" s="65"/>
      <c r="DU346" s="65"/>
      <c r="DV346" s="65"/>
      <c r="DW346" s="65"/>
      <c r="DX346" s="58" t="str">
        <f t="shared" si="183"/>
        <v/>
      </c>
      <c r="DY346" s="43"/>
      <c r="DZ346" s="43"/>
      <c r="EA346" s="43"/>
      <c r="EB346" s="44" t="str">
        <f t="shared" si="184"/>
        <v/>
      </c>
      <c r="EC346" s="42"/>
      <c r="ED346" s="42"/>
      <c r="EE346" s="42"/>
      <c r="EF346" s="42"/>
      <c r="EG346" s="42"/>
      <c r="EH346" s="42"/>
      <c r="EI346" s="56" t="str">
        <f t="shared" si="162"/>
        <v/>
      </c>
      <c r="EJ346" s="42"/>
      <c r="EK346" s="42"/>
      <c r="EL346" s="42"/>
      <c r="EM346" s="42"/>
      <c r="EN346" s="42"/>
      <c r="EO346" s="42"/>
      <c r="EP346" s="42"/>
      <c r="EQ346" s="54" t="str">
        <f t="shared" si="163"/>
        <v>0</v>
      </c>
      <c r="ER346" s="42"/>
      <c r="ES346" s="42"/>
      <c r="ET346" s="42"/>
      <c r="EU346" s="42"/>
      <c r="EV346" s="42"/>
      <c r="EW346" s="42"/>
      <c r="EX346" s="42"/>
      <c r="EY346" s="54" t="str">
        <f t="shared" si="164"/>
        <v>0</v>
      </c>
      <c r="EZ346" s="42"/>
      <c r="FA346" s="42"/>
      <c r="FB346" s="42"/>
      <c r="FC346" s="42"/>
      <c r="FD346" s="42"/>
      <c r="FE346" s="42"/>
      <c r="FF346" s="42"/>
      <c r="FG346" s="54" t="str">
        <f t="shared" si="165"/>
        <v/>
      </c>
      <c r="FH346" s="42"/>
      <c r="FI346" s="42"/>
      <c r="FJ346" s="42"/>
      <c r="FK346" s="42"/>
      <c r="FL346" s="42"/>
      <c r="FM346" s="42"/>
      <c r="FN346" s="42"/>
      <c r="FO346" s="54" t="str">
        <f t="shared" si="166"/>
        <v/>
      </c>
      <c r="FP346" s="42"/>
      <c r="FQ346" s="42"/>
      <c r="FR346" s="42"/>
      <c r="FS346" s="42"/>
      <c r="FT346" s="42"/>
      <c r="FU346" s="42"/>
      <c r="FV346" s="42"/>
      <c r="FW346" s="54" t="str">
        <f t="shared" si="167"/>
        <v/>
      </c>
      <c r="FX346" s="42"/>
    </row>
    <row r="347" spans="1:180">
      <c r="A347" s="41"/>
      <c r="B347" s="41"/>
      <c r="C347" s="41"/>
      <c r="D347" s="41"/>
      <c r="E347" s="42"/>
      <c r="F347" s="42"/>
      <c r="G347" s="42"/>
      <c r="H347" s="42"/>
      <c r="I347" s="42"/>
      <c r="J347" s="42"/>
      <c r="K347" s="54" t="str">
        <f t="shared" si="168"/>
        <v/>
      </c>
      <c r="L347" s="43"/>
      <c r="M347" s="43"/>
      <c r="N347" s="43"/>
      <c r="O347" s="43"/>
      <c r="P347" s="43"/>
      <c r="Q347" s="43"/>
      <c r="R347" s="54" t="e">
        <f t="shared" si="169"/>
        <v>#DIV/0!</v>
      </c>
      <c r="S347" s="43"/>
      <c r="T347" s="43"/>
      <c r="U347" s="43"/>
      <c r="V347" s="43"/>
      <c r="W347" s="43"/>
      <c r="X347" s="43"/>
      <c r="Y347" s="56" t="str">
        <f t="shared" si="170"/>
        <v/>
      </c>
      <c r="Z347" s="42"/>
      <c r="AA347" s="42"/>
      <c r="AB347" s="42"/>
      <c r="AC347" s="42"/>
      <c r="AD347" s="42"/>
      <c r="AE347" s="42"/>
      <c r="AF347" s="54" t="e">
        <f t="shared" si="171"/>
        <v>#DIV/0!</v>
      </c>
      <c r="AG347" s="42"/>
      <c r="AH347" s="42"/>
      <c r="AI347" s="42"/>
      <c r="AJ347" s="42"/>
      <c r="AK347" s="42"/>
      <c r="AL347" s="42"/>
      <c r="AM347" s="54" t="str">
        <f t="shared" si="172"/>
        <v/>
      </c>
      <c r="AN347" s="44"/>
      <c r="AO347" s="44"/>
      <c r="AP347" s="44"/>
      <c r="AQ347" s="44"/>
      <c r="AR347" s="44"/>
      <c r="AS347" s="44"/>
      <c r="AT347" s="58" t="str">
        <f t="shared" si="173"/>
        <v/>
      </c>
      <c r="AU347" s="42"/>
      <c r="AV347" s="42"/>
      <c r="AW347" s="42"/>
      <c r="AX347" s="42"/>
      <c r="AY347" s="42"/>
      <c r="AZ347" s="42"/>
      <c r="BA347" s="54" t="str">
        <f t="shared" si="161"/>
        <v/>
      </c>
      <c r="BB347" s="44"/>
      <c r="BC347" s="42"/>
      <c r="BD347" s="42"/>
      <c r="BE347" s="42"/>
      <c r="BF347" s="42"/>
      <c r="BG347" s="42"/>
      <c r="BH347" s="42"/>
      <c r="BI347" s="54" t="str">
        <f t="shared" si="174"/>
        <v/>
      </c>
      <c r="BJ347" s="44"/>
      <c r="BK347" s="44"/>
      <c r="BL347" s="44"/>
      <c r="BM347" s="44"/>
      <c r="BN347" s="44"/>
      <c r="BO347" s="44"/>
      <c r="BP347" s="58" t="str">
        <f t="shared" si="175"/>
        <v/>
      </c>
      <c r="BQ347" s="42"/>
      <c r="BR347" s="42"/>
      <c r="BS347" s="42"/>
      <c r="BT347" s="42"/>
      <c r="BU347" s="42"/>
      <c r="BV347" s="42"/>
      <c r="BW347" s="54" t="str">
        <f t="shared" si="176"/>
        <v/>
      </c>
      <c r="BX347" s="44"/>
      <c r="BY347" s="44"/>
      <c r="BZ347" s="44"/>
      <c r="CA347" s="44"/>
      <c r="CB347" s="44"/>
      <c r="CC347" s="44"/>
      <c r="CD347" s="58" t="str">
        <f t="shared" si="177"/>
        <v/>
      </c>
      <c r="CE347" s="42"/>
      <c r="CF347" s="42"/>
      <c r="CG347" s="42"/>
      <c r="CH347" s="42"/>
      <c r="CI347" s="42"/>
      <c r="CJ347" s="42"/>
      <c r="CK347" s="54" t="str">
        <f t="shared" si="178"/>
        <v/>
      </c>
      <c r="CL347" s="42"/>
      <c r="CM347" s="44"/>
      <c r="CN347" s="44"/>
      <c r="CO347" s="44"/>
      <c r="CP347" s="44"/>
      <c r="CQ347" s="44"/>
      <c r="CR347" s="44"/>
      <c r="CS347" s="44"/>
      <c r="CT347" s="58" t="str">
        <f t="shared" si="179"/>
        <v/>
      </c>
      <c r="CU347" s="44"/>
      <c r="CV347" s="44"/>
      <c r="CW347" s="44"/>
      <c r="CX347" s="44"/>
      <c r="CY347" s="44"/>
      <c r="CZ347" s="44"/>
      <c r="DA347" s="58" t="str">
        <f t="shared" si="180"/>
        <v/>
      </c>
      <c r="DB347" s="65"/>
      <c r="DC347" s="65"/>
      <c r="DD347" s="65"/>
      <c r="DE347" s="65"/>
      <c r="DF347" s="65"/>
      <c r="DG347" s="65"/>
      <c r="DH347" s="58" t="str">
        <f t="shared" si="181"/>
        <v/>
      </c>
      <c r="DI347" s="65"/>
      <c r="DJ347" s="65"/>
      <c r="DK347" s="65"/>
      <c r="DL347" s="65"/>
      <c r="DM347" s="65"/>
      <c r="DN347" s="65"/>
      <c r="DO347" s="58" t="str">
        <f t="shared" si="182"/>
        <v/>
      </c>
      <c r="DP347" s="77"/>
      <c r="DQ347" s="77"/>
      <c r="DR347" s="65"/>
      <c r="DS347" s="65"/>
      <c r="DT347" s="65"/>
      <c r="DU347" s="65"/>
      <c r="DV347" s="65"/>
      <c r="DW347" s="65"/>
      <c r="DX347" s="58" t="str">
        <f t="shared" si="183"/>
        <v/>
      </c>
      <c r="DY347" s="43"/>
      <c r="DZ347" s="43"/>
      <c r="EA347" s="43"/>
      <c r="EB347" s="44" t="str">
        <f t="shared" si="184"/>
        <v/>
      </c>
      <c r="EC347" s="42"/>
      <c r="ED347" s="42"/>
      <c r="EE347" s="42"/>
      <c r="EF347" s="42"/>
      <c r="EG347" s="42"/>
      <c r="EH347" s="42"/>
      <c r="EI347" s="56" t="str">
        <f t="shared" si="162"/>
        <v/>
      </c>
      <c r="EJ347" s="42"/>
      <c r="EK347" s="42"/>
      <c r="EL347" s="42"/>
      <c r="EM347" s="42"/>
      <c r="EN347" s="42"/>
      <c r="EO347" s="42"/>
      <c r="EP347" s="42"/>
      <c r="EQ347" s="54" t="str">
        <f t="shared" si="163"/>
        <v>0</v>
      </c>
      <c r="ER347" s="42"/>
      <c r="ES347" s="42"/>
      <c r="ET347" s="42"/>
      <c r="EU347" s="42"/>
      <c r="EV347" s="42"/>
      <c r="EW347" s="42"/>
      <c r="EX347" s="42"/>
      <c r="EY347" s="54" t="str">
        <f t="shared" si="164"/>
        <v>0</v>
      </c>
      <c r="EZ347" s="42"/>
      <c r="FA347" s="42"/>
      <c r="FB347" s="42"/>
      <c r="FC347" s="42"/>
      <c r="FD347" s="42"/>
      <c r="FE347" s="42"/>
      <c r="FF347" s="42"/>
      <c r="FG347" s="54" t="str">
        <f t="shared" si="165"/>
        <v/>
      </c>
      <c r="FH347" s="42"/>
      <c r="FI347" s="42"/>
      <c r="FJ347" s="42"/>
      <c r="FK347" s="42"/>
      <c r="FL347" s="42"/>
      <c r="FM347" s="42"/>
      <c r="FN347" s="42"/>
      <c r="FO347" s="54" t="str">
        <f t="shared" si="166"/>
        <v/>
      </c>
      <c r="FP347" s="42"/>
      <c r="FQ347" s="42"/>
      <c r="FR347" s="42"/>
      <c r="FS347" s="42"/>
      <c r="FT347" s="42"/>
      <c r="FU347" s="42"/>
      <c r="FV347" s="42"/>
      <c r="FW347" s="54" t="str">
        <f t="shared" si="167"/>
        <v/>
      </c>
      <c r="FX347" s="42"/>
    </row>
    <row r="348" spans="1:180">
      <c r="A348" s="41"/>
      <c r="B348" s="41"/>
      <c r="C348" s="41"/>
      <c r="D348" s="41"/>
      <c r="E348" s="42"/>
      <c r="F348" s="42"/>
      <c r="G348" s="42"/>
      <c r="H348" s="42"/>
      <c r="I348" s="42"/>
      <c r="J348" s="42"/>
      <c r="K348" s="54" t="str">
        <f t="shared" si="168"/>
        <v/>
      </c>
      <c r="L348" s="43"/>
      <c r="M348" s="43"/>
      <c r="N348" s="43"/>
      <c r="O348" s="43"/>
      <c r="P348" s="43"/>
      <c r="Q348" s="43"/>
      <c r="R348" s="54" t="e">
        <f t="shared" si="169"/>
        <v>#DIV/0!</v>
      </c>
      <c r="S348" s="43"/>
      <c r="T348" s="43"/>
      <c r="U348" s="43"/>
      <c r="V348" s="43"/>
      <c r="W348" s="43"/>
      <c r="X348" s="43"/>
      <c r="Y348" s="56" t="str">
        <f t="shared" si="170"/>
        <v/>
      </c>
      <c r="Z348" s="42"/>
      <c r="AA348" s="42"/>
      <c r="AB348" s="42"/>
      <c r="AC348" s="42"/>
      <c r="AD348" s="42"/>
      <c r="AE348" s="42"/>
      <c r="AF348" s="54" t="e">
        <f t="shared" si="171"/>
        <v>#DIV/0!</v>
      </c>
      <c r="AG348" s="42"/>
      <c r="AH348" s="42"/>
      <c r="AI348" s="42"/>
      <c r="AJ348" s="42"/>
      <c r="AK348" s="42"/>
      <c r="AL348" s="42"/>
      <c r="AM348" s="54" t="str">
        <f t="shared" si="172"/>
        <v/>
      </c>
      <c r="AN348" s="44"/>
      <c r="AO348" s="44"/>
      <c r="AP348" s="44"/>
      <c r="AQ348" s="44"/>
      <c r="AR348" s="44"/>
      <c r="AS348" s="44"/>
      <c r="AT348" s="58" t="str">
        <f t="shared" si="173"/>
        <v/>
      </c>
      <c r="AU348" s="42"/>
      <c r="AV348" s="42"/>
      <c r="AW348" s="42"/>
      <c r="AX348" s="42"/>
      <c r="AY348" s="42"/>
      <c r="AZ348" s="42"/>
      <c r="BA348" s="54" t="str">
        <f t="shared" si="161"/>
        <v/>
      </c>
      <c r="BB348" s="44"/>
      <c r="BC348" s="42"/>
      <c r="BD348" s="42"/>
      <c r="BE348" s="42"/>
      <c r="BF348" s="42"/>
      <c r="BG348" s="42"/>
      <c r="BH348" s="42"/>
      <c r="BI348" s="54" t="str">
        <f t="shared" si="174"/>
        <v/>
      </c>
      <c r="BJ348" s="44"/>
      <c r="BK348" s="44"/>
      <c r="BL348" s="44"/>
      <c r="BM348" s="44"/>
      <c r="BN348" s="44"/>
      <c r="BO348" s="44"/>
      <c r="BP348" s="58" t="str">
        <f t="shared" si="175"/>
        <v/>
      </c>
      <c r="BQ348" s="42"/>
      <c r="BR348" s="42"/>
      <c r="BS348" s="42"/>
      <c r="BT348" s="42"/>
      <c r="BU348" s="42"/>
      <c r="BV348" s="42"/>
      <c r="BW348" s="54" t="str">
        <f t="shared" si="176"/>
        <v/>
      </c>
      <c r="BX348" s="44"/>
      <c r="BY348" s="44"/>
      <c r="BZ348" s="44"/>
      <c r="CA348" s="44"/>
      <c r="CB348" s="44"/>
      <c r="CC348" s="44"/>
      <c r="CD348" s="58" t="str">
        <f t="shared" si="177"/>
        <v/>
      </c>
      <c r="CE348" s="42"/>
      <c r="CF348" s="42"/>
      <c r="CG348" s="42"/>
      <c r="CH348" s="42"/>
      <c r="CI348" s="42"/>
      <c r="CJ348" s="42"/>
      <c r="CK348" s="54" t="str">
        <f t="shared" si="178"/>
        <v/>
      </c>
      <c r="CL348" s="42"/>
      <c r="CM348" s="44"/>
      <c r="CN348" s="44"/>
      <c r="CO348" s="44"/>
      <c r="CP348" s="44"/>
      <c r="CQ348" s="44"/>
      <c r="CR348" s="44"/>
      <c r="CS348" s="44"/>
      <c r="CT348" s="58" t="str">
        <f t="shared" si="179"/>
        <v/>
      </c>
      <c r="CU348" s="44"/>
      <c r="CV348" s="44"/>
      <c r="CW348" s="44"/>
      <c r="CX348" s="44"/>
      <c r="CY348" s="44"/>
      <c r="CZ348" s="44"/>
      <c r="DA348" s="58" t="str">
        <f t="shared" si="180"/>
        <v/>
      </c>
      <c r="DB348" s="65"/>
      <c r="DC348" s="65"/>
      <c r="DD348" s="65"/>
      <c r="DE348" s="65"/>
      <c r="DF348" s="65"/>
      <c r="DG348" s="65"/>
      <c r="DH348" s="58" t="str">
        <f t="shared" si="181"/>
        <v/>
      </c>
      <c r="DI348" s="65"/>
      <c r="DJ348" s="65"/>
      <c r="DK348" s="65"/>
      <c r="DL348" s="65"/>
      <c r="DM348" s="65"/>
      <c r="DN348" s="65"/>
      <c r="DO348" s="58" t="str">
        <f t="shared" si="182"/>
        <v/>
      </c>
      <c r="DP348" s="77"/>
      <c r="DQ348" s="77"/>
      <c r="DR348" s="65"/>
      <c r="DS348" s="65"/>
      <c r="DT348" s="65"/>
      <c r="DU348" s="65"/>
      <c r="DV348" s="65"/>
      <c r="DW348" s="65"/>
      <c r="DX348" s="58" t="str">
        <f t="shared" si="183"/>
        <v/>
      </c>
      <c r="DY348" s="43"/>
      <c r="DZ348" s="43"/>
      <c r="EA348" s="43"/>
      <c r="EB348" s="44" t="str">
        <f t="shared" si="184"/>
        <v/>
      </c>
      <c r="EC348" s="42"/>
      <c r="ED348" s="42"/>
      <c r="EE348" s="42"/>
      <c r="EF348" s="42"/>
      <c r="EG348" s="42"/>
      <c r="EH348" s="42"/>
      <c r="EI348" s="56" t="str">
        <f t="shared" si="162"/>
        <v/>
      </c>
      <c r="EJ348" s="42"/>
      <c r="EK348" s="42"/>
      <c r="EL348" s="42"/>
      <c r="EM348" s="42"/>
      <c r="EN348" s="42"/>
      <c r="EO348" s="42"/>
      <c r="EP348" s="42"/>
      <c r="EQ348" s="54" t="str">
        <f t="shared" si="163"/>
        <v>0</v>
      </c>
      <c r="ER348" s="42"/>
      <c r="ES348" s="42"/>
      <c r="ET348" s="42"/>
      <c r="EU348" s="42"/>
      <c r="EV348" s="42"/>
      <c r="EW348" s="42"/>
      <c r="EX348" s="42"/>
      <c r="EY348" s="54" t="str">
        <f t="shared" si="164"/>
        <v>0</v>
      </c>
      <c r="EZ348" s="42"/>
      <c r="FA348" s="42"/>
      <c r="FB348" s="42"/>
      <c r="FC348" s="42"/>
      <c r="FD348" s="42"/>
      <c r="FE348" s="42"/>
      <c r="FF348" s="42"/>
      <c r="FG348" s="54" t="str">
        <f t="shared" si="165"/>
        <v/>
      </c>
      <c r="FH348" s="42"/>
      <c r="FI348" s="42"/>
      <c r="FJ348" s="42"/>
      <c r="FK348" s="42"/>
      <c r="FL348" s="42"/>
      <c r="FM348" s="42"/>
      <c r="FN348" s="42"/>
      <c r="FO348" s="54" t="str">
        <f t="shared" si="166"/>
        <v/>
      </c>
      <c r="FP348" s="42"/>
      <c r="FQ348" s="42"/>
      <c r="FR348" s="42"/>
      <c r="FS348" s="42"/>
      <c r="FT348" s="42"/>
      <c r="FU348" s="42"/>
      <c r="FV348" s="42"/>
      <c r="FW348" s="54" t="str">
        <f t="shared" si="167"/>
        <v/>
      </c>
      <c r="FX348" s="42"/>
    </row>
    <row r="349" spans="1:180">
      <c r="A349" s="41"/>
      <c r="B349" s="41"/>
      <c r="C349" s="41"/>
      <c r="D349" s="41"/>
      <c r="E349" s="42"/>
      <c r="F349" s="42"/>
      <c r="G349" s="42"/>
      <c r="H349" s="42"/>
      <c r="I349" s="42"/>
      <c r="J349" s="42"/>
      <c r="K349" s="54" t="str">
        <f t="shared" si="168"/>
        <v/>
      </c>
      <c r="L349" s="43"/>
      <c r="M349" s="43"/>
      <c r="N349" s="43"/>
      <c r="O349" s="43"/>
      <c r="P349" s="43"/>
      <c r="Q349" s="43"/>
      <c r="R349" s="54" t="e">
        <f t="shared" si="169"/>
        <v>#DIV/0!</v>
      </c>
      <c r="S349" s="43"/>
      <c r="T349" s="43"/>
      <c r="U349" s="43"/>
      <c r="V349" s="43"/>
      <c r="W349" s="43"/>
      <c r="X349" s="43"/>
      <c r="Y349" s="56" t="str">
        <f t="shared" si="170"/>
        <v/>
      </c>
      <c r="Z349" s="42"/>
      <c r="AA349" s="42"/>
      <c r="AB349" s="42"/>
      <c r="AC349" s="42"/>
      <c r="AD349" s="42"/>
      <c r="AE349" s="42"/>
      <c r="AF349" s="54" t="e">
        <f t="shared" si="171"/>
        <v>#DIV/0!</v>
      </c>
      <c r="AG349" s="42"/>
      <c r="AH349" s="42"/>
      <c r="AI349" s="42"/>
      <c r="AJ349" s="42"/>
      <c r="AK349" s="42"/>
      <c r="AL349" s="42"/>
      <c r="AM349" s="54" t="str">
        <f t="shared" si="172"/>
        <v/>
      </c>
      <c r="AN349" s="44"/>
      <c r="AO349" s="44"/>
      <c r="AP349" s="44"/>
      <c r="AQ349" s="44"/>
      <c r="AR349" s="44"/>
      <c r="AS349" s="44"/>
      <c r="AT349" s="58" t="str">
        <f t="shared" si="173"/>
        <v/>
      </c>
      <c r="AU349" s="42"/>
      <c r="AV349" s="42"/>
      <c r="AW349" s="42"/>
      <c r="AX349" s="42"/>
      <c r="AY349" s="42"/>
      <c r="AZ349" s="42"/>
      <c r="BA349" s="54" t="str">
        <f t="shared" si="161"/>
        <v/>
      </c>
      <c r="BB349" s="44"/>
      <c r="BC349" s="42"/>
      <c r="BD349" s="42"/>
      <c r="BE349" s="42"/>
      <c r="BF349" s="42"/>
      <c r="BG349" s="42"/>
      <c r="BH349" s="42"/>
      <c r="BI349" s="54" t="str">
        <f t="shared" si="174"/>
        <v/>
      </c>
      <c r="BJ349" s="44"/>
      <c r="BK349" s="44"/>
      <c r="BL349" s="44"/>
      <c r="BM349" s="44"/>
      <c r="BN349" s="44"/>
      <c r="BO349" s="44"/>
      <c r="BP349" s="58" t="str">
        <f t="shared" si="175"/>
        <v/>
      </c>
      <c r="BQ349" s="42"/>
      <c r="BR349" s="42"/>
      <c r="BS349" s="42"/>
      <c r="BT349" s="42"/>
      <c r="BU349" s="42"/>
      <c r="BV349" s="42"/>
      <c r="BW349" s="54" t="str">
        <f t="shared" si="176"/>
        <v/>
      </c>
      <c r="BX349" s="44"/>
      <c r="BY349" s="44"/>
      <c r="BZ349" s="44"/>
      <c r="CA349" s="44"/>
      <c r="CB349" s="44"/>
      <c r="CC349" s="44"/>
      <c r="CD349" s="58" t="str">
        <f t="shared" si="177"/>
        <v/>
      </c>
      <c r="CE349" s="42"/>
      <c r="CF349" s="42"/>
      <c r="CG349" s="42"/>
      <c r="CH349" s="42"/>
      <c r="CI349" s="42"/>
      <c r="CJ349" s="42"/>
      <c r="CK349" s="54" t="str">
        <f t="shared" si="178"/>
        <v/>
      </c>
      <c r="CL349" s="42"/>
      <c r="CM349" s="44"/>
      <c r="CN349" s="44"/>
      <c r="CO349" s="44"/>
      <c r="CP349" s="44"/>
      <c r="CQ349" s="44"/>
      <c r="CR349" s="44"/>
      <c r="CS349" s="44"/>
      <c r="CT349" s="58" t="str">
        <f t="shared" si="179"/>
        <v/>
      </c>
      <c r="CU349" s="44"/>
      <c r="CV349" s="44"/>
      <c r="CW349" s="44"/>
      <c r="CX349" s="44"/>
      <c r="CY349" s="44"/>
      <c r="CZ349" s="44"/>
      <c r="DA349" s="58" t="str">
        <f t="shared" si="180"/>
        <v/>
      </c>
      <c r="DB349" s="65"/>
      <c r="DC349" s="65"/>
      <c r="DD349" s="65"/>
      <c r="DE349" s="65"/>
      <c r="DF349" s="65"/>
      <c r="DG349" s="65"/>
      <c r="DH349" s="58" t="str">
        <f t="shared" si="181"/>
        <v/>
      </c>
      <c r="DI349" s="65"/>
      <c r="DJ349" s="65"/>
      <c r="DK349" s="65"/>
      <c r="DL349" s="65"/>
      <c r="DM349" s="65"/>
      <c r="DN349" s="65"/>
      <c r="DO349" s="58" t="str">
        <f t="shared" si="182"/>
        <v/>
      </c>
      <c r="DP349" s="77"/>
      <c r="DQ349" s="77"/>
      <c r="DR349" s="65"/>
      <c r="DS349" s="65"/>
      <c r="DT349" s="65"/>
      <c r="DU349" s="65"/>
      <c r="DV349" s="65"/>
      <c r="DW349" s="65"/>
      <c r="DX349" s="58" t="str">
        <f t="shared" si="183"/>
        <v/>
      </c>
      <c r="DY349" s="43"/>
      <c r="DZ349" s="43"/>
      <c r="EA349" s="43"/>
      <c r="EB349" s="44" t="str">
        <f t="shared" si="184"/>
        <v/>
      </c>
      <c r="EC349" s="42"/>
      <c r="ED349" s="42"/>
      <c r="EE349" s="42"/>
      <c r="EF349" s="42"/>
      <c r="EG349" s="42"/>
      <c r="EH349" s="42"/>
      <c r="EI349" s="56" t="str">
        <f t="shared" si="162"/>
        <v/>
      </c>
      <c r="EJ349" s="42"/>
      <c r="EK349" s="42"/>
      <c r="EL349" s="42"/>
      <c r="EM349" s="42"/>
      <c r="EN349" s="42"/>
      <c r="EO349" s="42"/>
      <c r="EP349" s="42"/>
      <c r="EQ349" s="54" t="str">
        <f t="shared" si="163"/>
        <v>0</v>
      </c>
      <c r="ER349" s="42"/>
      <c r="ES349" s="42"/>
      <c r="ET349" s="42"/>
      <c r="EU349" s="42"/>
      <c r="EV349" s="42"/>
      <c r="EW349" s="42"/>
      <c r="EX349" s="42"/>
      <c r="EY349" s="54" t="str">
        <f t="shared" si="164"/>
        <v>0</v>
      </c>
      <c r="EZ349" s="42"/>
      <c r="FA349" s="42"/>
      <c r="FB349" s="42"/>
      <c r="FC349" s="42"/>
      <c r="FD349" s="42"/>
      <c r="FE349" s="42"/>
      <c r="FF349" s="42"/>
      <c r="FG349" s="54" t="str">
        <f t="shared" si="165"/>
        <v/>
      </c>
      <c r="FH349" s="42"/>
      <c r="FI349" s="42"/>
      <c r="FJ349" s="42"/>
      <c r="FK349" s="42"/>
      <c r="FL349" s="42"/>
      <c r="FM349" s="42"/>
      <c r="FN349" s="42"/>
      <c r="FO349" s="54" t="str">
        <f t="shared" si="166"/>
        <v/>
      </c>
      <c r="FP349" s="42"/>
      <c r="FQ349" s="42"/>
      <c r="FR349" s="42"/>
      <c r="FS349" s="42"/>
      <c r="FT349" s="42"/>
      <c r="FU349" s="42"/>
      <c r="FV349" s="42"/>
      <c r="FW349" s="54" t="str">
        <f t="shared" si="167"/>
        <v/>
      </c>
      <c r="FX349" s="42"/>
    </row>
    <row r="350" spans="1:180">
      <c r="A350" s="41"/>
      <c r="B350" s="41"/>
      <c r="C350" s="41"/>
      <c r="D350" s="41"/>
      <c r="E350" s="42"/>
      <c r="F350" s="42"/>
      <c r="G350" s="42"/>
      <c r="H350" s="42"/>
      <c r="I350" s="42"/>
      <c r="J350" s="42"/>
      <c r="K350" s="54" t="str">
        <f t="shared" si="168"/>
        <v/>
      </c>
      <c r="L350" s="43"/>
      <c r="M350" s="43"/>
      <c r="N350" s="43"/>
      <c r="O350" s="43"/>
      <c r="P350" s="43"/>
      <c r="Q350" s="43"/>
      <c r="R350" s="54" t="e">
        <f t="shared" si="169"/>
        <v>#DIV/0!</v>
      </c>
      <c r="S350" s="43"/>
      <c r="T350" s="43"/>
      <c r="U350" s="43"/>
      <c r="V350" s="43"/>
      <c r="W350" s="43"/>
      <c r="X350" s="43"/>
      <c r="Y350" s="56" t="str">
        <f t="shared" si="170"/>
        <v/>
      </c>
      <c r="Z350" s="42"/>
      <c r="AA350" s="42"/>
      <c r="AB350" s="42"/>
      <c r="AC350" s="42"/>
      <c r="AD350" s="42"/>
      <c r="AE350" s="42"/>
      <c r="AF350" s="54" t="e">
        <f t="shared" si="171"/>
        <v>#DIV/0!</v>
      </c>
      <c r="AG350" s="42"/>
      <c r="AH350" s="42"/>
      <c r="AI350" s="42"/>
      <c r="AJ350" s="42"/>
      <c r="AK350" s="42"/>
      <c r="AL350" s="42"/>
      <c r="AM350" s="54" t="str">
        <f t="shared" si="172"/>
        <v/>
      </c>
      <c r="AN350" s="44"/>
      <c r="AO350" s="44"/>
      <c r="AP350" s="44"/>
      <c r="AQ350" s="44"/>
      <c r="AR350" s="44"/>
      <c r="AS350" s="44"/>
      <c r="AT350" s="58" t="str">
        <f t="shared" si="173"/>
        <v/>
      </c>
      <c r="AU350" s="42"/>
      <c r="AV350" s="42"/>
      <c r="AW350" s="42"/>
      <c r="AX350" s="42"/>
      <c r="AY350" s="42"/>
      <c r="AZ350" s="42"/>
      <c r="BA350" s="54" t="str">
        <f t="shared" si="161"/>
        <v/>
      </c>
      <c r="BB350" s="44"/>
      <c r="BC350" s="42"/>
      <c r="BD350" s="42"/>
      <c r="BE350" s="42"/>
      <c r="BF350" s="42"/>
      <c r="BG350" s="42"/>
      <c r="BH350" s="42"/>
      <c r="BI350" s="54" t="str">
        <f t="shared" si="174"/>
        <v/>
      </c>
      <c r="BJ350" s="44"/>
      <c r="BK350" s="44"/>
      <c r="BL350" s="44"/>
      <c r="BM350" s="44"/>
      <c r="BN350" s="44"/>
      <c r="BO350" s="44"/>
      <c r="BP350" s="58" t="str">
        <f t="shared" si="175"/>
        <v/>
      </c>
      <c r="BQ350" s="42"/>
      <c r="BR350" s="42"/>
      <c r="BS350" s="42"/>
      <c r="BT350" s="42"/>
      <c r="BU350" s="42"/>
      <c r="BV350" s="42"/>
      <c r="BW350" s="54" t="str">
        <f t="shared" si="176"/>
        <v/>
      </c>
      <c r="BX350" s="44"/>
      <c r="BY350" s="44"/>
      <c r="BZ350" s="44"/>
      <c r="CA350" s="44"/>
      <c r="CB350" s="44"/>
      <c r="CC350" s="44"/>
      <c r="CD350" s="58" t="str">
        <f t="shared" si="177"/>
        <v/>
      </c>
      <c r="CE350" s="42"/>
      <c r="CF350" s="42"/>
      <c r="CG350" s="42"/>
      <c r="CH350" s="42"/>
      <c r="CI350" s="42"/>
      <c r="CJ350" s="42"/>
      <c r="CK350" s="54" t="str">
        <f t="shared" si="178"/>
        <v/>
      </c>
      <c r="CL350" s="42"/>
      <c r="CM350" s="44"/>
      <c r="CN350" s="44"/>
      <c r="CO350" s="44"/>
      <c r="CP350" s="44"/>
      <c r="CQ350" s="44"/>
      <c r="CR350" s="44"/>
      <c r="CS350" s="44"/>
      <c r="CT350" s="58" t="str">
        <f t="shared" si="179"/>
        <v/>
      </c>
      <c r="CU350" s="44"/>
      <c r="CV350" s="44"/>
      <c r="CW350" s="44"/>
      <c r="CX350" s="44"/>
      <c r="CY350" s="44"/>
      <c r="CZ350" s="44"/>
      <c r="DA350" s="58" t="str">
        <f t="shared" si="180"/>
        <v/>
      </c>
      <c r="DB350" s="65"/>
      <c r="DC350" s="65"/>
      <c r="DD350" s="65"/>
      <c r="DE350" s="65"/>
      <c r="DF350" s="65"/>
      <c r="DG350" s="65"/>
      <c r="DH350" s="58" t="str">
        <f t="shared" si="181"/>
        <v/>
      </c>
      <c r="DI350" s="65"/>
      <c r="DJ350" s="65"/>
      <c r="DK350" s="65"/>
      <c r="DL350" s="65"/>
      <c r="DM350" s="65"/>
      <c r="DN350" s="65"/>
      <c r="DO350" s="58" t="str">
        <f t="shared" si="182"/>
        <v/>
      </c>
      <c r="DP350" s="77"/>
      <c r="DQ350" s="77"/>
      <c r="DR350" s="65"/>
      <c r="DS350" s="65"/>
      <c r="DT350" s="65"/>
      <c r="DU350" s="65"/>
      <c r="DV350" s="65"/>
      <c r="DW350" s="65"/>
      <c r="DX350" s="58" t="str">
        <f t="shared" si="183"/>
        <v/>
      </c>
      <c r="DY350" s="43"/>
      <c r="DZ350" s="43"/>
      <c r="EA350" s="43"/>
      <c r="EB350" s="44" t="str">
        <f t="shared" si="184"/>
        <v/>
      </c>
      <c r="EC350" s="42"/>
      <c r="ED350" s="42"/>
      <c r="EE350" s="42"/>
      <c r="EF350" s="42"/>
      <c r="EG350" s="42"/>
      <c r="EH350" s="42"/>
      <c r="EI350" s="56" t="str">
        <f t="shared" si="162"/>
        <v/>
      </c>
      <c r="EJ350" s="42"/>
      <c r="EK350" s="42"/>
      <c r="EL350" s="42"/>
      <c r="EM350" s="42"/>
      <c r="EN350" s="42"/>
      <c r="EO350" s="42"/>
      <c r="EP350" s="42"/>
      <c r="EQ350" s="54" t="str">
        <f t="shared" si="163"/>
        <v>0</v>
      </c>
      <c r="ER350" s="42"/>
      <c r="ES350" s="42"/>
      <c r="ET350" s="42"/>
      <c r="EU350" s="42"/>
      <c r="EV350" s="42"/>
      <c r="EW350" s="42"/>
      <c r="EX350" s="42"/>
      <c r="EY350" s="54" t="str">
        <f t="shared" si="164"/>
        <v>0</v>
      </c>
      <c r="EZ350" s="42"/>
      <c r="FA350" s="42"/>
      <c r="FB350" s="42"/>
      <c r="FC350" s="42"/>
      <c r="FD350" s="42"/>
      <c r="FE350" s="42"/>
      <c r="FF350" s="42"/>
      <c r="FG350" s="54" t="str">
        <f t="shared" si="165"/>
        <v/>
      </c>
      <c r="FH350" s="42"/>
      <c r="FI350" s="42"/>
      <c r="FJ350" s="42"/>
      <c r="FK350" s="42"/>
      <c r="FL350" s="42"/>
      <c r="FM350" s="42"/>
      <c r="FN350" s="42"/>
      <c r="FO350" s="54" t="str">
        <f t="shared" si="166"/>
        <v/>
      </c>
      <c r="FP350" s="42"/>
      <c r="FQ350" s="42"/>
      <c r="FR350" s="42"/>
      <c r="FS350" s="42"/>
      <c r="FT350" s="42"/>
      <c r="FU350" s="42"/>
      <c r="FV350" s="42"/>
      <c r="FW350" s="54" t="str">
        <f t="shared" si="167"/>
        <v/>
      </c>
      <c r="FX350" s="42"/>
    </row>
    <row r="351" spans="1:180">
      <c r="A351" s="41"/>
      <c r="B351" s="41"/>
      <c r="C351" s="41"/>
      <c r="D351" s="41"/>
      <c r="E351" s="42"/>
      <c r="F351" s="42"/>
      <c r="G351" s="42"/>
      <c r="H351" s="42"/>
      <c r="I351" s="42"/>
      <c r="J351" s="42"/>
      <c r="K351" s="54" t="str">
        <f t="shared" si="168"/>
        <v/>
      </c>
      <c r="L351" s="43"/>
      <c r="M351" s="43"/>
      <c r="N351" s="43"/>
      <c r="O351" s="43"/>
      <c r="P351" s="43"/>
      <c r="Q351" s="43"/>
      <c r="R351" s="54" t="e">
        <f t="shared" si="169"/>
        <v>#DIV/0!</v>
      </c>
      <c r="S351" s="43"/>
      <c r="T351" s="43"/>
      <c r="U351" s="43"/>
      <c r="V351" s="43"/>
      <c r="W351" s="43"/>
      <c r="X351" s="43"/>
      <c r="Y351" s="56" t="str">
        <f t="shared" si="170"/>
        <v/>
      </c>
      <c r="Z351" s="42"/>
      <c r="AA351" s="42"/>
      <c r="AB351" s="42"/>
      <c r="AC351" s="42"/>
      <c r="AD351" s="42"/>
      <c r="AE351" s="42"/>
      <c r="AF351" s="54" t="e">
        <f t="shared" si="171"/>
        <v>#DIV/0!</v>
      </c>
      <c r="AG351" s="42"/>
      <c r="AH351" s="42"/>
      <c r="AI351" s="42"/>
      <c r="AJ351" s="42"/>
      <c r="AK351" s="42"/>
      <c r="AL351" s="42"/>
      <c r="AM351" s="54" t="str">
        <f t="shared" si="172"/>
        <v/>
      </c>
      <c r="AN351" s="44"/>
      <c r="AO351" s="44"/>
      <c r="AP351" s="44"/>
      <c r="AQ351" s="44"/>
      <c r="AR351" s="44"/>
      <c r="AS351" s="44"/>
      <c r="AT351" s="58" t="str">
        <f t="shared" si="173"/>
        <v/>
      </c>
      <c r="AU351" s="42"/>
      <c r="AV351" s="42"/>
      <c r="AW351" s="42"/>
      <c r="AX351" s="42"/>
      <c r="AY351" s="42"/>
      <c r="AZ351" s="42"/>
      <c r="BA351" s="54" t="str">
        <f t="shared" si="161"/>
        <v/>
      </c>
      <c r="BB351" s="44"/>
      <c r="BC351" s="42"/>
      <c r="BD351" s="42"/>
      <c r="BE351" s="42"/>
      <c r="BF351" s="42"/>
      <c r="BG351" s="42"/>
      <c r="BH351" s="42"/>
      <c r="BI351" s="54" t="str">
        <f t="shared" si="174"/>
        <v/>
      </c>
      <c r="BJ351" s="44"/>
      <c r="BK351" s="44"/>
      <c r="BL351" s="44"/>
      <c r="BM351" s="44"/>
      <c r="BN351" s="44"/>
      <c r="BO351" s="44"/>
      <c r="BP351" s="58" t="str">
        <f t="shared" si="175"/>
        <v/>
      </c>
      <c r="BQ351" s="42"/>
      <c r="BR351" s="42"/>
      <c r="BS351" s="42"/>
      <c r="BT351" s="42"/>
      <c r="BU351" s="42"/>
      <c r="BV351" s="42"/>
      <c r="BW351" s="54" t="str">
        <f t="shared" si="176"/>
        <v/>
      </c>
      <c r="BX351" s="44"/>
      <c r="BY351" s="44"/>
      <c r="BZ351" s="44"/>
      <c r="CA351" s="44"/>
      <c r="CB351" s="44"/>
      <c r="CC351" s="44"/>
      <c r="CD351" s="58" t="str">
        <f t="shared" si="177"/>
        <v/>
      </c>
      <c r="CE351" s="42"/>
      <c r="CF351" s="42"/>
      <c r="CG351" s="42"/>
      <c r="CH351" s="42"/>
      <c r="CI351" s="42"/>
      <c r="CJ351" s="42"/>
      <c r="CK351" s="54" t="str">
        <f t="shared" si="178"/>
        <v/>
      </c>
      <c r="CL351" s="42"/>
      <c r="CM351" s="44"/>
      <c r="CN351" s="44"/>
      <c r="CO351" s="44"/>
      <c r="CP351" s="44"/>
      <c r="CQ351" s="44"/>
      <c r="CR351" s="44"/>
      <c r="CS351" s="44"/>
      <c r="CT351" s="58" t="str">
        <f t="shared" si="179"/>
        <v/>
      </c>
      <c r="CU351" s="44"/>
      <c r="CV351" s="44"/>
      <c r="CW351" s="44"/>
      <c r="CX351" s="44"/>
      <c r="CY351" s="44"/>
      <c r="CZ351" s="44"/>
      <c r="DA351" s="58" t="str">
        <f t="shared" si="180"/>
        <v/>
      </c>
      <c r="DB351" s="65"/>
      <c r="DC351" s="65"/>
      <c r="DD351" s="65"/>
      <c r="DE351" s="65"/>
      <c r="DF351" s="65"/>
      <c r="DG351" s="65"/>
      <c r="DH351" s="58" t="str">
        <f t="shared" si="181"/>
        <v/>
      </c>
      <c r="DI351" s="65"/>
      <c r="DJ351" s="65"/>
      <c r="DK351" s="65"/>
      <c r="DL351" s="65"/>
      <c r="DM351" s="65"/>
      <c r="DN351" s="65"/>
      <c r="DO351" s="58" t="str">
        <f t="shared" si="182"/>
        <v/>
      </c>
      <c r="DP351" s="77"/>
      <c r="DQ351" s="77"/>
      <c r="DR351" s="65"/>
      <c r="DS351" s="65"/>
      <c r="DT351" s="65"/>
      <c r="DU351" s="65"/>
      <c r="DV351" s="65"/>
      <c r="DW351" s="65"/>
      <c r="DX351" s="58" t="str">
        <f t="shared" si="183"/>
        <v/>
      </c>
      <c r="DY351" s="43"/>
      <c r="DZ351" s="43"/>
      <c r="EA351" s="43"/>
      <c r="EB351" s="44" t="str">
        <f t="shared" si="184"/>
        <v/>
      </c>
      <c r="EC351" s="42"/>
      <c r="ED351" s="42"/>
      <c r="EE351" s="42"/>
      <c r="EF351" s="42"/>
      <c r="EG351" s="42"/>
      <c r="EH351" s="42"/>
      <c r="EI351" s="56" t="str">
        <f t="shared" si="162"/>
        <v/>
      </c>
      <c r="EJ351" s="42"/>
      <c r="EK351" s="42"/>
      <c r="EL351" s="42"/>
      <c r="EM351" s="42"/>
      <c r="EN351" s="42"/>
      <c r="EO351" s="42"/>
      <c r="EP351" s="42"/>
      <c r="EQ351" s="54" t="str">
        <f t="shared" si="163"/>
        <v>0</v>
      </c>
      <c r="ER351" s="42"/>
      <c r="ES351" s="42"/>
      <c r="ET351" s="42"/>
      <c r="EU351" s="42"/>
      <c r="EV351" s="42"/>
      <c r="EW351" s="42"/>
      <c r="EX351" s="42"/>
      <c r="EY351" s="54" t="str">
        <f t="shared" si="164"/>
        <v>0</v>
      </c>
      <c r="EZ351" s="42"/>
      <c r="FA351" s="42"/>
      <c r="FB351" s="42"/>
      <c r="FC351" s="42"/>
      <c r="FD351" s="42"/>
      <c r="FE351" s="42"/>
      <c r="FF351" s="42"/>
      <c r="FG351" s="54" t="str">
        <f t="shared" si="165"/>
        <v/>
      </c>
      <c r="FH351" s="42"/>
      <c r="FI351" s="42"/>
      <c r="FJ351" s="42"/>
      <c r="FK351" s="42"/>
      <c r="FL351" s="42"/>
      <c r="FM351" s="42"/>
      <c r="FN351" s="42"/>
      <c r="FO351" s="54" t="str">
        <f t="shared" si="166"/>
        <v/>
      </c>
      <c r="FP351" s="42"/>
      <c r="FQ351" s="42"/>
      <c r="FR351" s="42"/>
      <c r="FS351" s="42"/>
      <c r="FT351" s="42"/>
      <c r="FU351" s="42"/>
      <c r="FV351" s="42"/>
      <c r="FW351" s="54" t="str">
        <f t="shared" si="167"/>
        <v/>
      </c>
      <c r="FX351" s="42"/>
    </row>
    <row r="352" spans="1:180">
      <c r="A352" s="41"/>
      <c r="B352" s="41"/>
      <c r="C352" s="41"/>
      <c r="D352" s="41"/>
      <c r="E352" s="42"/>
      <c r="F352" s="42"/>
      <c r="G352" s="42"/>
      <c r="H352" s="42"/>
      <c r="I352" s="42"/>
      <c r="J352" s="42"/>
      <c r="K352" s="54" t="str">
        <f t="shared" si="168"/>
        <v/>
      </c>
      <c r="L352" s="43"/>
      <c r="M352" s="43"/>
      <c r="N352" s="43"/>
      <c r="O352" s="43"/>
      <c r="P352" s="43"/>
      <c r="Q352" s="43"/>
      <c r="R352" s="54" t="e">
        <f t="shared" si="169"/>
        <v>#DIV/0!</v>
      </c>
      <c r="S352" s="43"/>
      <c r="T352" s="43"/>
      <c r="U352" s="43"/>
      <c r="V352" s="43"/>
      <c r="W352" s="43"/>
      <c r="X352" s="43"/>
      <c r="Y352" s="56" t="str">
        <f t="shared" si="170"/>
        <v/>
      </c>
      <c r="Z352" s="42"/>
      <c r="AA352" s="42"/>
      <c r="AB352" s="42"/>
      <c r="AC352" s="42"/>
      <c r="AD352" s="42"/>
      <c r="AE352" s="42"/>
      <c r="AF352" s="54" t="e">
        <f t="shared" si="171"/>
        <v>#DIV/0!</v>
      </c>
      <c r="AG352" s="42"/>
      <c r="AH352" s="42"/>
      <c r="AI352" s="42"/>
      <c r="AJ352" s="42"/>
      <c r="AK352" s="42"/>
      <c r="AL352" s="42"/>
      <c r="AM352" s="54" t="str">
        <f t="shared" si="172"/>
        <v/>
      </c>
      <c r="AN352" s="44"/>
      <c r="AO352" s="44"/>
      <c r="AP352" s="44"/>
      <c r="AQ352" s="44"/>
      <c r="AR352" s="44"/>
      <c r="AS352" s="44"/>
      <c r="AT352" s="58" t="str">
        <f t="shared" si="173"/>
        <v/>
      </c>
      <c r="AU352" s="42"/>
      <c r="AV352" s="42"/>
      <c r="AW352" s="42"/>
      <c r="AX352" s="42"/>
      <c r="AY352" s="42"/>
      <c r="AZ352" s="42"/>
      <c r="BA352" s="54" t="str">
        <f t="shared" si="161"/>
        <v/>
      </c>
      <c r="BB352" s="44"/>
      <c r="BC352" s="42"/>
      <c r="BD352" s="42"/>
      <c r="BE352" s="42"/>
      <c r="BF352" s="42"/>
      <c r="BG352" s="42"/>
      <c r="BH352" s="42"/>
      <c r="BI352" s="54" t="str">
        <f t="shared" si="174"/>
        <v/>
      </c>
      <c r="BJ352" s="44"/>
      <c r="BK352" s="44"/>
      <c r="BL352" s="44"/>
      <c r="BM352" s="44"/>
      <c r="BN352" s="44"/>
      <c r="BO352" s="44"/>
      <c r="BP352" s="58" t="str">
        <f t="shared" si="175"/>
        <v/>
      </c>
      <c r="BQ352" s="42"/>
      <c r="BR352" s="42"/>
      <c r="BS352" s="42"/>
      <c r="BT352" s="42"/>
      <c r="BU352" s="42"/>
      <c r="BV352" s="42"/>
      <c r="BW352" s="54" t="str">
        <f t="shared" si="176"/>
        <v/>
      </c>
      <c r="BX352" s="44"/>
      <c r="BY352" s="44"/>
      <c r="BZ352" s="44"/>
      <c r="CA352" s="44"/>
      <c r="CB352" s="44"/>
      <c r="CC352" s="44"/>
      <c r="CD352" s="58" t="str">
        <f t="shared" si="177"/>
        <v/>
      </c>
      <c r="CE352" s="42"/>
      <c r="CF352" s="42"/>
      <c r="CG352" s="42"/>
      <c r="CH352" s="42"/>
      <c r="CI352" s="42"/>
      <c r="CJ352" s="42"/>
      <c r="CK352" s="54" t="str">
        <f t="shared" si="178"/>
        <v/>
      </c>
      <c r="CL352" s="42"/>
      <c r="CM352" s="44"/>
      <c r="CN352" s="44"/>
      <c r="CO352" s="44"/>
      <c r="CP352" s="44"/>
      <c r="CQ352" s="44"/>
      <c r="CR352" s="44"/>
      <c r="CS352" s="44"/>
      <c r="CT352" s="58" t="str">
        <f t="shared" si="179"/>
        <v/>
      </c>
      <c r="CU352" s="44"/>
      <c r="CV352" s="44"/>
      <c r="CW352" s="44"/>
      <c r="CX352" s="44"/>
      <c r="CY352" s="44"/>
      <c r="CZ352" s="44"/>
      <c r="DA352" s="58" t="str">
        <f t="shared" si="180"/>
        <v/>
      </c>
      <c r="DB352" s="65"/>
      <c r="DC352" s="65"/>
      <c r="DD352" s="65"/>
      <c r="DE352" s="65"/>
      <c r="DF352" s="65"/>
      <c r="DG352" s="65"/>
      <c r="DH352" s="58" t="str">
        <f t="shared" si="181"/>
        <v/>
      </c>
      <c r="DI352" s="65"/>
      <c r="DJ352" s="65"/>
      <c r="DK352" s="65"/>
      <c r="DL352" s="65"/>
      <c r="DM352" s="65"/>
      <c r="DN352" s="65"/>
      <c r="DO352" s="58" t="str">
        <f t="shared" si="182"/>
        <v/>
      </c>
      <c r="DP352" s="77"/>
      <c r="DQ352" s="77"/>
      <c r="DR352" s="65"/>
      <c r="DS352" s="65"/>
      <c r="DT352" s="65"/>
      <c r="DU352" s="65"/>
      <c r="DV352" s="65"/>
      <c r="DW352" s="65"/>
      <c r="DX352" s="58" t="str">
        <f t="shared" si="183"/>
        <v/>
      </c>
      <c r="DY352" s="43"/>
      <c r="DZ352" s="43"/>
      <c r="EA352" s="43"/>
      <c r="EB352" s="44" t="str">
        <f t="shared" si="184"/>
        <v/>
      </c>
      <c r="EC352" s="42"/>
      <c r="ED352" s="42"/>
      <c r="EE352" s="42"/>
      <c r="EF352" s="42"/>
      <c r="EG352" s="42"/>
      <c r="EH352" s="42"/>
      <c r="EI352" s="56" t="str">
        <f t="shared" si="162"/>
        <v/>
      </c>
      <c r="EJ352" s="42"/>
      <c r="EK352" s="42"/>
      <c r="EL352" s="42"/>
      <c r="EM352" s="42"/>
      <c r="EN352" s="42"/>
      <c r="EO352" s="42"/>
      <c r="EP352" s="42"/>
      <c r="EQ352" s="54" t="str">
        <f t="shared" si="163"/>
        <v>0</v>
      </c>
      <c r="ER352" s="42"/>
      <c r="ES352" s="42"/>
      <c r="ET352" s="42"/>
      <c r="EU352" s="42"/>
      <c r="EV352" s="42"/>
      <c r="EW352" s="42"/>
      <c r="EX352" s="42"/>
      <c r="EY352" s="54" t="str">
        <f t="shared" si="164"/>
        <v>0</v>
      </c>
      <c r="EZ352" s="42"/>
      <c r="FA352" s="42"/>
      <c r="FB352" s="42"/>
      <c r="FC352" s="42"/>
      <c r="FD352" s="42"/>
      <c r="FE352" s="42"/>
      <c r="FF352" s="42"/>
      <c r="FG352" s="54" t="str">
        <f t="shared" si="165"/>
        <v/>
      </c>
      <c r="FH352" s="42"/>
      <c r="FI352" s="42"/>
      <c r="FJ352" s="42"/>
      <c r="FK352" s="42"/>
      <c r="FL352" s="42"/>
      <c r="FM352" s="42"/>
      <c r="FN352" s="42"/>
      <c r="FO352" s="54" t="str">
        <f t="shared" si="166"/>
        <v/>
      </c>
      <c r="FP352" s="42"/>
      <c r="FQ352" s="42"/>
      <c r="FR352" s="42"/>
      <c r="FS352" s="42"/>
      <c r="FT352" s="42"/>
      <c r="FU352" s="42"/>
      <c r="FV352" s="42"/>
      <c r="FW352" s="54" t="str">
        <f t="shared" si="167"/>
        <v/>
      </c>
      <c r="FX352" s="42"/>
    </row>
    <row r="353" spans="1:180">
      <c r="A353" s="41"/>
      <c r="B353" s="41"/>
      <c r="C353" s="41"/>
      <c r="D353" s="41"/>
      <c r="E353" s="42"/>
      <c r="F353" s="42"/>
      <c r="G353" s="42"/>
      <c r="H353" s="42"/>
      <c r="I353" s="42"/>
      <c r="J353" s="42"/>
      <c r="K353" s="54" t="str">
        <f t="shared" si="168"/>
        <v/>
      </c>
      <c r="L353" s="43"/>
      <c r="M353" s="43"/>
      <c r="N353" s="43"/>
      <c r="O353" s="43"/>
      <c r="P353" s="43"/>
      <c r="Q353" s="43"/>
      <c r="R353" s="54" t="e">
        <f t="shared" si="169"/>
        <v>#DIV/0!</v>
      </c>
      <c r="S353" s="43"/>
      <c r="T353" s="43"/>
      <c r="U353" s="43"/>
      <c r="V353" s="43"/>
      <c r="W353" s="43"/>
      <c r="X353" s="43"/>
      <c r="Y353" s="56" t="str">
        <f t="shared" si="170"/>
        <v/>
      </c>
      <c r="Z353" s="42"/>
      <c r="AA353" s="42"/>
      <c r="AB353" s="42"/>
      <c r="AC353" s="42"/>
      <c r="AD353" s="42"/>
      <c r="AE353" s="42"/>
      <c r="AF353" s="54" t="e">
        <f t="shared" si="171"/>
        <v>#DIV/0!</v>
      </c>
      <c r="AG353" s="42"/>
      <c r="AH353" s="42"/>
      <c r="AI353" s="42"/>
      <c r="AJ353" s="42"/>
      <c r="AK353" s="42"/>
      <c r="AL353" s="42"/>
      <c r="AM353" s="54" t="str">
        <f t="shared" si="172"/>
        <v/>
      </c>
      <c r="AN353" s="44"/>
      <c r="AO353" s="44"/>
      <c r="AP353" s="44"/>
      <c r="AQ353" s="44"/>
      <c r="AR353" s="44"/>
      <c r="AS353" s="44"/>
      <c r="AT353" s="58" t="str">
        <f t="shared" si="173"/>
        <v/>
      </c>
      <c r="AU353" s="42"/>
      <c r="AV353" s="42"/>
      <c r="AW353" s="42"/>
      <c r="AX353" s="42"/>
      <c r="AY353" s="42"/>
      <c r="AZ353" s="42"/>
      <c r="BA353" s="54" t="str">
        <f t="shared" si="161"/>
        <v/>
      </c>
      <c r="BB353" s="44"/>
      <c r="BC353" s="42"/>
      <c r="BD353" s="42"/>
      <c r="BE353" s="42"/>
      <c r="BF353" s="42"/>
      <c r="BG353" s="42"/>
      <c r="BH353" s="42"/>
      <c r="BI353" s="54" t="str">
        <f t="shared" si="174"/>
        <v/>
      </c>
      <c r="BJ353" s="44"/>
      <c r="BK353" s="44"/>
      <c r="BL353" s="44"/>
      <c r="BM353" s="44"/>
      <c r="BN353" s="44"/>
      <c r="BO353" s="44"/>
      <c r="BP353" s="58" t="str">
        <f t="shared" si="175"/>
        <v/>
      </c>
      <c r="BQ353" s="42"/>
      <c r="BR353" s="42"/>
      <c r="BS353" s="42"/>
      <c r="BT353" s="42"/>
      <c r="BU353" s="42"/>
      <c r="BV353" s="42"/>
      <c r="BW353" s="54" t="str">
        <f t="shared" si="176"/>
        <v/>
      </c>
      <c r="BX353" s="44"/>
      <c r="BY353" s="44"/>
      <c r="BZ353" s="44"/>
      <c r="CA353" s="44"/>
      <c r="CB353" s="44"/>
      <c r="CC353" s="44"/>
      <c r="CD353" s="58" t="str">
        <f t="shared" si="177"/>
        <v/>
      </c>
      <c r="CE353" s="42"/>
      <c r="CF353" s="42"/>
      <c r="CG353" s="42"/>
      <c r="CH353" s="42"/>
      <c r="CI353" s="42"/>
      <c r="CJ353" s="42"/>
      <c r="CK353" s="54" t="str">
        <f t="shared" si="178"/>
        <v/>
      </c>
      <c r="CL353" s="42"/>
      <c r="CM353" s="44"/>
      <c r="CN353" s="44"/>
      <c r="CO353" s="44"/>
      <c r="CP353" s="44"/>
      <c r="CQ353" s="44"/>
      <c r="CR353" s="44"/>
      <c r="CS353" s="44"/>
      <c r="CT353" s="58" t="str">
        <f t="shared" si="179"/>
        <v/>
      </c>
      <c r="CU353" s="44"/>
      <c r="CV353" s="44"/>
      <c r="CW353" s="44"/>
      <c r="CX353" s="44"/>
      <c r="CY353" s="44"/>
      <c r="CZ353" s="44"/>
      <c r="DA353" s="58" t="str">
        <f t="shared" si="180"/>
        <v/>
      </c>
      <c r="DB353" s="65"/>
      <c r="DC353" s="65"/>
      <c r="DD353" s="65"/>
      <c r="DE353" s="65"/>
      <c r="DF353" s="65"/>
      <c r="DG353" s="65"/>
      <c r="DH353" s="58" t="str">
        <f t="shared" si="181"/>
        <v/>
      </c>
      <c r="DI353" s="65"/>
      <c r="DJ353" s="65"/>
      <c r="DK353" s="65"/>
      <c r="DL353" s="65"/>
      <c r="DM353" s="65"/>
      <c r="DN353" s="65"/>
      <c r="DO353" s="58" t="str">
        <f t="shared" si="182"/>
        <v/>
      </c>
      <c r="DP353" s="77"/>
      <c r="DQ353" s="77"/>
      <c r="DR353" s="65"/>
      <c r="DS353" s="65"/>
      <c r="DT353" s="65"/>
      <c r="DU353" s="65"/>
      <c r="DV353" s="65"/>
      <c r="DW353" s="65"/>
      <c r="DX353" s="58" t="str">
        <f t="shared" si="183"/>
        <v/>
      </c>
      <c r="DY353" s="43"/>
      <c r="DZ353" s="43"/>
      <c r="EA353" s="43"/>
      <c r="EB353" s="44" t="str">
        <f t="shared" si="184"/>
        <v/>
      </c>
      <c r="EC353" s="42"/>
      <c r="ED353" s="42"/>
      <c r="EE353" s="42"/>
      <c r="EF353" s="42"/>
      <c r="EG353" s="42"/>
      <c r="EH353" s="42"/>
      <c r="EI353" s="56" t="str">
        <f t="shared" si="162"/>
        <v/>
      </c>
      <c r="EJ353" s="42"/>
      <c r="EK353" s="42"/>
      <c r="EL353" s="42"/>
      <c r="EM353" s="42"/>
      <c r="EN353" s="42"/>
      <c r="EO353" s="42"/>
      <c r="EP353" s="42"/>
      <c r="EQ353" s="54" t="str">
        <f t="shared" si="163"/>
        <v>0</v>
      </c>
      <c r="ER353" s="42"/>
      <c r="ES353" s="42"/>
      <c r="ET353" s="42"/>
      <c r="EU353" s="42"/>
      <c r="EV353" s="42"/>
      <c r="EW353" s="42"/>
      <c r="EX353" s="42"/>
      <c r="EY353" s="54" t="str">
        <f t="shared" si="164"/>
        <v>0</v>
      </c>
      <c r="EZ353" s="42"/>
      <c r="FA353" s="42"/>
      <c r="FB353" s="42"/>
      <c r="FC353" s="42"/>
      <c r="FD353" s="42"/>
      <c r="FE353" s="42"/>
      <c r="FF353" s="42"/>
      <c r="FG353" s="54" t="str">
        <f t="shared" si="165"/>
        <v/>
      </c>
      <c r="FH353" s="42"/>
      <c r="FI353" s="42"/>
      <c r="FJ353" s="42"/>
      <c r="FK353" s="42"/>
      <c r="FL353" s="42"/>
      <c r="FM353" s="42"/>
      <c r="FN353" s="42"/>
      <c r="FO353" s="54" t="str">
        <f t="shared" si="166"/>
        <v/>
      </c>
      <c r="FP353" s="42"/>
      <c r="FQ353" s="42"/>
      <c r="FR353" s="42"/>
      <c r="FS353" s="42"/>
      <c r="FT353" s="42"/>
      <c r="FU353" s="42"/>
      <c r="FV353" s="42"/>
      <c r="FW353" s="54" t="str">
        <f t="shared" si="167"/>
        <v/>
      </c>
      <c r="FX353" s="42"/>
    </row>
    <row r="354" spans="1:180">
      <c r="A354" s="41"/>
      <c r="B354" s="41"/>
      <c r="C354" s="41"/>
      <c r="D354" s="41"/>
      <c r="E354" s="42"/>
      <c r="F354" s="42"/>
      <c r="G354" s="42"/>
      <c r="H354" s="42"/>
      <c r="I354" s="42"/>
      <c r="J354" s="42"/>
      <c r="K354" s="54" t="str">
        <f t="shared" si="168"/>
        <v/>
      </c>
      <c r="L354" s="43"/>
      <c r="M354" s="43"/>
      <c r="N354" s="43"/>
      <c r="O354" s="43"/>
      <c r="P354" s="43"/>
      <c r="Q354" s="43"/>
      <c r="R354" s="54" t="e">
        <f t="shared" si="169"/>
        <v>#DIV/0!</v>
      </c>
      <c r="S354" s="43"/>
      <c r="T354" s="43"/>
      <c r="U354" s="43"/>
      <c r="V354" s="43"/>
      <c r="W354" s="43"/>
      <c r="X354" s="43"/>
      <c r="Y354" s="56" t="str">
        <f t="shared" si="170"/>
        <v/>
      </c>
      <c r="Z354" s="42"/>
      <c r="AA354" s="42"/>
      <c r="AB354" s="42"/>
      <c r="AC354" s="42"/>
      <c r="AD354" s="42"/>
      <c r="AE354" s="42"/>
      <c r="AF354" s="54" t="e">
        <f t="shared" si="171"/>
        <v>#DIV/0!</v>
      </c>
      <c r="AG354" s="42"/>
      <c r="AH354" s="42"/>
      <c r="AI354" s="42"/>
      <c r="AJ354" s="42"/>
      <c r="AK354" s="42"/>
      <c r="AL354" s="42"/>
      <c r="AM354" s="54" t="str">
        <f t="shared" si="172"/>
        <v/>
      </c>
      <c r="AN354" s="44"/>
      <c r="AO354" s="44"/>
      <c r="AP354" s="44"/>
      <c r="AQ354" s="44"/>
      <c r="AR354" s="44"/>
      <c r="AS354" s="44"/>
      <c r="AT354" s="58" t="str">
        <f t="shared" si="173"/>
        <v/>
      </c>
      <c r="AU354" s="42"/>
      <c r="AV354" s="42"/>
      <c r="AW354" s="42"/>
      <c r="AX354" s="42"/>
      <c r="AY354" s="42"/>
      <c r="AZ354" s="42"/>
      <c r="BA354" s="54" t="str">
        <f t="shared" si="161"/>
        <v/>
      </c>
      <c r="BB354" s="44"/>
      <c r="BC354" s="42"/>
      <c r="BD354" s="42"/>
      <c r="BE354" s="42"/>
      <c r="BF354" s="42"/>
      <c r="BG354" s="42"/>
      <c r="BH354" s="42"/>
      <c r="BI354" s="54" t="str">
        <f t="shared" si="174"/>
        <v/>
      </c>
      <c r="BJ354" s="44"/>
      <c r="BK354" s="44"/>
      <c r="BL354" s="44"/>
      <c r="BM354" s="44"/>
      <c r="BN354" s="44"/>
      <c r="BO354" s="44"/>
      <c r="BP354" s="58" t="str">
        <f t="shared" si="175"/>
        <v/>
      </c>
      <c r="BQ354" s="42"/>
      <c r="BR354" s="42"/>
      <c r="BS354" s="42"/>
      <c r="BT354" s="42"/>
      <c r="BU354" s="42"/>
      <c r="BV354" s="42"/>
      <c r="BW354" s="54" t="str">
        <f t="shared" si="176"/>
        <v/>
      </c>
      <c r="BX354" s="44"/>
      <c r="BY354" s="44"/>
      <c r="BZ354" s="44"/>
      <c r="CA354" s="44"/>
      <c r="CB354" s="44"/>
      <c r="CC354" s="44"/>
      <c r="CD354" s="58" t="str">
        <f t="shared" si="177"/>
        <v/>
      </c>
      <c r="CE354" s="42"/>
      <c r="CF354" s="42"/>
      <c r="CG354" s="42"/>
      <c r="CH354" s="42"/>
      <c r="CI354" s="42"/>
      <c r="CJ354" s="42"/>
      <c r="CK354" s="54" t="str">
        <f t="shared" si="178"/>
        <v/>
      </c>
      <c r="CL354" s="42"/>
      <c r="CM354" s="44"/>
      <c r="CN354" s="44"/>
      <c r="CO354" s="44"/>
      <c r="CP354" s="44"/>
      <c r="CQ354" s="44"/>
      <c r="CR354" s="44"/>
      <c r="CS354" s="44"/>
      <c r="CT354" s="58" t="str">
        <f t="shared" si="179"/>
        <v/>
      </c>
      <c r="CU354" s="44"/>
      <c r="CV354" s="44"/>
      <c r="CW354" s="44"/>
      <c r="CX354" s="44"/>
      <c r="CY354" s="44"/>
      <c r="CZ354" s="44"/>
      <c r="DA354" s="58" t="str">
        <f t="shared" si="180"/>
        <v/>
      </c>
      <c r="DB354" s="65"/>
      <c r="DC354" s="65"/>
      <c r="DD354" s="65"/>
      <c r="DE354" s="65"/>
      <c r="DF354" s="65"/>
      <c r="DG354" s="65"/>
      <c r="DH354" s="58" t="str">
        <f t="shared" si="181"/>
        <v/>
      </c>
      <c r="DI354" s="65"/>
      <c r="DJ354" s="65"/>
      <c r="DK354" s="65"/>
      <c r="DL354" s="65"/>
      <c r="DM354" s="65"/>
      <c r="DN354" s="65"/>
      <c r="DO354" s="58" t="str">
        <f t="shared" si="182"/>
        <v/>
      </c>
      <c r="DP354" s="77"/>
      <c r="DQ354" s="77"/>
      <c r="DR354" s="65"/>
      <c r="DS354" s="65"/>
      <c r="DT354" s="65"/>
      <c r="DU354" s="65"/>
      <c r="DV354" s="65"/>
      <c r="DW354" s="65"/>
      <c r="DX354" s="58" t="str">
        <f t="shared" si="183"/>
        <v/>
      </c>
      <c r="DY354" s="43"/>
      <c r="DZ354" s="43"/>
      <c r="EA354" s="43"/>
      <c r="EB354" s="44" t="str">
        <f t="shared" si="184"/>
        <v/>
      </c>
      <c r="EC354" s="42"/>
      <c r="ED354" s="42"/>
      <c r="EE354" s="42"/>
      <c r="EF354" s="42"/>
      <c r="EG354" s="42"/>
      <c r="EH354" s="42"/>
      <c r="EI354" s="56" t="str">
        <f t="shared" si="162"/>
        <v/>
      </c>
      <c r="EJ354" s="42"/>
      <c r="EK354" s="42"/>
      <c r="EL354" s="42"/>
      <c r="EM354" s="42"/>
      <c r="EN354" s="42"/>
      <c r="EO354" s="42"/>
      <c r="EP354" s="42"/>
      <c r="EQ354" s="54" t="str">
        <f t="shared" si="163"/>
        <v>0</v>
      </c>
      <c r="ER354" s="42"/>
      <c r="ES354" s="42"/>
      <c r="ET354" s="42"/>
      <c r="EU354" s="42"/>
      <c r="EV354" s="42"/>
      <c r="EW354" s="42"/>
      <c r="EX354" s="42"/>
      <c r="EY354" s="54" t="str">
        <f t="shared" si="164"/>
        <v>0</v>
      </c>
      <c r="EZ354" s="42"/>
      <c r="FA354" s="42"/>
      <c r="FB354" s="42"/>
      <c r="FC354" s="42"/>
      <c r="FD354" s="42"/>
      <c r="FE354" s="42"/>
      <c r="FF354" s="42"/>
      <c r="FG354" s="54" t="str">
        <f t="shared" si="165"/>
        <v/>
      </c>
      <c r="FH354" s="42"/>
      <c r="FI354" s="42"/>
      <c r="FJ354" s="42"/>
      <c r="FK354" s="42"/>
      <c r="FL354" s="42"/>
      <c r="FM354" s="42"/>
      <c r="FN354" s="42"/>
      <c r="FO354" s="54" t="str">
        <f t="shared" si="166"/>
        <v/>
      </c>
      <c r="FP354" s="42"/>
      <c r="FQ354" s="42"/>
      <c r="FR354" s="42"/>
      <c r="FS354" s="42"/>
      <c r="FT354" s="42"/>
      <c r="FU354" s="42"/>
      <c r="FV354" s="42"/>
      <c r="FW354" s="54" t="str">
        <f t="shared" si="167"/>
        <v/>
      </c>
      <c r="FX354" s="42"/>
    </row>
    <row r="355" spans="1:180">
      <c r="A355" s="41"/>
      <c r="B355" s="41"/>
      <c r="C355" s="41"/>
      <c r="D355" s="41"/>
      <c r="E355" s="42"/>
      <c r="F355" s="42"/>
      <c r="G355" s="42"/>
      <c r="H355" s="42"/>
      <c r="I355" s="42"/>
      <c r="J355" s="42"/>
      <c r="K355" s="54" t="str">
        <f t="shared" si="168"/>
        <v/>
      </c>
      <c r="L355" s="43"/>
      <c r="M355" s="43"/>
      <c r="N355" s="43"/>
      <c r="O355" s="43"/>
      <c r="P355" s="43"/>
      <c r="Q355" s="43"/>
      <c r="R355" s="54" t="e">
        <f t="shared" si="169"/>
        <v>#DIV/0!</v>
      </c>
      <c r="S355" s="43"/>
      <c r="T355" s="43"/>
      <c r="U355" s="43"/>
      <c r="V355" s="43"/>
      <c r="W355" s="43"/>
      <c r="X355" s="43"/>
      <c r="Y355" s="56" t="str">
        <f t="shared" si="170"/>
        <v/>
      </c>
      <c r="Z355" s="42"/>
      <c r="AA355" s="42"/>
      <c r="AB355" s="42"/>
      <c r="AC355" s="42"/>
      <c r="AD355" s="42"/>
      <c r="AE355" s="42"/>
      <c r="AF355" s="54" t="e">
        <f t="shared" si="171"/>
        <v>#DIV/0!</v>
      </c>
      <c r="AG355" s="42"/>
      <c r="AH355" s="42"/>
      <c r="AI355" s="42"/>
      <c r="AJ355" s="42"/>
      <c r="AK355" s="42"/>
      <c r="AL355" s="42"/>
      <c r="AM355" s="54" t="str">
        <f t="shared" si="172"/>
        <v/>
      </c>
      <c r="AN355" s="44"/>
      <c r="AO355" s="44"/>
      <c r="AP355" s="44"/>
      <c r="AQ355" s="44"/>
      <c r="AR355" s="44"/>
      <c r="AS355" s="44"/>
      <c r="AT355" s="58" t="str">
        <f t="shared" si="173"/>
        <v/>
      </c>
      <c r="AU355" s="42"/>
      <c r="AV355" s="42"/>
      <c r="AW355" s="42"/>
      <c r="AX355" s="42"/>
      <c r="AY355" s="42"/>
      <c r="AZ355" s="42"/>
      <c r="BA355" s="54" t="str">
        <f t="shared" si="161"/>
        <v/>
      </c>
      <c r="BB355" s="44"/>
      <c r="BC355" s="42"/>
      <c r="BD355" s="42"/>
      <c r="BE355" s="42"/>
      <c r="BF355" s="42"/>
      <c r="BG355" s="42"/>
      <c r="BH355" s="42"/>
      <c r="BI355" s="54" t="str">
        <f t="shared" si="174"/>
        <v/>
      </c>
      <c r="BJ355" s="44"/>
      <c r="BK355" s="44"/>
      <c r="BL355" s="44"/>
      <c r="BM355" s="44"/>
      <c r="BN355" s="44"/>
      <c r="BO355" s="44"/>
      <c r="BP355" s="58" t="str">
        <f t="shared" si="175"/>
        <v/>
      </c>
      <c r="BQ355" s="42"/>
      <c r="BR355" s="42"/>
      <c r="BS355" s="42"/>
      <c r="BT355" s="42"/>
      <c r="BU355" s="42"/>
      <c r="BV355" s="42"/>
      <c r="BW355" s="54" t="str">
        <f t="shared" si="176"/>
        <v/>
      </c>
      <c r="BX355" s="44"/>
      <c r="BY355" s="44"/>
      <c r="BZ355" s="44"/>
      <c r="CA355" s="44"/>
      <c r="CB355" s="44"/>
      <c r="CC355" s="44"/>
      <c r="CD355" s="58" t="str">
        <f t="shared" si="177"/>
        <v/>
      </c>
      <c r="CE355" s="42"/>
      <c r="CF355" s="42"/>
      <c r="CG355" s="42"/>
      <c r="CH355" s="42"/>
      <c r="CI355" s="42"/>
      <c r="CJ355" s="42"/>
      <c r="CK355" s="54" t="str">
        <f t="shared" si="178"/>
        <v/>
      </c>
      <c r="CL355" s="42"/>
      <c r="CM355" s="44"/>
      <c r="CN355" s="44"/>
      <c r="CO355" s="44"/>
      <c r="CP355" s="44"/>
      <c r="CQ355" s="44"/>
      <c r="CR355" s="44"/>
      <c r="CS355" s="44"/>
      <c r="CT355" s="58" t="str">
        <f t="shared" si="179"/>
        <v/>
      </c>
      <c r="CU355" s="44"/>
      <c r="CV355" s="44"/>
      <c r="CW355" s="44"/>
      <c r="CX355" s="44"/>
      <c r="CY355" s="44"/>
      <c r="CZ355" s="44"/>
      <c r="DA355" s="58" t="str">
        <f t="shared" si="180"/>
        <v/>
      </c>
      <c r="DB355" s="65"/>
      <c r="DC355" s="65"/>
      <c r="DD355" s="65"/>
      <c r="DE355" s="65"/>
      <c r="DF355" s="65"/>
      <c r="DG355" s="65"/>
      <c r="DH355" s="58" t="str">
        <f t="shared" si="181"/>
        <v/>
      </c>
      <c r="DI355" s="65"/>
      <c r="DJ355" s="65"/>
      <c r="DK355" s="65"/>
      <c r="DL355" s="65"/>
      <c r="DM355" s="65"/>
      <c r="DN355" s="65"/>
      <c r="DO355" s="58" t="str">
        <f t="shared" si="182"/>
        <v/>
      </c>
      <c r="DP355" s="77"/>
      <c r="DQ355" s="77"/>
      <c r="DR355" s="65"/>
      <c r="DS355" s="65"/>
      <c r="DT355" s="65"/>
      <c r="DU355" s="65"/>
      <c r="DV355" s="65"/>
      <c r="DW355" s="65"/>
      <c r="DX355" s="58" t="str">
        <f t="shared" si="183"/>
        <v/>
      </c>
      <c r="DY355" s="43"/>
      <c r="DZ355" s="43"/>
      <c r="EA355" s="43"/>
      <c r="EB355" s="44" t="str">
        <f t="shared" si="184"/>
        <v/>
      </c>
      <c r="EC355" s="42"/>
      <c r="ED355" s="42"/>
      <c r="EE355" s="42"/>
      <c r="EF355" s="42"/>
      <c r="EG355" s="42"/>
      <c r="EH355" s="42"/>
      <c r="EI355" s="56" t="str">
        <f t="shared" si="162"/>
        <v/>
      </c>
      <c r="EJ355" s="42"/>
      <c r="EK355" s="42"/>
      <c r="EL355" s="42"/>
      <c r="EM355" s="42"/>
      <c r="EN355" s="42"/>
      <c r="EO355" s="42"/>
      <c r="EP355" s="42"/>
      <c r="EQ355" s="54" t="str">
        <f t="shared" si="163"/>
        <v>0</v>
      </c>
      <c r="ER355" s="42"/>
      <c r="ES355" s="42"/>
      <c r="ET355" s="42"/>
      <c r="EU355" s="42"/>
      <c r="EV355" s="42"/>
      <c r="EW355" s="42"/>
      <c r="EX355" s="42"/>
      <c r="EY355" s="54" t="str">
        <f t="shared" si="164"/>
        <v>0</v>
      </c>
      <c r="EZ355" s="42"/>
      <c r="FA355" s="42"/>
      <c r="FB355" s="42"/>
      <c r="FC355" s="42"/>
      <c r="FD355" s="42"/>
      <c r="FE355" s="42"/>
      <c r="FF355" s="42"/>
      <c r="FG355" s="54" t="str">
        <f t="shared" si="165"/>
        <v/>
      </c>
      <c r="FH355" s="42"/>
      <c r="FI355" s="42"/>
      <c r="FJ355" s="42"/>
      <c r="FK355" s="42"/>
      <c r="FL355" s="42"/>
      <c r="FM355" s="42"/>
      <c r="FN355" s="42"/>
      <c r="FO355" s="54" t="str">
        <f t="shared" si="166"/>
        <v/>
      </c>
      <c r="FP355" s="42"/>
      <c r="FQ355" s="42"/>
      <c r="FR355" s="42"/>
      <c r="FS355" s="42"/>
      <c r="FT355" s="42"/>
      <c r="FU355" s="42"/>
      <c r="FV355" s="42"/>
      <c r="FW355" s="54" t="str">
        <f t="shared" si="167"/>
        <v/>
      </c>
      <c r="FX355" s="42"/>
    </row>
    <row r="356" spans="1:180">
      <c r="A356" s="41"/>
      <c r="B356" s="41"/>
      <c r="C356" s="41"/>
      <c r="D356" s="41"/>
      <c r="E356" s="42"/>
      <c r="F356" s="42"/>
      <c r="G356" s="42"/>
      <c r="H356" s="42"/>
      <c r="I356" s="42"/>
      <c r="J356" s="42"/>
      <c r="K356" s="54" t="str">
        <f t="shared" si="168"/>
        <v/>
      </c>
      <c r="L356" s="43"/>
      <c r="M356" s="43"/>
      <c r="N356" s="43"/>
      <c r="O356" s="43"/>
      <c r="P356" s="43"/>
      <c r="Q356" s="43"/>
      <c r="R356" s="54" t="e">
        <f t="shared" si="169"/>
        <v>#DIV/0!</v>
      </c>
      <c r="S356" s="43"/>
      <c r="T356" s="43"/>
      <c r="U356" s="43"/>
      <c r="V356" s="43"/>
      <c r="W356" s="43"/>
      <c r="X356" s="43"/>
      <c r="Y356" s="56" t="str">
        <f t="shared" si="170"/>
        <v/>
      </c>
      <c r="Z356" s="42"/>
      <c r="AA356" s="42"/>
      <c r="AB356" s="42"/>
      <c r="AC356" s="42"/>
      <c r="AD356" s="42"/>
      <c r="AE356" s="42"/>
      <c r="AF356" s="54" t="e">
        <f t="shared" si="171"/>
        <v>#DIV/0!</v>
      </c>
      <c r="AG356" s="42"/>
      <c r="AH356" s="42"/>
      <c r="AI356" s="42"/>
      <c r="AJ356" s="42"/>
      <c r="AK356" s="42"/>
      <c r="AL356" s="42"/>
      <c r="AM356" s="54" t="str">
        <f t="shared" si="172"/>
        <v/>
      </c>
      <c r="AN356" s="44"/>
      <c r="AO356" s="44"/>
      <c r="AP356" s="44"/>
      <c r="AQ356" s="44"/>
      <c r="AR356" s="44"/>
      <c r="AS356" s="44"/>
      <c r="AT356" s="58" t="str">
        <f t="shared" si="173"/>
        <v/>
      </c>
      <c r="AU356" s="42"/>
      <c r="AV356" s="42"/>
      <c r="AW356" s="42"/>
      <c r="AX356" s="42"/>
      <c r="AY356" s="42"/>
      <c r="AZ356" s="42"/>
      <c r="BA356" s="54" t="str">
        <f t="shared" si="161"/>
        <v/>
      </c>
      <c r="BB356" s="44"/>
      <c r="BC356" s="42"/>
      <c r="BD356" s="42"/>
      <c r="BE356" s="42"/>
      <c r="BF356" s="42"/>
      <c r="BG356" s="42"/>
      <c r="BH356" s="42"/>
      <c r="BI356" s="54" t="str">
        <f t="shared" si="174"/>
        <v/>
      </c>
      <c r="BJ356" s="44"/>
      <c r="BK356" s="44"/>
      <c r="BL356" s="44"/>
      <c r="BM356" s="44"/>
      <c r="BN356" s="44"/>
      <c r="BO356" s="44"/>
      <c r="BP356" s="58" t="str">
        <f t="shared" si="175"/>
        <v/>
      </c>
      <c r="BQ356" s="42"/>
      <c r="BR356" s="42"/>
      <c r="BS356" s="42"/>
      <c r="BT356" s="42"/>
      <c r="BU356" s="42"/>
      <c r="BV356" s="42"/>
      <c r="BW356" s="54" t="str">
        <f t="shared" si="176"/>
        <v/>
      </c>
      <c r="BX356" s="44"/>
      <c r="BY356" s="44"/>
      <c r="BZ356" s="44"/>
      <c r="CA356" s="44"/>
      <c r="CB356" s="44"/>
      <c r="CC356" s="44"/>
      <c r="CD356" s="58" t="str">
        <f t="shared" si="177"/>
        <v/>
      </c>
      <c r="CE356" s="42"/>
      <c r="CF356" s="42"/>
      <c r="CG356" s="42"/>
      <c r="CH356" s="42"/>
      <c r="CI356" s="42"/>
      <c r="CJ356" s="42"/>
      <c r="CK356" s="54" t="str">
        <f t="shared" si="178"/>
        <v/>
      </c>
      <c r="CL356" s="42"/>
      <c r="CM356" s="44"/>
      <c r="CN356" s="44"/>
      <c r="CO356" s="44"/>
      <c r="CP356" s="44"/>
      <c r="CQ356" s="44"/>
      <c r="CR356" s="44"/>
      <c r="CS356" s="44"/>
      <c r="CT356" s="58" t="str">
        <f t="shared" si="179"/>
        <v/>
      </c>
      <c r="CU356" s="44"/>
      <c r="CV356" s="44"/>
      <c r="CW356" s="44"/>
      <c r="CX356" s="44"/>
      <c r="CY356" s="44"/>
      <c r="CZ356" s="44"/>
      <c r="DA356" s="58" t="str">
        <f t="shared" si="180"/>
        <v/>
      </c>
      <c r="DB356" s="65"/>
      <c r="DC356" s="65"/>
      <c r="DD356" s="65"/>
      <c r="DE356" s="65"/>
      <c r="DF356" s="65"/>
      <c r="DG356" s="65"/>
      <c r="DH356" s="58" t="str">
        <f t="shared" si="181"/>
        <v/>
      </c>
      <c r="DI356" s="65"/>
      <c r="DJ356" s="65"/>
      <c r="DK356" s="65"/>
      <c r="DL356" s="65"/>
      <c r="DM356" s="65"/>
      <c r="DN356" s="65"/>
      <c r="DO356" s="58" t="str">
        <f t="shared" si="182"/>
        <v/>
      </c>
      <c r="DP356" s="77"/>
      <c r="DQ356" s="77"/>
      <c r="DR356" s="65"/>
      <c r="DS356" s="65"/>
      <c r="DT356" s="65"/>
      <c r="DU356" s="65"/>
      <c r="DV356" s="65"/>
      <c r="DW356" s="65"/>
      <c r="DX356" s="58" t="str">
        <f t="shared" si="183"/>
        <v/>
      </c>
      <c r="DY356" s="43"/>
      <c r="DZ356" s="43"/>
      <c r="EA356" s="43"/>
      <c r="EB356" s="44" t="str">
        <f t="shared" si="184"/>
        <v/>
      </c>
      <c r="EC356" s="42"/>
      <c r="ED356" s="42"/>
      <c r="EE356" s="42"/>
      <c r="EF356" s="42"/>
      <c r="EG356" s="42"/>
      <c r="EH356" s="42"/>
      <c r="EI356" s="56" t="str">
        <f t="shared" si="162"/>
        <v/>
      </c>
      <c r="EJ356" s="42"/>
      <c r="EK356" s="42"/>
      <c r="EL356" s="42"/>
      <c r="EM356" s="42"/>
      <c r="EN356" s="42"/>
      <c r="EO356" s="42"/>
      <c r="EP356" s="42"/>
      <c r="EQ356" s="54" t="str">
        <f t="shared" si="163"/>
        <v>0</v>
      </c>
      <c r="ER356" s="42"/>
      <c r="ES356" s="42"/>
      <c r="ET356" s="42"/>
      <c r="EU356" s="42"/>
      <c r="EV356" s="42"/>
      <c r="EW356" s="42"/>
      <c r="EX356" s="42"/>
      <c r="EY356" s="54" t="str">
        <f t="shared" si="164"/>
        <v>0</v>
      </c>
      <c r="EZ356" s="42"/>
      <c r="FA356" s="42"/>
      <c r="FB356" s="42"/>
      <c r="FC356" s="42"/>
      <c r="FD356" s="42"/>
      <c r="FE356" s="42"/>
      <c r="FF356" s="42"/>
      <c r="FG356" s="54" t="str">
        <f t="shared" si="165"/>
        <v/>
      </c>
      <c r="FH356" s="42"/>
      <c r="FI356" s="42"/>
      <c r="FJ356" s="42"/>
      <c r="FK356" s="42"/>
      <c r="FL356" s="42"/>
      <c r="FM356" s="42"/>
      <c r="FN356" s="42"/>
      <c r="FO356" s="54" t="str">
        <f t="shared" si="166"/>
        <v/>
      </c>
      <c r="FP356" s="42"/>
      <c r="FQ356" s="42"/>
      <c r="FR356" s="42"/>
      <c r="FS356" s="42"/>
      <c r="FT356" s="42"/>
      <c r="FU356" s="42"/>
      <c r="FV356" s="42"/>
      <c r="FW356" s="54" t="str">
        <f t="shared" si="167"/>
        <v/>
      </c>
      <c r="FX356" s="42"/>
    </row>
    <row r="357" spans="1:180">
      <c r="A357" s="41"/>
      <c r="B357" s="41"/>
      <c r="C357" s="41"/>
      <c r="D357" s="41"/>
      <c r="E357" s="42"/>
      <c r="F357" s="42"/>
      <c r="G357" s="42"/>
      <c r="H357" s="42"/>
      <c r="I357" s="42"/>
      <c r="J357" s="42"/>
      <c r="K357" s="54" t="str">
        <f t="shared" si="168"/>
        <v/>
      </c>
      <c r="L357" s="43"/>
      <c r="M357" s="43"/>
      <c r="N357" s="43"/>
      <c r="O357" s="43"/>
      <c r="P357" s="43"/>
      <c r="Q357" s="43"/>
      <c r="R357" s="54" t="e">
        <f t="shared" si="169"/>
        <v>#DIV/0!</v>
      </c>
      <c r="S357" s="43"/>
      <c r="T357" s="43"/>
      <c r="U357" s="43"/>
      <c r="V357" s="43"/>
      <c r="W357" s="43"/>
      <c r="X357" s="43"/>
      <c r="Y357" s="56" t="str">
        <f t="shared" si="170"/>
        <v/>
      </c>
      <c r="Z357" s="42"/>
      <c r="AA357" s="42"/>
      <c r="AB357" s="42"/>
      <c r="AC357" s="42"/>
      <c r="AD357" s="42"/>
      <c r="AE357" s="42"/>
      <c r="AF357" s="54" t="e">
        <f t="shared" si="171"/>
        <v>#DIV/0!</v>
      </c>
      <c r="AG357" s="42"/>
      <c r="AH357" s="42"/>
      <c r="AI357" s="42"/>
      <c r="AJ357" s="42"/>
      <c r="AK357" s="42"/>
      <c r="AL357" s="42"/>
      <c r="AM357" s="54" t="str">
        <f t="shared" si="172"/>
        <v/>
      </c>
      <c r="AN357" s="44"/>
      <c r="AO357" s="44"/>
      <c r="AP357" s="44"/>
      <c r="AQ357" s="44"/>
      <c r="AR357" s="44"/>
      <c r="AS357" s="44"/>
      <c r="AT357" s="58" t="str">
        <f t="shared" si="173"/>
        <v/>
      </c>
      <c r="AU357" s="42"/>
      <c r="AV357" s="42"/>
      <c r="AW357" s="42"/>
      <c r="AX357" s="42"/>
      <c r="AY357" s="42"/>
      <c r="AZ357" s="42"/>
      <c r="BA357" s="54" t="str">
        <f t="shared" si="161"/>
        <v/>
      </c>
      <c r="BB357" s="44"/>
      <c r="BC357" s="42"/>
      <c r="BD357" s="42"/>
      <c r="BE357" s="42"/>
      <c r="BF357" s="42"/>
      <c r="BG357" s="42"/>
      <c r="BH357" s="42"/>
      <c r="BI357" s="54" t="str">
        <f t="shared" si="174"/>
        <v/>
      </c>
      <c r="BJ357" s="44"/>
      <c r="BK357" s="44"/>
      <c r="BL357" s="44"/>
      <c r="BM357" s="44"/>
      <c r="BN357" s="44"/>
      <c r="BO357" s="44"/>
      <c r="BP357" s="58" t="str">
        <f t="shared" si="175"/>
        <v/>
      </c>
      <c r="BQ357" s="42"/>
      <c r="BR357" s="42"/>
      <c r="BS357" s="42"/>
      <c r="BT357" s="42"/>
      <c r="BU357" s="42"/>
      <c r="BV357" s="42"/>
      <c r="BW357" s="54" t="str">
        <f t="shared" si="176"/>
        <v/>
      </c>
      <c r="BX357" s="44"/>
      <c r="BY357" s="44"/>
      <c r="BZ357" s="44"/>
      <c r="CA357" s="44"/>
      <c r="CB357" s="44"/>
      <c r="CC357" s="44"/>
      <c r="CD357" s="58" t="str">
        <f t="shared" si="177"/>
        <v/>
      </c>
      <c r="CE357" s="42"/>
      <c r="CF357" s="42"/>
      <c r="CG357" s="42"/>
      <c r="CH357" s="42"/>
      <c r="CI357" s="42"/>
      <c r="CJ357" s="42"/>
      <c r="CK357" s="54" t="str">
        <f t="shared" si="178"/>
        <v/>
      </c>
      <c r="CL357" s="42"/>
      <c r="CM357" s="44"/>
      <c r="CN357" s="44"/>
      <c r="CO357" s="44"/>
      <c r="CP357" s="44"/>
      <c r="CQ357" s="44"/>
      <c r="CR357" s="44"/>
      <c r="CS357" s="44"/>
      <c r="CT357" s="58" t="str">
        <f t="shared" si="179"/>
        <v/>
      </c>
      <c r="CU357" s="44"/>
      <c r="CV357" s="44"/>
      <c r="CW357" s="44"/>
      <c r="CX357" s="44"/>
      <c r="CY357" s="44"/>
      <c r="CZ357" s="44"/>
      <c r="DA357" s="58" t="str">
        <f t="shared" si="180"/>
        <v/>
      </c>
      <c r="DB357" s="65"/>
      <c r="DC357" s="65"/>
      <c r="DD357" s="65"/>
      <c r="DE357" s="65"/>
      <c r="DF357" s="65"/>
      <c r="DG357" s="65"/>
      <c r="DH357" s="58" t="str">
        <f t="shared" si="181"/>
        <v/>
      </c>
      <c r="DI357" s="65"/>
      <c r="DJ357" s="65"/>
      <c r="DK357" s="65"/>
      <c r="DL357" s="65"/>
      <c r="DM357" s="65"/>
      <c r="DN357" s="65"/>
      <c r="DO357" s="58" t="str">
        <f t="shared" si="182"/>
        <v/>
      </c>
      <c r="DP357" s="77"/>
      <c r="DQ357" s="77"/>
      <c r="DR357" s="65"/>
      <c r="DS357" s="65"/>
      <c r="DT357" s="65"/>
      <c r="DU357" s="65"/>
      <c r="DV357" s="65"/>
      <c r="DW357" s="65"/>
      <c r="DX357" s="58" t="str">
        <f t="shared" si="183"/>
        <v/>
      </c>
      <c r="DY357" s="43"/>
      <c r="DZ357" s="43"/>
      <c r="EA357" s="43"/>
      <c r="EB357" s="44" t="str">
        <f t="shared" si="184"/>
        <v/>
      </c>
      <c r="EC357" s="42"/>
      <c r="ED357" s="42"/>
      <c r="EE357" s="42"/>
      <c r="EF357" s="42"/>
      <c r="EG357" s="42"/>
      <c r="EH357" s="42"/>
      <c r="EI357" s="56" t="str">
        <f t="shared" si="162"/>
        <v/>
      </c>
      <c r="EJ357" s="42"/>
      <c r="EK357" s="42"/>
      <c r="EL357" s="42"/>
      <c r="EM357" s="42"/>
      <c r="EN357" s="42"/>
      <c r="EO357" s="42"/>
      <c r="EP357" s="42"/>
      <c r="EQ357" s="54" t="str">
        <f t="shared" si="163"/>
        <v>0</v>
      </c>
      <c r="ER357" s="42"/>
      <c r="ES357" s="42"/>
      <c r="ET357" s="42"/>
      <c r="EU357" s="42"/>
      <c r="EV357" s="42"/>
      <c r="EW357" s="42"/>
      <c r="EX357" s="42"/>
      <c r="EY357" s="54" t="str">
        <f t="shared" si="164"/>
        <v>0</v>
      </c>
      <c r="EZ357" s="42"/>
      <c r="FA357" s="42"/>
      <c r="FB357" s="42"/>
      <c r="FC357" s="42"/>
      <c r="FD357" s="42"/>
      <c r="FE357" s="42"/>
      <c r="FF357" s="42"/>
      <c r="FG357" s="54" t="str">
        <f t="shared" si="165"/>
        <v/>
      </c>
      <c r="FH357" s="42"/>
      <c r="FI357" s="42"/>
      <c r="FJ357" s="42"/>
      <c r="FK357" s="42"/>
      <c r="FL357" s="42"/>
      <c r="FM357" s="42"/>
      <c r="FN357" s="42"/>
      <c r="FO357" s="54" t="str">
        <f t="shared" si="166"/>
        <v/>
      </c>
      <c r="FP357" s="42"/>
      <c r="FQ357" s="42"/>
      <c r="FR357" s="42"/>
      <c r="FS357" s="42"/>
      <c r="FT357" s="42"/>
      <c r="FU357" s="42"/>
      <c r="FV357" s="42"/>
      <c r="FW357" s="54" t="str">
        <f t="shared" si="167"/>
        <v/>
      </c>
      <c r="FX357" s="42"/>
    </row>
    <row r="358" spans="1:180">
      <c r="A358" s="41"/>
      <c r="B358" s="41"/>
      <c r="C358" s="41"/>
      <c r="D358" s="41"/>
      <c r="E358" s="42"/>
      <c r="F358" s="42"/>
      <c r="G358" s="42"/>
      <c r="H358" s="42"/>
      <c r="I358" s="42"/>
      <c r="J358" s="42"/>
      <c r="K358" s="54" t="str">
        <f t="shared" si="168"/>
        <v/>
      </c>
      <c r="L358" s="43"/>
      <c r="M358" s="43"/>
      <c r="N358" s="43"/>
      <c r="O358" s="43"/>
      <c r="P358" s="43"/>
      <c r="Q358" s="43"/>
      <c r="R358" s="54" t="e">
        <f t="shared" si="169"/>
        <v>#DIV/0!</v>
      </c>
      <c r="S358" s="43"/>
      <c r="T358" s="43"/>
      <c r="U358" s="43"/>
      <c r="V358" s="43"/>
      <c r="W358" s="43"/>
      <c r="X358" s="43"/>
      <c r="Y358" s="56" t="str">
        <f t="shared" si="170"/>
        <v/>
      </c>
      <c r="Z358" s="42"/>
      <c r="AA358" s="42"/>
      <c r="AB358" s="42"/>
      <c r="AC358" s="42"/>
      <c r="AD358" s="42"/>
      <c r="AE358" s="42"/>
      <c r="AF358" s="54" t="e">
        <f t="shared" si="171"/>
        <v>#DIV/0!</v>
      </c>
      <c r="AG358" s="42"/>
      <c r="AH358" s="42"/>
      <c r="AI358" s="42"/>
      <c r="AJ358" s="42"/>
      <c r="AK358" s="42"/>
      <c r="AL358" s="42"/>
      <c r="AM358" s="54" t="str">
        <f t="shared" si="172"/>
        <v/>
      </c>
      <c r="AN358" s="44"/>
      <c r="AO358" s="44"/>
      <c r="AP358" s="44"/>
      <c r="AQ358" s="44"/>
      <c r="AR358" s="44"/>
      <c r="AS358" s="44"/>
      <c r="AT358" s="58" t="str">
        <f t="shared" si="173"/>
        <v/>
      </c>
      <c r="AU358" s="42"/>
      <c r="AV358" s="42"/>
      <c r="AW358" s="42"/>
      <c r="AX358" s="42"/>
      <c r="AY358" s="42"/>
      <c r="AZ358" s="42"/>
      <c r="BA358" s="54" t="str">
        <f t="shared" si="161"/>
        <v/>
      </c>
      <c r="BB358" s="44"/>
      <c r="BC358" s="42"/>
      <c r="BD358" s="42"/>
      <c r="BE358" s="42"/>
      <c r="BF358" s="42"/>
      <c r="BG358" s="42"/>
      <c r="BH358" s="42"/>
      <c r="BI358" s="54" t="str">
        <f t="shared" si="174"/>
        <v/>
      </c>
      <c r="BJ358" s="44"/>
      <c r="BK358" s="44"/>
      <c r="BL358" s="44"/>
      <c r="BM358" s="44"/>
      <c r="BN358" s="44"/>
      <c r="BO358" s="44"/>
      <c r="BP358" s="58" t="str">
        <f t="shared" si="175"/>
        <v/>
      </c>
      <c r="BQ358" s="42"/>
      <c r="BR358" s="42"/>
      <c r="BS358" s="42"/>
      <c r="BT358" s="42"/>
      <c r="BU358" s="42"/>
      <c r="BV358" s="42"/>
      <c r="BW358" s="54" t="str">
        <f t="shared" si="176"/>
        <v/>
      </c>
      <c r="BX358" s="44"/>
      <c r="BY358" s="44"/>
      <c r="BZ358" s="44"/>
      <c r="CA358" s="44"/>
      <c r="CB358" s="44"/>
      <c r="CC358" s="44"/>
      <c r="CD358" s="58" t="str">
        <f t="shared" si="177"/>
        <v/>
      </c>
      <c r="CE358" s="42"/>
      <c r="CF358" s="42"/>
      <c r="CG358" s="42"/>
      <c r="CH358" s="42"/>
      <c r="CI358" s="42"/>
      <c r="CJ358" s="42"/>
      <c r="CK358" s="54" t="str">
        <f t="shared" si="178"/>
        <v/>
      </c>
      <c r="CL358" s="42"/>
      <c r="CM358" s="44"/>
      <c r="CN358" s="44"/>
      <c r="CO358" s="44"/>
      <c r="CP358" s="44"/>
      <c r="CQ358" s="44"/>
      <c r="CR358" s="44"/>
      <c r="CS358" s="44"/>
      <c r="CT358" s="58" t="str">
        <f t="shared" si="179"/>
        <v/>
      </c>
      <c r="CU358" s="44"/>
      <c r="CV358" s="44"/>
      <c r="CW358" s="44"/>
      <c r="CX358" s="44"/>
      <c r="CY358" s="44"/>
      <c r="CZ358" s="44"/>
      <c r="DA358" s="58" t="str">
        <f t="shared" si="180"/>
        <v/>
      </c>
      <c r="DB358" s="65"/>
      <c r="DC358" s="65"/>
      <c r="DD358" s="65"/>
      <c r="DE358" s="65"/>
      <c r="DF358" s="65"/>
      <c r="DG358" s="65"/>
      <c r="DH358" s="58" t="str">
        <f t="shared" si="181"/>
        <v/>
      </c>
      <c r="DI358" s="65"/>
      <c r="DJ358" s="65"/>
      <c r="DK358" s="65"/>
      <c r="DL358" s="65"/>
      <c r="DM358" s="65"/>
      <c r="DN358" s="65"/>
      <c r="DO358" s="58" t="str">
        <f t="shared" si="182"/>
        <v/>
      </c>
      <c r="DP358" s="77"/>
      <c r="DQ358" s="77"/>
      <c r="DR358" s="65"/>
      <c r="DS358" s="65"/>
      <c r="DT358" s="65"/>
      <c r="DU358" s="65"/>
      <c r="DV358" s="65"/>
      <c r="DW358" s="65"/>
      <c r="DX358" s="58" t="str">
        <f t="shared" si="183"/>
        <v/>
      </c>
      <c r="DY358" s="43"/>
      <c r="DZ358" s="43"/>
      <c r="EA358" s="43"/>
      <c r="EB358" s="44" t="str">
        <f t="shared" si="184"/>
        <v/>
      </c>
      <c r="EC358" s="42"/>
      <c r="ED358" s="42"/>
      <c r="EE358" s="42"/>
      <c r="EF358" s="42"/>
      <c r="EG358" s="42"/>
      <c r="EH358" s="42"/>
      <c r="EI358" s="56" t="str">
        <f t="shared" si="162"/>
        <v/>
      </c>
      <c r="EJ358" s="42"/>
      <c r="EK358" s="42"/>
      <c r="EL358" s="42"/>
      <c r="EM358" s="42"/>
      <c r="EN358" s="42"/>
      <c r="EO358" s="42"/>
      <c r="EP358" s="42"/>
      <c r="EQ358" s="54" t="str">
        <f t="shared" si="163"/>
        <v>0</v>
      </c>
      <c r="ER358" s="42"/>
      <c r="ES358" s="42"/>
      <c r="ET358" s="42"/>
      <c r="EU358" s="42"/>
      <c r="EV358" s="42"/>
      <c r="EW358" s="42"/>
      <c r="EX358" s="42"/>
      <c r="EY358" s="54" t="str">
        <f t="shared" si="164"/>
        <v>0</v>
      </c>
      <c r="EZ358" s="42"/>
      <c r="FA358" s="42"/>
      <c r="FB358" s="42"/>
      <c r="FC358" s="42"/>
      <c r="FD358" s="42"/>
      <c r="FE358" s="42"/>
      <c r="FF358" s="42"/>
      <c r="FG358" s="54" t="str">
        <f t="shared" si="165"/>
        <v/>
      </c>
      <c r="FH358" s="42"/>
      <c r="FI358" s="42"/>
      <c r="FJ358" s="42"/>
      <c r="FK358" s="42"/>
      <c r="FL358" s="42"/>
      <c r="FM358" s="42"/>
      <c r="FN358" s="42"/>
      <c r="FO358" s="54" t="str">
        <f t="shared" si="166"/>
        <v/>
      </c>
      <c r="FP358" s="42"/>
      <c r="FQ358" s="42"/>
      <c r="FR358" s="42"/>
      <c r="FS358" s="42"/>
      <c r="FT358" s="42"/>
      <c r="FU358" s="42"/>
      <c r="FV358" s="42"/>
      <c r="FW358" s="54" t="str">
        <f t="shared" si="167"/>
        <v/>
      </c>
      <c r="FX358" s="42"/>
    </row>
    <row r="359" spans="1:180">
      <c r="A359" s="41"/>
      <c r="B359" s="41"/>
      <c r="C359" s="41"/>
      <c r="D359" s="41"/>
      <c r="E359" s="42"/>
      <c r="F359" s="42"/>
      <c r="G359" s="42"/>
      <c r="H359" s="42"/>
      <c r="I359" s="42"/>
      <c r="J359" s="42"/>
      <c r="K359" s="54" t="str">
        <f t="shared" si="168"/>
        <v/>
      </c>
      <c r="L359" s="43"/>
      <c r="M359" s="43"/>
      <c r="N359" s="43"/>
      <c r="O359" s="43"/>
      <c r="P359" s="43"/>
      <c r="Q359" s="43"/>
      <c r="R359" s="54" t="e">
        <f t="shared" si="169"/>
        <v>#DIV/0!</v>
      </c>
      <c r="S359" s="43"/>
      <c r="T359" s="43"/>
      <c r="U359" s="43"/>
      <c r="V359" s="43"/>
      <c r="W359" s="43"/>
      <c r="X359" s="43"/>
      <c r="Y359" s="56" t="str">
        <f t="shared" si="170"/>
        <v/>
      </c>
      <c r="Z359" s="42"/>
      <c r="AA359" s="42"/>
      <c r="AB359" s="42"/>
      <c r="AC359" s="42"/>
      <c r="AD359" s="42"/>
      <c r="AE359" s="42"/>
      <c r="AF359" s="54" t="e">
        <f t="shared" si="171"/>
        <v>#DIV/0!</v>
      </c>
      <c r="AG359" s="42"/>
      <c r="AH359" s="42"/>
      <c r="AI359" s="42"/>
      <c r="AJ359" s="42"/>
      <c r="AK359" s="42"/>
      <c r="AL359" s="42"/>
      <c r="AM359" s="54" t="str">
        <f t="shared" si="172"/>
        <v/>
      </c>
      <c r="AN359" s="44"/>
      <c r="AO359" s="44"/>
      <c r="AP359" s="44"/>
      <c r="AQ359" s="44"/>
      <c r="AR359" s="44"/>
      <c r="AS359" s="44"/>
      <c r="AT359" s="58" t="str">
        <f t="shared" si="173"/>
        <v/>
      </c>
      <c r="AU359" s="42"/>
      <c r="AV359" s="42"/>
      <c r="AW359" s="42"/>
      <c r="AX359" s="42"/>
      <c r="AY359" s="42"/>
      <c r="AZ359" s="42"/>
      <c r="BA359" s="54" t="str">
        <f t="shared" si="161"/>
        <v/>
      </c>
      <c r="BB359" s="44"/>
      <c r="BC359" s="42"/>
      <c r="BD359" s="42"/>
      <c r="BE359" s="42"/>
      <c r="BF359" s="42"/>
      <c r="BG359" s="42"/>
      <c r="BH359" s="42"/>
      <c r="BI359" s="54" t="str">
        <f t="shared" si="174"/>
        <v/>
      </c>
      <c r="BJ359" s="44"/>
      <c r="BK359" s="44"/>
      <c r="BL359" s="44"/>
      <c r="BM359" s="44"/>
      <c r="BN359" s="44"/>
      <c r="BO359" s="44"/>
      <c r="BP359" s="58" t="str">
        <f t="shared" si="175"/>
        <v/>
      </c>
      <c r="BQ359" s="42"/>
      <c r="BR359" s="42"/>
      <c r="BS359" s="42"/>
      <c r="BT359" s="42"/>
      <c r="BU359" s="42"/>
      <c r="BV359" s="42"/>
      <c r="BW359" s="54" t="str">
        <f t="shared" si="176"/>
        <v/>
      </c>
      <c r="BX359" s="44"/>
      <c r="BY359" s="44"/>
      <c r="BZ359" s="44"/>
      <c r="CA359" s="44"/>
      <c r="CB359" s="44"/>
      <c r="CC359" s="44"/>
      <c r="CD359" s="58" t="str">
        <f t="shared" si="177"/>
        <v/>
      </c>
      <c r="CE359" s="42"/>
      <c r="CF359" s="42"/>
      <c r="CG359" s="42"/>
      <c r="CH359" s="42"/>
      <c r="CI359" s="42"/>
      <c r="CJ359" s="42"/>
      <c r="CK359" s="54" t="str">
        <f t="shared" si="178"/>
        <v/>
      </c>
      <c r="CL359" s="42"/>
      <c r="CM359" s="44"/>
      <c r="CN359" s="44"/>
      <c r="CO359" s="44"/>
      <c r="CP359" s="44"/>
      <c r="CQ359" s="44"/>
      <c r="CR359" s="44"/>
      <c r="CS359" s="44"/>
      <c r="CT359" s="58" t="str">
        <f t="shared" si="179"/>
        <v/>
      </c>
      <c r="CU359" s="44"/>
      <c r="CV359" s="44"/>
      <c r="CW359" s="44"/>
      <c r="CX359" s="44"/>
      <c r="CY359" s="44"/>
      <c r="CZ359" s="44"/>
      <c r="DA359" s="58" t="str">
        <f t="shared" si="180"/>
        <v/>
      </c>
      <c r="DB359" s="65"/>
      <c r="DC359" s="65"/>
      <c r="DD359" s="65"/>
      <c r="DE359" s="65"/>
      <c r="DF359" s="65"/>
      <c r="DG359" s="65"/>
      <c r="DH359" s="58" t="str">
        <f t="shared" si="181"/>
        <v/>
      </c>
      <c r="DI359" s="65"/>
      <c r="DJ359" s="65"/>
      <c r="DK359" s="65"/>
      <c r="DL359" s="65"/>
      <c r="DM359" s="65"/>
      <c r="DN359" s="65"/>
      <c r="DO359" s="58" t="str">
        <f t="shared" si="182"/>
        <v/>
      </c>
      <c r="DP359" s="77"/>
      <c r="DQ359" s="77"/>
      <c r="DR359" s="65"/>
      <c r="DS359" s="65"/>
      <c r="DT359" s="65"/>
      <c r="DU359" s="65"/>
      <c r="DV359" s="65"/>
      <c r="DW359" s="65"/>
      <c r="DX359" s="58" t="str">
        <f t="shared" si="183"/>
        <v/>
      </c>
      <c r="DY359" s="43"/>
      <c r="DZ359" s="43"/>
      <c r="EA359" s="43"/>
      <c r="EB359" s="44" t="str">
        <f t="shared" si="184"/>
        <v/>
      </c>
      <c r="EC359" s="42"/>
      <c r="ED359" s="42"/>
      <c r="EE359" s="42"/>
      <c r="EF359" s="42"/>
      <c r="EG359" s="42"/>
      <c r="EH359" s="42"/>
      <c r="EI359" s="56" t="str">
        <f t="shared" si="162"/>
        <v/>
      </c>
      <c r="EJ359" s="42"/>
      <c r="EK359" s="42"/>
      <c r="EL359" s="42"/>
      <c r="EM359" s="42"/>
      <c r="EN359" s="42"/>
      <c r="EO359" s="42"/>
      <c r="EP359" s="42"/>
      <c r="EQ359" s="54" t="str">
        <f t="shared" si="163"/>
        <v>0</v>
      </c>
      <c r="ER359" s="42"/>
      <c r="ES359" s="42"/>
      <c r="ET359" s="42"/>
      <c r="EU359" s="42"/>
      <c r="EV359" s="42"/>
      <c r="EW359" s="42"/>
      <c r="EX359" s="42"/>
      <c r="EY359" s="54" t="str">
        <f t="shared" si="164"/>
        <v>0</v>
      </c>
      <c r="EZ359" s="42"/>
      <c r="FA359" s="42"/>
      <c r="FB359" s="42"/>
      <c r="FC359" s="42"/>
      <c r="FD359" s="42"/>
      <c r="FE359" s="42"/>
      <c r="FF359" s="42"/>
      <c r="FG359" s="54" t="str">
        <f t="shared" si="165"/>
        <v/>
      </c>
      <c r="FH359" s="42"/>
      <c r="FI359" s="42"/>
      <c r="FJ359" s="42"/>
      <c r="FK359" s="42"/>
      <c r="FL359" s="42"/>
      <c r="FM359" s="42"/>
      <c r="FN359" s="42"/>
      <c r="FO359" s="54" t="str">
        <f t="shared" si="166"/>
        <v/>
      </c>
      <c r="FP359" s="42"/>
      <c r="FQ359" s="42"/>
      <c r="FR359" s="42"/>
      <c r="FS359" s="42"/>
      <c r="FT359" s="42"/>
      <c r="FU359" s="42"/>
      <c r="FV359" s="42"/>
      <c r="FW359" s="54" t="str">
        <f t="shared" si="167"/>
        <v/>
      </c>
      <c r="FX359" s="42"/>
    </row>
    <row r="360" spans="1:180">
      <c r="A360" s="41"/>
      <c r="B360" s="41"/>
      <c r="C360" s="41"/>
      <c r="D360" s="41"/>
      <c r="E360" s="42"/>
      <c r="F360" s="42"/>
      <c r="G360" s="42"/>
      <c r="H360" s="42"/>
      <c r="I360" s="42"/>
      <c r="J360" s="42"/>
      <c r="K360" s="54" t="str">
        <f t="shared" si="168"/>
        <v/>
      </c>
      <c r="L360" s="43"/>
      <c r="M360" s="43"/>
      <c r="N360" s="43"/>
      <c r="O360" s="43"/>
      <c r="P360" s="43"/>
      <c r="Q360" s="43"/>
      <c r="R360" s="54" t="e">
        <f t="shared" si="169"/>
        <v>#DIV/0!</v>
      </c>
      <c r="S360" s="43"/>
      <c r="T360" s="43"/>
      <c r="U360" s="43"/>
      <c r="V360" s="43"/>
      <c r="W360" s="43"/>
      <c r="X360" s="43"/>
      <c r="Y360" s="56" t="str">
        <f t="shared" si="170"/>
        <v/>
      </c>
      <c r="Z360" s="42"/>
      <c r="AA360" s="42"/>
      <c r="AB360" s="42"/>
      <c r="AC360" s="42"/>
      <c r="AD360" s="42"/>
      <c r="AE360" s="42"/>
      <c r="AF360" s="54" t="e">
        <f t="shared" si="171"/>
        <v>#DIV/0!</v>
      </c>
      <c r="AG360" s="42"/>
      <c r="AH360" s="42"/>
      <c r="AI360" s="42"/>
      <c r="AJ360" s="42"/>
      <c r="AK360" s="42"/>
      <c r="AL360" s="42"/>
      <c r="AM360" s="54" t="str">
        <f t="shared" si="172"/>
        <v/>
      </c>
      <c r="AN360" s="44"/>
      <c r="AO360" s="44"/>
      <c r="AP360" s="44"/>
      <c r="AQ360" s="44"/>
      <c r="AR360" s="44"/>
      <c r="AS360" s="44"/>
      <c r="AT360" s="58" t="str">
        <f t="shared" si="173"/>
        <v/>
      </c>
      <c r="AU360" s="42"/>
      <c r="AV360" s="42"/>
      <c r="AW360" s="42"/>
      <c r="AX360" s="42"/>
      <c r="AY360" s="42"/>
      <c r="AZ360" s="42"/>
      <c r="BA360" s="54" t="str">
        <f t="shared" si="161"/>
        <v/>
      </c>
      <c r="BB360" s="44"/>
      <c r="BC360" s="42"/>
      <c r="BD360" s="42"/>
      <c r="BE360" s="42"/>
      <c r="BF360" s="42"/>
      <c r="BG360" s="42"/>
      <c r="BH360" s="42"/>
      <c r="BI360" s="54" t="str">
        <f t="shared" si="174"/>
        <v/>
      </c>
      <c r="BJ360" s="44"/>
      <c r="BK360" s="44"/>
      <c r="BL360" s="44"/>
      <c r="BM360" s="44"/>
      <c r="BN360" s="44"/>
      <c r="BO360" s="44"/>
      <c r="BP360" s="58" t="str">
        <f t="shared" si="175"/>
        <v/>
      </c>
      <c r="BQ360" s="42"/>
      <c r="BR360" s="42"/>
      <c r="BS360" s="42"/>
      <c r="BT360" s="42"/>
      <c r="BU360" s="42"/>
      <c r="BV360" s="42"/>
      <c r="BW360" s="54" t="str">
        <f t="shared" si="176"/>
        <v/>
      </c>
      <c r="BX360" s="44"/>
      <c r="BY360" s="44"/>
      <c r="BZ360" s="44"/>
      <c r="CA360" s="44"/>
      <c r="CB360" s="44"/>
      <c r="CC360" s="44"/>
      <c r="CD360" s="58" t="str">
        <f t="shared" si="177"/>
        <v/>
      </c>
      <c r="CE360" s="42"/>
      <c r="CF360" s="42"/>
      <c r="CG360" s="42"/>
      <c r="CH360" s="42"/>
      <c r="CI360" s="42"/>
      <c r="CJ360" s="42"/>
      <c r="CK360" s="54" t="str">
        <f t="shared" si="178"/>
        <v/>
      </c>
      <c r="CL360" s="42"/>
      <c r="CM360" s="44"/>
      <c r="CN360" s="44"/>
      <c r="CO360" s="44"/>
      <c r="CP360" s="44"/>
      <c r="CQ360" s="44"/>
      <c r="CR360" s="44"/>
      <c r="CS360" s="44"/>
      <c r="CT360" s="58" t="str">
        <f t="shared" si="179"/>
        <v/>
      </c>
      <c r="CU360" s="44"/>
      <c r="CV360" s="44"/>
      <c r="CW360" s="44"/>
      <c r="CX360" s="44"/>
      <c r="CY360" s="44"/>
      <c r="CZ360" s="44"/>
      <c r="DA360" s="58" t="str">
        <f t="shared" si="180"/>
        <v/>
      </c>
      <c r="DB360" s="65"/>
      <c r="DC360" s="65"/>
      <c r="DD360" s="65"/>
      <c r="DE360" s="65"/>
      <c r="DF360" s="65"/>
      <c r="DG360" s="65"/>
      <c r="DH360" s="58" t="str">
        <f t="shared" si="181"/>
        <v/>
      </c>
      <c r="DI360" s="65"/>
      <c r="DJ360" s="65"/>
      <c r="DK360" s="65"/>
      <c r="DL360" s="65"/>
      <c r="DM360" s="65"/>
      <c r="DN360" s="65"/>
      <c r="DO360" s="58" t="str">
        <f t="shared" si="182"/>
        <v/>
      </c>
      <c r="DP360" s="77"/>
      <c r="DQ360" s="77"/>
      <c r="DR360" s="65"/>
      <c r="DS360" s="65"/>
      <c r="DT360" s="65"/>
      <c r="DU360" s="65"/>
      <c r="DV360" s="65"/>
      <c r="DW360" s="65"/>
      <c r="DX360" s="58" t="str">
        <f t="shared" si="183"/>
        <v/>
      </c>
      <c r="DY360" s="43"/>
      <c r="DZ360" s="43"/>
      <c r="EA360" s="43"/>
      <c r="EB360" s="44" t="str">
        <f t="shared" si="184"/>
        <v/>
      </c>
      <c r="EC360" s="42"/>
      <c r="ED360" s="42"/>
      <c r="EE360" s="42"/>
      <c r="EF360" s="42"/>
      <c r="EG360" s="42"/>
      <c r="EH360" s="42"/>
      <c r="EI360" s="56" t="str">
        <f t="shared" si="162"/>
        <v/>
      </c>
      <c r="EJ360" s="42"/>
      <c r="EK360" s="42"/>
      <c r="EL360" s="42"/>
      <c r="EM360" s="42"/>
      <c r="EN360" s="42"/>
      <c r="EO360" s="42"/>
      <c r="EP360" s="42"/>
      <c r="EQ360" s="54" t="str">
        <f t="shared" si="163"/>
        <v>0</v>
      </c>
      <c r="ER360" s="42"/>
      <c r="ES360" s="42"/>
      <c r="ET360" s="42"/>
      <c r="EU360" s="42"/>
      <c r="EV360" s="42"/>
      <c r="EW360" s="42"/>
      <c r="EX360" s="42"/>
      <c r="EY360" s="54" t="str">
        <f t="shared" si="164"/>
        <v>0</v>
      </c>
      <c r="EZ360" s="42"/>
      <c r="FA360" s="42"/>
      <c r="FB360" s="42"/>
      <c r="FC360" s="42"/>
      <c r="FD360" s="42"/>
      <c r="FE360" s="42"/>
      <c r="FF360" s="42"/>
      <c r="FG360" s="54" t="str">
        <f t="shared" si="165"/>
        <v/>
      </c>
      <c r="FH360" s="42"/>
      <c r="FI360" s="42"/>
      <c r="FJ360" s="42"/>
      <c r="FK360" s="42"/>
      <c r="FL360" s="42"/>
      <c r="FM360" s="42"/>
      <c r="FN360" s="42"/>
      <c r="FO360" s="54" t="str">
        <f t="shared" si="166"/>
        <v/>
      </c>
      <c r="FP360" s="42"/>
      <c r="FQ360" s="42"/>
      <c r="FR360" s="42"/>
      <c r="FS360" s="42"/>
      <c r="FT360" s="42"/>
      <c r="FU360" s="42"/>
      <c r="FV360" s="42"/>
      <c r="FW360" s="54" t="str">
        <f t="shared" si="167"/>
        <v/>
      </c>
      <c r="FX360" s="42"/>
    </row>
    <row r="361" spans="1:180">
      <c r="A361" s="41"/>
      <c r="B361" s="41"/>
      <c r="C361" s="41"/>
      <c r="D361" s="41"/>
      <c r="E361" s="42"/>
      <c r="F361" s="42"/>
      <c r="G361" s="42"/>
      <c r="H361" s="42"/>
      <c r="I361" s="42"/>
      <c r="J361" s="42"/>
      <c r="K361" s="54" t="str">
        <f t="shared" si="168"/>
        <v/>
      </c>
      <c r="L361" s="43"/>
      <c r="M361" s="43"/>
      <c r="N361" s="43"/>
      <c r="O361" s="43"/>
      <c r="P361" s="43"/>
      <c r="Q361" s="43"/>
      <c r="R361" s="54" t="e">
        <f t="shared" si="169"/>
        <v>#DIV/0!</v>
      </c>
      <c r="S361" s="43"/>
      <c r="T361" s="43"/>
      <c r="U361" s="43"/>
      <c r="V361" s="43"/>
      <c r="W361" s="43"/>
      <c r="X361" s="43"/>
      <c r="Y361" s="56" t="str">
        <f t="shared" si="170"/>
        <v/>
      </c>
      <c r="Z361" s="42"/>
      <c r="AA361" s="42"/>
      <c r="AB361" s="42"/>
      <c r="AC361" s="42"/>
      <c r="AD361" s="42"/>
      <c r="AE361" s="42"/>
      <c r="AF361" s="54" t="e">
        <f t="shared" si="171"/>
        <v>#DIV/0!</v>
      </c>
      <c r="AG361" s="42"/>
      <c r="AH361" s="42"/>
      <c r="AI361" s="42"/>
      <c r="AJ361" s="42"/>
      <c r="AK361" s="42"/>
      <c r="AL361" s="42"/>
      <c r="AM361" s="54" t="str">
        <f t="shared" si="172"/>
        <v/>
      </c>
      <c r="AN361" s="44"/>
      <c r="AO361" s="44"/>
      <c r="AP361" s="44"/>
      <c r="AQ361" s="44"/>
      <c r="AR361" s="44"/>
      <c r="AS361" s="44"/>
      <c r="AT361" s="58" t="str">
        <f t="shared" si="173"/>
        <v/>
      </c>
      <c r="AU361" s="42"/>
      <c r="AV361" s="42"/>
      <c r="AW361" s="42"/>
      <c r="AX361" s="42"/>
      <c r="AY361" s="42"/>
      <c r="AZ361" s="42"/>
      <c r="BA361" s="54" t="str">
        <f t="shared" si="161"/>
        <v/>
      </c>
      <c r="BB361" s="44"/>
      <c r="BC361" s="42"/>
      <c r="BD361" s="42"/>
      <c r="BE361" s="42"/>
      <c r="BF361" s="42"/>
      <c r="BG361" s="42"/>
      <c r="BH361" s="42"/>
      <c r="BI361" s="54" t="str">
        <f t="shared" si="174"/>
        <v/>
      </c>
      <c r="BJ361" s="44"/>
      <c r="BK361" s="44"/>
      <c r="BL361" s="44"/>
      <c r="BM361" s="44"/>
      <c r="BN361" s="44"/>
      <c r="BO361" s="44"/>
      <c r="BP361" s="58" t="str">
        <f t="shared" si="175"/>
        <v/>
      </c>
      <c r="BQ361" s="42"/>
      <c r="BR361" s="42"/>
      <c r="BS361" s="42"/>
      <c r="BT361" s="42"/>
      <c r="BU361" s="42"/>
      <c r="BV361" s="42"/>
      <c r="BW361" s="54" t="str">
        <f t="shared" si="176"/>
        <v/>
      </c>
      <c r="BX361" s="44"/>
      <c r="BY361" s="44"/>
      <c r="BZ361" s="44"/>
      <c r="CA361" s="44"/>
      <c r="CB361" s="44"/>
      <c r="CC361" s="44"/>
      <c r="CD361" s="58" t="str">
        <f t="shared" si="177"/>
        <v/>
      </c>
      <c r="CE361" s="42"/>
      <c r="CF361" s="42"/>
      <c r="CG361" s="42"/>
      <c r="CH361" s="42"/>
      <c r="CI361" s="42"/>
      <c r="CJ361" s="42"/>
      <c r="CK361" s="54" t="str">
        <f t="shared" si="178"/>
        <v/>
      </c>
      <c r="CL361" s="42"/>
      <c r="CM361" s="44"/>
      <c r="CN361" s="44"/>
      <c r="CO361" s="44"/>
      <c r="CP361" s="44"/>
      <c r="CQ361" s="44"/>
      <c r="CR361" s="44"/>
      <c r="CS361" s="44"/>
      <c r="CT361" s="58" t="str">
        <f t="shared" si="179"/>
        <v/>
      </c>
      <c r="CU361" s="44"/>
      <c r="CV361" s="44"/>
      <c r="CW361" s="44"/>
      <c r="CX361" s="44"/>
      <c r="CY361" s="44"/>
      <c r="CZ361" s="44"/>
      <c r="DA361" s="58" t="str">
        <f t="shared" si="180"/>
        <v/>
      </c>
      <c r="DB361" s="65"/>
      <c r="DC361" s="65"/>
      <c r="DD361" s="65"/>
      <c r="DE361" s="65"/>
      <c r="DF361" s="65"/>
      <c r="DG361" s="65"/>
      <c r="DH361" s="58" t="str">
        <f t="shared" si="181"/>
        <v/>
      </c>
      <c r="DI361" s="65"/>
      <c r="DJ361" s="65"/>
      <c r="DK361" s="65"/>
      <c r="DL361" s="65"/>
      <c r="DM361" s="65"/>
      <c r="DN361" s="65"/>
      <c r="DO361" s="58" t="str">
        <f t="shared" si="182"/>
        <v/>
      </c>
      <c r="DP361" s="77"/>
      <c r="DQ361" s="77"/>
      <c r="DR361" s="65"/>
      <c r="DS361" s="65"/>
      <c r="DT361" s="65"/>
      <c r="DU361" s="65"/>
      <c r="DV361" s="65"/>
      <c r="DW361" s="65"/>
      <c r="DX361" s="58" t="str">
        <f t="shared" si="183"/>
        <v/>
      </c>
      <c r="DY361" s="43"/>
      <c r="DZ361" s="43"/>
      <c r="EA361" s="43"/>
      <c r="EB361" s="44" t="str">
        <f t="shared" si="184"/>
        <v/>
      </c>
      <c r="EC361" s="42"/>
      <c r="ED361" s="42"/>
      <c r="EE361" s="42"/>
      <c r="EF361" s="42"/>
      <c r="EG361" s="42"/>
      <c r="EH361" s="42"/>
      <c r="EI361" s="56" t="str">
        <f t="shared" si="162"/>
        <v/>
      </c>
      <c r="EJ361" s="42"/>
      <c r="EK361" s="42"/>
      <c r="EL361" s="42"/>
      <c r="EM361" s="42"/>
      <c r="EN361" s="42"/>
      <c r="EO361" s="42"/>
      <c r="EP361" s="42"/>
      <c r="EQ361" s="54" t="str">
        <f t="shared" si="163"/>
        <v>0</v>
      </c>
      <c r="ER361" s="42"/>
      <c r="ES361" s="42"/>
      <c r="ET361" s="42"/>
      <c r="EU361" s="42"/>
      <c r="EV361" s="42"/>
      <c r="EW361" s="42"/>
      <c r="EX361" s="42"/>
      <c r="EY361" s="54" t="str">
        <f t="shared" si="164"/>
        <v>0</v>
      </c>
      <c r="EZ361" s="42"/>
      <c r="FA361" s="42"/>
      <c r="FB361" s="42"/>
      <c r="FC361" s="42"/>
      <c r="FD361" s="42"/>
      <c r="FE361" s="42"/>
      <c r="FF361" s="42"/>
      <c r="FG361" s="54" t="str">
        <f t="shared" si="165"/>
        <v/>
      </c>
      <c r="FH361" s="42"/>
      <c r="FI361" s="42"/>
      <c r="FJ361" s="42"/>
      <c r="FK361" s="42"/>
      <c r="FL361" s="42"/>
      <c r="FM361" s="42"/>
      <c r="FN361" s="42"/>
      <c r="FO361" s="54" t="str">
        <f t="shared" si="166"/>
        <v/>
      </c>
      <c r="FP361" s="42"/>
      <c r="FQ361" s="42"/>
      <c r="FR361" s="42"/>
      <c r="FS361" s="42"/>
      <c r="FT361" s="42"/>
      <c r="FU361" s="42"/>
      <c r="FV361" s="42"/>
      <c r="FW361" s="54" t="str">
        <f t="shared" si="167"/>
        <v/>
      </c>
      <c r="FX361" s="42"/>
    </row>
    <row r="362" spans="1:180">
      <c r="A362" s="41"/>
      <c r="B362" s="41"/>
      <c r="C362" s="41"/>
      <c r="D362" s="41"/>
      <c r="E362" s="42"/>
      <c r="F362" s="42"/>
      <c r="G362" s="42"/>
      <c r="H362" s="42"/>
      <c r="I362" s="42"/>
      <c r="J362" s="42"/>
      <c r="K362" s="54" t="str">
        <f t="shared" si="168"/>
        <v/>
      </c>
      <c r="L362" s="43"/>
      <c r="M362" s="43"/>
      <c r="N362" s="43"/>
      <c r="O362" s="43"/>
      <c r="P362" s="43"/>
      <c r="Q362" s="43"/>
      <c r="R362" s="54" t="e">
        <f t="shared" si="169"/>
        <v>#DIV/0!</v>
      </c>
      <c r="S362" s="43"/>
      <c r="T362" s="43"/>
      <c r="U362" s="43"/>
      <c r="V362" s="43"/>
      <c r="W362" s="43"/>
      <c r="X362" s="43"/>
      <c r="Y362" s="56" t="str">
        <f t="shared" si="170"/>
        <v/>
      </c>
      <c r="Z362" s="42"/>
      <c r="AA362" s="42"/>
      <c r="AB362" s="42"/>
      <c r="AC362" s="42"/>
      <c r="AD362" s="42"/>
      <c r="AE362" s="42"/>
      <c r="AF362" s="54" t="e">
        <f t="shared" si="171"/>
        <v>#DIV/0!</v>
      </c>
      <c r="AG362" s="42"/>
      <c r="AH362" s="42"/>
      <c r="AI362" s="42"/>
      <c r="AJ362" s="42"/>
      <c r="AK362" s="42"/>
      <c r="AL362" s="42"/>
      <c r="AM362" s="54" t="str">
        <f t="shared" si="172"/>
        <v/>
      </c>
      <c r="AN362" s="44"/>
      <c r="AO362" s="44"/>
      <c r="AP362" s="44"/>
      <c r="AQ362" s="44"/>
      <c r="AR362" s="44"/>
      <c r="AS362" s="44"/>
      <c r="AT362" s="58" t="str">
        <f t="shared" si="173"/>
        <v/>
      </c>
      <c r="AU362" s="42"/>
      <c r="AV362" s="42"/>
      <c r="AW362" s="42"/>
      <c r="AX362" s="42"/>
      <c r="AY362" s="42"/>
      <c r="AZ362" s="42"/>
      <c r="BA362" s="54" t="str">
        <f t="shared" si="161"/>
        <v/>
      </c>
      <c r="BB362" s="44"/>
      <c r="BC362" s="42"/>
      <c r="BD362" s="42"/>
      <c r="BE362" s="42"/>
      <c r="BF362" s="42"/>
      <c r="BG362" s="42"/>
      <c r="BH362" s="42"/>
      <c r="BI362" s="54" t="str">
        <f t="shared" si="174"/>
        <v/>
      </c>
      <c r="BJ362" s="44"/>
      <c r="BK362" s="44"/>
      <c r="BL362" s="44"/>
      <c r="BM362" s="44"/>
      <c r="BN362" s="44"/>
      <c r="BO362" s="44"/>
      <c r="BP362" s="58" t="str">
        <f t="shared" si="175"/>
        <v/>
      </c>
      <c r="BQ362" s="42"/>
      <c r="BR362" s="42"/>
      <c r="BS362" s="42"/>
      <c r="BT362" s="42"/>
      <c r="BU362" s="42"/>
      <c r="BV362" s="42"/>
      <c r="BW362" s="54" t="str">
        <f t="shared" si="176"/>
        <v/>
      </c>
      <c r="BX362" s="44"/>
      <c r="BY362" s="44"/>
      <c r="BZ362" s="44"/>
      <c r="CA362" s="44"/>
      <c r="CB362" s="44"/>
      <c r="CC362" s="44"/>
      <c r="CD362" s="58" t="str">
        <f t="shared" si="177"/>
        <v/>
      </c>
      <c r="CE362" s="42"/>
      <c r="CF362" s="42"/>
      <c r="CG362" s="42"/>
      <c r="CH362" s="42"/>
      <c r="CI362" s="42"/>
      <c r="CJ362" s="42"/>
      <c r="CK362" s="54" t="str">
        <f t="shared" si="178"/>
        <v/>
      </c>
      <c r="CL362" s="42"/>
      <c r="CM362" s="44"/>
      <c r="CN362" s="44"/>
      <c r="CO362" s="44"/>
      <c r="CP362" s="44"/>
      <c r="CQ362" s="44"/>
      <c r="CR362" s="44"/>
      <c r="CS362" s="44"/>
      <c r="CT362" s="58" t="str">
        <f t="shared" si="179"/>
        <v/>
      </c>
      <c r="CU362" s="44"/>
      <c r="CV362" s="44"/>
      <c r="CW362" s="44"/>
      <c r="CX362" s="44"/>
      <c r="CY362" s="44"/>
      <c r="CZ362" s="44"/>
      <c r="DA362" s="58" t="str">
        <f t="shared" si="180"/>
        <v/>
      </c>
      <c r="DB362" s="65"/>
      <c r="DC362" s="65"/>
      <c r="DD362" s="65"/>
      <c r="DE362" s="65"/>
      <c r="DF362" s="65"/>
      <c r="DG362" s="65"/>
      <c r="DH362" s="58" t="str">
        <f t="shared" si="181"/>
        <v/>
      </c>
      <c r="DI362" s="65"/>
      <c r="DJ362" s="65"/>
      <c r="DK362" s="65"/>
      <c r="DL362" s="65"/>
      <c r="DM362" s="65"/>
      <c r="DN362" s="65"/>
      <c r="DO362" s="58" t="str">
        <f t="shared" si="182"/>
        <v/>
      </c>
      <c r="DP362" s="77"/>
      <c r="DQ362" s="77"/>
      <c r="DR362" s="65"/>
      <c r="DS362" s="65"/>
      <c r="DT362" s="65"/>
      <c r="DU362" s="65"/>
      <c r="DV362" s="65"/>
      <c r="DW362" s="65"/>
      <c r="DX362" s="58" t="str">
        <f t="shared" si="183"/>
        <v/>
      </c>
      <c r="DY362" s="43"/>
      <c r="DZ362" s="43"/>
      <c r="EA362" s="43"/>
      <c r="EB362" s="44" t="str">
        <f t="shared" si="184"/>
        <v/>
      </c>
      <c r="EC362" s="42"/>
      <c r="ED362" s="42"/>
      <c r="EE362" s="42"/>
      <c r="EF362" s="42"/>
      <c r="EG362" s="42"/>
      <c r="EH362" s="42"/>
      <c r="EI362" s="56" t="str">
        <f t="shared" si="162"/>
        <v/>
      </c>
      <c r="EJ362" s="42"/>
      <c r="EK362" s="42"/>
      <c r="EL362" s="42"/>
      <c r="EM362" s="42"/>
      <c r="EN362" s="42"/>
      <c r="EO362" s="42"/>
      <c r="EP362" s="42"/>
      <c r="EQ362" s="54" t="str">
        <f t="shared" si="163"/>
        <v>0</v>
      </c>
      <c r="ER362" s="42"/>
      <c r="ES362" s="42"/>
      <c r="ET362" s="42"/>
      <c r="EU362" s="42"/>
      <c r="EV362" s="42"/>
      <c r="EW362" s="42"/>
      <c r="EX362" s="42"/>
      <c r="EY362" s="54" t="str">
        <f t="shared" si="164"/>
        <v>0</v>
      </c>
      <c r="EZ362" s="42"/>
      <c r="FA362" s="42"/>
      <c r="FB362" s="42"/>
      <c r="FC362" s="42"/>
      <c r="FD362" s="42"/>
      <c r="FE362" s="42"/>
      <c r="FF362" s="42"/>
      <c r="FG362" s="54" t="str">
        <f t="shared" si="165"/>
        <v/>
      </c>
      <c r="FH362" s="42"/>
      <c r="FI362" s="42"/>
      <c r="FJ362" s="42"/>
      <c r="FK362" s="42"/>
      <c r="FL362" s="42"/>
      <c r="FM362" s="42"/>
      <c r="FN362" s="42"/>
      <c r="FO362" s="54" t="str">
        <f t="shared" si="166"/>
        <v/>
      </c>
      <c r="FP362" s="42"/>
      <c r="FQ362" s="42"/>
      <c r="FR362" s="42"/>
      <c r="FS362" s="42"/>
      <c r="FT362" s="42"/>
      <c r="FU362" s="42"/>
      <c r="FV362" s="42"/>
      <c r="FW362" s="54" t="str">
        <f t="shared" si="167"/>
        <v/>
      </c>
      <c r="FX362" s="42"/>
    </row>
    <row r="363" spans="1:180">
      <c r="A363" s="41"/>
      <c r="B363" s="41"/>
      <c r="C363" s="41"/>
      <c r="D363" s="41"/>
      <c r="E363" s="42"/>
      <c r="F363" s="42"/>
      <c r="G363" s="42"/>
      <c r="H363" s="42"/>
      <c r="I363" s="42"/>
      <c r="J363" s="42"/>
      <c r="K363" s="54" t="str">
        <f t="shared" si="168"/>
        <v/>
      </c>
      <c r="L363" s="43"/>
      <c r="M363" s="43"/>
      <c r="N363" s="43"/>
      <c r="O363" s="43"/>
      <c r="P363" s="43"/>
      <c r="Q363" s="43"/>
      <c r="R363" s="54" t="e">
        <f t="shared" si="169"/>
        <v>#DIV/0!</v>
      </c>
      <c r="S363" s="43"/>
      <c r="T363" s="43"/>
      <c r="U363" s="43"/>
      <c r="V363" s="43"/>
      <c r="W363" s="43"/>
      <c r="X363" s="43"/>
      <c r="Y363" s="56" t="str">
        <f t="shared" si="170"/>
        <v/>
      </c>
      <c r="Z363" s="42"/>
      <c r="AA363" s="42"/>
      <c r="AB363" s="42"/>
      <c r="AC363" s="42"/>
      <c r="AD363" s="42"/>
      <c r="AE363" s="42"/>
      <c r="AF363" s="54" t="e">
        <f t="shared" si="171"/>
        <v>#DIV/0!</v>
      </c>
      <c r="AG363" s="42"/>
      <c r="AH363" s="42"/>
      <c r="AI363" s="42"/>
      <c r="AJ363" s="42"/>
      <c r="AK363" s="42"/>
      <c r="AL363" s="42"/>
      <c r="AM363" s="54" t="str">
        <f t="shared" si="172"/>
        <v/>
      </c>
      <c r="AN363" s="44"/>
      <c r="AO363" s="44"/>
      <c r="AP363" s="44"/>
      <c r="AQ363" s="44"/>
      <c r="AR363" s="44"/>
      <c r="AS363" s="44"/>
      <c r="AT363" s="58" t="str">
        <f t="shared" si="173"/>
        <v/>
      </c>
      <c r="AU363" s="42"/>
      <c r="AV363" s="42"/>
      <c r="AW363" s="42"/>
      <c r="AX363" s="42"/>
      <c r="AY363" s="42"/>
      <c r="AZ363" s="42"/>
      <c r="BA363" s="54" t="str">
        <f t="shared" si="161"/>
        <v/>
      </c>
      <c r="BB363" s="44"/>
      <c r="BC363" s="42"/>
      <c r="BD363" s="42"/>
      <c r="BE363" s="42"/>
      <c r="BF363" s="42"/>
      <c r="BG363" s="42"/>
      <c r="BH363" s="42"/>
      <c r="BI363" s="54" t="str">
        <f t="shared" si="174"/>
        <v/>
      </c>
      <c r="BJ363" s="44"/>
      <c r="BK363" s="44"/>
      <c r="BL363" s="44"/>
      <c r="BM363" s="44"/>
      <c r="BN363" s="44"/>
      <c r="BO363" s="44"/>
      <c r="BP363" s="58" t="str">
        <f t="shared" si="175"/>
        <v/>
      </c>
      <c r="BQ363" s="42"/>
      <c r="BR363" s="42"/>
      <c r="BS363" s="42"/>
      <c r="BT363" s="42"/>
      <c r="BU363" s="42"/>
      <c r="BV363" s="42"/>
      <c r="BW363" s="54" t="str">
        <f t="shared" si="176"/>
        <v/>
      </c>
      <c r="BX363" s="44"/>
      <c r="BY363" s="44"/>
      <c r="BZ363" s="44"/>
      <c r="CA363" s="44"/>
      <c r="CB363" s="44"/>
      <c r="CC363" s="44"/>
      <c r="CD363" s="58" t="str">
        <f t="shared" si="177"/>
        <v/>
      </c>
      <c r="CE363" s="42"/>
      <c r="CF363" s="42"/>
      <c r="CG363" s="42"/>
      <c r="CH363" s="42"/>
      <c r="CI363" s="42"/>
      <c r="CJ363" s="42"/>
      <c r="CK363" s="54" t="str">
        <f t="shared" si="178"/>
        <v/>
      </c>
      <c r="CL363" s="42"/>
      <c r="CM363" s="44"/>
      <c r="CN363" s="44"/>
      <c r="CO363" s="44"/>
      <c r="CP363" s="44"/>
      <c r="CQ363" s="44"/>
      <c r="CR363" s="44"/>
      <c r="CS363" s="44"/>
      <c r="CT363" s="58" t="str">
        <f t="shared" si="179"/>
        <v/>
      </c>
      <c r="CU363" s="44"/>
      <c r="CV363" s="44"/>
      <c r="CW363" s="44"/>
      <c r="CX363" s="44"/>
      <c r="CY363" s="44"/>
      <c r="CZ363" s="44"/>
      <c r="DA363" s="58" t="str">
        <f t="shared" si="180"/>
        <v/>
      </c>
      <c r="DB363" s="65"/>
      <c r="DC363" s="65"/>
      <c r="DD363" s="65"/>
      <c r="DE363" s="65"/>
      <c r="DF363" s="65"/>
      <c r="DG363" s="65"/>
      <c r="DH363" s="58" t="str">
        <f t="shared" si="181"/>
        <v/>
      </c>
      <c r="DI363" s="65"/>
      <c r="DJ363" s="65"/>
      <c r="DK363" s="65"/>
      <c r="DL363" s="65"/>
      <c r="DM363" s="65"/>
      <c r="DN363" s="65"/>
      <c r="DO363" s="58" t="str">
        <f t="shared" si="182"/>
        <v/>
      </c>
      <c r="DP363" s="77"/>
      <c r="DQ363" s="77"/>
      <c r="DR363" s="65"/>
      <c r="DS363" s="65"/>
      <c r="DT363" s="65"/>
      <c r="DU363" s="65"/>
      <c r="DV363" s="65"/>
      <c r="DW363" s="65"/>
      <c r="DX363" s="58" t="str">
        <f t="shared" si="183"/>
        <v/>
      </c>
      <c r="DY363" s="43"/>
      <c r="DZ363" s="43"/>
      <c r="EA363" s="43"/>
      <c r="EB363" s="44" t="str">
        <f t="shared" si="184"/>
        <v/>
      </c>
      <c r="EC363" s="42"/>
      <c r="ED363" s="42"/>
      <c r="EE363" s="42"/>
      <c r="EF363" s="42"/>
      <c r="EG363" s="42"/>
      <c r="EH363" s="42"/>
      <c r="EI363" s="56" t="str">
        <f t="shared" si="162"/>
        <v/>
      </c>
      <c r="EJ363" s="42"/>
      <c r="EK363" s="42"/>
      <c r="EL363" s="42"/>
      <c r="EM363" s="42"/>
      <c r="EN363" s="42"/>
      <c r="EO363" s="42"/>
      <c r="EP363" s="42"/>
      <c r="EQ363" s="54" t="str">
        <f t="shared" si="163"/>
        <v>0</v>
      </c>
      <c r="ER363" s="42"/>
      <c r="ES363" s="42"/>
      <c r="ET363" s="42"/>
      <c r="EU363" s="42"/>
      <c r="EV363" s="42"/>
      <c r="EW363" s="42"/>
      <c r="EX363" s="42"/>
      <c r="EY363" s="54" t="str">
        <f t="shared" si="164"/>
        <v>0</v>
      </c>
      <c r="EZ363" s="42"/>
      <c r="FA363" s="42"/>
      <c r="FB363" s="42"/>
      <c r="FC363" s="42"/>
      <c r="FD363" s="42"/>
      <c r="FE363" s="42"/>
      <c r="FF363" s="42"/>
      <c r="FG363" s="54" t="str">
        <f t="shared" si="165"/>
        <v/>
      </c>
      <c r="FH363" s="42"/>
      <c r="FI363" s="42"/>
      <c r="FJ363" s="42"/>
      <c r="FK363" s="42"/>
      <c r="FL363" s="42"/>
      <c r="FM363" s="42"/>
      <c r="FN363" s="42"/>
      <c r="FO363" s="54" t="str">
        <f t="shared" si="166"/>
        <v/>
      </c>
      <c r="FP363" s="42"/>
      <c r="FQ363" s="42"/>
      <c r="FR363" s="42"/>
      <c r="FS363" s="42"/>
      <c r="FT363" s="42"/>
      <c r="FU363" s="42"/>
      <c r="FV363" s="42"/>
      <c r="FW363" s="54" t="str">
        <f t="shared" si="167"/>
        <v/>
      </c>
      <c r="FX363" s="42"/>
    </row>
    <row r="364" spans="1:180">
      <c r="A364" s="41"/>
      <c r="B364" s="41"/>
      <c r="C364" s="41"/>
      <c r="D364" s="41"/>
      <c r="E364" s="42"/>
      <c r="F364" s="42"/>
      <c r="G364" s="42"/>
      <c r="H364" s="42"/>
      <c r="I364" s="42"/>
      <c r="J364" s="42"/>
      <c r="K364" s="54" t="str">
        <f t="shared" si="168"/>
        <v/>
      </c>
      <c r="L364" s="43"/>
      <c r="M364" s="43"/>
      <c r="N364" s="43"/>
      <c r="O364" s="43"/>
      <c r="P364" s="43"/>
      <c r="Q364" s="43"/>
      <c r="R364" s="54" t="e">
        <f t="shared" si="169"/>
        <v>#DIV/0!</v>
      </c>
      <c r="S364" s="43"/>
      <c r="T364" s="43"/>
      <c r="U364" s="43"/>
      <c r="V364" s="43"/>
      <c r="W364" s="43"/>
      <c r="X364" s="43"/>
      <c r="Y364" s="56" t="str">
        <f t="shared" si="170"/>
        <v/>
      </c>
      <c r="Z364" s="42"/>
      <c r="AA364" s="42"/>
      <c r="AB364" s="42"/>
      <c r="AC364" s="42"/>
      <c r="AD364" s="42"/>
      <c r="AE364" s="42"/>
      <c r="AF364" s="54" t="e">
        <f t="shared" si="171"/>
        <v>#DIV/0!</v>
      </c>
      <c r="AG364" s="42"/>
      <c r="AH364" s="42"/>
      <c r="AI364" s="42"/>
      <c r="AJ364" s="42"/>
      <c r="AK364" s="42"/>
      <c r="AL364" s="42"/>
      <c r="AM364" s="54" t="str">
        <f t="shared" si="172"/>
        <v/>
      </c>
      <c r="AN364" s="44"/>
      <c r="AO364" s="44"/>
      <c r="AP364" s="44"/>
      <c r="AQ364" s="44"/>
      <c r="AR364" s="44"/>
      <c r="AS364" s="44"/>
      <c r="AT364" s="58" t="str">
        <f t="shared" si="173"/>
        <v/>
      </c>
      <c r="AU364" s="42"/>
      <c r="AV364" s="42"/>
      <c r="AW364" s="42"/>
      <c r="AX364" s="42"/>
      <c r="AY364" s="42"/>
      <c r="AZ364" s="42"/>
      <c r="BA364" s="54" t="str">
        <f t="shared" si="161"/>
        <v/>
      </c>
      <c r="BB364" s="44"/>
      <c r="BC364" s="42"/>
      <c r="BD364" s="42"/>
      <c r="BE364" s="42"/>
      <c r="BF364" s="42"/>
      <c r="BG364" s="42"/>
      <c r="BH364" s="42"/>
      <c r="BI364" s="54" t="str">
        <f t="shared" si="174"/>
        <v/>
      </c>
      <c r="BJ364" s="44"/>
      <c r="BK364" s="44"/>
      <c r="BL364" s="44"/>
      <c r="BM364" s="44"/>
      <c r="BN364" s="44"/>
      <c r="BO364" s="44"/>
      <c r="BP364" s="58" t="str">
        <f t="shared" si="175"/>
        <v/>
      </c>
      <c r="BQ364" s="42"/>
      <c r="BR364" s="42"/>
      <c r="BS364" s="42"/>
      <c r="BT364" s="42"/>
      <c r="BU364" s="42"/>
      <c r="BV364" s="42"/>
      <c r="BW364" s="54" t="str">
        <f t="shared" si="176"/>
        <v/>
      </c>
      <c r="BX364" s="44"/>
      <c r="BY364" s="44"/>
      <c r="BZ364" s="44"/>
      <c r="CA364" s="44"/>
      <c r="CB364" s="44"/>
      <c r="CC364" s="44"/>
      <c r="CD364" s="58" t="str">
        <f t="shared" si="177"/>
        <v/>
      </c>
      <c r="CE364" s="42"/>
      <c r="CF364" s="42"/>
      <c r="CG364" s="42"/>
      <c r="CH364" s="42"/>
      <c r="CI364" s="42"/>
      <c r="CJ364" s="42"/>
      <c r="CK364" s="54" t="str">
        <f t="shared" si="178"/>
        <v/>
      </c>
      <c r="CL364" s="42"/>
      <c r="CM364" s="44"/>
      <c r="CN364" s="44"/>
      <c r="CO364" s="44"/>
      <c r="CP364" s="44"/>
      <c r="CQ364" s="44"/>
      <c r="CR364" s="44"/>
      <c r="CS364" s="44"/>
      <c r="CT364" s="58" t="str">
        <f t="shared" si="179"/>
        <v/>
      </c>
      <c r="CU364" s="44"/>
      <c r="CV364" s="44"/>
      <c r="CW364" s="44"/>
      <c r="CX364" s="44"/>
      <c r="CY364" s="44"/>
      <c r="CZ364" s="44"/>
      <c r="DA364" s="58" t="str">
        <f t="shared" si="180"/>
        <v/>
      </c>
      <c r="DB364" s="65"/>
      <c r="DC364" s="65"/>
      <c r="DD364" s="65"/>
      <c r="DE364" s="65"/>
      <c r="DF364" s="65"/>
      <c r="DG364" s="65"/>
      <c r="DH364" s="58" t="str">
        <f t="shared" si="181"/>
        <v/>
      </c>
      <c r="DI364" s="65"/>
      <c r="DJ364" s="65"/>
      <c r="DK364" s="65"/>
      <c r="DL364" s="65"/>
      <c r="DM364" s="65"/>
      <c r="DN364" s="65"/>
      <c r="DO364" s="58" t="str">
        <f t="shared" si="182"/>
        <v/>
      </c>
      <c r="DP364" s="77"/>
      <c r="DQ364" s="77"/>
      <c r="DR364" s="65"/>
      <c r="DS364" s="65"/>
      <c r="DT364" s="65"/>
      <c r="DU364" s="65"/>
      <c r="DV364" s="65"/>
      <c r="DW364" s="65"/>
      <c r="DX364" s="58" t="str">
        <f t="shared" si="183"/>
        <v/>
      </c>
      <c r="DY364" s="43"/>
      <c r="DZ364" s="43"/>
      <c r="EA364" s="43"/>
      <c r="EB364" s="44" t="str">
        <f t="shared" si="184"/>
        <v/>
      </c>
      <c r="EC364" s="42"/>
      <c r="ED364" s="42"/>
      <c r="EE364" s="42"/>
      <c r="EF364" s="42"/>
      <c r="EG364" s="42"/>
      <c r="EH364" s="42"/>
      <c r="EI364" s="56" t="str">
        <f t="shared" si="162"/>
        <v/>
      </c>
      <c r="EJ364" s="42"/>
      <c r="EK364" s="42"/>
      <c r="EL364" s="42"/>
      <c r="EM364" s="42"/>
      <c r="EN364" s="42"/>
      <c r="EO364" s="42"/>
      <c r="EP364" s="42"/>
      <c r="EQ364" s="54" t="str">
        <f t="shared" si="163"/>
        <v>0</v>
      </c>
      <c r="ER364" s="42"/>
      <c r="ES364" s="42"/>
      <c r="ET364" s="42"/>
      <c r="EU364" s="42"/>
      <c r="EV364" s="42"/>
      <c r="EW364" s="42"/>
      <c r="EX364" s="42"/>
      <c r="EY364" s="54" t="str">
        <f t="shared" si="164"/>
        <v>0</v>
      </c>
      <c r="EZ364" s="42"/>
      <c r="FA364" s="42"/>
      <c r="FB364" s="42"/>
      <c r="FC364" s="42"/>
      <c r="FD364" s="42"/>
      <c r="FE364" s="42"/>
      <c r="FF364" s="42"/>
      <c r="FG364" s="54" t="str">
        <f t="shared" si="165"/>
        <v/>
      </c>
      <c r="FH364" s="42"/>
      <c r="FI364" s="42"/>
      <c r="FJ364" s="42"/>
      <c r="FK364" s="42"/>
      <c r="FL364" s="42"/>
      <c r="FM364" s="42"/>
      <c r="FN364" s="42"/>
      <c r="FO364" s="54" t="str">
        <f t="shared" si="166"/>
        <v/>
      </c>
      <c r="FP364" s="42"/>
      <c r="FQ364" s="42"/>
      <c r="FR364" s="42"/>
      <c r="FS364" s="42"/>
      <c r="FT364" s="42"/>
      <c r="FU364" s="42"/>
      <c r="FV364" s="42"/>
      <c r="FW364" s="54" t="str">
        <f t="shared" si="167"/>
        <v/>
      </c>
      <c r="FX364" s="42"/>
    </row>
    <row r="365" spans="1:180">
      <c r="A365" s="41"/>
      <c r="B365" s="41"/>
      <c r="C365" s="41"/>
      <c r="D365" s="41"/>
      <c r="E365" s="42"/>
      <c r="F365" s="42"/>
      <c r="G365" s="42"/>
      <c r="H365" s="42"/>
      <c r="I365" s="42"/>
      <c r="J365" s="42"/>
      <c r="K365" s="54" t="str">
        <f t="shared" si="168"/>
        <v/>
      </c>
      <c r="L365" s="43"/>
      <c r="M365" s="43"/>
      <c r="N365" s="43"/>
      <c r="O365" s="43"/>
      <c r="P365" s="43"/>
      <c r="Q365" s="43"/>
      <c r="R365" s="54" t="e">
        <f t="shared" si="169"/>
        <v>#DIV/0!</v>
      </c>
      <c r="S365" s="43"/>
      <c r="T365" s="43"/>
      <c r="U365" s="43"/>
      <c r="V365" s="43"/>
      <c r="W365" s="43"/>
      <c r="X365" s="43"/>
      <c r="Y365" s="56" t="str">
        <f t="shared" si="170"/>
        <v/>
      </c>
      <c r="Z365" s="42"/>
      <c r="AA365" s="42"/>
      <c r="AB365" s="42"/>
      <c r="AC365" s="42"/>
      <c r="AD365" s="42"/>
      <c r="AE365" s="42"/>
      <c r="AF365" s="54" t="e">
        <f t="shared" si="171"/>
        <v>#DIV/0!</v>
      </c>
      <c r="AG365" s="42"/>
      <c r="AH365" s="42"/>
      <c r="AI365" s="42"/>
      <c r="AJ365" s="42"/>
      <c r="AK365" s="42"/>
      <c r="AL365" s="42"/>
      <c r="AM365" s="54" t="str">
        <f t="shared" si="172"/>
        <v/>
      </c>
      <c r="AN365" s="44"/>
      <c r="AO365" s="44"/>
      <c r="AP365" s="44"/>
      <c r="AQ365" s="44"/>
      <c r="AR365" s="44"/>
      <c r="AS365" s="44"/>
      <c r="AT365" s="58" t="str">
        <f t="shared" si="173"/>
        <v/>
      </c>
      <c r="AU365" s="42"/>
      <c r="AV365" s="42"/>
      <c r="AW365" s="42"/>
      <c r="AX365" s="42"/>
      <c r="AY365" s="42"/>
      <c r="AZ365" s="42"/>
      <c r="BA365" s="54" t="str">
        <f t="shared" si="161"/>
        <v/>
      </c>
      <c r="BB365" s="44"/>
      <c r="BC365" s="42"/>
      <c r="BD365" s="42"/>
      <c r="BE365" s="42"/>
      <c r="BF365" s="42"/>
      <c r="BG365" s="42"/>
      <c r="BH365" s="42"/>
      <c r="BI365" s="54" t="str">
        <f t="shared" si="174"/>
        <v/>
      </c>
      <c r="BJ365" s="44"/>
      <c r="BK365" s="44"/>
      <c r="BL365" s="44"/>
      <c r="BM365" s="44"/>
      <c r="BN365" s="44"/>
      <c r="BO365" s="44"/>
      <c r="BP365" s="58" t="str">
        <f t="shared" si="175"/>
        <v/>
      </c>
      <c r="BQ365" s="42"/>
      <c r="BR365" s="42"/>
      <c r="BS365" s="42"/>
      <c r="BT365" s="42"/>
      <c r="BU365" s="42"/>
      <c r="BV365" s="42"/>
      <c r="BW365" s="54" t="str">
        <f t="shared" si="176"/>
        <v/>
      </c>
      <c r="BX365" s="44"/>
      <c r="BY365" s="44"/>
      <c r="BZ365" s="44"/>
      <c r="CA365" s="44"/>
      <c r="CB365" s="44"/>
      <c r="CC365" s="44"/>
      <c r="CD365" s="58" t="str">
        <f t="shared" si="177"/>
        <v/>
      </c>
      <c r="CE365" s="42"/>
      <c r="CF365" s="42"/>
      <c r="CG365" s="42"/>
      <c r="CH365" s="42"/>
      <c r="CI365" s="42"/>
      <c r="CJ365" s="42"/>
      <c r="CK365" s="54" t="str">
        <f t="shared" si="178"/>
        <v/>
      </c>
      <c r="CL365" s="42"/>
      <c r="CM365" s="44"/>
      <c r="CN365" s="44"/>
      <c r="CO365" s="44"/>
      <c r="CP365" s="44"/>
      <c r="CQ365" s="44"/>
      <c r="CR365" s="44"/>
      <c r="CS365" s="44"/>
      <c r="CT365" s="58" t="str">
        <f t="shared" si="179"/>
        <v/>
      </c>
      <c r="CU365" s="44"/>
      <c r="CV365" s="44"/>
      <c r="CW365" s="44"/>
      <c r="CX365" s="44"/>
      <c r="CY365" s="44"/>
      <c r="CZ365" s="44"/>
      <c r="DA365" s="58" t="str">
        <f t="shared" si="180"/>
        <v/>
      </c>
      <c r="DB365" s="65"/>
      <c r="DC365" s="65"/>
      <c r="DD365" s="65"/>
      <c r="DE365" s="65"/>
      <c r="DF365" s="65"/>
      <c r="DG365" s="65"/>
      <c r="DH365" s="58" t="str">
        <f t="shared" si="181"/>
        <v/>
      </c>
      <c r="DI365" s="65"/>
      <c r="DJ365" s="65"/>
      <c r="DK365" s="65"/>
      <c r="DL365" s="65"/>
      <c r="DM365" s="65"/>
      <c r="DN365" s="65"/>
      <c r="DO365" s="58" t="str">
        <f t="shared" si="182"/>
        <v/>
      </c>
      <c r="DP365" s="77"/>
      <c r="DQ365" s="77"/>
      <c r="DR365" s="65"/>
      <c r="DS365" s="65"/>
      <c r="DT365" s="65"/>
      <c r="DU365" s="65"/>
      <c r="DV365" s="65"/>
      <c r="DW365" s="65"/>
      <c r="DX365" s="58" t="str">
        <f t="shared" si="183"/>
        <v/>
      </c>
      <c r="DY365" s="43"/>
      <c r="DZ365" s="43"/>
      <c r="EA365" s="43"/>
      <c r="EB365" s="44" t="str">
        <f t="shared" si="184"/>
        <v/>
      </c>
      <c r="EC365" s="42"/>
      <c r="ED365" s="42"/>
      <c r="EE365" s="42"/>
      <c r="EF365" s="42"/>
      <c r="EG365" s="42"/>
      <c r="EH365" s="42"/>
      <c r="EI365" s="56" t="str">
        <f t="shared" si="162"/>
        <v/>
      </c>
      <c r="EJ365" s="42"/>
      <c r="EK365" s="42"/>
      <c r="EL365" s="42"/>
      <c r="EM365" s="42"/>
      <c r="EN365" s="42"/>
      <c r="EO365" s="42"/>
      <c r="EP365" s="42"/>
      <c r="EQ365" s="54" t="str">
        <f t="shared" si="163"/>
        <v>0</v>
      </c>
      <c r="ER365" s="42"/>
      <c r="ES365" s="42"/>
      <c r="ET365" s="42"/>
      <c r="EU365" s="42"/>
      <c r="EV365" s="42"/>
      <c r="EW365" s="42"/>
      <c r="EX365" s="42"/>
      <c r="EY365" s="54" t="str">
        <f t="shared" si="164"/>
        <v>0</v>
      </c>
      <c r="EZ365" s="42"/>
      <c r="FA365" s="42"/>
      <c r="FB365" s="42"/>
      <c r="FC365" s="42"/>
      <c r="FD365" s="42"/>
      <c r="FE365" s="42"/>
      <c r="FF365" s="42"/>
      <c r="FG365" s="54" t="str">
        <f t="shared" si="165"/>
        <v/>
      </c>
      <c r="FH365" s="42"/>
      <c r="FI365" s="42"/>
      <c r="FJ365" s="42"/>
      <c r="FK365" s="42"/>
      <c r="FL365" s="42"/>
      <c r="FM365" s="42"/>
      <c r="FN365" s="42"/>
      <c r="FO365" s="54" t="str">
        <f t="shared" si="166"/>
        <v/>
      </c>
      <c r="FP365" s="42"/>
      <c r="FQ365" s="42"/>
      <c r="FR365" s="42"/>
      <c r="FS365" s="42"/>
      <c r="FT365" s="42"/>
      <c r="FU365" s="42"/>
      <c r="FV365" s="42"/>
      <c r="FW365" s="54" t="str">
        <f t="shared" si="167"/>
        <v/>
      </c>
      <c r="FX365" s="42"/>
    </row>
    <row r="366" spans="1:180">
      <c r="A366" s="41"/>
      <c r="B366" s="41"/>
      <c r="C366" s="41"/>
      <c r="D366" s="41"/>
      <c r="E366" s="42"/>
      <c r="F366" s="42"/>
      <c r="G366" s="42"/>
      <c r="H366" s="42"/>
      <c r="I366" s="42"/>
      <c r="J366" s="42"/>
      <c r="K366" s="54" t="str">
        <f t="shared" si="168"/>
        <v/>
      </c>
      <c r="L366" s="43"/>
      <c r="M366" s="43"/>
      <c r="N366" s="43"/>
      <c r="O366" s="43"/>
      <c r="P366" s="43"/>
      <c r="Q366" s="43"/>
      <c r="R366" s="54" t="e">
        <f t="shared" si="169"/>
        <v>#DIV/0!</v>
      </c>
      <c r="S366" s="43"/>
      <c r="T366" s="43"/>
      <c r="U366" s="43"/>
      <c r="V366" s="43"/>
      <c r="W366" s="43"/>
      <c r="X366" s="43"/>
      <c r="Y366" s="56" t="str">
        <f t="shared" si="170"/>
        <v/>
      </c>
      <c r="Z366" s="42"/>
      <c r="AA366" s="42"/>
      <c r="AB366" s="42"/>
      <c r="AC366" s="42"/>
      <c r="AD366" s="42"/>
      <c r="AE366" s="42"/>
      <c r="AF366" s="54" t="e">
        <f t="shared" si="171"/>
        <v>#DIV/0!</v>
      </c>
      <c r="AG366" s="42"/>
      <c r="AH366" s="42"/>
      <c r="AI366" s="42"/>
      <c r="AJ366" s="42"/>
      <c r="AK366" s="42"/>
      <c r="AL366" s="42"/>
      <c r="AM366" s="54" t="str">
        <f t="shared" si="172"/>
        <v/>
      </c>
      <c r="AN366" s="44"/>
      <c r="AO366" s="44"/>
      <c r="AP366" s="44"/>
      <c r="AQ366" s="44"/>
      <c r="AR366" s="44"/>
      <c r="AS366" s="44"/>
      <c r="AT366" s="58" t="str">
        <f t="shared" si="173"/>
        <v/>
      </c>
      <c r="AU366" s="42"/>
      <c r="AV366" s="42"/>
      <c r="AW366" s="42"/>
      <c r="AX366" s="42"/>
      <c r="AY366" s="42"/>
      <c r="AZ366" s="42"/>
      <c r="BA366" s="54" t="str">
        <f t="shared" si="161"/>
        <v/>
      </c>
      <c r="BB366" s="44"/>
      <c r="BC366" s="42"/>
      <c r="BD366" s="42"/>
      <c r="BE366" s="42"/>
      <c r="BF366" s="42"/>
      <c r="BG366" s="42"/>
      <c r="BH366" s="42"/>
      <c r="BI366" s="54" t="str">
        <f t="shared" si="174"/>
        <v/>
      </c>
      <c r="BJ366" s="44"/>
      <c r="BK366" s="44"/>
      <c r="BL366" s="44"/>
      <c r="BM366" s="44"/>
      <c r="BN366" s="44"/>
      <c r="BO366" s="44"/>
      <c r="BP366" s="58" t="str">
        <f t="shared" si="175"/>
        <v/>
      </c>
      <c r="BQ366" s="42"/>
      <c r="BR366" s="42"/>
      <c r="BS366" s="42"/>
      <c r="BT366" s="42"/>
      <c r="BU366" s="42"/>
      <c r="BV366" s="42"/>
      <c r="BW366" s="54" t="str">
        <f t="shared" si="176"/>
        <v/>
      </c>
      <c r="BX366" s="44"/>
      <c r="BY366" s="44"/>
      <c r="BZ366" s="44"/>
      <c r="CA366" s="44"/>
      <c r="CB366" s="44"/>
      <c r="CC366" s="44"/>
      <c r="CD366" s="58" t="str">
        <f t="shared" si="177"/>
        <v/>
      </c>
      <c r="CE366" s="42"/>
      <c r="CF366" s="42"/>
      <c r="CG366" s="42"/>
      <c r="CH366" s="42"/>
      <c r="CI366" s="42"/>
      <c r="CJ366" s="42"/>
      <c r="CK366" s="54" t="str">
        <f t="shared" si="178"/>
        <v/>
      </c>
      <c r="CL366" s="42"/>
      <c r="CM366" s="44"/>
      <c r="CN366" s="44"/>
      <c r="CO366" s="44"/>
      <c r="CP366" s="44"/>
      <c r="CQ366" s="44"/>
      <c r="CR366" s="44"/>
      <c r="CS366" s="44"/>
      <c r="CT366" s="58" t="str">
        <f t="shared" si="179"/>
        <v/>
      </c>
      <c r="CU366" s="44"/>
      <c r="CV366" s="44"/>
      <c r="CW366" s="44"/>
      <c r="CX366" s="44"/>
      <c r="CY366" s="44"/>
      <c r="CZ366" s="44"/>
      <c r="DA366" s="58" t="str">
        <f t="shared" si="180"/>
        <v/>
      </c>
      <c r="DB366" s="65"/>
      <c r="DC366" s="65"/>
      <c r="DD366" s="65"/>
      <c r="DE366" s="65"/>
      <c r="DF366" s="65"/>
      <c r="DG366" s="65"/>
      <c r="DH366" s="58" t="str">
        <f t="shared" si="181"/>
        <v/>
      </c>
      <c r="DI366" s="65"/>
      <c r="DJ366" s="65"/>
      <c r="DK366" s="65"/>
      <c r="DL366" s="65"/>
      <c r="DM366" s="65"/>
      <c r="DN366" s="65"/>
      <c r="DO366" s="58" t="str">
        <f t="shared" si="182"/>
        <v/>
      </c>
      <c r="DP366" s="77"/>
      <c r="DQ366" s="77"/>
      <c r="DR366" s="65"/>
      <c r="DS366" s="65"/>
      <c r="DT366" s="65"/>
      <c r="DU366" s="65"/>
      <c r="DV366" s="65"/>
      <c r="DW366" s="65"/>
      <c r="DX366" s="58" t="str">
        <f t="shared" si="183"/>
        <v/>
      </c>
      <c r="DY366" s="43"/>
      <c r="DZ366" s="43"/>
      <c r="EA366" s="43"/>
      <c r="EB366" s="44" t="str">
        <f t="shared" si="184"/>
        <v/>
      </c>
      <c r="EC366" s="42"/>
      <c r="ED366" s="42"/>
      <c r="EE366" s="42"/>
      <c r="EF366" s="42"/>
      <c r="EG366" s="42"/>
      <c r="EH366" s="42"/>
      <c r="EI366" s="56" t="str">
        <f t="shared" si="162"/>
        <v/>
      </c>
      <c r="EJ366" s="42"/>
      <c r="EK366" s="42"/>
      <c r="EL366" s="42"/>
      <c r="EM366" s="42"/>
      <c r="EN366" s="42"/>
      <c r="EO366" s="42"/>
      <c r="EP366" s="42"/>
      <c r="EQ366" s="54" t="str">
        <f t="shared" si="163"/>
        <v>0</v>
      </c>
      <c r="ER366" s="42"/>
      <c r="ES366" s="42"/>
      <c r="ET366" s="42"/>
      <c r="EU366" s="42"/>
      <c r="EV366" s="42"/>
      <c r="EW366" s="42"/>
      <c r="EX366" s="42"/>
      <c r="EY366" s="54" t="str">
        <f t="shared" si="164"/>
        <v>0</v>
      </c>
      <c r="EZ366" s="42"/>
      <c r="FA366" s="42"/>
      <c r="FB366" s="42"/>
      <c r="FC366" s="42"/>
      <c r="FD366" s="42"/>
      <c r="FE366" s="42"/>
      <c r="FF366" s="42"/>
      <c r="FG366" s="54" t="str">
        <f t="shared" si="165"/>
        <v/>
      </c>
      <c r="FH366" s="42"/>
      <c r="FI366" s="42"/>
      <c r="FJ366" s="42"/>
      <c r="FK366" s="42"/>
      <c r="FL366" s="42"/>
      <c r="FM366" s="42"/>
      <c r="FN366" s="42"/>
      <c r="FO366" s="54" t="str">
        <f t="shared" si="166"/>
        <v/>
      </c>
      <c r="FP366" s="42"/>
      <c r="FQ366" s="42"/>
      <c r="FR366" s="42"/>
      <c r="FS366" s="42"/>
      <c r="FT366" s="42"/>
      <c r="FU366" s="42"/>
      <c r="FV366" s="42"/>
      <c r="FW366" s="54" t="str">
        <f t="shared" si="167"/>
        <v/>
      </c>
      <c r="FX366" s="42"/>
    </row>
    <row r="367" spans="1:180">
      <c r="A367" s="41"/>
      <c r="B367" s="41"/>
      <c r="C367" s="41"/>
      <c r="D367" s="41"/>
      <c r="E367" s="42"/>
      <c r="F367" s="42"/>
      <c r="G367" s="42"/>
      <c r="H367" s="42"/>
      <c r="I367" s="42"/>
      <c r="J367" s="42"/>
      <c r="K367" s="54" t="str">
        <f t="shared" si="168"/>
        <v/>
      </c>
      <c r="L367" s="43"/>
      <c r="M367" s="43"/>
      <c r="N367" s="43"/>
      <c r="O367" s="43"/>
      <c r="P367" s="43"/>
      <c r="Q367" s="43"/>
      <c r="R367" s="54" t="e">
        <f t="shared" si="169"/>
        <v>#DIV/0!</v>
      </c>
      <c r="S367" s="43"/>
      <c r="T367" s="43"/>
      <c r="U367" s="43"/>
      <c r="V367" s="43"/>
      <c r="W367" s="43"/>
      <c r="X367" s="43"/>
      <c r="Y367" s="56" t="str">
        <f t="shared" si="170"/>
        <v/>
      </c>
      <c r="Z367" s="42"/>
      <c r="AA367" s="42"/>
      <c r="AB367" s="42"/>
      <c r="AC367" s="42"/>
      <c r="AD367" s="42"/>
      <c r="AE367" s="42"/>
      <c r="AF367" s="54" t="e">
        <f t="shared" si="171"/>
        <v>#DIV/0!</v>
      </c>
      <c r="AG367" s="42"/>
      <c r="AH367" s="42"/>
      <c r="AI367" s="42"/>
      <c r="AJ367" s="42"/>
      <c r="AK367" s="42"/>
      <c r="AL367" s="42"/>
      <c r="AM367" s="54" t="str">
        <f t="shared" si="172"/>
        <v/>
      </c>
      <c r="AN367" s="44"/>
      <c r="AO367" s="44"/>
      <c r="AP367" s="44"/>
      <c r="AQ367" s="44"/>
      <c r="AR367" s="44"/>
      <c r="AS367" s="44"/>
      <c r="AT367" s="58" t="str">
        <f t="shared" si="173"/>
        <v/>
      </c>
      <c r="AU367" s="42"/>
      <c r="AV367" s="42"/>
      <c r="AW367" s="42"/>
      <c r="AX367" s="42"/>
      <c r="AY367" s="42"/>
      <c r="AZ367" s="42"/>
      <c r="BA367" s="54" t="str">
        <f t="shared" si="161"/>
        <v/>
      </c>
      <c r="BB367" s="44"/>
      <c r="BC367" s="42"/>
      <c r="BD367" s="42"/>
      <c r="BE367" s="42"/>
      <c r="BF367" s="42"/>
      <c r="BG367" s="42"/>
      <c r="BH367" s="42"/>
      <c r="BI367" s="54" t="str">
        <f t="shared" si="174"/>
        <v/>
      </c>
      <c r="BJ367" s="44"/>
      <c r="BK367" s="44"/>
      <c r="BL367" s="44"/>
      <c r="BM367" s="44"/>
      <c r="BN367" s="44"/>
      <c r="BO367" s="44"/>
      <c r="BP367" s="58" t="str">
        <f t="shared" si="175"/>
        <v/>
      </c>
      <c r="BQ367" s="42"/>
      <c r="BR367" s="42"/>
      <c r="BS367" s="42"/>
      <c r="BT367" s="42"/>
      <c r="BU367" s="42"/>
      <c r="BV367" s="42"/>
      <c r="BW367" s="54" t="str">
        <f t="shared" si="176"/>
        <v/>
      </c>
      <c r="BX367" s="44"/>
      <c r="BY367" s="44"/>
      <c r="BZ367" s="44"/>
      <c r="CA367" s="44"/>
      <c r="CB367" s="44"/>
      <c r="CC367" s="44"/>
      <c r="CD367" s="58" t="str">
        <f t="shared" si="177"/>
        <v/>
      </c>
      <c r="CE367" s="42"/>
      <c r="CF367" s="42"/>
      <c r="CG367" s="42"/>
      <c r="CH367" s="42"/>
      <c r="CI367" s="42"/>
      <c r="CJ367" s="42"/>
      <c r="CK367" s="54" t="str">
        <f t="shared" si="178"/>
        <v/>
      </c>
      <c r="CL367" s="42"/>
      <c r="CM367" s="44"/>
      <c r="CN367" s="44"/>
      <c r="CO367" s="44"/>
      <c r="CP367" s="44"/>
      <c r="CQ367" s="44"/>
      <c r="CR367" s="44"/>
      <c r="CS367" s="44"/>
      <c r="CT367" s="58" t="str">
        <f t="shared" si="179"/>
        <v/>
      </c>
      <c r="CU367" s="44"/>
      <c r="CV367" s="44"/>
      <c r="CW367" s="44"/>
      <c r="CX367" s="44"/>
      <c r="CY367" s="44"/>
      <c r="CZ367" s="44"/>
      <c r="DA367" s="58" t="str">
        <f t="shared" si="180"/>
        <v/>
      </c>
      <c r="DB367" s="65"/>
      <c r="DC367" s="65"/>
      <c r="DD367" s="65"/>
      <c r="DE367" s="65"/>
      <c r="DF367" s="65"/>
      <c r="DG367" s="65"/>
      <c r="DH367" s="58" t="str">
        <f t="shared" si="181"/>
        <v/>
      </c>
      <c r="DI367" s="65"/>
      <c r="DJ367" s="65"/>
      <c r="DK367" s="65"/>
      <c r="DL367" s="65"/>
      <c r="DM367" s="65"/>
      <c r="DN367" s="65"/>
      <c r="DO367" s="58" t="str">
        <f t="shared" si="182"/>
        <v/>
      </c>
      <c r="DP367" s="77"/>
      <c r="DQ367" s="77"/>
      <c r="DR367" s="65"/>
      <c r="DS367" s="65"/>
      <c r="DT367" s="65"/>
      <c r="DU367" s="65"/>
      <c r="DV367" s="65"/>
      <c r="DW367" s="65"/>
      <c r="DX367" s="58" t="str">
        <f t="shared" si="183"/>
        <v/>
      </c>
      <c r="DY367" s="43"/>
      <c r="DZ367" s="43"/>
      <c r="EA367" s="43"/>
      <c r="EB367" s="44" t="str">
        <f t="shared" si="184"/>
        <v/>
      </c>
      <c r="EC367" s="42"/>
      <c r="ED367" s="42"/>
      <c r="EE367" s="42"/>
      <c r="EF367" s="42"/>
      <c r="EG367" s="42"/>
      <c r="EH367" s="42"/>
      <c r="EI367" s="56" t="str">
        <f t="shared" si="162"/>
        <v/>
      </c>
      <c r="EJ367" s="42"/>
      <c r="EK367" s="42"/>
      <c r="EL367" s="42"/>
      <c r="EM367" s="42"/>
      <c r="EN367" s="42"/>
      <c r="EO367" s="42"/>
      <c r="EP367" s="42"/>
      <c r="EQ367" s="54" t="str">
        <f t="shared" si="163"/>
        <v>0</v>
      </c>
      <c r="ER367" s="42"/>
      <c r="ES367" s="42"/>
      <c r="ET367" s="42"/>
      <c r="EU367" s="42"/>
      <c r="EV367" s="42"/>
      <c r="EW367" s="42"/>
      <c r="EX367" s="42"/>
      <c r="EY367" s="54" t="str">
        <f t="shared" si="164"/>
        <v>0</v>
      </c>
      <c r="EZ367" s="42"/>
      <c r="FA367" s="42"/>
      <c r="FB367" s="42"/>
      <c r="FC367" s="42"/>
      <c r="FD367" s="42"/>
      <c r="FE367" s="42"/>
      <c r="FF367" s="42"/>
      <c r="FG367" s="54" t="str">
        <f t="shared" si="165"/>
        <v/>
      </c>
      <c r="FH367" s="42"/>
      <c r="FI367" s="42"/>
      <c r="FJ367" s="42"/>
      <c r="FK367" s="42"/>
      <c r="FL367" s="42"/>
      <c r="FM367" s="42"/>
      <c r="FN367" s="42"/>
      <c r="FO367" s="54" t="str">
        <f t="shared" si="166"/>
        <v/>
      </c>
      <c r="FP367" s="42"/>
      <c r="FQ367" s="42"/>
      <c r="FR367" s="42"/>
      <c r="FS367" s="42"/>
      <c r="FT367" s="42"/>
      <c r="FU367" s="42"/>
      <c r="FV367" s="42"/>
      <c r="FW367" s="54" t="str">
        <f t="shared" si="167"/>
        <v/>
      </c>
      <c r="FX367" s="42"/>
    </row>
    <row r="368" spans="1:180">
      <c r="A368" s="41"/>
      <c r="B368" s="41"/>
      <c r="C368" s="41"/>
      <c r="D368" s="41"/>
      <c r="E368" s="42"/>
      <c r="F368" s="42"/>
      <c r="G368" s="42"/>
      <c r="H368" s="42"/>
      <c r="I368" s="42"/>
      <c r="J368" s="42"/>
      <c r="K368" s="54" t="str">
        <f t="shared" si="168"/>
        <v/>
      </c>
      <c r="L368" s="43"/>
      <c r="M368" s="43"/>
      <c r="N368" s="43"/>
      <c r="O368" s="43"/>
      <c r="P368" s="43"/>
      <c r="Q368" s="43"/>
      <c r="R368" s="54" t="e">
        <f t="shared" si="169"/>
        <v>#DIV/0!</v>
      </c>
      <c r="S368" s="43"/>
      <c r="T368" s="43"/>
      <c r="U368" s="43"/>
      <c r="V368" s="43"/>
      <c r="W368" s="43"/>
      <c r="X368" s="43"/>
      <c r="Y368" s="56" t="str">
        <f t="shared" si="170"/>
        <v/>
      </c>
      <c r="Z368" s="42"/>
      <c r="AA368" s="42"/>
      <c r="AB368" s="42"/>
      <c r="AC368" s="42"/>
      <c r="AD368" s="42"/>
      <c r="AE368" s="42"/>
      <c r="AF368" s="54" t="e">
        <f t="shared" si="171"/>
        <v>#DIV/0!</v>
      </c>
      <c r="AG368" s="42"/>
      <c r="AH368" s="42"/>
      <c r="AI368" s="42"/>
      <c r="AJ368" s="42"/>
      <c r="AK368" s="42"/>
      <c r="AL368" s="42"/>
      <c r="AM368" s="54" t="str">
        <f t="shared" si="172"/>
        <v/>
      </c>
      <c r="AN368" s="44"/>
      <c r="AO368" s="44"/>
      <c r="AP368" s="44"/>
      <c r="AQ368" s="44"/>
      <c r="AR368" s="44"/>
      <c r="AS368" s="44"/>
      <c r="AT368" s="58" t="str">
        <f t="shared" si="173"/>
        <v/>
      </c>
      <c r="AU368" s="42"/>
      <c r="AV368" s="42"/>
      <c r="AW368" s="42"/>
      <c r="AX368" s="42"/>
      <c r="AY368" s="42"/>
      <c r="AZ368" s="42"/>
      <c r="BA368" s="54" t="str">
        <f t="shared" si="161"/>
        <v/>
      </c>
      <c r="BB368" s="44"/>
      <c r="BC368" s="42"/>
      <c r="BD368" s="42"/>
      <c r="BE368" s="42"/>
      <c r="BF368" s="42"/>
      <c r="BG368" s="42"/>
      <c r="BH368" s="42"/>
      <c r="BI368" s="54" t="str">
        <f t="shared" si="174"/>
        <v/>
      </c>
      <c r="BJ368" s="44"/>
      <c r="BK368" s="44"/>
      <c r="BL368" s="44"/>
      <c r="BM368" s="44"/>
      <c r="BN368" s="44"/>
      <c r="BO368" s="44"/>
      <c r="BP368" s="58" t="str">
        <f t="shared" si="175"/>
        <v/>
      </c>
      <c r="BQ368" s="42"/>
      <c r="BR368" s="42"/>
      <c r="BS368" s="42"/>
      <c r="BT368" s="42"/>
      <c r="BU368" s="42"/>
      <c r="BV368" s="42"/>
      <c r="BW368" s="54" t="str">
        <f t="shared" si="176"/>
        <v/>
      </c>
      <c r="BX368" s="44"/>
      <c r="BY368" s="44"/>
      <c r="BZ368" s="44"/>
      <c r="CA368" s="44"/>
      <c r="CB368" s="44"/>
      <c r="CC368" s="44"/>
      <c r="CD368" s="58" t="str">
        <f t="shared" si="177"/>
        <v/>
      </c>
      <c r="CE368" s="42"/>
      <c r="CF368" s="42"/>
      <c r="CG368" s="42"/>
      <c r="CH368" s="42"/>
      <c r="CI368" s="42"/>
      <c r="CJ368" s="42"/>
      <c r="CK368" s="54" t="str">
        <f t="shared" si="178"/>
        <v/>
      </c>
      <c r="CL368" s="42"/>
      <c r="CM368" s="44"/>
      <c r="CN368" s="44"/>
      <c r="CO368" s="44"/>
      <c r="CP368" s="44"/>
      <c r="CQ368" s="44"/>
      <c r="CR368" s="44"/>
      <c r="CS368" s="44"/>
      <c r="CT368" s="58" t="str">
        <f t="shared" si="179"/>
        <v/>
      </c>
      <c r="CU368" s="44"/>
      <c r="CV368" s="44"/>
      <c r="CW368" s="44"/>
      <c r="CX368" s="44"/>
      <c r="CY368" s="44"/>
      <c r="CZ368" s="44"/>
      <c r="DA368" s="58" t="str">
        <f t="shared" si="180"/>
        <v/>
      </c>
      <c r="DB368" s="65"/>
      <c r="DC368" s="65"/>
      <c r="DD368" s="65"/>
      <c r="DE368" s="65"/>
      <c r="DF368" s="65"/>
      <c r="DG368" s="65"/>
      <c r="DH368" s="58" t="str">
        <f t="shared" si="181"/>
        <v/>
      </c>
      <c r="DI368" s="65"/>
      <c r="DJ368" s="65"/>
      <c r="DK368" s="65"/>
      <c r="DL368" s="65"/>
      <c r="DM368" s="65"/>
      <c r="DN368" s="65"/>
      <c r="DO368" s="58" t="str">
        <f t="shared" si="182"/>
        <v/>
      </c>
      <c r="DP368" s="77"/>
      <c r="DQ368" s="77"/>
      <c r="DR368" s="65"/>
      <c r="DS368" s="65"/>
      <c r="DT368" s="65"/>
      <c r="DU368" s="65"/>
      <c r="DV368" s="65"/>
      <c r="DW368" s="65"/>
      <c r="DX368" s="58" t="str">
        <f t="shared" si="183"/>
        <v/>
      </c>
      <c r="DY368" s="43"/>
      <c r="DZ368" s="43"/>
      <c r="EA368" s="43"/>
      <c r="EB368" s="44" t="str">
        <f t="shared" si="184"/>
        <v/>
      </c>
      <c r="EC368" s="42"/>
      <c r="ED368" s="42"/>
      <c r="EE368" s="42"/>
      <c r="EF368" s="42"/>
      <c r="EG368" s="42"/>
      <c r="EH368" s="42"/>
      <c r="EI368" s="56" t="str">
        <f t="shared" si="162"/>
        <v/>
      </c>
      <c r="EJ368" s="42"/>
      <c r="EK368" s="42"/>
      <c r="EL368" s="42"/>
      <c r="EM368" s="42"/>
      <c r="EN368" s="42"/>
      <c r="EO368" s="42"/>
      <c r="EP368" s="42"/>
      <c r="EQ368" s="54" t="str">
        <f t="shared" si="163"/>
        <v>0</v>
      </c>
      <c r="ER368" s="42"/>
      <c r="ES368" s="42"/>
      <c r="ET368" s="42"/>
      <c r="EU368" s="42"/>
      <c r="EV368" s="42"/>
      <c r="EW368" s="42"/>
      <c r="EX368" s="42"/>
      <c r="EY368" s="54" t="str">
        <f t="shared" si="164"/>
        <v>0</v>
      </c>
      <c r="EZ368" s="42"/>
      <c r="FA368" s="42"/>
      <c r="FB368" s="42"/>
      <c r="FC368" s="42"/>
      <c r="FD368" s="42"/>
      <c r="FE368" s="42"/>
      <c r="FF368" s="42"/>
      <c r="FG368" s="54" t="str">
        <f t="shared" si="165"/>
        <v/>
      </c>
      <c r="FH368" s="42"/>
      <c r="FI368" s="42"/>
      <c r="FJ368" s="42"/>
      <c r="FK368" s="42"/>
      <c r="FL368" s="42"/>
      <c r="FM368" s="42"/>
      <c r="FN368" s="42"/>
      <c r="FO368" s="54" t="str">
        <f t="shared" si="166"/>
        <v/>
      </c>
      <c r="FP368" s="42"/>
      <c r="FQ368" s="42"/>
      <c r="FR368" s="42"/>
      <c r="FS368" s="42"/>
      <c r="FT368" s="42"/>
      <c r="FU368" s="42"/>
      <c r="FV368" s="42"/>
      <c r="FW368" s="54" t="str">
        <f t="shared" si="167"/>
        <v/>
      </c>
      <c r="FX368" s="42"/>
    </row>
    <row r="369" spans="1:180">
      <c r="A369" s="41"/>
      <c r="B369" s="41"/>
      <c r="C369" s="41"/>
      <c r="D369" s="41"/>
      <c r="E369" s="42"/>
      <c r="F369" s="42"/>
      <c r="G369" s="42"/>
      <c r="H369" s="42"/>
      <c r="I369" s="42"/>
      <c r="J369" s="42"/>
      <c r="K369" s="54" t="str">
        <f t="shared" si="168"/>
        <v/>
      </c>
      <c r="L369" s="43"/>
      <c r="M369" s="43"/>
      <c r="N369" s="43"/>
      <c r="O369" s="43"/>
      <c r="P369" s="43"/>
      <c r="Q369" s="43"/>
      <c r="R369" s="54" t="e">
        <f t="shared" si="169"/>
        <v>#DIV/0!</v>
      </c>
      <c r="S369" s="43"/>
      <c r="T369" s="43"/>
      <c r="U369" s="43"/>
      <c r="V369" s="43"/>
      <c r="W369" s="43"/>
      <c r="X369" s="43"/>
      <c r="Y369" s="56" t="str">
        <f t="shared" si="170"/>
        <v/>
      </c>
      <c r="Z369" s="42"/>
      <c r="AA369" s="42"/>
      <c r="AB369" s="42"/>
      <c r="AC369" s="42"/>
      <c r="AD369" s="42"/>
      <c r="AE369" s="42"/>
      <c r="AF369" s="54" t="e">
        <f t="shared" si="171"/>
        <v>#DIV/0!</v>
      </c>
      <c r="AG369" s="42"/>
      <c r="AH369" s="42"/>
      <c r="AI369" s="42"/>
      <c r="AJ369" s="42"/>
      <c r="AK369" s="42"/>
      <c r="AL369" s="42"/>
      <c r="AM369" s="54" t="str">
        <f t="shared" si="172"/>
        <v/>
      </c>
      <c r="AN369" s="44"/>
      <c r="AO369" s="44"/>
      <c r="AP369" s="44"/>
      <c r="AQ369" s="44"/>
      <c r="AR369" s="44"/>
      <c r="AS369" s="44"/>
      <c r="AT369" s="58" t="str">
        <f t="shared" si="173"/>
        <v/>
      </c>
      <c r="AU369" s="42"/>
      <c r="AV369" s="42"/>
      <c r="AW369" s="42"/>
      <c r="AX369" s="42"/>
      <c r="AY369" s="42"/>
      <c r="AZ369" s="42"/>
      <c r="BA369" s="54" t="str">
        <f t="shared" si="161"/>
        <v/>
      </c>
      <c r="BB369" s="44"/>
      <c r="BC369" s="42"/>
      <c r="BD369" s="42"/>
      <c r="BE369" s="42"/>
      <c r="BF369" s="42"/>
      <c r="BG369" s="42"/>
      <c r="BH369" s="42"/>
      <c r="BI369" s="54" t="str">
        <f t="shared" si="174"/>
        <v/>
      </c>
      <c r="BJ369" s="44"/>
      <c r="BK369" s="44"/>
      <c r="BL369" s="44"/>
      <c r="BM369" s="44"/>
      <c r="BN369" s="44"/>
      <c r="BO369" s="44"/>
      <c r="BP369" s="58" t="str">
        <f t="shared" si="175"/>
        <v/>
      </c>
      <c r="BQ369" s="42"/>
      <c r="BR369" s="42"/>
      <c r="BS369" s="42"/>
      <c r="BT369" s="42"/>
      <c r="BU369" s="42"/>
      <c r="BV369" s="42"/>
      <c r="BW369" s="54" t="str">
        <f t="shared" si="176"/>
        <v/>
      </c>
      <c r="BX369" s="44"/>
      <c r="BY369" s="44"/>
      <c r="BZ369" s="44"/>
      <c r="CA369" s="44"/>
      <c r="CB369" s="44"/>
      <c r="CC369" s="44"/>
      <c r="CD369" s="58" t="str">
        <f t="shared" si="177"/>
        <v/>
      </c>
      <c r="CE369" s="42"/>
      <c r="CF369" s="42"/>
      <c r="CG369" s="42"/>
      <c r="CH369" s="42"/>
      <c r="CI369" s="42"/>
      <c r="CJ369" s="42"/>
      <c r="CK369" s="54" t="str">
        <f t="shared" si="178"/>
        <v/>
      </c>
      <c r="CL369" s="42"/>
      <c r="CM369" s="44"/>
      <c r="CN369" s="44"/>
      <c r="CO369" s="44"/>
      <c r="CP369" s="44"/>
      <c r="CQ369" s="44"/>
      <c r="CR369" s="44"/>
      <c r="CS369" s="44"/>
      <c r="CT369" s="58" t="str">
        <f t="shared" si="179"/>
        <v/>
      </c>
      <c r="CU369" s="44"/>
      <c r="CV369" s="44"/>
      <c r="CW369" s="44"/>
      <c r="CX369" s="44"/>
      <c r="CY369" s="44"/>
      <c r="CZ369" s="44"/>
      <c r="DA369" s="58" t="str">
        <f t="shared" si="180"/>
        <v/>
      </c>
      <c r="DB369" s="65"/>
      <c r="DC369" s="65"/>
      <c r="DD369" s="65"/>
      <c r="DE369" s="65"/>
      <c r="DF369" s="65"/>
      <c r="DG369" s="65"/>
      <c r="DH369" s="58" t="str">
        <f t="shared" si="181"/>
        <v/>
      </c>
      <c r="DI369" s="65"/>
      <c r="DJ369" s="65"/>
      <c r="DK369" s="65"/>
      <c r="DL369" s="65"/>
      <c r="DM369" s="65"/>
      <c r="DN369" s="65"/>
      <c r="DO369" s="58" t="str">
        <f t="shared" si="182"/>
        <v/>
      </c>
      <c r="DP369" s="77"/>
      <c r="DQ369" s="77"/>
      <c r="DR369" s="65"/>
      <c r="DS369" s="65"/>
      <c r="DT369" s="65"/>
      <c r="DU369" s="65"/>
      <c r="DV369" s="65"/>
      <c r="DW369" s="65"/>
      <c r="DX369" s="58" t="str">
        <f t="shared" si="183"/>
        <v/>
      </c>
      <c r="DY369" s="43"/>
      <c r="DZ369" s="43"/>
      <c r="EA369" s="43"/>
      <c r="EB369" s="44" t="str">
        <f t="shared" si="184"/>
        <v/>
      </c>
      <c r="EC369" s="42"/>
      <c r="ED369" s="42"/>
      <c r="EE369" s="42"/>
      <c r="EF369" s="42"/>
      <c r="EG369" s="42"/>
      <c r="EH369" s="42"/>
      <c r="EI369" s="56" t="str">
        <f t="shared" si="162"/>
        <v/>
      </c>
      <c r="EJ369" s="42"/>
      <c r="EK369" s="42"/>
      <c r="EL369" s="42"/>
      <c r="EM369" s="42"/>
      <c r="EN369" s="42"/>
      <c r="EO369" s="42"/>
      <c r="EP369" s="42"/>
      <c r="EQ369" s="54" t="str">
        <f t="shared" si="163"/>
        <v>0</v>
      </c>
      <c r="ER369" s="42"/>
      <c r="ES369" s="42"/>
      <c r="ET369" s="42"/>
      <c r="EU369" s="42"/>
      <c r="EV369" s="42"/>
      <c r="EW369" s="42"/>
      <c r="EX369" s="42"/>
      <c r="EY369" s="54" t="str">
        <f t="shared" si="164"/>
        <v>0</v>
      </c>
      <c r="EZ369" s="42"/>
      <c r="FA369" s="42"/>
      <c r="FB369" s="42"/>
      <c r="FC369" s="42"/>
      <c r="FD369" s="42"/>
      <c r="FE369" s="42"/>
      <c r="FF369" s="42"/>
      <c r="FG369" s="54" t="str">
        <f t="shared" si="165"/>
        <v/>
      </c>
      <c r="FH369" s="42"/>
      <c r="FI369" s="42"/>
      <c r="FJ369" s="42"/>
      <c r="FK369" s="42"/>
      <c r="FL369" s="42"/>
      <c r="FM369" s="42"/>
      <c r="FN369" s="42"/>
      <c r="FO369" s="54" t="str">
        <f t="shared" si="166"/>
        <v/>
      </c>
      <c r="FP369" s="42"/>
      <c r="FQ369" s="42"/>
      <c r="FR369" s="42"/>
      <c r="FS369" s="42"/>
      <c r="FT369" s="42"/>
      <c r="FU369" s="42"/>
      <c r="FV369" s="42"/>
      <c r="FW369" s="54" t="str">
        <f t="shared" si="167"/>
        <v/>
      </c>
      <c r="FX369" s="42"/>
    </row>
    <row r="370" spans="1:180">
      <c r="A370" s="41"/>
      <c r="B370" s="41"/>
      <c r="C370" s="41"/>
      <c r="D370" s="41"/>
      <c r="E370" s="42"/>
      <c r="F370" s="42"/>
      <c r="G370" s="42"/>
      <c r="H370" s="42"/>
      <c r="I370" s="42"/>
      <c r="J370" s="42"/>
      <c r="K370" s="54" t="str">
        <f t="shared" si="168"/>
        <v/>
      </c>
      <c r="L370" s="43"/>
      <c r="M370" s="43"/>
      <c r="N370" s="43"/>
      <c r="O370" s="43"/>
      <c r="P370" s="43"/>
      <c r="Q370" s="43"/>
      <c r="R370" s="54" t="e">
        <f t="shared" si="169"/>
        <v>#DIV/0!</v>
      </c>
      <c r="S370" s="43"/>
      <c r="T370" s="43"/>
      <c r="U370" s="43"/>
      <c r="V370" s="43"/>
      <c r="W370" s="43"/>
      <c r="X370" s="43"/>
      <c r="Y370" s="56" t="str">
        <f t="shared" si="170"/>
        <v/>
      </c>
      <c r="Z370" s="42"/>
      <c r="AA370" s="42"/>
      <c r="AB370" s="42"/>
      <c r="AC370" s="42"/>
      <c r="AD370" s="42"/>
      <c r="AE370" s="42"/>
      <c r="AF370" s="54" t="e">
        <f t="shared" si="171"/>
        <v>#DIV/0!</v>
      </c>
      <c r="AG370" s="42"/>
      <c r="AH370" s="42"/>
      <c r="AI370" s="42"/>
      <c r="AJ370" s="42"/>
      <c r="AK370" s="42"/>
      <c r="AL370" s="42"/>
      <c r="AM370" s="54" t="str">
        <f t="shared" si="172"/>
        <v/>
      </c>
      <c r="AN370" s="44"/>
      <c r="AO370" s="44"/>
      <c r="AP370" s="44"/>
      <c r="AQ370" s="44"/>
      <c r="AR370" s="44"/>
      <c r="AS370" s="44"/>
      <c r="AT370" s="58" t="str">
        <f t="shared" si="173"/>
        <v/>
      </c>
      <c r="AU370" s="42"/>
      <c r="AV370" s="42"/>
      <c r="AW370" s="42"/>
      <c r="AX370" s="42"/>
      <c r="AY370" s="42"/>
      <c r="AZ370" s="42"/>
      <c r="BA370" s="54" t="str">
        <f t="shared" si="161"/>
        <v/>
      </c>
      <c r="BB370" s="44"/>
      <c r="BC370" s="42"/>
      <c r="BD370" s="42"/>
      <c r="BE370" s="42"/>
      <c r="BF370" s="42"/>
      <c r="BG370" s="42"/>
      <c r="BH370" s="42"/>
      <c r="BI370" s="54" t="str">
        <f t="shared" si="174"/>
        <v/>
      </c>
      <c r="BJ370" s="44"/>
      <c r="BK370" s="44"/>
      <c r="BL370" s="44"/>
      <c r="BM370" s="44"/>
      <c r="BN370" s="44"/>
      <c r="BO370" s="44"/>
      <c r="BP370" s="58" t="str">
        <f t="shared" si="175"/>
        <v/>
      </c>
      <c r="BQ370" s="42"/>
      <c r="BR370" s="42"/>
      <c r="BS370" s="42"/>
      <c r="BT370" s="42"/>
      <c r="BU370" s="42"/>
      <c r="BV370" s="42"/>
      <c r="BW370" s="54" t="str">
        <f t="shared" si="176"/>
        <v/>
      </c>
      <c r="BX370" s="44"/>
      <c r="BY370" s="44"/>
      <c r="BZ370" s="44"/>
      <c r="CA370" s="44"/>
      <c r="CB370" s="44"/>
      <c r="CC370" s="44"/>
      <c r="CD370" s="58" t="str">
        <f t="shared" si="177"/>
        <v/>
      </c>
      <c r="CE370" s="42"/>
      <c r="CF370" s="42"/>
      <c r="CG370" s="42"/>
      <c r="CH370" s="42"/>
      <c r="CI370" s="42"/>
      <c r="CJ370" s="42"/>
      <c r="CK370" s="54" t="str">
        <f t="shared" si="178"/>
        <v/>
      </c>
      <c r="CL370" s="42"/>
      <c r="CM370" s="44"/>
      <c r="CN370" s="44"/>
      <c r="CO370" s="44"/>
      <c r="CP370" s="44"/>
      <c r="CQ370" s="44"/>
      <c r="CR370" s="44"/>
      <c r="CS370" s="44"/>
      <c r="CT370" s="58" t="str">
        <f t="shared" si="179"/>
        <v/>
      </c>
      <c r="CU370" s="44"/>
      <c r="CV370" s="44"/>
      <c r="CW370" s="44"/>
      <c r="CX370" s="44"/>
      <c r="CY370" s="44"/>
      <c r="CZ370" s="44"/>
      <c r="DA370" s="58" t="str">
        <f t="shared" si="180"/>
        <v/>
      </c>
      <c r="DB370" s="65"/>
      <c r="DC370" s="65"/>
      <c r="DD370" s="65"/>
      <c r="DE370" s="65"/>
      <c r="DF370" s="65"/>
      <c r="DG370" s="65"/>
      <c r="DH370" s="58" t="str">
        <f t="shared" si="181"/>
        <v/>
      </c>
      <c r="DI370" s="65"/>
      <c r="DJ370" s="65"/>
      <c r="DK370" s="65"/>
      <c r="DL370" s="65"/>
      <c r="DM370" s="65"/>
      <c r="DN370" s="65"/>
      <c r="DO370" s="58" t="str">
        <f t="shared" si="182"/>
        <v/>
      </c>
      <c r="DP370" s="77"/>
      <c r="DQ370" s="77"/>
      <c r="DR370" s="65"/>
      <c r="DS370" s="65"/>
      <c r="DT370" s="65"/>
      <c r="DU370" s="65"/>
      <c r="DV370" s="65"/>
      <c r="DW370" s="65"/>
      <c r="DX370" s="58" t="str">
        <f t="shared" si="183"/>
        <v/>
      </c>
      <c r="DY370" s="43"/>
      <c r="DZ370" s="43"/>
      <c r="EA370" s="43"/>
      <c r="EB370" s="44" t="str">
        <f t="shared" si="184"/>
        <v/>
      </c>
      <c r="EC370" s="42"/>
      <c r="ED370" s="42"/>
      <c r="EE370" s="42"/>
      <c r="EF370" s="42"/>
      <c r="EG370" s="42"/>
      <c r="EH370" s="42"/>
      <c r="EI370" s="56" t="str">
        <f t="shared" si="162"/>
        <v/>
      </c>
      <c r="EJ370" s="42"/>
      <c r="EK370" s="42"/>
      <c r="EL370" s="42"/>
      <c r="EM370" s="42"/>
      <c r="EN370" s="42"/>
      <c r="EO370" s="42"/>
      <c r="EP370" s="42"/>
      <c r="EQ370" s="54" t="str">
        <f t="shared" si="163"/>
        <v>0</v>
      </c>
      <c r="ER370" s="42"/>
      <c r="ES370" s="42"/>
      <c r="ET370" s="42"/>
      <c r="EU370" s="42"/>
      <c r="EV370" s="42"/>
      <c r="EW370" s="42"/>
      <c r="EX370" s="42"/>
      <c r="EY370" s="54" t="str">
        <f t="shared" si="164"/>
        <v>0</v>
      </c>
      <c r="EZ370" s="42"/>
      <c r="FA370" s="42"/>
      <c r="FB370" s="42"/>
      <c r="FC370" s="42"/>
      <c r="FD370" s="42"/>
      <c r="FE370" s="42"/>
      <c r="FF370" s="42"/>
      <c r="FG370" s="54" t="str">
        <f t="shared" si="165"/>
        <v/>
      </c>
      <c r="FH370" s="42"/>
      <c r="FI370" s="42"/>
      <c r="FJ370" s="42"/>
      <c r="FK370" s="42"/>
      <c r="FL370" s="42"/>
      <c r="FM370" s="42"/>
      <c r="FN370" s="42"/>
      <c r="FO370" s="54" t="str">
        <f t="shared" si="166"/>
        <v/>
      </c>
      <c r="FP370" s="42"/>
      <c r="FQ370" s="42"/>
      <c r="FR370" s="42"/>
      <c r="FS370" s="42"/>
      <c r="FT370" s="42"/>
      <c r="FU370" s="42"/>
      <c r="FV370" s="42"/>
      <c r="FW370" s="54" t="str">
        <f t="shared" si="167"/>
        <v/>
      </c>
      <c r="FX370" s="42"/>
    </row>
    <row r="371" spans="1:180">
      <c r="A371" s="41"/>
      <c r="B371" s="41"/>
      <c r="C371" s="41"/>
      <c r="D371" s="41"/>
      <c r="E371" s="42"/>
      <c r="F371" s="42"/>
      <c r="G371" s="42"/>
      <c r="H371" s="42"/>
      <c r="I371" s="42"/>
      <c r="J371" s="42"/>
      <c r="K371" s="54" t="str">
        <f t="shared" si="168"/>
        <v/>
      </c>
      <c r="L371" s="43"/>
      <c r="M371" s="43"/>
      <c r="N371" s="43"/>
      <c r="O371" s="43"/>
      <c r="P371" s="43"/>
      <c r="Q371" s="43"/>
      <c r="R371" s="54" t="e">
        <f t="shared" si="169"/>
        <v>#DIV/0!</v>
      </c>
      <c r="S371" s="43"/>
      <c r="T371" s="43"/>
      <c r="U371" s="43"/>
      <c r="V371" s="43"/>
      <c r="W371" s="43"/>
      <c r="X371" s="43"/>
      <c r="Y371" s="56" t="str">
        <f t="shared" si="170"/>
        <v/>
      </c>
      <c r="Z371" s="42"/>
      <c r="AA371" s="42"/>
      <c r="AB371" s="42"/>
      <c r="AC371" s="42"/>
      <c r="AD371" s="42"/>
      <c r="AE371" s="42"/>
      <c r="AF371" s="54" t="e">
        <f t="shared" si="171"/>
        <v>#DIV/0!</v>
      </c>
      <c r="AG371" s="42"/>
      <c r="AH371" s="42"/>
      <c r="AI371" s="42"/>
      <c r="AJ371" s="42"/>
      <c r="AK371" s="42"/>
      <c r="AL371" s="42"/>
      <c r="AM371" s="54" t="str">
        <f t="shared" si="172"/>
        <v/>
      </c>
      <c r="AN371" s="44"/>
      <c r="AO371" s="44"/>
      <c r="AP371" s="44"/>
      <c r="AQ371" s="44"/>
      <c r="AR371" s="44"/>
      <c r="AS371" s="44"/>
      <c r="AT371" s="58" t="str">
        <f t="shared" si="173"/>
        <v/>
      </c>
      <c r="AU371" s="42"/>
      <c r="AV371" s="42"/>
      <c r="AW371" s="42"/>
      <c r="AX371" s="42"/>
      <c r="AY371" s="42"/>
      <c r="AZ371" s="42"/>
      <c r="BA371" s="54" t="str">
        <f t="shared" si="161"/>
        <v/>
      </c>
      <c r="BB371" s="44"/>
      <c r="BC371" s="42"/>
      <c r="BD371" s="42"/>
      <c r="BE371" s="42"/>
      <c r="BF371" s="42"/>
      <c r="BG371" s="42"/>
      <c r="BH371" s="42"/>
      <c r="BI371" s="54" t="str">
        <f t="shared" si="174"/>
        <v/>
      </c>
      <c r="BJ371" s="44"/>
      <c r="BK371" s="44"/>
      <c r="BL371" s="44"/>
      <c r="BM371" s="44"/>
      <c r="BN371" s="44"/>
      <c r="BO371" s="44"/>
      <c r="BP371" s="58" t="str">
        <f t="shared" si="175"/>
        <v/>
      </c>
      <c r="BQ371" s="42"/>
      <c r="BR371" s="42"/>
      <c r="BS371" s="42"/>
      <c r="BT371" s="42"/>
      <c r="BU371" s="42"/>
      <c r="BV371" s="42"/>
      <c r="BW371" s="54" t="str">
        <f t="shared" si="176"/>
        <v/>
      </c>
      <c r="BX371" s="44"/>
      <c r="BY371" s="44"/>
      <c r="BZ371" s="44"/>
      <c r="CA371" s="44"/>
      <c r="CB371" s="44"/>
      <c r="CC371" s="44"/>
      <c r="CD371" s="58" t="str">
        <f t="shared" si="177"/>
        <v/>
      </c>
      <c r="CE371" s="42"/>
      <c r="CF371" s="42"/>
      <c r="CG371" s="42"/>
      <c r="CH371" s="42"/>
      <c r="CI371" s="42"/>
      <c r="CJ371" s="42"/>
      <c r="CK371" s="54" t="str">
        <f t="shared" si="178"/>
        <v/>
      </c>
      <c r="CL371" s="42"/>
      <c r="CM371" s="44"/>
      <c r="CN371" s="44"/>
      <c r="CO371" s="44"/>
      <c r="CP371" s="44"/>
      <c r="CQ371" s="44"/>
      <c r="CR371" s="44"/>
      <c r="CS371" s="44"/>
      <c r="CT371" s="58" t="str">
        <f t="shared" si="179"/>
        <v/>
      </c>
      <c r="CU371" s="44"/>
      <c r="CV371" s="44"/>
      <c r="CW371" s="44"/>
      <c r="CX371" s="44"/>
      <c r="CY371" s="44"/>
      <c r="CZ371" s="44"/>
      <c r="DA371" s="58" t="str">
        <f t="shared" si="180"/>
        <v/>
      </c>
      <c r="DB371" s="65"/>
      <c r="DC371" s="65"/>
      <c r="DD371" s="65"/>
      <c r="DE371" s="65"/>
      <c r="DF371" s="65"/>
      <c r="DG371" s="65"/>
      <c r="DH371" s="58" t="str">
        <f t="shared" si="181"/>
        <v/>
      </c>
      <c r="DI371" s="65"/>
      <c r="DJ371" s="65"/>
      <c r="DK371" s="65"/>
      <c r="DL371" s="65"/>
      <c r="DM371" s="65"/>
      <c r="DN371" s="65"/>
      <c r="DO371" s="58" t="str">
        <f t="shared" si="182"/>
        <v/>
      </c>
      <c r="DP371" s="77"/>
      <c r="DQ371" s="77"/>
      <c r="DR371" s="65"/>
      <c r="DS371" s="65"/>
      <c r="DT371" s="65"/>
      <c r="DU371" s="65"/>
      <c r="DV371" s="65"/>
      <c r="DW371" s="65"/>
      <c r="DX371" s="58" t="str">
        <f t="shared" si="183"/>
        <v/>
      </c>
      <c r="DY371" s="43"/>
      <c r="DZ371" s="43"/>
      <c r="EA371" s="43"/>
      <c r="EB371" s="44" t="str">
        <f t="shared" si="184"/>
        <v/>
      </c>
      <c r="EC371" s="42"/>
      <c r="ED371" s="42"/>
      <c r="EE371" s="42"/>
      <c r="EF371" s="42"/>
      <c r="EG371" s="42"/>
      <c r="EH371" s="42"/>
      <c r="EI371" s="56" t="str">
        <f t="shared" si="162"/>
        <v/>
      </c>
      <c r="EJ371" s="42"/>
      <c r="EK371" s="42"/>
      <c r="EL371" s="42"/>
      <c r="EM371" s="42"/>
      <c r="EN371" s="42"/>
      <c r="EO371" s="42"/>
      <c r="EP371" s="42"/>
      <c r="EQ371" s="54" t="str">
        <f t="shared" si="163"/>
        <v>0</v>
      </c>
      <c r="ER371" s="42"/>
      <c r="ES371" s="42"/>
      <c r="ET371" s="42"/>
      <c r="EU371" s="42"/>
      <c r="EV371" s="42"/>
      <c r="EW371" s="42"/>
      <c r="EX371" s="42"/>
      <c r="EY371" s="54" t="str">
        <f t="shared" si="164"/>
        <v>0</v>
      </c>
      <c r="EZ371" s="42"/>
      <c r="FA371" s="42"/>
      <c r="FB371" s="42"/>
      <c r="FC371" s="42"/>
      <c r="FD371" s="42"/>
      <c r="FE371" s="42"/>
      <c r="FF371" s="42"/>
      <c r="FG371" s="54" t="str">
        <f t="shared" si="165"/>
        <v/>
      </c>
      <c r="FH371" s="42"/>
      <c r="FI371" s="42"/>
      <c r="FJ371" s="42"/>
      <c r="FK371" s="42"/>
      <c r="FL371" s="42"/>
      <c r="FM371" s="42"/>
      <c r="FN371" s="42"/>
      <c r="FO371" s="54" t="str">
        <f t="shared" si="166"/>
        <v/>
      </c>
      <c r="FP371" s="42"/>
      <c r="FQ371" s="42"/>
      <c r="FR371" s="42"/>
      <c r="FS371" s="42"/>
      <c r="FT371" s="42"/>
      <c r="FU371" s="42"/>
      <c r="FV371" s="42"/>
      <c r="FW371" s="54" t="str">
        <f t="shared" si="167"/>
        <v/>
      </c>
      <c r="FX371" s="42"/>
    </row>
    <row r="372" spans="1:180">
      <c r="A372" s="41"/>
      <c r="B372" s="41"/>
      <c r="C372" s="41"/>
      <c r="D372" s="41"/>
      <c r="E372" s="42"/>
      <c r="F372" s="42"/>
      <c r="G372" s="42"/>
      <c r="H372" s="42"/>
      <c r="I372" s="42"/>
      <c r="J372" s="42"/>
      <c r="K372" s="54" t="str">
        <f t="shared" si="168"/>
        <v/>
      </c>
      <c r="L372" s="43"/>
      <c r="M372" s="43"/>
      <c r="N372" s="43"/>
      <c r="O372" s="43"/>
      <c r="P372" s="43"/>
      <c r="Q372" s="43"/>
      <c r="R372" s="54" t="e">
        <f t="shared" si="169"/>
        <v>#DIV/0!</v>
      </c>
      <c r="S372" s="43"/>
      <c r="T372" s="43"/>
      <c r="U372" s="43"/>
      <c r="V372" s="43"/>
      <c r="W372" s="43"/>
      <c r="X372" s="43"/>
      <c r="Y372" s="56" t="str">
        <f t="shared" si="170"/>
        <v/>
      </c>
      <c r="Z372" s="42"/>
      <c r="AA372" s="42"/>
      <c r="AB372" s="42"/>
      <c r="AC372" s="42"/>
      <c r="AD372" s="42"/>
      <c r="AE372" s="42"/>
      <c r="AF372" s="54" t="e">
        <f t="shared" si="171"/>
        <v>#DIV/0!</v>
      </c>
      <c r="AG372" s="42"/>
      <c r="AH372" s="42"/>
      <c r="AI372" s="42"/>
      <c r="AJ372" s="42"/>
      <c r="AK372" s="42"/>
      <c r="AL372" s="42"/>
      <c r="AM372" s="54" t="str">
        <f t="shared" si="172"/>
        <v/>
      </c>
      <c r="AN372" s="44"/>
      <c r="AO372" s="44"/>
      <c r="AP372" s="44"/>
      <c r="AQ372" s="44"/>
      <c r="AR372" s="44"/>
      <c r="AS372" s="44"/>
      <c r="AT372" s="58" t="str">
        <f t="shared" si="173"/>
        <v/>
      </c>
      <c r="AU372" s="42"/>
      <c r="AV372" s="42"/>
      <c r="AW372" s="42"/>
      <c r="AX372" s="42"/>
      <c r="AY372" s="42"/>
      <c r="AZ372" s="42"/>
      <c r="BA372" s="54" t="str">
        <f t="shared" si="161"/>
        <v/>
      </c>
      <c r="BB372" s="44"/>
      <c r="BC372" s="42"/>
      <c r="BD372" s="42"/>
      <c r="BE372" s="42"/>
      <c r="BF372" s="42"/>
      <c r="BG372" s="42"/>
      <c r="BH372" s="42"/>
      <c r="BI372" s="54" t="str">
        <f t="shared" si="174"/>
        <v/>
      </c>
      <c r="BJ372" s="44"/>
      <c r="BK372" s="44"/>
      <c r="BL372" s="44"/>
      <c r="BM372" s="44"/>
      <c r="BN372" s="44"/>
      <c r="BO372" s="44"/>
      <c r="BP372" s="58" t="str">
        <f t="shared" si="175"/>
        <v/>
      </c>
      <c r="BQ372" s="42"/>
      <c r="BR372" s="42"/>
      <c r="BS372" s="42"/>
      <c r="BT372" s="42"/>
      <c r="BU372" s="42"/>
      <c r="BV372" s="42"/>
      <c r="BW372" s="54" t="str">
        <f t="shared" si="176"/>
        <v/>
      </c>
      <c r="BX372" s="44"/>
      <c r="BY372" s="44"/>
      <c r="BZ372" s="44"/>
      <c r="CA372" s="44"/>
      <c r="CB372" s="44"/>
      <c r="CC372" s="44"/>
      <c r="CD372" s="58" t="str">
        <f t="shared" si="177"/>
        <v/>
      </c>
      <c r="CE372" s="42"/>
      <c r="CF372" s="42"/>
      <c r="CG372" s="42"/>
      <c r="CH372" s="42"/>
      <c r="CI372" s="42"/>
      <c r="CJ372" s="42"/>
      <c r="CK372" s="54" t="str">
        <f t="shared" si="178"/>
        <v/>
      </c>
      <c r="CL372" s="42"/>
      <c r="CM372" s="44"/>
      <c r="CN372" s="44"/>
      <c r="CO372" s="44"/>
      <c r="CP372" s="44"/>
      <c r="CQ372" s="44"/>
      <c r="CR372" s="44"/>
      <c r="CS372" s="44"/>
      <c r="CT372" s="58" t="str">
        <f t="shared" si="179"/>
        <v/>
      </c>
      <c r="CU372" s="44"/>
      <c r="CV372" s="44"/>
      <c r="CW372" s="44"/>
      <c r="CX372" s="44"/>
      <c r="CY372" s="44"/>
      <c r="CZ372" s="44"/>
      <c r="DA372" s="58" t="str">
        <f t="shared" si="180"/>
        <v/>
      </c>
      <c r="DB372" s="65"/>
      <c r="DC372" s="65"/>
      <c r="DD372" s="65"/>
      <c r="DE372" s="65"/>
      <c r="DF372" s="65"/>
      <c r="DG372" s="65"/>
      <c r="DH372" s="58" t="str">
        <f t="shared" si="181"/>
        <v/>
      </c>
      <c r="DI372" s="65"/>
      <c r="DJ372" s="65"/>
      <c r="DK372" s="65"/>
      <c r="DL372" s="65"/>
      <c r="DM372" s="65"/>
      <c r="DN372" s="65"/>
      <c r="DO372" s="58" t="str">
        <f t="shared" si="182"/>
        <v/>
      </c>
      <c r="DP372" s="77"/>
      <c r="DQ372" s="77"/>
      <c r="DR372" s="65"/>
      <c r="DS372" s="65"/>
      <c r="DT372" s="65"/>
      <c r="DU372" s="65"/>
      <c r="DV372" s="65"/>
      <c r="DW372" s="65"/>
      <c r="DX372" s="58" t="str">
        <f t="shared" si="183"/>
        <v/>
      </c>
      <c r="DY372" s="43"/>
      <c r="DZ372" s="43"/>
      <c r="EA372" s="43"/>
      <c r="EB372" s="44" t="str">
        <f t="shared" si="184"/>
        <v/>
      </c>
      <c r="EC372" s="42"/>
      <c r="ED372" s="42"/>
      <c r="EE372" s="42"/>
      <c r="EF372" s="42"/>
      <c r="EG372" s="42"/>
      <c r="EH372" s="42"/>
      <c r="EI372" s="56" t="str">
        <f t="shared" si="162"/>
        <v/>
      </c>
      <c r="EJ372" s="42"/>
      <c r="EK372" s="42"/>
      <c r="EL372" s="42"/>
      <c r="EM372" s="42"/>
      <c r="EN372" s="42"/>
      <c r="EO372" s="42"/>
      <c r="EP372" s="42"/>
      <c r="EQ372" s="54" t="str">
        <f t="shared" si="163"/>
        <v>0</v>
      </c>
      <c r="ER372" s="42"/>
      <c r="ES372" s="42"/>
      <c r="ET372" s="42"/>
      <c r="EU372" s="42"/>
      <c r="EV372" s="42"/>
      <c r="EW372" s="42"/>
      <c r="EX372" s="42"/>
      <c r="EY372" s="54" t="str">
        <f t="shared" si="164"/>
        <v>0</v>
      </c>
      <c r="EZ372" s="42"/>
      <c r="FA372" s="42"/>
      <c r="FB372" s="42"/>
      <c r="FC372" s="42"/>
      <c r="FD372" s="42"/>
      <c r="FE372" s="42"/>
      <c r="FF372" s="42"/>
      <c r="FG372" s="54" t="str">
        <f t="shared" si="165"/>
        <v/>
      </c>
      <c r="FH372" s="42"/>
      <c r="FI372" s="42"/>
      <c r="FJ372" s="42"/>
      <c r="FK372" s="42"/>
      <c r="FL372" s="42"/>
      <c r="FM372" s="42"/>
      <c r="FN372" s="42"/>
      <c r="FO372" s="54" t="str">
        <f t="shared" si="166"/>
        <v/>
      </c>
      <c r="FP372" s="42"/>
      <c r="FQ372" s="42"/>
      <c r="FR372" s="42"/>
      <c r="FS372" s="42"/>
      <c r="FT372" s="42"/>
      <c r="FU372" s="42"/>
      <c r="FV372" s="42"/>
      <c r="FW372" s="54" t="str">
        <f t="shared" si="167"/>
        <v/>
      </c>
      <c r="FX372" s="42"/>
    </row>
    <row r="373" spans="1:180">
      <c r="A373" s="41"/>
      <c r="B373" s="41"/>
      <c r="C373" s="41"/>
      <c r="D373" s="41"/>
      <c r="E373" s="42"/>
      <c r="F373" s="42"/>
      <c r="G373" s="42"/>
      <c r="H373" s="42"/>
      <c r="I373" s="42"/>
      <c r="J373" s="42"/>
      <c r="K373" s="54" t="str">
        <f t="shared" si="168"/>
        <v/>
      </c>
      <c r="L373" s="43"/>
      <c r="M373" s="43"/>
      <c r="N373" s="43"/>
      <c r="O373" s="43"/>
      <c r="P373" s="43"/>
      <c r="Q373" s="43"/>
      <c r="R373" s="54" t="e">
        <f t="shared" si="169"/>
        <v>#DIV/0!</v>
      </c>
      <c r="S373" s="43"/>
      <c r="T373" s="43"/>
      <c r="U373" s="43"/>
      <c r="V373" s="43"/>
      <c r="W373" s="43"/>
      <c r="X373" s="43"/>
      <c r="Y373" s="56" t="str">
        <f t="shared" si="170"/>
        <v/>
      </c>
      <c r="Z373" s="42"/>
      <c r="AA373" s="42"/>
      <c r="AB373" s="42"/>
      <c r="AC373" s="42"/>
      <c r="AD373" s="42"/>
      <c r="AE373" s="42"/>
      <c r="AF373" s="54" t="e">
        <f t="shared" si="171"/>
        <v>#DIV/0!</v>
      </c>
      <c r="AG373" s="42"/>
      <c r="AH373" s="42"/>
      <c r="AI373" s="42"/>
      <c r="AJ373" s="42"/>
      <c r="AK373" s="42"/>
      <c r="AL373" s="42"/>
      <c r="AM373" s="54" t="str">
        <f t="shared" si="172"/>
        <v/>
      </c>
      <c r="AN373" s="44"/>
      <c r="AO373" s="44"/>
      <c r="AP373" s="44"/>
      <c r="AQ373" s="44"/>
      <c r="AR373" s="44"/>
      <c r="AS373" s="44"/>
      <c r="AT373" s="58" t="str">
        <f t="shared" si="173"/>
        <v/>
      </c>
      <c r="AU373" s="42"/>
      <c r="AV373" s="42"/>
      <c r="AW373" s="42"/>
      <c r="AX373" s="42"/>
      <c r="AY373" s="42"/>
      <c r="AZ373" s="42"/>
      <c r="BA373" s="54" t="str">
        <f t="shared" si="161"/>
        <v/>
      </c>
      <c r="BB373" s="44"/>
      <c r="BC373" s="42"/>
      <c r="BD373" s="42"/>
      <c r="BE373" s="42"/>
      <c r="BF373" s="42"/>
      <c r="BG373" s="42"/>
      <c r="BH373" s="42"/>
      <c r="BI373" s="54" t="str">
        <f t="shared" si="174"/>
        <v/>
      </c>
      <c r="BJ373" s="44"/>
      <c r="BK373" s="44"/>
      <c r="BL373" s="44"/>
      <c r="BM373" s="44"/>
      <c r="BN373" s="44"/>
      <c r="BO373" s="44"/>
      <c r="BP373" s="58" t="str">
        <f t="shared" si="175"/>
        <v/>
      </c>
      <c r="BQ373" s="42"/>
      <c r="BR373" s="42"/>
      <c r="BS373" s="42"/>
      <c r="BT373" s="42"/>
      <c r="BU373" s="42"/>
      <c r="BV373" s="42"/>
      <c r="BW373" s="54" t="str">
        <f t="shared" si="176"/>
        <v/>
      </c>
      <c r="BX373" s="44"/>
      <c r="BY373" s="44"/>
      <c r="BZ373" s="44"/>
      <c r="CA373" s="44"/>
      <c r="CB373" s="44"/>
      <c r="CC373" s="44"/>
      <c r="CD373" s="58" t="str">
        <f t="shared" si="177"/>
        <v/>
      </c>
      <c r="CE373" s="42"/>
      <c r="CF373" s="42"/>
      <c r="CG373" s="42"/>
      <c r="CH373" s="42"/>
      <c r="CI373" s="42"/>
      <c r="CJ373" s="42"/>
      <c r="CK373" s="54" t="str">
        <f t="shared" si="178"/>
        <v/>
      </c>
      <c r="CL373" s="42"/>
      <c r="CM373" s="44"/>
      <c r="CN373" s="44"/>
      <c r="CO373" s="44"/>
      <c r="CP373" s="44"/>
      <c r="CQ373" s="44"/>
      <c r="CR373" s="44"/>
      <c r="CS373" s="44"/>
      <c r="CT373" s="58" t="str">
        <f t="shared" si="179"/>
        <v/>
      </c>
      <c r="CU373" s="44"/>
      <c r="CV373" s="44"/>
      <c r="CW373" s="44"/>
      <c r="CX373" s="44"/>
      <c r="CY373" s="44"/>
      <c r="CZ373" s="44"/>
      <c r="DA373" s="58" t="str">
        <f t="shared" si="180"/>
        <v/>
      </c>
      <c r="DB373" s="65"/>
      <c r="DC373" s="65"/>
      <c r="DD373" s="65"/>
      <c r="DE373" s="65"/>
      <c r="DF373" s="65"/>
      <c r="DG373" s="65"/>
      <c r="DH373" s="58" t="str">
        <f t="shared" si="181"/>
        <v/>
      </c>
      <c r="DI373" s="65"/>
      <c r="DJ373" s="65"/>
      <c r="DK373" s="65"/>
      <c r="DL373" s="65"/>
      <c r="DM373" s="65"/>
      <c r="DN373" s="65"/>
      <c r="DO373" s="58" t="str">
        <f t="shared" si="182"/>
        <v/>
      </c>
      <c r="DP373" s="77"/>
      <c r="DQ373" s="77"/>
      <c r="DR373" s="65"/>
      <c r="DS373" s="65"/>
      <c r="DT373" s="65"/>
      <c r="DU373" s="65"/>
      <c r="DV373" s="65"/>
      <c r="DW373" s="65"/>
      <c r="DX373" s="58" t="str">
        <f t="shared" si="183"/>
        <v/>
      </c>
      <c r="DY373" s="43"/>
      <c r="DZ373" s="43"/>
      <c r="EA373" s="43"/>
      <c r="EB373" s="44" t="str">
        <f t="shared" si="184"/>
        <v/>
      </c>
      <c r="EC373" s="42"/>
      <c r="ED373" s="42"/>
      <c r="EE373" s="42"/>
      <c r="EF373" s="42"/>
      <c r="EG373" s="42"/>
      <c r="EH373" s="42"/>
      <c r="EI373" s="56" t="str">
        <f t="shared" si="162"/>
        <v/>
      </c>
      <c r="EJ373" s="42"/>
      <c r="EK373" s="42"/>
      <c r="EL373" s="42"/>
      <c r="EM373" s="42"/>
      <c r="EN373" s="42"/>
      <c r="EO373" s="42"/>
      <c r="EP373" s="42"/>
      <c r="EQ373" s="54" t="str">
        <f t="shared" si="163"/>
        <v>0</v>
      </c>
      <c r="ER373" s="42"/>
      <c r="ES373" s="42"/>
      <c r="ET373" s="42"/>
      <c r="EU373" s="42"/>
      <c r="EV373" s="42"/>
      <c r="EW373" s="42"/>
      <c r="EX373" s="42"/>
      <c r="EY373" s="54" t="str">
        <f t="shared" si="164"/>
        <v>0</v>
      </c>
      <c r="EZ373" s="42"/>
      <c r="FA373" s="42"/>
      <c r="FB373" s="42"/>
      <c r="FC373" s="42"/>
      <c r="FD373" s="42"/>
      <c r="FE373" s="42"/>
      <c r="FF373" s="42"/>
      <c r="FG373" s="54" t="str">
        <f t="shared" si="165"/>
        <v/>
      </c>
      <c r="FH373" s="42"/>
      <c r="FI373" s="42"/>
      <c r="FJ373" s="42"/>
      <c r="FK373" s="42"/>
      <c r="FL373" s="42"/>
      <c r="FM373" s="42"/>
      <c r="FN373" s="42"/>
      <c r="FO373" s="54" t="str">
        <f t="shared" si="166"/>
        <v/>
      </c>
      <c r="FP373" s="42"/>
      <c r="FQ373" s="42"/>
      <c r="FR373" s="42"/>
      <c r="FS373" s="42"/>
      <c r="FT373" s="42"/>
      <c r="FU373" s="42"/>
      <c r="FV373" s="42"/>
      <c r="FW373" s="54" t="str">
        <f t="shared" si="167"/>
        <v/>
      </c>
      <c r="FX373" s="42"/>
    </row>
    <row r="374" spans="1:180">
      <c r="A374" s="41"/>
      <c r="B374" s="41"/>
      <c r="C374" s="41"/>
      <c r="D374" s="41"/>
      <c r="E374" s="42"/>
      <c r="F374" s="42"/>
      <c r="G374" s="42"/>
      <c r="H374" s="42"/>
      <c r="I374" s="42"/>
      <c r="J374" s="42"/>
      <c r="K374" s="54" t="str">
        <f t="shared" si="168"/>
        <v/>
      </c>
      <c r="L374" s="43"/>
      <c r="M374" s="43"/>
      <c r="N374" s="43"/>
      <c r="O374" s="43"/>
      <c r="P374" s="43"/>
      <c r="Q374" s="43"/>
      <c r="R374" s="54" t="e">
        <f t="shared" si="169"/>
        <v>#DIV/0!</v>
      </c>
      <c r="S374" s="43"/>
      <c r="T374" s="43"/>
      <c r="U374" s="43"/>
      <c r="V374" s="43"/>
      <c r="W374" s="43"/>
      <c r="X374" s="43"/>
      <c r="Y374" s="56" t="str">
        <f t="shared" si="170"/>
        <v/>
      </c>
      <c r="Z374" s="42"/>
      <c r="AA374" s="42"/>
      <c r="AB374" s="42"/>
      <c r="AC374" s="42"/>
      <c r="AD374" s="42"/>
      <c r="AE374" s="42"/>
      <c r="AF374" s="54" t="e">
        <f t="shared" si="171"/>
        <v>#DIV/0!</v>
      </c>
      <c r="AG374" s="42"/>
      <c r="AH374" s="42"/>
      <c r="AI374" s="42"/>
      <c r="AJ374" s="42"/>
      <c r="AK374" s="42"/>
      <c r="AL374" s="42"/>
      <c r="AM374" s="54" t="str">
        <f t="shared" si="172"/>
        <v/>
      </c>
      <c r="AN374" s="44"/>
      <c r="AO374" s="44"/>
      <c r="AP374" s="44"/>
      <c r="AQ374" s="44"/>
      <c r="AR374" s="44"/>
      <c r="AS374" s="44"/>
      <c r="AT374" s="58" t="str">
        <f t="shared" si="173"/>
        <v/>
      </c>
      <c r="AU374" s="42"/>
      <c r="AV374" s="42"/>
      <c r="AW374" s="42"/>
      <c r="AX374" s="42"/>
      <c r="AY374" s="42"/>
      <c r="AZ374" s="42"/>
      <c r="BA374" s="54" t="str">
        <f t="shared" si="161"/>
        <v/>
      </c>
      <c r="BB374" s="44"/>
      <c r="BC374" s="42"/>
      <c r="BD374" s="42"/>
      <c r="BE374" s="42"/>
      <c r="BF374" s="42"/>
      <c r="BG374" s="42"/>
      <c r="BH374" s="42"/>
      <c r="BI374" s="54" t="str">
        <f t="shared" si="174"/>
        <v/>
      </c>
      <c r="BJ374" s="44"/>
      <c r="BK374" s="44"/>
      <c r="BL374" s="44"/>
      <c r="BM374" s="44"/>
      <c r="BN374" s="44"/>
      <c r="BO374" s="44"/>
      <c r="BP374" s="58" t="str">
        <f t="shared" si="175"/>
        <v/>
      </c>
      <c r="BQ374" s="42"/>
      <c r="BR374" s="42"/>
      <c r="BS374" s="42"/>
      <c r="BT374" s="42"/>
      <c r="BU374" s="42"/>
      <c r="BV374" s="42"/>
      <c r="BW374" s="54" t="str">
        <f t="shared" si="176"/>
        <v/>
      </c>
      <c r="BX374" s="44"/>
      <c r="BY374" s="44"/>
      <c r="BZ374" s="44"/>
      <c r="CA374" s="44"/>
      <c r="CB374" s="44"/>
      <c r="CC374" s="44"/>
      <c r="CD374" s="58" t="str">
        <f t="shared" si="177"/>
        <v/>
      </c>
      <c r="CE374" s="42"/>
      <c r="CF374" s="42"/>
      <c r="CG374" s="42"/>
      <c r="CH374" s="42"/>
      <c r="CI374" s="42"/>
      <c r="CJ374" s="42"/>
      <c r="CK374" s="54" t="str">
        <f t="shared" si="178"/>
        <v/>
      </c>
      <c r="CL374" s="42"/>
      <c r="CM374" s="44"/>
      <c r="CN374" s="44"/>
      <c r="CO374" s="44"/>
      <c r="CP374" s="44"/>
      <c r="CQ374" s="44"/>
      <c r="CR374" s="44"/>
      <c r="CS374" s="44"/>
      <c r="CT374" s="58" t="str">
        <f t="shared" si="179"/>
        <v/>
      </c>
      <c r="CU374" s="44"/>
      <c r="CV374" s="44"/>
      <c r="CW374" s="44"/>
      <c r="CX374" s="44"/>
      <c r="CY374" s="44"/>
      <c r="CZ374" s="44"/>
      <c r="DA374" s="58" t="str">
        <f t="shared" si="180"/>
        <v/>
      </c>
      <c r="DB374" s="65"/>
      <c r="DC374" s="65"/>
      <c r="DD374" s="65"/>
      <c r="DE374" s="65"/>
      <c r="DF374" s="65"/>
      <c r="DG374" s="65"/>
      <c r="DH374" s="58" t="str">
        <f t="shared" si="181"/>
        <v/>
      </c>
      <c r="DI374" s="65"/>
      <c r="DJ374" s="65"/>
      <c r="DK374" s="65"/>
      <c r="DL374" s="65"/>
      <c r="DM374" s="65"/>
      <c r="DN374" s="65"/>
      <c r="DO374" s="58" t="str">
        <f t="shared" si="182"/>
        <v/>
      </c>
      <c r="DP374" s="77"/>
      <c r="DQ374" s="77"/>
      <c r="DR374" s="65"/>
      <c r="DS374" s="65"/>
      <c r="DT374" s="65"/>
      <c r="DU374" s="65"/>
      <c r="DV374" s="65"/>
      <c r="DW374" s="65"/>
      <c r="DX374" s="58" t="str">
        <f t="shared" si="183"/>
        <v/>
      </c>
      <c r="DY374" s="43"/>
      <c r="DZ374" s="43"/>
      <c r="EA374" s="43"/>
      <c r="EB374" s="44" t="str">
        <f t="shared" si="184"/>
        <v/>
      </c>
      <c r="EC374" s="42"/>
      <c r="ED374" s="42"/>
      <c r="EE374" s="42"/>
      <c r="EF374" s="42"/>
      <c r="EG374" s="42"/>
      <c r="EH374" s="42"/>
      <c r="EI374" s="56" t="str">
        <f t="shared" si="162"/>
        <v/>
      </c>
      <c r="EJ374" s="42"/>
      <c r="EK374" s="42"/>
      <c r="EL374" s="42"/>
      <c r="EM374" s="42"/>
      <c r="EN374" s="42"/>
      <c r="EO374" s="42"/>
      <c r="EP374" s="42"/>
      <c r="EQ374" s="54" t="str">
        <f t="shared" si="163"/>
        <v>0</v>
      </c>
      <c r="ER374" s="42"/>
      <c r="ES374" s="42"/>
      <c r="ET374" s="42"/>
      <c r="EU374" s="42"/>
      <c r="EV374" s="42"/>
      <c r="EW374" s="42"/>
      <c r="EX374" s="42"/>
      <c r="EY374" s="54" t="str">
        <f t="shared" si="164"/>
        <v>0</v>
      </c>
      <c r="EZ374" s="42"/>
      <c r="FA374" s="42"/>
      <c r="FB374" s="42"/>
      <c r="FC374" s="42"/>
      <c r="FD374" s="42"/>
      <c r="FE374" s="42"/>
      <c r="FF374" s="42"/>
      <c r="FG374" s="54" t="str">
        <f t="shared" si="165"/>
        <v/>
      </c>
      <c r="FH374" s="42"/>
      <c r="FI374" s="42"/>
      <c r="FJ374" s="42"/>
      <c r="FK374" s="42"/>
      <c r="FL374" s="42"/>
      <c r="FM374" s="42"/>
      <c r="FN374" s="42"/>
      <c r="FO374" s="54" t="str">
        <f t="shared" si="166"/>
        <v/>
      </c>
      <c r="FP374" s="42"/>
      <c r="FQ374" s="42"/>
      <c r="FR374" s="42"/>
      <c r="FS374" s="42"/>
      <c r="FT374" s="42"/>
      <c r="FU374" s="42"/>
      <c r="FV374" s="42"/>
      <c r="FW374" s="54" t="str">
        <f t="shared" si="167"/>
        <v/>
      </c>
      <c r="FX374" s="42"/>
    </row>
    <row r="375" spans="1:180">
      <c r="A375" s="41"/>
      <c r="B375" s="41"/>
      <c r="C375" s="41"/>
      <c r="D375" s="41"/>
      <c r="E375" s="42"/>
      <c r="F375" s="42"/>
      <c r="G375" s="42"/>
      <c r="H375" s="42"/>
      <c r="I375" s="42"/>
      <c r="J375" s="42"/>
      <c r="K375" s="54" t="str">
        <f t="shared" si="168"/>
        <v/>
      </c>
      <c r="L375" s="43"/>
      <c r="M375" s="43"/>
      <c r="N375" s="43"/>
      <c r="O375" s="43"/>
      <c r="P375" s="43"/>
      <c r="Q375" s="43"/>
      <c r="R375" s="54" t="e">
        <f t="shared" si="169"/>
        <v>#DIV/0!</v>
      </c>
      <c r="S375" s="43"/>
      <c r="T375" s="43"/>
      <c r="U375" s="43"/>
      <c r="V375" s="43"/>
      <c r="W375" s="43"/>
      <c r="X375" s="43"/>
      <c r="Y375" s="56" t="str">
        <f t="shared" si="170"/>
        <v/>
      </c>
      <c r="Z375" s="42"/>
      <c r="AA375" s="42"/>
      <c r="AB375" s="42"/>
      <c r="AC375" s="42"/>
      <c r="AD375" s="42"/>
      <c r="AE375" s="42"/>
      <c r="AF375" s="54" t="e">
        <f t="shared" si="171"/>
        <v>#DIV/0!</v>
      </c>
      <c r="AG375" s="42"/>
      <c r="AH375" s="42"/>
      <c r="AI375" s="42"/>
      <c r="AJ375" s="42"/>
      <c r="AK375" s="42"/>
      <c r="AL375" s="42"/>
      <c r="AM375" s="54" t="str">
        <f t="shared" si="172"/>
        <v/>
      </c>
      <c r="AN375" s="44"/>
      <c r="AO375" s="44"/>
      <c r="AP375" s="44"/>
      <c r="AQ375" s="44"/>
      <c r="AR375" s="44"/>
      <c r="AS375" s="44"/>
      <c r="AT375" s="58" t="str">
        <f t="shared" si="173"/>
        <v/>
      </c>
      <c r="AU375" s="42"/>
      <c r="AV375" s="42"/>
      <c r="AW375" s="42"/>
      <c r="AX375" s="42"/>
      <c r="AY375" s="42"/>
      <c r="AZ375" s="42"/>
      <c r="BA375" s="54" t="str">
        <f t="shared" si="161"/>
        <v/>
      </c>
      <c r="BB375" s="44"/>
      <c r="BC375" s="42"/>
      <c r="BD375" s="42"/>
      <c r="BE375" s="42"/>
      <c r="BF375" s="42"/>
      <c r="BG375" s="42"/>
      <c r="BH375" s="42"/>
      <c r="BI375" s="54" t="str">
        <f t="shared" si="174"/>
        <v/>
      </c>
      <c r="BJ375" s="44"/>
      <c r="BK375" s="44"/>
      <c r="BL375" s="44"/>
      <c r="BM375" s="44"/>
      <c r="BN375" s="44"/>
      <c r="BO375" s="44"/>
      <c r="BP375" s="58" t="str">
        <f t="shared" si="175"/>
        <v/>
      </c>
      <c r="BQ375" s="42"/>
      <c r="BR375" s="42"/>
      <c r="BS375" s="42"/>
      <c r="BT375" s="42"/>
      <c r="BU375" s="42"/>
      <c r="BV375" s="42"/>
      <c r="BW375" s="54" t="str">
        <f t="shared" si="176"/>
        <v/>
      </c>
      <c r="BX375" s="44"/>
      <c r="BY375" s="44"/>
      <c r="BZ375" s="44"/>
      <c r="CA375" s="44"/>
      <c r="CB375" s="44"/>
      <c r="CC375" s="44"/>
      <c r="CD375" s="58" t="str">
        <f t="shared" si="177"/>
        <v/>
      </c>
      <c r="CE375" s="42"/>
      <c r="CF375" s="42"/>
      <c r="CG375" s="42"/>
      <c r="CH375" s="42"/>
      <c r="CI375" s="42"/>
      <c r="CJ375" s="42"/>
      <c r="CK375" s="54" t="str">
        <f t="shared" si="178"/>
        <v/>
      </c>
      <c r="CL375" s="42"/>
      <c r="CM375" s="44"/>
      <c r="CN375" s="44"/>
      <c r="CO375" s="44"/>
      <c r="CP375" s="44"/>
      <c r="CQ375" s="44"/>
      <c r="CR375" s="44"/>
      <c r="CS375" s="44"/>
      <c r="CT375" s="58" t="str">
        <f t="shared" si="179"/>
        <v/>
      </c>
      <c r="CU375" s="44"/>
      <c r="CV375" s="44"/>
      <c r="CW375" s="44"/>
      <c r="CX375" s="44"/>
      <c r="CY375" s="44"/>
      <c r="CZ375" s="44"/>
      <c r="DA375" s="58" t="str">
        <f t="shared" si="180"/>
        <v/>
      </c>
      <c r="DB375" s="65"/>
      <c r="DC375" s="65"/>
      <c r="DD375" s="65"/>
      <c r="DE375" s="65"/>
      <c r="DF375" s="65"/>
      <c r="DG375" s="65"/>
      <c r="DH375" s="58" t="str">
        <f t="shared" si="181"/>
        <v/>
      </c>
      <c r="DI375" s="65"/>
      <c r="DJ375" s="65"/>
      <c r="DK375" s="65"/>
      <c r="DL375" s="65"/>
      <c r="DM375" s="65"/>
      <c r="DN375" s="65"/>
      <c r="DO375" s="58" t="str">
        <f t="shared" si="182"/>
        <v/>
      </c>
      <c r="DP375" s="77"/>
      <c r="DQ375" s="77"/>
      <c r="DR375" s="65"/>
      <c r="DS375" s="65"/>
      <c r="DT375" s="65"/>
      <c r="DU375" s="65"/>
      <c r="DV375" s="65"/>
      <c r="DW375" s="65"/>
      <c r="DX375" s="58" t="str">
        <f t="shared" si="183"/>
        <v/>
      </c>
      <c r="DY375" s="43"/>
      <c r="DZ375" s="43"/>
      <c r="EA375" s="43"/>
      <c r="EB375" s="44" t="str">
        <f t="shared" si="184"/>
        <v/>
      </c>
      <c r="EC375" s="42"/>
      <c r="ED375" s="42"/>
      <c r="EE375" s="42"/>
      <c r="EF375" s="42"/>
      <c r="EG375" s="42"/>
      <c r="EH375" s="42"/>
      <c r="EI375" s="56" t="str">
        <f t="shared" si="162"/>
        <v/>
      </c>
      <c r="EJ375" s="42"/>
      <c r="EK375" s="42"/>
      <c r="EL375" s="42"/>
      <c r="EM375" s="42"/>
      <c r="EN375" s="42"/>
      <c r="EO375" s="42"/>
      <c r="EP375" s="42"/>
      <c r="EQ375" s="54" t="str">
        <f t="shared" si="163"/>
        <v>0</v>
      </c>
      <c r="ER375" s="42"/>
      <c r="ES375" s="42"/>
      <c r="ET375" s="42"/>
      <c r="EU375" s="42"/>
      <c r="EV375" s="42"/>
      <c r="EW375" s="42"/>
      <c r="EX375" s="42"/>
      <c r="EY375" s="54" t="str">
        <f t="shared" si="164"/>
        <v>0</v>
      </c>
      <c r="EZ375" s="42"/>
      <c r="FA375" s="42"/>
      <c r="FB375" s="42"/>
      <c r="FC375" s="42"/>
      <c r="FD375" s="42"/>
      <c r="FE375" s="42"/>
      <c r="FF375" s="42"/>
      <c r="FG375" s="54" t="str">
        <f t="shared" si="165"/>
        <v/>
      </c>
      <c r="FH375" s="42"/>
      <c r="FI375" s="42"/>
      <c r="FJ375" s="42"/>
      <c r="FK375" s="42"/>
      <c r="FL375" s="42"/>
      <c r="FM375" s="42"/>
      <c r="FN375" s="42"/>
      <c r="FO375" s="54" t="str">
        <f t="shared" si="166"/>
        <v/>
      </c>
      <c r="FP375" s="42"/>
      <c r="FQ375" s="42"/>
      <c r="FR375" s="42"/>
      <c r="FS375" s="42"/>
      <c r="FT375" s="42"/>
      <c r="FU375" s="42"/>
      <c r="FV375" s="42"/>
      <c r="FW375" s="54" t="str">
        <f t="shared" si="167"/>
        <v/>
      </c>
      <c r="FX375" s="42"/>
    </row>
    <row r="376" spans="1:180">
      <c r="A376" s="41"/>
      <c r="B376" s="41"/>
      <c r="C376" s="41"/>
      <c r="D376" s="41"/>
      <c r="E376" s="42"/>
      <c r="F376" s="42"/>
      <c r="G376" s="42"/>
      <c r="H376" s="42"/>
      <c r="I376" s="42"/>
      <c r="J376" s="42"/>
      <c r="K376" s="54" t="str">
        <f t="shared" si="168"/>
        <v/>
      </c>
      <c r="L376" s="43"/>
      <c r="M376" s="43"/>
      <c r="N376" s="43"/>
      <c r="O376" s="43"/>
      <c r="P376" s="43"/>
      <c r="Q376" s="43"/>
      <c r="R376" s="54" t="e">
        <f t="shared" si="169"/>
        <v>#DIV/0!</v>
      </c>
      <c r="S376" s="43"/>
      <c r="T376" s="43"/>
      <c r="U376" s="43"/>
      <c r="V376" s="43"/>
      <c r="W376" s="43"/>
      <c r="X376" s="43"/>
      <c r="Y376" s="56" t="str">
        <f t="shared" si="170"/>
        <v/>
      </c>
      <c r="Z376" s="42"/>
      <c r="AA376" s="42"/>
      <c r="AB376" s="42"/>
      <c r="AC376" s="42"/>
      <c r="AD376" s="42"/>
      <c r="AE376" s="42"/>
      <c r="AF376" s="54" t="e">
        <f t="shared" si="171"/>
        <v>#DIV/0!</v>
      </c>
      <c r="AG376" s="42"/>
      <c r="AH376" s="42"/>
      <c r="AI376" s="42"/>
      <c r="AJ376" s="42"/>
      <c r="AK376" s="42"/>
      <c r="AL376" s="42"/>
      <c r="AM376" s="54" t="str">
        <f t="shared" si="172"/>
        <v/>
      </c>
      <c r="AN376" s="44"/>
      <c r="AO376" s="44"/>
      <c r="AP376" s="44"/>
      <c r="AQ376" s="44"/>
      <c r="AR376" s="44"/>
      <c r="AS376" s="44"/>
      <c r="AT376" s="58" t="str">
        <f t="shared" si="173"/>
        <v/>
      </c>
      <c r="AU376" s="42"/>
      <c r="AV376" s="42"/>
      <c r="AW376" s="42"/>
      <c r="AX376" s="42"/>
      <c r="AY376" s="42"/>
      <c r="AZ376" s="42"/>
      <c r="BA376" s="54" t="str">
        <f t="shared" si="161"/>
        <v/>
      </c>
      <c r="BB376" s="44"/>
      <c r="BC376" s="42"/>
      <c r="BD376" s="42"/>
      <c r="BE376" s="42"/>
      <c r="BF376" s="42"/>
      <c r="BG376" s="42"/>
      <c r="BH376" s="42"/>
      <c r="BI376" s="54" t="str">
        <f t="shared" si="174"/>
        <v/>
      </c>
      <c r="BJ376" s="44"/>
      <c r="BK376" s="44"/>
      <c r="BL376" s="44"/>
      <c r="BM376" s="44"/>
      <c r="BN376" s="44"/>
      <c r="BO376" s="44"/>
      <c r="BP376" s="58" t="str">
        <f t="shared" si="175"/>
        <v/>
      </c>
      <c r="BQ376" s="42"/>
      <c r="BR376" s="42"/>
      <c r="BS376" s="42"/>
      <c r="BT376" s="42"/>
      <c r="BU376" s="42"/>
      <c r="BV376" s="42"/>
      <c r="BW376" s="54" t="str">
        <f t="shared" si="176"/>
        <v/>
      </c>
      <c r="BX376" s="44"/>
      <c r="BY376" s="44"/>
      <c r="BZ376" s="44"/>
      <c r="CA376" s="44"/>
      <c r="CB376" s="44"/>
      <c r="CC376" s="44"/>
      <c r="CD376" s="58" t="str">
        <f t="shared" si="177"/>
        <v/>
      </c>
      <c r="CE376" s="42"/>
      <c r="CF376" s="42"/>
      <c r="CG376" s="42"/>
      <c r="CH376" s="42"/>
      <c r="CI376" s="42"/>
      <c r="CJ376" s="42"/>
      <c r="CK376" s="54" t="str">
        <f t="shared" si="178"/>
        <v/>
      </c>
      <c r="CL376" s="42"/>
      <c r="CM376" s="44"/>
      <c r="CN376" s="44"/>
      <c r="CO376" s="44"/>
      <c r="CP376" s="44"/>
      <c r="CQ376" s="44"/>
      <c r="CR376" s="44"/>
      <c r="CS376" s="44"/>
      <c r="CT376" s="58" t="str">
        <f t="shared" si="179"/>
        <v/>
      </c>
      <c r="CU376" s="44"/>
      <c r="CV376" s="44"/>
      <c r="CW376" s="44"/>
      <c r="CX376" s="44"/>
      <c r="CY376" s="44"/>
      <c r="CZ376" s="44"/>
      <c r="DA376" s="58" t="str">
        <f t="shared" si="180"/>
        <v/>
      </c>
      <c r="DB376" s="65"/>
      <c r="DC376" s="65"/>
      <c r="DD376" s="65"/>
      <c r="DE376" s="65"/>
      <c r="DF376" s="65"/>
      <c r="DG376" s="65"/>
      <c r="DH376" s="58" t="str">
        <f t="shared" si="181"/>
        <v/>
      </c>
      <c r="DI376" s="65"/>
      <c r="DJ376" s="65"/>
      <c r="DK376" s="65"/>
      <c r="DL376" s="65"/>
      <c r="DM376" s="65"/>
      <c r="DN376" s="65"/>
      <c r="DO376" s="58" t="str">
        <f t="shared" si="182"/>
        <v/>
      </c>
      <c r="DP376" s="77"/>
      <c r="DQ376" s="77"/>
      <c r="DR376" s="65"/>
      <c r="DS376" s="65"/>
      <c r="DT376" s="65"/>
      <c r="DU376" s="65"/>
      <c r="DV376" s="65"/>
      <c r="DW376" s="65"/>
      <c r="DX376" s="58" t="str">
        <f t="shared" si="183"/>
        <v/>
      </c>
      <c r="DY376" s="43"/>
      <c r="DZ376" s="43"/>
      <c r="EA376" s="43"/>
      <c r="EB376" s="44" t="str">
        <f t="shared" si="184"/>
        <v/>
      </c>
      <c r="EC376" s="42"/>
      <c r="ED376" s="42"/>
      <c r="EE376" s="42"/>
      <c r="EF376" s="42"/>
      <c r="EG376" s="42"/>
      <c r="EH376" s="42"/>
      <c r="EI376" s="56" t="str">
        <f t="shared" si="162"/>
        <v/>
      </c>
      <c r="EJ376" s="42"/>
      <c r="EK376" s="42"/>
      <c r="EL376" s="42"/>
      <c r="EM376" s="42"/>
      <c r="EN376" s="42"/>
      <c r="EO376" s="42"/>
      <c r="EP376" s="42"/>
      <c r="EQ376" s="54" t="str">
        <f t="shared" si="163"/>
        <v>0</v>
      </c>
      <c r="ER376" s="42"/>
      <c r="ES376" s="42"/>
      <c r="ET376" s="42"/>
      <c r="EU376" s="42"/>
      <c r="EV376" s="42"/>
      <c r="EW376" s="42"/>
      <c r="EX376" s="42"/>
      <c r="EY376" s="54" t="str">
        <f t="shared" si="164"/>
        <v>0</v>
      </c>
      <c r="EZ376" s="42"/>
      <c r="FA376" s="42"/>
      <c r="FB376" s="42"/>
      <c r="FC376" s="42"/>
      <c r="FD376" s="42"/>
      <c r="FE376" s="42"/>
      <c r="FF376" s="42"/>
      <c r="FG376" s="54" t="str">
        <f t="shared" si="165"/>
        <v/>
      </c>
      <c r="FH376" s="42"/>
      <c r="FI376" s="42"/>
      <c r="FJ376" s="42"/>
      <c r="FK376" s="42"/>
      <c r="FL376" s="42"/>
      <c r="FM376" s="42"/>
      <c r="FN376" s="42"/>
      <c r="FO376" s="54" t="str">
        <f t="shared" si="166"/>
        <v/>
      </c>
      <c r="FP376" s="42"/>
      <c r="FQ376" s="42"/>
      <c r="FR376" s="42"/>
      <c r="FS376" s="42"/>
      <c r="FT376" s="42"/>
      <c r="FU376" s="42"/>
      <c r="FV376" s="42"/>
      <c r="FW376" s="54" t="str">
        <f t="shared" si="167"/>
        <v/>
      </c>
      <c r="FX376" s="42"/>
    </row>
    <row r="377" spans="1:180">
      <c r="A377" s="41"/>
      <c r="B377" s="41"/>
      <c r="C377" s="41"/>
      <c r="D377" s="41"/>
      <c r="E377" s="42"/>
      <c r="F377" s="42"/>
      <c r="G377" s="42"/>
      <c r="H377" s="42"/>
      <c r="I377" s="42"/>
      <c r="J377" s="42"/>
      <c r="K377" s="54" t="str">
        <f t="shared" si="168"/>
        <v/>
      </c>
      <c r="L377" s="43"/>
      <c r="M377" s="43"/>
      <c r="N377" s="43"/>
      <c r="O377" s="43"/>
      <c r="P377" s="43"/>
      <c r="Q377" s="43"/>
      <c r="R377" s="54" t="e">
        <f t="shared" si="169"/>
        <v>#DIV/0!</v>
      </c>
      <c r="S377" s="43"/>
      <c r="T377" s="43"/>
      <c r="U377" s="43"/>
      <c r="V377" s="43"/>
      <c r="W377" s="43"/>
      <c r="X377" s="43"/>
      <c r="Y377" s="56" t="str">
        <f t="shared" si="170"/>
        <v/>
      </c>
      <c r="Z377" s="42"/>
      <c r="AA377" s="42"/>
      <c r="AB377" s="42"/>
      <c r="AC377" s="42"/>
      <c r="AD377" s="42"/>
      <c r="AE377" s="42"/>
      <c r="AF377" s="54" t="e">
        <f t="shared" si="171"/>
        <v>#DIV/0!</v>
      </c>
      <c r="AG377" s="42"/>
      <c r="AH377" s="42"/>
      <c r="AI377" s="42"/>
      <c r="AJ377" s="42"/>
      <c r="AK377" s="42"/>
      <c r="AL377" s="42"/>
      <c r="AM377" s="54" t="str">
        <f t="shared" si="172"/>
        <v/>
      </c>
      <c r="AN377" s="44"/>
      <c r="AO377" s="44"/>
      <c r="AP377" s="44"/>
      <c r="AQ377" s="44"/>
      <c r="AR377" s="44"/>
      <c r="AS377" s="44"/>
      <c r="AT377" s="58" t="str">
        <f t="shared" si="173"/>
        <v/>
      </c>
      <c r="AU377" s="42"/>
      <c r="AV377" s="42"/>
      <c r="AW377" s="42"/>
      <c r="AX377" s="42"/>
      <c r="AY377" s="42"/>
      <c r="AZ377" s="42"/>
      <c r="BA377" s="54" t="str">
        <f t="shared" si="161"/>
        <v/>
      </c>
      <c r="BB377" s="44"/>
      <c r="BC377" s="42"/>
      <c r="BD377" s="42"/>
      <c r="BE377" s="42"/>
      <c r="BF377" s="42"/>
      <c r="BG377" s="42"/>
      <c r="BH377" s="42"/>
      <c r="BI377" s="54" t="str">
        <f t="shared" si="174"/>
        <v/>
      </c>
      <c r="BJ377" s="44"/>
      <c r="BK377" s="44"/>
      <c r="BL377" s="44"/>
      <c r="BM377" s="44"/>
      <c r="BN377" s="44"/>
      <c r="BO377" s="44"/>
      <c r="BP377" s="58" t="str">
        <f t="shared" si="175"/>
        <v/>
      </c>
      <c r="BQ377" s="42"/>
      <c r="BR377" s="42"/>
      <c r="BS377" s="42"/>
      <c r="BT377" s="42"/>
      <c r="BU377" s="42"/>
      <c r="BV377" s="42"/>
      <c r="BW377" s="54" t="str">
        <f t="shared" si="176"/>
        <v/>
      </c>
      <c r="BX377" s="44"/>
      <c r="BY377" s="44"/>
      <c r="BZ377" s="44"/>
      <c r="CA377" s="44"/>
      <c r="CB377" s="44"/>
      <c r="CC377" s="44"/>
      <c r="CD377" s="58" t="str">
        <f t="shared" si="177"/>
        <v/>
      </c>
      <c r="CE377" s="42"/>
      <c r="CF377" s="42"/>
      <c r="CG377" s="42"/>
      <c r="CH377" s="42"/>
      <c r="CI377" s="42"/>
      <c r="CJ377" s="42"/>
      <c r="CK377" s="54" t="str">
        <f t="shared" si="178"/>
        <v/>
      </c>
      <c r="CL377" s="42"/>
      <c r="CM377" s="44"/>
      <c r="CN377" s="44"/>
      <c r="CO377" s="44"/>
      <c r="CP377" s="44"/>
      <c r="CQ377" s="44"/>
      <c r="CR377" s="44"/>
      <c r="CS377" s="44"/>
      <c r="CT377" s="58" t="str">
        <f t="shared" si="179"/>
        <v/>
      </c>
      <c r="CU377" s="44"/>
      <c r="CV377" s="44"/>
      <c r="CW377" s="44"/>
      <c r="CX377" s="44"/>
      <c r="CY377" s="44"/>
      <c r="CZ377" s="44"/>
      <c r="DA377" s="58" t="str">
        <f t="shared" si="180"/>
        <v/>
      </c>
      <c r="DB377" s="65"/>
      <c r="DC377" s="65"/>
      <c r="DD377" s="65"/>
      <c r="DE377" s="65"/>
      <c r="DF377" s="65"/>
      <c r="DG377" s="65"/>
      <c r="DH377" s="58" t="str">
        <f t="shared" si="181"/>
        <v/>
      </c>
      <c r="DI377" s="65"/>
      <c r="DJ377" s="65"/>
      <c r="DK377" s="65"/>
      <c r="DL377" s="65"/>
      <c r="DM377" s="65"/>
      <c r="DN377" s="65"/>
      <c r="DO377" s="58" t="str">
        <f t="shared" si="182"/>
        <v/>
      </c>
      <c r="DP377" s="77"/>
      <c r="DQ377" s="77"/>
      <c r="DR377" s="65"/>
      <c r="DS377" s="65"/>
      <c r="DT377" s="65"/>
      <c r="DU377" s="65"/>
      <c r="DV377" s="65"/>
      <c r="DW377" s="65"/>
      <c r="DX377" s="58" t="str">
        <f t="shared" si="183"/>
        <v/>
      </c>
      <c r="DY377" s="43"/>
      <c r="DZ377" s="43"/>
      <c r="EA377" s="43"/>
      <c r="EB377" s="44" t="str">
        <f t="shared" si="184"/>
        <v/>
      </c>
      <c r="EC377" s="42"/>
      <c r="ED377" s="42"/>
      <c r="EE377" s="42"/>
      <c r="EF377" s="42"/>
      <c r="EG377" s="42"/>
      <c r="EH377" s="42"/>
      <c r="EI377" s="56" t="str">
        <f t="shared" si="162"/>
        <v/>
      </c>
      <c r="EJ377" s="42"/>
      <c r="EK377" s="42"/>
      <c r="EL377" s="42"/>
      <c r="EM377" s="42"/>
      <c r="EN377" s="42"/>
      <c r="EO377" s="42"/>
      <c r="EP377" s="42"/>
      <c r="EQ377" s="54" t="str">
        <f t="shared" si="163"/>
        <v>0</v>
      </c>
      <c r="ER377" s="42"/>
      <c r="ES377" s="42"/>
      <c r="ET377" s="42"/>
      <c r="EU377" s="42"/>
      <c r="EV377" s="42"/>
      <c r="EW377" s="42"/>
      <c r="EX377" s="42"/>
      <c r="EY377" s="54" t="str">
        <f t="shared" si="164"/>
        <v>0</v>
      </c>
      <c r="EZ377" s="42"/>
      <c r="FA377" s="42"/>
      <c r="FB377" s="42"/>
      <c r="FC377" s="42"/>
      <c r="FD377" s="42"/>
      <c r="FE377" s="42"/>
      <c r="FF377" s="42"/>
      <c r="FG377" s="54" t="str">
        <f t="shared" si="165"/>
        <v/>
      </c>
      <c r="FH377" s="42"/>
      <c r="FI377" s="42"/>
      <c r="FJ377" s="42"/>
      <c r="FK377" s="42"/>
      <c r="FL377" s="42"/>
      <c r="FM377" s="42"/>
      <c r="FN377" s="42"/>
      <c r="FO377" s="54" t="str">
        <f t="shared" si="166"/>
        <v/>
      </c>
      <c r="FP377" s="42"/>
      <c r="FQ377" s="42"/>
      <c r="FR377" s="42"/>
      <c r="FS377" s="42"/>
      <c r="FT377" s="42"/>
      <c r="FU377" s="42"/>
      <c r="FV377" s="42"/>
      <c r="FW377" s="54" t="str">
        <f t="shared" si="167"/>
        <v/>
      </c>
      <c r="FX377" s="42"/>
    </row>
    <row r="378" spans="1:180">
      <c r="A378" s="41"/>
      <c r="B378" s="41"/>
      <c r="C378" s="41"/>
      <c r="D378" s="41"/>
      <c r="E378" s="42"/>
      <c r="F378" s="42"/>
      <c r="G378" s="42"/>
      <c r="H378" s="42"/>
      <c r="I378" s="42"/>
      <c r="J378" s="42"/>
      <c r="K378" s="54" t="str">
        <f t="shared" si="168"/>
        <v/>
      </c>
      <c r="L378" s="43"/>
      <c r="M378" s="43"/>
      <c r="N378" s="43"/>
      <c r="O378" s="43"/>
      <c r="P378" s="43"/>
      <c r="Q378" s="43"/>
      <c r="R378" s="54" t="e">
        <f t="shared" si="169"/>
        <v>#DIV/0!</v>
      </c>
      <c r="S378" s="43"/>
      <c r="T378" s="43"/>
      <c r="U378" s="43"/>
      <c r="V378" s="43"/>
      <c r="W378" s="43"/>
      <c r="X378" s="43"/>
      <c r="Y378" s="56" t="str">
        <f t="shared" si="170"/>
        <v/>
      </c>
      <c r="Z378" s="42"/>
      <c r="AA378" s="42"/>
      <c r="AB378" s="42"/>
      <c r="AC378" s="42"/>
      <c r="AD378" s="42"/>
      <c r="AE378" s="42"/>
      <c r="AF378" s="54" t="e">
        <f t="shared" si="171"/>
        <v>#DIV/0!</v>
      </c>
      <c r="AG378" s="42"/>
      <c r="AH378" s="42"/>
      <c r="AI378" s="42"/>
      <c r="AJ378" s="42"/>
      <c r="AK378" s="42"/>
      <c r="AL378" s="42"/>
      <c r="AM378" s="54" t="str">
        <f t="shared" si="172"/>
        <v/>
      </c>
      <c r="AN378" s="44"/>
      <c r="AO378" s="44"/>
      <c r="AP378" s="44"/>
      <c r="AQ378" s="44"/>
      <c r="AR378" s="44"/>
      <c r="AS378" s="44"/>
      <c r="AT378" s="58" t="str">
        <f t="shared" si="173"/>
        <v/>
      </c>
      <c r="AU378" s="42"/>
      <c r="AV378" s="42"/>
      <c r="AW378" s="42"/>
      <c r="AX378" s="42"/>
      <c r="AY378" s="42"/>
      <c r="AZ378" s="42"/>
      <c r="BA378" s="54" t="str">
        <f t="shared" si="161"/>
        <v/>
      </c>
      <c r="BB378" s="44"/>
      <c r="BC378" s="42"/>
      <c r="BD378" s="42"/>
      <c r="BE378" s="42"/>
      <c r="BF378" s="42"/>
      <c r="BG378" s="42"/>
      <c r="BH378" s="42"/>
      <c r="BI378" s="54" t="str">
        <f t="shared" si="174"/>
        <v/>
      </c>
      <c r="BJ378" s="44"/>
      <c r="BK378" s="44"/>
      <c r="BL378" s="44"/>
      <c r="BM378" s="44"/>
      <c r="BN378" s="44"/>
      <c r="BO378" s="44"/>
      <c r="BP378" s="58" t="str">
        <f t="shared" si="175"/>
        <v/>
      </c>
      <c r="BQ378" s="42"/>
      <c r="BR378" s="42"/>
      <c r="BS378" s="42"/>
      <c r="BT378" s="42"/>
      <c r="BU378" s="42"/>
      <c r="BV378" s="42"/>
      <c r="BW378" s="54" t="str">
        <f t="shared" si="176"/>
        <v/>
      </c>
      <c r="BX378" s="44"/>
      <c r="BY378" s="44"/>
      <c r="BZ378" s="44"/>
      <c r="CA378" s="44"/>
      <c r="CB378" s="44"/>
      <c r="CC378" s="44"/>
      <c r="CD378" s="58" t="str">
        <f t="shared" si="177"/>
        <v/>
      </c>
      <c r="CE378" s="42"/>
      <c r="CF378" s="42"/>
      <c r="CG378" s="42"/>
      <c r="CH378" s="42"/>
      <c r="CI378" s="42"/>
      <c r="CJ378" s="42"/>
      <c r="CK378" s="54" t="str">
        <f t="shared" si="178"/>
        <v/>
      </c>
      <c r="CL378" s="42"/>
      <c r="CM378" s="44"/>
      <c r="CN378" s="44"/>
      <c r="CO378" s="44"/>
      <c r="CP378" s="44"/>
      <c r="CQ378" s="44"/>
      <c r="CR378" s="44"/>
      <c r="CS378" s="44"/>
      <c r="CT378" s="58" t="str">
        <f t="shared" si="179"/>
        <v/>
      </c>
      <c r="CU378" s="44"/>
      <c r="CV378" s="44"/>
      <c r="CW378" s="44"/>
      <c r="CX378" s="44"/>
      <c r="CY378" s="44"/>
      <c r="CZ378" s="44"/>
      <c r="DA378" s="58" t="str">
        <f t="shared" si="180"/>
        <v/>
      </c>
      <c r="DB378" s="65"/>
      <c r="DC378" s="65"/>
      <c r="DD378" s="65"/>
      <c r="DE378" s="65"/>
      <c r="DF378" s="65"/>
      <c r="DG378" s="65"/>
      <c r="DH378" s="58" t="str">
        <f t="shared" si="181"/>
        <v/>
      </c>
      <c r="DI378" s="65"/>
      <c r="DJ378" s="65"/>
      <c r="DK378" s="65"/>
      <c r="DL378" s="65"/>
      <c r="DM378" s="65"/>
      <c r="DN378" s="65"/>
      <c r="DO378" s="58" t="str">
        <f t="shared" si="182"/>
        <v/>
      </c>
      <c r="DP378" s="77"/>
      <c r="DQ378" s="77"/>
      <c r="DR378" s="65"/>
      <c r="DS378" s="65"/>
      <c r="DT378" s="65"/>
      <c r="DU378" s="65"/>
      <c r="DV378" s="65"/>
      <c r="DW378" s="65"/>
      <c r="DX378" s="58" t="str">
        <f t="shared" si="183"/>
        <v/>
      </c>
      <c r="DY378" s="43"/>
      <c r="DZ378" s="43"/>
      <c r="EA378" s="43"/>
      <c r="EB378" s="44" t="str">
        <f t="shared" si="184"/>
        <v/>
      </c>
      <c r="EC378" s="42"/>
      <c r="ED378" s="42"/>
      <c r="EE378" s="42"/>
      <c r="EF378" s="42"/>
      <c r="EG378" s="42"/>
      <c r="EH378" s="42"/>
      <c r="EI378" s="56" t="str">
        <f t="shared" si="162"/>
        <v/>
      </c>
      <c r="EJ378" s="42"/>
      <c r="EK378" s="42"/>
      <c r="EL378" s="42"/>
      <c r="EM378" s="42"/>
      <c r="EN378" s="42"/>
      <c r="EO378" s="42"/>
      <c r="EP378" s="42"/>
      <c r="EQ378" s="54" t="str">
        <f t="shared" si="163"/>
        <v>0</v>
      </c>
      <c r="ER378" s="42"/>
      <c r="ES378" s="42"/>
      <c r="ET378" s="42"/>
      <c r="EU378" s="42"/>
      <c r="EV378" s="42"/>
      <c r="EW378" s="42"/>
      <c r="EX378" s="42"/>
      <c r="EY378" s="54" t="str">
        <f t="shared" si="164"/>
        <v>0</v>
      </c>
      <c r="EZ378" s="42"/>
      <c r="FA378" s="42"/>
      <c r="FB378" s="42"/>
      <c r="FC378" s="42"/>
      <c r="FD378" s="42"/>
      <c r="FE378" s="42"/>
      <c r="FF378" s="42"/>
      <c r="FG378" s="54" t="str">
        <f t="shared" si="165"/>
        <v/>
      </c>
      <c r="FH378" s="42"/>
      <c r="FI378" s="42"/>
      <c r="FJ378" s="42"/>
      <c r="FK378" s="42"/>
      <c r="FL378" s="42"/>
      <c r="FM378" s="42"/>
      <c r="FN378" s="42"/>
      <c r="FO378" s="54" t="str">
        <f t="shared" si="166"/>
        <v/>
      </c>
      <c r="FP378" s="42"/>
      <c r="FQ378" s="42"/>
      <c r="FR378" s="42"/>
      <c r="FS378" s="42"/>
      <c r="FT378" s="42"/>
      <c r="FU378" s="42"/>
      <c r="FV378" s="42"/>
      <c r="FW378" s="54" t="str">
        <f t="shared" si="167"/>
        <v/>
      </c>
      <c r="FX378" s="42"/>
    </row>
    <row r="379" spans="1:180">
      <c r="A379" s="41"/>
      <c r="B379" s="41"/>
      <c r="C379" s="41"/>
      <c r="D379" s="41"/>
      <c r="E379" s="42"/>
      <c r="F379" s="42"/>
      <c r="G379" s="42"/>
      <c r="H379" s="42"/>
      <c r="I379" s="42"/>
      <c r="J379" s="42"/>
      <c r="K379" s="54" t="str">
        <f t="shared" si="168"/>
        <v/>
      </c>
      <c r="L379" s="43"/>
      <c r="M379" s="43"/>
      <c r="N379" s="43"/>
      <c r="O379" s="43"/>
      <c r="P379" s="43"/>
      <c r="Q379" s="43"/>
      <c r="R379" s="54" t="e">
        <f t="shared" si="169"/>
        <v>#DIV/0!</v>
      </c>
      <c r="S379" s="43"/>
      <c r="T379" s="43"/>
      <c r="U379" s="43"/>
      <c r="V379" s="43"/>
      <c r="W379" s="43"/>
      <c r="X379" s="43"/>
      <c r="Y379" s="56" t="str">
        <f t="shared" si="170"/>
        <v/>
      </c>
      <c r="Z379" s="42"/>
      <c r="AA379" s="42"/>
      <c r="AB379" s="42"/>
      <c r="AC379" s="42"/>
      <c r="AD379" s="42"/>
      <c r="AE379" s="42"/>
      <c r="AF379" s="54" t="e">
        <f t="shared" si="171"/>
        <v>#DIV/0!</v>
      </c>
      <c r="AG379" s="42"/>
      <c r="AH379" s="42"/>
      <c r="AI379" s="42"/>
      <c r="AJ379" s="42"/>
      <c r="AK379" s="42"/>
      <c r="AL379" s="42"/>
      <c r="AM379" s="54" t="str">
        <f t="shared" si="172"/>
        <v/>
      </c>
      <c r="AN379" s="44"/>
      <c r="AO379" s="44"/>
      <c r="AP379" s="44"/>
      <c r="AQ379" s="44"/>
      <c r="AR379" s="44"/>
      <c r="AS379" s="44"/>
      <c r="AT379" s="58" t="str">
        <f t="shared" si="173"/>
        <v/>
      </c>
      <c r="AU379" s="42"/>
      <c r="AV379" s="42"/>
      <c r="AW379" s="42"/>
      <c r="AX379" s="42"/>
      <c r="AY379" s="42"/>
      <c r="AZ379" s="42"/>
      <c r="BA379" s="54" t="str">
        <f t="shared" si="161"/>
        <v/>
      </c>
      <c r="BB379" s="44"/>
      <c r="BC379" s="42"/>
      <c r="BD379" s="42"/>
      <c r="BE379" s="42"/>
      <c r="BF379" s="42"/>
      <c r="BG379" s="42"/>
      <c r="BH379" s="42"/>
      <c r="BI379" s="54" t="str">
        <f t="shared" si="174"/>
        <v/>
      </c>
      <c r="BJ379" s="44"/>
      <c r="BK379" s="44"/>
      <c r="BL379" s="44"/>
      <c r="BM379" s="44"/>
      <c r="BN379" s="44"/>
      <c r="BO379" s="44"/>
      <c r="BP379" s="58" t="str">
        <f t="shared" si="175"/>
        <v/>
      </c>
      <c r="BQ379" s="42"/>
      <c r="BR379" s="42"/>
      <c r="BS379" s="42"/>
      <c r="BT379" s="42"/>
      <c r="BU379" s="42"/>
      <c r="BV379" s="42"/>
      <c r="BW379" s="54" t="str">
        <f t="shared" si="176"/>
        <v/>
      </c>
      <c r="BX379" s="44"/>
      <c r="BY379" s="44"/>
      <c r="BZ379" s="44"/>
      <c r="CA379" s="44"/>
      <c r="CB379" s="44"/>
      <c r="CC379" s="44"/>
      <c r="CD379" s="58" t="str">
        <f t="shared" si="177"/>
        <v/>
      </c>
      <c r="CE379" s="42"/>
      <c r="CF379" s="42"/>
      <c r="CG379" s="42"/>
      <c r="CH379" s="42"/>
      <c r="CI379" s="42"/>
      <c r="CJ379" s="42"/>
      <c r="CK379" s="54" t="str">
        <f t="shared" si="178"/>
        <v/>
      </c>
      <c r="CL379" s="42"/>
      <c r="CM379" s="44"/>
      <c r="CN379" s="44"/>
      <c r="CO379" s="44"/>
      <c r="CP379" s="44"/>
      <c r="CQ379" s="44"/>
      <c r="CR379" s="44"/>
      <c r="CS379" s="44"/>
      <c r="CT379" s="58" t="str">
        <f t="shared" si="179"/>
        <v/>
      </c>
      <c r="CU379" s="44"/>
      <c r="CV379" s="44"/>
      <c r="CW379" s="44"/>
      <c r="CX379" s="44"/>
      <c r="CY379" s="44"/>
      <c r="CZ379" s="44"/>
      <c r="DA379" s="58" t="str">
        <f t="shared" si="180"/>
        <v/>
      </c>
      <c r="DB379" s="65"/>
      <c r="DC379" s="65"/>
      <c r="DD379" s="65"/>
      <c r="DE379" s="65"/>
      <c r="DF379" s="65"/>
      <c r="DG379" s="65"/>
      <c r="DH379" s="58" t="str">
        <f t="shared" si="181"/>
        <v/>
      </c>
      <c r="DI379" s="65"/>
      <c r="DJ379" s="65"/>
      <c r="DK379" s="65"/>
      <c r="DL379" s="65"/>
      <c r="DM379" s="65"/>
      <c r="DN379" s="65"/>
      <c r="DO379" s="58" t="str">
        <f t="shared" si="182"/>
        <v/>
      </c>
      <c r="DP379" s="77"/>
      <c r="DQ379" s="77"/>
      <c r="DR379" s="65"/>
      <c r="DS379" s="65"/>
      <c r="DT379" s="65"/>
      <c r="DU379" s="65"/>
      <c r="DV379" s="65"/>
      <c r="DW379" s="65"/>
      <c r="DX379" s="58" t="str">
        <f t="shared" si="183"/>
        <v/>
      </c>
      <c r="DY379" s="43"/>
      <c r="DZ379" s="43"/>
      <c r="EA379" s="43"/>
      <c r="EB379" s="44" t="str">
        <f t="shared" si="184"/>
        <v/>
      </c>
      <c r="EC379" s="42"/>
      <c r="ED379" s="42"/>
      <c r="EE379" s="42"/>
      <c r="EF379" s="42"/>
      <c r="EG379" s="42"/>
      <c r="EH379" s="42"/>
      <c r="EI379" s="56" t="str">
        <f t="shared" si="162"/>
        <v/>
      </c>
      <c r="EJ379" s="42"/>
      <c r="EK379" s="42"/>
      <c r="EL379" s="42"/>
      <c r="EM379" s="42"/>
      <c r="EN379" s="42"/>
      <c r="EO379" s="42"/>
      <c r="EP379" s="42"/>
      <c r="EQ379" s="54" t="str">
        <f t="shared" si="163"/>
        <v>0</v>
      </c>
      <c r="ER379" s="42"/>
      <c r="ES379" s="42"/>
      <c r="ET379" s="42"/>
      <c r="EU379" s="42"/>
      <c r="EV379" s="42"/>
      <c r="EW379" s="42"/>
      <c r="EX379" s="42"/>
      <c r="EY379" s="54" t="str">
        <f t="shared" si="164"/>
        <v>0</v>
      </c>
      <c r="EZ379" s="42"/>
      <c r="FA379" s="42"/>
      <c r="FB379" s="42"/>
      <c r="FC379" s="42"/>
      <c r="FD379" s="42"/>
      <c r="FE379" s="42"/>
      <c r="FF379" s="42"/>
      <c r="FG379" s="54" t="str">
        <f t="shared" si="165"/>
        <v/>
      </c>
      <c r="FH379" s="42"/>
      <c r="FI379" s="42"/>
      <c r="FJ379" s="42"/>
      <c r="FK379" s="42"/>
      <c r="FL379" s="42"/>
      <c r="FM379" s="42"/>
      <c r="FN379" s="42"/>
      <c r="FO379" s="54" t="str">
        <f t="shared" si="166"/>
        <v/>
      </c>
      <c r="FP379" s="42"/>
      <c r="FQ379" s="42"/>
      <c r="FR379" s="42"/>
      <c r="FS379" s="42"/>
      <c r="FT379" s="42"/>
      <c r="FU379" s="42"/>
      <c r="FV379" s="42"/>
      <c r="FW379" s="54" t="str">
        <f t="shared" si="167"/>
        <v/>
      </c>
      <c r="FX379" s="42"/>
    </row>
    <row r="380" spans="1:180">
      <c r="A380" s="41"/>
      <c r="B380" s="41"/>
      <c r="C380" s="41"/>
      <c r="D380" s="41"/>
      <c r="E380" s="42"/>
      <c r="F380" s="42"/>
      <c r="G380" s="42"/>
      <c r="H380" s="42"/>
      <c r="I380" s="42"/>
      <c r="J380" s="42"/>
      <c r="K380" s="54" t="str">
        <f t="shared" si="168"/>
        <v/>
      </c>
      <c r="L380" s="43"/>
      <c r="M380" s="43"/>
      <c r="N380" s="43"/>
      <c r="O380" s="43"/>
      <c r="P380" s="43"/>
      <c r="Q380" s="43"/>
      <c r="R380" s="54" t="e">
        <f t="shared" si="169"/>
        <v>#DIV/0!</v>
      </c>
      <c r="S380" s="43"/>
      <c r="T380" s="43"/>
      <c r="U380" s="43"/>
      <c r="V380" s="43"/>
      <c r="W380" s="43"/>
      <c r="X380" s="43"/>
      <c r="Y380" s="56" t="str">
        <f t="shared" si="170"/>
        <v/>
      </c>
      <c r="Z380" s="42"/>
      <c r="AA380" s="42"/>
      <c r="AB380" s="42"/>
      <c r="AC380" s="42"/>
      <c r="AD380" s="42"/>
      <c r="AE380" s="42"/>
      <c r="AF380" s="54" t="e">
        <f t="shared" si="171"/>
        <v>#DIV/0!</v>
      </c>
      <c r="AG380" s="42"/>
      <c r="AH380" s="42"/>
      <c r="AI380" s="42"/>
      <c r="AJ380" s="42"/>
      <c r="AK380" s="42"/>
      <c r="AL380" s="42"/>
      <c r="AM380" s="54" t="str">
        <f t="shared" si="172"/>
        <v/>
      </c>
      <c r="AN380" s="44"/>
      <c r="AO380" s="44"/>
      <c r="AP380" s="44"/>
      <c r="AQ380" s="44"/>
      <c r="AR380" s="44"/>
      <c r="AS380" s="44"/>
      <c r="AT380" s="58" t="str">
        <f t="shared" si="173"/>
        <v/>
      </c>
      <c r="AU380" s="42"/>
      <c r="AV380" s="42"/>
      <c r="AW380" s="42"/>
      <c r="AX380" s="42"/>
      <c r="AY380" s="42"/>
      <c r="AZ380" s="42"/>
      <c r="BA380" s="42"/>
      <c r="BB380" s="44"/>
      <c r="BC380" s="42"/>
      <c r="BD380" s="42"/>
      <c r="BE380" s="42"/>
      <c r="BF380" s="42"/>
      <c r="BG380" s="42"/>
      <c r="BH380" s="42"/>
      <c r="BI380" s="54" t="str">
        <f t="shared" si="174"/>
        <v/>
      </c>
      <c r="BJ380" s="44"/>
      <c r="BK380" s="44"/>
      <c r="BL380" s="44"/>
      <c r="BM380" s="44"/>
      <c r="BN380" s="44"/>
      <c r="BO380" s="44"/>
      <c r="BP380" s="58" t="str">
        <f t="shared" si="175"/>
        <v/>
      </c>
      <c r="BQ380" s="42"/>
      <c r="BR380" s="42"/>
      <c r="BS380" s="42"/>
      <c r="BT380" s="42"/>
      <c r="BU380" s="42"/>
      <c r="BV380" s="42"/>
      <c r="BW380" s="54" t="str">
        <f t="shared" si="176"/>
        <v/>
      </c>
      <c r="BX380" s="44"/>
      <c r="BY380" s="44"/>
      <c r="BZ380" s="44"/>
      <c r="CA380" s="44"/>
      <c r="CB380" s="44"/>
      <c r="CC380" s="44"/>
      <c r="CD380" s="58" t="str">
        <f t="shared" si="177"/>
        <v/>
      </c>
      <c r="CE380" s="42"/>
      <c r="CF380" s="42"/>
      <c r="CG380" s="42"/>
      <c r="CH380" s="42"/>
      <c r="CI380" s="42"/>
      <c r="CJ380" s="42"/>
      <c r="CK380" s="54" t="str">
        <f t="shared" si="178"/>
        <v/>
      </c>
      <c r="CL380" s="42"/>
      <c r="CM380" s="44"/>
      <c r="CN380" s="44"/>
      <c r="CO380" s="44"/>
      <c r="CP380" s="44"/>
      <c r="CQ380" s="44"/>
      <c r="CR380" s="44"/>
      <c r="CS380" s="44"/>
      <c r="CT380" s="58" t="str">
        <f t="shared" si="179"/>
        <v/>
      </c>
      <c r="CU380" s="44"/>
      <c r="CV380" s="44"/>
      <c r="CW380" s="44"/>
      <c r="CX380" s="44"/>
      <c r="CY380" s="44"/>
      <c r="CZ380" s="44"/>
      <c r="DA380" s="58" t="str">
        <f t="shared" si="180"/>
        <v/>
      </c>
      <c r="DB380" s="65"/>
      <c r="DC380" s="65"/>
      <c r="DD380" s="65"/>
      <c r="DE380" s="65"/>
      <c r="DF380" s="65"/>
      <c r="DG380" s="65"/>
      <c r="DH380" s="58" t="str">
        <f t="shared" si="181"/>
        <v/>
      </c>
      <c r="DI380" s="65"/>
      <c r="DJ380" s="65"/>
      <c r="DK380" s="65"/>
      <c r="DL380" s="65"/>
      <c r="DM380" s="65"/>
      <c r="DN380" s="65"/>
      <c r="DO380" s="58" t="str">
        <f t="shared" si="182"/>
        <v/>
      </c>
      <c r="DP380" s="77"/>
      <c r="DQ380" s="77"/>
      <c r="DR380" s="65"/>
      <c r="DS380" s="65"/>
      <c r="DT380" s="65"/>
      <c r="DU380" s="65"/>
      <c r="DV380" s="65"/>
      <c r="DW380" s="65"/>
      <c r="DX380" s="58" t="str">
        <f t="shared" si="183"/>
        <v/>
      </c>
      <c r="DY380" s="43"/>
      <c r="DZ380" s="43"/>
      <c r="EA380" s="43"/>
      <c r="EB380" s="44" t="str">
        <f t="shared" si="184"/>
        <v/>
      </c>
      <c r="EC380" s="42"/>
      <c r="ED380" s="42"/>
      <c r="EE380" s="42"/>
      <c r="EF380" s="42"/>
      <c r="EG380" s="42"/>
      <c r="EH380" s="42"/>
      <c r="EI380" s="56" t="str">
        <f t="shared" si="162"/>
        <v/>
      </c>
      <c r="EJ380" s="42"/>
      <c r="EK380" s="42"/>
      <c r="EL380" s="42"/>
      <c r="EM380" s="42"/>
      <c r="EN380" s="42"/>
      <c r="EO380" s="42"/>
      <c r="EP380" s="42"/>
      <c r="EQ380" s="54" t="str">
        <f t="shared" si="163"/>
        <v>0</v>
      </c>
      <c r="ER380" s="42"/>
      <c r="ES380" s="42"/>
      <c r="ET380" s="42"/>
      <c r="EU380" s="42"/>
      <c r="EV380" s="42"/>
      <c r="EW380" s="42"/>
      <c r="EX380" s="42"/>
      <c r="EY380" s="54" t="str">
        <f t="shared" si="164"/>
        <v>0</v>
      </c>
      <c r="EZ380" s="42"/>
      <c r="FA380" s="42"/>
      <c r="FB380" s="42"/>
      <c r="FC380" s="42"/>
      <c r="FD380" s="42"/>
      <c r="FE380" s="42"/>
      <c r="FF380" s="42"/>
      <c r="FG380" s="54" t="str">
        <f t="shared" si="165"/>
        <v/>
      </c>
      <c r="FH380" s="42"/>
      <c r="FI380" s="42"/>
      <c r="FJ380" s="42"/>
      <c r="FK380" s="42"/>
      <c r="FL380" s="42"/>
      <c r="FM380" s="42"/>
      <c r="FN380" s="42"/>
      <c r="FO380" s="54" t="str">
        <f t="shared" si="166"/>
        <v/>
      </c>
      <c r="FP380" s="42"/>
      <c r="FQ380" s="42"/>
      <c r="FR380" s="42"/>
      <c r="FS380" s="42"/>
      <c r="FT380" s="42"/>
      <c r="FU380" s="42"/>
      <c r="FV380" s="42"/>
      <c r="FW380" s="54" t="str">
        <f t="shared" si="167"/>
        <v/>
      </c>
      <c r="FX380" s="42"/>
    </row>
    <row r="381" spans="1:180">
      <c r="A381" s="41"/>
      <c r="B381" s="41"/>
      <c r="C381" s="41"/>
      <c r="D381" s="41"/>
      <c r="E381" s="42"/>
      <c r="F381" s="42"/>
      <c r="G381" s="42"/>
      <c r="H381" s="42"/>
      <c r="I381" s="42"/>
      <c r="J381" s="42"/>
      <c r="K381" s="42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4"/>
      <c r="AO381" s="44"/>
      <c r="AP381" s="44"/>
      <c r="AQ381" s="44"/>
      <c r="AR381" s="44"/>
      <c r="AS381" s="44"/>
      <c r="AT381" s="44"/>
      <c r="AU381" s="42"/>
      <c r="AV381" s="42"/>
      <c r="AW381" s="42"/>
      <c r="AX381" s="42"/>
      <c r="AY381" s="42"/>
      <c r="AZ381" s="42"/>
      <c r="BA381" s="42"/>
      <c r="BB381" s="44"/>
      <c r="BC381" s="42"/>
      <c r="BD381" s="42"/>
      <c r="BE381" s="42"/>
      <c r="BF381" s="42"/>
      <c r="BG381" s="42"/>
      <c r="BH381" s="42"/>
      <c r="BI381" s="42"/>
      <c r="BJ381" s="44"/>
      <c r="BK381" s="44"/>
      <c r="BL381" s="44"/>
      <c r="BM381" s="44"/>
      <c r="BN381" s="44"/>
      <c r="BO381" s="44"/>
      <c r="BP381" s="44"/>
      <c r="BQ381" s="42"/>
      <c r="BR381" s="42"/>
      <c r="BS381" s="42"/>
      <c r="BT381" s="42"/>
      <c r="BU381" s="42"/>
      <c r="BV381" s="42"/>
      <c r="BW381" s="42"/>
      <c r="BX381" s="44"/>
      <c r="BY381" s="44"/>
      <c r="BZ381" s="44"/>
      <c r="CA381" s="44"/>
      <c r="CB381" s="44"/>
      <c r="CC381" s="44"/>
      <c r="CD381" s="44"/>
      <c r="CE381" s="42"/>
      <c r="CF381" s="42"/>
      <c r="CG381" s="42"/>
      <c r="CH381" s="42"/>
      <c r="CI381" s="42"/>
      <c r="CJ381" s="42"/>
      <c r="CK381" s="42"/>
      <c r="CL381" s="42"/>
      <c r="CM381" s="44"/>
      <c r="CN381" s="44"/>
      <c r="CO381" s="44"/>
      <c r="CP381" s="44"/>
      <c r="CQ381" s="44"/>
      <c r="CR381" s="44"/>
      <c r="CS381" s="44"/>
      <c r="CT381" s="44"/>
      <c r="CU381" s="44"/>
      <c r="CV381" s="44"/>
      <c r="CW381" s="44"/>
      <c r="CX381" s="44"/>
      <c r="CY381" s="44"/>
      <c r="CZ381" s="44"/>
      <c r="DA381" s="44"/>
      <c r="DB381" s="65"/>
      <c r="DC381" s="65"/>
      <c r="DD381" s="65"/>
      <c r="DE381" s="65"/>
      <c r="DF381" s="65"/>
      <c r="DG381" s="65"/>
      <c r="DH381" s="65"/>
      <c r="DI381" s="65"/>
      <c r="DJ381" s="65"/>
      <c r="DK381" s="65"/>
      <c r="DL381" s="65"/>
      <c r="DM381" s="65"/>
      <c r="DN381" s="65"/>
      <c r="DO381" s="44"/>
      <c r="DP381" s="77"/>
      <c r="DQ381" s="77"/>
      <c r="DR381" s="65"/>
      <c r="DS381" s="65"/>
      <c r="DT381" s="65"/>
      <c r="DU381" s="65"/>
      <c r="DV381" s="65"/>
      <c r="DW381" s="65"/>
      <c r="DX381" s="44"/>
      <c r="DY381" s="43"/>
      <c r="DZ381" s="43"/>
      <c r="EA381" s="43"/>
      <c r="EB381" s="44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</row>
    <row r="382" spans="1:180">
      <c r="A382" s="41"/>
      <c r="B382" s="41"/>
      <c r="C382" s="41"/>
      <c r="D382" s="41"/>
      <c r="E382" s="42"/>
      <c r="F382" s="42"/>
      <c r="G382" s="42"/>
      <c r="H382" s="42"/>
      <c r="I382" s="42"/>
      <c r="J382" s="42"/>
      <c r="K382" s="42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4"/>
      <c r="AO382" s="44"/>
      <c r="AP382" s="44"/>
      <c r="AQ382" s="44"/>
      <c r="AR382" s="44"/>
      <c r="AS382" s="44"/>
      <c r="AT382" s="44"/>
      <c r="AU382" s="42"/>
      <c r="AV382" s="42"/>
      <c r="AW382" s="42"/>
      <c r="AX382" s="42"/>
      <c r="AY382" s="42"/>
      <c r="AZ382" s="42"/>
      <c r="BA382" s="42"/>
      <c r="BB382" s="44"/>
      <c r="BC382" s="42"/>
      <c r="BD382" s="42"/>
      <c r="BE382" s="42"/>
      <c r="BF382" s="42"/>
      <c r="BG382" s="42"/>
      <c r="BH382" s="42"/>
      <c r="BI382" s="42"/>
      <c r="BJ382" s="44"/>
      <c r="BK382" s="44"/>
      <c r="BL382" s="44"/>
      <c r="BM382" s="44"/>
      <c r="BN382" s="44"/>
      <c r="BO382" s="44"/>
      <c r="BP382" s="44"/>
      <c r="BQ382" s="42"/>
      <c r="BR382" s="42"/>
      <c r="BS382" s="42"/>
      <c r="BT382" s="42"/>
      <c r="BU382" s="42"/>
      <c r="BV382" s="42"/>
      <c r="BW382" s="42"/>
      <c r="BX382" s="44"/>
      <c r="BY382" s="44"/>
      <c r="BZ382" s="44"/>
      <c r="CA382" s="44"/>
      <c r="CB382" s="44"/>
      <c r="CC382" s="44"/>
      <c r="CD382" s="44"/>
      <c r="CE382" s="42"/>
      <c r="CF382" s="42"/>
      <c r="CG382" s="42"/>
      <c r="CH382" s="42"/>
      <c r="CI382" s="42"/>
      <c r="CJ382" s="42"/>
      <c r="CK382" s="42"/>
      <c r="CL382" s="42"/>
      <c r="CM382" s="44"/>
      <c r="CN382" s="44"/>
      <c r="CO382" s="44"/>
      <c r="CP382" s="44"/>
      <c r="CQ382" s="44"/>
      <c r="CR382" s="44"/>
      <c r="CS382" s="44"/>
      <c r="CT382" s="44"/>
      <c r="CU382" s="44"/>
      <c r="CV382" s="44"/>
      <c r="CW382" s="44"/>
      <c r="CX382" s="44"/>
      <c r="CY382" s="44"/>
      <c r="CZ382" s="44"/>
      <c r="DA382" s="44"/>
      <c r="DB382" s="65"/>
      <c r="DC382" s="65"/>
      <c r="DD382" s="65"/>
      <c r="DE382" s="65"/>
      <c r="DF382" s="65"/>
      <c r="DG382" s="65"/>
      <c r="DH382" s="65"/>
      <c r="DI382" s="65"/>
      <c r="DJ382" s="65"/>
      <c r="DK382" s="65"/>
      <c r="DL382" s="65"/>
      <c r="DM382" s="65"/>
      <c r="DN382" s="65"/>
      <c r="DO382" s="44"/>
      <c r="DP382" s="77"/>
      <c r="DQ382" s="77"/>
      <c r="DR382" s="65"/>
      <c r="DS382" s="65"/>
      <c r="DT382" s="65"/>
      <c r="DU382" s="65"/>
      <c r="DV382" s="65"/>
      <c r="DW382" s="65"/>
      <c r="DX382" s="44"/>
      <c r="DY382" s="43"/>
      <c r="DZ382" s="43"/>
      <c r="EA382" s="43"/>
      <c r="EB382" s="44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</row>
    <row r="383" spans="1:180">
      <c r="A383" s="41"/>
      <c r="B383" s="41"/>
      <c r="C383" s="41"/>
      <c r="D383" s="41"/>
      <c r="E383" s="42"/>
      <c r="F383" s="42"/>
      <c r="G383" s="42"/>
      <c r="H383" s="42"/>
      <c r="I383" s="42"/>
      <c r="J383" s="42"/>
      <c r="K383" s="42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4"/>
      <c r="AO383" s="44"/>
      <c r="AP383" s="44"/>
      <c r="AQ383" s="44"/>
      <c r="AR383" s="44"/>
      <c r="AS383" s="44"/>
      <c r="AT383" s="44"/>
      <c r="AU383" s="42"/>
      <c r="AV383" s="42"/>
      <c r="AW383" s="42"/>
      <c r="AX383" s="42"/>
      <c r="AY383" s="42"/>
      <c r="AZ383" s="42"/>
      <c r="BA383" s="42"/>
      <c r="BB383" s="44"/>
      <c r="BC383" s="42"/>
      <c r="BD383" s="42"/>
      <c r="BE383" s="42"/>
      <c r="BF383" s="42"/>
      <c r="BG383" s="42"/>
      <c r="BH383" s="42"/>
      <c r="BI383" s="42"/>
      <c r="BJ383" s="44"/>
      <c r="BK383" s="44"/>
      <c r="BL383" s="44"/>
      <c r="BM383" s="44"/>
      <c r="BN383" s="44"/>
      <c r="BO383" s="44"/>
      <c r="BP383" s="44"/>
      <c r="BQ383" s="42"/>
      <c r="BR383" s="42"/>
      <c r="BS383" s="42"/>
      <c r="BT383" s="42"/>
      <c r="BU383" s="42"/>
      <c r="BV383" s="42"/>
      <c r="BW383" s="42"/>
      <c r="BX383" s="44"/>
      <c r="BY383" s="44"/>
      <c r="BZ383" s="44"/>
      <c r="CA383" s="44"/>
      <c r="CB383" s="44"/>
      <c r="CC383" s="44"/>
      <c r="CD383" s="44"/>
      <c r="CE383" s="42"/>
      <c r="CF383" s="42"/>
      <c r="CG383" s="42"/>
      <c r="CH383" s="42"/>
      <c r="CI383" s="42"/>
      <c r="CJ383" s="42"/>
      <c r="CK383" s="42"/>
      <c r="CL383" s="42"/>
      <c r="CM383" s="44"/>
      <c r="CN383" s="44"/>
      <c r="CO383" s="44"/>
      <c r="CP383" s="44"/>
      <c r="CQ383" s="44"/>
      <c r="CR383" s="44"/>
      <c r="CS383" s="44"/>
      <c r="CT383" s="44"/>
      <c r="CU383" s="44"/>
      <c r="CV383" s="44"/>
      <c r="CW383" s="44"/>
      <c r="CX383" s="44"/>
      <c r="CY383" s="44"/>
      <c r="CZ383" s="44"/>
      <c r="DA383" s="44"/>
      <c r="DB383" s="65"/>
      <c r="DC383" s="65"/>
      <c r="DD383" s="65"/>
      <c r="DE383" s="65"/>
      <c r="DF383" s="65"/>
      <c r="DG383" s="65"/>
      <c r="DH383" s="65"/>
      <c r="DI383" s="65"/>
      <c r="DJ383" s="65"/>
      <c r="DK383" s="65"/>
      <c r="DL383" s="65"/>
      <c r="DM383" s="65"/>
      <c r="DN383" s="65"/>
      <c r="DO383" s="44"/>
      <c r="DP383" s="77"/>
      <c r="DQ383" s="77"/>
      <c r="DR383" s="65"/>
      <c r="DS383" s="65"/>
      <c r="DT383" s="65"/>
      <c r="DU383" s="65"/>
      <c r="DV383" s="65"/>
      <c r="DW383" s="65"/>
      <c r="DX383" s="44"/>
      <c r="DY383" s="43"/>
      <c r="DZ383" s="43"/>
      <c r="EA383" s="43"/>
      <c r="EB383" s="44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</row>
    <row r="384" spans="1:180">
      <c r="A384" s="41"/>
      <c r="B384" s="41"/>
      <c r="C384" s="41"/>
      <c r="D384" s="41"/>
      <c r="E384" s="42"/>
      <c r="F384" s="42"/>
      <c r="G384" s="42"/>
      <c r="H384" s="42"/>
      <c r="I384" s="42"/>
      <c r="J384" s="42"/>
      <c r="K384" s="42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4"/>
      <c r="AO384" s="44"/>
      <c r="AP384" s="44"/>
      <c r="AQ384" s="44"/>
      <c r="AR384" s="44"/>
      <c r="AS384" s="44"/>
      <c r="AT384" s="44"/>
      <c r="AU384" s="42"/>
      <c r="AV384" s="42"/>
      <c r="AW384" s="42"/>
      <c r="AX384" s="42"/>
      <c r="AY384" s="42"/>
      <c r="AZ384" s="42"/>
      <c r="BA384" s="42"/>
      <c r="BB384" s="44"/>
      <c r="BC384" s="42"/>
      <c r="BD384" s="42"/>
      <c r="BE384" s="42"/>
      <c r="BF384" s="42"/>
      <c r="BG384" s="42"/>
      <c r="BH384" s="42"/>
      <c r="BI384" s="42"/>
      <c r="BJ384" s="44"/>
      <c r="BK384" s="44"/>
      <c r="BL384" s="44"/>
      <c r="BM384" s="44"/>
      <c r="BN384" s="44"/>
      <c r="BO384" s="44"/>
      <c r="BP384" s="44"/>
      <c r="BQ384" s="42"/>
      <c r="BR384" s="42"/>
      <c r="BS384" s="42"/>
      <c r="BT384" s="42"/>
      <c r="BU384" s="42"/>
      <c r="BV384" s="42"/>
      <c r="BW384" s="42"/>
      <c r="BX384" s="44"/>
      <c r="BY384" s="44"/>
      <c r="BZ384" s="44"/>
      <c r="CA384" s="44"/>
      <c r="CB384" s="44"/>
      <c r="CC384" s="44"/>
      <c r="CD384" s="44"/>
      <c r="CE384" s="42"/>
      <c r="CF384" s="42"/>
      <c r="CG384" s="42"/>
      <c r="CH384" s="42"/>
      <c r="CI384" s="42"/>
      <c r="CJ384" s="42"/>
      <c r="CK384" s="42"/>
      <c r="CL384" s="42"/>
      <c r="CM384" s="44"/>
      <c r="CN384" s="44"/>
      <c r="CO384" s="44"/>
      <c r="CP384" s="44"/>
      <c r="CQ384" s="44"/>
      <c r="CR384" s="44"/>
      <c r="CS384" s="44"/>
      <c r="CT384" s="44"/>
      <c r="CU384" s="44"/>
      <c r="CV384" s="44"/>
      <c r="CW384" s="44"/>
      <c r="CX384" s="44"/>
      <c r="CY384" s="44"/>
      <c r="CZ384" s="44"/>
      <c r="DA384" s="44"/>
      <c r="DB384" s="65"/>
      <c r="DC384" s="65"/>
      <c r="DD384" s="65"/>
      <c r="DE384" s="65"/>
      <c r="DF384" s="65"/>
      <c r="DG384" s="65"/>
      <c r="DH384" s="65"/>
      <c r="DI384" s="65"/>
      <c r="DJ384" s="65"/>
      <c r="DK384" s="65"/>
      <c r="DL384" s="65"/>
      <c r="DM384" s="65"/>
      <c r="DN384" s="65"/>
      <c r="DO384" s="44"/>
      <c r="DP384" s="77"/>
      <c r="DQ384" s="77"/>
      <c r="DR384" s="65"/>
      <c r="DS384" s="65"/>
      <c r="DT384" s="65"/>
      <c r="DU384" s="65"/>
      <c r="DV384" s="65"/>
      <c r="DW384" s="65"/>
      <c r="DX384" s="44"/>
      <c r="DY384" s="43"/>
      <c r="DZ384" s="43"/>
      <c r="EA384" s="43"/>
      <c r="EB384" s="44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</row>
    <row r="385" spans="1:180">
      <c r="A385" s="41"/>
      <c r="B385" s="41"/>
      <c r="C385" s="41"/>
      <c r="D385" s="41"/>
      <c r="E385" s="42"/>
      <c r="F385" s="42"/>
      <c r="G385" s="42"/>
      <c r="H385" s="42"/>
      <c r="I385" s="42"/>
      <c r="J385" s="42"/>
      <c r="K385" s="42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4"/>
      <c r="AO385" s="44"/>
      <c r="AP385" s="44"/>
      <c r="AQ385" s="44"/>
      <c r="AR385" s="44"/>
      <c r="AS385" s="44"/>
      <c r="AT385" s="44"/>
      <c r="AU385" s="42"/>
      <c r="AV385" s="42"/>
      <c r="AW385" s="42"/>
      <c r="AX385" s="42"/>
      <c r="AY385" s="42"/>
      <c r="AZ385" s="42"/>
      <c r="BA385" s="42"/>
      <c r="BB385" s="44"/>
      <c r="BC385" s="42"/>
      <c r="BD385" s="42"/>
      <c r="BE385" s="42"/>
      <c r="BF385" s="42"/>
      <c r="BG385" s="42"/>
      <c r="BH385" s="42"/>
      <c r="BI385" s="42"/>
      <c r="BJ385" s="44"/>
      <c r="BK385" s="44"/>
      <c r="BL385" s="44"/>
      <c r="BM385" s="44"/>
      <c r="BN385" s="44"/>
      <c r="BO385" s="44"/>
      <c r="BP385" s="44"/>
      <c r="BQ385" s="42"/>
      <c r="BR385" s="42"/>
      <c r="BS385" s="42"/>
      <c r="BT385" s="42"/>
      <c r="BU385" s="42"/>
      <c r="BV385" s="42"/>
      <c r="BW385" s="42"/>
      <c r="BX385" s="44"/>
      <c r="BY385" s="44"/>
      <c r="BZ385" s="44"/>
      <c r="CA385" s="44"/>
      <c r="CB385" s="44"/>
      <c r="CC385" s="44"/>
      <c r="CD385" s="44"/>
      <c r="CE385" s="42"/>
      <c r="CF385" s="42"/>
      <c r="CG385" s="42"/>
      <c r="CH385" s="42"/>
      <c r="CI385" s="42"/>
      <c r="CJ385" s="42"/>
      <c r="CK385" s="42"/>
      <c r="CL385" s="42"/>
      <c r="CM385" s="44"/>
      <c r="CN385" s="44"/>
      <c r="CO385" s="44"/>
      <c r="CP385" s="44"/>
      <c r="CQ385" s="44"/>
      <c r="CR385" s="44"/>
      <c r="CS385" s="44"/>
      <c r="CT385" s="44"/>
      <c r="CU385" s="44"/>
      <c r="CV385" s="44"/>
      <c r="CW385" s="44"/>
      <c r="CX385" s="44"/>
      <c r="CY385" s="44"/>
      <c r="CZ385" s="44"/>
      <c r="DA385" s="44"/>
      <c r="DB385" s="65"/>
      <c r="DC385" s="65"/>
      <c r="DD385" s="65"/>
      <c r="DE385" s="65"/>
      <c r="DF385" s="65"/>
      <c r="DG385" s="65"/>
      <c r="DH385" s="65"/>
      <c r="DI385" s="65"/>
      <c r="DJ385" s="65"/>
      <c r="DK385" s="65"/>
      <c r="DL385" s="65"/>
      <c r="DM385" s="65"/>
      <c r="DN385" s="65"/>
      <c r="DO385" s="44"/>
      <c r="DP385" s="77"/>
      <c r="DQ385" s="77"/>
      <c r="DR385" s="65"/>
      <c r="DS385" s="65"/>
      <c r="DT385" s="65"/>
      <c r="DU385" s="65"/>
      <c r="DV385" s="65"/>
      <c r="DW385" s="65"/>
      <c r="DX385" s="44"/>
      <c r="DY385" s="43"/>
      <c r="DZ385" s="43"/>
      <c r="EA385" s="43"/>
      <c r="EB385" s="44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</row>
    <row r="386" spans="1:180">
      <c r="A386" s="41"/>
      <c r="B386" s="41"/>
      <c r="C386" s="41"/>
      <c r="D386" s="41"/>
      <c r="E386" s="42"/>
      <c r="F386" s="42"/>
      <c r="G386" s="42"/>
      <c r="H386" s="42"/>
      <c r="I386" s="42"/>
      <c r="J386" s="42"/>
      <c r="K386" s="42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4"/>
      <c r="AO386" s="44"/>
      <c r="AP386" s="44"/>
      <c r="AQ386" s="44"/>
      <c r="AR386" s="44"/>
      <c r="AS386" s="44"/>
      <c r="AT386" s="44"/>
      <c r="AU386" s="42"/>
      <c r="AV386" s="42"/>
      <c r="AW386" s="42"/>
      <c r="AX386" s="42"/>
      <c r="AY386" s="42"/>
      <c r="AZ386" s="42"/>
      <c r="BA386" s="42"/>
      <c r="BB386" s="44"/>
      <c r="BC386" s="42"/>
      <c r="BD386" s="42"/>
      <c r="BE386" s="42"/>
      <c r="BF386" s="42"/>
      <c r="BG386" s="42"/>
      <c r="BH386" s="42"/>
      <c r="BI386" s="42"/>
      <c r="BJ386" s="44"/>
      <c r="BK386" s="44"/>
      <c r="BL386" s="44"/>
      <c r="BM386" s="44"/>
      <c r="BN386" s="44"/>
      <c r="BO386" s="44"/>
      <c r="BP386" s="44"/>
      <c r="BQ386" s="42"/>
      <c r="BR386" s="42"/>
      <c r="BS386" s="42"/>
      <c r="BT386" s="42"/>
      <c r="BU386" s="42"/>
      <c r="BV386" s="42"/>
      <c r="BW386" s="42"/>
      <c r="BX386" s="44"/>
      <c r="BY386" s="44"/>
      <c r="BZ386" s="44"/>
      <c r="CA386" s="44"/>
      <c r="CB386" s="44"/>
      <c r="CC386" s="44"/>
      <c r="CD386" s="44"/>
      <c r="CE386" s="42"/>
      <c r="CF386" s="42"/>
      <c r="CG386" s="42"/>
      <c r="CH386" s="42"/>
      <c r="CI386" s="42"/>
      <c r="CJ386" s="42"/>
      <c r="CK386" s="42"/>
      <c r="CL386" s="42"/>
      <c r="CM386" s="44"/>
      <c r="CN386" s="44"/>
      <c r="CO386" s="44"/>
      <c r="CP386" s="44"/>
      <c r="CQ386" s="44"/>
      <c r="CR386" s="44"/>
      <c r="CS386" s="44"/>
      <c r="CT386" s="44"/>
      <c r="CU386" s="44"/>
      <c r="CV386" s="44"/>
      <c r="CW386" s="44"/>
      <c r="CX386" s="44"/>
      <c r="CY386" s="44"/>
      <c r="CZ386" s="44"/>
      <c r="DA386" s="44"/>
      <c r="DB386" s="65"/>
      <c r="DC386" s="65"/>
      <c r="DD386" s="65"/>
      <c r="DE386" s="65"/>
      <c r="DF386" s="65"/>
      <c r="DG386" s="65"/>
      <c r="DH386" s="65"/>
      <c r="DI386" s="65"/>
      <c r="DJ386" s="65"/>
      <c r="DK386" s="65"/>
      <c r="DL386" s="65"/>
      <c r="DM386" s="65"/>
      <c r="DN386" s="65"/>
      <c r="DO386" s="44"/>
      <c r="DP386" s="77"/>
      <c r="DQ386" s="77"/>
      <c r="DR386" s="65"/>
      <c r="DS386" s="65"/>
      <c r="DT386" s="65"/>
      <c r="DU386" s="65"/>
      <c r="DV386" s="65"/>
      <c r="DW386" s="65"/>
      <c r="DX386" s="44"/>
      <c r="DY386" s="43"/>
      <c r="DZ386" s="43"/>
      <c r="EA386" s="43"/>
      <c r="EB386" s="44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</row>
    <row r="387" spans="1:180">
      <c r="A387" s="41"/>
      <c r="B387" s="41"/>
      <c r="C387" s="41"/>
      <c r="D387" s="41"/>
      <c r="E387" s="42"/>
      <c r="F387" s="42"/>
      <c r="G387" s="42"/>
      <c r="H387" s="42"/>
      <c r="I387" s="42"/>
      <c r="J387" s="42"/>
      <c r="K387" s="42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4"/>
      <c r="AO387" s="44"/>
      <c r="AP387" s="44"/>
      <c r="AQ387" s="44"/>
      <c r="AR387" s="44"/>
      <c r="AS387" s="44"/>
      <c r="AT387" s="44"/>
      <c r="AU387" s="42"/>
      <c r="AV387" s="42"/>
      <c r="AW387" s="42"/>
      <c r="AX387" s="42"/>
      <c r="AY387" s="42"/>
      <c r="AZ387" s="42"/>
      <c r="BA387" s="42"/>
      <c r="BB387" s="44"/>
      <c r="BC387" s="42"/>
      <c r="BD387" s="42"/>
      <c r="BE387" s="42"/>
      <c r="BF387" s="42"/>
      <c r="BG387" s="42"/>
      <c r="BH387" s="42"/>
      <c r="BI387" s="42"/>
      <c r="BJ387" s="44"/>
      <c r="BK387" s="44"/>
      <c r="BL387" s="44"/>
      <c r="BM387" s="44"/>
      <c r="BN387" s="44"/>
      <c r="BO387" s="44"/>
      <c r="BP387" s="44"/>
      <c r="BQ387" s="42"/>
      <c r="BR387" s="42"/>
      <c r="BS387" s="42"/>
      <c r="BT387" s="42"/>
      <c r="BU387" s="42"/>
      <c r="BV387" s="42"/>
      <c r="BW387" s="42"/>
      <c r="BX387" s="44"/>
      <c r="BY387" s="44"/>
      <c r="BZ387" s="44"/>
      <c r="CA387" s="44"/>
      <c r="CB387" s="44"/>
      <c r="CC387" s="44"/>
      <c r="CD387" s="44"/>
      <c r="CE387" s="42"/>
      <c r="CF387" s="42"/>
      <c r="CG387" s="42"/>
      <c r="CH387" s="42"/>
      <c r="CI387" s="42"/>
      <c r="CJ387" s="42"/>
      <c r="CK387" s="42"/>
      <c r="CL387" s="42"/>
      <c r="CM387" s="44"/>
      <c r="CN387" s="44"/>
      <c r="CO387" s="44"/>
      <c r="CP387" s="44"/>
      <c r="CQ387" s="44"/>
      <c r="CR387" s="44"/>
      <c r="CS387" s="44"/>
      <c r="CT387" s="44"/>
      <c r="CU387" s="44"/>
      <c r="CV387" s="44"/>
      <c r="CW387" s="44"/>
      <c r="CX387" s="44"/>
      <c r="CY387" s="44"/>
      <c r="CZ387" s="44"/>
      <c r="DA387" s="44"/>
      <c r="DB387" s="65"/>
      <c r="DC387" s="65"/>
      <c r="DD387" s="65"/>
      <c r="DE387" s="65"/>
      <c r="DF387" s="65"/>
      <c r="DG387" s="65"/>
      <c r="DH387" s="65"/>
      <c r="DI387" s="65"/>
      <c r="DJ387" s="65"/>
      <c r="DK387" s="65"/>
      <c r="DL387" s="65"/>
      <c r="DM387" s="65"/>
      <c r="DN387" s="65"/>
      <c r="DO387" s="44"/>
      <c r="DP387" s="77"/>
      <c r="DQ387" s="77"/>
      <c r="DR387" s="65"/>
      <c r="DS387" s="65"/>
      <c r="DT387" s="65"/>
      <c r="DU387" s="65"/>
      <c r="DV387" s="65"/>
      <c r="DW387" s="65"/>
      <c r="DX387" s="44"/>
      <c r="DY387" s="43"/>
      <c r="DZ387" s="43"/>
      <c r="EA387" s="43"/>
      <c r="EB387" s="44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</row>
    <row r="388" spans="1:180">
      <c r="A388" s="41"/>
      <c r="B388" s="41"/>
      <c r="C388" s="41"/>
      <c r="D388" s="41"/>
      <c r="E388" s="42"/>
      <c r="F388" s="42"/>
      <c r="G388" s="42"/>
      <c r="H388" s="42"/>
      <c r="I388" s="42"/>
      <c r="J388" s="42"/>
      <c r="K388" s="42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4"/>
      <c r="AO388" s="44"/>
      <c r="AP388" s="44"/>
      <c r="AQ388" s="44"/>
      <c r="AR388" s="44"/>
      <c r="AS388" s="44"/>
      <c r="AT388" s="44"/>
      <c r="AU388" s="42"/>
      <c r="AV388" s="42"/>
      <c r="AW388" s="42"/>
      <c r="AX388" s="42"/>
      <c r="AY388" s="42"/>
      <c r="AZ388" s="42"/>
      <c r="BA388" s="42"/>
      <c r="BB388" s="44"/>
      <c r="BC388" s="42"/>
      <c r="BD388" s="42"/>
      <c r="BE388" s="42"/>
      <c r="BF388" s="42"/>
      <c r="BG388" s="42"/>
      <c r="BH388" s="42"/>
      <c r="BI388" s="42"/>
      <c r="BJ388" s="44"/>
      <c r="BK388" s="44"/>
      <c r="BL388" s="44"/>
      <c r="BM388" s="44"/>
      <c r="BN388" s="44"/>
      <c r="BO388" s="44"/>
      <c r="BP388" s="44"/>
      <c r="BQ388" s="42"/>
      <c r="BR388" s="42"/>
      <c r="BS388" s="42"/>
      <c r="BT388" s="42"/>
      <c r="BU388" s="42"/>
      <c r="BV388" s="42"/>
      <c r="BW388" s="42"/>
      <c r="BX388" s="44"/>
      <c r="BY388" s="44"/>
      <c r="BZ388" s="44"/>
      <c r="CA388" s="44"/>
      <c r="CB388" s="44"/>
      <c r="CC388" s="44"/>
      <c r="CD388" s="44"/>
      <c r="CE388" s="42"/>
      <c r="CF388" s="42"/>
      <c r="CG388" s="42"/>
      <c r="CH388" s="42"/>
      <c r="CI388" s="42"/>
      <c r="CJ388" s="42"/>
      <c r="CK388" s="42"/>
      <c r="CL388" s="42"/>
      <c r="CM388" s="44"/>
      <c r="CN388" s="44"/>
      <c r="CO388" s="44"/>
      <c r="CP388" s="44"/>
      <c r="CQ388" s="44"/>
      <c r="CR388" s="44"/>
      <c r="CS388" s="44"/>
      <c r="CT388" s="44"/>
      <c r="CU388" s="44"/>
      <c r="CV388" s="44"/>
      <c r="CW388" s="44"/>
      <c r="CX388" s="44"/>
      <c r="CY388" s="44"/>
      <c r="CZ388" s="44"/>
      <c r="DA388" s="44"/>
      <c r="DB388" s="65"/>
      <c r="DC388" s="65"/>
      <c r="DD388" s="65"/>
      <c r="DE388" s="65"/>
      <c r="DF388" s="65"/>
      <c r="DG388" s="65"/>
      <c r="DH388" s="65"/>
      <c r="DI388" s="65"/>
      <c r="DJ388" s="65"/>
      <c r="DK388" s="65"/>
      <c r="DL388" s="65"/>
      <c r="DM388" s="65"/>
      <c r="DN388" s="65"/>
      <c r="DO388" s="44"/>
      <c r="DP388" s="77"/>
      <c r="DQ388" s="77"/>
      <c r="DR388" s="65"/>
      <c r="DS388" s="65"/>
      <c r="DT388" s="65"/>
      <c r="DU388" s="65"/>
      <c r="DV388" s="65"/>
      <c r="DW388" s="65"/>
      <c r="DX388" s="44"/>
      <c r="DY388" s="43"/>
      <c r="DZ388" s="43"/>
      <c r="EA388" s="43"/>
      <c r="EB388" s="44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</row>
    <row r="389" spans="1:180">
      <c r="A389" s="41"/>
      <c r="B389" s="41"/>
      <c r="C389" s="41"/>
      <c r="D389" s="41"/>
      <c r="E389" s="42"/>
      <c r="F389" s="42"/>
      <c r="G389" s="42"/>
      <c r="H389" s="42"/>
      <c r="I389" s="42"/>
      <c r="J389" s="42"/>
      <c r="K389" s="42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4"/>
      <c r="AO389" s="44"/>
      <c r="AP389" s="44"/>
      <c r="AQ389" s="44"/>
      <c r="AR389" s="44"/>
      <c r="AS389" s="44"/>
      <c r="AT389" s="44"/>
      <c r="AU389" s="42"/>
      <c r="AV389" s="42"/>
      <c r="AW389" s="42"/>
      <c r="AX389" s="42"/>
      <c r="AY389" s="42"/>
      <c r="AZ389" s="42"/>
      <c r="BA389" s="42"/>
      <c r="BB389" s="44"/>
      <c r="BC389" s="42"/>
      <c r="BD389" s="42"/>
      <c r="BE389" s="42"/>
      <c r="BF389" s="42"/>
      <c r="BG389" s="42"/>
      <c r="BH389" s="42"/>
      <c r="BI389" s="42"/>
      <c r="BJ389" s="44"/>
      <c r="BK389" s="44"/>
      <c r="BL389" s="44"/>
      <c r="BM389" s="44"/>
      <c r="BN389" s="44"/>
      <c r="BO389" s="44"/>
      <c r="BP389" s="44"/>
      <c r="BQ389" s="42"/>
      <c r="BR389" s="42"/>
      <c r="BS389" s="42"/>
      <c r="BT389" s="42"/>
      <c r="BU389" s="42"/>
      <c r="BV389" s="42"/>
      <c r="BW389" s="42"/>
      <c r="BX389" s="44"/>
      <c r="BY389" s="44"/>
      <c r="BZ389" s="44"/>
      <c r="CA389" s="44"/>
      <c r="CB389" s="44"/>
      <c r="CC389" s="44"/>
      <c r="CD389" s="44"/>
      <c r="CE389" s="42"/>
      <c r="CF389" s="42"/>
      <c r="CG389" s="42"/>
      <c r="CH389" s="42"/>
      <c r="CI389" s="42"/>
      <c r="CJ389" s="42"/>
      <c r="CK389" s="42"/>
      <c r="CL389" s="42"/>
      <c r="CM389" s="44"/>
      <c r="CN389" s="44"/>
      <c r="CO389" s="44"/>
      <c r="CP389" s="44"/>
      <c r="CQ389" s="44"/>
      <c r="CR389" s="44"/>
      <c r="CS389" s="44"/>
      <c r="CT389" s="44"/>
      <c r="CU389" s="44"/>
      <c r="CV389" s="44"/>
      <c r="CW389" s="44"/>
      <c r="CX389" s="44"/>
      <c r="CY389" s="44"/>
      <c r="CZ389" s="44"/>
      <c r="DA389" s="44"/>
      <c r="DB389" s="65"/>
      <c r="DC389" s="65"/>
      <c r="DD389" s="65"/>
      <c r="DE389" s="65"/>
      <c r="DF389" s="65"/>
      <c r="DG389" s="65"/>
      <c r="DH389" s="65"/>
      <c r="DI389" s="65"/>
      <c r="DJ389" s="65"/>
      <c r="DK389" s="65"/>
      <c r="DL389" s="65"/>
      <c r="DM389" s="65"/>
      <c r="DN389" s="65"/>
      <c r="DO389" s="44"/>
      <c r="DP389" s="77"/>
      <c r="DQ389" s="77"/>
      <c r="DR389" s="65"/>
      <c r="DS389" s="65"/>
      <c r="DT389" s="65"/>
      <c r="DU389" s="65"/>
      <c r="DV389" s="65"/>
      <c r="DW389" s="65"/>
      <c r="DX389" s="44"/>
      <c r="DY389" s="43"/>
      <c r="DZ389" s="43"/>
      <c r="EA389" s="43"/>
      <c r="EB389" s="44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</row>
    <row r="390" spans="1:180">
      <c r="A390" s="41"/>
      <c r="B390" s="41"/>
      <c r="C390" s="41"/>
      <c r="D390" s="41"/>
      <c r="E390" s="42"/>
      <c r="F390" s="42"/>
      <c r="G390" s="42"/>
      <c r="H390" s="42"/>
      <c r="I390" s="42"/>
      <c r="J390" s="42"/>
      <c r="K390" s="42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4"/>
      <c r="AO390" s="44"/>
      <c r="AP390" s="44"/>
      <c r="AQ390" s="44"/>
      <c r="AR390" s="44"/>
      <c r="AS390" s="44"/>
      <c r="AT390" s="44"/>
      <c r="AU390" s="42"/>
      <c r="AV390" s="42"/>
      <c r="AW390" s="42"/>
      <c r="AX390" s="42"/>
      <c r="AY390" s="42"/>
      <c r="AZ390" s="42"/>
      <c r="BA390" s="42"/>
      <c r="BB390" s="44"/>
      <c r="BC390" s="42"/>
      <c r="BD390" s="42"/>
      <c r="BE390" s="42"/>
      <c r="BF390" s="42"/>
      <c r="BG390" s="42"/>
      <c r="BH390" s="42"/>
      <c r="BI390" s="42"/>
      <c r="BJ390" s="44"/>
      <c r="BK390" s="44"/>
      <c r="BL390" s="44"/>
      <c r="BM390" s="44"/>
      <c r="BN390" s="44"/>
      <c r="BO390" s="44"/>
      <c r="BP390" s="44"/>
      <c r="BQ390" s="42"/>
      <c r="BR390" s="42"/>
      <c r="BS390" s="42"/>
      <c r="BT390" s="42"/>
      <c r="BU390" s="42"/>
      <c r="BV390" s="42"/>
      <c r="BW390" s="42"/>
      <c r="BX390" s="44"/>
      <c r="BY390" s="44"/>
      <c r="BZ390" s="44"/>
      <c r="CA390" s="44"/>
      <c r="CB390" s="44"/>
      <c r="CC390" s="44"/>
      <c r="CD390" s="44"/>
      <c r="CE390" s="42"/>
      <c r="CF390" s="42"/>
      <c r="CG390" s="42"/>
      <c r="CH390" s="42"/>
      <c r="CI390" s="42"/>
      <c r="CJ390" s="42"/>
      <c r="CK390" s="42"/>
      <c r="CL390" s="42"/>
      <c r="CM390" s="44"/>
      <c r="CN390" s="44"/>
      <c r="CO390" s="44"/>
      <c r="CP390" s="44"/>
      <c r="CQ390" s="44"/>
      <c r="CR390" s="44"/>
      <c r="CS390" s="44"/>
      <c r="CT390" s="44"/>
      <c r="CU390" s="44"/>
      <c r="CV390" s="44"/>
      <c r="CW390" s="44"/>
      <c r="CX390" s="44"/>
      <c r="CY390" s="44"/>
      <c r="CZ390" s="44"/>
      <c r="DA390" s="44"/>
      <c r="DB390" s="65"/>
      <c r="DC390" s="65"/>
      <c r="DD390" s="65"/>
      <c r="DE390" s="65"/>
      <c r="DF390" s="65"/>
      <c r="DG390" s="65"/>
      <c r="DH390" s="65"/>
      <c r="DI390" s="65"/>
      <c r="DJ390" s="65"/>
      <c r="DK390" s="65"/>
      <c r="DL390" s="65"/>
      <c r="DM390" s="65"/>
      <c r="DN390" s="65"/>
      <c r="DO390" s="44"/>
      <c r="DP390" s="77"/>
      <c r="DQ390" s="77"/>
      <c r="DR390" s="65"/>
      <c r="DS390" s="65"/>
      <c r="DT390" s="65"/>
      <c r="DU390" s="65"/>
      <c r="DV390" s="65"/>
      <c r="DW390" s="65"/>
      <c r="DX390" s="44"/>
      <c r="DY390" s="43"/>
      <c r="DZ390" s="43"/>
      <c r="EA390" s="43"/>
      <c r="EB390" s="44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</row>
    <row r="391" spans="1:180">
      <c r="A391" s="41"/>
      <c r="B391" s="41"/>
      <c r="C391" s="41"/>
      <c r="D391" s="41"/>
      <c r="E391" s="42"/>
      <c r="F391" s="42"/>
      <c r="G391" s="42"/>
      <c r="H391" s="42"/>
      <c r="I391" s="42"/>
      <c r="J391" s="42"/>
      <c r="K391" s="42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4"/>
      <c r="AO391" s="44"/>
      <c r="AP391" s="44"/>
      <c r="AQ391" s="44"/>
      <c r="AR391" s="44"/>
      <c r="AS391" s="44"/>
      <c r="AT391" s="44"/>
      <c r="AU391" s="42"/>
      <c r="AV391" s="42"/>
      <c r="AW391" s="42"/>
      <c r="AX391" s="42"/>
      <c r="AY391" s="42"/>
      <c r="AZ391" s="42"/>
      <c r="BA391" s="42"/>
      <c r="BB391" s="44"/>
      <c r="BC391" s="42"/>
      <c r="BD391" s="42"/>
      <c r="BE391" s="42"/>
      <c r="BF391" s="42"/>
      <c r="BG391" s="42"/>
      <c r="BH391" s="42"/>
      <c r="BI391" s="42"/>
      <c r="BJ391" s="44"/>
      <c r="BK391" s="44"/>
      <c r="BL391" s="44"/>
      <c r="BM391" s="44"/>
      <c r="BN391" s="44"/>
      <c r="BO391" s="44"/>
      <c r="BP391" s="44"/>
      <c r="BQ391" s="42"/>
      <c r="BR391" s="42"/>
      <c r="BS391" s="42"/>
      <c r="BT391" s="42"/>
      <c r="BU391" s="42"/>
      <c r="BV391" s="42"/>
      <c r="BW391" s="42"/>
      <c r="BX391" s="44"/>
      <c r="BY391" s="44"/>
      <c r="BZ391" s="44"/>
      <c r="CA391" s="44"/>
      <c r="CB391" s="44"/>
      <c r="CC391" s="44"/>
      <c r="CD391" s="44"/>
      <c r="CE391" s="42"/>
      <c r="CF391" s="42"/>
      <c r="CG391" s="42"/>
      <c r="CH391" s="42"/>
      <c r="CI391" s="42"/>
      <c r="CJ391" s="42"/>
      <c r="CK391" s="42"/>
      <c r="CL391" s="42"/>
      <c r="CM391" s="44"/>
      <c r="CN391" s="44"/>
      <c r="CO391" s="44"/>
      <c r="CP391" s="44"/>
      <c r="CQ391" s="44"/>
      <c r="CR391" s="44"/>
      <c r="CS391" s="44"/>
      <c r="CT391" s="44"/>
      <c r="CU391" s="44"/>
      <c r="CV391" s="44"/>
      <c r="CW391" s="44"/>
      <c r="CX391" s="44"/>
      <c r="CY391" s="44"/>
      <c r="CZ391" s="44"/>
      <c r="DA391" s="44"/>
      <c r="DB391" s="65"/>
      <c r="DC391" s="65"/>
      <c r="DD391" s="65"/>
      <c r="DE391" s="65"/>
      <c r="DF391" s="65"/>
      <c r="DG391" s="65"/>
      <c r="DH391" s="65"/>
      <c r="DI391" s="65"/>
      <c r="DJ391" s="65"/>
      <c r="DK391" s="65"/>
      <c r="DL391" s="65"/>
      <c r="DM391" s="65"/>
      <c r="DN391" s="65"/>
      <c r="DO391" s="44"/>
      <c r="DP391" s="77"/>
      <c r="DQ391" s="77"/>
      <c r="DR391" s="65"/>
      <c r="DS391" s="65"/>
      <c r="DT391" s="65"/>
      <c r="DU391" s="65"/>
      <c r="DV391" s="65"/>
      <c r="DW391" s="65"/>
      <c r="DX391" s="44"/>
      <c r="DY391" s="43"/>
      <c r="DZ391" s="43"/>
      <c r="EA391" s="43"/>
      <c r="EB391" s="44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</row>
    <row r="392" spans="1:180">
      <c r="A392" s="41"/>
      <c r="B392" s="41"/>
      <c r="C392" s="41"/>
      <c r="D392" s="41"/>
      <c r="E392" s="42"/>
      <c r="F392" s="42"/>
      <c r="G392" s="42"/>
      <c r="H392" s="42"/>
      <c r="I392" s="42"/>
      <c r="J392" s="42"/>
      <c r="K392" s="42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4"/>
      <c r="AO392" s="44"/>
      <c r="AP392" s="44"/>
      <c r="AQ392" s="44"/>
      <c r="AR392" s="44"/>
      <c r="AS392" s="44"/>
      <c r="AT392" s="44"/>
      <c r="AU392" s="42"/>
      <c r="AV392" s="42"/>
      <c r="AW392" s="42"/>
      <c r="AX392" s="42"/>
      <c r="AY392" s="42"/>
      <c r="AZ392" s="42"/>
      <c r="BA392" s="42"/>
      <c r="BB392" s="44"/>
      <c r="BC392" s="42"/>
      <c r="BD392" s="42"/>
      <c r="BE392" s="42"/>
      <c r="BF392" s="42"/>
      <c r="BG392" s="42"/>
      <c r="BH392" s="42"/>
      <c r="BI392" s="42"/>
      <c r="BJ392" s="44"/>
      <c r="BK392" s="44"/>
      <c r="BL392" s="44"/>
      <c r="BM392" s="44"/>
      <c r="BN392" s="44"/>
      <c r="BO392" s="44"/>
      <c r="BP392" s="44"/>
      <c r="BQ392" s="42"/>
      <c r="BR392" s="42"/>
      <c r="BS392" s="42"/>
      <c r="BT392" s="42"/>
      <c r="BU392" s="42"/>
      <c r="BV392" s="42"/>
      <c r="BW392" s="42"/>
      <c r="BX392" s="44"/>
      <c r="BY392" s="44"/>
      <c r="BZ392" s="44"/>
      <c r="CA392" s="44"/>
      <c r="CB392" s="44"/>
      <c r="CC392" s="44"/>
      <c r="CD392" s="44"/>
      <c r="CE392" s="42"/>
      <c r="CF392" s="42"/>
      <c r="CG392" s="42"/>
      <c r="CH392" s="42"/>
      <c r="CI392" s="42"/>
      <c r="CJ392" s="42"/>
      <c r="CK392" s="42"/>
      <c r="CL392" s="42"/>
      <c r="CM392" s="44"/>
      <c r="CN392" s="44"/>
      <c r="CO392" s="44"/>
      <c r="CP392" s="44"/>
      <c r="CQ392" s="44"/>
      <c r="CR392" s="44"/>
      <c r="CS392" s="44"/>
      <c r="CT392" s="44"/>
      <c r="CU392" s="44"/>
      <c r="CV392" s="44"/>
      <c r="CW392" s="44"/>
      <c r="CX392" s="44"/>
      <c r="CY392" s="44"/>
      <c r="CZ392" s="44"/>
      <c r="DA392" s="44"/>
      <c r="DB392" s="65"/>
      <c r="DC392" s="65"/>
      <c r="DD392" s="65"/>
      <c r="DE392" s="65"/>
      <c r="DF392" s="65"/>
      <c r="DG392" s="65"/>
      <c r="DH392" s="65"/>
      <c r="DI392" s="65"/>
      <c r="DJ392" s="65"/>
      <c r="DK392" s="65"/>
      <c r="DL392" s="65"/>
      <c r="DM392" s="65"/>
      <c r="DN392" s="65"/>
      <c r="DO392" s="44"/>
      <c r="DP392" s="77"/>
      <c r="DQ392" s="77"/>
      <c r="DR392" s="65"/>
      <c r="DS392" s="65"/>
      <c r="DT392" s="65"/>
      <c r="DU392" s="65"/>
      <c r="DV392" s="65"/>
      <c r="DW392" s="65"/>
      <c r="DX392" s="44"/>
      <c r="DY392" s="43"/>
      <c r="DZ392" s="43"/>
      <c r="EA392" s="43"/>
      <c r="EB392" s="44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</row>
    <row r="393" spans="1:180">
      <c r="A393" s="41"/>
      <c r="B393" s="41"/>
      <c r="C393" s="41"/>
      <c r="D393" s="41"/>
      <c r="E393" s="42"/>
      <c r="F393" s="42"/>
      <c r="G393" s="42"/>
      <c r="H393" s="42"/>
      <c r="I393" s="42"/>
      <c r="J393" s="42"/>
      <c r="K393" s="42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4"/>
      <c r="AO393" s="44"/>
      <c r="AP393" s="44"/>
      <c r="AQ393" s="44"/>
      <c r="AR393" s="44"/>
      <c r="AS393" s="44"/>
      <c r="AT393" s="44"/>
      <c r="AU393" s="42"/>
      <c r="AV393" s="42"/>
      <c r="AW393" s="42"/>
      <c r="AX393" s="42"/>
      <c r="AY393" s="42"/>
      <c r="AZ393" s="42"/>
      <c r="BA393" s="42"/>
      <c r="BB393" s="44"/>
      <c r="BC393" s="42"/>
      <c r="BD393" s="42"/>
      <c r="BE393" s="42"/>
      <c r="BF393" s="42"/>
      <c r="BG393" s="42"/>
      <c r="BH393" s="42"/>
      <c r="BI393" s="42"/>
      <c r="BJ393" s="44"/>
      <c r="BK393" s="44"/>
      <c r="BL393" s="44"/>
      <c r="BM393" s="44"/>
      <c r="BN393" s="44"/>
      <c r="BO393" s="44"/>
      <c r="BP393" s="44"/>
      <c r="BQ393" s="42"/>
      <c r="BR393" s="42"/>
      <c r="BS393" s="42"/>
      <c r="BT393" s="42"/>
      <c r="BU393" s="42"/>
      <c r="BV393" s="42"/>
      <c r="BW393" s="42"/>
      <c r="BX393" s="44"/>
      <c r="BY393" s="44"/>
      <c r="BZ393" s="44"/>
      <c r="CA393" s="44"/>
      <c r="CB393" s="44"/>
      <c r="CC393" s="44"/>
      <c r="CD393" s="44"/>
      <c r="CE393" s="42"/>
      <c r="CF393" s="42"/>
      <c r="CG393" s="42"/>
      <c r="CH393" s="42"/>
      <c r="CI393" s="42"/>
      <c r="CJ393" s="42"/>
      <c r="CK393" s="42"/>
      <c r="CL393" s="42"/>
      <c r="CM393" s="44"/>
      <c r="CN393" s="44"/>
      <c r="CO393" s="44"/>
      <c r="CP393" s="44"/>
      <c r="CQ393" s="44"/>
      <c r="CR393" s="44"/>
      <c r="CS393" s="44"/>
      <c r="CT393" s="44"/>
      <c r="CU393" s="44"/>
      <c r="CV393" s="44"/>
      <c r="CW393" s="44"/>
      <c r="CX393" s="44"/>
      <c r="CY393" s="44"/>
      <c r="CZ393" s="44"/>
      <c r="DA393" s="44"/>
      <c r="DB393" s="65"/>
      <c r="DC393" s="65"/>
      <c r="DD393" s="65"/>
      <c r="DE393" s="65"/>
      <c r="DF393" s="65"/>
      <c r="DG393" s="65"/>
      <c r="DH393" s="65"/>
      <c r="DI393" s="65"/>
      <c r="DJ393" s="65"/>
      <c r="DK393" s="65"/>
      <c r="DL393" s="65"/>
      <c r="DM393" s="65"/>
      <c r="DN393" s="65"/>
      <c r="DO393" s="44"/>
      <c r="DP393" s="77"/>
      <c r="DQ393" s="77"/>
      <c r="DR393" s="65"/>
      <c r="DS393" s="65"/>
      <c r="DT393" s="65"/>
      <c r="DU393" s="65"/>
      <c r="DV393" s="65"/>
      <c r="DW393" s="65"/>
      <c r="DX393" s="44"/>
      <c r="DY393" s="43"/>
      <c r="DZ393" s="43"/>
      <c r="EA393" s="43"/>
      <c r="EB393" s="44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</row>
    <row r="394" spans="1:180">
      <c r="A394" s="41"/>
      <c r="B394" s="41"/>
      <c r="C394" s="41"/>
      <c r="D394" s="41"/>
      <c r="E394" s="42"/>
      <c r="F394" s="42"/>
      <c r="G394" s="42"/>
      <c r="H394" s="42"/>
      <c r="I394" s="42"/>
      <c r="J394" s="42"/>
      <c r="K394" s="42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4"/>
      <c r="AO394" s="44"/>
      <c r="AP394" s="44"/>
      <c r="AQ394" s="44"/>
      <c r="AR394" s="44"/>
      <c r="AS394" s="44"/>
      <c r="AT394" s="44"/>
      <c r="AU394" s="42"/>
      <c r="AV394" s="42"/>
      <c r="AW394" s="42"/>
      <c r="AX394" s="42"/>
      <c r="AY394" s="42"/>
      <c r="AZ394" s="42"/>
      <c r="BA394" s="42"/>
      <c r="BB394" s="44"/>
      <c r="BC394" s="42"/>
      <c r="BD394" s="42"/>
      <c r="BE394" s="42"/>
      <c r="BF394" s="42"/>
      <c r="BG394" s="42"/>
      <c r="BH394" s="42"/>
      <c r="BI394" s="42"/>
      <c r="BJ394" s="44"/>
      <c r="BK394" s="44"/>
      <c r="BL394" s="44"/>
      <c r="BM394" s="44"/>
      <c r="BN394" s="44"/>
      <c r="BO394" s="44"/>
      <c r="BP394" s="44"/>
      <c r="BQ394" s="42"/>
      <c r="BR394" s="42"/>
      <c r="BS394" s="42"/>
      <c r="BT394" s="42"/>
      <c r="BU394" s="42"/>
      <c r="BV394" s="42"/>
      <c r="BW394" s="42"/>
      <c r="BX394" s="44"/>
      <c r="BY394" s="44"/>
      <c r="BZ394" s="44"/>
      <c r="CA394" s="44"/>
      <c r="CB394" s="44"/>
      <c r="CC394" s="44"/>
      <c r="CD394" s="44"/>
      <c r="CE394" s="42"/>
      <c r="CF394" s="42"/>
      <c r="CG394" s="42"/>
      <c r="CH394" s="42"/>
      <c r="CI394" s="42"/>
      <c r="CJ394" s="42"/>
      <c r="CK394" s="42"/>
      <c r="CL394" s="42"/>
      <c r="CM394" s="44"/>
      <c r="CN394" s="44"/>
      <c r="CO394" s="44"/>
      <c r="CP394" s="44"/>
      <c r="CQ394" s="44"/>
      <c r="CR394" s="44"/>
      <c r="CS394" s="44"/>
      <c r="CT394" s="44"/>
      <c r="CU394" s="44"/>
      <c r="CV394" s="44"/>
      <c r="CW394" s="44"/>
      <c r="CX394" s="44"/>
      <c r="CY394" s="44"/>
      <c r="CZ394" s="44"/>
      <c r="DA394" s="44"/>
      <c r="DB394" s="65"/>
      <c r="DC394" s="65"/>
      <c r="DD394" s="65"/>
      <c r="DE394" s="65"/>
      <c r="DF394" s="65"/>
      <c r="DG394" s="65"/>
      <c r="DH394" s="65"/>
      <c r="DI394" s="65"/>
      <c r="DJ394" s="65"/>
      <c r="DK394" s="65"/>
      <c r="DL394" s="65"/>
      <c r="DM394" s="65"/>
      <c r="DN394" s="65"/>
      <c r="DO394" s="44"/>
      <c r="DP394" s="77"/>
      <c r="DQ394" s="77"/>
      <c r="DR394" s="65"/>
      <c r="DS394" s="65"/>
      <c r="DT394" s="65"/>
      <c r="DU394" s="65"/>
      <c r="DV394" s="65"/>
      <c r="DW394" s="65"/>
      <c r="DX394" s="44"/>
      <c r="DY394" s="43"/>
      <c r="DZ394" s="43"/>
      <c r="EA394" s="43"/>
      <c r="EB394" s="44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/>
      <c r="FU394" s="42"/>
      <c r="FV394" s="42"/>
      <c r="FW394" s="42"/>
      <c r="FX394" s="42"/>
    </row>
    <row r="395" spans="1:180">
      <c r="A395" s="41"/>
      <c r="B395" s="41"/>
      <c r="C395" s="41"/>
      <c r="D395" s="41"/>
      <c r="E395" s="42"/>
      <c r="F395" s="42"/>
      <c r="G395" s="42"/>
      <c r="H395" s="42"/>
      <c r="I395" s="42"/>
      <c r="J395" s="42"/>
      <c r="K395" s="42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4"/>
      <c r="AO395" s="44"/>
      <c r="AP395" s="44"/>
      <c r="AQ395" s="44"/>
      <c r="AR395" s="44"/>
      <c r="AS395" s="44"/>
      <c r="AT395" s="44"/>
      <c r="AU395" s="42"/>
      <c r="AV395" s="42"/>
      <c r="AW395" s="42"/>
      <c r="AX395" s="42"/>
      <c r="AY395" s="42"/>
      <c r="AZ395" s="42"/>
      <c r="BA395" s="42"/>
      <c r="BB395" s="44"/>
      <c r="BC395" s="42"/>
      <c r="BD395" s="42"/>
      <c r="BE395" s="42"/>
      <c r="BF395" s="42"/>
      <c r="BG395" s="42"/>
      <c r="BH395" s="42"/>
      <c r="BI395" s="42"/>
      <c r="BJ395" s="44"/>
      <c r="BK395" s="44"/>
      <c r="BL395" s="44"/>
      <c r="BM395" s="44"/>
      <c r="BN395" s="44"/>
      <c r="BO395" s="44"/>
      <c r="BP395" s="44"/>
      <c r="BQ395" s="42"/>
      <c r="BR395" s="42"/>
      <c r="BS395" s="42"/>
      <c r="BT395" s="42"/>
      <c r="BU395" s="42"/>
      <c r="BV395" s="42"/>
      <c r="BW395" s="42"/>
      <c r="BX395" s="44"/>
      <c r="BY395" s="44"/>
      <c r="BZ395" s="44"/>
      <c r="CA395" s="44"/>
      <c r="CB395" s="44"/>
      <c r="CC395" s="44"/>
      <c r="CD395" s="44"/>
      <c r="CE395" s="42"/>
      <c r="CF395" s="42"/>
      <c r="CG395" s="42"/>
      <c r="CH395" s="42"/>
      <c r="CI395" s="42"/>
      <c r="CJ395" s="42"/>
      <c r="CK395" s="42"/>
      <c r="CL395" s="42"/>
      <c r="CM395" s="44"/>
      <c r="CN395" s="44"/>
      <c r="CO395" s="44"/>
      <c r="CP395" s="44"/>
      <c r="CQ395" s="44"/>
      <c r="CR395" s="44"/>
      <c r="CS395" s="44"/>
      <c r="CT395" s="44"/>
      <c r="CU395" s="44"/>
      <c r="CV395" s="44"/>
      <c r="CW395" s="44"/>
      <c r="CX395" s="44"/>
      <c r="CY395" s="44"/>
      <c r="CZ395" s="44"/>
      <c r="DA395" s="44"/>
      <c r="DB395" s="44"/>
      <c r="DC395" s="44"/>
      <c r="DD395" s="44"/>
      <c r="DE395" s="44"/>
      <c r="DF395" s="44"/>
      <c r="DG395" s="44"/>
      <c r="DH395" s="44"/>
      <c r="DI395" s="65"/>
      <c r="DJ395" s="65"/>
      <c r="DK395" s="65"/>
      <c r="DL395" s="65"/>
      <c r="DM395" s="65"/>
      <c r="DN395" s="65"/>
      <c r="DO395" s="44"/>
      <c r="DP395" s="77"/>
      <c r="DQ395" s="77"/>
      <c r="DR395" s="65"/>
      <c r="DS395" s="65"/>
      <c r="DT395" s="65"/>
      <c r="DU395" s="65"/>
      <c r="DV395" s="65"/>
      <c r="DW395" s="65"/>
      <c r="DX395" s="44"/>
      <c r="DY395" s="43"/>
      <c r="DZ395" s="43"/>
      <c r="EA395" s="43"/>
      <c r="EB395" s="44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</row>
    <row r="396" spans="1:180">
      <c r="A396" s="41"/>
      <c r="B396" s="41"/>
      <c r="C396" s="41"/>
      <c r="D396" s="41"/>
      <c r="E396" s="42"/>
      <c r="F396" s="42"/>
      <c r="G396" s="42"/>
      <c r="H396" s="42"/>
      <c r="I396" s="42"/>
      <c r="J396" s="42"/>
      <c r="K396" s="42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4"/>
      <c r="AO396" s="44"/>
      <c r="AP396" s="44"/>
      <c r="AQ396" s="44"/>
      <c r="AR396" s="44"/>
      <c r="AS396" s="44"/>
      <c r="AT396" s="44"/>
      <c r="AU396" s="42"/>
      <c r="AV396" s="42"/>
      <c r="AW396" s="42"/>
      <c r="AX396" s="42"/>
      <c r="AY396" s="42"/>
      <c r="AZ396" s="42"/>
      <c r="BA396" s="42"/>
      <c r="BB396" s="44"/>
      <c r="BC396" s="42"/>
      <c r="BD396" s="42"/>
      <c r="BE396" s="42"/>
      <c r="BF396" s="42"/>
      <c r="BG396" s="42"/>
      <c r="BH396" s="42"/>
      <c r="BI396" s="42"/>
      <c r="BJ396" s="44"/>
      <c r="BK396" s="44"/>
      <c r="BL396" s="44"/>
      <c r="BM396" s="44"/>
      <c r="BN396" s="44"/>
      <c r="BO396" s="44"/>
      <c r="BP396" s="44"/>
      <c r="BQ396" s="42"/>
      <c r="BR396" s="42"/>
      <c r="BS396" s="42"/>
      <c r="BT396" s="42"/>
      <c r="BU396" s="42"/>
      <c r="BV396" s="42"/>
      <c r="BW396" s="42"/>
      <c r="BX396" s="44"/>
      <c r="BY396" s="44"/>
      <c r="BZ396" s="44"/>
      <c r="CA396" s="44"/>
      <c r="CB396" s="44"/>
      <c r="CC396" s="44"/>
      <c r="CD396" s="44"/>
      <c r="CE396" s="42"/>
      <c r="CF396" s="42"/>
      <c r="CG396" s="42"/>
      <c r="CH396" s="42"/>
      <c r="CI396" s="42"/>
      <c r="CJ396" s="42"/>
      <c r="CK396" s="42"/>
      <c r="CL396" s="42"/>
      <c r="CM396" s="44"/>
      <c r="CN396" s="44"/>
      <c r="CO396" s="44"/>
      <c r="CP396" s="44"/>
      <c r="CQ396" s="44"/>
      <c r="CR396" s="44"/>
      <c r="CS396" s="44"/>
      <c r="CT396" s="44"/>
      <c r="CU396" s="44"/>
      <c r="CV396" s="44"/>
      <c r="CW396" s="44"/>
      <c r="CX396" s="44"/>
      <c r="CY396" s="44"/>
      <c r="CZ396" s="44"/>
      <c r="DA396" s="44"/>
      <c r="DB396" s="44"/>
      <c r="DC396" s="44"/>
      <c r="DD396" s="44"/>
      <c r="DE396" s="44"/>
      <c r="DF396" s="44"/>
      <c r="DG396" s="44"/>
      <c r="DH396" s="44"/>
      <c r="DI396" s="65"/>
      <c r="DJ396" s="65"/>
      <c r="DK396" s="65"/>
      <c r="DL396" s="65"/>
      <c r="DM396" s="65"/>
      <c r="DN396" s="65"/>
      <c r="DO396" s="44"/>
      <c r="DP396" s="77"/>
      <c r="DQ396" s="77"/>
      <c r="DR396" s="65"/>
      <c r="DS396" s="65"/>
      <c r="DT396" s="65"/>
      <c r="DU396" s="65"/>
      <c r="DV396" s="65"/>
      <c r="DW396" s="65"/>
      <c r="DX396" s="44"/>
      <c r="DY396" s="43"/>
      <c r="DZ396" s="43"/>
      <c r="EA396" s="43"/>
      <c r="EB396" s="44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</row>
    <row r="397" spans="1:180">
      <c r="A397" s="41"/>
      <c r="B397" s="41"/>
      <c r="C397" s="41"/>
      <c r="D397" s="41"/>
      <c r="E397" s="42"/>
      <c r="F397" s="42"/>
      <c r="G397" s="42"/>
      <c r="H397" s="42"/>
      <c r="I397" s="42"/>
      <c r="J397" s="42"/>
      <c r="K397" s="42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4"/>
      <c r="AO397" s="44"/>
      <c r="AP397" s="44"/>
      <c r="AQ397" s="44"/>
      <c r="AR397" s="44"/>
      <c r="AS397" s="44"/>
      <c r="AT397" s="44"/>
      <c r="AU397" s="42"/>
      <c r="AV397" s="42"/>
      <c r="AW397" s="42"/>
      <c r="AX397" s="42"/>
      <c r="AY397" s="42"/>
      <c r="AZ397" s="42"/>
      <c r="BA397" s="42"/>
      <c r="BB397" s="44"/>
      <c r="BC397" s="42"/>
      <c r="BD397" s="42"/>
      <c r="BE397" s="42"/>
      <c r="BF397" s="42"/>
      <c r="BG397" s="42"/>
      <c r="BH397" s="42"/>
      <c r="BI397" s="42"/>
      <c r="BJ397" s="44"/>
      <c r="BK397" s="44"/>
      <c r="BL397" s="44"/>
      <c r="BM397" s="44"/>
      <c r="BN397" s="44"/>
      <c r="BO397" s="44"/>
      <c r="BP397" s="44"/>
      <c r="BQ397" s="42"/>
      <c r="BR397" s="42"/>
      <c r="BS397" s="42"/>
      <c r="BT397" s="42"/>
      <c r="BU397" s="42"/>
      <c r="BV397" s="42"/>
      <c r="BW397" s="42"/>
      <c r="BX397" s="44"/>
      <c r="BY397" s="44"/>
      <c r="BZ397" s="44"/>
      <c r="CA397" s="44"/>
      <c r="CB397" s="44"/>
      <c r="CC397" s="44"/>
      <c r="CD397" s="44"/>
      <c r="CE397" s="42"/>
      <c r="CF397" s="42"/>
      <c r="CG397" s="42"/>
      <c r="CH397" s="42"/>
      <c r="CI397" s="42"/>
      <c r="CJ397" s="42"/>
      <c r="CK397" s="42"/>
      <c r="CL397" s="42"/>
      <c r="CM397" s="44"/>
      <c r="CN397" s="44"/>
      <c r="CO397" s="44"/>
      <c r="CP397" s="44"/>
      <c r="CQ397" s="44"/>
      <c r="CR397" s="44"/>
      <c r="CS397" s="44"/>
      <c r="CT397" s="44"/>
      <c r="CU397" s="44"/>
      <c r="CV397" s="44"/>
      <c r="CW397" s="44"/>
      <c r="CX397" s="44"/>
      <c r="CY397" s="44"/>
      <c r="CZ397" s="44"/>
      <c r="DA397" s="44"/>
      <c r="DB397" s="44"/>
      <c r="DC397" s="44"/>
      <c r="DD397" s="44"/>
      <c r="DE397" s="44"/>
      <c r="DF397" s="44"/>
      <c r="DG397" s="44"/>
      <c r="DH397" s="44"/>
      <c r="DI397" s="65"/>
      <c r="DJ397" s="65"/>
      <c r="DK397" s="65"/>
      <c r="DL397" s="65"/>
      <c r="DM397" s="65"/>
      <c r="DN397" s="65"/>
      <c r="DO397" s="44"/>
      <c r="DP397" s="77"/>
      <c r="DQ397" s="77"/>
      <c r="DR397" s="65"/>
      <c r="DS397" s="65"/>
      <c r="DT397" s="65"/>
      <c r="DU397" s="65"/>
      <c r="DV397" s="65"/>
      <c r="DW397" s="65"/>
      <c r="DX397" s="44"/>
      <c r="DY397" s="43"/>
      <c r="DZ397" s="43"/>
      <c r="EA397" s="43"/>
      <c r="EB397" s="44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</row>
    <row r="398" spans="1:180">
      <c r="A398" s="41"/>
      <c r="B398" s="41"/>
      <c r="C398" s="41"/>
      <c r="D398" s="41"/>
      <c r="E398" s="42"/>
      <c r="F398" s="42"/>
      <c r="G398" s="42"/>
      <c r="H398" s="42"/>
      <c r="I398" s="42"/>
      <c r="J398" s="42"/>
      <c r="K398" s="42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4"/>
      <c r="AO398" s="44"/>
      <c r="AP398" s="44"/>
      <c r="AQ398" s="44"/>
      <c r="AR398" s="44"/>
      <c r="AS398" s="44"/>
      <c r="AT398" s="44"/>
      <c r="AU398" s="42"/>
      <c r="AV398" s="42"/>
      <c r="AW398" s="42"/>
      <c r="AX398" s="42"/>
      <c r="AY398" s="42"/>
      <c r="AZ398" s="42"/>
      <c r="BA398" s="42"/>
      <c r="BB398" s="44"/>
      <c r="BC398" s="42"/>
      <c r="BD398" s="42"/>
      <c r="BE398" s="42"/>
      <c r="BF398" s="42"/>
      <c r="BG398" s="42"/>
      <c r="BH398" s="42"/>
      <c r="BI398" s="42"/>
      <c r="BJ398" s="44"/>
      <c r="BK398" s="44"/>
      <c r="BL398" s="44"/>
      <c r="BM398" s="44"/>
      <c r="BN398" s="44"/>
      <c r="BO398" s="44"/>
      <c r="BP398" s="44"/>
      <c r="BQ398" s="42"/>
      <c r="BR398" s="42"/>
      <c r="BS398" s="42"/>
      <c r="BT398" s="42"/>
      <c r="BU398" s="42"/>
      <c r="BV398" s="42"/>
      <c r="BW398" s="42"/>
      <c r="BX398" s="44"/>
      <c r="BY398" s="44"/>
      <c r="BZ398" s="44"/>
      <c r="CA398" s="44"/>
      <c r="CB398" s="44"/>
      <c r="CC398" s="44"/>
      <c r="CD398" s="44"/>
      <c r="CE398" s="42"/>
      <c r="CF398" s="42"/>
      <c r="CG398" s="42"/>
      <c r="CH398" s="42"/>
      <c r="CI398" s="42"/>
      <c r="CJ398" s="42"/>
      <c r="CK398" s="42"/>
      <c r="CL398" s="42"/>
      <c r="CM398" s="44"/>
      <c r="CN398" s="44"/>
      <c r="CO398" s="44"/>
      <c r="CP398" s="44"/>
      <c r="CQ398" s="44"/>
      <c r="CR398" s="44"/>
      <c r="CS398" s="44"/>
      <c r="CT398" s="44"/>
      <c r="CU398" s="44"/>
      <c r="CV398" s="44"/>
      <c r="CW398" s="44"/>
      <c r="CX398" s="44"/>
      <c r="CY398" s="44"/>
      <c r="CZ398" s="44"/>
      <c r="DA398" s="44"/>
      <c r="DB398" s="44"/>
      <c r="DC398" s="44"/>
      <c r="DD398" s="44"/>
      <c r="DE398" s="44"/>
      <c r="DF398" s="44"/>
      <c r="DG398" s="44"/>
      <c r="DH398" s="44"/>
      <c r="DI398" s="65"/>
      <c r="DJ398" s="65"/>
      <c r="DK398" s="65"/>
      <c r="DL398" s="65"/>
      <c r="DM398" s="65"/>
      <c r="DN398" s="65"/>
      <c r="DO398" s="44"/>
      <c r="DP398" s="77"/>
      <c r="DQ398" s="77"/>
      <c r="DR398" s="65"/>
      <c r="DS398" s="65"/>
      <c r="DT398" s="65"/>
      <c r="DU398" s="65"/>
      <c r="DV398" s="65"/>
      <c r="DW398" s="65"/>
      <c r="DX398" s="44"/>
      <c r="DY398" s="43"/>
      <c r="DZ398" s="43"/>
      <c r="EA398" s="43"/>
      <c r="EB398" s="44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</row>
    <row r="399" spans="1:180">
      <c r="A399" s="41"/>
      <c r="B399" s="41"/>
      <c r="C399" s="41"/>
      <c r="D399" s="41"/>
      <c r="E399" s="42"/>
      <c r="F399" s="42"/>
      <c r="G399" s="42"/>
      <c r="H399" s="42"/>
      <c r="I399" s="42"/>
      <c r="J399" s="42"/>
      <c r="K399" s="42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4"/>
      <c r="AO399" s="44"/>
      <c r="AP399" s="44"/>
      <c r="AQ399" s="44"/>
      <c r="AR399" s="44"/>
      <c r="AS399" s="44"/>
      <c r="AT399" s="44"/>
      <c r="AU399" s="42"/>
      <c r="AV399" s="42"/>
      <c r="AW399" s="42"/>
      <c r="AX399" s="42"/>
      <c r="AY399" s="42"/>
      <c r="AZ399" s="42"/>
      <c r="BA399" s="42"/>
      <c r="BB399" s="44"/>
      <c r="BC399" s="42"/>
      <c r="BD399" s="42"/>
      <c r="BE399" s="42"/>
      <c r="BF399" s="42"/>
      <c r="BG399" s="42"/>
      <c r="BH399" s="42"/>
      <c r="BI399" s="42"/>
      <c r="BJ399" s="44"/>
      <c r="BK399" s="44"/>
      <c r="BL399" s="44"/>
      <c r="BM399" s="44"/>
      <c r="BN399" s="44"/>
      <c r="BO399" s="44"/>
      <c r="BP399" s="44"/>
      <c r="BQ399" s="42"/>
      <c r="BR399" s="42"/>
      <c r="BS399" s="42"/>
      <c r="BT399" s="42"/>
      <c r="BU399" s="42"/>
      <c r="BV399" s="42"/>
      <c r="BW399" s="42"/>
      <c r="BX399" s="44"/>
      <c r="BY399" s="44"/>
      <c r="BZ399" s="44"/>
      <c r="CA399" s="44"/>
      <c r="CB399" s="44"/>
      <c r="CC399" s="44"/>
      <c r="CD399" s="44"/>
      <c r="CE399" s="42"/>
      <c r="CF399" s="42"/>
      <c r="CG399" s="42"/>
      <c r="CH399" s="42"/>
      <c r="CI399" s="42"/>
      <c r="CJ399" s="42"/>
      <c r="CK399" s="42"/>
      <c r="CL399" s="42"/>
      <c r="CM399" s="44"/>
      <c r="CN399" s="44"/>
      <c r="CO399" s="44"/>
      <c r="CP399" s="44"/>
      <c r="CQ399" s="44"/>
      <c r="CR399" s="44"/>
      <c r="CS399" s="44"/>
      <c r="CT399" s="44"/>
      <c r="CU399" s="44"/>
      <c r="CV399" s="44"/>
      <c r="CW399" s="44"/>
      <c r="CX399" s="44"/>
      <c r="CY399" s="44"/>
      <c r="CZ399" s="44"/>
      <c r="DA399" s="44"/>
      <c r="DB399" s="44"/>
      <c r="DC399" s="44"/>
      <c r="DD399" s="44"/>
      <c r="DE399" s="44"/>
      <c r="DF399" s="44"/>
      <c r="DG399" s="44"/>
      <c r="DH399" s="44"/>
      <c r="DI399" s="65"/>
      <c r="DJ399" s="65"/>
      <c r="DK399" s="65"/>
      <c r="DL399" s="65"/>
      <c r="DM399" s="65"/>
      <c r="DN399" s="65"/>
      <c r="DO399" s="44"/>
      <c r="DP399" s="77"/>
      <c r="DQ399" s="77"/>
      <c r="DR399" s="65"/>
      <c r="DS399" s="65"/>
      <c r="DT399" s="65"/>
      <c r="DU399" s="65"/>
      <c r="DV399" s="65"/>
      <c r="DW399" s="65"/>
      <c r="DX399" s="44"/>
      <c r="DY399" s="43"/>
      <c r="DZ399" s="43"/>
      <c r="EA399" s="43"/>
      <c r="EB399" s="44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/>
      <c r="FT399" s="42"/>
      <c r="FU399" s="42"/>
      <c r="FV399" s="42"/>
      <c r="FW399" s="42"/>
      <c r="FX399" s="42"/>
    </row>
    <row r="400" spans="1:180">
      <c r="A400" s="41"/>
      <c r="B400" s="41"/>
      <c r="C400" s="41"/>
      <c r="D400" s="41"/>
      <c r="E400" s="42"/>
      <c r="F400" s="42"/>
      <c r="G400" s="42"/>
      <c r="H400" s="42"/>
      <c r="I400" s="42"/>
      <c r="J400" s="42"/>
      <c r="K400" s="42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4"/>
      <c r="AO400" s="44"/>
      <c r="AP400" s="44"/>
      <c r="AQ400" s="44"/>
      <c r="AR400" s="44"/>
      <c r="AS400" s="44"/>
      <c r="AT400" s="44"/>
      <c r="AU400" s="42"/>
      <c r="AV400" s="42"/>
      <c r="AW400" s="42"/>
      <c r="AX400" s="42"/>
      <c r="AY400" s="42"/>
      <c r="AZ400" s="42"/>
      <c r="BA400" s="42"/>
      <c r="BB400" s="44"/>
      <c r="BC400" s="42"/>
      <c r="BD400" s="42"/>
      <c r="BE400" s="42"/>
      <c r="BF400" s="42"/>
      <c r="BG400" s="42"/>
      <c r="BH400" s="42"/>
      <c r="BI400" s="42"/>
      <c r="BJ400" s="44"/>
      <c r="BK400" s="44"/>
      <c r="BL400" s="44"/>
      <c r="BM400" s="44"/>
      <c r="BN400" s="44"/>
      <c r="BO400" s="44"/>
      <c r="BP400" s="44"/>
      <c r="BQ400" s="42"/>
      <c r="BR400" s="42"/>
      <c r="BS400" s="42"/>
      <c r="BT400" s="42"/>
      <c r="BU400" s="42"/>
      <c r="BV400" s="42"/>
      <c r="BW400" s="42"/>
      <c r="BX400" s="44"/>
      <c r="BY400" s="44"/>
      <c r="BZ400" s="44"/>
      <c r="CA400" s="44"/>
      <c r="CB400" s="44"/>
      <c r="CC400" s="44"/>
      <c r="CD400" s="44"/>
      <c r="CE400" s="42"/>
      <c r="CF400" s="42"/>
      <c r="CG400" s="42"/>
      <c r="CH400" s="42"/>
      <c r="CI400" s="42"/>
      <c r="CJ400" s="42"/>
      <c r="CK400" s="42"/>
      <c r="CL400" s="42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65"/>
      <c r="DJ400" s="65"/>
      <c r="DK400" s="65"/>
      <c r="DL400" s="65"/>
      <c r="DM400" s="65"/>
      <c r="DN400" s="65"/>
      <c r="DO400" s="44"/>
      <c r="DP400" s="77"/>
      <c r="DQ400" s="77"/>
      <c r="DR400" s="65"/>
      <c r="DS400" s="65"/>
      <c r="DT400" s="65"/>
      <c r="DU400" s="65"/>
      <c r="DV400" s="65"/>
      <c r="DW400" s="65"/>
      <c r="DX400" s="44"/>
      <c r="DY400" s="43"/>
      <c r="DZ400" s="43"/>
      <c r="EA400" s="43"/>
      <c r="EB400" s="44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</row>
    <row r="401" spans="1:180">
      <c r="A401" s="41"/>
      <c r="B401" s="41"/>
      <c r="C401" s="41"/>
      <c r="D401" s="41"/>
      <c r="E401" s="42"/>
      <c r="F401" s="42"/>
      <c r="G401" s="42"/>
      <c r="H401" s="42"/>
      <c r="I401" s="42"/>
      <c r="J401" s="42"/>
      <c r="K401" s="42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4"/>
      <c r="AO401" s="44"/>
      <c r="AP401" s="44"/>
      <c r="AQ401" s="44"/>
      <c r="AR401" s="44"/>
      <c r="AS401" s="44"/>
      <c r="AT401" s="44"/>
      <c r="AU401" s="42"/>
      <c r="AV401" s="42"/>
      <c r="AW401" s="42"/>
      <c r="AX401" s="42"/>
      <c r="AY401" s="42"/>
      <c r="AZ401" s="42"/>
      <c r="BA401" s="42"/>
      <c r="BB401" s="44"/>
      <c r="BC401" s="42"/>
      <c r="BD401" s="42"/>
      <c r="BE401" s="42"/>
      <c r="BF401" s="42"/>
      <c r="BG401" s="42"/>
      <c r="BH401" s="42"/>
      <c r="BI401" s="42"/>
      <c r="BJ401" s="44"/>
      <c r="BK401" s="44"/>
      <c r="BL401" s="44"/>
      <c r="BM401" s="44"/>
      <c r="BN401" s="44"/>
      <c r="BO401" s="44"/>
      <c r="BP401" s="44"/>
      <c r="BQ401" s="42"/>
      <c r="BR401" s="42"/>
      <c r="BS401" s="42"/>
      <c r="BT401" s="42"/>
      <c r="BU401" s="42"/>
      <c r="BV401" s="42"/>
      <c r="BW401" s="42"/>
      <c r="BX401" s="44"/>
      <c r="BY401" s="44"/>
      <c r="BZ401" s="44"/>
      <c r="CA401" s="44"/>
      <c r="CB401" s="44"/>
      <c r="CC401" s="44"/>
      <c r="CD401" s="44"/>
      <c r="CE401" s="42"/>
      <c r="CF401" s="42"/>
      <c r="CG401" s="42"/>
      <c r="CH401" s="42"/>
      <c r="CI401" s="42"/>
      <c r="CJ401" s="42"/>
      <c r="CK401" s="42"/>
      <c r="CL401" s="42"/>
      <c r="CM401" s="44"/>
      <c r="CN401" s="44"/>
      <c r="CO401" s="44"/>
      <c r="CP401" s="44"/>
      <c r="CQ401" s="44"/>
      <c r="CR401" s="44"/>
      <c r="CS401" s="44"/>
      <c r="CT401" s="44"/>
      <c r="CU401" s="44"/>
      <c r="CV401" s="44"/>
      <c r="CW401" s="44"/>
      <c r="CX401" s="44"/>
      <c r="CY401" s="44"/>
      <c r="CZ401" s="44"/>
      <c r="DA401" s="44"/>
      <c r="DB401" s="44"/>
      <c r="DC401" s="44"/>
      <c r="DD401" s="44"/>
      <c r="DE401" s="44"/>
      <c r="DF401" s="44"/>
      <c r="DG401" s="44"/>
      <c r="DH401" s="44"/>
      <c r="DI401" s="65"/>
      <c r="DJ401" s="65"/>
      <c r="DK401" s="65"/>
      <c r="DL401" s="65"/>
      <c r="DM401" s="65"/>
      <c r="DN401" s="65"/>
      <c r="DO401" s="44"/>
      <c r="DP401" s="77"/>
      <c r="DQ401" s="77"/>
      <c r="DR401" s="65"/>
      <c r="DS401" s="65"/>
      <c r="DT401" s="65"/>
      <c r="DU401" s="65"/>
      <c r="DV401" s="65"/>
      <c r="DW401" s="65"/>
      <c r="DX401" s="44"/>
      <c r="DY401" s="43"/>
      <c r="DZ401" s="43"/>
      <c r="EA401" s="43"/>
      <c r="EB401" s="44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</row>
    <row r="402" spans="1:180">
      <c r="A402" s="41"/>
      <c r="B402" s="41"/>
      <c r="C402" s="41"/>
      <c r="D402" s="41"/>
      <c r="E402" s="42"/>
      <c r="F402" s="42"/>
      <c r="G402" s="42"/>
      <c r="H402" s="42"/>
      <c r="I402" s="42"/>
      <c r="J402" s="42"/>
      <c r="K402" s="42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4"/>
      <c r="AO402" s="44"/>
      <c r="AP402" s="44"/>
      <c r="AQ402" s="44"/>
      <c r="AR402" s="44"/>
      <c r="AS402" s="44"/>
      <c r="AT402" s="44"/>
      <c r="AU402" s="42"/>
      <c r="AV402" s="42"/>
      <c r="AW402" s="42"/>
      <c r="AX402" s="42"/>
      <c r="AY402" s="42"/>
      <c r="AZ402" s="42"/>
      <c r="BA402" s="42"/>
      <c r="BB402" s="44"/>
      <c r="BC402" s="42"/>
      <c r="BD402" s="42"/>
      <c r="BE402" s="42"/>
      <c r="BF402" s="42"/>
      <c r="BG402" s="42"/>
      <c r="BH402" s="42"/>
      <c r="BI402" s="42"/>
      <c r="BJ402" s="44"/>
      <c r="BK402" s="44"/>
      <c r="BL402" s="44"/>
      <c r="BM402" s="44"/>
      <c r="BN402" s="44"/>
      <c r="BO402" s="44"/>
      <c r="BP402" s="44"/>
      <c r="BQ402" s="42"/>
      <c r="BR402" s="42"/>
      <c r="BS402" s="42"/>
      <c r="BT402" s="42"/>
      <c r="BU402" s="42"/>
      <c r="BV402" s="42"/>
      <c r="BW402" s="42"/>
      <c r="BX402" s="44"/>
      <c r="BY402" s="44"/>
      <c r="BZ402" s="44"/>
      <c r="CA402" s="44"/>
      <c r="CB402" s="44"/>
      <c r="CC402" s="44"/>
      <c r="CD402" s="44"/>
      <c r="CE402" s="42"/>
      <c r="CF402" s="42"/>
      <c r="CG402" s="42"/>
      <c r="CH402" s="42"/>
      <c r="CI402" s="42"/>
      <c r="CJ402" s="42"/>
      <c r="CK402" s="42"/>
      <c r="CL402" s="42"/>
      <c r="CM402" s="44"/>
      <c r="CN402" s="44"/>
      <c r="CO402" s="44"/>
      <c r="CP402" s="44"/>
      <c r="CQ402" s="44"/>
      <c r="CR402" s="44"/>
      <c r="CS402" s="44"/>
      <c r="CT402" s="44"/>
      <c r="CU402" s="44"/>
      <c r="CV402" s="44"/>
      <c r="CW402" s="44"/>
      <c r="CX402" s="44"/>
      <c r="CY402" s="44"/>
      <c r="CZ402" s="44"/>
      <c r="DA402" s="44"/>
      <c r="DB402" s="44"/>
      <c r="DC402" s="44"/>
      <c r="DD402" s="44"/>
      <c r="DE402" s="44"/>
      <c r="DF402" s="44"/>
      <c r="DG402" s="44"/>
      <c r="DH402" s="44"/>
      <c r="DI402" s="65"/>
      <c r="DJ402" s="65"/>
      <c r="DK402" s="65"/>
      <c r="DL402" s="65"/>
      <c r="DM402" s="65"/>
      <c r="DN402" s="65"/>
      <c r="DO402" s="44"/>
      <c r="DP402" s="77"/>
      <c r="DQ402" s="77"/>
      <c r="DR402" s="65"/>
      <c r="DS402" s="65"/>
      <c r="DT402" s="65"/>
      <c r="DU402" s="65"/>
      <c r="DV402" s="65"/>
      <c r="DW402" s="65"/>
      <c r="DX402" s="44"/>
      <c r="DY402" s="43"/>
      <c r="DZ402" s="43"/>
      <c r="EA402" s="43"/>
      <c r="EB402" s="44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</row>
    <row r="403" spans="1:180">
      <c r="A403" s="41"/>
      <c r="B403" s="41"/>
      <c r="C403" s="41"/>
      <c r="D403" s="41"/>
      <c r="E403" s="42"/>
      <c r="F403" s="42"/>
      <c r="G403" s="42"/>
      <c r="H403" s="42"/>
      <c r="I403" s="42"/>
      <c r="J403" s="42"/>
      <c r="K403" s="42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4"/>
      <c r="AO403" s="44"/>
      <c r="AP403" s="44"/>
      <c r="AQ403" s="44"/>
      <c r="AR403" s="44"/>
      <c r="AS403" s="44"/>
      <c r="AT403" s="44"/>
      <c r="AU403" s="42"/>
      <c r="AV403" s="42"/>
      <c r="AW403" s="42"/>
      <c r="AX403" s="42"/>
      <c r="AY403" s="42"/>
      <c r="AZ403" s="42"/>
      <c r="BA403" s="42"/>
      <c r="BB403" s="44"/>
      <c r="BC403" s="42"/>
      <c r="BD403" s="42"/>
      <c r="BE403" s="42"/>
      <c r="BF403" s="42"/>
      <c r="BG403" s="42"/>
      <c r="BH403" s="42"/>
      <c r="BI403" s="42"/>
      <c r="BJ403" s="44"/>
      <c r="BK403" s="44"/>
      <c r="BL403" s="44"/>
      <c r="BM403" s="44"/>
      <c r="BN403" s="44"/>
      <c r="BO403" s="44"/>
      <c r="BP403" s="44"/>
      <c r="BQ403" s="42"/>
      <c r="BR403" s="42"/>
      <c r="BS403" s="42"/>
      <c r="BT403" s="42"/>
      <c r="BU403" s="42"/>
      <c r="BV403" s="42"/>
      <c r="BW403" s="42"/>
      <c r="BX403" s="44"/>
      <c r="BY403" s="44"/>
      <c r="BZ403" s="44"/>
      <c r="CA403" s="44"/>
      <c r="CB403" s="44"/>
      <c r="CC403" s="44"/>
      <c r="CD403" s="44"/>
      <c r="CE403" s="42"/>
      <c r="CF403" s="42"/>
      <c r="CG403" s="42"/>
      <c r="CH403" s="42"/>
      <c r="CI403" s="42"/>
      <c r="CJ403" s="42"/>
      <c r="CK403" s="42"/>
      <c r="CL403" s="42"/>
      <c r="CM403" s="44"/>
      <c r="CN403" s="44"/>
      <c r="CO403" s="44"/>
      <c r="CP403" s="44"/>
      <c r="CQ403" s="44"/>
      <c r="CR403" s="44"/>
      <c r="CS403" s="44"/>
      <c r="CT403" s="44"/>
      <c r="CU403" s="44"/>
      <c r="CV403" s="44"/>
      <c r="CW403" s="44"/>
      <c r="CX403" s="44"/>
      <c r="CY403" s="44"/>
      <c r="CZ403" s="44"/>
      <c r="DA403" s="44"/>
      <c r="DB403" s="44"/>
      <c r="DC403" s="44"/>
      <c r="DD403" s="44"/>
      <c r="DE403" s="44"/>
      <c r="DF403" s="44"/>
      <c r="DG403" s="44"/>
      <c r="DH403" s="44"/>
      <c r="DI403" s="65"/>
      <c r="DJ403" s="65"/>
      <c r="DK403" s="65"/>
      <c r="DL403" s="65"/>
      <c r="DM403" s="65"/>
      <c r="DN403" s="65"/>
      <c r="DO403" s="44"/>
      <c r="DP403" s="77"/>
      <c r="DQ403" s="77"/>
      <c r="DR403" s="65"/>
      <c r="DS403" s="65"/>
      <c r="DT403" s="65"/>
      <c r="DU403" s="65"/>
      <c r="DV403" s="65"/>
      <c r="DW403" s="65"/>
      <c r="DX403" s="44"/>
      <c r="DY403" s="43"/>
      <c r="DZ403" s="43"/>
      <c r="EA403" s="43"/>
      <c r="EB403" s="44"/>
      <c r="EC403" s="42"/>
      <c r="ED403" s="42"/>
      <c r="EE403" s="42"/>
      <c r="EF403" s="42"/>
      <c r="EG403" s="42"/>
      <c r="EH403" s="42"/>
      <c r="EI403" s="42"/>
      <c r="EJ403" s="42"/>
      <c r="EK403" s="42"/>
      <c r="EL403" s="42"/>
      <c r="EM403" s="42"/>
      <c r="EN403" s="42"/>
      <c r="EO403" s="42"/>
      <c r="EP403" s="42"/>
      <c r="EQ403" s="42"/>
      <c r="ER403" s="42"/>
      <c r="ES403" s="42"/>
      <c r="ET403" s="42"/>
      <c r="EU403" s="42"/>
      <c r="EV403" s="42"/>
      <c r="EW403" s="42"/>
      <c r="EX403" s="42"/>
      <c r="EY403" s="42"/>
      <c r="EZ403" s="42"/>
      <c r="FA403" s="42"/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</row>
  </sheetData>
  <mergeCells count="31">
    <mergeCell ref="AN8:AT8"/>
    <mergeCell ref="AN7:BB7"/>
    <mergeCell ref="AU8:BA8"/>
    <mergeCell ref="B7:Y7"/>
    <mergeCell ref="E8:K8"/>
    <mergeCell ref="L8:R8"/>
    <mergeCell ref="S8:Y8"/>
    <mergeCell ref="BC8:BI8"/>
    <mergeCell ref="BJ8:BP8"/>
    <mergeCell ref="BC7:BP7"/>
    <mergeCell ref="Z8:AF8"/>
    <mergeCell ref="AG8:AM8"/>
    <mergeCell ref="Z7:AM7"/>
    <mergeCell ref="FA8:FH8"/>
    <mergeCell ref="CE8:CK8"/>
    <mergeCell ref="FI8:FP8"/>
    <mergeCell ref="BQ7:CM7"/>
    <mergeCell ref="CN8:CT8"/>
    <mergeCell ref="BX8:CD8"/>
    <mergeCell ref="CN7:DX7"/>
    <mergeCell ref="BQ8:BW8"/>
    <mergeCell ref="FQ8:FX8"/>
    <mergeCell ref="DY7:EB7"/>
    <mergeCell ref="CU8:DA8"/>
    <mergeCell ref="EC8:EJ8"/>
    <mergeCell ref="EK8:ER8"/>
    <mergeCell ref="EC7:FX7"/>
    <mergeCell ref="DB8:DH8"/>
    <mergeCell ref="DI8:DO8"/>
    <mergeCell ref="DR8:DX8"/>
    <mergeCell ref="ES8:EZ8"/>
  </mergeCells>
  <phoneticPr fontId="2" type="noConversion"/>
  <pageMargins left="0.75" right="0.75" top="1" bottom="1" header="0.5" footer="0.5"/>
  <pageSetup scale="46" orientation="landscape" r:id="rId1"/>
  <headerFooter alignWithMargins="0"/>
  <colBreaks count="7" manualBreakCount="7">
    <brk id="25" max="16" man="1"/>
    <brk id="50" max="16" man="1"/>
    <brk id="75" max="16" man="1"/>
    <brk id="100" max="16" man="1"/>
    <brk id="125" max="16" man="1"/>
    <brk id="150" max="16" man="1"/>
    <brk id="175" max="16" man="1"/>
  </col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1:AF1031"/>
  <sheetViews>
    <sheetView topLeftCell="D1" workbookViewId="0">
      <pane ySplit="2550" topLeftCell="A185"/>
      <selection activeCell="AQ37" sqref="AQ37"/>
      <selection pane="bottomLeft" activeCell="S736" sqref="S736"/>
    </sheetView>
  </sheetViews>
  <sheetFormatPr defaultRowHeight="12.75"/>
  <cols>
    <col min="1" max="1" width="14.85546875" bestFit="1" customWidth="1"/>
    <col min="11" max="11" width="10.28515625" bestFit="1" customWidth="1"/>
    <col min="13" max="13" width="11.5703125" bestFit="1" customWidth="1"/>
    <col min="22" max="22" width="11.5703125" bestFit="1" customWidth="1"/>
  </cols>
  <sheetData>
    <row r="1" spans="1:32">
      <c r="A1" t="s">
        <v>247</v>
      </c>
      <c r="B1">
        <f>COLUMN('2007'!E16)</f>
        <v>5</v>
      </c>
      <c r="C1">
        <f>COLUMN('2007'!L16)</f>
        <v>12</v>
      </c>
      <c r="D1">
        <f>COLUMN('2007'!S16)</f>
        <v>19</v>
      </c>
      <c r="E1">
        <f>COLUMN('2007'!Z16)</f>
        <v>26</v>
      </c>
      <c r="F1">
        <f>COLUMN('2007'!AG16)</f>
        <v>33</v>
      </c>
      <c r="G1">
        <f>COLUMN('2007'!AN16)</f>
        <v>40</v>
      </c>
      <c r="H1">
        <f>COLUMN('2007'!BX1)</f>
        <v>76</v>
      </c>
      <c r="I1">
        <f>COLUMN('2007'!EC16)</f>
        <v>133</v>
      </c>
      <c r="L1" t="s">
        <v>246</v>
      </c>
      <c r="M1">
        <v>16</v>
      </c>
      <c r="P1">
        <v>5</v>
      </c>
      <c r="Q1">
        <v>-5</v>
      </c>
      <c r="V1" t="s">
        <v>261</v>
      </c>
      <c r="W1" t="s">
        <v>262</v>
      </c>
      <c r="X1" t="s">
        <v>263</v>
      </c>
    </row>
    <row r="2" spans="1:32" s="82" customFormat="1" ht="25.5">
      <c r="A2" s="82" t="s">
        <v>245</v>
      </c>
      <c r="B2" s="82" t="s">
        <v>4</v>
      </c>
      <c r="C2" s="82" t="s">
        <v>249</v>
      </c>
      <c r="D2" s="82" t="s">
        <v>248</v>
      </c>
      <c r="E2" s="82" t="s">
        <v>20</v>
      </c>
      <c r="F2" s="82" t="s">
        <v>250</v>
      </c>
      <c r="G2" s="82" t="s">
        <v>251</v>
      </c>
      <c r="H2" s="82" t="s">
        <v>266</v>
      </c>
      <c r="I2" s="82" t="s">
        <v>252</v>
      </c>
      <c r="J2" s="82" t="s">
        <v>253</v>
      </c>
      <c r="L2" s="82" t="s">
        <v>254</v>
      </c>
      <c r="M2" s="82">
        <f ca="1">INTERCEPT(I3:I736,J3:J736)</f>
        <v>4.0007445792135208</v>
      </c>
      <c r="N2" s="82" t="s">
        <v>256</v>
      </c>
      <c r="O2" s="82" t="s">
        <v>258</v>
      </c>
      <c r="P2" s="82" t="s">
        <v>259</v>
      </c>
      <c r="Q2" s="82" t="s">
        <v>260</v>
      </c>
      <c r="R2" s="82" t="s">
        <v>257</v>
      </c>
      <c r="S2" s="82" t="s">
        <v>267</v>
      </c>
      <c r="T2" s="85" t="s">
        <v>271</v>
      </c>
      <c r="U2" s="82" t="s">
        <v>254</v>
      </c>
      <c r="V2" s="82">
        <f ca="1">a*6</f>
        <v>24.004467475281125</v>
      </c>
      <c r="W2" s="82">
        <v>-28</v>
      </c>
      <c r="X2" s="82">
        <v>15</v>
      </c>
      <c r="AF2" s="82" t="s">
        <v>268</v>
      </c>
    </row>
    <row r="3" spans="1:32">
      <c r="A3" s="81">
        <f t="shared" ref="A3:A66" ca="1" si="0">INDIRECT(ADDRESS((ROW()-ROW($A$3))/6+rowoffset,1,,,2007))+MOD(ROW()-ROW($A$3),6)*4/24</f>
        <v>39083</v>
      </c>
      <c r="B3">
        <f t="shared" ref="B3:I18" ca="1" si="1">INDIRECT(ADDRESS((ROW()-ROW($A$3))/6+rowoffset,B$1+MOD(ROW()-ROW($A$3),6),,,2007))</f>
        <v>0</v>
      </c>
      <c r="C3">
        <f t="shared" ca="1" si="1"/>
        <v>2.759462833404541</v>
      </c>
      <c r="D3">
        <f t="shared" ca="1" si="1"/>
        <v>4.029304027557373</v>
      </c>
      <c r="E3">
        <f t="shared" ca="1" si="1"/>
        <v>-0.2222222238779068</v>
      </c>
      <c r="F3">
        <f t="shared" ca="1" si="1"/>
        <v>7.654700756072998</v>
      </c>
      <c r="G3">
        <f t="shared" ca="1" si="1"/>
        <v>0.33699634671211243</v>
      </c>
      <c r="H3">
        <f t="shared" ca="1" si="1"/>
        <v>4.3956045061349869E-2</v>
      </c>
      <c r="I3">
        <f ca="1">INDIRECT(ADDRESS((ROW()-ROW($A$3))/6+rowoffset,I$1+MOD(ROW()-ROW($A$3),6),,,2007))</f>
        <v>11</v>
      </c>
      <c r="J3">
        <f ca="1">LOG(D3)</f>
        <v>0.60523003792920738</v>
      </c>
      <c r="K3" s="83">
        <f ca="1">A3</f>
        <v>39083</v>
      </c>
      <c r="L3" t="s">
        <v>255</v>
      </c>
      <c r="M3" s="82">
        <f ca="1">SLOPE(I3:I736,J3:J736)</f>
        <v>12.114302345642873</v>
      </c>
      <c r="N3">
        <f t="shared" ref="N3:N66" ca="1" si="2">I3-(a+(b*(J3)))</f>
        <v>-0.33268424735284263</v>
      </c>
      <c r="O3">
        <f t="shared" ref="O3:O66" ca="1" si="3">a+b*LOG(D3)</f>
        <v>11.332684247352843</v>
      </c>
      <c r="P3">
        <f t="shared" ref="P3:P66" ca="1" si="4">O3+P$1</f>
        <v>16.332684247352844</v>
      </c>
      <c r="Q3">
        <f ca="1">O3+Q$1</f>
        <v>6.3326842473528426</v>
      </c>
      <c r="R3">
        <f t="shared" ref="R3:R66" ca="1" si="5">D4-D3</f>
        <v>0</v>
      </c>
      <c r="S3">
        <f ca="1">-LOG(H3/G3)</f>
        <v>0.88460658289821792</v>
      </c>
      <c r="T3">
        <f ca="1">(1-10^(-S3))*100</f>
        <v>86.956521787193026</v>
      </c>
      <c r="U3" t="s">
        <v>255</v>
      </c>
      <c r="V3" s="82">
        <f ca="1">b*6</f>
        <v>72.685814073857244</v>
      </c>
      <c r="W3">
        <v>33</v>
      </c>
      <c r="X3">
        <v>15</v>
      </c>
      <c r="AF3">
        <f ca="1">AVERAGE(S3:S736)</f>
        <v>1.1281740403885512</v>
      </c>
    </row>
    <row r="4" spans="1:32">
      <c r="A4" s="81">
        <f t="shared" ca="1" si="0"/>
        <v>39083.166666666664</v>
      </c>
      <c r="B4">
        <f t="shared" ca="1" si="1"/>
        <v>0</v>
      </c>
      <c r="C4">
        <f t="shared" ca="1" si="1"/>
        <v>2.8815629482269287</v>
      </c>
      <c r="D4">
        <f t="shared" ca="1" si="1"/>
        <v>4.029304027557373</v>
      </c>
      <c r="E4">
        <f t="shared" ca="1" si="1"/>
        <v>-0.23199023306369781</v>
      </c>
      <c r="F4">
        <f t="shared" ca="1" si="1"/>
        <v>7.644444465637207</v>
      </c>
      <c r="G4">
        <f t="shared" ca="1" si="1"/>
        <v>0.3492063581943512</v>
      </c>
      <c r="H4">
        <f t="shared" ca="1" si="1"/>
        <v>4.3956045061349869E-2</v>
      </c>
      <c r="I4">
        <f t="shared" ca="1" si="1"/>
        <v>11</v>
      </c>
      <c r="J4">
        <f t="shared" ref="J4:J67" ca="1" si="6">LOG(D4)</f>
        <v>0.60523003792920738</v>
      </c>
      <c r="N4">
        <f t="shared" ca="1" si="2"/>
        <v>-0.33268424735284263</v>
      </c>
      <c r="O4">
        <f t="shared" ca="1" si="3"/>
        <v>11.332684247352843</v>
      </c>
      <c r="P4">
        <f t="shared" ca="1" si="4"/>
        <v>16.332684247352844</v>
      </c>
      <c r="Q4">
        <f t="shared" ref="Q4:Q67" ca="1" si="7">O4+Q$1</f>
        <v>6.3326842473528426</v>
      </c>
      <c r="R4">
        <f t="shared" ca="1" si="5"/>
        <v>0</v>
      </c>
      <c r="S4">
        <f t="shared" ref="S4:S67" ca="1" si="8">-LOG(H4/G4)</f>
        <v>0.90006353261914462</v>
      </c>
      <c r="T4">
        <f t="shared" ref="T4:T67" ca="1" si="9">(1-10^(-S4))*100</f>
        <v>87.412587420047473</v>
      </c>
      <c r="AE4" t="s">
        <v>270</v>
      </c>
      <c r="AF4">
        <f ca="1">1-(10^-AF3)</f>
        <v>0.92555664122816017</v>
      </c>
    </row>
    <row r="5" spans="1:32">
      <c r="A5" s="81">
        <f t="shared" ca="1" si="0"/>
        <v>39083.333333333336</v>
      </c>
      <c r="B5">
        <f t="shared" ca="1" si="1"/>
        <v>0</v>
      </c>
      <c r="C5">
        <f t="shared" ca="1" si="1"/>
        <v>3.1257631778717041</v>
      </c>
      <c r="D5">
        <f t="shared" ca="1" si="1"/>
        <v>4.029304027557373</v>
      </c>
      <c r="E5">
        <f t="shared" ca="1" si="1"/>
        <v>-0.22710622847080231</v>
      </c>
      <c r="F5">
        <f t="shared" ca="1" si="1"/>
        <v>7.6410255432128906</v>
      </c>
      <c r="G5">
        <f t="shared" ca="1" si="1"/>
        <v>0.36874237656593323</v>
      </c>
      <c r="H5">
        <f t="shared" ca="1" si="1"/>
        <v>4.6398047357797623E-2</v>
      </c>
      <c r="I5">
        <f t="shared" ca="1" si="1"/>
        <v>11</v>
      </c>
      <c r="J5">
        <f t="shared" ca="1" si="6"/>
        <v>0.60523003792920738</v>
      </c>
      <c r="N5">
        <f t="shared" ca="1" si="2"/>
        <v>-0.33268424735284263</v>
      </c>
      <c r="O5">
        <f t="shared" ca="1" si="3"/>
        <v>11.332684247352843</v>
      </c>
      <c r="P5">
        <f t="shared" ca="1" si="4"/>
        <v>16.332684247352844</v>
      </c>
      <c r="Q5">
        <f t="shared" ca="1" si="7"/>
        <v>6.3326842473528426</v>
      </c>
      <c r="R5">
        <f t="shared" ca="1" si="5"/>
        <v>0.1221003532409668</v>
      </c>
      <c r="S5">
        <f t="shared" ca="1" si="8"/>
        <v>0.90022334657126379</v>
      </c>
      <c r="T5">
        <f t="shared" ca="1" si="9"/>
        <v>87.417218549736873</v>
      </c>
      <c r="U5" t="s">
        <v>264</v>
      </c>
      <c r="V5" t="str">
        <f>V1</f>
        <v>CUWTP</v>
      </c>
      <c r="W5" t="str">
        <f>W1</f>
        <v>Copan</v>
      </c>
      <c r="X5" t="str">
        <f>X1</f>
        <v>kaolin clay</v>
      </c>
      <c r="Y5" t="s">
        <v>265</v>
      </c>
    </row>
    <row r="6" spans="1:32">
      <c r="A6" s="81">
        <f t="shared" ca="1" si="0"/>
        <v>39083.5</v>
      </c>
      <c r="B6">
        <f t="shared" ca="1" si="1"/>
        <v>0</v>
      </c>
      <c r="C6">
        <f t="shared" ca="1" si="1"/>
        <v>3.7362637519836426</v>
      </c>
      <c r="D6">
        <f t="shared" ca="1" si="1"/>
        <v>4.1514043807983398</v>
      </c>
      <c r="E6">
        <f t="shared" ca="1" si="1"/>
        <v>-0.21245421469211578</v>
      </c>
      <c r="F6">
        <f t="shared" ca="1" si="1"/>
        <v>8.0478630065917969</v>
      </c>
      <c r="G6">
        <f t="shared" ca="1" si="1"/>
        <v>0.36630037426948547</v>
      </c>
      <c r="H6">
        <f t="shared" ca="1" si="1"/>
        <v>4.2735043913125992E-2</v>
      </c>
      <c r="I6">
        <f t="shared" ca="1" si="1"/>
        <v>11</v>
      </c>
      <c r="J6">
        <f t="shared" ca="1" si="6"/>
        <v>0.61819503927965136</v>
      </c>
      <c r="N6">
        <f t="shared" ca="1" si="2"/>
        <v>-0.48974619362378924</v>
      </c>
      <c r="O6">
        <f t="shared" ca="1" si="3"/>
        <v>11.489746193623789</v>
      </c>
      <c r="P6">
        <f t="shared" ca="1" si="4"/>
        <v>16.489746193623787</v>
      </c>
      <c r="Q6">
        <f t="shared" ca="1" si="7"/>
        <v>6.4897461936237892</v>
      </c>
      <c r="R6">
        <f t="shared" ca="1" si="5"/>
        <v>-0.24420046806335449</v>
      </c>
      <c r="S6">
        <f t="shared" ca="1" si="8"/>
        <v>0.93305320784550494</v>
      </c>
      <c r="T6">
        <f t="shared" ca="1" si="9"/>
        <v>88.333333265533057</v>
      </c>
      <c r="U6">
        <v>1</v>
      </c>
      <c r="V6">
        <f ca="1">V$2+V$3*LOG($U6)</f>
        <v>24.004467475281125</v>
      </c>
      <c r="W6">
        <f>W$2+W$3*LOG($U6)</f>
        <v>-28</v>
      </c>
      <c r="X6">
        <f>X$2+X$3*LOG($U6)</f>
        <v>15</v>
      </c>
      <c r="Y6">
        <f>MAX(W6,15)</f>
        <v>15</v>
      </c>
    </row>
    <row r="7" spans="1:32">
      <c r="A7" s="81">
        <f t="shared" ca="1" si="0"/>
        <v>39083.666666666664</v>
      </c>
      <c r="B7">
        <f t="shared" ca="1" si="1"/>
        <v>0</v>
      </c>
      <c r="C7">
        <f t="shared" ca="1" si="1"/>
        <v>4.2246642112731934</v>
      </c>
      <c r="D7">
        <f t="shared" ca="1" si="1"/>
        <v>3.9072039127349854</v>
      </c>
      <c r="E7">
        <f t="shared" ca="1" si="1"/>
        <v>-0.23199023306369781</v>
      </c>
      <c r="F7">
        <f t="shared" ca="1" si="1"/>
        <v>8.2529916763305664</v>
      </c>
      <c r="G7">
        <f t="shared" ca="1" si="1"/>
        <v>0.35897436738014221</v>
      </c>
      <c r="H7">
        <f t="shared" ca="1" si="1"/>
        <v>4.2735043913125992E-2</v>
      </c>
      <c r="I7">
        <f t="shared" ca="1" si="1"/>
        <v>11</v>
      </c>
      <c r="J7">
        <f t="shared" ca="1" si="6"/>
        <v>0.5918660771742793</v>
      </c>
      <c r="N7">
        <f t="shared" ca="1" si="2"/>
        <v>-0.17078918623233719</v>
      </c>
      <c r="O7">
        <f t="shared" ca="1" si="3"/>
        <v>11.170789186232337</v>
      </c>
      <c r="P7">
        <f t="shared" ca="1" si="4"/>
        <v>16.170789186232337</v>
      </c>
      <c r="Q7">
        <f t="shared" ca="1" si="7"/>
        <v>6.1707891862323372</v>
      </c>
      <c r="R7">
        <f t="shared" ca="1" si="5"/>
        <v>-0.61050057411193848</v>
      </c>
      <c r="S7">
        <f t="shared" ca="1" si="8"/>
        <v>0.92427928425910888</v>
      </c>
      <c r="T7">
        <f t="shared" ca="1" si="9"/>
        <v>88.095238045820977</v>
      </c>
      <c r="U7">
        <v>3</v>
      </c>
      <c r="V7">
        <f t="shared" ref="V7:X12" ca="1" si="10">V$2+V$3*LOG($U7)</f>
        <v>58.684414286519988</v>
      </c>
      <c r="W7">
        <f t="shared" si="10"/>
        <v>-12.254998594251139</v>
      </c>
      <c r="X7">
        <f t="shared" si="10"/>
        <v>22.156818820794935</v>
      </c>
      <c r="Y7">
        <f t="shared" ref="Y7:Y12" si="11">MAX(W7,15)</f>
        <v>15</v>
      </c>
    </row>
    <row r="8" spans="1:32">
      <c r="A8" s="81">
        <f t="shared" ca="1" si="0"/>
        <v>39083.833333333336</v>
      </c>
      <c r="B8">
        <f t="shared" ca="1" si="1"/>
        <v>0</v>
      </c>
      <c r="C8">
        <f t="shared" ca="1" si="1"/>
        <v>4.615384578704834</v>
      </c>
      <c r="D8">
        <f t="shared" ca="1" si="1"/>
        <v>3.2967033386230469</v>
      </c>
      <c r="E8">
        <f t="shared" ca="1" si="1"/>
        <v>-0.12942613661289215</v>
      </c>
      <c r="F8">
        <f t="shared" ca="1" si="1"/>
        <v>7.7435898780822754</v>
      </c>
      <c r="G8">
        <f t="shared" ca="1" si="1"/>
        <v>3.5311355590820313</v>
      </c>
      <c r="H8">
        <f t="shared" ca="1" si="1"/>
        <v>4.2735043913125992E-2</v>
      </c>
      <c r="I8">
        <f t="shared" ca="1" si="1"/>
        <v>11</v>
      </c>
      <c r="J8">
        <f t="shared" ca="1" si="6"/>
        <v>0.51807986792090877</v>
      </c>
      <c r="N8">
        <f t="shared" ca="1" si="2"/>
        <v>0.72307926160186398</v>
      </c>
      <c r="O8">
        <f t="shared" ca="1" si="3"/>
        <v>10.276920738398136</v>
      </c>
      <c r="P8">
        <f t="shared" ca="1" si="4"/>
        <v>15.276920738398136</v>
      </c>
      <c r="Q8">
        <f t="shared" ca="1" si="7"/>
        <v>5.276920738398136</v>
      </c>
      <c r="R8">
        <f t="shared" ca="1" si="5"/>
        <v>0</v>
      </c>
      <c r="S8">
        <f t="shared" ca="1" si="8"/>
        <v>1.9171302357370985</v>
      </c>
      <c r="T8">
        <f t="shared" ca="1" si="9"/>
        <v>98.789764844818478</v>
      </c>
      <c r="U8">
        <v>10</v>
      </c>
      <c r="V8">
        <f t="shared" ca="1" si="10"/>
        <v>96.690281549138376</v>
      </c>
      <c r="W8">
        <f t="shared" si="10"/>
        <v>5</v>
      </c>
      <c r="X8">
        <f t="shared" si="10"/>
        <v>30</v>
      </c>
      <c r="Y8">
        <f t="shared" si="11"/>
        <v>15</v>
      </c>
    </row>
    <row r="9" spans="1:32">
      <c r="A9" s="81">
        <f t="shared" ca="1" si="0"/>
        <v>39084</v>
      </c>
      <c r="B9">
        <f t="shared" ca="1" si="1"/>
        <v>0</v>
      </c>
      <c r="C9">
        <f t="shared" ca="1" si="1"/>
        <v>4.3956046104431152</v>
      </c>
      <c r="D9">
        <f t="shared" ca="1" si="1"/>
        <v>3.2967033386230469</v>
      </c>
      <c r="E9">
        <f t="shared" ca="1" si="1"/>
        <v>-0.19291819632053375</v>
      </c>
      <c r="F9">
        <f t="shared" ca="1" si="1"/>
        <v>7.6376066207885742</v>
      </c>
      <c r="G9">
        <f t="shared" ca="1" si="1"/>
        <v>0.37851038575172424</v>
      </c>
      <c r="H9">
        <f t="shared" ca="1" si="1"/>
        <v>4.76190485060215E-2</v>
      </c>
      <c r="I9">
        <f t="shared" ca="1" si="1"/>
        <v>11</v>
      </c>
      <c r="J9">
        <f t="shared" ca="1" si="6"/>
        <v>0.51807986792090877</v>
      </c>
      <c r="N9">
        <f t="shared" ca="1" si="2"/>
        <v>0.72307926160186398</v>
      </c>
      <c r="O9">
        <f t="shared" ca="1" si="3"/>
        <v>10.276920738398136</v>
      </c>
      <c r="P9">
        <f t="shared" ca="1" si="4"/>
        <v>15.276920738398136</v>
      </c>
      <c r="Q9">
        <f t="shared" ca="1" si="7"/>
        <v>5.276920738398136</v>
      </c>
      <c r="R9">
        <f t="shared" ca="1" si="5"/>
        <v>0.73260068893432617</v>
      </c>
      <c r="S9">
        <f t="shared" ca="1" si="8"/>
        <v>0.90029708702696909</v>
      </c>
      <c r="T9">
        <f t="shared" ca="1" si="9"/>
        <v>87.419354845059331</v>
      </c>
      <c r="U9">
        <v>30</v>
      </c>
      <c r="V9">
        <f t="shared" ca="1" si="10"/>
        <v>131.37022836037724</v>
      </c>
      <c r="W9">
        <f t="shared" si="10"/>
        <v>20.745001405748859</v>
      </c>
      <c r="X9">
        <f t="shared" si="10"/>
        <v>37.156818820794939</v>
      </c>
      <c r="Y9">
        <f t="shared" si="11"/>
        <v>20.745001405748859</v>
      </c>
    </row>
    <row r="10" spans="1:32">
      <c r="A10" s="81">
        <f t="shared" ca="1" si="0"/>
        <v>39084.166666666664</v>
      </c>
      <c r="B10">
        <f t="shared" ca="1" si="1"/>
        <v>0</v>
      </c>
      <c r="C10">
        <f t="shared" ca="1" si="1"/>
        <v>4.1514043807983398</v>
      </c>
      <c r="D10">
        <f t="shared" ca="1" si="1"/>
        <v>4.029304027557373</v>
      </c>
      <c r="E10">
        <f t="shared" ca="1" si="1"/>
        <v>-0.21733821928501129</v>
      </c>
      <c r="F10">
        <f t="shared" ca="1" si="1"/>
        <v>7.6307692527770996</v>
      </c>
      <c r="G10">
        <f t="shared" ca="1" si="1"/>
        <v>0.380952388048172</v>
      </c>
      <c r="H10">
        <f t="shared" ca="1" si="1"/>
        <v>4.6398047357797623E-2</v>
      </c>
      <c r="I10">
        <f t="shared" ca="1" si="1"/>
        <v>11</v>
      </c>
      <c r="J10">
        <f t="shared" ca="1" si="6"/>
        <v>0.60523003792920738</v>
      </c>
      <c r="N10">
        <f t="shared" ca="1" si="2"/>
        <v>-0.33268424735284263</v>
      </c>
      <c r="O10">
        <f t="shared" ca="1" si="3"/>
        <v>11.332684247352843</v>
      </c>
      <c r="P10">
        <f t="shared" ca="1" si="4"/>
        <v>16.332684247352844</v>
      </c>
      <c r="Q10">
        <f t="shared" ca="1" si="7"/>
        <v>6.3326842473528426</v>
      </c>
      <c r="R10">
        <f t="shared" ca="1" si="5"/>
        <v>0</v>
      </c>
      <c r="S10">
        <f t="shared" ca="1" si="8"/>
        <v>0.91437099650754494</v>
      </c>
      <c r="T10">
        <f t="shared" ca="1" si="9"/>
        <v>87.820512795438759</v>
      </c>
      <c r="U10">
        <v>100</v>
      </c>
      <c r="V10">
        <f t="shared" ca="1" si="10"/>
        <v>169.37609562299562</v>
      </c>
      <c r="W10">
        <f t="shared" si="10"/>
        <v>38</v>
      </c>
      <c r="X10">
        <f t="shared" si="10"/>
        <v>45</v>
      </c>
      <c r="Y10">
        <f t="shared" si="11"/>
        <v>38</v>
      </c>
    </row>
    <row r="11" spans="1:32">
      <c r="A11" s="81">
        <f t="shared" ca="1" si="0"/>
        <v>39084.333333333336</v>
      </c>
      <c r="B11">
        <f t="shared" ca="1" si="1"/>
        <v>0</v>
      </c>
      <c r="C11">
        <f t="shared" ca="1" si="1"/>
        <v>3.5409035682678223</v>
      </c>
      <c r="D11">
        <f t="shared" ca="1" si="1"/>
        <v>4.029304027557373</v>
      </c>
      <c r="E11">
        <f t="shared" ca="1" si="1"/>
        <v>-0.26129427552223206</v>
      </c>
      <c r="F11">
        <f t="shared" ca="1" si="1"/>
        <v>7.6615386009216309</v>
      </c>
      <c r="G11">
        <f t="shared" ca="1" si="1"/>
        <v>0.39072039723396301</v>
      </c>
      <c r="H11">
        <f t="shared" ca="1" si="1"/>
        <v>4.3956045061349869E-2</v>
      </c>
      <c r="I11">
        <f t="shared" ca="1" si="1"/>
        <v>10</v>
      </c>
      <c r="J11">
        <f t="shared" ca="1" si="6"/>
        <v>0.60523003792920738</v>
      </c>
      <c r="N11">
        <f t="shared" ca="1" si="2"/>
        <v>-1.3326842473528426</v>
      </c>
      <c r="O11">
        <f t="shared" ca="1" si="3"/>
        <v>11.332684247352843</v>
      </c>
      <c r="P11">
        <f t="shared" ca="1" si="4"/>
        <v>16.332684247352844</v>
      </c>
      <c r="Q11">
        <f t="shared" ca="1" si="7"/>
        <v>6.3326842473528426</v>
      </c>
      <c r="R11">
        <f t="shared" ca="1" si="5"/>
        <v>-1.3431012630462646</v>
      </c>
      <c r="S11">
        <f t="shared" ca="1" si="8"/>
        <v>0.94884747387195767</v>
      </c>
      <c r="T11">
        <f t="shared" ca="1" si="9"/>
        <v>88.749999904655851</v>
      </c>
      <c r="U11">
        <v>300</v>
      </c>
      <c r="V11">
        <f t="shared" ca="1" si="10"/>
        <v>204.05604243423451</v>
      </c>
      <c r="W11">
        <f t="shared" si="10"/>
        <v>53.745001405748866</v>
      </c>
      <c r="X11">
        <f t="shared" si="10"/>
        <v>52.156818820794939</v>
      </c>
      <c r="Y11">
        <f t="shared" si="11"/>
        <v>53.745001405748866</v>
      </c>
    </row>
    <row r="12" spans="1:32">
      <c r="A12" s="81">
        <f t="shared" ca="1" si="0"/>
        <v>39084.5</v>
      </c>
      <c r="B12">
        <f t="shared" ca="1" si="1"/>
        <v>0</v>
      </c>
      <c r="C12">
        <f t="shared" ca="1" si="1"/>
        <v>3.5409035682678223</v>
      </c>
      <c r="D12">
        <f t="shared" ca="1" si="1"/>
        <v>2.6862027645111084</v>
      </c>
      <c r="E12">
        <f t="shared" ca="1" si="1"/>
        <v>-0.26617828011512756</v>
      </c>
      <c r="F12">
        <f t="shared" ca="1" si="1"/>
        <v>7.9145298004150391</v>
      </c>
      <c r="G12">
        <f t="shared" ca="1" si="1"/>
        <v>0.40048840641975403</v>
      </c>
      <c r="H12">
        <f t="shared" ca="1" si="1"/>
        <v>4.0293041616678238E-2</v>
      </c>
      <c r="I12">
        <f t="shared" ca="1" si="1"/>
        <v>10</v>
      </c>
      <c r="J12">
        <f t="shared" ca="1" si="6"/>
        <v>0.42913879172237934</v>
      </c>
      <c r="N12">
        <f t="shared" ca="1" si="2"/>
        <v>0.80053834961771031</v>
      </c>
      <c r="O12">
        <f t="shared" ca="1" si="3"/>
        <v>9.1994616503822897</v>
      </c>
      <c r="P12">
        <f t="shared" ca="1" si="4"/>
        <v>14.19946165038229</v>
      </c>
      <c r="Q12">
        <f t="shared" ca="1" si="7"/>
        <v>4.1994616503822897</v>
      </c>
      <c r="R12">
        <f t="shared" ca="1" si="5"/>
        <v>0.24420022964477539</v>
      </c>
      <c r="S12">
        <f t="shared" ca="1" si="8"/>
        <v>0.99735989599912511</v>
      </c>
      <c r="T12">
        <f t="shared" ca="1" si="9"/>
        <v>89.939024208744044</v>
      </c>
      <c r="U12">
        <v>1000</v>
      </c>
      <c r="V12">
        <f t="shared" ca="1" si="10"/>
        <v>242.06190969685287</v>
      </c>
      <c r="W12">
        <f t="shared" si="10"/>
        <v>71</v>
      </c>
      <c r="X12">
        <f t="shared" si="10"/>
        <v>60</v>
      </c>
      <c r="Y12">
        <f t="shared" si="11"/>
        <v>71</v>
      </c>
    </row>
    <row r="13" spans="1:32">
      <c r="A13" s="81">
        <f t="shared" ca="1" si="0"/>
        <v>39084.666666666664</v>
      </c>
      <c r="B13">
        <f t="shared" ref="B13:I28" ca="1" si="12">INDIRECT(ADDRESS((ROW()-ROW($A$3))/6+rowoffset,B$1+MOD(ROW()-ROW($A$3),6),,,2007))</f>
        <v>0</v>
      </c>
      <c r="C13">
        <f t="shared" ca="1" si="12"/>
        <v>3.9072039127349854</v>
      </c>
      <c r="D13">
        <f t="shared" ca="1" si="12"/>
        <v>2.9304029941558838</v>
      </c>
      <c r="E13">
        <f t="shared" ca="1" si="12"/>
        <v>-0.23199023306369781</v>
      </c>
      <c r="F13">
        <f t="shared" ca="1" si="12"/>
        <v>8.1880340576171875</v>
      </c>
      <c r="G13">
        <f t="shared" ca="1" si="12"/>
        <v>0.39316239953041077</v>
      </c>
      <c r="H13">
        <f t="shared" ca="1" si="1"/>
        <v>4.3956045061349869E-2</v>
      </c>
      <c r="I13">
        <f t="shared" ca="1" si="12"/>
        <v>11</v>
      </c>
      <c r="J13">
        <f t="shared" ca="1" si="6"/>
        <v>0.46692734939956587</v>
      </c>
      <c r="N13">
        <f t="shared" ca="1" si="2"/>
        <v>1.342756336710508</v>
      </c>
      <c r="O13">
        <f t="shared" ca="1" si="3"/>
        <v>9.657243663289492</v>
      </c>
      <c r="P13">
        <f t="shared" ca="1" si="4"/>
        <v>14.657243663289492</v>
      </c>
      <c r="Q13">
        <f t="shared" ca="1" si="7"/>
        <v>4.657243663289492</v>
      </c>
      <c r="R13">
        <f t="shared" ca="1" si="5"/>
        <v>-0.24420022964477539</v>
      </c>
      <c r="S13">
        <f t="shared" ca="1" si="8"/>
        <v>0.95155336704213134</v>
      </c>
      <c r="T13">
        <f t="shared" ca="1" si="9"/>
        <v>88.819875676348886</v>
      </c>
    </row>
    <row r="14" spans="1:32">
      <c r="A14" s="81">
        <f t="shared" ca="1" si="0"/>
        <v>39084.833333333336</v>
      </c>
      <c r="B14">
        <f t="shared" ca="1" si="12"/>
        <v>0</v>
      </c>
      <c r="C14">
        <f t="shared" ca="1" si="12"/>
        <v>3.4188034534454346</v>
      </c>
      <c r="D14">
        <f t="shared" ca="1" si="12"/>
        <v>2.6862027645111084</v>
      </c>
      <c r="E14">
        <f t="shared" ca="1" si="12"/>
        <v>-0.23199023306369781</v>
      </c>
      <c r="F14">
        <f t="shared" ca="1" si="12"/>
        <v>7.729914665222168</v>
      </c>
      <c r="G14">
        <f t="shared" ca="1" si="12"/>
        <v>0.3858363926410675</v>
      </c>
      <c r="H14">
        <f t="shared" ca="1" si="1"/>
        <v>4.6398047357797623E-2</v>
      </c>
      <c r="I14">
        <f t="shared" ca="1" si="12"/>
        <v>11</v>
      </c>
      <c r="J14">
        <f t="shared" ca="1" si="6"/>
        <v>0.42913879172237934</v>
      </c>
      <c r="N14">
        <f t="shared" ca="1" si="2"/>
        <v>1.8005383496177103</v>
      </c>
      <c r="O14">
        <f t="shared" ca="1" si="3"/>
        <v>9.1994616503822897</v>
      </c>
      <c r="P14">
        <f t="shared" ca="1" si="4"/>
        <v>14.19946165038229</v>
      </c>
      <c r="Q14">
        <f t="shared" ca="1" si="7"/>
        <v>4.1994616503822897</v>
      </c>
      <c r="R14">
        <f t="shared" ca="1" si="5"/>
        <v>-0.1221001148223877</v>
      </c>
      <c r="S14">
        <f t="shared" ca="1" si="8"/>
        <v>0.91990348467743843</v>
      </c>
      <c r="T14">
        <f t="shared" ca="1" si="9"/>
        <v>87.974683507638858</v>
      </c>
    </row>
    <row r="15" spans="1:32">
      <c r="A15" s="81">
        <f t="shared" ca="1" si="0"/>
        <v>39085</v>
      </c>
      <c r="B15">
        <f t="shared" ca="1" si="12"/>
        <v>0</v>
      </c>
      <c r="C15">
        <f t="shared" ca="1" si="12"/>
        <v>2.5641026496887207</v>
      </c>
      <c r="D15">
        <f t="shared" ca="1" si="12"/>
        <v>2.5641026496887207</v>
      </c>
      <c r="E15">
        <f t="shared" ca="1" si="12"/>
        <v>-0.23199023306369781</v>
      </c>
      <c r="F15">
        <f t="shared" ca="1" si="12"/>
        <v>7.644444465637207</v>
      </c>
      <c r="G15">
        <f t="shared" ca="1" si="12"/>
        <v>0.35164836049079895</v>
      </c>
      <c r="H15">
        <f t="shared" ca="1" si="1"/>
        <v>4.6398047357797623E-2</v>
      </c>
      <c r="I15">
        <f t="shared" ca="1" si="12"/>
        <v>11</v>
      </c>
      <c r="J15">
        <f t="shared" ca="1" si="6"/>
        <v>0.4089354074696428</v>
      </c>
      <c r="N15">
        <f t="shared" ca="1" si="2"/>
        <v>2.0452882548605622</v>
      </c>
      <c r="O15">
        <f t="shared" ca="1" si="3"/>
        <v>8.9547117451394378</v>
      </c>
      <c r="P15">
        <f t="shared" ca="1" si="4"/>
        <v>13.954711745139438</v>
      </c>
      <c r="Q15">
        <f t="shared" ca="1" si="7"/>
        <v>3.9547117451394378</v>
      </c>
      <c r="R15">
        <f t="shared" ca="1" si="5"/>
        <v>-0.1221001148223877</v>
      </c>
      <c r="S15">
        <f t="shared" ca="1" si="8"/>
        <v>0.87960889307961065</v>
      </c>
      <c r="T15">
        <f t="shared" ca="1" si="9"/>
        <v>86.805555614409968</v>
      </c>
    </row>
    <row r="16" spans="1:32">
      <c r="A16" s="81">
        <f t="shared" ca="1" si="0"/>
        <v>39085.166666666664</v>
      </c>
      <c r="B16">
        <f t="shared" ca="1" si="12"/>
        <v>0</v>
      </c>
      <c r="C16">
        <f t="shared" ca="1" si="12"/>
        <v>1.831501841545105</v>
      </c>
      <c r="D16">
        <f t="shared" ca="1" si="12"/>
        <v>2.442002534866333</v>
      </c>
      <c r="E16">
        <f t="shared" ca="1" si="12"/>
        <v>-0.22710622847080231</v>
      </c>
      <c r="F16">
        <f t="shared" ca="1" si="12"/>
        <v>7.6273503303527832</v>
      </c>
      <c r="G16">
        <f t="shared" ca="1" si="12"/>
        <v>0.34432235360145569</v>
      </c>
      <c r="H16">
        <f t="shared" ca="1" si="1"/>
        <v>4.3956045061349869E-2</v>
      </c>
      <c r="I16">
        <f t="shared" ca="1" si="12"/>
        <v>11</v>
      </c>
      <c r="J16">
        <f t="shared" ca="1" si="6"/>
        <v>0.38774611041881019</v>
      </c>
      <c r="N16">
        <f t="shared" ca="1" si="2"/>
        <v>2.3019818058259869</v>
      </c>
      <c r="O16">
        <f t="shared" ca="1" si="3"/>
        <v>8.6980181941740131</v>
      </c>
      <c r="P16">
        <f t="shared" ca="1" si="4"/>
        <v>13.698018194174013</v>
      </c>
      <c r="Q16">
        <f t="shared" ca="1" si="7"/>
        <v>3.6980181941740131</v>
      </c>
      <c r="R16">
        <f t="shared" ca="1" si="5"/>
        <v>0</v>
      </c>
      <c r="S16">
        <f t="shared" ca="1" si="8"/>
        <v>0.89394660833519324</v>
      </c>
      <c r="T16">
        <f t="shared" ca="1" si="9"/>
        <v>87.234042576211053</v>
      </c>
    </row>
    <row r="17" spans="1:20">
      <c r="A17" s="81">
        <f t="shared" ca="1" si="0"/>
        <v>39085.333333333336</v>
      </c>
      <c r="B17">
        <f t="shared" ca="1" si="12"/>
        <v>0</v>
      </c>
      <c r="C17">
        <f t="shared" ca="1" si="12"/>
        <v>1.7094017267227173</v>
      </c>
      <c r="D17">
        <f t="shared" ca="1" si="12"/>
        <v>2.442002534866333</v>
      </c>
      <c r="E17">
        <f t="shared" ca="1" si="12"/>
        <v>-0.22710622847080231</v>
      </c>
      <c r="F17">
        <f t="shared" ca="1" si="12"/>
        <v>7.5829057693481445</v>
      </c>
      <c r="G17">
        <f t="shared" ca="1" si="12"/>
        <v>0.45665445923805237</v>
      </c>
      <c r="H17">
        <f t="shared" ca="1" si="1"/>
        <v>4.3956045061349869E-2</v>
      </c>
      <c r="I17">
        <f t="shared" ca="1" si="12"/>
        <v>11</v>
      </c>
      <c r="J17">
        <f t="shared" ca="1" si="6"/>
        <v>0.38774611041881019</v>
      </c>
      <c r="N17">
        <f t="shared" ca="1" si="2"/>
        <v>2.3019818058259869</v>
      </c>
      <c r="O17">
        <f t="shared" ca="1" si="3"/>
        <v>8.6980181941740131</v>
      </c>
      <c r="P17">
        <f t="shared" ca="1" si="4"/>
        <v>13.698018194174013</v>
      </c>
      <c r="Q17">
        <f t="shared" ca="1" si="7"/>
        <v>3.6980181941740131</v>
      </c>
      <c r="R17">
        <f t="shared" ca="1" si="5"/>
        <v>0.1221001148223877</v>
      </c>
      <c r="S17">
        <f t="shared" ca="1" si="8"/>
        <v>1.0165690929696407</v>
      </c>
      <c r="T17">
        <f t="shared" ca="1" si="9"/>
        <v>90.374331363216641</v>
      </c>
    </row>
    <row r="18" spans="1:20">
      <c r="A18" s="81">
        <f t="shared" ca="1" si="0"/>
        <v>39085.5</v>
      </c>
      <c r="B18">
        <f t="shared" ca="1" si="12"/>
        <v>0</v>
      </c>
      <c r="C18">
        <f t="shared" ca="1" si="12"/>
        <v>1.8559218645095825</v>
      </c>
      <c r="D18">
        <f t="shared" ca="1" si="12"/>
        <v>2.5641026496887207</v>
      </c>
      <c r="E18">
        <f t="shared" ca="1" si="12"/>
        <v>-0.23199023306369781</v>
      </c>
      <c r="F18">
        <f t="shared" ca="1" si="12"/>
        <v>8</v>
      </c>
      <c r="G18">
        <f t="shared" ca="1" si="12"/>
        <v>0.43711844086647034</v>
      </c>
      <c r="H18">
        <f t="shared" ca="1" si="1"/>
        <v>4.5177046209573746E-2</v>
      </c>
      <c r="I18">
        <f t="shared" ca="1" si="12"/>
        <v>11</v>
      </c>
      <c r="J18">
        <f t="shared" ca="1" si="6"/>
        <v>0.4089354074696428</v>
      </c>
      <c r="N18">
        <f t="shared" ca="1" si="2"/>
        <v>2.0452882548605622</v>
      </c>
      <c r="O18">
        <f t="shared" ca="1" si="3"/>
        <v>8.9547117451394378</v>
      </c>
      <c r="P18">
        <f t="shared" ca="1" si="4"/>
        <v>13.954711745139438</v>
      </c>
      <c r="Q18">
        <f t="shared" ca="1" si="7"/>
        <v>3.9547117451394378</v>
      </c>
      <c r="R18">
        <f t="shared" ca="1" si="5"/>
        <v>0.1221001148223877</v>
      </c>
      <c r="S18">
        <f t="shared" ca="1" si="8"/>
        <v>0.98568129637482926</v>
      </c>
      <c r="T18">
        <f t="shared" ca="1" si="9"/>
        <v>89.664804321679412</v>
      </c>
    </row>
    <row r="19" spans="1:20">
      <c r="A19" s="81">
        <f t="shared" ca="1" si="0"/>
        <v>39085.666666666664</v>
      </c>
      <c r="B19">
        <f t="shared" ca="1" si="12"/>
        <v>0</v>
      </c>
      <c r="C19">
        <f t="shared" ca="1" si="12"/>
        <v>2.7106227874755859</v>
      </c>
      <c r="D19">
        <f t="shared" ca="1" si="12"/>
        <v>2.6862027645111084</v>
      </c>
      <c r="E19">
        <f t="shared" ca="1" si="12"/>
        <v>-0.23687423765659332</v>
      </c>
      <c r="F19">
        <f t="shared" ca="1" si="12"/>
        <v>8.3145303726196289</v>
      </c>
      <c r="G19">
        <f t="shared" ca="1" si="12"/>
        <v>0.48107448220252991</v>
      </c>
      <c r="H19">
        <f t="shared" ca="1" si="12"/>
        <v>4.3956045061349869E-2</v>
      </c>
      <c r="I19">
        <f t="shared" ca="1" si="12"/>
        <v>11</v>
      </c>
      <c r="J19">
        <f t="shared" ca="1" si="6"/>
        <v>0.42913879172237934</v>
      </c>
      <c r="N19">
        <f t="shared" ca="1" si="2"/>
        <v>1.8005383496177103</v>
      </c>
      <c r="O19">
        <f t="shared" ca="1" si="3"/>
        <v>9.1994616503822897</v>
      </c>
      <c r="P19">
        <f t="shared" ca="1" si="4"/>
        <v>14.19946165038229</v>
      </c>
      <c r="Q19">
        <f t="shared" ca="1" si="7"/>
        <v>4.1994616503822897</v>
      </c>
      <c r="R19">
        <f t="shared" ca="1" si="5"/>
        <v>0.24420022964477539</v>
      </c>
      <c r="S19">
        <f t="shared" ca="1" si="8"/>
        <v>1.0391937111560008</v>
      </c>
      <c r="T19">
        <f t="shared" ca="1" si="9"/>
        <v>90.862943954103841</v>
      </c>
    </row>
    <row r="20" spans="1:20">
      <c r="A20" s="81">
        <f t="shared" ca="1" si="0"/>
        <v>39085.833333333336</v>
      </c>
      <c r="B20">
        <f t="shared" ca="1" si="12"/>
        <v>0</v>
      </c>
      <c r="C20">
        <f t="shared" ca="1" si="12"/>
        <v>2.4664225578308105</v>
      </c>
      <c r="D20">
        <f t="shared" ca="1" si="12"/>
        <v>2.9304029941558838</v>
      </c>
      <c r="E20">
        <f t="shared" ca="1" si="12"/>
        <v>-0.19780220091342926</v>
      </c>
      <c r="F20">
        <f t="shared" ca="1" si="12"/>
        <v>7.7470083236694336</v>
      </c>
      <c r="G20">
        <f t="shared" ca="1" si="12"/>
        <v>0.43711844086647034</v>
      </c>
      <c r="H20">
        <f t="shared" ca="1" si="12"/>
        <v>4.2735043913125992E-2</v>
      </c>
      <c r="I20">
        <f t="shared" ca="1" si="12"/>
        <v>11</v>
      </c>
      <c r="J20">
        <f t="shared" ca="1" si="6"/>
        <v>0.46692734939956587</v>
      </c>
      <c r="N20">
        <f t="shared" ca="1" si="2"/>
        <v>1.342756336710508</v>
      </c>
      <c r="O20">
        <f t="shared" ca="1" si="3"/>
        <v>9.657243663289492</v>
      </c>
      <c r="P20">
        <f t="shared" ca="1" si="4"/>
        <v>14.657243663289492</v>
      </c>
      <c r="Q20">
        <f t="shared" ca="1" si="7"/>
        <v>4.657243663289492</v>
      </c>
      <c r="R20">
        <f t="shared" ca="1" si="5"/>
        <v>-0.36630034446716309</v>
      </c>
      <c r="S20">
        <f t="shared" ca="1" si="8"/>
        <v>1.0098149740451581</v>
      </c>
      <c r="T20">
        <f t="shared" ca="1" si="9"/>
        <v>90.223463501467663</v>
      </c>
    </row>
    <row r="21" spans="1:20">
      <c r="A21" s="81">
        <f t="shared" ca="1" si="0"/>
        <v>39086</v>
      </c>
      <c r="B21">
        <f t="shared" ca="1" si="12"/>
        <v>0</v>
      </c>
      <c r="C21">
        <f t="shared" ca="1" si="12"/>
        <v>1.9780219793319702</v>
      </c>
      <c r="D21">
        <f t="shared" ca="1" si="12"/>
        <v>2.5641026496887207</v>
      </c>
      <c r="E21">
        <f t="shared" ca="1" si="12"/>
        <v>-0.19291819632053375</v>
      </c>
      <c r="F21">
        <f t="shared" ca="1" si="12"/>
        <v>7.5931625366210938</v>
      </c>
      <c r="G21">
        <f t="shared" ca="1" si="12"/>
        <v>0.40781441330909729</v>
      </c>
      <c r="H21">
        <f t="shared" ca="1" si="12"/>
        <v>4.0293041616678238E-2</v>
      </c>
      <c r="I21">
        <f t="shared" ca="1" si="12"/>
        <v>11</v>
      </c>
      <c r="J21">
        <f t="shared" ca="1" si="6"/>
        <v>0.4089354074696428</v>
      </c>
      <c r="N21">
        <f t="shared" ca="1" si="2"/>
        <v>2.0452882548605622</v>
      </c>
      <c r="O21">
        <f t="shared" ca="1" si="3"/>
        <v>8.9547117451394378</v>
      </c>
      <c r="P21">
        <f t="shared" ca="1" si="4"/>
        <v>13.954711745139438</v>
      </c>
      <c r="Q21">
        <f t="shared" ca="1" si="7"/>
        <v>3.9547117451394378</v>
      </c>
      <c r="R21">
        <f t="shared" ca="1" si="5"/>
        <v>0.1221001148223877</v>
      </c>
      <c r="S21">
        <f t="shared" ca="1" si="8"/>
        <v>1.0052325185184476</v>
      </c>
      <c r="T21">
        <f t="shared" ca="1" si="9"/>
        <v>90.119760287594673</v>
      </c>
    </row>
    <row r="22" spans="1:20">
      <c r="A22" s="81">
        <f t="shared" ca="1" si="0"/>
        <v>39086.166666666664</v>
      </c>
      <c r="B22">
        <f t="shared" ca="1" si="12"/>
        <v>0</v>
      </c>
      <c r="C22">
        <f t="shared" ca="1" si="12"/>
        <v>1.7338217496871948</v>
      </c>
      <c r="D22">
        <f t="shared" ca="1" si="12"/>
        <v>2.6862027645111084</v>
      </c>
      <c r="E22">
        <f t="shared" ca="1" si="12"/>
        <v>-0.18803419172763824</v>
      </c>
      <c r="F22">
        <f t="shared" ca="1" si="12"/>
        <v>7.5829057693481445</v>
      </c>
      <c r="G22">
        <f t="shared" ca="1" si="12"/>
        <v>0.4444444477558136</v>
      </c>
      <c r="H22">
        <f t="shared" ca="1" si="12"/>
        <v>4.3956045061349869E-2</v>
      </c>
      <c r="I22">
        <f t="shared" ca="1" si="12"/>
        <v>11</v>
      </c>
      <c r="J22">
        <f t="shared" ca="1" si="6"/>
        <v>0.42913879172237934</v>
      </c>
      <c r="N22">
        <f t="shared" ca="1" si="2"/>
        <v>1.8005383496177103</v>
      </c>
      <c r="O22">
        <f t="shared" ca="1" si="3"/>
        <v>9.1994616503822897</v>
      </c>
      <c r="P22">
        <f t="shared" ca="1" si="4"/>
        <v>14.19946165038229</v>
      </c>
      <c r="Q22">
        <f t="shared" ca="1" si="7"/>
        <v>4.1994616503822897</v>
      </c>
      <c r="R22">
        <f t="shared" ca="1" si="5"/>
        <v>0</v>
      </c>
      <c r="S22">
        <f t="shared" ca="1" si="8"/>
        <v>1.0047988751968719</v>
      </c>
      <c r="T22">
        <f t="shared" ca="1" si="9"/>
        <v>90.109889934883341</v>
      </c>
    </row>
    <row r="23" spans="1:20">
      <c r="A23" s="81">
        <f t="shared" ca="1" si="0"/>
        <v>39086.333333333336</v>
      </c>
      <c r="B23">
        <f t="shared" ref="B23:I38" ca="1" si="13">INDIRECT(ADDRESS((ROW()-ROW($A$3))/6+rowoffset,B$1+MOD(ROW()-ROW($A$3),6),,,2007))</f>
        <v>0</v>
      </c>
      <c r="C23">
        <f t="shared" ca="1" si="13"/>
        <v>1.8070818185806274</v>
      </c>
      <c r="D23">
        <f t="shared" ca="1" si="13"/>
        <v>2.6862027645111084</v>
      </c>
      <c r="E23">
        <f t="shared" ca="1" si="13"/>
        <v>-0.18803419172763824</v>
      </c>
      <c r="F23">
        <f t="shared" ca="1" si="13"/>
        <v>7.5897436141967773</v>
      </c>
      <c r="G23">
        <f t="shared" ca="1" si="13"/>
        <v>0.43467643857002258</v>
      </c>
      <c r="H23">
        <f t="shared" ca="1" si="12"/>
        <v>4.0293041616678238E-2</v>
      </c>
      <c r="I23">
        <f t="shared" ca="1" si="13"/>
        <v>11</v>
      </c>
      <c r="J23">
        <f t="shared" ca="1" si="6"/>
        <v>0.42913879172237934</v>
      </c>
      <c r="N23">
        <f t="shared" ca="1" si="2"/>
        <v>1.8005383496177103</v>
      </c>
      <c r="O23">
        <f t="shared" ca="1" si="3"/>
        <v>9.1994616503822897</v>
      </c>
      <c r="P23">
        <f t="shared" ca="1" si="4"/>
        <v>14.19946165038229</v>
      </c>
      <c r="Q23">
        <f t="shared" ca="1" si="7"/>
        <v>4.1994616503822897</v>
      </c>
      <c r="R23">
        <f t="shared" ca="1" si="5"/>
        <v>-0.73260080814361572</v>
      </c>
      <c r="S23">
        <f t="shared" ca="1" si="8"/>
        <v>1.0329360477184562</v>
      </c>
      <c r="T23">
        <f t="shared" ca="1" si="9"/>
        <v>90.730336857173043</v>
      </c>
    </row>
    <row r="24" spans="1:20">
      <c r="A24" s="81">
        <f t="shared" ca="1" si="0"/>
        <v>39086.5</v>
      </c>
      <c r="B24">
        <f t="shared" ca="1" si="13"/>
        <v>0</v>
      </c>
      <c r="C24">
        <f t="shared" ca="1" si="13"/>
        <v>2.2954823970794678</v>
      </c>
      <c r="D24">
        <f t="shared" ca="1" si="13"/>
        <v>1.9536019563674927</v>
      </c>
      <c r="E24">
        <f t="shared" ca="1" si="13"/>
        <v>-0.20268620550632477</v>
      </c>
      <c r="F24">
        <f t="shared" ca="1" si="13"/>
        <v>8.0068378448486328</v>
      </c>
      <c r="G24">
        <f t="shared" ca="1" si="13"/>
        <v>0.42735043168067932</v>
      </c>
      <c r="H24">
        <f t="shared" ca="1" si="12"/>
        <v>4.1514042764902115E-2</v>
      </c>
      <c r="I24">
        <f t="shared" ca="1" si="13"/>
        <v>11</v>
      </c>
      <c r="J24">
        <f t="shared" ca="1" si="6"/>
        <v>0.29083608151029805</v>
      </c>
      <c r="N24">
        <f t="shared" ca="1" si="2"/>
        <v>3.4759791963486943</v>
      </c>
      <c r="O24">
        <f t="shared" ca="1" si="3"/>
        <v>7.5240208036513057</v>
      </c>
      <c r="P24">
        <f t="shared" ca="1" si="4"/>
        <v>12.524020803651306</v>
      </c>
      <c r="Q24">
        <f t="shared" ca="1" si="7"/>
        <v>2.5240208036513057</v>
      </c>
      <c r="R24">
        <f t="shared" ca="1" si="5"/>
        <v>0.73260080814361572</v>
      </c>
      <c r="S24">
        <f t="shared" ca="1" si="8"/>
        <v>1.0125891186228977</v>
      </c>
      <c r="T24">
        <f t="shared" ca="1" si="9"/>
        <v>90.285714091445726</v>
      </c>
    </row>
    <row r="25" spans="1:20">
      <c r="A25" s="81">
        <f t="shared" ca="1" si="0"/>
        <v>39086.666666666664</v>
      </c>
      <c r="B25">
        <f t="shared" ca="1" si="13"/>
        <v>0</v>
      </c>
      <c r="C25">
        <f t="shared" ca="1" si="13"/>
        <v>3.394383430480957</v>
      </c>
      <c r="D25">
        <f t="shared" ca="1" si="13"/>
        <v>2.6862027645111084</v>
      </c>
      <c r="E25">
        <f t="shared" ca="1" si="13"/>
        <v>-0.20757021009922028</v>
      </c>
      <c r="F25">
        <f t="shared" ca="1" si="13"/>
        <v>8.3521366119384766</v>
      </c>
      <c r="G25">
        <f t="shared" ca="1" si="13"/>
        <v>0.4126984179019928</v>
      </c>
      <c r="H25">
        <f t="shared" ca="1" si="12"/>
        <v>3.9072040468454361E-2</v>
      </c>
      <c r="I25">
        <f t="shared" ca="1" si="13"/>
        <v>11</v>
      </c>
      <c r="J25">
        <f t="shared" ca="1" si="6"/>
        <v>0.42913879172237934</v>
      </c>
      <c r="N25">
        <f t="shared" ca="1" si="2"/>
        <v>1.8005383496177103</v>
      </c>
      <c r="O25">
        <f t="shared" ca="1" si="3"/>
        <v>9.1994616503822897</v>
      </c>
      <c r="P25">
        <f t="shared" ca="1" si="4"/>
        <v>14.19946165038229</v>
      </c>
      <c r="Q25">
        <f t="shared" ca="1" si="7"/>
        <v>4.1994616503822897</v>
      </c>
      <c r="R25">
        <f t="shared" ca="1" si="5"/>
        <v>0.1221001148223877</v>
      </c>
      <c r="S25">
        <f t="shared" ca="1" si="8"/>
        <v>1.0237667119121576</v>
      </c>
      <c r="T25">
        <f t="shared" ca="1" si="9"/>
        <v>90.532544159708124</v>
      </c>
    </row>
    <row r="26" spans="1:20">
      <c r="A26" s="81">
        <f t="shared" ca="1" si="0"/>
        <v>39086.833333333336</v>
      </c>
      <c r="B26">
        <f t="shared" ca="1" si="13"/>
        <v>0</v>
      </c>
      <c r="C26">
        <f t="shared" ca="1" si="13"/>
        <v>3.5164835453033447</v>
      </c>
      <c r="D26">
        <f t="shared" ca="1" si="13"/>
        <v>2.8083028793334961</v>
      </c>
      <c r="E26">
        <f t="shared" ca="1" si="13"/>
        <v>-0.18315018713474274</v>
      </c>
      <c r="F26">
        <f t="shared" ca="1" si="13"/>
        <v>7.7846155166625977</v>
      </c>
      <c r="G26">
        <f t="shared" ca="1" si="13"/>
        <v>0.3858363926410675</v>
      </c>
      <c r="H26">
        <f t="shared" ca="1" si="12"/>
        <v>3.9072040468454361E-2</v>
      </c>
      <c r="I26">
        <f t="shared" ca="1" si="13"/>
        <v>11</v>
      </c>
      <c r="J26">
        <f t="shared" ca="1" si="6"/>
        <v>0.44844394524182862</v>
      </c>
      <c r="N26">
        <f t="shared" ca="1" si="2"/>
        <v>1.5666698830540504</v>
      </c>
      <c r="O26">
        <f t="shared" ca="1" si="3"/>
        <v>9.4333301169459496</v>
      </c>
      <c r="P26">
        <f t="shared" ca="1" si="4"/>
        <v>14.43333011694595</v>
      </c>
      <c r="Q26">
        <f t="shared" ca="1" si="7"/>
        <v>4.4333301169459496</v>
      </c>
      <c r="R26">
        <f t="shared" ca="1" si="5"/>
        <v>0</v>
      </c>
      <c r="S26">
        <f t="shared" ca="1" si="8"/>
        <v>0.99453709643632637</v>
      </c>
      <c r="T26">
        <f t="shared" ca="1" si="9"/>
        <v>89.873417538194246</v>
      </c>
    </row>
    <row r="27" spans="1:20">
      <c r="A27" s="81">
        <f t="shared" ca="1" si="0"/>
        <v>39087</v>
      </c>
      <c r="B27">
        <f t="shared" ca="1" si="13"/>
        <v>0</v>
      </c>
      <c r="C27">
        <f t="shared" ca="1" si="13"/>
        <v>3.6385836601257324</v>
      </c>
      <c r="D27">
        <f t="shared" ca="1" si="13"/>
        <v>2.8083028793334961</v>
      </c>
      <c r="E27">
        <f t="shared" ca="1" si="13"/>
        <v>-0.18315018713474274</v>
      </c>
      <c r="F27">
        <f t="shared" ca="1" si="13"/>
        <v>7.6888890266418457</v>
      </c>
      <c r="G27">
        <f t="shared" ca="1" si="13"/>
        <v>0.31257632374763489</v>
      </c>
      <c r="H27">
        <f t="shared" ca="1" si="12"/>
        <v>4.0293041616678238E-2</v>
      </c>
      <c r="I27">
        <f t="shared" ca="1" si="13"/>
        <v>11</v>
      </c>
      <c r="J27">
        <f t="shared" ca="1" si="6"/>
        <v>0.44844394524182862</v>
      </c>
      <c r="N27">
        <f t="shared" ca="1" si="2"/>
        <v>1.5666698830540504</v>
      </c>
      <c r="O27">
        <f t="shared" ca="1" si="3"/>
        <v>9.4333301169459496</v>
      </c>
      <c r="P27">
        <f t="shared" ca="1" si="4"/>
        <v>14.43333011694595</v>
      </c>
      <c r="Q27">
        <f t="shared" ca="1" si="7"/>
        <v>4.4333301169459496</v>
      </c>
      <c r="R27">
        <f t="shared" ca="1" si="5"/>
        <v>-0.24420022964477539</v>
      </c>
      <c r="S27">
        <f t="shared" ca="1" si="8"/>
        <v>0.88972602668873291</v>
      </c>
      <c r="T27">
        <f t="shared" ca="1" si="9"/>
        <v>87.109375037243808</v>
      </c>
    </row>
    <row r="28" spans="1:20">
      <c r="A28" s="81">
        <f t="shared" ca="1" si="0"/>
        <v>39087.166666666664</v>
      </c>
      <c r="B28">
        <f t="shared" ca="1" si="13"/>
        <v>0</v>
      </c>
      <c r="C28">
        <f t="shared" ca="1" si="13"/>
        <v>3.8827838897705078</v>
      </c>
      <c r="D28">
        <f t="shared" ca="1" si="13"/>
        <v>2.5641026496887207</v>
      </c>
      <c r="E28">
        <f t="shared" ca="1" si="13"/>
        <v>-0.18315018713474274</v>
      </c>
      <c r="F28">
        <f t="shared" ca="1" si="13"/>
        <v>7.6649570465087891</v>
      </c>
      <c r="G28">
        <f t="shared" ca="1" si="13"/>
        <v>0.30525031685829163</v>
      </c>
      <c r="H28">
        <f t="shared" ca="1" si="12"/>
        <v>4.2735043913125992E-2</v>
      </c>
      <c r="I28">
        <f t="shared" ca="1" si="13"/>
        <v>11</v>
      </c>
      <c r="J28">
        <f t="shared" ca="1" si="6"/>
        <v>0.4089354074696428</v>
      </c>
      <c r="N28">
        <f t="shared" ca="1" si="2"/>
        <v>2.0452882548605622</v>
      </c>
      <c r="O28">
        <f t="shared" ca="1" si="3"/>
        <v>8.9547117451394378</v>
      </c>
      <c r="P28">
        <f t="shared" ca="1" si="4"/>
        <v>13.954711745139438</v>
      </c>
      <c r="Q28">
        <f t="shared" ca="1" si="7"/>
        <v>3.9547117451394378</v>
      </c>
      <c r="R28">
        <f t="shared" ca="1" si="5"/>
        <v>0.1221001148223877</v>
      </c>
      <c r="S28">
        <f t="shared" ca="1" si="8"/>
        <v>0.85387196886474925</v>
      </c>
      <c r="T28">
        <f t="shared" ca="1" si="9"/>
        <v>86.000000146448613</v>
      </c>
    </row>
    <row r="29" spans="1:20">
      <c r="A29" s="81">
        <f t="shared" ca="1" si="0"/>
        <v>39087.333333333336</v>
      </c>
      <c r="B29">
        <f t="shared" ca="1" si="13"/>
        <v>0</v>
      </c>
      <c r="C29">
        <f t="shared" ca="1" si="13"/>
        <v>4.3223443031311035</v>
      </c>
      <c r="D29">
        <f t="shared" ca="1" si="13"/>
        <v>2.6862027645111084</v>
      </c>
      <c r="E29">
        <f t="shared" ca="1" si="13"/>
        <v>-0.20268620550632477</v>
      </c>
      <c r="F29">
        <f t="shared" ca="1" si="13"/>
        <v>7.6512818336486816</v>
      </c>
      <c r="G29">
        <f t="shared" ca="1" si="13"/>
        <v>0.31990233063697815</v>
      </c>
      <c r="H29">
        <f t="shared" ca="1" si="13"/>
        <v>3.9072040468454361E-2</v>
      </c>
      <c r="I29">
        <f t="shared" ca="1" si="13"/>
        <v>11</v>
      </c>
      <c r="J29">
        <f t="shared" ca="1" si="6"/>
        <v>0.42913879172237934</v>
      </c>
      <c r="N29">
        <f t="shared" ca="1" si="2"/>
        <v>1.8005383496177103</v>
      </c>
      <c r="O29">
        <f t="shared" ca="1" si="3"/>
        <v>9.1994616503822897</v>
      </c>
      <c r="P29">
        <f t="shared" ca="1" si="4"/>
        <v>14.19946165038229</v>
      </c>
      <c r="Q29">
        <f t="shared" ca="1" si="7"/>
        <v>4.1994616503822897</v>
      </c>
      <c r="R29">
        <f t="shared" ca="1" si="5"/>
        <v>0.48840045928955078</v>
      </c>
      <c r="S29">
        <f t="shared" ca="1" si="8"/>
        <v>0.91315131205157762</v>
      </c>
      <c r="T29">
        <f t="shared" ca="1" si="9"/>
        <v>87.786259515316601</v>
      </c>
    </row>
    <row r="30" spans="1:20">
      <c r="A30" s="81">
        <f t="shared" ca="1" si="0"/>
        <v>39087.5</v>
      </c>
      <c r="B30">
        <f t="shared" ca="1" si="13"/>
        <v>0</v>
      </c>
      <c r="C30">
        <f t="shared" ca="1" si="13"/>
        <v>4.8107447624206543</v>
      </c>
      <c r="D30">
        <f t="shared" ca="1" si="13"/>
        <v>3.1746032238006592</v>
      </c>
      <c r="E30">
        <f t="shared" ca="1" si="13"/>
        <v>-0.20268620550632477</v>
      </c>
      <c r="F30">
        <f t="shared" ca="1" si="13"/>
        <v>7.7743587493896484</v>
      </c>
      <c r="G30">
        <f t="shared" ca="1" si="13"/>
        <v>0.31990233063697815</v>
      </c>
      <c r="H30">
        <f t="shared" ca="1" si="13"/>
        <v>3.9072040468454361E-2</v>
      </c>
      <c r="I30">
        <f t="shared" ca="1" si="13"/>
        <v>11</v>
      </c>
      <c r="J30">
        <f t="shared" ca="1" si="6"/>
        <v>0.50168945294075118</v>
      </c>
      <c r="N30">
        <f t="shared" ca="1" si="2"/>
        <v>0.92163770424204827</v>
      </c>
      <c r="O30">
        <f t="shared" ca="1" si="3"/>
        <v>10.078362295757952</v>
      </c>
      <c r="P30">
        <f t="shared" ca="1" si="4"/>
        <v>15.078362295757952</v>
      </c>
      <c r="Q30">
        <f t="shared" ca="1" si="7"/>
        <v>5.0783622957579517</v>
      </c>
      <c r="R30">
        <f t="shared" ca="1" si="5"/>
        <v>-0.61050057411193848</v>
      </c>
      <c r="S30">
        <f t="shared" ca="1" si="8"/>
        <v>0.91315131205157762</v>
      </c>
      <c r="T30">
        <f t="shared" ca="1" si="9"/>
        <v>87.786259515316601</v>
      </c>
    </row>
    <row r="31" spans="1:20">
      <c r="A31" s="81">
        <f t="shared" ca="1" si="0"/>
        <v>39087.666666666664</v>
      </c>
      <c r="B31">
        <f t="shared" ca="1" si="13"/>
        <v>8.2358970642089844</v>
      </c>
      <c r="C31">
        <f t="shared" ca="1" si="13"/>
        <v>5.5677657127380371</v>
      </c>
      <c r="D31">
        <f t="shared" ca="1" si="13"/>
        <v>2.5641026496887207</v>
      </c>
      <c r="E31">
        <f t="shared" ca="1" si="13"/>
        <v>-0.14896215498447418</v>
      </c>
      <c r="F31">
        <f t="shared" ca="1" si="13"/>
        <v>7.9863247871398926</v>
      </c>
      <c r="G31">
        <f t="shared" ca="1" si="13"/>
        <v>0.33943834900856018</v>
      </c>
      <c r="H31">
        <f t="shared" ca="1" si="13"/>
        <v>4.3956045061349869E-2</v>
      </c>
      <c r="I31">
        <f t="shared" ca="1" si="13"/>
        <v>11</v>
      </c>
      <c r="J31">
        <f t="shared" ca="1" si="6"/>
        <v>0.4089354074696428</v>
      </c>
      <c r="N31">
        <f t="shared" ca="1" si="2"/>
        <v>2.0452882548605622</v>
      </c>
      <c r="O31">
        <f t="shared" ca="1" si="3"/>
        <v>8.9547117451394378</v>
      </c>
      <c r="P31">
        <f t="shared" ca="1" si="4"/>
        <v>13.954711745139438</v>
      </c>
      <c r="Q31">
        <f t="shared" ca="1" si="7"/>
        <v>3.9547117451394378</v>
      </c>
      <c r="R31">
        <f t="shared" ca="1" si="5"/>
        <v>0.85470080375671387</v>
      </c>
      <c r="S31">
        <f t="shared" ca="1" si="8"/>
        <v>0.88774229647476777</v>
      </c>
      <c r="T31">
        <f t="shared" ca="1" si="9"/>
        <v>87.050359751708157</v>
      </c>
    </row>
    <row r="32" spans="1:20">
      <c r="A32" s="81">
        <f t="shared" ca="1" si="0"/>
        <v>39087.833333333336</v>
      </c>
      <c r="B32">
        <f t="shared" ca="1" si="13"/>
        <v>8.0170936584472656</v>
      </c>
      <c r="C32">
        <f t="shared" ca="1" si="13"/>
        <v>6.1782660484313965</v>
      </c>
      <c r="D32">
        <f t="shared" ca="1" si="13"/>
        <v>3.4188034534454346</v>
      </c>
      <c r="E32">
        <f t="shared" ca="1" si="13"/>
        <v>-0.19291819632053375</v>
      </c>
      <c r="F32">
        <f t="shared" ca="1" si="13"/>
        <v>7.740170955657959</v>
      </c>
      <c r="G32">
        <f t="shared" ca="1" si="13"/>
        <v>0.33943834900856018</v>
      </c>
      <c r="H32">
        <f t="shared" ca="1" si="13"/>
        <v>4.3956045061349869E-2</v>
      </c>
      <c r="I32">
        <f t="shared" ca="1" si="13"/>
        <v>11</v>
      </c>
      <c r="J32">
        <f t="shared" ca="1" si="6"/>
        <v>0.53387413398241534</v>
      </c>
      <c r="N32">
        <f t="shared" ca="1" si="2"/>
        <v>0.5317427472052465</v>
      </c>
      <c r="O32">
        <f t="shared" ca="1" si="3"/>
        <v>10.468257252794753</v>
      </c>
      <c r="P32">
        <f t="shared" ca="1" si="4"/>
        <v>15.468257252794753</v>
      </c>
      <c r="Q32">
        <f t="shared" ca="1" si="7"/>
        <v>5.4682572527947535</v>
      </c>
      <c r="R32">
        <f t="shared" ca="1" si="5"/>
        <v>6.1050059795379639</v>
      </c>
      <c r="S32">
        <f t="shared" ca="1" si="8"/>
        <v>0.88774229647476777</v>
      </c>
      <c r="T32">
        <f t="shared" ca="1" si="9"/>
        <v>87.050359751708157</v>
      </c>
    </row>
    <row r="33" spans="1:20">
      <c r="A33" s="81">
        <f t="shared" ca="1" si="0"/>
        <v>39088</v>
      </c>
      <c r="B33">
        <f t="shared" ref="B33:I48" ca="1" si="14">INDIRECT(ADDRESS((ROW()-ROW($A$3))/6+rowoffset,B$1+MOD(ROW()-ROW($A$3),6),,,2007))</f>
        <v>7.9247860908508301</v>
      </c>
      <c r="C33">
        <f t="shared" ca="1" si="14"/>
        <v>6.6422467231750488</v>
      </c>
      <c r="D33">
        <f t="shared" ca="1" si="14"/>
        <v>9.5238094329833984</v>
      </c>
      <c r="E33">
        <f t="shared" ca="1" si="14"/>
        <v>-0.19291819632053375</v>
      </c>
      <c r="F33">
        <f t="shared" ca="1" si="14"/>
        <v>7.6239314079284668</v>
      </c>
      <c r="G33">
        <f t="shared" ca="1" si="14"/>
        <v>0.56654459238052368</v>
      </c>
      <c r="H33">
        <f t="shared" ca="1" si="13"/>
        <v>4.3956045061349869E-2</v>
      </c>
      <c r="I33">
        <f t="shared" ca="1" si="14"/>
        <v>11</v>
      </c>
      <c r="J33">
        <f t="shared" ca="1" si="6"/>
        <v>0.97881069678830701</v>
      </c>
      <c r="N33">
        <f t="shared" ca="1" si="2"/>
        <v>-4.8583532992564429</v>
      </c>
      <c r="O33">
        <f t="shared" ca="1" si="3"/>
        <v>15.858353299256443</v>
      </c>
      <c r="P33">
        <f t="shared" ca="1" si="4"/>
        <v>20.858353299256443</v>
      </c>
      <c r="Q33">
        <f t="shared" ca="1" si="7"/>
        <v>10.858353299256443</v>
      </c>
      <c r="R33">
        <f t="shared" ca="1" si="5"/>
        <v>5.7387056350708008</v>
      </c>
      <c r="S33">
        <f t="shared" ca="1" si="8"/>
        <v>1.1102154886719477</v>
      </c>
      <c r="T33">
        <f t="shared" ca="1" si="9"/>
        <v>92.241379469062792</v>
      </c>
    </row>
    <row r="34" spans="1:20">
      <c r="A34" s="81">
        <f t="shared" ca="1" si="0"/>
        <v>39088.166666666664</v>
      </c>
      <c r="B34">
        <f t="shared" ca="1" si="14"/>
        <v>7.8974356651306152</v>
      </c>
      <c r="C34">
        <f t="shared" ca="1" si="14"/>
        <v>7.0085468292236328</v>
      </c>
      <c r="D34">
        <f t="shared" ca="1" si="14"/>
        <v>15.262515068054199</v>
      </c>
      <c r="E34">
        <f t="shared" ca="1" si="14"/>
        <v>-0.19780220091342926</v>
      </c>
      <c r="F34">
        <f t="shared" ca="1" si="14"/>
        <v>7.5521368980407715</v>
      </c>
      <c r="G34">
        <f t="shared" ca="1" si="14"/>
        <v>0.66666668653488159</v>
      </c>
      <c r="H34">
        <f t="shared" ca="1" si="13"/>
        <v>4.2735043913125992E-2</v>
      </c>
      <c r="I34">
        <f t="shared" ca="1" si="14"/>
        <v>14</v>
      </c>
      <c r="J34">
        <f t="shared" ca="1" si="6"/>
        <v>1.1836261057142534</v>
      </c>
      <c r="N34">
        <f t="shared" ca="1" si="2"/>
        <v>-4.3395490880318377</v>
      </c>
      <c r="O34">
        <f t="shared" ca="1" si="3"/>
        <v>18.339549088031838</v>
      </c>
      <c r="P34">
        <f t="shared" ca="1" si="4"/>
        <v>23.339549088031838</v>
      </c>
      <c r="Q34">
        <f t="shared" ca="1" si="7"/>
        <v>13.339549088031838</v>
      </c>
      <c r="R34">
        <f t="shared" ca="1" si="5"/>
        <v>16.84981632232666</v>
      </c>
      <c r="S34">
        <f t="shared" ca="1" si="8"/>
        <v>1.1931245993251853</v>
      </c>
      <c r="T34">
        <f t="shared" ca="1" si="9"/>
        <v>93.589743604071629</v>
      </c>
    </row>
    <row r="35" spans="1:20">
      <c r="A35" s="81">
        <f t="shared" ca="1" si="0"/>
        <v>39088.333333333336</v>
      </c>
      <c r="B35">
        <f t="shared" ca="1" si="14"/>
        <v>7.856410026550293</v>
      </c>
      <c r="C35">
        <f t="shared" ca="1" si="14"/>
        <v>7.3992671966552734</v>
      </c>
      <c r="D35">
        <f t="shared" ca="1" si="14"/>
        <v>32.112331390380859</v>
      </c>
      <c r="E35">
        <f t="shared" ca="1" si="14"/>
        <v>-0.13431014120578766</v>
      </c>
      <c r="F35">
        <f t="shared" ca="1" si="14"/>
        <v>7.4017095565795898</v>
      </c>
      <c r="G35">
        <f t="shared" ca="1" si="14"/>
        <v>0.66178268194198608</v>
      </c>
      <c r="H35">
        <f t="shared" ca="1" si="13"/>
        <v>4.1514042764902115E-2</v>
      </c>
      <c r="I35">
        <f t="shared" ca="1" si="14"/>
        <v>20</v>
      </c>
      <c r="J35">
        <f t="shared" ca="1" si="6"/>
        <v>1.5066718369655063</v>
      </c>
      <c r="N35">
        <f t="shared" ca="1" si="2"/>
        <v>-2.2530227478788092</v>
      </c>
      <c r="O35">
        <f t="shared" ca="1" si="3"/>
        <v>22.253022747878809</v>
      </c>
      <c r="P35">
        <f t="shared" ca="1" si="4"/>
        <v>27.253022747878809</v>
      </c>
      <c r="Q35">
        <f t="shared" ca="1" si="7"/>
        <v>17.253022747878809</v>
      </c>
      <c r="R35">
        <f t="shared" ca="1" si="5"/>
        <v>15.628814697265625</v>
      </c>
      <c r="S35">
        <f t="shared" ca="1" si="8"/>
        <v>1.2025203696399389</v>
      </c>
      <c r="T35">
        <f t="shared" ca="1" si="9"/>
        <v>93.726937271449884</v>
      </c>
    </row>
    <row r="36" spans="1:20">
      <c r="A36" s="81">
        <f t="shared" ca="1" si="0"/>
        <v>39088.5</v>
      </c>
      <c r="B36">
        <f t="shared" ca="1" si="14"/>
        <v>7.8495726585388184</v>
      </c>
      <c r="C36">
        <f t="shared" ca="1" si="14"/>
        <v>7.9853477478027344</v>
      </c>
      <c r="D36">
        <f t="shared" ca="1" si="14"/>
        <v>47.741146087646484</v>
      </c>
      <c r="E36">
        <f t="shared" ca="1" si="14"/>
        <v>-4.6398047357797623E-2</v>
      </c>
      <c r="F36">
        <f t="shared" ca="1" si="14"/>
        <v>7.3709402084350586</v>
      </c>
      <c r="G36">
        <f t="shared" ca="1" si="14"/>
        <v>0.57875460386276245</v>
      </c>
      <c r="H36">
        <f t="shared" ca="1" si="13"/>
        <v>4.0293041616678238E-2</v>
      </c>
      <c r="I36">
        <f t="shared" ca="1" si="14"/>
        <v>20</v>
      </c>
      <c r="J36">
        <f t="shared" ca="1" si="6"/>
        <v>1.6788928405937806</v>
      </c>
      <c r="N36">
        <f t="shared" ca="1" si="2"/>
        <v>-4.339360056101782</v>
      </c>
      <c r="O36">
        <f t="shared" ca="1" si="3"/>
        <v>24.339360056101782</v>
      </c>
      <c r="P36">
        <f t="shared" ca="1" si="4"/>
        <v>29.339360056101782</v>
      </c>
      <c r="Q36">
        <f t="shared" ca="1" si="7"/>
        <v>19.339360056101782</v>
      </c>
      <c r="R36">
        <f t="shared" ca="1" si="5"/>
        <v>-4.3956031799316406</v>
      </c>
      <c r="S36">
        <f t="shared" ca="1" si="8"/>
        <v>1.1572644063705519</v>
      </c>
      <c r="T36">
        <f t="shared" ca="1" si="9"/>
        <v>93.037974756874206</v>
      </c>
    </row>
    <row r="37" spans="1:20">
      <c r="A37" s="81">
        <f t="shared" ca="1" si="0"/>
        <v>39088.666666666664</v>
      </c>
      <c r="B37">
        <f t="shared" ca="1" si="14"/>
        <v>7.8256411552429199</v>
      </c>
      <c r="C37">
        <f t="shared" ca="1" si="14"/>
        <v>8.4737482070922852</v>
      </c>
      <c r="D37">
        <f t="shared" ca="1" si="14"/>
        <v>43.345542907714844</v>
      </c>
      <c r="E37">
        <f t="shared" ca="1" si="14"/>
        <v>-0.24175824224948883</v>
      </c>
      <c r="F37">
        <f t="shared" ca="1" si="14"/>
        <v>7.3128204345703125</v>
      </c>
      <c r="G37">
        <f t="shared" ca="1" si="14"/>
        <v>0.58363860845565796</v>
      </c>
      <c r="H37">
        <f t="shared" ca="1" si="13"/>
        <v>4.5177046209573746E-2</v>
      </c>
      <c r="I37">
        <f t="shared" ca="1" si="14"/>
        <v>20</v>
      </c>
      <c r="J37">
        <f t="shared" ca="1" si="6"/>
        <v>1.6369444469079155</v>
      </c>
      <c r="N37">
        <f t="shared" ca="1" si="2"/>
        <v>-3.831184532077156</v>
      </c>
      <c r="O37">
        <f t="shared" ca="1" si="3"/>
        <v>23.831184532077156</v>
      </c>
      <c r="P37">
        <f t="shared" ca="1" si="4"/>
        <v>28.831184532077156</v>
      </c>
      <c r="Q37">
        <f t="shared" ca="1" si="7"/>
        <v>18.831184532077156</v>
      </c>
      <c r="R37">
        <f t="shared" ca="1" si="5"/>
        <v>-11.355310440063477</v>
      </c>
      <c r="S37">
        <f t="shared" ca="1" si="8"/>
        <v>1.1112261810860222</v>
      </c>
      <c r="T37">
        <f t="shared" ca="1" si="9"/>
        <v>92.259414378168898</v>
      </c>
    </row>
    <row r="38" spans="1:20">
      <c r="A38" s="81">
        <f t="shared" ca="1" si="0"/>
        <v>39088.833333333336</v>
      </c>
      <c r="B38">
        <f t="shared" ca="1" si="14"/>
        <v>7.7811965942382812</v>
      </c>
      <c r="C38">
        <f t="shared" ca="1" si="14"/>
        <v>8.1318683624267578</v>
      </c>
      <c r="D38">
        <f t="shared" ca="1" si="14"/>
        <v>31.990232467651367</v>
      </c>
      <c r="E38">
        <f t="shared" ca="1" si="14"/>
        <v>-0.12454212456941605</v>
      </c>
      <c r="F38">
        <f t="shared" ca="1" si="14"/>
        <v>7.3162393569946289</v>
      </c>
      <c r="G38">
        <f t="shared" ca="1" si="14"/>
        <v>0.64468866586685181</v>
      </c>
      <c r="H38">
        <f t="shared" ca="1" si="13"/>
        <v>4.76190485060215E-2</v>
      </c>
      <c r="I38">
        <f t="shared" ca="1" si="14"/>
        <v>20</v>
      </c>
      <c r="J38">
        <f t="shared" ca="1" si="6"/>
        <v>1.5050173960406992</v>
      </c>
      <c r="N38">
        <f t="shared" ca="1" si="2"/>
        <v>-2.232980350302693</v>
      </c>
      <c r="O38">
        <f t="shared" ca="1" si="3"/>
        <v>22.232980350302693</v>
      </c>
      <c r="P38">
        <f t="shared" ca="1" si="4"/>
        <v>27.232980350302693</v>
      </c>
      <c r="Q38">
        <f t="shared" ca="1" si="7"/>
        <v>17.232980350302693</v>
      </c>
      <c r="R38">
        <f t="shared" ca="1" si="5"/>
        <v>-9.0354099273681641</v>
      </c>
      <c r="S38">
        <f t="shared" ca="1" si="8"/>
        <v>1.1315693216846463</v>
      </c>
      <c r="T38">
        <f t="shared" ca="1" si="9"/>
        <v>92.613636468698786</v>
      </c>
    </row>
    <row r="39" spans="1:20">
      <c r="A39" s="81">
        <f t="shared" ca="1" si="0"/>
        <v>39089</v>
      </c>
      <c r="B39">
        <f t="shared" ca="1" si="14"/>
        <v>7.7811965942382812</v>
      </c>
      <c r="C39">
        <f t="shared" ca="1" si="14"/>
        <v>7.8388276100158691</v>
      </c>
      <c r="D39">
        <f t="shared" ca="1" si="14"/>
        <v>22.954822540283203</v>
      </c>
      <c r="E39">
        <f t="shared" ca="1" si="14"/>
        <v>-0.23687423765659332</v>
      </c>
      <c r="F39">
        <f t="shared" ca="1" si="14"/>
        <v>7.374359130859375</v>
      </c>
      <c r="G39">
        <f t="shared" ca="1" si="14"/>
        <v>0.55189257860183716</v>
      </c>
      <c r="H39">
        <f t="shared" ca="1" si="14"/>
        <v>5.0061050802469254E-2</v>
      </c>
      <c r="I39">
        <f t="shared" ca="1" si="14"/>
        <v>18</v>
      </c>
      <c r="J39">
        <f t="shared" ca="1" si="6"/>
        <v>1.3608739396603637</v>
      </c>
      <c r="N39">
        <f t="shared" ca="1" si="2"/>
        <v>-2.4867829385653231</v>
      </c>
      <c r="O39">
        <f t="shared" ca="1" si="3"/>
        <v>20.486782938565323</v>
      </c>
      <c r="P39">
        <f t="shared" ca="1" si="4"/>
        <v>25.486782938565323</v>
      </c>
      <c r="Q39">
        <f t="shared" ca="1" si="7"/>
        <v>15.486782938565323</v>
      </c>
      <c r="R39">
        <f t="shared" ca="1" si="5"/>
        <v>-2.6862030029296875</v>
      </c>
      <c r="S39">
        <f t="shared" ca="1" si="8"/>
        <v>1.0423545926776463</v>
      </c>
      <c r="T39">
        <f t="shared" ca="1" si="9"/>
        <v>90.92920384447028</v>
      </c>
    </row>
    <row r="40" spans="1:20">
      <c r="A40" s="81">
        <f t="shared" ca="1" si="0"/>
        <v>39089.166666666664</v>
      </c>
      <c r="B40">
        <f t="shared" ca="1" si="14"/>
        <v>7.7948718070983887</v>
      </c>
      <c r="C40">
        <f t="shared" ca="1" si="14"/>
        <v>7.0818071365356445</v>
      </c>
      <c r="D40">
        <f t="shared" ca="1" si="14"/>
        <v>20.268619537353516</v>
      </c>
      <c r="E40">
        <f t="shared" ca="1" si="14"/>
        <v>-0.24175824224948883</v>
      </c>
      <c r="F40">
        <f t="shared" ca="1" si="14"/>
        <v>7.2991452217102051</v>
      </c>
      <c r="G40">
        <f t="shared" ca="1" si="14"/>
        <v>0.5177045464515686</v>
      </c>
      <c r="H40">
        <f t="shared" ca="1" si="14"/>
        <v>5.4945055395364761E-2</v>
      </c>
      <c r="I40">
        <f t="shared" ca="1" si="14"/>
        <v>20</v>
      </c>
      <c r="J40">
        <f t="shared" ca="1" si="6"/>
        <v>1.3068241706108286</v>
      </c>
      <c r="N40">
        <f t="shared" ca="1" si="2"/>
        <v>0.16799230541291621</v>
      </c>
      <c r="O40">
        <f t="shared" ca="1" si="3"/>
        <v>19.832007694587084</v>
      </c>
      <c r="P40">
        <f t="shared" ca="1" si="4"/>
        <v>24.832007694587084</v>
      </c>
      <c r="Q40">
        <f t="shared" ca="1" si="7"/>
        <v>14.832007694587084</v>
      </c>
      <c r="R40">
        <f t="shared" ca="1" si="5"/>
        <v>-3.6630020141601562</v>
      </c>
      <c r="S40">
        <f t="shared" ca="1" si="8"/>
        <v>0.97415336337353342</v>
      </c>
      <c r="T40">
        <f t="shared" ca="1" si="9"/>
        <v>89.386792955177398</v>
      </c>
    </row>
    <row r="41" spans="1:20">
      <c r="A41" s="81">
        <f t="shared" ca="1" si="0"/>
        <v>39089.333333333336</v>
      </c>
      <c r="B41">
        <f t="shared" ca="1" si="14"/>
        <v>7.8119659423828125</v>
      </c>
      <c r="C41">
        <f t="shared" ca="1" si="14"/>
        <v>6.4224662780761719</v>
      </c>
      <c r="D41">
        <f t="shared" ca="1" si="14"/>
        <v>16.605617523193359</v>
      </c>
      <c r="E41">
        <f t="shared" ca="1" si="14"/>
        <v>-0.22710622847080231</v>
      </c>
      <c r="F41">
        <f t="shared" ca="1" si="14"/>
        <v>7.3299145698547363</v>
      </c>
      <c r="G41">
        <f t="shared" ca="1" si="14"/>
        <v>0.45909646153450012</v>
      </c>
      <c r="H41">
        <f t="shared" ca="1" si="14"/>
        <v>5.4945055395364761E-2</v>
      </c>
      <c r="I41">
        <f t="shared" ca="1" si="14"/>
        <v>22</v>
      </c>
      <c r="J41">
        <f t="shared" ca="1" si="6"/>
        <v>1.2202550306076136</v>
      </c>
      <c r="N41">
        <f t="shared" ca="1" si="2"/>
        <v>3.2167170412141495</v>
      </c>
      <c r="O41">
        <f t="shared" ca="1" si="3"/>
        <v>18.783282958785851</v>
      </c>
      <c r="P41">
        <f t="shared" ca="1" si="4"/>
        <v>23.783282958785851</v>
      </c>
      <c r="Q41">
        <f t="shared" ca="1" si="7"/>
        <v>13.783282958785851</v>
      </c>
      <c r="R41">
        <f t="shared" ca="1" si="5"/>
        <v>-4.639805793762207</v>
      </c>
      <c r="S41">
        <f t="shared" ca="1" si="8"/>
        <v>0.9219753298993264</v>
      </c>
      <c r="T41">
        <f t="shared" ca="1" si="9"/>
        <v>88.031914859087678</v>
      </c>
    </row>
    <row r="42" spans="1:20">
      <c r="A42" s="81">
        <f t="shared" ca="1" si="0"/>
        <v>39089.5</v>
      </c>
      <c r="B42">
        <f t="shared" ca="1" si="14"/>
        <v>8.0136756896972656</v>
      </c>
      <c r="C42">
        <f t="shared" ca="1" si="14"/>
        <v>5.9340658187866211</v>
      </c>
      <c r="D42">
        <f t="shared" ca="1" si="14"/>
        <v>11.965811729431152</v>
      </c>
      <c r="E42">
        <f t="shared" ca="1" si="14"/>
        <v>-0.25641027092933655</v>
      </c>
      <c r="F42">
        <f t="shared" ca="1" si="14"/>
        <v>7.4119658470153809</v>
      </c>
      <c r="G42">
        <f t="shared" ca="1" si="14"/>
        <v>0.39804640412330627</v>
      </c>
      <c r="H42">
        <f t="shared" ca="1" si="14"/>
        <v>5.2503053098917007E-2</v>
      </c>
      <c r="I42">
        <f t="shared" ca="1" si="14"/>
        <v>22</v>
      </c>
      <c r="J42">
        <f t="shared" ca="1" si="6"/>
        <v>1.0779421653527268</v>
      </c>
      <c r="N42">
        <f t="shared" ca="1" si="2"/>
        <v>4.9407381185865837</v>
      </c>
      <c r="O42">
        <f t="shared" ca="1" si="3"/>
        <v>17.059261881413416</v>
      </c>
      <c r="P42">
        <f t="shared" ca="1" si="4"/>
        <v>22.059261881413416</v>
      </c>
      <c r="Q42">
        <f t="shared" ca="1" si="7"/>
        <v>12.059261881413416</v>
      </c>
      <c r="R42">
        <f t="shared" ca="1" si="5"/>
        <v>-3.2967033386230469</v>
      </c>
      <c r="S42">
        <f t="shared" ca="1" si="8"/>
        <v>0.87974914618978517</v>
      </c>
      <c r="T42">
        <f t="shared" ca="1" si="9"/>
        <v>86.809816002595355</v>
      </c>
    </row>
    <row r="43" spans="1:20">
      <c r="A43" s="81">
        <f t="shared" ca="1" si="0"/>
        <v>39089.666666666664</v>
      </c>
      <c r="B43">
        <f t="shared" ref="B43:I58" ca="1" si="15">INDIRECT(ADDRESS((ROW()-ROW($A$3))/6+rowoffset,B$1+MOD(ROW()-ROW($A$3),6),,,2007))</f>
        <v>8.2051286697387695</v>
      </c>
      <c r="C43">
        <f t="shared" ca="1" si="15"/>
        <v>6.0561661720275879</v>
      </c>
      <c r="D43">
        <f t="shared" ca="1" si="15"/>
        <v>8.6691083908081055</v>
      </c>
      <c r="E43">
        <f t="shared" ca="1" si="15"/>
        <v>-0.25152626633644104</v>
      </c>
      <c r="F43">
        <f t="shared" ca="1" si="15"/>
        <v>7.5145297050476074</v>
      </c>
      <c r="G43">
        <f t="shared" ca="1" si="15"/>
        <v>0.45909646153450012</v>
      </c>
      <c r="H43">
        <f t="shared" ca="1" si="14"/>
        <v>5.3724054247140884E-2</v>
      </c>
      <c r="I43">
        <f t="shared" ca="1" si="15"/>
        <v>20</v>
      </c>
      <c r="J43">
        <f t="shared" ca="1" si="6"/>
        <v>0.93797443301669281</v>
      </c>
      <c r="N43">
        <f t="shared" ca="1" si="2"/>
        <v>4.6363495467393143</v>
      </c>
      <c r="O43">
        <f t="shared" ca="1" si="3"/>
        <v>15.363650453260686</v>
      </c>
      <c r="P43">
        <f t="shared" ca="1" si="4"/>
        <v>20.363650453260686</v>
      </c>
      <c r="Q43">
        <f t="shared" ca="1" si="7"/>
        <v>10.363650453260686</v>
      </c>
      <c r="R43">
        <f t="shared" ca="1" si="5"/>
        <v>0.36630058288574219</v>
      </c>
      <c r="S43">
        <f t="shared" ca="1" si="8"/>
        <v>0.93173516651927157</v>
      </c>
      <c r="T43">
        <f t="shared" ca="1" si="9"/>
        <v>88.297872288631524</v>
      </c>
    </row>
    <row r="44" spans="1:20">
      <c r="A44" s="81">
        <f t="shared" ca="1" si="0"/>
        <v>39089.833333333336</v>
      </c>
      <c r="B44">
        <f t="shared" ca="1" si="15"/>
        <v>7.9213676452636719</v>
      </c>
      <c r="C44">
        <f t="shared" ca="1" si="15"/>
        <v>5.6898655891418457</v>
      </c>
      <c r="D44">
        <f t="shared" ca="1" si="15"/>
        <v>9.0354089736938477</v>
      </c>
      <c r="E44">
        <f t="shared" ca="1" si="15"/>
        <v>-0.27106228470802307</v>
      </c>
      <c r="F44">
        <f t="shared" ca="1" si="15"/>
        <v>7.480341911315918</v>
      </c>
      <c r="G44">
        <f t="shared" ca="1" si="15"/>
        <v>0.43711844086647034</v>
      </c>
      <c r="H44">
        <f t="shared" ca="1" si="14"/>
        <v>5.3724054247140884E-2</v>
      </c>
      <c r="I44">
        <f t="shared" ca="1" si="15"/>
        <v>15</v>
      </c>
      <c r="J44">
        <f t="shared" ca="1" si="6"/>
        <v>0.9559478150041657</v>
      </c>
      <c r="N44">
        <f t="shared" ca="1" si="2"/>
        <v>-0.58138543683066501</v>
      </c>
      <c r="O44">
        <f t="shared" ca="1" si="3"/>
        <v>15.581385436830665</v>
      </c>
      <c r="P44">
        <f t="shared" ca="1" si="4"/>
        <v>20.581385436830665</v>
      </c>
      <c r="Q44">
        <f t="shared" ca="1" si="7"/>
        <v>10.581385436830665</v>
      </c>
      <c r="R44">
        <f t="shared" ca="1" si="5"/>
        <v>1.9536018371582031</v>
      </c>
      <c r="S44">
        <f t="shared" ca="1" si="8"/>
        <v>0.91043034965297465</v>
      </c>
      <c r="T44">
        <f t="shared" ca="1" si="9"/>
        <v>87.709497192420599</v>
      </c>
    </row>
    <row r="45" spans="1:20">
      <c r="A45" s="81">
        <f t="shared" ca="1" si="0"/>
        <v>39090</v>
      </c>
      <c r="B45">
        <f t="shared" ca="1" si="15"/>
        <v>7.8803420066833496</v>
      </c>
      <c r="C45">
        <f t="shared" ca="1" si="15"/>
        <v>5.2014651298522949</v>
      </c>
      <c r="D45">
        <f t="shared" ca="1" si="15"/>
        <v>10.989010810852051</v>
      </c>
      <c r="E45">
        <f t="shared" ca="1" si="15"/>
        <v>-0.25641027092933655</v>
      </c>
      <c r="F45">
        <f t="shared" ca="1" si="15"/>
        <v>7.470085620880127</v>
      </c>
      <c r="G45">
        <f t="shared" ca="1" si="15"/>
        <v>0.47130647301673889</v>
      </c>
      <c r="H45">
        <f t="shared" ca="1" si="14"/>
        <v>5.128205195069313E-2</v>
      </c>
      <c r="I45">
        <f t="shared" ca="1" si="15"/>
        <v>15</v>
      </c>
      <c r="J45">
        <f t="shared" ca="1" si="6"/>
        <v>1.040958600637923</v>
      </c>
      <c r="N45">
        <f t="shared" ca="1" si="2"/>
        <v>-1.6112317966386343</v>
      </c>
      <c r="O45">
        <f t="shared" ca="1" si="3"/>
        <v>16.611231796638634</v>
      </c>
      <c r="P45">
        <f t="shared" ca="1" si="4"/>
        <v>21.611231796638634</v>
      </c>
      <c r="Q45">
        <f t="shared" ca="1" si="7"/>
        <v>11.611231796638634</v>
      </c>
      <c r="R45">
        <f t="shared" ca="1" si="5"/>
        <v>2.0757026672363281</v>
      </c>
      <c r="S45">
        <f t="shared" ca="1" si="8"/>
        <v>0.96333801018725818</v>
      </c>
      <c r="T45">
        <f t="shared" ca="1" si="9"/>
        <v>89.119170882070236</v>
      </c>
    </row>
    <row r="46" spans="1:20">
      <c r="A46" s="81">
        <f t="shared" ca="1" si="0"/>
        <v>39090.166666666664</v>
      </c>
      <c r="B46">
        <f t="shared" ca="1" si="15"/>
        <v>7.8837604522705078</v>
      </c>
      <c r="C46">
        <f t="shared" ca="1" si="15"/>
        <v>4.9572649002075195</v>
      </c>
      <c r="D46">
        <f t="shared" ca="1" si="15"/>
        <v>13.064713478088379</v>
      </c>
      <c r="E46">
        <f t="shared" ca="1" si="15"/>
        <v>-0.25641027092933655</v>
      </c>
      <c r="F46">
        <f t="shared" ca="1" si="15"/>
        <v>7.4769229888916016</v>
      </c>
      <c r="G46">
        <f t="shared" ca="1" si="15"/>
        <v>0.48595848679542542</v>
      </c>
      <c r="H46">
        <f t="shared" ca="1" si="14"/>
        <v>5.0061050802469254E-2</v>
      </c>
      <c r="I46">
        <f t="shared" ca="1" si="15"/>
        <v>15</v>
      </c>
      <c r="J46">
        <f t="shared" ca="1" si="6"/>
        <v>1.1160998896661274</v>
      </c>
      <c r="N46">
        <f t="shared" ca="1" si="2"/>
        <v>-2.521516090567637</v>
      </c>
      <c r="O46">
        <f t="shared" ca="1" si="3"/>
        <v>17.521516090567637</v>
      </c>
      <c r="P46">
        <f t="shared" ca="1" si="4"/>
        <v>22.521516090567637</v>
      </c>
      <c r="Q46">
        <f t="shared" ca="1" si="7"/>
        <v>12.521516090567637</v>
      </c>
      <c r="R46">
        <f t="shared" ca="1" si="5"/>
        <v>2.1978015899658203</v>
      </c>
      <c r="S46">
        <f t="shared" ca="1" si="8"/>
        <v>0.98709920966988207</v>
      </c>
      <c r="T46">
        <f t="shared" ca="1" si="9"/>
        <v>89.698492327484857</v>
      </c>
    </row>
    <row r="47" spans="1:20">
      <c r="A47" s="81">
        <f t="shared" ca="1" si="0"/>
        <v>39090.333333333336</v>
      </c>
      <c r="B47">
        <f t="shared" ca="1" si="15"/>
        <v>7.8700852394104004</v>
      </c>
      <c r="C47">
        <f t="shared" ca="1" si="15"/>
        <v>5.2258853912353516</v>
      </c>
      <c r="D47">
        <f t="shared" ca="1" si="15"/>
        <v>15.262515068054199</v>
      </c>
      <c r="E47">
        <f t="shared" ca="1" si="15"/>
        <v>-0.22710622847080231</v>
      </c>
      <c r="F47">
        <f t="shared" ca="1" si="15"/>
        <v>7.4598288536071777</v>
      </c>
      <c r="G47">
        <f t="shared" ca="1" si="15"/>
        <v>0.54700857400894165</v>
      </c>
      <c r="H47">
        <f t="shared" ca="1" si="14"/>
        <v>5.0061050802469254E-2</v>
      </c>
      <c r="I47">
        <f t="shared" ca="1" si="15"/>
        <v>15</v>
      </c>
      <c r="J47">
        <f t="shared" ca="1" si="6"/>
        <v>1.1836261057142534</v>
      </c>
      <c r="N47">
        <f t="shared" ca="1" si="2"/>
        <v>-3.3395490880318377</v>
      </c>
      <c r="O47">
        <f t="shared" ca="1" si="3"/>
        <v>18.339549088031838</v>
      </c>
      <c r="P47">
        <f t="shared" ca="1" si="4"/>
        <v>23.339549088031838</v>
      </c>
      <c r="Q47">
        <f t="shared" ca="1" si="7"/>
        <v>13.339549088031838</v>
      </c>
      <c r="R47">
        <f t="shared" ca="1" si="5"/>
        <v>-2.9304027557373047</v>
      </c>
      <c r="S47">
        <f t="shared" ca="1" si="8"/>
        <v>1.0384941722831937</v>
      </c>
      <c r="T47">
        <f t="shared" ca="1" si="9"/>
        <v>90.848214601906591</v>
      </c>
    </row>
    <row r="48" spans="1:20">
      <c r="A48" s="81">
        <f t="shared" ca="1" si="0"/>
        <v>39090.5</v>
      </c>
      <c r="B48">
        <f t="shared" ca="1" si="15"/>
        <v>7.9623932838439941</v>
      </c>
      <c r="C48">
        <f t="shared" ca="1" si="15"/>
        <v>4.9816851615905762</v>
      </c>
      <c r="D48">
        <f t="shared" ca="1" si="15"/>
        <v>12.332112312316895</v>
      </c>
      <c r="E48">
        <f t="shared" ca="1" si="15"/>
        <v>-0.2222222238779068</v>
      </c>
      <c r="F48">
        <f t="shared" ca="1" si="15"/>
        <v>7.5111112594604492</v>
      </c>
      <c r="G48">
        <f t="shared" ca="1" si="15"/>
        <v>0.55189257860183716</v>
      </c>
      <c r="H48">
        <f t="shared" ca="1" si="14"/>
        <v>4.6398047357797623E-2</v>
      </c>
      <c r="I48">
        <f t="shared" ca="1" si="15"/>
        <v>15</v>
      </c>
      <c r="J48">
        <f t="shared" ca="1" si="6"/>
        <v>1.091037471325097</v>
      </c>
      <c r="N48">
        <f t="shared" ca="1" si="2"/>
        <v>-2.217902377271411</v>
      </c>
      <c r="O48">
        <f t="shared" ca="1" si="3"/>
        <v>17.217902377271411</v>
      </c>
      <c r="P48">
        <f t="shared" ca="1" si="4"/>
        <v>22.217902377271411</v>
      </c>
      <c r="Q48">
        <f t="shared" ca="1" si="7"/>
        <v>12.217902377271411</v>
      </c>
      <c r="R48">
        <f t="shared" ca="1" si="5"/>
        <v>4.395604133605957</v>
      </c>
      <c r="S48">
        <f t="shared" ca="1" si="8"/>
        <v>1.0753548502291506</v>
      </c>
      <c r="T48">
        <f t="shared" ca="1" si="9"/>
        <v>91.592920586947869</v>
      </c>
    </row>
    <row r="49" spans="1:20">
      <c r="A49" s="81">
        <f t="shared" ca="1" si="0"/>
        <v>39090.666666666664</v>
      </c>
      <c r="B49">
        <f t="shared" ca="1" si="15"/>
        <v>8.0341882705688477</v>
      </c>
      <c r="C49">
        <f t="shared" ca="1" si="15"/>
        <v>5.0793652534484863</v>
      </c>
      <c r="D49">
        <f t="shared" ca="1" si="15"/>
        <v>16.727716445922852</v>
      </c>
      <c r="E49">
        <f t="shared" ca="1" si="15"/>
        <v>-0.27594628930091858</v>
      </c>
      <c r="F49">
        <f t="shared" ca="1" si="15"/>
        <v>7.5658121109008789</v>
      </c>
      <c r="G49">
        <f t="shared" ca="1" si="15"/>
        <v>0.53235656023025513</v>
      </c>
      <c r="H49">
        <f t="shared" ca="1" si="15"/>
        <v>4.6398047357797623E-2</v>
      </c>
      <c r="I49">
        <f t="shared" ca="1" si="15"/>
        <v>15</v>
      </c>
      <c r="J49">
        <f t="shared" ca="1" si="6"/>
        <v>1.2234366580798957</v>
      </c>
      <c r="N49">
        <f t="shared" ca="1" si="2"/>
        <v>-3.8218261559362787</v>
      </c>
      <c r="O49">
        <f t="shared" ca="1" si="3"/>
        <v>18.821826155936279</v>
      </c>
      <c r="P49">
        <f t="shared" ca="1" si="4"/>
        <v>23.821826155936279</v>
      </c>
      <c r="Q49">
        <f t="shared" ca="1" si="7"/>
        <v>13.821826155936279</v>
      </c>
      <c r="R49">
        <f t="shared" ca="1" si="5"/>
        <v>-0.73260021209716797</v>
      </c>
      <c r="S49">
        <f t="shared" ca="1" si="8"/>
        <v>1.059702906407602</v>
      </c>
      <c r="T49">
        <f t="shared" ca="1" si="9"/>
        <v>91.284403945782216</v>
      </c>
    </row>
    <row r="50" spans="1:20">
      <c r="A50" s="81">
        <f t="shared" ca="1" si="0"/>
        <v>39090.833333333336</v>
      </c>
      <c r="B50">
        <f t="shared" ca="1" si="15"/>
        <v>7.8905982971191406</v>
      </c>
      <c r="C50">
        <f t="shared" ca="1" si="15"/>
        <v>4.4688644409179687</v>
      </c>
      <c r="D50">
        <f t="shared" ca="1" si="15"/>
        <v>15.995116233825684</v>
      </c>
      <c r="E50">
        <f t="shared" ca="1" si="15"/>
        <v>-0.26129427552223206</v>
      </c>
      <c r="F50">
        <f t="shared" ca="1" si="15"/>
        <v>7.4564104080200195</v>
      </c>
      <c r="G50">
        <f t="shared" ca="1" si="15"/>
        <v>0.58363860845565796</v>
      </c>
      <c r="H50">
        <f t="shared" ca="1" si="15"/>
        <v>4.76190485060215E-2</v>
      </c>
      <c r="I50">
        <f t="shared" ca="1" si="15"/>
        <v>15</v>
      </c>
      <c r="J50">
        <f t="shared" ca="1" si="6"/>
        <v>1.2039874003767179</v>
      </c>
      <c r="N50">
        <f t="shared" ca="1" si="2"/>
        <v>-3.5862119677216597</v>
      </c>
      <c r="O50">
        <f t="shared" ca="1" si="3"/>
        <v>18.58621196772166</v>
      </c>
      <c r="P50">
        <f t="shared" ca="1" si="4"/>
        <v>23.58621196772166</v>
      </c>
      <c r="Q50">
        <f t="shared" ca="1" si="7"/>
        <v>13.58621196772166</v>
      </c>
      <c r="R50">
        <f t="shared" ca="1" si="5"/>
        <v>-2.3199024200439453</v>
      </c>
      <c r="S50">
        <f t="shared" ca="1" si="8"/>
        <v>1.0883632999630224</v>
      </c>
      <c r="T50">
        <f t="shared" ca="1" si="9"/>
        <v>91.841004379058418</v>
      </c>
    </row>
    <row r="51" spans="1:20">
      <c r="A51" s="81">
        <f t="shared" ca="1" si="0"/>
        <v>39091</v>
      </c>
      <c r="B51">
        <f t="shared" ca="1" si="15"/>
        <v>7.8871793746948242</v>
      </c>
      <c r="C51">
        <f t="shared" ca="1" si="15"/>
        <v>4.0781440734863281</v>
      </c>
      <c r="D51">
        <f t="shared" ca="1" si="15"/>
        <v>13.675213813781738</v>
      </c>
      <c r="E51">
        <f t="shared" ca="1" si="15"/>
        <v>-0.27594628930091858</v>
      </c>
      <c r="F51">
        <f t="shared" ca="1" si="15"/>
        <v>7.4393162727355957</v>
      </c>
      <c r="G51">
        <f t="shared" ca="1" si="15"/>
        <v>0.61782664060592651</v>
      </c>
      <c r="H51">
        <f t="shared" ca="1" si="15"/>
        <v>4.76190485060215E-2</v>
      </c>
      <c r="I51">
        <f t="shared" ca="1" si="15"/>
        <v>15</v>
      </c>
      <c r="J51">
        <f t="shared" ca="1" si="6"/>
        <v>1.1359341253103776</v>
      </c>
      <c r="N51">
        <f t="shared" ca="1" si="2"/>
        <v>-2.761794017956813</v>
      </c>
      <c r="O51">
        <f t="shared" ca="1" si="3"/>
        <v>17.761794017956813</v>
      </c>
      <c r="P51">
        <f t="shared" ca="1" si="4"/>
        <v>22.761794017956813</v>
      </c>
      <c r="Q51">
        <f t="shared" ca="1" si="7"/>
        <v>12.761794017956813</v>
      </c>
      <c r="R51">
        <f t="shared" ca="1" si="5"/>
        <v>-1.7094020843505859</v>
      </c>
      <c r="S51">
        <f t="shared" ca="1" si="8"/>
        <v>1.1130859177364012</v>
      </c>
      <c r="T51">
        <f t="shared" ca="1" si="9"/>
        <v>92.292490259189918</v>
      </c>
    </row>
    <row r="52" spans="1:20">
      <c r="A52" s="81">
        <f t="shared" ca="1" si="0"/>
        <v>39091.166666666664</v>
      </c>
      <c r="B52">
        <f t="shared" ca="1" si="15"/>
        <v>7.8803420066833496</v>
      </c>
      <c r="C52">
        <f t="shared" ca="1" si="15"/>
        <v>3.5897436141967773</v>
      </c>
      <c r="D52">
        <f t="shared" ca="1" si="15"/>
        <v>11.965811729431152</v>
      </c>
      <c r="E52">
        <f t="shared" ca="1" si="15"/>
        <v>-0.27106228470802307</v>
      </c>
      <c r="F52">
        <f t="shared" ca="1" si="15"/>
        <v>7.4427351951599121</v>
      </c>
      <c r="G52">
        <f t="shared" ca="1" si="15"/>
        <v>0.59096461534500122</v>
      </c>
      <c r="H52">
        <f t="shared" ca="1" si="15"/>
        <v>4.2735043913125992E-2</v>
      </c>
      <c r="I52">
        <f t="shared" ca="1" si="15"/>
        <v>15</v>
      </c>
      <c r="J52">
        <f t="shared" ca="1" si="6"/>
        <v>1.0779421653527268</v>
      </c>
      <c r="N52">
        <f t="shared" ca="1" si="2"/>
        <v>-2.0592618814134163</v>
      </c>
      <c r="O52">
        <f t="shared" ca="1" si="3"/>
        <v>17.059261881413416</v>
      </c>
      <c r="P52">
        <f t="shared" ca="1" si="4"/>
        <v>22.059261881413416</v>
      </c>
      <c r="Q52">
        <f t="shared" ca="1" si="7"/>
        <v>12.059261881413416</v>
      </c>
      <c r="R52">
        <f t="shared" ca="1" si="5"/>
        <v>-1.5873012542724609</v>
      </c>
      <c r="S52">
        <f t="shared" ca="1" si="8"/>
        <v>1.1407773232388172</v>
      </c>
      <c r="T52">
        <f t="shared" ca="1" si="9"/>
        <v>92.768595140306743</v>
      </c>
    </row>
    <row r="53" spans="1:20">
      <c r="A53" s="81">
        <f t="shared" ca="1" si="0"/>
        <v>39091.333333333336</v>
      </c>
      <c r="B53">
        <f t="shared" ref="B53:I68" ca="1" si="16">INDIRECT(ADDRESS((ROW()-ROW($A$3))/6+rowoffset,B$1+MOD(ROW()-ROW($A$3),6),,,2007))</f>
        <v>7.8632478713989258</v>
      </c>
      <c r="C53">
        <f t="shared" ca="1" si="16"/>
        <v>3.4188034534454346</v>
      </c>
      <c r="D53">
        <f t="shared" ca="1" si="16"/>
        <v>10.378510475158691</v>
      </c>
      <c r="E53">
        <f t="shared" ca="1" si="16"/>
        <v>-0.14896215498447418</v>
      </c>
      <c r="F53">
        <f t="shared" ca="1" si="16"/>
        <v>7.4666666984558105</v>
      </c>
      <c r="G53">
        <f t="shared" ca="1" si="16"/>
        <v>0.56166058778762817</v>
      </c>
      <c r="H53">
        <f t="shared" ca="1" si="15"/>
        <v>4.76190485060215E-2</v>
      </c>
      <c r="I53">
        <f t="shared" ca="1" si="16"/>
        <v>15</v>
      </c>
      <c r="J53">
        <f t="shared" ca="1" si="6"/>
        <v>1.016135027998176</v>
      </c>
      <c r="N53">
        <f t="shared" ca="1" si="2"/>
        <v>-1.3105115323817103</v>
      </c>
      <c r="O53">
        <f t="shared" ca="1" si="3"/>
        <v>16.31051153238171</v>
      </c>
      <c r="P53">
        <f t="shared" ca="1" si="4"/>
        <v>21.31051153238171</v>
      </c>
      <c r="Q53">
        <f t="shared" ca="1" si="7"/>
        <v>11.31051153238171</v>
      </c>
      <c r="R53">
        <f t="shared" ca="1" si="5"/>
        <v>-2.1978025436401367</v>
      </c>
      <c r="S53">
        <f t="shared" ca="1" si="8"/>
        <v>1.0716932367680194</v>
      </c>
      <c r="T53">
        <f t="shared" ca="1" si="9"/>
        <v>91.521739366902679</v>
      </c>
    </row>
    <row r="54" spans="1:20">
      <c r="A54" s="81">
        <f t="shared" ca="1" si="0"/>
        <v>39091.5</v>
      </c>
      <c r="B54">
        <f t="shared" ca="1" si="16"/>
        <v>7.9829058647155762</v>
      </c>
      <c r="C54">
        <f t="shared" ca="1" si="16"/>
        <v>3.1501832008361816</v>
      </c>
      <c r="D54">
        <f t="shared" ca="1" si="16"/>
        <v>8.1807079315185547</v>
      </c>
      <c r="E54">
        <f t="shared" ca="1" si="16"/>
        <v>-0.2222222238779068</v>
      </c>
      <c r="F54">
        <f t="shared" ca="1" si="16"/>
        <v>7.5692305564880371</v>
      </c>
      <c r="G54">
        <f t="shared" ca="1" si="16"/>
        <v>0.5763126015663147</v>
      </c>
      <c r="H54">
        <f t="shared" ca="1" si="15"/>
        <v>5.0061050802469254E-2</v>
      </c>
      <c r="I54">
        <f t="shared" ca="1" si="16"/>
        <v>15</v>
      </c>
      <c r="J54">
        <f t="shared" ca="1" si="6"/>
        <v>0.91279088771151884</v>
      </c>
      <c r="N54">
        <f t="shared" ca="1" si="2"/>
        <v>-5.8569371298613504E-2</v>
      </c>
      <c r="O54">
        <f t="shared" ca="1" si="3"/>
        <v>15.058569371298614</v>
      </c>
      <c r="P54">
        <f t="shared" ca="1" si="4"/>
        <v>20.058569371298614</v>
      </c>
      <c r="Q54">
        <f t="shared" ca="1" si="7"/>
        <v>10.058569371298614</v>
      </c>
      <c r="R54">
        <f t="shared" ca="1" si="5"/>
        <v>-0.36630010604858398</v>
      </c>
      <c r="S54">
        <f t="shared" ca="1" si="8"/>
        <v>1.0611581545128943</v>
      </c>
      <c r="T54">
        <f t="shared" ca="1" si="9"/>
        <v>91.313559574020715</v>
      </c>
    </row>
    <row r="55" spans="1:20">
      <c r="A55" s="81">
        <f t="shared" ca="1" si="0"/>
        <v>39091.666666666664</v>
      </c>
      <c r="B55">
        <f t="shared" ca="1" si="16"/>
        <v>8</v>
      </c>
      <c r="C55">
        <f t="shared" ca="1" si="16"/>
        <v>2.7838828563690186</v>
      </c>
      <c r="D55">
        <f t="shared" ca="1" si="16"/>
        <v>7.8144078254699707</v>
      </c>
      <c r="E55">
        <f t="shared" ca="1" si="16"/>
        <v>-0.24175824224948883</v>
      </c>
      <c r="F55">
        <f t="shared" ca="1" si="16"/>
        <v>7.644444465637207</v>
      </c>
      <c r="G55">
        <f t="shared" ca="1" si="16"/>
        <v>0.54700857400894165</v>
      </c>
      <c r="H55">
        <f t="shared" ca="1" si="15"/>
        <v>4.6398047357797623E-2</v>
      </c>
      <c r="I55">
        <f t="shared" ca="1" si="16"/>
        <v>13</v>
      </c>
      <c r="J55">
        <f t="shared" ca="1" si="6"/>
        <v>0.89289607283826045</v>
      </c>
      <c r="N55">
        <f t="shared" ca="1" si="2"/>
        <v>-1.8175575688133687</v>
      </c>
      <c r="O55">
        <f t="shared" ca="1" si="3"/>
        <v>14.817557568813369</v>
      </c>
      <c r="P55">
        <f t="shared" ca="1" si="4"/>
        <v>19.81755756881337</v>
      </c>
      <c r="Q55">
        <f t="shared" ca="1" si="7"/>
        <v>9.8175575688133687</v>
      </c>
      <c r="R55">
        <f t="shared" ca="1" si="5"/>
        <v>-1.0989012718200684</v>
      </c>
      <c r="S55">
        <f t="shared" ca="1" si="8"/>
        <v>1.071494429834698</v>
      </c>
      <c r="T55">
        <f t="shared" ca="1" si="9"/>
        <v>91.517857386081999</v>
      </c>
    </row>
    <row r="56" spans="1:20">
      <c r="A56" s="81">
        <f t="shared" ca="1" si="0"/>
        <v>39091.833333333336</v>
      </c>
      <c r="B56">
        <f t="shared" ca="1" si="16"/>
        <v>7.9179487228393555</v>
      </c>
      <c r="C56">
        <f t="shared" ca="1" si="16"/>
        <v>2.6617827415466309</v>
      </c>
      <c r="D56">
        <f t="shared" ca="1" si="16"/>
        <v>6.7155065536499023</v>
      </c>
      <c r="E56">
        <f t="shared" ca="1" si="16"/>
        <v>-0.23199023306369781</v>
      </c>
      <c r="F56">
        <f t="shared" ca="1" si="16"/>
        <v>7.5794873237609863</v>
      </c>
      <c r="G56">
        <f t="shared" ca="1" si="16"/>
        <v>0.55921858549118042</v>
      </c>
      <c r="H56">
        <f t="shared" ca="1" si="15"/>
        <v>5.0061050802469254E-2</v>
      </c>
      <c r="I56">
        <f t="shared" ca="1" si="16"/>
        <v>13</v>
      </c>
      <c r="J56">
        <f t="shared" ca="1" si="6"/>
        <v>0.82707877726648094</v>
      </c>
      <c r="N56">
        <f t="shared" ca="1" si="2"/>
        <v>-1.0202269506842896</v>
      </c>
      <c r="O56">
        <f t="shared" ca="1" si="3"/>
        <v>14.02022695068429</v>
      </c>
      <c r="P56">
        <f t="shared" ca="1" si="4"/>
        <v>19.02022695068429</v>
      </c>
      <c r="Q56">
        <f t="shared" ca="1" si="7"/>
        <v>9.0202269506842896</v>
      </c>
      <c r="R56">
        <f t="shared" ca="1" si="5"/>
        <v>-0.61050033569335938</v>
      </c>
      <c r="S56">
        <f t="shared" ca="1" si="8"/>
        <v>1.0480816352556703</v>
      </c>
      <c r="T56">
        <f t="shared" ca="1" si="9"/>
        <v>91.048035222488366</v>
      </c>
    </row>
    <row r="57" spans="1:20">
      <c r="A57" s="81">
        <f t="shared" ca="1" si="0"/>
        <v>39092</v>
      </c>
      <c r="B57">
        <f t="shared" ca="1" si="16"/>
        <v>7.8974356651306152</v>
      </c>
      <c r="C57">
        <f t="shared" ca="1" si="16"/>
        <v>2.4664225578308105</v>
      </c>
      <c r="D57">
        <f t="shared" ca="1" si="16"/>
        <v>6.105006217956543</v>
      </c>
      <c r="E57">
        <f t="shared" ca="1" si="16"/>
        <v>-0.21245421469211578</v>
      </c>
      <c r="F57">
        <f t="shared" ca="1" si="16"/>
        <v>7.5726494789123535</v>
      </c>
      <c r="G57">
        <f t="shared" ca="1" si="16"/>
        <v>0.54212456941604614</v>
      </c>
      <c r="H57">
        <f t="shared" ca="1" si="15"/>
        <v>4.5177046209573746E-2</v>
      </c>
      <c r="I57">
        <f t="shared" ca="1" si="16"/>
        <v>13</v>
      </c>
      <c r="J57">
        <f t="shared" ca="1" si="6"/>
        <v>0.78568611061060478</v>
      </c>
      <c r="N57">
        <f t="shared" ca="1" si="2"/>
        <v>-0.51878367192259667</v>
      </c>
      <c r="O57">
        <f t="shared" ca="1" si="3"/>
        <v>13.518783671922597</v>
      </c>
      <c r="P57">
        <f t="shared" ca="1" si="4"/>
        <v>18.518783671922598</v>
      </c>
      <c r="Q57">
        <f t="shared" ca="1" si="7"/>
        <v>8.5187836719225967</v>
      </c>
      <c r="R57">
        <f t="shared" ca="1" si="5"/>
        <v>0</v>
      </c>
      <c r="S57">
        <f t="shared" ca="1" si="8"/>
        <v>1.0791812579849038</v>
      </c>
      <c r="T57">
        <f t="shared" ca="1" si="9"/>
        <v>91.666666895721676</v>
      </c>
    </row>
    <row r="58" spans="1:20">
      <c r="A58" s="81">
        <f t="shared" ca="1" si="0"/>
        <v>39092.166666666664</v>
      </c>
      <c r="B58">
        <f t="shared" ca="1" si="16"/>
        <v>7.904273509979248</v>
      </c>
      <c r="C58">
        <f t="shared" ca="1" si="16"/>
        <v>2.1001222133636475</v>
      </c>
      <c r="D58">
        <f t="shared" ca="1" si="16"/>
        <v>6.105006217956543</v>
      </c>
      <c r="E58">
        <f t="shared" ca="1" si="16"/>
        <v>-0.20757021009922028</v>
      </c>
      <c r="F58">
        <f t="shared" ca="1" si="16"/>
        <v>7.5863246917724609</v>
      </c>
      <c r="G58">
        <f t="shared" ca="1" si="16"/>
        <v>0.5445665717124939</v>
      </c>
      <c r="H58">
        <f t="shared" ca="1" si="15"/>
        <v>4.3956045061349869E-2</v>
      </c>
      <c r="I58">
        <f t="shared" ca="1" si="16"/>
        <v>13</v>
      </c>
      <c r="J58">
        <f t="shared" ca="1" si="6"/>
        <v>0.78568611061060478</v>
      </c>
      <c r="N58">
        <f t="shared" ca="1" si="2"/>
        <v>-0.51878367192259667</v>
      </c>
      <c r="O58">
        <f t="shared" ca="1" si="3"/>
        <v>13.518783671922597</v>
      </c>
      <c r="P58">
        <f t="shared" ca="1" si="4"/>
        <v>18.518783671922598</v>
      </c>
      <c r="Q58">
        <f t="shared" ca="1" si="7"/>
        <v>8.5187836719225967</v>
      </c>
      <c r="R58">
        <f t="shared" ca="1" si="5"/>
        <v>0</v>
      </c>
      <c r="S58">
        <f t="shared" ca="1" si="8"/>
        <v>1.0930323686732386</v>
      </c>
      <c r="T58">
        <f t="shared" ca="1" si="9"/>
        <v>91.928251320472782</v>
      </c>
    </row>
    <row r="59" spans="1:20">
      <c r="A59" s="81">
        <f t="shared" ca="1" si="0"/>
        <v>39092.333333333336</v>
      </c>
      <c r="B59">
        <f t="shared" ca="1" si="16"/>
        <v>7.9145298004150391</v>
      </c>
      <c r="C59">
        <f t="shared" ca="1" si="16"/>
        <v>1.6117216348648071</v>
      </c>
      <c r="D59">
        <f t="shared" ca="1" si="16"/>
        <v>6.105006217956543</v>
      </c>
      <c r="E59">
        <f t="shared" ca="1" si="16"/>
        <v>-0.20757021009922028</v>
      </c>
      <c r="F59">
        <f t="shared" ca="1" si="16"/>
        <v>7.5897436141967773</v>
      </c>
      <c r="G59">
        <f t="shared" ca="1" si="16"/>
        <v>0.57387059926986694</v>
      </c>
      <c r="H59">
        <f t="shared" ca="1" si="16"/>
        <v>4.3956045061349869E-2</v>
      </c>
      <c r="I59">
        <f t="shared" ca="1" si="16"/>
        <v>13</v>
      </c>
      <c r="J59">
        <f t="shared" ca="1" si="6"/>
        <v>0.78568611061060478</v>
      </c>
      <c r="N59">
        <f t="shared" ca="1" si="2"/>
        <v>-0.51878367192259667</v>
      </c>
      <c r="O59">
        <f t="shared" ca="1" si="3"/>
        <v>13.518783671922597</v>
      </c>
      <c r="P59">
        <f t="shared" ca="1" si="4"/>
        <v>18.518783671922598</v>
      </c>
      <c r="Q59">
        <f t="shared" ca="1" si="7"/>
        <v>8.5187836719225967</v>
      </c>
      <c r="R59">
        <f t="shared" ca="1" si="5"/>
        <v>-0.48840045928955078</v>
      </c>
      <c r="S59">
        <f t="shared" ca="1" si="8"/>
        <v>1.1157953654694954</v>
      </c>
      <c r="T59">
        <f t="shared" ca="1" si="9"/>
        <v>92.340425678319306</v>
      </c>
    </row>
    <row r="60" spans="1:20">
      <c r="A60" s="81">
        <f t="shared" ca="1" si="0"/>
        <v>39092.5</v>
      </c>
      <c r="B60">
        <f t="shared" ca="1" si="16"/>
        <v>8.1743593215942383</v>
      </c>
      <c r="C60">
        <f t="shared" ca="1" si="16"/>
        <v>1.4896215200424194</v>
      </c>
      <c r="D60">
        <f t="shared" ca="1" si="16"/>
        <v>5.6166057586669922</v>
      </c>
      <c r="E60">
        <f t="shared" ca="1" si="16"/>
        <v>-0.20268620550632477</v>
      </c>
      <c r="F60">
        <f t="shared" ca="1" si="16"/>
        <v>7.7572650909423828</v>
      </c>
      <c r="G60">
        <f t="shared" ca="1" si="16"/>
        <v>0.55921858549118042</v>
      </c>
      <c r="H60">
        <f t="shared" ca="1" si="16"/>
        <v>4.0293041616678238E-2</v>
      </c>
      <c r="I60">
        <f t="shared" ca="1" si="16"/>
        <v>13</v>
      </c>
      <c r="J60">
        <f t="shared" ca="1" si="6"/>
        <v>0.74947394090580988</v>
      </c>
      <c r="N60">
        <f t="shared" ca="1" si="2"/>
        <v>-8.0098499526981115E-2</v>
      </c>
      <c r="O60">
        <f t="shared" ca="1" si="3"/>
        <v>13.080098499526981</v>
      </c>
      <c r="P60">
        <f t="shared" ca="1" si="4"/>
        <v>18.080098499526983</v>
      </c>
      <c r="Q60">
        <f t="shared" ca="1" si="7"/>
        <v>8.0800984995269811</v>
      </c>
      <c r="R60">
        <f t="shared" ca="1" si="5"/>
        <v>-0.1221003532409668</v>
      </c>
      <c r="S60">
        <f t="shared" ca="1" si="8"/>
        <v>1.142351544262852</v>
      </c>
      <c r="T60">
        <f t="shared" ca="1" si="9"/>
        <v>92.794759927142351</v>
      </c>
    </row>
    <row r="61" spans="1:20">
      <c r="A61" s="81">
        <f t="shared" ca="1" si="0"/>
        <v>39092.666666666664</v>
      </c>
      <c r="B61">
        <f t="shared" ca="1" si="16"/>
        <v>8.3316240310668945</v>
      </c>
      <c r="C61">
        <f t="shared" ca="1" si="16"/>
        <v>1.6117216348648071</v>
      </c>
      <c r="D61">
        <f t="shared" ca="1" si="16"/>
        <v>5.4945054054260254</v>
      </c>
      <c r="E61">
        <f t="shared" ca="1" si="16"/>
        <v>-0.19780220091342926</v>
      </c>
      <c r="F61">
        <f t="shared" ca="1" si="16"/>
        <v>7.8769230842590332</v>
      </c>
      <c r="G61">
        <f t="shared" ca="1" si="16"/>
        <v>0.5128205418586731</v>
      </c>
      <c r="H61">
        <f t="shared" ca="1" si="16"/>
        <v>4.6398047357797623E-2</v>
      </c>
      <c r="I61">
        <f t="shared" ca="1" si="16"/>
        <v>13</v>
      </c>
      <c r="J61">
        <f t="shared" ca="1" si="6"/>
        <v>0.73992860497394175</v>
      </c>
      <c r="N61">
        <f t="shared" ca="1" si="2"/>
        <v>3.5536585942397281E-2</v>
      </c>
      <c r="O61">
        <f t="shared" ca="1" si="3"/>
        <v>12.964463414057603</v>
      </c>
      <c r="P61">
        <f t="shared" ca="1" si="4"/>
        <v>17.964463414057604</v>
      </c>
      <c r="Q61">
        <f t="shared" ca="1" si="7"/>
        <v>7.9644634140576027</v>
      </c>
      <c r="R61">
        <f t="shared" ca="1" si="5"/>
        <v>0</v>
      </c>
      <c r="S61">
        <f t="shared" ca="1" si="8"/>
        <v>1.0434657093893067</v>
      </c>
      <c r="T61">
        <f t="shared" ca="1" si="9"/>
        <v>90.952381277545555</v>
      </c>
    </row>
    <row r="62" spans="1:20">
      <c r="A62" s="81">
        <f t="shared" ca="1" si="0"/>
        <v>39092.833333333336</v>
      </c>
      <c r="B62">
        <f t="shared" ca="1" si="16"/>
        <v>8.020512580871582</v>
      </c>
      <c r="C62">
        <f t="shared" ca="1" si="16"/>
        <v>0.63492065668106079</v>
      </c>
      <c r="D62">
        <f t="shared" ca="1" si="16"/>
        <v>5.4945054054260254</v>
      </c>
      <c r="E62">
        <f t="shared" ca="1" si="16"/>
        <v>-0.19780220091342926</v>
      </c>
      <c r="F62">
        <f t="shared" ca="1" si="16"/>
        <v>7.6170940399169922</v>
      </c>
      <c r="G62">
        <f t="shared" ca="1" si="16"/>
        <v>0.51526254415512085</v>
      </c>
      <c r="H62">
        <f t="shared" ca="1" si="16"/>
        <v>4.5177046209573746E-2</v>
      </c>
      <c r="I62">
        <f t="shared" ca="1" si="16"/>
        <v>13</v>
      </c>
      <c r="J62">
        <f t="shared" ca="1" si="6"/>
        <v>0.73992860497394175</v>
      </c>
      <c r="N62">
        <f t="shared" ca="1" si="2"/>
        <v>3.5536585942397281E-2</v>
      </c>
      <c r="O62">
        <f t="shared" ca="1" si="3"/>
        <v>12.964463414057603</v>
      </c>
      <c r="P62">
        <f t="shared" ca="1" si="4"/>
        <v>17.964463414057604</v>
      </c>
      <c r="Q62">
        <f t="shared" ca="1" si="7"/>
        <v>7.9644634140576027</v>
      </c>
      <c r="R62">
        <f t="shared" ca="1" si="5"/>
        <v>0.1221003532409668</v>
      </c>
      <c r="S62">
        <f t="shared" ca="1" si="8"/>
        <v>1.0571107413212482</v>
      </c>
      <c r="T62">
        <f t="shared" ca="1" si="9"/>
        <v>91.232227779403047</v>
      </c>
    </row>
    <row r="63" spans="1:20">
      <c r="A63" s="81">
        <f t="shared" ca="1" si="0"/>
        <v>39093</v>
      </c>
      <c r="B63">
        <f t="shared" ref="B63:I78" ca="1" si="17">INDIRECT(ADDRESS((ROW()-ROW($A$3))/6+rowoffset,B$1+MOD(ROW()-ROW($A$3),6),,,2007))</f>
        <v>7.9589743614196777</v>
      </c>
      <c r="C63">
        <f t="shared" ca="1" si="17"/>
        <v>0.26862028241157532</v>
      </c>
      <c r="D63">
        <f t="shared" ca="1" si="17"/>
        <v>5.6166057586669922</v>
      </c>
      <c r="E63">
        <f t="shared" ca="1" si="17"/>
        <v>-0.18803419172763824</v>
      </c>
      <c r="F63">
        <f t="shared" ca="1" si="17"/>
        <v>7.5726494789123535</v>
      </c>
      <c r="G63">
        <f t="shared" ca="1" si="17"/>
        <v>0.56410259008407593</v>
      </c>
      <c r="H63">
        <f t="shared" ca="1" si="16"/>
        <v>4.1514042764902115E-2</v>
      </c>
      <c r="I63">
        <f t="shared" ca="1" si="17"/>
        <v>13</v>
      </c>
      <c r="J63">
        <f t="shared" ca="1" si="6"/>
        <v>0.74947394090580988</v>
      </c>
      <c r="N63">
        <f t="shared" ca="1" si="2"/>
        <v>-8.0098499526981115E-2</v>
      </c>
      <c r="O63">
        <f t="shared" ca="1" si="3"/>
        <v>13.080098499526981</v>
      </c>
      <c r="P63">
        <f t="shared" ca="1" si="4"/>
        <v>18.080098499526983</v>
      </c>
      <c r="Q63">
        <f t="shared" ca="1" si="7"/>
        <v>8.0800984995269811</v>
      </c>
      <c r="R63">
        <f t="shared" ca="1" si="5"/>
        <v>1.3431010246276855</v>
      </c>
      <c r="S63">
        <f t="shared" ca="1" si="8"/>
        <v>1.1331630654309262</v>
      </c>
      <c r="T63">
        <f t="shared" ca="1" si="9"/>
        <v>92.640692757905143</v>
      </c>
    </row>
    <row r="64" spans="1:20">
      <c r="A64" s="81">
        <f t="shared" ca="1" si="0"/>
        <v>39093.166666666664</v>
      </c>
      <c r="B64">
        <f t="shared" ca="1" si="17"/>
        <v>7.9487180709838867</v>
      </c>
      <c r="C64">
        <f t="shared" ca="1" si="17"/>
        <v>0.14652015268802643</v>
      </c>
      <c r="D64">
        <f t="shared" ca="1" si="17"/>
        <v>6.9597067832946777</v>
      </c>
      <c r="E64">
        <f t="shared" ca="1" si="17"/>
        <v>-0.14407815039157867</v>
      </c>
      <c r="F64">
        <f t="shared" ca="1" si="17"/>
        <v>7.5931625366210938</v>
      </c>
      <c r="G64">
        <f t="shared" ca="1" si="17"/>
        <v>0.59584861993789673</v>
      </c>
      <c r="H64">
        <f t="shared" ca="1" si="16"/>
        <v>4.0293041616678238E-2</v>
      </c>
      <c r="I64">
        <f t="shared" ca="1" si="17"/>
        <v>13</v>
      </c>
      <c r="J64">
        <f t="shared" ca="1" si="6"/>
        <v>0.84259094290372416</v>
      </c>
      <c r="N64">
        <f t="shared" ca="1" si="2"/>
        <v>-1.2081460152495467</v>
      </c>
      <c r="O64">
        <f t="shared" ca="1" si="3"/>
        <v>14.208146015249547</v>
      </c>
      <c r="P64">
        <f t="shared" ca="1" si="4"/>
        <v>19.208146015249547</v>
      </c>
      <c r="Q64">
        <f t="shared" ca="1" si="7"/>
        <v>9.2081460152495467</v>
      </c>
      <c r="R64">
        <f t="shared" ca="1" si="5"/>
        <v>-0.85470056533813477</v>
      </c>
      <c r="S64">
        <f t="shared" ca="1" si="8"/>
        <v>1.1699058854160254</v>
      </c>
      <c r="T64">
        <f t="shared" ca="1" si="9"/>
        <v>93.237704969279307</v>
      </c>
    </row>
    <row r="65" spans="1:20">
      <c r="A65" s="81">
        <f t="shared" ca="1" si="0"/>
        <v>39093.333333333336</v>
      </c>
      <c r="B65">
        <f t="shared" ca="1" si="17"/>
        <v>7.9384613037109375</v>
      </c>
      <c r="C65">
        <f t="shared" ca="1" si="17"/>
        <v>0.68376070261001587</v>
      </c>
      <c r="D65">
        <f t="shared" ca="1" si="17"/>
        <v>6.105006217956543</v>
      </c>
      <c r="E65">
        <f t="shared" ca="1" si="17"/>
        <v>-0.14896215498447418</v>
      </c>
      <c r="F65">
        <f t="shared" ca="1" si="17"/>
        <v>7.5829057693481445</v>
      </c>
      <c r="G65">
        <f t="shared" ca="1" si="17"/>
        <v>0.62026864290237427</v>
      </c>
      <c r="H65">
        <f t="shared" ca="1" si="16"/>
        <v>4.2735043913125992E-2</v>
      </c>
      <c r="I65">
        <f t="shared" ca="1" si="17"/>
        <v>13</v>
      </c>
      <c r="J65">
        <f t="shared" ca="1" si="6"/>
        <v>0.78568611061060478</v>
      </c>
      <c r="N65">
        <f t="shared" ca="1" si="2"/>
        <v>-0.51878367192259667</v>
      </c>
      <c r="O65">
        <f t="shared" ca="1" si="3"/>
        <v>13.518783671922597</v>
      </c>
      <c r="P65">
        <f t="shared" ca="1" si="4"/>
        <v>18.518783671922598</v>
      </c>
      <c r="Q65">
        <f t="shared" ca="1" si="7"/>
        <v>8.5187836719225967</v>
      </c>
      <c r="R65">
        <f t="shared" ca="1" si="5"/>
        <v>-0.73260068893432617</v>
      </c>
      <c r="S65">
        <f t="shared" ca="1" si="8"/>
        <v>1.1617956718088953</v>
      </c>
      <c r="T65">
        <f t="shared" ca="1" si="9"/>
        <v>93.110236281950478</v>
      </c>
    </row>
    <row r="66" spans="1:20">
      <c r="A66" s="81">
        <f t="shared" ca="1" si="0"/>
        <v>39093.5</v>
      </c>
      <c r="B66">
        <f t="shared" ca="1" si="17"/>
        <v>8.0034189224243164</v>
      </c>
      <c r="C66">
        <f t="shared" ca="1" si="17"/>
        <v>2.4420024827122688E-2</v>
      </c>
      <c r="D66">
        <f t="shared" ca="1" si="17"/>
        <v>5.3724055290222168</v>
      </c>
      <c r="E66">
        <f t="shared" ca="1" si="17"/>
        <v>-0.13431014120578766</v>
      </c>
      <c r="F66">
        <f t="shared" ca="1" si="17"/>
        <v>7.6957263946533203</v>
      </c>
      <c r="G66">
        <f t="shared" ca="1" si="17"/>
        <v>0.79609280824661255</v>
      </c>
      <c r="H66">
        <f t="shared" ca="1" si="16"/>
        <v>4.0293041616678238E-2</v>
      </c>
      <c r="I66">
        <f t="shared" ca="1" si="17"/>
        <v>15</v>
      </c>
      <c r="J66">
        <f t="shared" ca="1" si="6"/>
        <v>0.7301687873863606</v>
      </c>
      <c r="N66">
        <f t="shared" ca="1" si="2"/>
        <v>2.1537699670366788</v>
      </c>
      <c r="O66">
        <f t="shared" ca="1" si="3"/>
        <v>12.846230032963321</v>
      </c>
      <c r="P66">
        <f t="shared" ca="1" si="4"/>
        <v>17.846230032963319</v>
      </c>
      <c r="Q66">
        <f t="shared" ca="1" si="7"/>
        <v>7.8462300329633212</v>
      </c>
      <c r="R66">
        <f t="shared" ca="1" si="5"/>
        <v>0.73260068893432617</v>
      </c>
      <c r="S66">
        <f t="shared" ca="1" si="8"/>
        <v>1.295733648217636</v>
      </c>
      <c r="T66">
        <f t="shared" ca="1" si="9"/>
        <v>94.938650217752468</v>
      </c>
    </row>
    <row r="67" spans="1:20">
      <c r="A67" s="81">
        <f t="shared" ref="A67:A130" ca="1" si="18">INDIRECT(ADDRESS((ROW()-ROW($A$3))/6+rowoffset,1,,,2007))+MOD(ROW()-ROW($A$3),6)*4/24</f>
        <v>39093.666666666664</v>
      </c>
      <c r="B67">
        <f t="shared" ca="1" si="17"/>
        <v>8.1162395477294922</v>
      </c>
      <c r="C67">
        <f t="shared" ca="1" si="17"/>
        <v>0.5128205418586731</v>
      </c>
      <c r="D67">
        <f t="shared" ca="1" si="17"/>
        <v>6.105006217956543</v>
      </c>
      <c r="E67">
        <f t="shared" ca="1" si="17"/>
        <v>-0.13431014120578766</v>
      </c>
      <c r="F67">
        <f t="shared" ca="1" si="17"/>
        <v>7.7538461685180664</v>
      </c>
      <c r="G67">
        <f t="shared" ca="1" si="17"/>
        <v>0.62515264749526978</v>
      </c>
      <c r="H67">
        <f t="shared" ca="1" si="16"/>
        <v>4.3956045061349869E-2</v>
      </c>
      <c r="I67">
        <f t="shared" ca="1" si="17"/>
        <v>15</v>
      </c>
      <c r="J67">
        <f t="shared" ca="1" si="6"/>
        <v>0.78568611061060478</v>
      </c>
      <c r="N67">
        <f t="shared" ref="N67:N130" ca="1" si="19">I67-(a+(b*(J67)))</f>
        <v>1.4812163280774033</v>
      </c>
      <c r="O67">
        <f t="shared" ref="O67:O130" ca="1" si="20">a+b*LOG(D67)</f>
        <v>13.518783671922597</v>
      </c>
      <c r="P67">
        <f t="shared" ref="P67:P130" ca="1" si="21">O67+P$1</f>
        <v>18.518783671922598</v>
      </c>
      <c r="Q67">
        <f t="shared" ca="1" si="7"/>
        <v>8.5187836719225967</v>
      </c>
      <c r="R67">
        <f t="shared" ref="R67:R130" ca="1" si="22">D68-D67</f>
        <v>-0.1221003532409668</v>
      </c>
      <c r="S67">
        <f t="shared" ca="1" si="8"/>
        <v>1.1529674648093697</v>
      </c>
      <c r="T67">
        <f t="shared" ca="1" si="9"/>
        <v>92.968750074487616</v>
      </c>
    </row>
    <row r="68" spans="1:20">
      <c r="A68" s="81">
        <f t="shared" ca="1" si="18"/>
        <v>39093.833333333336</v>
      </c>
      <c r="B68">
        <f t="shared" ca="1" si="17"/>
        <v>8.2735042572021484</v>
      </c>
      <c r="C68">
        <f t="shared" ca="1" si="17"/>
        <v>0.3174603283405304</v>
      </c>
      <c r="D68">
        <f t="shared" ca="1" si="17"/>
        <v>5.9829058647155762</v>
      </c>
      <c r="E68">
        <f t="shared" ca="1" si="17"/>
        <v>-0.11477411538362503</v>
      </c>
      <c r="F68">
        <f t="shared" ca="1" si="17"/>
        <v>7.6615386009216309</v>
      </c>
      <c r="G68">
        <f t="shared" ca="1" si="17"/>
        <v>0.56410259008407593</v>
      </c>
      <c r="H68">
        <f t="shared" ca="1" si="16"/>
        <v>4.0293041616678238E-2</v>
      </c>
      <c r="I68">
        <f t="shared" ca="1" si="17"/>
        <v>12</v>
      </c>
      <c r="J68">
        <f t="shared" ref="J68:J131" ca="1" si="23">LOG(D68)</f>
        <v>0.77691216968874555</v>
      </c>
      <c r="N68">
        <f t="shared" ca="1" si="19"/>
        <v>-1.4124934988323847</v>
      </c>
      <c r="O68">
        <f t="shared" ca="1" si="20"/>
        <v>13.412493498832385</v>
      </c>
      <c r="P68">
        <f t="shared" ca="1" si="21"/>
        <v>18.412493498832383</v>
      </c>
      <c r="Q68">
        <f t="shared" ref="Q68:Q131" ca="1" si="24">O68+Q$1</f>
        <v>8.4124934988323847</v>
      </c>
      <c r="R68">
        <f t="shared" ca="1" si="22"/>
        <v>-0.61050033569335938</v>
      </c>
      <c r="S68">
        <f t="shared" ref="S68:S131" ca="1" si="25">-LOG(H68/G68)</f>
        <v>1.1461280414143331</v>
      </c>
      <c r="T68">
        <f t="shared" ref="T68:T131" ca="1" si="26">(1-10^(-S68))*100</f>
        <v>92.857142951484633</v>
      </c>
    </row>
    <row r="69" spans="1:20">
      <c r="A69" s="81">
        <f t="shared" ca="1" si="18"/>
        <v>39094</v>
      </c>
      <c r="B69">
        <f t="shared" ca="1" si="17"/>
        <v>9.7777776718139648</v>
      </c>
      <c r="C69">
        <f t="shared" ca="1" si="17"/>
        <v>7.3260076344013214E-2</v>
      </c>
      <c r="D69">
        <f t="shared" ca="1" si="17"/>
        <v>5.3724055290222168</v>
      </c>
      <c r="E69">
        <f t="shared" ca="1" si="17"/>
        <v>-0.17338217794895172</v>
      </c>
      <c r="F69">
        <f t="shared" ca="1" si="17"/>
        <v>7.6034188270568848</v>
      </c>
      <c r="G69">
        <f t="shared" ca="1" si="17"/>
        <v>0.63736265897750854</v>
      </c>
      <c r="H69">
        <f t="shared" ca="1" si="17"/>
        <v>3.7851039320230484E-2</v>
      </c>
      <c r="I69">
        <f t="shared" ca="1" si="17"/>
        <v>11</v>
      </c>
      <c r="J69">
        <f t="shared" ca="1" si="23"/>
        <v>0.7301687873863606</v>
      </c>
      <c r="N69">
        <f t="shared" ca="1" si="19"/>
        <v>-1.8462300329633212</v>
      </c>
      <c r="O69">
        <f t="shared" ca="1" si="20"/>
        <v>12.846230032963321</v>
      </c>
      <c r="P69">
        <f t="shared" ca="1" si="21"/>
        <v>17.846230032963319</v>
      </c>
      <c r="Q69">
        <f t="shared" ca="1" si="24"/>
        <v>7.8462300329633212</v>
      </c>
      <c r="R69">
        <f t="shared" ca="1" si="22"/>
        <v>0</v>
      </c>
      <c r="S69">
        <f t="shared" ca="1" si="25"/>
        <v>1.2263088070390198</v>
      </c>
      <c r="T69">
        <f t="shared" ca="1" si="26"/>
        <v>94.061302652880059</v>
      </c>
    </row>
    <row r="70" spans="1:20">
      <c r="A70" s="81">
        <f t="shared" ca="1" si="18"/>
        <v>39094.166666666664</v>
      </c>
      <c r="B70">
        <f t="shared" ca="1" si="17"/>
        <v>8.5504274368286133</v>
      </c>
      <c r="C70">
        <f t="shared" ca="1" si="17"/>
        <v>0.3174603283405304</v>
      </c>
      <c r="D70">
        <f t="shared" ca="1" si="17"/>
        <v>5.3724055290222168</v>
      </c>
      <c r="E70">
        <f t="shared" ca="1" si="17"/>
        <v>-0.17338217794895172</v>
      </c>
      <c r="F70">
        <f t="shared" ca="1" si="17"/>
        <v>7.6239314079284668</v>
      </c>
      <c r="G70">
        <f t="shared" ca="1" si="17"/>
        <v>0.67399269342422485</v>
      </c>
      <c r="H70">
        <f t="shared" ca="1" si="17"/>
        <v>4.2735043913125992E-2</v>
      </c>
      <c r="I70">
        <f t="shared" ca="1" si="17"/>
        <v>11</v>
      </c>
      <c r="J70">
        <f t="shared" ca="1" si="23"/>
        <v>0.7301687873863606</v>
      </c>
      <c r="N70">
        <f t="shared" ca="1" si="19"/>
        <v>-1.8462300329633212</v>
      </c>
      <c r="O70">
        <f t="shared" ca="1" si="20"/>
        <v>12.846230032963321</v>
      </c>
      <c r="P70">
        <f t="shared" ca="1" si="21"/>
        <v>17.846230032963319</v>
      </c>
      <c r="Q70">
        <f t="shared" ca="1" si="24"/>
        <v>7.8462300329633212</v>
      </c>
      <c r="R70">
        <f t="shared" ca="1" si="22"/>
        <v>0.12209987640380859</v>
      </c>
      <c r="S70">
        <f t="shared" ca="1" si="25"/>
        <v>1.1978710339275933</v>
      </c>
      <c r="T70">
        <f t="shared" ca="1" si="26"/>
        <v>93.659420297865509</v>
      </c>
    </row>
    <row r="71" spans="1:20">
      <c r="A71" s="81">
        <f t="shared" ca="1" si="18"/>
        <v>39094.333333333336</v>
      </c>
      <c r="B71">
        <f t="shared" ca="1" si="17"/>
        <v>9.3504276275634766</v>
      </c>
      <c r="C71">
        <f t="shared" ca="1" si="17"/>
        <v>0.43956044316291809</v>
      </c>
      <c r="D71">
        <f t="shared" ca="1" si="17"/>
        <v>5.4945054054260254</v>
      </c>
      <c r="E71">
        <f t="shared" ca="1" si="17"/>
        <v>-0.17338217794895172</v>
      </c>
      <c r="F71">
        <f t="shared" ca="1" si="17"/>
        <v>7.5760684013366699</v>
      </c>
      <c r="G71">
        <f t="shared" ca="1" si="17"/>
        <v>0.67399269342422485</v>
      </c>
      <c r="H71">
        <f t="shared" ca="1" si="17"/>
        <v>4.0293041616678238E-2</v>
      </c>
      <c r="I71">
        <f t="shared" ca="1" si="17"/>
        <v>11</v>
      </c>
      <c r="J71">
        <f t="shared" ca="1" si="23"/>
        <v>0.73992860497394175</v>
      </c>
      <c r="N71">
        <f t="shared" ca="1" si="19"/>
        <v>-1.9644634140576027</v>
      </c>
      <c r="O71">
        <f t="shared" ca="1" si="20"/>
        <v>12.964463414057603</v>
      </c>
      <c r="P71">
        <f t="shared" ca="1" si="21"/>
        <v>17.964463414057604</v>
      </c>
      <c r="Q71">
        <f t="shared" ca="1" si="24"/>
        <v>7.9644634140576027</v>
      </c>
      <c r="R71">
        <f t="shared" ca="1" si="22"/>
        <v>0</v>
      </c>
      <c r="S71">
        <f t="shared" ca="1" si="25"/>
        <v>1.2234251361055433</v>
      </c>
      <c r="T71">
        <f t="shared" ca="1" si="26"/>
        <v>94.021739106403487</v>
      </c>
    </row>
    <row r="72" spans="1:20">
      <c r="A72" s="81">
        <f t="shared" ca="1" si="18"/>
        <v>39094.5</v>
      </c>
      <c r="B72">
        <f t="shared" ca="1" si="17"/>
        <v>8.5094013214111328</v>
      </c>
      <c r="C72">
        <f t="shared" ca="1" si="17"/>
        <v>0.92796093225479126</v>
      </c>
      <c r="D72">
        <f t="shared" ca="1" si="17"/>
        <v>5.4945054054260254</v>
      </c>
      <c r="E72">
        <f t="shared" ca="1" si="17"/>
        <v>-0.20268620550632477</v>
      </c>
      <c r="F72">
        <f t="shared" ca="1" si="17"/>
        <v>7.6888890266418457</v>
      </c>
      <c r="G72">
        <f t="shared" ca="1" si="17"/>
        <v>0.62759464979171753</v>
      </c>
      <c r="H72">
        <f t="shared" ca="1" si="17"/>
        <v>4.2735043913125992E-2</v>
      </c>
      <c r="I72">
        <f t="shared" ca="1" si="17"/>
        <v>11</v>
      </c>
      <c r="J72">
        <f t="shared" ca="1" si="23"/>
        <v>0.73992860497394175</v>
      </c>
      <c r="N72">
        <f t="shared" ca="1" si="19"/>
        <v>-1.9644634140576027</v>
      </c>
      <c r="O72">
        <f t="shared" ca="1" si="20"/>
        <v>12.964463414057603</v>
      </c>
      <c r="P72">
        <f t="shared" ca="1" si="21"/>
        <v>17.964463414057604</v>
      </c>
      <c r="Q72">
        <f t="shared" ca="1" si="24"/>
        <v>7.9644634140576027</v>
      </c>
      <c r="R72">
        <f t="shared" ca="1" si="22"/>
        <v>0.48840045928955078</v>
      </c>
      <c r="S72">
        <f t="shared" ca="1" si="25"/>
        <v>1.1668950780330904</v>
      </c>
      <c r="T72">
        <f t="shared" ca="1" si="26"/>
        <v>93.190661531721375</v>
      </c>
    </row>
    <row r="73" spans="1:20">
      <c r="A73" s="81">
        <f t="shared" ca="1" si="18"/>
        <v>39094.666666666664</v>
      </c>
      <c r="B73">
        <f t="shared" ref="B73:I88" ca="1" si="27">INDIRECT(ADDRESS((ROW()-ROW($A$3))/6+rowoffset,B$1+MOD(ROW()-ROW($A$3),6),,,2007))</f>
        <v>9.3128204345703125</v>
      </c>
      <c r="C73">
        <f t="shared" ca="1" si="27"/>
        <v>1.5384615659713745</v>
      </c>
      <c r="D73">
        <f t="shared" ca="1" si="27"/>
        <v>5.9829058647155762</v>
      </c>
      <c r="E73">
        <f t="shared" ca="1" si="27"/>
        <v>-0.20268620550632477</v>
      </c>
      <c r="F73">
        <f t="shared" ca="1" si="27"/>
        <v>7.7675213813781738</v>
      </c>
      <c r="G73">
        <f t="shared" ca="1" si="27"/>
        <v>0.66910868883132935</v>
      </c>
      <c r="H73">
        <f t="shared" ca="1" si="17"/>
        <v>4.0293041616678238E-2</v>
      </c>
      <c r="I73">
        <f t="shared" ca="1" si="27"/>
        <v>11</v>
      </c>
      <c r="J73">
        <f t="shared" ca="1" si="23"/>
        <v>0.77691216968874555</v>
      </c>
      <c r="N73">
        <f t="shared" ca="1" si="19"/>
        <v>-2.4124934988323847</v>
      </c>
      <c r="O73">
        <f t="shared" ca="1" si="20"/>
        <v>13.412493498832385</v>
      </c>
      <c r="P73">
        <f t="shared" ca="1" si="21"/>
        <v>18.412493498832383</v>
      </c>
      <c r="Q73">
        <f t="shared" ca="1" si="24"/>
        <v>8.4124934988323847</v>
      </c>
      <c r="R73">
        <f t="shared" ca="1" si="22"/>
        <v>0.85470104217529297</v>
      </c>
      <c r="S73">
        <f t="shared" ca="1" si="25"/>
        <v>1.2202666171410559</v>
      </c>
      <c r="T73">
        <f t="shared" ca="1" si="26"/>
        <v>93.978102169461536</v>
      </c>
    </row>
    <row r="74" spans="1:20">
      <c r="A74" s="81">
        <f t="shared" ca="1" si="18"/>
        <v>39094.833333333336</v>
      </c>
      <c r="B74">
        <f t="shared" ca="1" si="27"/>
        <v>9.6991453170776367</v>
      </c>
      <c r="C74">
        <f t="shared" ca="1" si="27"/>
        <v>2.0268621444702148</v>
      </c>
      <c r="D74">
        <f t="shared" ca="1" si="27"/>
        <v>6.8376069068908691</v>
      </c>
      <c r="E74">
        <f t="shared" ca="1" si="27"/>
        <v>-0.19291819632053375</v>
      </c>
      <c r="F74">
        <f t="shared" ca="1" si="27"/>
        <v>7.654700756072998</v>
      </c>
      <c r="G74">
        <f t="shared" ca="1" si="27"/>
        <v>0.71794873476028442</v>
      </c>
      <c r="H74">
        <f t="shared" ca="1" si="17"/>
        <v>3.9072040468454361E-2</v>
      </c>
      <c r="I74">
        <f t="shared" ca="1" si="27"/>
        <v>11</v>
      </c>
      <c r="J74">
        <f t="shared" ca="1" si="23"/>
        <v>0.83490412964639649</v>
      </c>
      <c r="N74">
        <f t="shared" ca="1" si="19"/>
        <v>-3.1150256353757833</v>
      </c>
      <c r="O74">
        <f t="shared" ca="1" si="20"/>
        <v>14.115025635375783</v>
      </c>
      <c r="P74">
        <f t="shared" ca="1" si="21"/>
        <v>19.115025635375783</v>
      </c>
      <c r="Q74">
        <f t="shared" ca="1" si="24"/>
        <v>9.1150256353757833</v>
      </c>
      <c r="R74">
        <f t="shared" ca="1" si="22"/>
        <v>-1.4652013778686523</v>
      </c>
      <c r="S74">
        <f t="shared" ca="1" si="25"/>
        <v>1.2642273424042509</v>
      </c>
      <c r="T74">
        <f t="shared" ca="1" si="26"/>
        <v>94.557823062185619</v>
      </c>
    </row>
    <row r="75" spans="1:20">
      <c r="A75" s="81">
        <f t="shared" ca="1" si="18"/>
        <v>39095</v>
      </c>
      <c r="B75">
        <f t="shared" ca="1" si="27"/>
        <v>9.3299140930175781</v>
      </c>
      <c r="C75">
        <f t="shared" ca="1" si="27"/>
        <v>2.3931624889373779</v>
      </c>
      <c r="D75">
        <f t="shared" ca="1" si="27"/>
        <v>5.3724055290222168</v>
      </c>
      <c r="E75">
        <f t="shared" ca="1" si="27"/>
        <v>-0.18803419172763824</v>
      </c>
      <c r="F75">
        <f t="shared" ca="1" si="27"/>
        <v>7.6068377494812012</v>
      </c>
      <c r="G75">
        <f t="shared" ca="1" si="27"/>
        <v>0.77655678987503052</v>
      </c>
      <c r="H75">
        <f t="shared" ca="1" si="17"/>
        <v>4.1514042764902115E-2</v>
      </c>
      <c r="I75">
        <f t="shared" ca="1" si="27"/>
        <v>11</v>
      </c>
      <c r="J75">
        <f t="shared" ca="1" si="23"/>
        <v>0.7301687873863606</v>
      </c>
      <c r="N75">
        <f t="shared" ca="1" si="19"/>
        <v>-1.8462300329633212</v>
      </c>
      <c r="O75">
        <f t="shared" ca="1" si="20"/>
        <v>12.846230032963321</v>
      </c>
      <c r="P75">
        <f t="shared" ca="1" si="21"/>
        <v>17.846230032963319</v>
      </c>
      <c r="Q75">
        <f t="shared" ca="1" si="24"/>
        <v>7.8462300329633212</v>
      </c>
      <c r="R75">
        <f t="shared" ca="1" si="22"/>
        <v>-0.61050081253051758</v>
      </c>
      <c r="S75">
        <f t="shared" ca="1" si="25"/>
        <v>1.2719781929687424</v>
      </c>
      <c r="T75">
        <f t="shared" ca="1" si="26"/>
        <v>94.654087980921148</v>
      </c>
    </row>
    <row r="76" spans="1:20">
      <c r="A76" s="81">
        <f t="shared" ca="1" si="18"/>
        <v>39095.166666666664</v>
      </c>
      <c r="B76">
        <f t="shared" ca="1" si="27"/>
        <v>10.071794509887695</v>
      </c>
      <c r="C76">
        <f t="shared" ca="1" si="27"/>
        <v>2.7350428104400635</v>
      </c>
      <c r="D76">
        <f t="shared" ca="1" si="27"/>
        <v>4.7619047164916992</v>
      </c>
      <c r="E76">
        <f t="shared" ca="1" si="27"/>
        <v>-0.18315018713474274</v>
      </c>
      <c r="F76">
        <f t="shared" ca="1" si="27"/>
        <v>7.5999999046325684</v>
      </c>
      <c r="G76">
        <f t="shared" ca="1" si="27"/>
        <v>0.7985348105430603</v>
      </c>
      <c r="H76">
        <f t="shared" ca="1" si="17"/>
        <v>4.2735043913125992E-2</v>
      </c>
      <c r="I76">
        <f t="shared" ca="1" si="27"/>
        <v>11</v>
      </c>
      <c r="J76">
        <f t="shared" ca="1" si="23"/>
        <v>0.67778070112432576</v>
      </c>
      <c r="N76">
        <f t="shared" ca="1" si="19"/>
        <v>-1.2115849166754113</v>
      </c>
      <c r="O76">
        <f t="shared" ca="1" si="20"/>
        <v>12.211584916675411</v>
      </c>
      <c r="P76">
        <f t="shared" ca="1" si="21"/>
        <v>17.211584916675413</v>
      </c>
      <c r="Q76">
        <f t="shared" ca="1" si="24"/>
        <v>7.2115849166754113</v>
      </c>
      <c r="R76">
        <f t="shared" ca="1" si="22"/>
        <v>4.1514043807983398</v>
      </c>
      <c r="S76">
        <f t="shared" ca="1" si="25"/>
        <v>1.2715096985325949</v>
      </c>
      <c r="T76">
        <f t="shared" ca="1" si="26"/>
        <v>94.648317975760747</v>
      </c>
    </row>
    <row r="77" spans="1:20">
      <c r="A77" s="81">
        <f t="shared" ca="1" si="18"/>
        <v>39095.333333333336</v>
      </c>
      <c r="B77">
        <f t="shared" ca="1" si="27"/>
        <v>8.9709405899047852</v>
      </c>
      <c r="C77">
        <f t="shared" ca="1" si="27"/>
        <v>3.2234432697296143</v>
      </c>
      <c r="D77">
        <f t="shared" ca="1" si="27"/>
        <v>8.9133090972900391</v>
      </c>
      <c r="E77">
        <f t="shared" ca="1" si="27"/>
        <v>-0.18315018713474274</v>
      </c>
      <c r="F77">
        <f t="shared" ca="1" si="27"/>
        <v>7.6307692527770996</v>
      </c>
      <c r="G77">
        <f t="shared" ca="1" si="27"/>
        <v>0.53968256711959839</v>
      </c>
      <c r="H77">
        <f t="shared" ca="1" si="17"/>
        <v>3.9072040468454361E-2</v>
      </c>
      <c r="I77">
        <f t="shared" ca="1" si="27"/>
        <v>11</v>
      </c>
      <c r="J77">
        <f t="shared" ca="1" si="23"/>
        <v>0.95003896732438364</v>
      </c>
      <c r="N77">
        <f t="shared" ca="1" si="19"/>
        <v>-4.5098038695234344</v>
      </c>
      <c r="O77">
        <f t="shared" ca="1" si="20"/>
        <v>15.509803869523434</v>
      </c>
      <c r="P77">
        <f t="shared" ca="1" si="21"/>
        <v>20.509803869523434</v>
      </c>
      <c r="Q77">
        <f t="shared" ca="1" si="24"/>
        <v>10.509803869523434</v>
      </c>
      <c r="R77">
        <f t="shared" ca="1" si="22"/>
        <v>1.2210006713867187</v>
      </c>
      <c r="S77">
        <f t="shared" ca="1" si="25"/>
        <v>1.1402722975869246</v>
      </c>
      <c r="T77">
        <f t="shared" ca="1" si="26"/>
        <v>92.760181104794583</v>
      </c>
    </row>
    <row r="78" spans="1:20">
      <c r="A78" s="81">
        <f t="shared" ca="1" si="18"/>
        <v>39095.5</v>
      </c>
      <c r="B78">
        <f t="shared" ca="1" si="27"/>
        <v>8.9743585586547852</v>
      </c>
      <c r="C78">
        <f t="shared" ca="1" si="27"/>
        <v>3.345543384552002</v>
      </c>
      <c r="D78">
        <f t="shared" ca="1" si="27"/>
        <v>10.134309768676758</v>
      </c>
      <c r="E78">
        <f t="shared" ca="1" si="27"/>
        <v>-0.14407815039157867</v>
      </c>
      <c r="F78">
        <f t="shared" ca="1" si="27"/>
        <v>7.6205129623413086</v>
      </c>
      <c r="G78">
        <f t="shared" ca="1" si="27"/>
        <v>0.62515264749526978</v>
      </c>
      <c r="H78">
        <f t="shared" ca="1" si="17"/>
        <v>4.1514042764902115E-2</v>
      </c>
      <c r="I78">
        <f t="shared" ca="1" si="27"/>
        <v>15</v>
      </c>
      <c r="J78">
        <f t="shared" ca="1" si="23"/>
        <v>1.0057941749468473</v>
      </c>
      <c r="N78">
        <f t="shared" ca="1" si="19"/>
        <v>-1.1852393120060505</v>
      </c>
      <c r="O78">
        <f t="shared" ca="1" si="20"/>
        <v>16.18523931200605</v>
      </c>
      <c r="P78">
        <f t="shared" ca="1" si="21"/>
        <v>21.18523931200605</v>
      </c>
      <c r="Q78">
        <f t="shared" ca="1" si="24"/>
        <v>11.18523931200605</v>
      </c>
      <c r="R78">
        <f t="shared" ca="1" si="22"/>
        <v>-1.8315010070800781</v>
      </c>
      <c r="S78">
        <f t="shared" ca="1" si="25"/>
        <v>1.1777910463693071</v>
      </c>
      <c r="T78">
        <f t="shared" ca="1" si="26"/>
        <v>93.359375037243808</v>
      </c>
    </row>
    <row r="79" spans="1:20">
      <c r="A79" s="81">
        <f t="shared" ca="1" si="18"/>
        <v>39095.666666666664</v>
      </c>
      <c r="B79">
        <f t="shared" ca="1" si="27"/>
        <v>8.3350429534912109</v>
      </c>
      <c r="C79">
        <f t="shared" ca="1" si="27"/>
        <v>3.345543384552002</v>
      </c>
      <c r="D79">
        <f t="shared" ca="1" si="27"/>
        <v>8.3028087615966797</v>
      </c>
      <c r="E79">
        <f t="shared" ca="1" si="27"/>
        <v>-0.15384615957736969</v>
      </c>
      <c r="F79">
        <f t="shared" ca="1" si="27"/>
        <v>7.6273503303527832</v>
      </c>
      <c r="G79">
        <f t="shared" ca="1" si="27"/>
        <v>0.57875460386276245</v>
      </c>
      <c r="H79">
        <f t="shared" ca="1" si="27"/>
        <v>3.9072040468454361E-2</v>
      </c>
      <c r="I79">
        <f t="shared" ca="1" si="27"/>
        <v>15</v>
      </c>
      <c r="J79">
        <f t="shared" ca="1" si="23"/>
        <v>0.9192250349436325</v>
      </c>
      <c r="N79">
        <f t="shared" ca="1" si="19"/>
        <v>-0.13651457620481899</v>
      </c>
      <c r="O79">
        <f t="shared" ca="1" si="20"/>
        <v>15.136514576204819</v>
      </c>
      <c r="P79">
        <f t="shared" ca="1" si="21"/>
        <v>20.136514576204817</v>
      </c>
      <c r="Q79">
        <f t="shared" ca="1" si="24"/>
        <v>10.136514576204819</v>
      </c>
      <c r="R79">
        <f t="shared" ca="1" si="22"/>
        <v>3.4188032150268555</v>
      </c>
      <c r="S79">
        <f t="shared" ca="1" si="25"/>
        <v>1.1706283666737627</v>
      </c>
      <c r="T79">
        <f t="shared" ca="1" si="26"/>
        <v>93.248945199281849</v>
      </c>
    </row>
    <row r="80" spans="1:20">
      <c r="A80" s="81">
        <f t="shared" ca="1" si="18"/>
        <v>39095.833333333336</v>
      </c>
      <c r="B80">
        <f t="shared" ca="1" si="27"/>
        <v>10.523077011108398</v>
      </c>
      <c r="C80">
        <f t="shared" ca="1" si="27"/>
        <v>3.1746032238006592</v>
      </c>
      <c r="D80">
        <f t="shared" ca="1" si="27"/>
        <v>11.721611976623535</v>
      </c>
      <c r="E80">
        <f t="shared" ca="1" si="27"/>
        <v>-0.13431014120578766</v>
      </c>
      <c r="F80">
        <f t="shared" ca="1" si="27"/>
        <v>7.5589742660522461</v>
      </c>
      <c r="G80">
        <f t="shared" ca="1" si="27"/>
        <v>0.51526254415512085</v>
      </c>
      <c r="H80">
        <f t="shared" ca="1" si="27"/>
        <v>4.2735043913125992E-2</v>
      </c>
      <c r="I80">
        <f t="shared" ca="1" si="27"/>
        <v>15</v>
      </c>
      <c r="J80">
        <f t="shared" ca="1" si="23"/>
        <v>1.0689873407275283</v>
      </c>
      <c r="N80">
        <f t="shared" ca="1" si="19"/>
        <v>-1.9507804284515515</v>
      </c>
      <c r="O80">
        <f t="shared" ca="1" si="20"/>
        <v>16.950780428451552</v>
      </c>
      <c r="P80">
        <f t="shared" ca="1" si="21"/>
        <v>21.950780428451552</v>
      </c>
      <c r="Q80">
        <f t="shared" ca="1" si="24"/>
        <v>11.950780428451552</v>
      </c>
      <c r="R80">
        <f t="shared" ca="1" si="22"/>
        <v>-0.122100830078125</v>
      </c>
      <c r="S80">
        <f t="shared" ca="1" si="25"/>
        <v>1.0812444189915769</v>
      </c>
      <c r="T80">
        <f t="shared" ca="1" si="26"/>
        <v>91.706161373868369</v>
      </c>
    </row>
    <row r="81" spans="1:20">
      <c r="A81" s="81">
        <f t="shared" ca="1" si="18"/>
        <v>39096</v>
      </c>
      <c r="B81">
        <f t="shared" ca="1" si="27"/>
        <v>8.0581197738647461</v>
      </c>
      <c r="C81">
        <f t="shared" ca="1" si="27"/>
        <v>3.0525031089782715</v>
      </c>
      <c r="D81">
        <f t="shared" ca="1" si="27"/>
        <v>11.59951114654541</v>
      </c>
      <c r="E81">
        <f t="shared" ca="1" si="27"/>
        <v>-0.17338217794895172</v>
      </c>
      <c r="F81">
        <f t="shared" ca="1" si="27"/>
        <v>7.5863246917724609</v>
      </c>
      <c r="G81">
        <f t="shared" ca="1" si="27"/>
        <v>0.5763126015663147</v>
      </c>
      <c r="H81">
        <f t="shared" ca="1" si="27"/>
        <v>4.0293041616678238E-2</v>
      </c>
      <c r="I81">
        <f t="shared" ca="1" si="27"/>
        <v>13</v>
      </c>
      <c r="J81">
        <f t="shared" ca="1" si="23"/>
        <v>1.0644396865690324</v>
      </c>
      <c r="N81">
        <f t="shared" ca="1" si="19"/>
        <v>-3.8956887710121144</v>
      </c>
      <c r="O81">
        <f t="shared" ca="1" si="20"/>
        <v>16.895688771012114</v>
      </c>
      <c r="P81">
        <f t="shared" ca="1" si="21"/>
        <v>21.895688771012114</v>
      </c>
      <c r="Q81">
        <f t="shared" ca="1" si="24"/>
        <v>11.895688771012114</v>
      </c>
      <c r="R81">
        <f t="shared" ca="1" si="22"/>
        <v>-0.36629962921142578</v>
      </c>
      <c r="S81">
        <f t="shared" ca="1" si="25"/>
        <v>1.1554280635200758</v>
      </c>
      <c r="T81">
        <f t="shared" ca="1" si="26"/>
        <v>93.008474652962832</v>
      </c>
    </row>
    <row r="82" spans="1:20">
      <c r="A82" s="81">
        <f t="shared" ca="1" si="18"/>
        <v>39096.166666666664</v>
      </c>
      <c r="B82">
        <f t="shared" ca="1" si="27"/>
        <v>7.7948718070983887</v>
      </c>
      <c r="C82">
        <f t="shared" ca="1" si="27"/>
        <v>2.9304029941558838</v>
      </c>
      <c r="D82">
        <f t="shared" ca="1" si="27"/>
        <v>11.233211517333984</v>
      </c>
      <c r="E82">
        <f t="shared" ca="1" si="27"/>
        <v>-0.21733821928501129</v>
      </c>
      <c r="F82">
        <f t="shared" ca="1" si="27"/>
        <v>7.5623931884765625</v>
      </c>
      <c r="G82">
        <f t="shared" ca="1" si="27"/>
        <v>0.62759464979171753</v>
      </c>
      <c r="H82">
        <f t="shared" ca="1" si="27"/>
        <v>3.7851039320230484E-2</v>
      </c>
      <c r="I82">
        <f t="shared" ca="1" si="27"/>
        <v>13</v>
      </c>
      <c r="J82">
        <f t="shared" ca="1" si="23"/>
        <v>1.050503936569791</v>
      </c>
      <c r="N82">
        <f t="shared" ca="1" si="19"/>
        <v>-3.7268668821080126</v>
      </c>
      <c r="O82">
        <f t="shared" ca="1" si="20"/>
        <v>16.726866882108013</v>
      </c>
      <c r="P82">
        <f t="shared" ca="1" si="21"/>
        <v>21.726866882108013</v>
      </c>
      <c r="Q82">
        <f t="shared" ca="1" si="24"/>
        <v>11.726866882108013</v>
      </c>
      <c r="R82">
        <f t="shared" ca="1" si="22"/>
        <v>-0.97680091857910156</v>
      </c>
      <c r="S82">
        <f t="shared" ca="1" si="25"/>
        <v>1.2196014236641608</v>
      </c>
      <c r="T82">
        <f t="shared" ca="1" si="26"/>
        <v>93.968871574543812</v>
      </c>
    </row>
    <row r="83" spans="1:20">
      <c r="A83" s="81">
        <f t="shared" ca="1" si="18"/>
        <v>39096.333333333336</v>
      </c>
      <c r="B83">
        <f t="shared" ref="B83:I98" ca="1" si="28">INDIRECT(ADDRESS((ROW()-ROW($A$3))/6+rowoffset,B$1+MOD(ROW()-ROW($A$3),6),,,2007))</f>
        <v>8.0683765411376953</v>
      </c>
      <c r="C83">
        <f t="shared" ca="1" si="28"/>
        <v>2.6862027645111084</v>
      </c>
      <c r="D83">
        <f t="shared" ca="1" si="28"/>
        <v>10.256410598754883</v>
      </c>
      <c r="E83">
        <f t="shared" ca="1" si="28"/>
        <v>-0.20268620550632477</v>
      </c>
      <c r="F83">
        <f t="shared" ca="1" si="28"/>
        <v>7.5213675498962402</v>
      </c>
      <c r="G83">
        <f t="shared" ca="1" si="28"/>
        <v>0.73260074853897095</v>
      </c>
      <c r="H83">
        <f t="shared" ca="1" si="27"/>
        <v>4.0293041616678238E-2</v>
      </c>
      <c r="I83">
        <f t="shared" ca="1" si="28"/>
        <v>13</v>
      </c>
      <c r="J83">
        <f t="shared" ca="1" si="23"/>
        <v>1.0109953987976052</v>
      </c>
      <c r="N83">
        <f t="shared" ca="1" si="19"/>
        <v>-3.2482485103015009</v>
      </c>
      <c r="O83">
        <f t="shared" ca="1" si="20"/>
        <v>16.248248510301501</v>
      </c>
      <c r="P83">
        <f t="shared" ca="1" si="21"/>
        <v>21.248248510301501</v>
      </c>
      <c r="Q83">
        <f t="shared" ca="1" si="24"/>
        <v>11.248248510301501</v>
      </c>
      <c r="R83">
        <f t="shared" ca="1" si="22"/>
        <v>0.73260021209716797</v>
      </c>
      <c r="S83">
        <f t="shared" ca="1" si="25"/>
        <v>1.2596373056874364</v>
      </c>
      <c r="T83">
        <f t="shared" ca="1" si="26"/>
        <v>94.499999938979755</v>
      </c>
    </row>
    <row r="84" spans="1:20">
      <c r="A84" s="81">
        <f t="shared" ca="1" si="18"/>
        <v>39096.5</v>
      </c>
      <c r="B84">
        <f t="shared" ca="1" si="28"/>
        <v>8.8615388870239258</v>
      </c>
      <c r="C84">
        <f t="shared" ca="1" si="28"/>
        <v>2.5641026496887207</v>
      </c>
      <c r="D84">
        <f t="shared" ca="1" si="28"/>
        <v>10.989010810852051</v>
      </c>
      <c r="E84">
        <f t="shared" ca="1" si="28"/>
        <v>-0.18803419172763824</v>
      </c>
      <c r="F84">
        <f t="shared" ca="1" si="28"/>
        <v>7.5589742660522461</v>
      </c>
      <c r="G84">
        <f t="shared" ca="1" si="28"/>
        <v>0.63736265897750854</v>
      </c>
      <c r="H84">
        <f t="shared" ca="1" si="27"/>
        <v>3.9072040468454361E-2</v>
      </c>
      <c r="I84">
        <f t="shared" ca="1" si="28"/>
        <v>15</v>
      </c>
      <c r="J84">
        <f t="shared" ca="1" si="23"/>
        <v>1.040958600637923</v>
      </c>
      <c r="N84">
        <f t="shared" ca="1" si="19"/>
        <v>-1.6112317966386343</v>
      </c>
      <c r="O84">
        <f t="shared" ca="1" si="20"/>
        <v>16.611231796638634</v>
      </c>
      <c r="P84">
        <f t="shared" ca="1" si="21"/>
        <v>21.611231796638634</v>
      </c>
      <c r="Q84">
        <f t="shared" ca="1" si="24"/>
        <v>11.611231796638634</v>
      </c>
      <c r="R84">
        <f t="shared" ca="1" si="22"/>
        <v>12.576312065124512</v>
      </c>
      <c r="S84">
        <f t="shared" ca="1" si="25"/>
        <v>1.2125205238891104</v>
      </c>
      <c r="T84">
        <f t="shared" ca="1" si="26"/>
        <v>93.869731789569258</v>
      </c>
    </row>
    <row r="85" spans="1:20">
      <c r="A85" s="81">
        <f t="shared" ca="1" si="18"/>
        <v>39096.666666666664</v>
      </c>
      <c r="B85">
        <f t="shared" ca="1" si="28"/>
        <v>9.3264961242675781</v>
      </c>
      <c r="C85">
        <f t="shared" ca="1" si="28"/>
        <v>2.5641026496887207</v>
      </c>
      <c r="D85">
        <f t="shared" ca="1" si="28"/>
        <v>23.565322875976562</v>
      </c>
      <c r="E85">
        <f t="shared" ca="1" si="28"/>
        <v>-0.17826618254184723</v>
      </c>
      <c r="F85">
        <f t="shared" ca="1" si="28"/>
        <v>7.5863246917724609</v>
      </c>
      <c r="G85">
        <f t="shared" ca="1" si="28"/>
        <v>0.62271064519882202</v>
      </c>
      <c r="H85">
        <f t="shared" ca="1" si="27"/>
        <v>4.1514042764902115E-2</v>
      </c>
      <c r="I85">
        <f t="shared" ca="1" si="28"/>
        <v>15</v>
      </c>
      <c r="J85">
        <f t="shared" ca="1" si="23"/>
        <v>1.372273394543112</v>
      </c>
      <c r="N85">
        <f t="shared" ca="1" si="19"/>
        <v>-5.6248793815904499</v>
      </c>
      <c r="O85">
        <f t="shared" ca="1" si="20"/>
        <v>20.62487938159045</v>
      </c>
      <c r="P85">
        <f t="shared" ca="1" si="21"/>
        <v>25.62487938159045</v>
      </c>
      <c r="Q85">
        <f t="shared" ca="1" si="24"/>
        <v>15.62487938159045</v>
      </c>
      <c r="R85">
        <f t="shared" ca="1" si="22"/>
        <v>-13.919413566589355</v>
      </c>
      <c r="S85">
        <f t="shared" ca="1" si="25"/>
        <v>1.1760912616537949</v>
      </c>
      <c r="T85">
        <f t="shared" ca="1" si="26"/>
        <v>93.333333373215851</v>
      </c>
    </row>
    <row r="86" spans="1:20">
      <c r="A86" s="81">
        <f t="shared" ca="1" si="18"/>
        <v>39096.833333333336</v>
      </c>
      <c r="B86">
        <f t="shared" ca="1" si="28"/>
        <v>8.8273506164550781</v>
      </c>
      <c r="C86">
        <f t="shared" ca="1" si="28"/>
        <v>2.442002534866333</v>
      </c>
      <c r="D86">
        <f t="shared" ca="1" si="28"/>
        <v>9.645909309387207</v>
      </c>
      <c r="E86">
        <f t="shared" ca="1" si="28"/>
        <v>-0.11965811997652054</v>
      </c>
      <c r="F86">
        <f t="shared" ca="1" si="28"/>
        <v>7.4564104080200195</v>
      </c>
      <c r="G86">
        <f t="shared" ca="1" si="28"/>
        <v>0.69841271638870239</v>
      </c>
      <c r="H86">
        <f t="shared" ca="1" si="27"/>
        <v>4.1514042764902115E-2</v>
      </c>
      <c r="I86">
        <f t="shared" ca="1" si="28"/>
        <v>18</v>
      </c>
      <c r="J86">
        <f t="shared" ca="1" si="23"/>
        <v>0.98434317437853946</v>
      </c>
      <c r="N86">
        <f t="shared" ca="1" si="19"/>
        <v>2.0746245944949866</v>
      </c>
      <c r="O86">
        <f t="shared" ca="1" si="20"/>
        <v>15.925375405505013</v>
      </c>
      <c r="P86">
        <f t="shared" ca="1" si="21"/>
        <v>20.925375405505015</v>
      </c>
      <c r="Q86">
        <f t="shared" ca="1" si="24"/>
        <v>10.925375405505013</v>
      </c>
      <c r="R86">
        <f t="shared" ca="1" si="22"/>
        <v>1.3431015014648437</v>
      </c>
      <c r="S86">
        <f t="shared" ca="1" si="25"/>
        <v>1.2259171098430632</v>
      </c>
      <c r="T86">
        <f t="shared" ca="1" si="26"/>
        <v>94.055944029833867</v>
      </c>
    </row>
    <row r="87" spans="1:20">
      <c r="A87" s="81">
        <f t="shared" ca="1" si="18"/>
        <v>39097</v>
      </c>
      <c r="B87">
        <f t="shared" ca="1" si="28"/>
        <v>9.1658115386962891</v>
      </c>
      <c r="C87">
        <f t="shared" ca="1" si="28"/>
        <v>2.2954823970794678</v>
      </c>
      <c r="D87">
        <f t="shared" ca="1" si="28"/>
        <v>10.989010810852051</v>
      </c>
      <c r="E87">
        <f t="shared" ca="1" si="28"/>
        <v>7.5702078640460968E-2</v>
      </c>
      <c r="F87">
        <f t="shared" ca="1" si="28"/>
        <v>7.4598288536071777</v>
      </c>
      <c r="G87">
        <f t="shared" ca="1" si="28"/>
        <v>0.55921858549118042</v>
      </c>
      <c r="H87">
        <f t="shared" ca="1" si="27"/>
        <v>3.7851039320230484E-2</v>
      </c>
      <c r="I87">
        <f t="shared" ca="1" si="28"/>
        <v>18</v>
      </c>
      <c r="J87">
        <f t="shared" ca="1" si="23"/>
        <v>1.040958600637923</v>
      </c>
      <c r="N87">
        <f t="shared" ca="1" si="19"/>
        <v>1.3887682033613657</v>
      </c>
      <c r="O87">
        <f t="shared" ca="1" si="20"/>
        <v>16.611231796638634</v>
      </c>
      <c r="P87">
        <f t="shared" ca="1" si="21"/>
        <v>21.611231796638634</v>
      </c>
      <c r="Q87">
        <f t="shared" ca="1" si="24"/>
        <v>11.611231796638634</v>
      </c>
      <c r="R87">
        <f t="shared" ca="1" si="22"/>
        <v>2.1978025436401367</v>
      </c>
      <c r="S87">
        <f t="shared" ca="1" si="25"/>
        <v>1.1695037877159722</v>
      </c>
      <c r="T87">
        <f t="shared" ca="1" si="26"/>
        <v>93.231441103305841</v>
      </c>
    </row>
    <row r="88" spans="1:20">
      <c r="A88" s="81">
        <f t="shared" ca="1" si="18"/>
        <v>39097.166666666664</v>
      </c>
      <c r="B88">
        <f t="shared" ca="1" si="28"/>
        <v>8.6017093658447266</v>
      </c>
      <c r="C88">
        <f t="shared" ca="1" si="28"/>
        <v>2.2954823970794678</v>
      </c>
      <c r="D88">
        <f t="shared" ca="1" si="28"/>
        <v>13.186813354492187</v>
      </c>
      <c r="E88">
        <f t="shared" ca="1" si="28"/>
        <v>-0.15384615957736969</v>
      </c>
      <c r="F88">
        <f t="shared" ca="1" si="28"/>
        <v>7.5282049179077148</v>
      </c>
      <c r="G88">
        <f t="shared" ca="1" si="28"/>
        <v>0.49328449368476868</v>
      </c>
      <c r="H88">
        <f t="shared" ca="1" si="27"/>
        <v>3.9072040468454361E-2</v>
      </c>
      <c r="I88">
        <f t="shared" ca="1" si="28"/>
        <v>15</v>
      </c>
      <c r="J88">
        <f t="shared" ca="1" si="23"/>
        <v>1.1201398592488712</v>
      </c>
      <c r="N88">
        <f t="shared" ca="1" si="19"/>
        <v>-2.5704575035601991</v>
      </c>
      <c r="O88">
        <f t="shared" ca="1" si="20"/>
        <v>17.570457503560199</v>
      </c>
      <c r="P88">
        <f t="shared" ca="1" si="21"/>
        <v>22.570457503560199</v>
      </c>
      <c r="Q88">
        <f t="shared" ca="1" si="24"/>
        <v>12.570457503560199</v>
      </c>
      <c r="R88">
        <f t="shared" ca="1" si="22"/>
        <v>57.99755859375</v>
      </c>
      <c r="S88">
        <f t="shared" ca="1" si="25"/>
        <v>1.101231371621638</v>
      </c>
      <c r="T88">
        <f t="shared" ca="1" si="26"/>
        <v>92.079207644134215</v>
      </c>
    </row>
    <row r="89" spans="1:20">
      <c r="A89" s="81">
        <f t="shared" ca="1" si="18"/>
        <v>39097.333333333336</v>
      </c>
      <c r="B89">
        <f t="shared" ca="1" si="28"/>
        <v>8.105982780456543</v>
      </c>
      <c r="C89">
        <f t="shared" ca="1" si="28"/>
        <v>2.2954823970794678</v>
      </c>
      <c r="D89">
        <f t="shared" ca="1" si="28"/>
        <v>71.184371948242187</v>
      </c>
      <c r="E89">
        <f t="shared" ca="1" si="28"/>
        <v>-0.33943834900856018</v>
      </c>
      <c r="F89">
        <f t="shared" ca="1" si="28"/>
        <v>7.3709402084350586</v>
      </c>
      <c r="G89">
        <f t="shared" ca="1" si="28"/>
        <v>0.61294263601303101</v>
      </c>
      <c r="H89">
        <f t="shared" ca="1" si="28"/>
        <v>4.0293041616678238E-2</v>
      </c>
      <c r="I89">
        <f t="shared" ca="1" si="28"/>
        <v>22</v>
      </c>
      <c r="J89">
        <f t="shared" ca="1" si="23"/>
        <v>1.852384657658958</v>
      </c>
      <c r="N89">
        <f t="shared" ca="1" si="19"/>
        <v>-4.4410923825243067</v>
      </c>
      <c r="O89">
        <f t="shared" ca="1" si="20"/>
        <v>26.441092382524307</v>
      </c>
      <c r="P89">
        <f t="shared" ca="1" si="21"/>
        <v>31.441092382524307</v>
      </c>
      <c r="Q89">
        <f t="shared" ca="1" si="24"/>
        <v>21.441092382524307</v>
      </c>
      <c r="R89">
        <f t="shared" ca="1" si="22"/>
        <v>15.384613037109375</v>
      </c>
      <c r="S89">
        <f t="shared" ca="1" si="25"/>
        <v>1.182189779346752</v>
      </c>
      <c r="T89">
        <f t="shared" ca="1" si="26"/>
        <v>93.42629485219534</v>
      </c>
    </row>
    <row r="90" spans="1:20">
      <c r="A90" s="81">
        <f t="shared" ca="1" si="18"/>
        <v>39097.5</v>
      </c>
      <c r="B90">
        <f t="shared" ca="1" si="28"/>
        <v>8.6735038757324219</v>
      </c>
      <c r="C90">
        <f t="shared" ca="1" si="28"/>
        <v>2.4664225578308105</v>
      </c>
      <c r="D90">
        <f t="shared" ca="1" si="28"/>
        <v>86.568984985351563</v>
      </c>
      <c r="E90">
        <f t="shared" ca="1" si="28"/>
        <v>-0.13919414579868317</v>
      </c>
      <c r="F90">
        <f t="shared" ca="1" si="28"/>
        <v>7.2717947959899902</v>
      </c>
      <c r="G90">
        <f t="shared" ca="1" si="28"/>
        <v>1.2796093225479126</v>
      </c>
      <c r="H90">
        <f t="shared" ca="1" si="28"/>
        <v>3.7851039320230484E-2</v>
      </c>
      <c r="I90">
        <f t="shared" ca="1" si="28"/>
        <v>26</v>
      </c>
      <c r="J90">
        <f t="shared" ca="1" si="23"/>
        <v>1.9373623254779559</v>
      </c>
      <c r="N90">
        <f t="shared" ca="1" si="19"/>
        <v>-1.4705375431112522</v>
      </c>
      <c r="O90">
        <f t="shared" ca="1" si="20"/>
        <v>27.470537543111252</v>
      </c>
      <c r="P90">
        <f t="shared" ca="1" si="21"/>
        <v>32.470537543111249</v>
      </c>
      <c r="Q90">
        <f t="shared" ca="1" si="24"/>
        <v>22.470537543111252</v>
      </c>
      <c r="R90">
        <f t="shared" ca="1" si="22"/>
        <v>7.5702056884765625</v>
      </c>
      <c r="S90">
        <f t="shared" ca="1" si="25"/>
        <v>1.5289995865294495</v>
      </c>
      <c r="T90">
        <f t="shared" ca="1" si="26"/>
        <v>97.041984717268008</v>
      </c>
    </row>
    <row r="91" spans="1:20">
      <c r="A91" s="81">
        <f t="shared" ca="1" si="18"/>
        <v>39097.666666666664</v>
      </c>
      <c r="B91">
        <f t="shared" ca="1" si="28"/>
        <v>9.8427352905273437</v>
      </c>
      <c r="C91">
        <f t="shared" ca="1" si="28"/>
        <v>3.8095238208770752</v>
      </c>
      <c r="D91">
        <f t="shared" ca="1" si="28"/>
        <v>94.139190673828125</v>
      </c>
      <c r="E91">
        <f t="shared" ca="1" si="28"/>
        <v>-0.10500610619783401</v>
      </c>
      <c r="F91">
        <f t="shared" ca="1" si="28"/>
        <v>7.3504271507263184</v>
      </c>
      <c r="G91">
        <f t="shared" ca="1" si="28"/>
        <v>1.1819292306900024</v>
      </c>
      <c r="H91">
        <f t="shared" ca="1" si="28"/>
        <v>3.9072040468454361E-2</v>
      </c>
      <c r="I91">
        <f t="shared" ca="1" si="28"/>
        <v>21</v>
      </c>
      <c r="J91">
        <f t="shared" ca="1" si="23"/>
        <v>1.9737704603036865</v>
      </c>
      <c r="N91">
        <f t="shared" ca="1" si="19"/>
        <v>-6.9115966962310829</v>
      </c>
      <c r="O91">
        <f t="shared" ca="1" si="20"/>
        <v>27.911596696231083</v>
      </c>
      <c r="P91">
        <f t="shared" ca="1" si="21"/>
        <v>32.911596696231086</v>
      </c>
      <c r="Q91">
        <f t="shared" ca="1" si="24"/>
        <v>22.911596696231083</v>
      </c>
      <c r="R91">
        <f t="shared" ca="1" si="22"/>
        <v>40.048843383789063</v>
      </c>
      <c r="S91">
        <f t="shared" ca="1" si="25"/>
        <v>1.4807253813839591</v>
      </c>
      <c r="T91">
        <f t="shared" ca="1" si="26"/>
        <v>96.694214894267034</v>
      </c>
    </row>
    <row r="92" spans="1:20">
      <c r="A92" s="81">
        <f t="shared" ca="1" si="18"/>
        <v>39097.833333333336</v>
      </c>
      <c r="B92">
        <f t="shared" ca="1" si="28"/>
        <v>7.5555553436279297</v>
      </c>
      <c r="C92">
        <f t="shared" ca="1" si="28"/>
        <v>18.046398162841797</v>
      </c>
      <c r="D92">
        <f t="shared" ca="1" si="28"/>
        <v>134.18803405761719</v>
      </c>
      <c r="E92">
        <f t="shared" ca="1" si="28"/>
        <v>-0.16849817335605621</v>
      </c>
      <c r="F92">
        <f t="shared" ca="1" si="28"/>
        <v>7.0598292350769043</v>
      </c>
      <c r="G92">
        <f t="shared" ca="1" si="28"/>
        <v>1.2796093225479126</v>
      </c>
      <c r="H92">
        <f t="shared" ca="1" si="28"/>
        <v>3.7851039320230484E-2</v>
      </c>
      <c r="I92">
        <f t="shared" ca="1" si="28"/>
        <v>35</v>
      </c>
      <c r="J92">
        <f t="shared" ca="1" si="23"/>
        <v>2.1277137902409824</v>
      </c>
      <c r="N92">
        <f t="shared" ca="1" si="19"/>
        <v>5.2234872608134602</v>
      </c>
      <c r="O92">
        <f t="shared" ca="1" si="20"/>
        <v>29.77651273918654</v>
      </c>
      <c r="P92">
        <f t="shared" ca="1" si="21"/>
        <v>34.776512739186543</v>
      </c>
      <c r="Q92">
        <f t="shared" ca="1" si="24"/>
        <v>24.77651273918654</v>
      </c>
      <c r="R92">
        <f t="shared" ca="1" si="22"/>
        <v>-52.869354248046875</v>
      </c>
      <c r="S92">
        <f t="shared" ca="1" si="25"/>
        <v>1.5289995865294495</v>
      </c>
      <c r="T92">
        <f t="shared" ca="1" si="26"/>
        <v>97.041984717268008</v>
      </c>
    </row>
    <row r="93" spans="1:20">
      <c r="A93" s="81">
        <f t="shared" ca="1" si="18"/>
        <v>39098</v>
      </c>
      <c r="B93">
        <f t="shared" ref="B93:I108" ca="1" si="29">INDIRECT(ADDRESS((ROW()-ROW($A$3))/6+rowoffset,B$1+MOD(ROW()-ROW($A$3),6),,,2007))</f>
        <v>8.2393159866333008</v>
      </c>
      <c r="C93">
        <f t="shared" ca="1" si="29"/>
        <v>3.1746032238006592</v>
      </c>
      <c r="D93">
        <f t="shared" ca="1" si="29"/>
        <v>81.318679809570313</v>
      </c>
      <c r="E93">
        <f t="shared" ca="1" si="29"/>
        <v>-0.11965811997652054</v>
      </c>
      <c r="F93">
        <f t="shared" ca="1" si="29"/>
        <v>7.1965813636779785</v>
      </c>
      <c r="G93">
        <f t="shared" ca="1" si="29"/>
        <v>0.90842491388320923</v>
      </c>
      <c r="H93">
        <f t="shared" ca="1" si="28"/>
        <v>3.1746033579111099E-2</v>
      </c>
      <c r="I93">
        <f t="shared" ca="1" si="29"/>
        <v>25</v>
      </c>
      <c r="J93">
        <f t="shared" ca="1" si="23"/>
        <v>1.9101903193502514</v>
      </c>
      <c r="N93">
        <f t="shared" ca="1" si="19"/>
        <v>-2.1413676455425801</v>
      </c>
      <c r="O93">
        <f t="shared" ca="1" si="20"/>
        <v>27.14136764554258</v>
      </c>
      <c r="P93">
        <f t="shared" ca="1" si="21"/>
        <v>32.14136764554258</v>
      </c>
      <c r="Q93">
        <f t="shared" ca="1" si="24"/>
        <v>22.14136764554258</v>
      </c>
      <c r="R93">
        <f t="shared" ca="1" si="22"/>
        <v>-28.815628051757813</v>
      </c>
      <c r="S93">
        <f t="shared" ca="1" si="25"/>
        <v>1.4565995651075023</v>
      </c>
      <c r="T93">
        <f t="shared" ca="1" si="26"/>
        <v>96.505376163297029</v>
      </c>
    </row>
    <row r="94" spans="1:20">
      <c r="A94" s="81">
        <f t="shared" ca="1" si="18"/>
        <v>39098.166666666664</v>
      </c>
      <c r="B94">
        <f t="shared" ca="1" si="29"/>
        <v>8.6495723724365234</v>
      </c>
      <c r="C94">
        <f t="shared" ca="1" si="29"/>
        <v>3.2478632926940918</v>
      </c>
      <c r="D94">
        <f t="shared" ca="1" si="29"/>
        <v>52.5030517578125</v>
      </c>
      <c r="E94">
        <f t="shared" ca="1" si="29"/>
        <v>-0.18315018713474274</v>
      </c>
      <c r="F94">
        <f t="shared" ca="1" si="29"/>
        <v>7.2923078536987305</v>
      </c>
      <c r="G94">
        <f t="shared" ca="1" si="29"/>
        <v>0.78144079446792603</v>
      </c>
      <c r="H94">
        <f t="shared" ca="1" si="28"/>
        <v>3.2967034727334976E-2</v>
      </c>
      <c r="I94">
        <f t="shared" ca="1" si="29"/>
        <v>20</v>
      </c>
      <c r="J94">
        <f t="shared" ca="1" si="23"/>
        <v>1.7201845476546955</v>
      </c>
      <c r="N94">
        <f t="shared" ca="1" si="19"/>
        <v>-4.8395802798054248</v>
      </c>
      <c r="O94">
        <f t="shared" ca="1" si="20"/>
        <v>24.839580279805425</v>
      </c>
      <c r="P94">
        <f t="shared" ca="1" si="21"/>
        <v>29.839580279805425</v>
      </c>
      <c r="Q94">
        <f t="shared" ca="1" si="24"/>
        <v>19.839580279805425</v>
      </c>
      <c r="R94">
        <f t="shared" ca="1" si="22"/>
        <v>-18.315017700195313</v>
      </c>
      <c r="S94">
        <f t="shared" ca="1" si="25"/>
        <v>1.3748161938753689</v>
      </c>
      <c r="T94">
        <f t="shared" ca="1" si="26"/>
        <v>95.781249845065759</v>
      </c>
    </row>
    <row r="95" spans="1:20">
      <c r="A95" s="81">
        <f t="shared" ca="1" si="18"/>
        <v>39098.333333333336</v>
      </c>
      <c r="B95">
        <f t="shared" ca="1" si="29"/>
        <v>8.3452987670898438</v>
      </c>
      <c r="C95">
        <f t="shared" ca="1" si="29"/>
        <v>2.6617827415466309</v>
      </c>
      <c r="D95">
        <f t="shared" ca="1" si="29"/>
        <v>34.188034057617187</v>
      </c>
      <c r="E95">
        <f t="shared" ca="1" si="29"/>
        <v>-0.22710622847080231</v>
      </c>
      <c r="F95">
        <f t="shared" ca="1" si="29"/>
        <v>7.220512866973877</v>
      </c>
      <c r="G95">
        <f t="shared" ca="1" si="29"/>
        <v>1.1086691617965698</v>
      </c>
      <c r="H95">
        <f t="shared" ca="1" si="28"/>
        <v>3.6630038172006607E-2</v>
      </c>
      <c r="I95">
        <f t="shared" ca="1" si="29"/>
        <v>20</v>
      </c>
      <c r="J95">
        <f t="shared" ca="1" si="23"/>
        <v>1.5338741279250987</v>
      </c>
      <c r="N95">
        <f t="shared" ca="1" si="19"/>
        <v>-2.5825595250574587</v>
      </c>
      <c r="O95">
        <f t="shared" ca="1" si="20"/>
        <v>22.582559525057459</v>
      </c>
      <c r="P95">
        <f t="shared" ca="1" si="21"/>
        <v>27.582559525057459</v>
      </c>
      <c r="Q95">
        <f t="shared" ca="1" si="24"/>
        <v>17.582559525057459</v>
      </c>
      <c r="R95">
        <f t="shared" ca="1" si="22"/>
        <v>-7.6923084259033203</v>
      </c>
      <c r="S95">
        <f t="shared" ca="1" si="25"/>
        <v>1.4809645963308637</v>
      </c>
      <c r="T95">
        <f t="shared" ca="1" si="26"/>
        <v>96.696035261533879</v>
      </c>
    </row>
    <row r="96" spans="1:20">
      <c r="A96" s="81">
        <f t="shared" ca="1" si="18"/>
        <v>39098.5</v>
      </c>
      <c r="B96">
        <f t="shared" ca="1" si="29"/>
        <v>8.9504270553588867</v>
      </c>
      <c r="C96">
        <f t="shared" ca="1" si="29"/>
        <v>1.7826617956161499</v>
      </c>
      <c r="D96">
        <f t="shared" ca="1" si="29"/>
        <v>26.495725631713867</v>
      </c>
      <c r="E96">
        <f t="shared" ca="1" si="29"/>
        <v>-0.19291819632053375</v>
      </c>
      <c r="F96">
        <f t="shared" ca="1" si="29"/>
        <v>7.2341880798339844</v>
      </c>
      <c r="G96">
        <f t="shared" ca="1" si="29"/>
        <v>1.1648352146148682</v>
      </c>
      <c r="H96">
        <f t="shared" ca="1" si="28"/>
        <v>3.4188035875558853E-2</v>
      </c>
      <c r="I96">
        <f t="shared" ca="1" si="29"/>
        <v>18</v>
      </c>
      <c r="J96">
        <f t="shared" ca="1" si="23"/>
        <v>1.423175817925981</v>
      </c>
      <c r="N96">
        <f t="shared" ca="1" si="19"/>
        <v>-3.2415267285764457</v>
      </c>
      <c r="O96">
        <f t="shared" ca="1" si="20"/>
        <v>21.241526728576446</v>
      </c>
      <c r="P96">
        <f t="shared" ca="1" si="21"/>
        <v>26.241526728576446</v>
      </c>
      <c r="Q96">
        <f t="shared" ca="1" si="24"/>
        <v>16.241526728576446</v>
      </c>
      <c r="R96">
        <f t="shared" ca="1" si="22"/>
        <v>-5.006103515625</v>
      </c>
      <c r="S96">
        <f t="shared" ca="1" si="25"/>
        <v>1.5323903404848094</v>
      </c>
      <c r="T96">
        <f t="shared" ca="1" si="26"/>
        <v>97.064989498376178</v>
      </c>
    </row>
    <row r="97" spans="1:20">
      <c r="A97" s="81">
        <f t="shared" ca="1" si="18"/>
        <v>39098.666666666664</v>
      </c>
      <c r="B97">
        <f t="shared" ca="1" si="29"/>
        <v>7.5794873237609863</v>
      </c>
      <c r="C97">
        <f t="shared" ca="1" si="29"/>
        <v>1.3675214052200317</v>
      </c>
      <c r="D97">
        <f t="shared" ca="1" si="29"/>
        <v>21.489622116088867</v>
      </c>
      <c r="E97">
        <f t="shared" ca="1" si="29"/>
        <v>-0.21245421469211578</v>
      </c>
      <c r="F97">
        <f t="shared" ca="1" si="29"/>
        <v>7.3128204345703125</v>
      </c>
      <c r="G97">
        <f t="shared" ca="1" si="29"/>
        <v>1.1746032238006592</v>
      </c>
      <c r="H97">
        <f t="shared" ca="1" si="28"/>
        <v>3.6630038172006607E-2</v>
      </c>
      <c r="I97">
        <f t="shared" ca="1" si="29"/>
        <v>16</v>
      </c>
      <c r="J97">
        <f t="shared" ca="1" si="23"/>
        <v>1.332228778714323</v>
      </c>
      <c r="N97">
        <f t="shared" ca="1" si="19"/>
        <v>-4.1397667981253825</v>
      </c>
      <c r="O97">
        <f t="shared" ca="1" si="20"/>
        <v>20.139766798125383</v>
      </c>
      <c r="P97">
        <f t="shared" ca="1" si="21"/>
        <v>25.139766798125383</v>
      </c>
      <c r="Q97">
        <f t="shared" ca="1" si="24"/>
        <v>15.139766798125383</v>
      </c>
      <c r="R97">
        <f t="shared" ca="1" si="22"/>
        <v>-2.8083038330078125</v>
      </c>
      <c r="S97">
        <f t="shared" ca="1" si="25"/>
        <v>1.5060538172263254</v>
      </c>
      <c r="T97">
        <f t="shared" ca="1" si="26"/>
        <v>96.881496880837531</v>
      </c>
    </row>
    <row r="98" spans="1:20">
      <c r="A98" s="81">
        <f t="shared" ca="1" si="18"/>
        <v>39098.833333333336</v>
      </c>
      <c r="B98">
        <f t="shared" ca="1" si="29"/>
        <v>7.5726494789123535</v>
      </c>
      <c r="C98">
        <f t="shared" ca="1" si="29"/>
        <v>0.61050063371658325</v>
      </c>
      <c r="D98">
        <f t="shared" ca="1" si="29"/>
        <v>18.681318283081055</v>
      </c>
      <c r="E98">
        <f t="shared" ca="1" si="29"/>
        <v>-0.15384615957736969</v>
      </c>
      <c r="F98">
        <f t="shared" ca="1" si="29"/>
        <v>7.3059830665588379</v>
      </c>
      <c r="G98">
        <f t="shared" ca="1" si="29"/>
        <v>1.2039072513580322</v>
      </c>
      <c r="H98">
        <f t="shared" ca="1" si="28"/>
        <v>3.7851039320230484E-2</v>
      </c>
      <c r="I98">
        <f t="shared" ca="1" si="29"/>
        <v>16</v>
      </c>
      <c r="J98">
        <f t="shared" ca="1" si="23"/>
        <v>1.2714075197991397</v>
      </c>
      <c r="N98">
        <f t="shared" ca="1" si="19"/>
        <v>-3.4029596785842244</v>
      </c>
      <c r="O98">
        <f t="shared" ca="1" si="20"/>
        <v>19.402959678584224</v>
      </c>
      <c r="P98">
        <f t="shared" ca="1" si="21"/>
        <v>24.402959678584224</v>
      </c>
      <c r="Q98">
        <f t="shared" ca="1" si="24"/>
        <v>14.402959678584224</v>
      </c>
      <c r="R98">
        <f t="shared" ca="1" si="22"/>
        <v>-2.0757007598876953</v>
      </c>
      <c r="S98">
        <f t="shared" ca="1" si="25"/>
        <v>1.502515221367039</v>
      </c>
      <c r="T98">
        <f t="shared" ca="1" si="26"/>
        <v>96.855983774702437</v>
      </c>
    </row>
    <row r="99" spans="1:20">
      <c r="A99" s="81">
        <f t="shared" ca="1" si="18"/>
        <v>39099</v>
      </c>
      <c r="B99">
        <f t="shared" ca="1" si="29"/>
        <v>7.5897436141967773</v>
      </c>
      <c r="C99">
        <f t="shared" ca="1" si="29"/>
        <v>0.12210012227296829</v>
      </c>
      <c r="D99">
        <f t="shared" ca="1" si="29"/>
        <v>16.605617523193359</v>
      </c>
      <c r="E99">
        <f t="shared" ca="1" si="29"/>
        <v>-0.18803419172763824</v>
      </c>
      <c r="F99">
        <f t="shared" ca="1" si="29"/>
        <v>7.3162393569946289</v>
      </c>
      <c r="G99">
        <f t="shared" ca="1" si="29"/>
        <v>1.1550672054290771</v>
      </c>
      <c r="H99">
        <f t="shared" ca="1" si="29"/>
        <v>3.9072040468454361E-2</v>
      </c>
      <c r="I99">
        <f t="shared" ca="1" si="29"/>
        <v>16</v>
      </c>
      <c r="J99">
        <f t="shared" ca="1" si="23"/>
        <v>1.2202550306076136</v>
      </c>
      <c r="N99">
        <f t="shared" ca="1" si="19"/>
        <v>-2.7832829587858505</v>
      </c>
      <c r="O99">
        <f t="shared" ca="1" si="20"/>
        <v>18.783282958785851</v>
      </c>
      <c r="P99">
        <f t="shared" ca="1" si="21"/>
        <v>23.783282958785851</v>
      </c>
      <c r="Q99">
        <f t="shared" ca="1" si="24"/>
        <v>13.783282958785851</v>
      </c>
      <c r="R99">
        <f t="shared" ca="1" si="22"/>
        <v>-1.3431024551391602</v>
      </c>
      <c r="S99">
        <f t="shared" ca="1" si="25"/>
        <v>1.4707411614960306</v>
      </c>
      <c r="T99">
        <f t="shared" ca="1" si="26"/>
        <v>96.617336178812195</v>
      </c>
    </row>
    <row r="100" spans="1:20">
      <c r="A100" s="81">
        <f t="shared" ca="1" si="18"/>
        <v>39099.166666666664</v>
      </c>
      <c r="B100">
        <f t="shared" ca="1" si="29"/>
        <v>7.6034188270568848</v>
      </c>
      <c r="C100">
        <f t="shared" ca="1" si="29"/>
        <v>0</v>
      </c>
      <c r="D100">
        <f t="shared" ca="1" si="29"/>
        <v>15.262515068054199</v>
      </c>
      <c r="E100">
        <f t="shared" ca="1" si="29"/>
        <v>-0.11965811997652054</v>
      </c>
      <c r="F100">
        <f t="shared" ca="1" si="29"/>
        <v>7.2991452217102051</v>
      </c>
      <c r="G100">
        <f t="shared" ca="1" si="29"/>
        <v>1.1452991962432861</v>
      </c>
      <c r="H100">
        <f t="shared" ca="1" si="29"/>
        <v>3.7851039320230484E-2</v>
      </c>
      <c r="I100">
        <f t="shared" ca="1" si="29"/>
        <v>18</v>
      </c>
      <c r="J100">
        <f t="shared" ca="1" si="23"/>
        <v>1.1836261057142534</v>
      </c>
      <c r="N100">
        <f t="shared" ca="1" si="19"/>
        <v>-0.3395490880318377</v>
      </c>
      <c r="O100">
        <f t="shared" ca="1" si="20"/>
        <v>18.339549088031838</v>
      </c>
      <c r="P100">
        <f t="shared" ca="1" si="21"/>
        <v>23.339549088031838</v>
      </c>
      <c r="Q100">
        <f t="shared" ca="1" si="24"/>
        <v>13.339549088031838</v>
      </c>
      <c r="R100">
        <f t="shared" ca="1" si="22"/>
        <v>-2.4420022964477539</v>
      </c>
      <c r="S100">
        <f t="shared" ca="1" si="25"/>
        <v>1.4808411470054854</v>
      </c>
      <c r="T100">
        <f t="shared" ca="1" si="26"/>
        <v>96.695095967552732</v>
      </c>
    </row>
    <row r="101" spans="1:20">
      <c r="A101" s="81">
        <f t="shared" ca="1" si="18"/>
        <v>39099.333333333336</v>
      </c>
      <c r="B101">
        <f t="shared" ca="1" si="29"/>
        <v>7.6102561950683594</v>
      </c>
      <c r="C101">
        <f t="shared" ca="1" si="29"/>
        <v>0</v>
      </c>
      <c r="D101">
        <f t="shared" ca="1" si="29"/>
        <v>12.820512771606445</v>
      </c>
      <c r="E101">
        <f t="shared" ca="1" si="29"/>
        <v>-0.2222222238779068</v>
      </c>
      <c r="F101">
        <f t="shared" ca="1" si="29"/>
        <v>7.4085469245910645</v>
      </c>
      <c r="G101">
        <f t="shared" ca="1" si="29"/>
        <v>0.79120880365371704</v>
      </c>
      <c r="H101">
        <f t="shared" ca="1" si="29"/>
        <v>3.0525030568242073E-2</v>
      </c>
      <c r="I101">
        <f t="shared" ca="1" si="29"/>
        <v>14</v>
      </c>
      <c r="J101">
        <f t="shared" ca="1" si="23"/>
        <v>1.1079053956528175</v>
      </c>
      <c r="N101">
        <f t="shared" ca="1" si="19"/>
        <v>-3.4222455125208455</v>
      </c>
      <c r="O101">
        <f t="shared" ca="1" si="20"/>
        <v>17.422245512520846</v>
      </c>
      <c r="P101">
        <f t="shared" ca="1" si="21"/>
        <v>22.422245512520846</v>
      </c>
      <c r="Q101">
        <f t="shared" ca="1" si="24"/>
        <v>12.422245512520846</v>
      </c>
      <c r="R101">
        <f t="shared" ca="1" si="22"/>
        <v>-2.9304027557373047</v>
      </c>
      <c r="S101">
        <f t="shared" ca="1" si="25"/>
        <v>1.4136350034147833</v>
      </c>
      <c r="T101">
        <f t="shared" ca="1" si="26"/>
        <v>96.141975363863395</v>
      </c>
    </row>
    <row r="102" spans="1:20">
      <c r="A102" s="81">
        <f t="shared" ca="1" si="18"/>
        <v>39099.5</v>
      </c>
      <c r="B102">
        <f t="shared" ca="1" si="29"/>
        <v>7.7059826850891113</v>
      </c>
      <c r="C102">
        <f t="shared" ca="1" si="29"/>
        <v>0</v>
      </c>
      <c r="D102">
        <f t="shared" ca="1" si="29"/>
        <v>9.8901100158691406</v>
      </c>
      <c r="E102">
        <f t="shared" ca="1" si="29"/>
        <v>-0.19780220091342926</v>
      </c>
      <c r="F102">
        <f t="shared" ca="1" si="29"/>
        <v>7.4256410598754883</v>
      </c>
      <c r="G102">
        <f t="shared" ca="1" si="29"/>
        <v>0.8888888955116272</v>
      </c>
      <c r="H102">
        <f t="shared" ca="1" si="29"/>
        <v>3.7851039320230484E-2</v>
      </c>
      <c r="I102">
        <f t="shared" ca="1" si="29"/>
        <v>14</v>
      </c>
      <c r="J102">
        <f t="shared" ca="1" si="23"/>
        <v>0.99520112264057115</v>
      </c>
      <c r="N102">
        <f t="shared" ca="1" si="19"/>
        <v>-2.0569118736046121</v>
      </c>
      <c r="O102">
        <f t="shared" ca="1" si="20"/>
        <v>16.056911873604612</v>
      </c>
      <c r="P102">
        <f t="shared" ca="1" si="21"/>
        <v>21.056911873604612</v>
      </c>
      <c r="Q102">
        <f t="shared" ca="1" si="24"/>
        <v>11.056911873604612</v>
      </c>
      <c r="R102">
        <f t="shared" ca="1" si="22"/>
        <v>0.48840045928955078</v>
      </c>
      <c r="S102">
        <f t="shared" ca="1" si="25"/>
        <v>1.3707696718573177</v>
      </c>
      <c r="T102">
        <f t="shared" ca="1" si="26"/>
        <v>95.741758108200443</v>
      </c>
    </row>
    <row r="103" spans="1:20">
      <c r="A103" s="81">
        <f t="shared" ca="1" si="18"/>
        <v>39099.666666666664</v>
      </c>
      <c r="B103">
        <f t="shared" ref="B103:I118" ca="1" si="30">INDIRECT(ADDRESS((ROW()-ROW($A$3))/6+rowoffset,B$1+MOD(ROW()-ROW($A$3),6),,,2007))</f>
        <v>7.7846155166625977</v>
      </c>
      <c r="C103">
        <f t="shared" ca="1" si="30"/>
        <v>0</v>
      </c>
      <c r="D103">
        <f t="shared" ca="1" si="30"/>
        <v>10.378510475158691</v>
      </c>
      <c r="E103">
        <f t="shared" ca="1" si="30"/>
        <v>-0.16361416876316071</v>
      </c>
      <c r="F103">
        <f t="shared" ca="1" si="30"/>
        <v>7.4564104080200195</v>
      </c>
      <c r="G103">
        <f t="shared" ca="1" si="30"/>
        <v>0.88644689321517944</v>
      </c>
      <c r="H103">
        <f t="shared" ca="1" si="29"/>
        <v>3.9072040468454361E-2</v>
      </c>
      <c r="I103">
        <f t="shared" ca="1" si="30"/>
        <v>15</v>
      </c>
      <c r="J103">
        <f t="shared" ca="1" si="23"/>
        <v>1.016135027998176</v>
      </c>
      <c r="N103">
        <f t="shared" ca="1" si="19"/>
        <v>-1.3105115323817103</v>
      </c>
      <c r="O103">
        <f t="shared" ca="1" si="20"/>
        <v>16.31051153238171</v>
      </c>
      <c r="P103">
        <f t="shared" ca="1" si="21"/>
        <v>21.31051153238171</v>
      </c>
      <c r="Q103">
        <f t="shared" ca="1" si="24"/>
        <v>11.31051153238171</v>
      </c>
      <c r="R103">
        <f t="shared" ca="1" si="22"/>
        <v>-1.9536018371582031</v>
      </c>
      <c r="S103">
        <f t="shared" ca="1" si="25"/>
        <v>1.3557866301746899</v>
      </c>
      <c r="T103">
        <f t="shared" ca="1" si="26"/>
        <v>95.592286377502163</v>
      </c>
    </row>
    <row r="104" spans="1:20">
      <c r="A104" s="81">
        <f t="shared" ca="1" si="18"/>
        <v>39099.833333333336</v>
      </c>
      <c r="B104">
        <f t="shared" ca="1" si="30"/>
        <v>7.7162394523620605</v>
      </c>
      <c r="C104">
        <f t="shared" ca="1" si="30"/>
        <v>7.3260076344013214E-2</v>
      </c>
      <c r="D104">
        <f t="shared" ca="1" si="30"/>
        <v>8.4249086380004883</v>
      </c>
      <c r="E104">
        <f t="shared" ca="1" si="30"/>
        <v>-0.15384615957736969</v>
      </c>
      <c r="F104">
        <f t="shared" ca="1" si="30"/>
        <v>7.4974360466003418</v>
      </c>
      <c r="G104">
        <f t="shared" ca="1" si="30"/>
        <v>0.75702077150344849</v>
      </c>
      <c r="H104">
        <f t="shared" ca="1" si="29"/>
        <v>3.540903702378273E-2</v>
      </c>
      <c r="I104">
        <f t="shared" ca="1" si="30"/>
        <v>15</v>
      </c>
      <c r="J104">
        <f t="shared" ca="1" si="23"/>
        <v>0.92556519996149111</v>
      </c>
      <c r="N104">
        <f t="shared" ca="1" si="19"/>
        <v>-0.21332125215242748</v>
      </c>
      <c r="O104">
        <f t="shared" ca="1" si="20"/>
        <v>15.213321252152427</v>
      </c>
      <c r="P104">
        <f t="shared" ca="1" si="21"/>
        <v>20.213321252152426</v>
      </c>
      <c r="Q104">
        <f t="shared" ca="1" si="24"/>
        <v>10.213321252152427</v>
      </c>
      <c r="R104">
        <f t="shared" ca="1" si="22"/>
        <v>0</v>
      </c>
      <c r="S104">
        <f t="shared" ca="1" si="25"/>
        <v>1.3299936801028616</v>
      </c>
      <c r="T104">
        <f t="shared" ca="1" si="26"/>
        <v>95.322580521342886</v>
      </c>
    </row>
    <row r="105" spans="1:20">
      <c r="A105" s="81">
        <f t="shared" ca="1" si="18"/>
        <v>39100</v>
      </c>
      <c r="B105">
        <f t="shared" ca="1" si="30"/>
        <v>7.7128205299377441</v>
      </c>
      <c r="C105">
        <f t="shared" ca="1" si="30"/>
        <v>7.3260076344013214E-2</v>
      </c>
      <c r="D105">
        <f t="shared" ca="1" si="30"/>
        <v>8.4249086380004883</v>
      </c>
      <c r="E105">
        <f t="shared" ca="1" si="30"/>
        <v>-0.13919414579868317</v>
      </c>
      <c r="F105">
        <f t="shared" ca="1" si="30"/>
        <v>7.5042734146118164</v>
      </c>
      <c r="G105">
        <f t="shared" ca="1" si="30"/>
        <v>0.71306473016738892</v>
      </c>
      <c r="H105">
        <f t="shared" ca="1" si="29"/>
        <v>4.0293041616678238E-2</v>
      </c>
      <c r="I105">
        <f t="shared" ca="1" si="30"/>
        <v>15</v>
      </c>
      <c r="J105">
        <f t="shared" ca="1" si="23"/>
        <v>0.92556519996149111</v>
      </c>
      <c r="N105">
        <f t="shared" ca="1" si="19"/>
        <v>-0.21332125215242748</v>
      </c>
      <c r="O105">
        <f t="shared" ca="1" si="20"/>
        <v>15.213321252152427</v>
      </c>
      <c r="P105">
        <f t="shared" ca="1" si="21"/>
        <v>20.213321252152426</v>
      </c>
      <c r="Q105">
        <f t="shared" ca="1" si="24"/>
        <v>10.213321252152427</v>
      </c>
      <c r="R105">
        <f t="shared" ca="1" si="22"/>
        <v>-0.85470104217529297</v>
      </c>
      <c r="S105">
        <f t="shared" ca="1" si="25"/>
        <v>1.2478989033842565</v>
      </c>
      <c r="T105">
        <f t="shared" ca="1" si="26"/>
        <v>94.34931501839678</v>
      </c>
    </row>
    <row r="106" spans="1:20">
      <c r="A106" s="81">
        <f t="shared" ca="1" si="18"/>
        <v>39100.166666666664</v>
      </c>
      <c r="B106">
        <f t="shared" ca="1" si="30"/>
        <v>7.7196578979492188</v>
      </c>
      <c r="C106">
        <f t="shared" ca="1" si="30"/>
        <v>7.3260076344013214E-2</v>
      </c>
      <c r="D106">
        <f t="shared" ca="1" si="30"/>
        <v>7.5702075958251953</v>
      </c>
      <c r="E106">
        <f t="shared" ca="1" si="30"/>
        <v>-0.14407815039157867</v>
      </c>
      <c r="F106">
        <f t="shared" ca="1" si="30"/>
        <v>7.5179486274719238</v>
      </c>
      <c r="G106">
        <f t="shared" ca="1" si="30"/>
        <v>0.69841271638870239</v>
      </c>
      <c r="H106">
        <f t="shared" ca="1" si="29"/>
        <v>3.9072040468454361E-2</v>
      </c>
      <c r="I106">
        <f t="shared" ca="1" si="30"/>
        <v>15</v>
      </c>
      <c r="J106">
        <f t="shared" ca="1" si="23"/>
        <v>0.87910778920749033</v>
      </c>
      <c r="N106">
        <f t="shared" ca="1" si="19"/>
        <v>0.34947786791725832</v>
      </c>
      <c r="O106">
        <f t="shared" ca="1" si="20"/>
        <v>14.650522132082742</v>
      </c>
      <c r="P106">
        <f t="shared" ca="1" si="21"/>
        <v>19.650522132082742</v>
      </c>
      <c r="Q106">
        <f t="shared" ca="1" si="24"/>
        <v>9.6505221320827417</v>
      </c>
      <c r="R106">
        <f t="shared" ca="1" si="22"/>
        <v>-0.85470104217529297</v>
      </c>
      <c r="S106">
        <f t="shared" ca="1" si="25"/>
        <v>1.2522460461296809</v>
      </c>
      <c r="T106">
        <f t="shared" ca="1" si="26"/>
        <v>94.405594349644005</v>
      </c>
    </row>
    <row r="107" spans="1:20">
      <c r="A107" s="81">
        <f t="shared" ca="1" si="18"/>
        <v>39100.333333333336</v>
      </c>
      <c r="B107">
        <f t="shared" ca="1" si="30"/>
        <v>7.7435898780822754</v>
      </c>
      <c r="C107">
        <f t="shared" ca="1" si="30"/>
        <v>0</v>
      </c>
      <c r="D107">
        <f t="shared" ca="1" si="30"/>
        <v>6.7155065536499023</v>
      </c>
      <c r="E107">
        <f t="shared" ca="1" si="30"/>
        <v>-9.5238097012042999E-2</v>
      </c>
      <c r="F107">
        <f t="shared" ca="1" si="30"/>
        <v>7.3641023635864258</v>
      </c>
      <c r="G107">
        <f t="shared" ca="1" si="30"/>
        <v>0.99389499425888062</v>
      </c>
      <c r="H107">
        <f t="shared" ca="1" si="29"/>
        <v>3.9072040468454361E-2</v>
      </c>
      <c r="I107">
        <f t="shared" ca="1" si="30"/>
        <v>15</v>
      </c>
      <c r="J107">
        <f t="shared" ca="1" si="23"/>
        <v>0.82707877726648094</v>
      </c>
      <c r="N107">
        <f t="shared" ca="1" si="19"/>
        <v>0.97977304931571041</v>
      </c>
      <c r="O107">
        <f t="shared" ca="1" si="20"/>
        <v>14.02022695068429</v>
      </c>
      <c r="P107">
        <f t="shared" ca="1" si="21"/>
        <v>19.02022695068429</v>
      </c>
      <c r="Q107">
        <f t="shared" ca="1" si="24"/>
        <v>9.0202269506842896</v>
      </c>
      <c r="R107">
        <f t="shared" ca="1" si="22"/>
        <v>0.85470104217529297</v>
      </c>
      <c r="S107">
        <f t="shared" ca="1" si="25"/>
        <v>1.4054744112068309</v>
      </c>
      <c r="T107">
        <f t="shared" ca="1" si="26"/>
        <v>96.068795929736098</v>
      </c>
    </row>
    <row r="108" spans="1:20">
      <c r="A108" s="81">
        <f t="shared" ca="1" si="18"/>
        <v>39100.5</v>
      </c>
      <c r="B108">
        <f t="shared" ca="1" si="30"/>
        <v>7.8119659423828125</v>
      </c>
      <c r="C108">
        <f t="shared" ca="1" si="30"/>
        <v>0</v>
      </c>
      <c r="D108">
        <f t="shared" ca="1" si="30"/>
        <v>7.5702075958251953</v>
      </c>
      <c r="E108">
        <f t="shared" ca="1" si="30"/>
        <v>-9.5238097012042999E-2</v>
      </c>
      <c r="F108">
        <f t="shared" ca="1" si="30"/>
        <v>7.4153847694396973</v>
      </c>
      <c r="G108">
        <f t="shared" ca="1" si="30"/>
        <v>0.88156288862228394</v>
      </c>
      <c r="H108">
        <f t="shared" ca="1" si="29"/>
        <v>3.540903702378273E-2</v>
      </c>
      <c r="I108">
        <f t="shared" ca="1" si="30"/>
        <v>15</v>
      </c>
      <c r="J108">
        <f t="shared" ca="1" si="23"/>
        <v>0.87910778920749033</v>
      </c>
      <c r="N108">
        <f t="shared" ca="1" si="19"/>
        <v>0.34947786791725832</v>
      </c>
      <c r="O108">
        <f t="shared" ca="1" si="20"/>
        <v>14.650522132082742</v>
      </c>
      <c r="P108">
        <f t="shared" ca="1" si="21"/>
        <v>19.650522132082742</v>
      </c>
      <c r="Q108">
        <f t="shared" ca="1" si="24"/>
        <v>9.6505221320827417</v>
      </c>
      <c r="R108">
        <f t="shared" ca="1" si="22"/>
        <v>1.4652013778686523</v>
      </c>
      <c r="S108">
        <f t="shared" ca="1" si="25"/>
        <v>1.3961391833434409</v>
      </c>
      <c r="T108">
        <f t="shared" ca="1" si="26"/>
        <v>95.983379350380744</v>
      </c>
    </row>
    <row r="109" spans="1:20">
      <c r="A109" s="81">
        <f t="shared" ca="1" si="18"/>
        <v>39100.666666666664</v>
      </c>
      <c r="B109">
        <f t="shared" ca="1" si="30"/>
        <v>7.8632478713989258</v>
      </c>
      <c r="C109">
        <f t="shared" ca="1" si="30"/>
        <v>0</v>
      </c>
      <c r="D109">
        <f t="shared" ca="1" si="30"/>
        <v>9.0354089736938477</v>
      </c>
      <c r="E109">
        <f t="shared" ca="1" si="30"/>
        <v>-8.0586083233356476E-2</v>
      </c>
      <c r="F109">
        <f t="shared" ca="1" si="30"/>
        <v>7.4495725631713867</v>
      </c>
      <c r="G109">
        <f t="shared" ca="1" si="30"/>
        <v>0.8571428656578064</v>
      </c>
      <c r="H109">
        <f t="shared" ca="1" si="30"/>
        <v>3.7851039320230484E-2</v>
      </c>
      <c r="I109">
        <f t="shared" ca="1" si="30"/>
        <v>15</v>
      </c>
      <c r="J109">
        <f t="shared" ca="1" si="23"/>
        <v>0.9559478150041657</v>
      </c>
      <c r="N109">
        <f t="shared" ca="1" si="19"/>
        <v>-0.58138543683066501</v>
      </c>
      <c r="O109">
        <f t="shared" ca="1" si="20"/>
        <v>15.581385436830665</v>
      </c>
      <c r="P109">
        <f t="shared" ca="1" si="21"/>
        <v>20.581385436830665</v>
      </c>
      <c r="Q109">
        <f t="shared" ca="1" si="24"/>
        <v>10.581385436830665</v>
      </c>
      <c r="R109">
        <f t="shared" ca="1" si="22"/>
        <v>-0.85470104217529297</v>
      </c>
      <c r="S109">
        <f t="shared" ca="1" si="25"/>
        <v>1.3549754057526679</v>
      </c>
      <c r="T109">
        <f t="shared" ca="1" si="26"/>
        <v>95.584045456508349</v>
      </c>
    </row>
    <row r="110" spans="1:20">
      <c r="A110" s="81">
        <f t="shared" ca="1" si="18"/>
        <v>39100.833333333336</v>
      </c>
      <c r="B110">
        <f t="shared" ca="1" si="30"/>
        <v>7.7948718070983887</v>
      </c>
      <c r="C110">
        <f t="shared" ca="1" si="30"/>
        <v>0</v>
      </c>
      <c r="D110">
        <f t="shared" ca="1" si="30"/>
        <v>8.1807079315185547</v>
      </c>
      <c r="E110">
        <f t="shared" ca="1" si="30"/>
        <v>-0.10012210160493851</v>
      </c>
      <c r="F110">
        <f t="shared" ca="1" si="30"/>
        <v>7.4529914855957031</v>
      </c>
      <c r="G110">
        <f t="shared" ca="1" si="30"/>
        <v>0.87179487943649292</v>
      </c>
      <c r="H110">
        <f t="shared" ca="1" si="30"/>
        <v>4.1514042764902115E-2</v>
      </c>
      <c r="I110">
        <f t="shared" ca="1" si="30"/>
        <v>13</v>
      </c>
      <c r="J110">
        <f t="shared" ca="1" si="23"/>
        <v>0.91279088771151884</v>
      </c>
      <c r="N110">
        <f t="shared" ca="1" si="19"/>
        <v>-2.0585693712986135</v>
      </c>
      <c r="O110">
        <f t="shared" ca="1" si="20"/>
        <v>15.058569371298614</v>
      </c>
      <c r="P110">
        <f t="shared" ca="1" si="21"/>
        <v>20.058569371298614</v>
      </c>
      <c r="Q110">
        <f t="shared" ca="1" si="24"/>
        <v>10.058569371298614</v>
      </c>
      <c r="R110">
        <f t="shared" ca="1" si="22"/>
        <v>-0.61050033569335938</v>
      </c>
      <c r="S110">
        <f t="shared" ca="1" si="25"/>
        <v>1.3222192854549417</v>
      </c>
      <c r="T110">
        <f t="shared" ca="1" si="26"/>
        <v>95.238095136354119</v>
      </c>
    </row>
    <row r="111" spans="1:20">
      <c r="A111" s="81">
        <f t="shared" ca="1" si="18"/>
        <v>39101</v>
      </c>
      <c r="B111">
        <f t="shared" ca="1" si="30"/>
        <v>7.7948718070983887</v>
      </c>
      <c r="C111">
        <f t="shared" ca="1" si="30"/>
        <v>0</v>
      </c>
      <c r="D111">
        <f t="shared" ca="1" si="30"/>
        <v>7.5702075958251953</v>
      </c>
      <c r="E111">
        <f t="shared" ca="1" si="30"/>
        <v>-5.6166056543588638E-2</v>
      </c>
      <c r="F111">
        <f t="shared" ca="1" si="30"/>
        <v>7.4461536407470703</v>
      </c>
      <c r="G111">
        <f t="shared" ca="1" si="30"/>
        <v>0.94261294603347778</v>
      </c>
      <c r="H111">
        <f t="shared" ca="1" si="30"/>
        <v>3.9072040468454361E-2</v>
      </c>
      <c r="I111">
        <f t="shared" ca="1" si="30"/>
        <v>15</v>
      </c>
      <c r="J111">
        <f t="shared" ca="1" si="23"/>
        <v>0.87910778920749033</v>
      </c>
      <c r="N111">
        <f t="shared" ca="1" si="19"/>
        <v>0.34947786791725832</v>
      </c>
      <c r="O111">
        <f t="shared" ca="1" si="20"/>
        <v>14.650522132082742</v>
      </c>
      <c r="P111">
        <f t="shared" ca="1" si="21"/>
        <v>19.650522132082742</v>
      </c>
      <c r="Q111">
        <f t="shared" ca="1" si="24"/>
        <v>9.6505221320827417</v>
      </c>
      <c r="R111">
        <f t="shared" ca="1" si="22"/>
        <v>-0.73260068893432617</v>
      </c>
      <c r="S111">
        <f t="shared" ca="1" si="25"/>
        <v>1.3824673080703205</v>
      </c>
      <c r="T111">
        <f t="shared" ca="1" si="26"/>
        <v>95.854922146691308</v>
      </c>
    </row>
    <row r="112" spans="1:20">
      <c r="A112" s="81">
        <f t="shared" ca="1" si="18"/>
        <v>39101.166666666664</v>
      </c>
      <c r="B112">
        <f t="shared" ca="1" si="30"/>
        <v>7.7948718070983887</v>
      </c>
      <c r="C112">
        <f t="shared" ca="1" si="30"/>
        <v>0</v>
      </c>
      <c r="D112">
        <f t="shared" ca="1" si="30"/>
        <v>6.8376069068908691</v>
      </c>
      <c r="E112">
        <f t="shared" ca="1" si="30"/>
        <v>-5.128205195069313E-2</v>
      </c>
      <c r="F112">
        <f t="shared" ca="1" si="30"/>
        <v>7.4290599822998047</v>
      </c>
      <c r="G112">
        <f t="shared" ca="1" si="30"/>
        <v>0.80097681283950806</v>
      </c>
      <c r="H112">
        <f t="shared" ca="1" si="30"/>
        <v>3.9072040468454361E-2</v>
      </c>
      <c r="I112">
        <f t="shared" ca="1" si="30"/>
        <v>15</v>
      </c>
      <c r="J112">
        <f t="shared" ca="1" si="23"/>
        <v>0.83490412964639649</v>
      </c>
      <c r="N112">
        <f t="shared" ca="1" si="19"/>
        <v>0.88497436462421675</v>
      </c>
      <c r="O112">
        <f t="shared" ca="1" si="20"/>
        <v>14.115025635375783</v>
      </c>
      <c r="P112">
        <f t="shared" ca="1" si="21"/>
        <v>19.115025635375783</v>
      </c>
      <c r="Q112">
        <f t="shared" ca="1" si="24"/>
        <v>9.1150256353757833</v>
      </c>
      <c r="R112">
        <f t="shared" ca="1" si="22"/>
        <v>1.4652018547058105</v>
      </c>
      <c r="S112">
        <f t="shared" ca="1" si="25"/>
        <v>1.311753851966317</v>
      </c>
      <c r="T112">
        <f t="shared" ca="1" si="26"/>
        <v>95.121951117418519</v>
      </c>
    </row>
    <row r="113" spans="1:20">
      <c r="A113" s="81">
        <f t="shared" ca="1" si="18"/>
        <v>39101.333333333336</v>
      </c>
      <c r="B113">
        <f t="shared" ref="B113:I128" ca="1" si="31">INDIRECT(ADDRESS((ROW()-ROW($A$3))/6+rowoffset,B$1+MOD(ROW()-ROW($A$3),6),,,2007))</f>
        <v>7.7675213813781738</v>
      </c>
      <c r="C113">
        <f t="shared" ca="1" si="31"/>
        <v>0</v>
      </c>
      <c r="D113">
        <f t="shared" ca="1" si="31"/>
        <v>8.3028087615966797</v>
      </c>
      <c r="E113">
        <f t="shared" ca="1" si="31"/>
        <v>-4.1514042764902115E-2</v>
      </c>
      <c r="F113">
        <f t="shared" ca="1" si="31"/>
        <v>7.4153847694396973</v>
      </c>
      <c r="G113">
        <f t="shared" ca="1" si="31"/>
        <v>0.73015874624252319</v>
      </c>
      <c r="H113">
        <f t="shared" ca="1" si="30"/>
        <v>3.9072040468454361E-2</v>
      </c>
      <c r="I113">
        <f t="shared" ca="1" si="31"/>
        <v>15</v>
      </c>
      <c r="J113">
        <f t="shared" ca="1" si="23"/>
        <v>0.9192250349436325</v>
      </c>
      <c r="N113">
        <f t="shared" ca="1" si="19"/>
        <v>-0.13651457620481899</v>
      </c>
      <c r="O113">
        <f t="shared" ca="1" si="20"/>
        <v>15.136514576204819</v>
      </c>
      <c r="P113">
        <f t="shared" ca="1" si="21"/>
        <v>20.136514576204817</v>
      </c>
      <c r="Q113">
        <f t="shared" ca="1" si="24"/>
        <v>10.136514576204819</v>
      </c>
      <c r="R113">
        <f t="shared" ca="1" si="22"/>
        <v>0.73260021209716797</v>
      </c>
      <c r="S113">
        <f t="shared" ca="1" si="25"/>
        <v>1.2715511997135893</v>
      </c>
      <c r="T113">
        <f t="shared" ca="1" si="26"/>
        <v>94.648829358064475</v>
      </c>
    </row>
    <row r="114" spans="1:20">
      <c r="A114" s="81">
        <f t="shared" ca="1" si="18"/>
        <v>39101.5</v>
      </c>
      <c r="B114">
        <f t="shared" ca="1" si="31"/>
        <v>7.8871793746948242</v>
      </c>
      <c r="C114">
        <f t="shared" ca="1" si="31"/>
        <v>0</v>
      </c>
      <c r="D114">
        <f t="shared" ca="1" si="31"/>
        <v>9.0354089736938477</v>
      </c>
      <c r="E114">
        <f t="shared" ca="1" si="31"/>
        <v>-0.10012210160493851</v>
      </c>
      <c r="F114">
        <f t="shared" ca="1" si="31"/>
        <v>7.5623931884765625</v>
      </c>
      <c r="G114">
        <f t="shared" ca="1" si="31"/>
        <v>0.65689867734909058</v>
      </c>
      <c r="H114">
        <f t="shared" ca="1" si="30"/>
        <v>3.6630038172006607E-2</v>
      </c>
      <c r="I114">
        <f t="shared" ca="1" si="31"/>
        <v>13</v>
      </c>
      <c r="J114">
        <f t="shared" ca="1" si="23"/>
        <v>0.9559478150041657</v>
      </c>
      <c r="N114">
        <f t="shared" ca="1" si="19"/>
        <v>-2.581385436830665</v>
      </c>
      <c r="O114">
        <f t="shared" ca="1" si="20"/>
        <v>15.581385436830665</v>
      </c>
      <c r="P114">
        <f t="shared" ca="1" si="21"/>
        <v>20.581385436830665</v>
      </c>
      <c r="Q114">
        <f t="shared" ca="1" si="24"/>
        <v>10.581385436830665</v>
      </c>
      <c r="R114">
        <f t="shared" ca="1" si="22"/>
        <v>-0.73260021209716797</v>
      </c>
      <c r="S114">
        <f t="shared" ca="1" si="25"/>
        <v>1.253661016185128</v>
      </c>
      <c r="T114">
        <f t="shared" ca="1" si="26"/>
        <v>94.423791760423867</v>
      </c>
    </row>
    <row r="115" spans="1:20">
      <c r="A115" s="81">
        <f t="shared" ca="1" si="18"/>
        <v>39101.666666666664</v>
      </c>
      <c r="B115">
        <f t="shared" ca="1" si="31"/>
        <v>7.7675213813781738</v>
      </c>
      <c r="C115">
        <f t="shared" ca="1" si="31"/>
        <v>0.24420024454593658</v>
      </c>
      <c r="D115">
        <f t="shared" ca="1" si="31"/>
        <v>8.3028087615966797</v>
      </c>
      <c r="E115">
        <f t="shared" ca="1" si="31"/>
        <v>-0.11477411538362503</v>
      </c>
      <c r="F115">
        <f t="shared" ca="1" si="31"/>
        <v>7.6068377494812012</v>
      </c>
      <c r="G115">
        <f t="shared" ca="1" si="31"/>
        <v>0.66666668653488159</v>
      </c>
      <c r="H115">
        <f t="shared" ca="1" si="30"/>
        <v>3.6630038172006607E-2</v>
      </c>
      <c r="I115">
        <f t="shared" ca="1" si="31"/>
        <v>13</v>
      </c>
      <c r="J115">
        <f t="shared" ca="1" si="23"/>
        <v>0.9192250349436325</v>
      </c>
      <c r="N115">
        <f t="shared" ca="1" si="19"/>
        <v>-2.136514576204819</v>
      </c>
      <c r="O115">
        <f t="shared" ca="1" si="20"/>
        <v>15.136514576204819</v>
      </c>
      <c r="P115">
        <f t="shared" ca="1" si="21"/>
        <v>20.136514576204817</v>
      </c>
      <c r="Q115">
        <f t="shared" ca="1" si="24"/>
        <v>10.136514576204819</v>
      </c>
      <c r="R115">
        <f t="shared" ca="1" si="22"/>
        <v>-0.85470151901245117</v>
      </c>
      <c r="S115">
        <f t="shared" ca="1" si="25"/>
        <v>1.2600713826460941</v>
      </c>
      <c r="T115">
        <f t="shared" ca="1" si="26"/>
        <v>94.50549443794803</v>
      </c>
    </row>
    <row r="116" spans="1:20">
      <c r="A116" s="81">
        <f t="shared" ca="1" si="18"/>
        <v>39101.833333333336</v>
      </c>
      <c r="B116">
        <f t="shared" ca="1" si="31"/>
        <v>7.6923074722290039</v>
      </c>
      <c r="C116">
        <f t="shared" ca="1" si="31"/>
        <v>0.21978022158145905</v>
      </c>
      <c r="D116">
        <f t="shared" ca="1" si="31"/>
        <v>7.4481072425842285</v>
      </c>
      <c r="E116">
        <f t="shared" ca="1" si="31"/>
        <v>-0.12454212456941605</v>
      </c>
      <c r="F116">
        <f t="shared" ca="1" si="31"/>
        <v>7.6136751174926758</v>
      </c>
      <c r="G116">
        <f t="shared" ca="1" si="31"/>
        <v>0.71550673246383667</v>
      </c>
      <c r="H116">
        <f t="shared" ca="1" si="30"/>
        <v>3.7851039320230484E-2</v>
      </c>
      <c r="I116">
        <f t="shared" ca="1" si="31"/>
        <v>11</v>
      </c>
      <c r="J116">
        <f t="shared" ca="1" si="23"/>
        <v>0.87204592126641811</v>
      </c>
      <c r="N116">
        <f t="shared" ca="1" si="19"/>
        <v>-3.5649725287195899</v>
      </c>
      <c r="O116">
        <f t="shared" ca="1" si="20"/>
        <v>14.56497252871959</v>
      </c>
      <c r="P116">
        <f t="shared" ca="1" si="21"/>
        <v>19.56497252871959</v>
      </c>
      <c r="Q116">
        <f t="shared" ca="1" si="24"/>
        <v>9.5649725287195899</v>
      </c>
      <c r="R116">
        <f t="shared" ca="1" si="22"/>
        <v>-0.48840045928955078</v>
      </c>
      <c r="S116">
        <f t="shared" ca="1" si="25"/>
        <v>1.2765359156191689</v>
      </c>
      <c r="T116">
        <f t="shared" ca="1" si="26"/>
        <v>94.709897530958102</v>
      </c>
    </row>
    <row r="117" spans="1:20">
      <c r="A117" s="81">
        <f t="shared" ca="1" si="18"/>
        <v>39102</v>
      </c>
      <c r="B117">
        <f t="shared" ca="1" si="31"/>
        <v>7.6957263946533203</v>
      </c>
      <c r="C117">
        <f t="shared" ca="1" si="31"/>
        <v>9.7680099308490753E-2</v>
      </c>
      <c r="D117">
        <f t="shared" ca="1" si="31"/>
        <v>6.9597067832946777</v>
      </c>
      <c r="E117">
        <f t="shared" ca="1" si="31"/>
        <v>-0.15384615957736969</v>
      </c>
      <c r="F117">
        <f t="shared" ca="1" si="31"/>
        <v>7.6136751174926758</v>
      </c>
      <c r="G117">
        <f t="shared" ca="1" si="31"/>
        <v>0.6715506911277771</v>
      </c>
      <c r="H117">
        <f t="shared" ca="1" si="30"/>
        <v>3.7851039320230484E-2</v>
      </c>
      <c r="I117">
        <f t="shared" ca="1" si="31"/>
        <v>11</v>
      </c>
      <c r="J117">
        <f t="shared" ca="1" si="23"/>
        <v>0.84259094290372416</v>
      </c>
      <c r="N117">
        <f t="shared" ca="1" si="19"/>
        <v>-3.2081460152495467</v>
      </c>
      <c r="O117">
        <f t="shared" ca="1" si="20"/>
        <v>14.208146015249547</v>
      </c>
      <c r="P117">
        <f t="shared" ca="1" si="21"/>
        <v>19.208146015249547</v>
      </c>
      <c r="Q117">
        <f t="shared" ca="1" si="24"/>
        <v>9.2081460152495467</v>
      </c>
      <c r="R117">
        <f t="shared" ca="1" si="22"/>
        <v>-0.12209987640380859</v>
      </c>
      <c r="S117">
        <f t="shared" ca="1" si="25"/>
        <v>1.24900099146337</v>
      </c>
      <c r="T117">
        <f t="shared" ca="1" si="26"/>
        <v>94.363636309172009</v>
      </c>
    </row>
    <row r="118" spans="1:20">
      <c r="A118" s="81">
        <f t="shared" ca="1" si="18"/>
        <v>39102.166666666664</v>
      </c>
      <c r="B118">
        <f t="shared" ca="1" si="31"/>
        <v>7.5726494789123535</v>
      </c>
      <c r="C118">
        <f t="shared" ca="1" si="31"/>
        <v>9.7680099308490753E-2</v>
      </c>
      <c r="D118">
        <f t="shared" ca="1" si="31"/>
        <v>6.8376069068908691</v>
      </c>
      <c r="E118">
        <f t="shared" ca="1" si="31"/>
        <v>-0.15384615957736969</v>
      </c>
      <c r="F118">
        <f t="shared" ca="1" si="31"/>
        <v>7.6068377494812012</v>
      </c>
      <c r="G118">
        <f t="shared" ca="1" si="31"/>
        <v>0.69108670949935913</v>
      </c>
      <c r="H118">
        <f t="shared" ca="1" si="30"/>
        <v>3.7851039320230484E-2</v>
      </c>
      <c r="I118">
        <f t="shared" ca="1" si="31"/>
        <v>11</v>
      </c>
      <c r="J118">
        <f t="shared" ca="1" si="23"/>
        <v>0.83490412964639649</v>
      </c>
      <c r="N118">
        <f t="shared" ca="1" si="19"/>
        <v>-3.1150256353757833</v>
      </c>
      <c r="O118">
        <f t="shared" ca="1" si="20"/>
        <v>14.115025635375783</v>
      </c>
      <c r="P118">
        <f t="shared" ca="1" si="21"/>
        <v>19.115025635375783</v>
      </c>
      <c r="Q118">
        <f t="shared" ca="1" si="24"/>
        <v>9.1150256353757833</v>
      </c>
      <c r="R118">
        <f t="shared" ca="1" si="22"/>
        <v>-0.61050081253051758</v>
      </c>
      <c r="S118">
        <f t="shared" ca="1" si="25"/>
        <v>1.2614547320677423</v>
      </c>
      <c r="T118">
        <f t="shared" ca="1" si="26"/>
        <v>94.522968131213119</v>
      </c>
    </row>
    <row r="119" spans="1:20">
      <c r="A119" s="81">
        <f t="shared" ca="1" si="18"/>
        <v>39102.333333333336</v>
      </c>
      <c r="B119">
        <f t="shared" ca="1" si="31"/>
        <v>7.6923074722290039</v>
      </c>
      <c r="C119">
        <f t="shared" ca="1" si="31"/>
        <v>9.7680099308490753E-2</v>
      </c>
      <c r="D119">
        <f t="shared" ca="1" si="31"/>
        <v>6.2271060943603516</v>
      </c>
      <c r="E119">
        <f t="shared" ca="1" si="31"/>
        <v>-0.15384615957736969</v>
      </c>
      <c r="F119">
        <f t="shared" ca="1" si="31"/>
        <v>7.6205129623413086</v>
      </c>
      <c r="G119">
        <f t="shared" ca="1" si="31"/>
        <v>0.69352871179580688</v>
      </c>
      <c r="H119">
        <f t="shared" ca="1" si="31"/>
        <v>3.9072040468454361E-2</v>
      </c>
      <c r="I119">
        <f t="shared" ca="1" si="31"/>
        <v>11</v>
      </c>
      <c r="J119">
        <f t="shared" ca="1" si="23"/>
        <v>0.7942862650794773</v>
      </c>
      <c r="N119">
        <f t="shared" ca="1" si="19"/>
        <v>-2.6229685433777501</v>
      </c>
      <c r="O119">
        <f t="shared" ca="1" si="20"/>
        <v>13.62296854337775</v>
      </c>
      <c r="P119">
        <f t="shared" ca="1" si="21"/>
        <v>18.622968543377752</v>
      </c>
      <c r="Q119">
        <f t="shared" ca="1" si="24"/>
        <v>8.6229685433777501</v>
      </c>
      <c r="R119">
        <f t="shared" ca="1" si="22"/>
        <v>0.48840045928955078</v>
      </c>
      <c r="S119">
        <f t="shared" ca="1" si="25"/>
        <v>1.2491983533086897</v>
      </c>
      <c r="T119">
        <f t="shared" ca="1" si="26"/>
        <v>94.366197130140122</v>
      </c>
    </row>
    <row r="120" spans="1:20">
      <c r="A120" s="81">
        <f t="shared" ca="1" si="18"/>
        <v>39102.5</v>
      </c>
      <c r="B120">
        <f t="shared" ca="1" si="31"/>
        <v>7.6888890266418457</v>
      </c>
      <c r="C120">
        <f t="shared" ca="1" si="31"/>
        <v>9.7680099308490753E-2</v>
      </c>
      <c r="D120">
        <f t="shared" ca="1" si="31"/>
        <v>6.7155065536499023</v>
      </c>
      <c r="E120">
        <f t="shared" ca="1" si="31"/>
        <v>-0.15384615957736969</v>
      </c>
      <c r="F120">
        <f t="shared" ca="1" si="31"/>
        <v>7.6615386009216309</v>
      </c>
      <c r="G120">
        <f t="shared" ca="1" si="31"/>
        <v>0.64957267045974731</v>
      </c>
      <c r="H120">
        <f t="shared" ca="1" si="31"/>
        <v>3.9072040468454361E-2</v>
      </c>
      <c r="I120">
        <f t="shared" ca="1" si="31"/>
        <v>11</v>
      </c>
      <c r="J120">
        <f t="shared" ca="1" si="23"/>
        <v>0.82707877726648094</v>
      </c>
      <c r="N120">
        <f t="shared" ca="1" si="19"/>
        <v>-3.0202269506842896</v>
      </c>
      <c r="O120">
        <f t="shared" ca="1" si="20"/>
        <v>14.02022695068429</v>
      </c>
      <c r="P120">
        <f t="shared" ca="1" si="21"/>
        <v>19.02022695068429</v>
      </c>
      <c r="Q120">
        <f t="shared" ca="1" si="24"/>
        <v>9.0202269506842896</v>
      </c>
      <c r="R120">
        <f t="shared" ca="1" si="22"/>
        <v>0.97680091857910156</v>
      </c>
      <c r="S120">
        <f t="shared" ca="1" si="25"/>
        <v>1.2207616524184717</v>
      </c>
      <c r="T120">
        <f t="shared" ca="1" si="26"/>
        <v>93.984962384454946</v>
      </c>
    </row>
    <row r="121" spans="1:20">
      <c r="A121" s="81">
        <f t="shared" ca="1" si="18"/>
        <v>39102.666666666664</v>
      </c>
      <c r="B121">
        <f t="shared" ca="1" si="31"/>
        <v>7.8256411552429199</v>
      </c>
      <c r="C121">
        <f t="shared" ca="1" si="31"/>
        <v>9.7680099308490753E-2</v>
      </c>
      <c r="D121">
        <f t="shared" ca="1" si="31"/>
        <v>7.6923074722290039</v>
      </c>
      <c r="E121">
        <f t="shared" ca="1" si="31"/>
        <v>-0.10012210160493851</v>
      </c>
      <c r="F121">
        <f t="shared" ca="1" si="31"/>
        <v>7.6068377494812012</v>
      </c>
      <c r="G121">
        <f t="shared" ca="1" si="31"/>
        <v>0.88400489091873169</v>
      </c>
      <c r="H121">
        <f t="shared" ca="1" si="31"/>
        <v>4.0293041616678238E-2</v>
      </c>
      <c r="I121">
        <f t="shared" ca="1" si="31"/>
        <v>13</v>
      </c>
      <c r="J121">
        <f t="shared" ca="1" si="23"/>
        <v>0.88605663526789824</v>
      </c>
      <c r="N121">
        <f t="shared" ca="1" si="19"/>
        <v>-1.7347025542118519</v>
      </c>
      <c r="O121">
        <f t="shared" ca="1" si="20"/>
        <v>14.734702554211852</v>
      </c>
      <c r="P121">
        <f t="shared" ca="1" si="21"/>
        <v>19.73470255421185</v>
      </c>
      <c r="Q121">
        <f t="shared" ca="1" si="24"/>
        <v>9.7347025542118519</v>
      </c>
      <c r="R121">
        <f t="shared" ca="1" si="22"/>
        <v>6.9597072601318359</v>
      </c>
      <c r="S121">
        <f t="shared" ca="1" si="25"/>
        <v>1.3412246154492007</v>
      </c>
      <c r="T121">
        <f t="shared" ca="1" si="26"/>
        <v>95.441988836192721</v>
      </c>
    </row>
    <row r="122" spans="1:20">
      <c r="A122" s="81">
        <f t="shared" ca="1" si="18"/>
        <v>39102.833333333336</v>
      </c>
      <c r="B122">
        <f t="shared" ca="1" si="31"/>
        <v>7.7025642395019531</v>
      </c>
      <c r="C122">
        <f t="shared" ca="1" si="31"/>
        <v>9.7680099308490753E-2</v>
      </c>
      <c r="D122">
        <f t="shared" ca="1" si="31"/>
        <v>14.65201473236084</v>
      </c>
      <c r="E122">
        <f t="shared" ca="1" si="31"/>
        <v>-0.16361416876316071</v>
      </c>
      <c r="F122">
        <f t="shared" ca="1" si="31"/>
        <v>7.6136751174926758</v>
      </c>
      <c r="G122">
        <f t="shared" ca="1" si="31"/>
        <v>0.74236875772476196</v>
      </c>
      <c r="H122">
        <f t="shared" ca="1" si="31"/>
        <v>3.9072040468454361E-2</v>
      </c>
      <c r="I122">
        <f t="shared" ca="1" si="31"/>
        <v>11</v>
      </c>
      <c r="J122">
        <f t="shared" ca="1" si="23"/>
        <v>1.1658973466687155</v>
      </c>
      <c r="N122">
        <f t="shared" ca="1" si="19"/>
        <v>-7.1247775407411424</v>
      </c>
      <c r="O122">
        <f t="shared" ca="1" si="20"/>
        <v>18.124777540741142</v>
      </c>
      <c r="P122">
        <f t="shared" ca="1" si="21"/>
        <v>23.124777540741142</v>
      </c>
      <c r="Q122">
        <f t="shared" ca="1" si="24"/>
        <v>13.124777540741142</v>
      </c>
      <c r="R122">
        <f t="shared" ca="1" si="22"/>
        <v>-2.8083028793334961</v>
      </c>
      <c r="S122">
        <f t="shared" ca="1" si="25"/>
        <v>1.2787535944148127</v>
      </c>
      <c r="T122">
        <f t="shared" ca="1" si="26"/>
        <v>94.736842026029805</v>
      </c>
    </row>
    <row r="123" spans="1:20">
      <c r="A123" s="81">
        <f t="shared" ca="1" si="18"/>
        <v>39103</v>
      </c>
      <c r="B123">
        <f t="shared" ref="B123:I138" ca="1" si="32">INDIRECT(ADDRESS((ROW()-ROW($A$3))/6+rowoffset,B$1+MOD(ROW()-ROW($A$3),6),,,2007))</f>
        <v>8.0444440841674805</v>
      </c>
      <c r="C123">
        <f t="shared" ca="1" si="32"/>
        <v>9.7680099308490753E-2</v>
      </c>
      <c r="D123">
        <f t="shared" ca="1" si="32"/>
        <v>11.843711853027344</v>
      </c>
      <c r="E123">
        <f t="shared" ca="1" si="32"/>
        <v>-0.13919414579868317</v>
      </c>
      <c r="F123">
        <f t="shared" ca="1" si="32"/>
        <v>7.596580982208252</v>
      </c>
      <c r="G123">
        <f t="shared" ca="1" si="32"/>
        <v>0.72771674394607544</v>
      </c>
      <c r="H123">
        <f t="shared" ca="1" si="31"/>
        <v>3.9072040468454361E-2</v>
      </c>
      <c r="I123">
        <f t="shared" ca="1" si="32"/>
        <v>11</v>
      </c>
      <c r="J123">
        <f t="shared" ca="1" si="23"/>
        <v>1.0734878328474144</v>
      </c>
      <c r="N123">
        <f t="shared" ca="1" si="19"/>
        <v>-6.005300750696037</v>
      </c>
      <c r="O123">
        <f t="shared" ca="1" si="20"/>
        <v>17.005300750696037</v>
      </c>
      <c r="P123">
        <f t="shared" ca="1" si="21"/>
        <v>22.005300750696037</v>
      </c>
      <c r="Q123">
        <f t="shared" ca="1" si="24"/>
        <v>12.005300750696037</v>
      </c>
      <c r="R123">
        <f t="shared" ca="1" si="22"/>
        <v>-6.471306324005127</v>
      </c>
      <c r="S123">
        <f t="shared" ca="1" si="25"/>
        <v>1.270096275584383</v>
      </c>
      <c r="T123">
        <f t="shared" ca="1" si="26"/>
        <v>94.630872411072403</v>
      </c>
    </row>
    <row r="124" spans="1:20">
      <c r="A124" s="81">
        <f t="shared" ca="1" si="18"/>
        <v>39103.166666666664</v>
      </c>
      <c r="B124">
        <f t="shared" ca="1" si="32"/>
        <v>8.3418807983398437</v>
      </c>
      <c r="C124">
        <f t="shared" ca="1" si="32"/>
        <v>9.7680099308490753E-2</v>
      </c>
      <c r="D124">
        <f t="shared" ca="1" si="32"/>
        <v>5.3724055290222168</v>
      </c>
      <c r="E124">
        <f t="shared" ca="1" si="32"/>
        <v>-0.10500610619783401</v>
      </c>
      <c r="F124">
        <f t="shared" ca="1" si="32"/>
        <v>7.5999999046325684</v>
      </c>
      <c r="G124">
        <f t="shared" ca="1" si="32"/>
        <v>0.81318682432174683</v>
      </c>
      <c r="H124">
        <f t="shared" ca="1" si="31"/>
        <v>3.9072040468454361E-2</v>
      </c>
      <c r="I124">
        <f t="shared" ca="1" si="32"/>
        <v>11</v>
      </c>
      <c r="J124">
        <f t="shared" ca="1" si="23"/>
        <v>0.7301687873863606</v>
      </c>
      <c r="N124">
        <f t="shared" ca="1" si="19"/>
        <v>-1.8462300329633212</v>
      </c>
      <c r="O124">
        <f t="shared" ca="1" si="20"/>
        <v>12.846230032963321</v>
      </c>
      <c r="P124">
        <f t="shared" ca="1" si="21"/>
        <v>17.846230032963319</v>
      </c>
      <c r="Q124">
        <f t="shared" ca="1" si="24"/>
        <v>7.8462300329633212</v>
      </c>
      <c r="R124">
        <f t="shared" ca="1" si="22"/>
        <v>0.73260068893432617</v>
      </c>
      <c r="S124">
        <f t="shared" ca="1" si="25"/>
        <v>1.3183242412757026</v>
      </c>
      <c r="T124">
        <f t="shared" ca="1" si="26"/>
        <v>95.195195089265852</v>
      </c>
    </row>
    <row r="125" spans="1:20">
      <c r="A125" s="81">
        <f t="shared" ca="1" si="18"/>
        <v>39103.333333333336</v>
      </c>
      <c r="B125">
        <f t="shared" ca="1" si="32"/>
        <v>8.9572649002075195</v>
      </c>
      <c r="C125">
        <f t="shared" ca="1" si="32"/>
        <v>9.7680099308490753E-2</v>
      </c>
      <c r="D125">
        <f t="shared" ca="1" si="32"/>
        <v>6.105006217956543</v>
      </c>
      <c r="E125">
        <f t="shared" ca="1" si="32"/>
        <v>-0.12454212456941605</v>
      </c>
      <c r="F125">
        <f t="shared" ca="1" si="32"/>
        <v>7.6068377494812012</v>
      </c>
      <c r="G125">
        <f t="shared" ca="1" si="32"/>
        <v>0.72527474164962769</v>
      </c>
      <c r="H125">
        <f t="shared" ca="1" si="31"/>
        <v>3.7851039320230484E-2</v>
      </c>
      <c r="I125">
        <f t="shared" ca="1" si="32"/>
        <v>11</v>
      </c>
      <c r="J125">
        <f t="shared" ca="1" si="23"/>
        <v>0.78568611061060478</v>
      </c>
      <c r="N125">
        <f t="shared" ca="1" si="19"/>
        <v>-2.5187836719225967</v>
      </c>
      <c r="O125">
        <f t="shared" ca="1" si="20"/>
        <v>13.518783671922597</v>
      </c>
      <c r="P125">
        <f t="shared" ca="1" si="21"/>
        <v>18.518783671922598</v>
      </c>
      <c r="Q125">
        <f t="shared" ca="1" si="24"/>
        <v>8.5187836719225967</v>
      </c>
      <c r="R125">
        <f t="shared" ca="1" si="22"/>
        <v>0.73260068893432617</v>
      </c>
      <c r="S125">
        <f t="shared" ca="1" si="25"/>
        <v>1.2824247440950189</v>
      </c>
      <c r="T125">
        <f t="shared" ca="1" si="26"/>
        <v>94.781144696403075</v>
      </c>
    </row>
    <row r="126" spans="1:20">
      <c r="A126" s="81">
        <f t="shared" ca="1" si="18"/>
        <v>39103.5</v>
      </c>
      <c r="B126">
        <f t="shared" ca="1" si="32"/>
        <v>7.6820511817932129</v>
      </c>
      <c r="C126">
        <f t="shared" ca="1" si="32"/>
        <v>9.7680099308490753E-2</v>
      </c>
      <c r="D126">
        <f t="shared" ca="1" si="32"/>
        <v>6.8376069068908691</v>
      </c>
      <c r="E126">
        <f t="shared" ca="1" si="32"/>
        <v>-0.11965811997652054</v>
      </c>
      <c r="F126">
        <f t="shared" ca="1" si="32"/>
        <v>7.6512818336486816</v>
      </c>
      <c r="G126">
        <f t="shared" ca="1" si="32"/>
        <v>0.71794873476028442</v>
      </c>
      <c r="H126">
        <f t="shared" ca="1" si="31"/>
        <v>3.9072040468454361E-2</v>
      </c>
      <c r="I126">
        <f t="shared" ca="1" si="32"/>
        <v>11</v>
      </c>
      <c r="J126">
        <f t="shared" ca="1" si="23"/>
        <v>0.83490412964639649</v>
      </c>
      <c r="N126">
        <f t="shared" ca="1" si="19"/>
        <v>-3.1150256353757833</v>
      </c>
      <c r="O126">
        <f t="shared" ca="1" si="20"/>
        <v>14.115025635375783</v>
      </c>
      <c r="P126">
        <f t="shared" ca="1" si="21"/>
        <v>19.115025635375783</v>
      </c>
      <c r="Q126">
        <f t="shared" ca="1" si="24"/>
        <v>9.1150256353757833</v>
      </c>
      <c r="R126">
        <f t="shared" ca="1" si="22"/>
        <v>0</v>
      </c>
      <c r="S126">
        <f t="shared" ca="1" si="25"/>
        <v>1.2642273424042509</v>
      </c>
      <c r="T126">
        <f t="shared" ca="1" si="26"/>
        <v>94.557823062185619</v>
      </c>
    </row>
    <row r="127" spans="1:20">
      <c r="A127" s="81">
        <f t="shared" ca="1" si="18"/>
        <v>39103.666666666664</v>
      </c>
      <c r="B127">
        <f t="shared" ca="1" si="32"/>
        <v>7.9829058647155762</v>
      </c>
      <c r="C127">
        <f t="shared" ca="1" si="32"/>
        <v>9.7680099308490753E-2</v>
      </c>
      <c r="D127">
        <f t="shared" ca="1" si="32"/>
        <v>6.8376069068908691</v>
      </c>
      <c r="E127">
        <f t="shared" ca="1" si="32"/>
        <v>-0.11477411538362503</v>
      </c>
      <c r="F127">
        <f t="shared" ca="1" si="32"/>
        <v>7.6957263946533203</v>
      </c>
      <c r="G127">
        <f t="shared" ca="1" si="32"/>
        <v>0.68376070261001587</v>
      </c>
      <c r="H127">
        <f t="shared" ca="1" si="31"/>
        <v>4.1514042764902115E-2</v>
      </c>
      <c r="I127">
        <f t="shared" ca="1" si="32"/>
        <v>11</v>
      </c>
      <c r="J127">
        <f t="shared" ca="1" si="23"/>
        <v>0.83490412964639649</v>
      </c>
      <c r="N127">
        <f t="shared" ca="1" si="19"/>
        <v>-3.1150256353757833</v>
      </c>
      <c r="O127">
        <f t="shared" ca="1" si="20"/>
        <v>14.115025635375783</v>
      </c>
      <c r="P127">
        <f t="shared" ca="1" si="21"/>
        <v>19.115025635375783</v>
      </c>
      <c r="Q127">
        <f t="shared" ca="1" si="24"/>
        <v>9.1150256353757833</v>
      </c>
      <c r="R127">
        <f t="shared" ca="1" si="22"/>
        <v>-1.4652013778686523</v>
      </c>
      <c r="S127">
        <f t="shared" ca="1" si="25"/>
        <v>1.216709108850468</v>
      </c>
      <c r="T127">
        <f t="shared" ca="1" si="26"/>
        <v>93.928571413005031</v>
      </c>
    </row>
    <row r="128" spans="1:20">
      <c r="A128" s="81">
        <f t="shared" ca="1" si="18"/>
        <v>39103.833333333336</v>
      </c>
      <c r="B128">
        <f t="shared" ca="1" si="32"/>
        <v>8.3042736053466797</v>
      </c>
      <c r="C128">
        <f t="shared" ca="1" si="32"/>
        <v>9.7680099308490753E-2</v>
      </c>
      <c r="D128">
        <f t="shared" ca="1" si="32"/>
        <v>5.3724055290222168</v>
      </c>
      <c r="E128">
        <f t="shared" ca="1" si="32"/>
        <v>-0.11965811997652054</v>
      </c>
      <c r="F128">
        <f t="shared" ca="1" si="32"/>
        <v>7.6376066207885742</v>
      </c>
      <c r="G128">
        <f t="shared" ca="1" si="32"/>
        <v>0.76923078298568726</v>
      </c>
      <c r="H128">
        <f t="shared" ca="1" si="31"/>
        <v>4.1514042764902115E-2</v>
      </c>
      <c r="I128">
        <f t="shared" ca="1" si="32"/>
        <v>11</v>
      </c>
      <c r="J128">
        <f t="shared" ca="1" si="23"/>
        <v>0.7301687873863606</v>
      </c>
      <c r="N128">
        <f t="shared" ca="1" si="19"/>
        <v>-1.8462300329633212</v>
      </c>
      <c r="O128">
        <f t="shared" ca="1" si="20"/>
        <v>12.846230032963321</v>
      </c>
      <c r="P128">
        <f t="shared" ca="1" si="21"/>
        <v>17.846230032963319</v>
      </c>
      <c r="Q128">
        <f t="shared" ca="1" si="24"/>
        <v>7.8462300329633212</v>
      </c>
      <c r="R128">
        <f t="shared" ca="1" si="22"/>
        <v>-0.1221003532409668</v>
      </c>
      <c r="S128">
        <f t="shared" ca="1" si="25"/>
        <v>1.2678616270913796</v>
      </c>
      <c r="T128">
        <f t="shared" ca="1" si="26"/>
        <v>94.603174537065485</v>
      </c>
    </row>
    <row r="129" spans="1:20">
      <c r="A129" s="81">
        <f t="shared" ca="1" si="18"/>
        <v>39104</v>
      </c>
      <c r="B129">
        <f t="shared" ca="1" si="32"/>
        <v>8.9914531707763672</v>
      </c>
      <c r="C129">
        <f t="shared" ca="1" si="32"/>
        <v>9.7680099308490753E-2</v>
      </c>
      <c r="D129">
        <f t="shared" ca="1" si="32"/>
        <v>5.25030517578125</v>
      </c>
      <c r="E129">
        <f t="shared" ca="1" si="32"/>
        <v>-0.10989011079072952</v>
      </c>
      <c r="F129">
        <f t="shared" ca="1" si="32"/>
        <v>7.6205129623413086</v>
      </c>
      <c r="G129">
        <f t="shared" ca="1" si="32"/>
        <v>0.67643469572067261</v>
      </c>
      <c r="H129">
        <f t="shared" ca="1" si="32"/>
        <v>4.0293041616678238E-2</v>
      </c>
      <c r="I129">
        <f t="shared" ca="1" si="32"/>
        <v>11</v>
      </c>
      <c r="J129">
        <f t="shared" ca="1" si="23"/>
        <v>0.72018454765469553</v>
      </c>
      <c r="N129">
        <f t="shared" ca="1" si="19"/>
        <v>-1.7252779341625502</v>
      </c>
      <c r="O129">
        <f t="shared" ca="1" si="20"/>
        <v>12.72527793416255</v>
      </c>
      <c r="P129">
        <f t="shared" ca="1" si="21"/>
        <v>17.725277934162548</v>
      </c>
      <c r="Q129">
        <f t="shared" ca="1" si="24"/>
        <v>7.7252779341625502</v>
      </c>
      <c r="R129">
        <f t="shared" ca="1" si="22"/>
        <v>0</v>
      </c>
      <c r="S129">
        <f t="shared" ca="1" si="25"/>
        <v>1.2249958229661211</v>
      </c>
      <c r="T129">
        <f t="shared" ca="1" si="26"/>
        <v>94.043321273792728</v>
      </c>
    </row>
    <row r="130" spans="1:20">
      <c r="A130" s="81">
        <f t="shared" ca="1" si="18"/>
        <v>39104.166666666664</v>
      </c>
      <c r="B130">
        <f t="shared" ca="1" si="32"/>
        <v>7.9589743614196777</v>
      </c>
      <c r="C130">
        <f t="shared" ca="1" si="32"/>
        <v>9.7680099308490753E-2</v>
      </c>
      <c r="D130">
        <f t="shared" ca="1" si="32"/>
        <v>5.25030517578125</v>
      </c>
      <c r="E130">
        <f t="shared" ca="1" si="32"/>
        <v>-0.10500610619783401</v>
      </c>
      <c r="F130">
        <f t="shared" ca="1" si="32"/>
        <v>7.5999999046325684</v>
      </c>
      <c r="G130">
        <f t="shared" ca="1" si="32"/>
        <v>0.63247865438461304</v>
      </c>
      <c r="H130">
        <f t="shared" ca="1" si="32"/>
        <v>3.7851039320230484E-2</v>
      </c>
      <c r="I130">
        <f t="shared" ca="1" si="32"/>
        <v>11</v>
      </c>
      <c r="J130">
        <f t="shared" ca="1" si="23"/>
        <v>0.72018454765469553</v>
      </c>
      <c r="N130">
        <f t="shared" ca="1" si="19"/>
        <v>-1.7252779341625502</v>
      </c>
      <c r="O130">
        <f t="shared" ca="1" si="20"/>
        <v>12.72527793416255</v>
      </c>
      <c r="P130">
        <f t="shared" ca="1" si="21"/>
        <v>17.725277934162548</v>
      </c>
      <c r="Q130">
        <f t="shared" ca="1" si="24"/>
        <v>7.7252779341625502</v>
      </c>
      <c r="R130">
        <f t="shared" ca="1" si="22"/>
        <v>0.24420022964477539</v>
      </c>
      <c r="S130">
        <f t="shared" ca="1" si="25"/>
        <v>1.2229680640956138</v>
      </c>
      <c r="T130">
        <f t="shared" ca="1" si="26"/>
        <v>94.015443990428636</v>
      </c>
    </row>
    <row r="131" spans="1:20">
      <c r="A131" s="81">
        <f t="shared" ref="A131:A194" ca="1" si="33">INDIRECT(ADDRESS((ROW()-ROW($A$3))/6+rowoffset,1,,,2007))+MOD(ROW()-ROW($A$3),6)*4/24</f>
        <v>39104.333333333336</v>
      </c>
      <c r="B131">
        <f t="shared" ca="1" si="32"/>
        <v>8.2871799468994141</v>
      </c>
      <c r="C131">
        <f t="shared" ca="1" si="32"/>
        <v>9.7680099308490753E-2</v>
      </c>
      <c r="D131">
        <f t="shared" ca="1" si="32"/>
        <v>5.4945054054260254</v>
      </c>
      <c r="E131">
        <f t="shared" ca="1" si="32"/>
        <v>-0.10500610619783401</v>
      </c>
      <c r="F131">
        <f t="shared" ca="1" si="32"/>
        <v>7.6068377494812012</v>
      </c>
      <c r="G131">
        <f t="shared" ca="1" si="32"/>
        <v>0.63003665208816528</v>
      </c>
      <c r="H131">
        <f t="shared" ca="1" si="32"/>
        <v>3.9072040468454361E-2</v>
      </c>
      <c r="I131">
        <f t="shared" ca="1" si="32"/>
        <v>11</v>
      </c>
      <c r="J131">
        <f t="shared" ca="1" si="23"/>
        <v>0.73992860497394175</v>
      </c>
      <c r="N131">
        <f t="shared" ref="N131:N194" ca="1" si="34">I131-(a+(b*(J131)))</f>
        <v>-1.9644634140576027</v>
      </c>
      <c r="O131">
        <f t="shared" ref="O131:O194" ca="1" si="35">a+b*LOG(D131)</f>
        <v>12.964463414057603</v>
      </c>
      <c r="P131">
        <f t="shared" ref="P131:P194" ca="1" si="36">O131+P$1</f>
        <v>17.964463414057604</v>
      </c>
      <c r="Q131">
        <f t="shared" ca="1" si="24"/>
        <v>7.9644634140576027</v>
      </c>
      <c r="R131">
        <f t="shared" ref="R131:R194" ca="1" si="37">D132-D131</f>
        <v>-1.9536018371582031</v>
      </c>
      <c r="S131">
        <f t="shared" ca="1" si="25"/>
        <v>1.2074997229863176</v>
      </c>
      <c r="T131">
        <f t="shared" ca="1" si="26"/>
        <v>93.798449607819521</v>
      </c>
    </row>
    <row r="132" spans="1:20">
      <c r="A132" s="81">
        <f t="shared" ca="1" si="33"/>
        <v>39104.5</v>
      </c>
      <c r="B132">
        <f t="shared" ca="1" si="32"/>
        <v>8.1401710510253906</v>
      </c>
      <c r="C132">
        <f t="shared" ca="1" si="32"/>
        <v>9.7680099308490753E-2</v>
      </c>
      <c r="D132">
        <f t="shared" ca="1" si="32"/>
        <v>3.5409035682678223</v>
      </c>
      <c r="E132">
        <f t="shared" ca="1" si="32"/>
        <v>-8.0586083233356476E-2</v>
      </c>
      <c r="F132">
        <f t="shared" ca="1" si="32"/>
        <v>7.5931625366210938</v>
      </c>
      <c r="G132">
        <f t="shared" ca="1" si="32"/>
        <v>0.61538463830947876</v>
      </c>
      <c r="H132">
        <f t="shared" ca="1" si="32"/>
        <v>4.0293041616678238E-2</v>
      </c>
      <c r="I132">
        <f t="shared" ca="1" si="32"/>
        <v>11</v>
      </c>
      <c r="J132">
        <f t="shared" ref="J132:J195" ca="1" si="38">LOG(D132)</f>
        <v>0.54911409949478729</v>
      </c>
      <c r="N132">
        <f t="shared" ca="1" si="34"/>
        <v>0.34712119725120338</v>
      </c>
      <c r="O132">
        <f t="shared" ca="1" si="35"/>
        <v>10.652878802748797</v>
      </c>
      <c r="P132">
        <f t="shared" ca="1" si="36"/>
        <v>15.652878802748797</v>
      </c>
      <c r="Q132">
        <f t="shared" ref="Q132:Q195" ca="1" si="39">O132+Q$1</f>
        <v>5.6528788027487966</v>
      </c>
      <c r="R132">
        <f t="shared" ca="1" si="37"/>
        <v>-0.1221001148223877</v>
      </c>
      <c r="S132">
        <f t="shared" ref="S132:S195" ca="1" si="40">-LOG(H132/G132)</f>
        <v>1.1839165984796696</v>
      </c>
      <c r="T132">
        <f t="shared" ref="T132:T195" ca="1" si="41">(1-10^(-S132))*100</f>
        <v>93.452380981207611</v>
      </c>
    </row>
    <row r="133" spans="1:20">
      <c r="A133" s="81">
        <f t="shared" ca="1" si="33"/>
        <v>39104.666666666664</v>
      </c>
      <c r="B133">
        <f t="shared" ref="B133:I148" ca="1" si="42">INDIRECT(ADDRESS((ROW()-ROW($A$3))/6+rowoffset,B$1+MOD(ROW()-ROW($A$3),6),,,2007))</f>
        <v>8.5743589401245117</v>
      </c>
      <c r="C133">
        <f t="shared" ca="1" si="42"/>
        <v>9.7680099308490753E-2</v>
      </c>
      <c r="D133">
        <f t="shared" ca="1" si="42"/>
        <v>3.4188034534454346</v>
      </c>
      <c r="E133">
        <f t="shared" ca="1" si="42"/>
        <v>-0.10012210160493851</v>
      </c>
      <c r="F133">
        <f t="shared" ca="1" si="42"/>
        <v>7.5623931884765625</v>
      </c>
      <c r="G133">
        <f t="shared" ca="1" si="42"/>
        <v>0.71794873476028442</v>
      </c>
      <c r="H133">
        <f t="shared" ca="1" si="32"/>
        <v>3.7851039320230484E-2</v>
      </c>
      <c r="I133">
        <f t="shared" ca="1" si="42"/>
        <v>11</v>
      </c>
      <c r="J133">
        <f t="shared" ca="1" si="38"/>
        <v>0.53387413398241534</v>
      </c>
      <c r="N133">
        <f t="shared" ca="1" si="34"/>
        <v>0.5317427472052465</v>
      </c>
      <c r="O133">
        <f t="shared" ca="1" si="35"/>
        <v>10.468257252794753</v>
      </c>
      <c r="P133">
        <f t="shared" ca="1" si="36"/>
        <v>15.468257252794753</v>
      </c>
      <c r="Q133">
        <f t="shared" ca="1" si="39"/>
        <v>5.4682572527947535</v>
      </c>
      <c r="R133">
        <f t="shared" ca="1" si="37"/>
        <v>0</v>
      </c>
      <c r="S133">
        <f t="shared" ca="1" si="40"/>
        <v>1.2780156255541606</v>
      </c>
      <c r="T133">
        <f t="shared" ca="1" si="41"/>
        <v>94.727891075277327</v>
      </c>
    </row>
    <row r="134" spans="1:20">
      <c r="A134" s="81">
        <f t="shared" ca="1" si="33"/>
        <v>39104.833333333336</v>
      </c>
      <c r="B134">
        <f t="shared" ca="1" si="42"/>
        <v>9.4393157958984375</v>
      </c>
      <c r="C134">
        <f t="shared" ca="1" si="42"/>
        <v>9.7680099308490753E-2</v>
      </c>
      <c r="D134">
        <f t="shared" ca="1" si="42"/>
        <v>3.4188034534454346</v>
      </c>
      <c r="E134">
        <f t="shared" ca="1" si="42"/>
        <v>-9.5238097012042999E-2</v>
      </c>
      <c r="F134">
        <f t="shared" ca="1" si="42"/>
        <v>7.5658121109008789</v>
      </c>
      <c r="G134">
        <f t="shared" ca="1" si="42"/>
        <v>0.68620270490646362</v>
      </c>
      <c r="H134">
        <f t="shared" ca="1" si="32"/>
        <v>3.7851039320230484E-2</v>
      </c>
      <c r="I134">
        <f t="shared" ca="1" si="42"/>
        <v>11</v>
      </c>
      <c r="J134">
        <f t="shared" ca="1" si="38"/>
        <v>0.53387413398241534</v>
      </c>
      <c r="N134">
        <f t="shared" ca="1" si="34"/>
        <v>0.5317427472052465</v>
      </c>
      <c r="O134">
        <f t="shared" ca="1" si="35"/>
        <v>10.468257252794753</v>
      </c>
      <c r="P134">
        <f t="shared" ca="1" si="36"/>
        <v>15.468257252794753</v>
      </c>
      <c r="Q134">
        <f t="shared" ca="1" si="39"/>
        <v>5.4682572527947535</v>
      </c>
      <c r="R134">
        <f t="shared" ca="1" si="37"/>
        <v>0</v>
      </c>
      <c r="S134">
        <f t="shared" ca="1" si="40"/>
        <v>1.2583746167151291</v>
      </c>
      <c r="T134">
        <f t="shared" ca="1" si="41"/>
        <v>94.483985701369406</v>
      </c>
    </row>
    <row r="135" spans="1:20">
      <c r="A135" s="81">
        <f t="shared" ca="1" si="33"/>
        <v>39105</v>
      </c>
      <c r="B135">
        <f t="shared" ca="1" si="42"/>
        <v>8.6495723724365234</v>
      </c>
      <c r="C135">
        <f t="shared" ca="1" si="42"/>
        <v>9.7680099308490753E-2</v>
      </c>
      <c r="D135">
        <f t="shared" ca="1" si="42"/>
        <v>3.4188034534454346</v>
      </c>
      <c r="E135">
        <f t="shared" ca="1" si="42"/>
        <v>-9.5238097012042999E-2</v>
      </c>
      <c r="F135">
        <f t="shared" ca="1" si="42"/>
        <v>7.5658121109008789</v>
      </c>
      <c r="G135">
        <f t="shared" ca="1" si="42"/>
        <v>0.62026864290237427</v>
      </c>
      <c r="H135">
        <f t="shared" ca="1" si="32"/>
        <v>3.6630038172006607E-2</v>
      </c>
      <c r="I135">
        <f t="shared" ca="1" si="42"/>
        <v>11</v>
      </c>
      <c r="J135">
        <f t="shared" ca="1" si="38"/>
        <v>0.53387413398241534</v>
      </c>
      <c r="N135">
        <f t="shared" ca="1" si="34"/>
        <v>0.5317427472052465</v>
      </c>
      <c r="O135">
        <f t="shared" ca="1" si="35"/>
        <v>10.468257252794753</v>
      </c>
      <c r="P135">
        <f t="shared" ca="1" si="36"/>
        <v>15.468257252794753</v>
      </c>
      <c r="Q135">
        <f t="shared" ca="1" si="39"/>
        <v>5.4682572527947535</v>
      </c>
      <c r="R135">
        <f t="shared" ca="1" si="37"/>
        <v>-0.85470080375671387</v>
      </c>
      <c r="S135">
        <f t="shared" ca="1" si="40"/>
        <v>1.2287424551298038</v>
      </c>
      <c r="T135">
        <f t="shared" ca="1" si="41"/>
        <v>94.094488155872824</v>
      </c>
    </row>
    <row r="136" spans="1:20">
      <c r="A136" s="81">
        <f t="shared" ca="1" si="33"/>
        <v>39105.166666666664</v>
      </c>
      <c r="B136">
        <f t="shared" ca="1" si="42"/>
        <v>9.2923078536987305</v>
      </c>
      <c r="C136">
        <f t="shared" ca="1" si="42"/>
        <v>9.7680099308490753E-2</v>
      </c>
      <c r="D136">
        <f t="shared" ca="1" si="42"/>
        <v>2.5641026496887207</v>
      </c>
      <c r="E136">
        <f t="shared" ca="1" si="42"/>
        <v>-0.10989011079072952</v>
      </c>
      <c r="F136">
        <f t="shared" ca="1" si="42"/>
        <v>7.5726494789123535</v>
      </c>
      <c r="G136">
        <f t="shared" ca="1" si="42"/>
        <v>0.58363860845565796</v>
      </c>
      <c r="H136">
        <f t="shared" ca="1" si="32"/>
        <v>3.6630038172006607E-2</v>
      </c>
      <c r="I136">
        <f t="shared" ca="1" si="42"/>
        <v>11</v>
      </c>
      <c r="J136">
        <f t="shared" ca="1" si="38"/>
        <v>0.4089354074696428</v>
      </c>
      <c r="N136">
        <f t="shared" ca="1" si="34"/>
        <v>2.0452882548605622</v>
      </c>
      <c r="O136">
        <f t="shared" ca="1" si="35"/>
        <v>8.9547117451394378</v>
      </c>
      <c r="P136">
        <f t="shared" ca="1" si="36"/>
        <v>13.954711745139438</v>
      </c>
      <c r="Q136">
        <f t="shared" ca="1" si="39"/>
        <v>3.9547117451394378</v>
      </c>
      <c r="R136">
        <f t="shared" ca="1" si="37"/>
        <v>0.85470080375671387</v>
      </c>
      <c r="S136">
        <f t="shared" ca="1" si="40"/>
        <v>1.2023066420772595</v>
      </c>
      <c r="T136">
        <f t="shared" ca="1" si="41"/>
        <v>93.723849375055607</v>
      </c>
    </row>
    <row r="137" spans="1:20">
      <c r="A137" s="81">
        <f t="shared" ca="1" si="33"/>
        <v>39105.333333333336</v>
      </c>
      <c r="B137">
        <f t="shared" ca="1" si="42"/>
        <v>10.502564430236816</v>
      </c>
      <c r="C137">
        <f t="shared" ca="1" si="42"/>
        <v>9.7680099308490753E-2</v>
      </c>
      <c r="D137">
        <f t="shared" ca="1" si="42"/>
        <v>3.4188034534454346</v>
      </c>
      <c r="E137">
        <f t="shared" ca="1" si="42"/>
        <v>-0.14407815039157867</v>
      </c>
      <c r="F137">
        <f t="shared" ca="1" si="42"/>
        <v>7.634188175201416</v>
      </c>
      <c r="G137">
        <f t="shared" ca="1" si="42"/>
        <v>0.55189257860183716</v>
      </c>
      <c r="H137">
        <f t="shared" ca="1" si="32"/>
        <v>3.6630038172006607E-2</v>
      </c>
      <c r="I137">
        <f t="shared" ca="1" si="42"/>
        <v>11</v>
      </c>
      <c r="J137">
        <f t="shared" ca="1" si="38"/>
        <v>0.53387413398241534</v>
      </c>
      <c r="N137">
        <f t="shared" ca="1" si="34"/>
        <v>0.5317427472052465</v>
      </c>
      <c r="O137">
        <f t="shared" ca="1" si="35"/>
        <v>10.468257252794753</v>
      </c>
      <c r="P137">
        <f t="shared" ca="1" si="36"/>
        <v>15.468257252794753</v>
      </c>
      <c r="Q137">
        <f t="shared" ca="1" si="39"/>
        <v>5.4682572527947535</v>
      </c>
      <c r="R137">
        <f t="shared" ca="1" si="37"/>
        <v>-0.1221001148223877</v>
      </c>
      <c r="S137">
        <f t="shared" ca="1" si="40"/>
        <v>1.1780171828277861</v>
      </c>
      <c r="T137">
        <f t="shared" ca="1" si="41"/>
        <v>93.362831900221408</v>
      </c>
    </row>
    <row r="138" spans="1:20">
      <c r="A138" s="81">
        <f t="shared" ca="1" si="33"/>
        <v>39105.5</v>
      </c>
      <c r="B138">
        <f t="shared" ca="1" si="42"/>
        <v>8.3452987670898438</v>
      </c>
      <c r="C138">
        <f t="shared" ca="1" si="42"/>
        <v>0</v>
      </c>
      <c r="D138">
        <f t="shared" ca="1" si="42"/>
        <v>3.2967033386230469</v>
      </c>
      <c r="E138">
        <f t="shared" ca="1" si="42"/>
        <v>-0.12942613661289215</v>
      </c>
      <c r="F138">
        <f t="shared" ca="1" si="42"/>
        <v>7.6752138137817383</v>
      </c>
      <c r="G138">
        <f t="shared" ca="1" si="42"/>
        <v>0.48351648449897766</v>
      </c>
      <c r="H138">
        <f t="shared" ca="1" si="32"/>
        <v>3.6630038172006607E-2</v>
      </c>
      <c r="I138">
        <f t="shared" ca="1" si="42"/>
        <v>11</v>
      </c>
      <c r="J138">
        <f t="shared" ca="1" si="38"/>
        <v>0.51807986792090877</v>
      </c>
      <c r="N138">
        <f t="shared" ca="1" si="34"/>
        <v>0.72307926160186398</v>
      </c>
      <c r="O138">
        <f t="shared" ca="1" si="35"/>
        <v>10.276920738398136</v>
      </c>
      <c r="P138">
        <f t="shared" ca="1" si="36"/>
        <v>15.276920738398136</v>
      </c>
      <c r="Q138">
        <f t="shared" ca="1" si="39"/>
        <v>5.276920738398136</v>
      </c>
      <c r="R138">
        <f t="shared" ca="1" si="37"/>
        <v>0.73260068893432617</v>
      </c>
      <c r="S138">
        <f t="shared" ca="1" si="40"/>
        <v>1.1205739138063613</v>
      </c>
      <c r="T138">
        <f t="shared" ca="1" si="41"/>
        <v>92.424242120728763</v>
      </c>
    </row>
    <row r="139" spans="1:20">
      <c r="A139" s="81">
        <f t="shared" ca="1" si="33"/>
        <v>39105.666666666664</v>
      </c>
      <c r="B139">
        <f t="shared" ca="1" si="42"/>
        <v>10.758974075317383</v>
      </c>
      <c r="C139">
        <f t="shared" ca="1" si="42"/>
        <v>0</v>
      </c>
      <c r="D139">
        <f t="shared" ca="1" si="42"/>
        <v>4.029304027557373</v>
      </c>
      <c r="E139">
        <f t="shared" ca="1" si="42"/>
        <v>-0.12942613661289215</v>
      </c>
      <c r="F139">
        <f t="shared" ca="1" si="42"/>
        <v>7.7128205299377441</v>
      </c>
      <c r="G139">
        <f t="shared" ca="1" si="42"/>
        <v>0.51526254415512085</v>
      </c>
      <c r="H139">
        <f t="shared" ca="1" si="42"/>
        <v>3.9072040468454361E-2</v>
      </c>
      <c r="I139">
        <f t="shared" ca="1" si="42"/>
        <v>11</v>
      </c>
      <c r="J139">
        <f t="shared" ca="1" si="38"/>
        <v>0.60523003792920738</v>
      </c>
      <c r="N139">
        <f t="shared" ca="1" si="34"/>
        <v>-0.33268424735284263</v>
      </c>
      <c r="O139">
        <f t="shared" ca="1" si="35"/>
        <v>11.332684247352843</v>
      </c>
      <c r="P139">
        <f t="shared" ca="1" si="36"/>
        <v>16.332684247352844</v>
      </c>
      <c r="Q139">
        <f t="shared" ca="1" si="39"/>
        <v>6.3326842473528426</v>
      </c>
      <c r="R139">
        <f t="shared" ca="1" si="37"/>
        <v>0.1221003532409668</v>
      </c>
      <c r="S139">
        <f t="shared" ca="1" si="40"/>
        <v>1.1201624814727376</v>
      </c>
      <c r="T139">
        <f t="shared" ca="1" si="41"/>
        <v>92.417061765566316</v>
      </c>
    </row>
    <row r="140" spans="1:20">
      <c r="A140" s="81">
        <f t="shared" ca="1" si="33"/>
        <v>39105.833333333336</v>
      </c>
      <c r="B140">
        <f t="shared" ca="1" si="42"/>
        <v>9.4700851440429687</v>
      </c>
      <c r="C140">
        <f t="shared" ca="1" si="42"/>
        <v>0</v>
      </c>
      <c r="D140">
        <f t="shared" ca="1" si="42"/>
        <v>4.1514043807983398</v>
      </c>
      <c r="E140">
        <f t="shared" ca="1" si="42"/>
        <v>-0.12454212456941605</v>
      </c>
      <c r="F140">
        <f t="shared" ca="1" si="42"/>
        <v>7.6478633880615234</v>
      </c>
      <c r="G140">
        <f t="shared" ca="1" si="42"/>
        <v>0.57387059926986694</v>
      </c>
      <c r="H140">
        <f t="shared" ca="1" si="42"/>
        <v>3.9072040468454361E-2</v>
      </c>
      <c r="I140">
        <f t="shared" ca="1" si="42"/>
        <v>11</v>
      </c>
      <c r="J140">
        <f t="shared" ca="1" si="38"/>
        <v>0.61819503927965136</v>
      </c>
      <c r="N140">
        <f t="shared" ca="1" si="34"/>
        <v>-0.48974619362378924</v>
      </c>
      <c r="O140">
        <f t="shared" ca="1" si="35"/>
        <v>11.489746193623789</v>
      </c>
      <c r="P140">
        <f t="shared" ca="1" si="36"/>
        <v>16.489746193623787</v>
      </c>
      <c r="Q140">
        <f t="shared" ca="1" si="39"/>
        <v>6.4897461936237892</v>
      </c>
      <c r="R140">
        <f t="shared" ca="1" si="37"/>
        <v>-0.85470104217529297</v>
      </c>
      <c r="S140">
        <f t="shared" ca="1" si="40"/>
        <v>1.1669478833160505</v>
      </c>
      <c r="T140">
        <f t="shared" ca="1" si="41"/>
        <v>93.191489419711431</v>
      </c>
    </row>
    <row r="141" spans="1:20">
      <c r="A141" s="81">
        <f t="shared" ca="1" si="33"/>
        <v>39106</v>
      </c>
      <c r="B141">
        <f t="shared" ca="1" si="42"/>
        <v>9.9897432327270508</v>
      </c>
      <c r="C141">
        <f t="shared" ca="1" si="42"/>
        <v>0</v>
      </c>
      <c r="D141">
        <f t="shared" ca="1" si="42"/>
        <v>3.2967033386230469</v>
      </c>
      <c r="E141">
        <f t="shared" ca="1" si="42"/>
        <v>-9.5238097012042999E-2</v>
      </c>
      <c r="F141">
        <f t="shared" ca="1" si="42"/>
        <v>7.5794873237609863</v>
      </c>
      <c r="G141">
        <f t="shared" ca="1" si="42"/>
        <v>0.79365080595016479</v>
      </c>
      <c r="H141">
        <f t="shared" ca="1" si="42"/>
        <v>3.7851039320230484E-2</v>
      </c>
      <c r="I141">
        <f t="shared" ca="1" si="42"/>
        <v>11</v>
      </c>
      <c r="J141">
        <f t="shared" ca="1" si="38"/>
        <v>0.51807986792090877</v>
      </c>
      <c r="N141">
        <f t="shared" ca="1" si="34"/>
        <v>0.72307926160186398</v>
      </c>
      <c r="O141">
        <f t="shared" ca="1" si="35"/>
        <v>10.276920738398136</v>
      </c>
      <c r="P141">
        <f t="shared" ca="1" si="36"/>
        <v>15.276920738398136</v>
      </c>
      <c r="Q141">
        <f t="shared" ca="1" si="39"/>
        <v>5.276920738398136</v>
      </c>
      <c r="R141">
        <f t="shared" ca="1" si="37"/>
        <v>0</v>
      </c>
      <c r="S141">
        <f t="shared" ca="1" si="40"/>
        <v>1.3215516526817419</v>
      </c>
      <c r="T141">
        <f t="shared" ca="1" si="41"/>
        <v>95.230769119560719</v>
      </c>
    </row>
    <row r="142" spans="1:20">
      <c r="A142" s="81">
        <f t="shared" ca="1" si="33"/>
        <v>39106.166666666664</v>
      </c>
      <c r="B142">
        <f t="shared" ca="1" si="42"/>
        <v>7.5008544921875</v>
      </c>
      <c r="C142">
        <f t="shared" ca="1" si="42"/>
        <v>0</v>
      </c>
      <c r="D142">
        <f t="shared" ca="1" si="42"/>
        <v>3.2967033386230469</v>
      </c>
      <c r="E142">
        <f t="shared" ca="1" si="42"/>
        <v>-0.10500610619783401</v>
      </c>
      <c r="F142">
        <f t="shared" ca="1" si="42"/>
        <v>7.5931625366210938</v>
      </c>
      <c r="G142">
        <f t="shared" ca="1" si="42"/>
        <v>0.59340661764144897</v>
      </c>
      <c r="H142">
        <f t="shared" ca="1" si="42"/>
        <v>3.6630038172006607E-2</v>
      </c>
      <c r="I142">
        <f t="shared" ca="1" si="42"/>
        <v>11</v>
      </c>
      <c r="J142">
        <f t="shared" ca="1" si="38"/>
        <v>0.51807986792090877</v>
      </c>
      <c r="N142">
        <f t="shared" ca="1" si="34"/>
        <v>0.72307926160186398</v>
      </c>
      <c r="O142">
        <f t="shared" ca="1" si="35"/>
        <v>10.276920738398136</v>
      </c>
      <c r="P142">
        <f t="shared" ca="1" si="36"/>
        <v>15.276920738398136</v>
      </c>
      <c r="Q142">
        <f t="shared" ca="1" si="39"/>
        <v>5.276920738398136</v>
      </c>
      <c r="R142">
        <f t="shared" ca="1" si="37"/>
        <v>0</v>
      </c>
      <c r="S142">
        <f t="shared" ca="1" si="40"/>
        <v>1.2095150139973478</v>
      </c>
      <c r="T142">
        <f t="shared" ca="1" si="41"/>
        <v>93.827160486076792</v>
      </c>
    </row>
    <row r="143" spans="1:20">
      <c r="A143" s="81">
        <f t="shared" ca="1" si="33"/>
        <v>39106.333333333336</v>
      </c>
      <c r="B143">
        <f t="shared" ref="B143:I158" ca="1" si="43">INDIRECT(ADDRESS((ROW()-ROW($A$3))/6+rowoffset,B$1+MOD(ROW()-ROW($A$3),6),,,2007))</f>
        <v>9.3333330154418945</v>
      </c>
      <c r="C143">
        <f t="shared" ca="1" si="43"/>
        <v>0</v>
      </c>
      <c r="D143">
        <f t="shared" ca="1" si="43"/>
        <v>3.2967033386230469</v>
      </c>
      <c r="E143">
        <f t="shared" ca="1" si="43"/>
        <v>-0.11477411538362503</v>
      </c>
      <c r="F143">
        <f t="shared" ca="1" si="43"/>
        <v>7.5760684013366699</v>
      </c>
      <c r="G143">
        <f t="shared" ca="1" si="43"/>
        <v>0.59096461534500122</v>
      </c>
      <c r="H143">
        <f t="shared" ca="1" si="42"/>
        <v>3.9072040468454361E-2</v>
      </c>
      <c r="I143">
        <f t="shared" ca="1" si="43"/>
        <v>11</v>
      </c>
      <c r="J143">
        <f t="shared" ca="1" si="38"/>
        <v>0.51807986792090877</v>
      </c>
      <c r="N143">
        <f t="shared" ca="1" si="34"/>
        <v>0.72307926160186398</v>
      </c>
      <c r="O143">
        <f t="shared" ca="1" si="35"/>
        <v>10.276920738398136</v>
      </c>
      <c r="P143">
        <f t="shared" ca="1" si="36"/>
        <v>15.276920738398136</v>
      </c>
      <c r="Q143">
        <f t="shared" ca="1" si="39"/>
        <v>5.276920738398136</v>
      </c>
      <c r="R143">
        <f t="shared" ca="1" si="37"/>
        <v>0.73260068893432617</v>
      </c>
      <c r="S143">
        <f t="shared" ca="1" si="40"/>
        <v>1.1796953857199779</v>
      </c>
      <c r="T143">
        <f t="shared" ca="1" si="41"/>
        <v>93.388429788534069</v>
      </c>
    </row>
    <row r="144" spans="1:20">
      <c r="A144" s="81">
        <f t="shared" ca="1" si="33"/>
        <v>39106.5</v>
      </c>
      <c r="B144">
        <f t="shared" ca="1" si="43"/>
        <v>8.0410261154174805</v>
      </c>
      <c r="C144">
        <f t="shared" ca="1" si="43"/>
        <v>0</v>
      </c>
      <c r="D144">
        <f t="shared" ca="1" si="43"/>
        <v>4.029304027557373</v>
      </c>
      <c r="E144">
        <f t="shared" ca="1" si="43"/>
        <v>-9.5238097012042999E-2</v>
      </c>
      <c r="F144">
        <f t="shared" ca="1" si="43"/>
        <v>7.6239314079284668</v>
      </c>
      <c r="G144">
        <f t="shared" ca="1" si="43"/>
        <v>0.5494505763053894</v>
      </c>
      <c r="H144">
        <f t="shared" ca="1" si="42"/>
        <v>4.0293041616678238E-2</v>
      </c>
      <c r="I144">
        <f t="shared" ca="1" si="43"/>
        <v>11</v>
      </c>
      <c r="J144">
        <f t="shared" ca="1" si="38"/>
        <v>0.60523003792920738</v>
      </c>
      <c r="N144">
        <f t="shared" ca="1" si="34"/>
        <v>-0.33268424735284263</v>
      </c>
      <c r="O144">
        <f t="shared" ca="1" si="35"/>
        <v>11.332684247352843</v>
      </c>
      <c r="P144">
        <f t="shared" ca="1" si="36"/>
        <v>16.332684247352844</v>
      </c>
      <c r="Q144">
        <f t="shared" ca="1" si="39"/>
        <v>6.3326842473528426</v>
      </c>
      <c r="R144">
        <f t="shared" ca="1" si="37"/>
        <v>0.73260068893432617</v>
      </c>
      <c r="S144">
        <f t="shared" ca="1" si="40"/>
        <v>1.1346985808572514</v>
      </c>
      <c r="T144">
        <f t="shared" ca="1" si="41"/>
        <v>92.666666784187157</v>
      </c>
    </row>
    <row r="145" spans="1:20">
      <c r="A145" s="81">
        <f t="shared" ca="1" si="33"/>
        <v>39106.666666666664</v>
      </c>
      <c r="B145">
        <f t="shared" ca="1" si="43"/>
        <v>8.123077392578125</v>
      </c>
      <c r="C145">
        <f t="shared" ca="1" si="43"/>
        <v>0</v>
      </c>
      <c r="D145">
        <f t="shared" ca="1" si="43"/>
        <v>4.7619047164916992</v>
      </c>
      <c r="E145">
        <f t="shared" ca="1" si="43"/>
        <v>-0.10500610619783401</v>
      </c>
      <c r="F145">
        <f t="shared" ca="1" si="43"/>
        <v>7.6683759689331055</v>
      </c>
      <c r="G145">
        <f t="shared" ca="1" si="43"/>
        <v>0.60561662912368774</v>
      </c>
      <c r="H145">
        <f t="shared" ca="1" si="42"/>
        <v>3.7851039320230484E-2</v>
      </c>
      <c r="I145">
        <f t="shared" ca="1" si="43"/>
        <v>11</v>
      </c>
      <c r="J145">
        <f t="shared" ca="1" si="38"/>
        <v>0.67778070112432576</v>
      </c>
      <c r="N145">
        <f t="shared" ca="1" si="34"/>
        <v>-1.2115849166754113</v>
      </c>
      <c r="O145">
        <f t="shared" ca="1" si="35"/>
        <v>12.211584916675411</v>
      </c>
      <c r="P145">
        <f t="shared" ca="1" si="36"/>
        <v>17.211584916675413</v>
      </c>
      <c r="Q145">
        <f t="shared" ca="1" si="39"/>
        <v>7.2115849166754113</v>
      </c>
      <c r="R145">
        <f t="shared" ca="1" si="37"/>
        <v>-0.61050033569335938</v>
      </c>
      <c r="S145">
        <f t="shared" ca="1" si="40"/>
        <v>1.2041199826559248</v>
      </c>
      <c r="T145">
        <f t="shared" ca="1" si="41"/>
        <v>93.75</v>
      </c>
    </row>
    <row r="146" spans="1:20">
      <c r="A146" s="81">
        <f t="shared" ca="1" si="33"/>
        <v>39106.833333333336</v>
      </c>
      <c r="B146">
        <f t="shared" ca="1" si="43"/>
        <v>8.0683765411376953</v>
      </c>
      <c r="C146">
        <f t="shared" ca="1" si="43"/>
        <v>0</v>
      </c>
      <c r="D146">
        <f t="shared" ca="1" si="43"/>
        <v>4.1514043807983398</v>
      </c>
      <c r="E146">
        <f t="shared" ca="1" si="43"/>
        <v>-0.10989011079072952</v>
      </c>
      <c r="F146">
        <f t="shared" ca="1" si="43"/>
        <v>7.6512818336486816</v>
      </c>
      <c r="G146">
        <f t="shared" ca="1" si="43"/>
        <v>0.59096461534500122</v>
      </c>
      <c r="H146">
        <f t="shared" ca="1" si="42"/>
        <v>3.7851039320230484E-2</v>
      </c>
      <c r="I146">
        <f t="shared" ca="1" si="43"/>
        <v>11</v>
      </c>
      <c r="J146">
        <f t="shared" ca="1" si="38"/>
        <v>0.61819503927965136</v>
      </c>
      <c r="N146">
        <f t="shared" ca="1" si="34"/>
        <v>-0.48974619362378924</v>
      </c>
      <c r="O146">
        <f t="shared" ca="1" si="35"/>
        <v>11.489746193623789</v>
      </c>
      <c r="P146">
        <f t="shared" ca="1" si="36"/>
        <v>16.489746193623787</v>
      </c>
      <c r="Q146">
        <f t="shared" ca="1" si="39"/>
        <v>6.4897461936237892</v>
      </c>
      <c r="R146">
        <f t="shared" ca="1" si="37"/>
        <v>-0.85470104217529297</v>
      </c>
      <c r="S146">
        <f t="shared" ca="1" si="40"/>
        <v>1.1934836688698875</v>
      </c>
      <c r="T146">
        <f t="shared" ca="1" si="41"/>
        <v>93.595041337943172</v>
      </c>
    </row>
    <row r="147" spans="1:20">
      <c r="A147" s="81">
        <f t="shared" ca="1" si="33"/>
        <v>39107</v>
      </c>
      <c r="B147">
        <f t="shared" ca="1" si="43"/>
        <v>8.0376071929931641</v>
      </c>
      <c r="C147">
        <f t="shared" ca="1" si="43"/>
        <v>0</v>
      </c>
      <c r="D147">
        <f t="shared" ca="1" si="43"/>
        <v>3.2967033386230469</v>
      </c>
      <c r="E147">
        <f t="shared" ca="1" si="43"/>
        <v>-0.11965811997652054</v>
      </c>
      <c r="F147">
        <f t="shared" ca="1" si="43"/>
        <v>7.6307692527770996</v>
      </c>
      <c r="G147">
        <f t="shared" ca="1" si="43"/>
        <v>0.59584861993789673</v>
      </c>
      <c r="H147">
        <f t="shared" ca="1" si="42"/>
        <v>3.9072040468454361E-2</v>
      </c>
      <c r="I147">
        <f t="shared" ca="1" si="43"/>
        <v>11</v>
      </c>
      <c r="J147">
        <f t="shared" ca="1" si="38"/>
        <v>0.51807986792090877</v>
      </c>
      <c r="N147">
        <f t="shared" ca="1" si="34"/>
        <v>0.72307926160186398</v>
      </c>
      <c r="O147">
        <f t="shared" ca="1" si="35"/>
        <v>10.276920738398136</v>
      </c>
      <c r="P147">
        <f t="shared" ca="1" si="36"/>
        <v>15.276920738398136</v>
      </c>
      <c r="Q147">
        <f t="shared" ca="1" si="39"/>
        <v>5.276920738398136</v>
      </c>
      <c r="R147">
        <f t="shared" ca="1" si="37"/>
        <v>0</v>
      </c>
      <c r="S147">
        <f t="shared" ca="1" si="40"/>
        <v>1.1832698457192359</v>
      </c>
      <c r="T147">
        <f t="shared" ca="1" si="41"/>
        <v>93.442622981567581</v>
      </c>
    </row>
    <row r="148" spans="1:20">
      <c r="A148" s="81">
        <f t="shared" ca="1" si="33"/>
        <v>39107.166666666664</v>
      </c>
      <c r="B148">
        <f t="shared" ca="1" si="43"/>
        <v>8.020512580871582</v>
      </c>
      <c r="C148">
        <f t="shared" ca="1" si="43"/>
        <v>0</v>
      </c>
      <c r="D148">
        <f t="shared" ca="1" si="43"/>
        <v>3.2967033386230469</v>
      </c>
      <c r="E148">
        <f t="shared" ca="1" si="43"/>
        <v>-0.11477411538362503</v>
      </c>
      <c r="F148">
        <f t="shared" ca="1" si="43"/>
        <v>7.6136751174926758</v>
      </c>
      <c r="G148">
        <f t="shared" ca="1" si="43"/>
        <v>0.55433458089828491</v>
      </c>
      <c r="H148">
        <f t="shared" ca="1" si="42"/>
        <v>3.9072040468454361E-2</v>
      </c>
      <c r="I148">
        <f t="shared" ca="1" si="43"/>
        <v>11</v>
      </c>
      <c r="J148">
        <f t="shared" ca="1" si="38"/>
        <v>0.51807986792090877</v>
      </c>
      <c r="N148">
        <f t="shared" ca="1" si="34"/>
        <v>0.72307926160186398</v>
      </c>
      <c r="O148">
        <f t="shared" ca="1" si="35"/>
        <v>10.276920738398136</v>
      </c>
      <c r="P148">
        <f t="shared" ca="1" si="36"/>
        <v>15.276920738398136</v>
      </c>
      <c r="Q148">
        <f t="shared" ca="1" si="39"/>
        <v>5.276920738398136</v>
      </c>
      <c r="R148">
        <f t="shared" ca="1" si="37"/>
        <v>-0.1221001148223877</v>
      </c>
      <c r="S148">
        <f t="shared" ca="1" si="40"/>
        <v>1.1519058798271347</v>
      </c>
      <c r="T148">
        <f t="shared" ca="1" si="41"/>
        <v>92.951541936074221</v>
      </c>
    </row>
    <row r="149" spans="1:20">
      <c r="A149" s="81">
        <f t="shared" ca="1" si="33"/>
        <v>39107.333333333336</v>
      </c>
      <c r="B149">
        <f t="shared" ca="1" si="43"/>
        <v>8.020512580871582</v>
      </c>
      <c r="C149">
        <f t="shared" ca="1" si="43"/>
        <v>0</v>
      </c>
      <c r="D149">
        <f t="shared" ca="1" si="43"/>
        <v>3.1746032238006592</v>
      </c>
      <c r="E149">
        <f t="shared" ca="1" si="43"/>
        <v>-0.11477411538362503</v>
      </c>
      <c r="F149">
        <f t="shared" ca="1" si="43"/>
        <v>7.6068377494812012</v>
      </c>
      <c r="G149">
        <f t="shared" ca="1" si="43"/>
        <v>0.52014654874801636</v>
      </c>
      <c r="H149">
        <f t="shared" ca="1" si="43"/>
        <v>3.1746033579111099E-2</v>
      </c>
      <c r="I149">
        <f t="shared" ca="1" si="43"/>
        <v>11</v>
      </c>
      <c r="J149">
        <f t="shared" ca="1" si="38"/>
        <v>0.50168945294075118</v>
      </c>
      <c r="N149">
        <f t="shared" ca="1" si="34"/>
        <v>0.92163770424204827</v>
      </c>
      <c r="O149">
        <f t="shared" ca="1" si="35"/>
        <v>10.078362295757952</v>
      </c>
      <c r="P149">
        <f t="shared" ca="1" si="36"/>
        <v>15.078362295757952</v>
      </c>
      <c r="Q149">
        <f t="shared" ca="1" si="39"/>
        <v>5.0783622957579517</v>
      </c>
      <c r="R149">
        <f t="shared" ca="1" si="37"/>
        <v>-0.48840045928955078</v>
      </c>
      <c r="S149">
        <f t="shared" ca="1" si="40"/>
        <v>1.2144362499355865</v>
      </c>
      <c r="T149">
        <f t="shared" ca="1" si="41"/>
        <v>93.896713598211264</v>
      </c>
    </row>
    <row r="150" spans="1:20">
      <c r="A150" s="81">
        <f t="shared" ca="1" si="33"/>
        <v>39107.5</v>
      </c>
      <c r="B150">
        <f t="shared" ca="1" si="43"/>
        <v>8.0239315032958984</v>
      </c>
      <c r="C150">
        <f t="shared" ca="1" si="43"/>
        <v>0</v>
      </c>
      <c r="D150">
        <f t="shared" ca="1" si="43"/>
        <v>2.6862027645111084</v>
      </c>
      <c r="E150">
        <f t="shared" ca="1" si="43"/>
        <v>-0.10012210160493851</v>
      </c>
      <c r="F150">
        <f t="shared" ca="1" si="43"/>
        <v>7.6615386009216309</v>
      </c>
      <c r="G150">
        <f t="shared" ca="1" si="43"/>
        <v>0.55189257860183716</v>
      </c>
      <c r="H150">
        <f t="shared" ca="1" si="43"/>
        <v>3.4188035875558853E-2</v>
      </c>
      <c r="I150">
        <f t="shared" ca="1" si="43"/>
        <v>11</v>
      </c>
      <c r="J150">
        <f t="shared" ca="1" si="38"/>
        <v>0.42913879172237934</v>
      </c>
      <c r="N150">
        <f t="shared" ca="1" si="34"/>
        <v>1.8005383496177103</v>
      </c>
      <c r="O150">
        <f t="shared" ca="1" si="35"/>
        <v>9.1994616503822897</v>
      </c>
      <c r="P150">
        <f t="shared" ca="1" si="36"/>
        <v>14.19946165038229</v>
      </c>
      <c r="Q150">
        <f t="shared" ca="1" si="39"/>
        <v>4.1994616503822897</v>
      </c>
      <c r="R150">
        <f t="shared" ca="1" si="37"/>
        <v>0.61050057411193848</v>
      </c>
      <c r="S150">
        <f t="shared" ca="1" si="40"/>
        <v>1.2079804030503771</v>
      </c>
      <c r="T150">
        <f t="shared" ca="1" si="41"/>
        <v>93.805309728539797</v>
      </c>
    </row>
    <row r="151" spans="1:20">
      <c r="A151" s="81">
        <f t="shared" ca="1" si="33"/>
        <v>39107.666666666664</v>
      </c>
      <c r="B151">
        <f t="shared" ca="1" si="43"/>
        <v>8.1333332061767578</v>
      </c>
      <c r="C151">
        <f t="shared" ca="1" si="43"/>
        <v>2.4420024827122688E-2</v>
      </c>
      <c r="D151">
        <f t="shared" ca="1" si="43"/>
        <v>3.2967033386230469</v>
      </c>
      <c r="E151">
        <f t="shared" ca="1" si="43"/>
        <v>-0.11965811997652054</v>
      </c>
      <c r="F151">
        <f t="shared" ca="1" si="43"/>
        <v>7.6957263946533203</v>
      </c>
      <c r="G151">
        <f t="shared" ca="1" si="43"/>
        <v>0.55677658319473267</v>
      </c>
      <c r="H151">
        <f t="shared" ca="1" si="43"/>
        <v>4.0293041616678238E-2</v>
      </c>
      <c r="I151">
        <f t="shared" ca="1" si="43"/>
        <v>11</v>
      </c>
      <c r="J151">
        <f t="shared" ca="1" si="38"/>
        <v>0.51807986792090877</v>
      </c>
      <c r="N151">
        <f t="shared" ca="1" si="34"/>
        <v>0.72307926160186398</v>
      </c>
      <c r="O151">
        <f t="shared" ca="1" si="35"/>
        <v>10.276920738398136</v>
      </c>
      <c r="P151">
        <f t="shared" ca="1" si="36"/>
        <v>15.276920738398136</v>
      </c>
      <c r="Q151">
        <f t="shared" ca="1" si="39"/>
        <v>5.276920738398136</v>
      </c>
      <c r="R151">
        <f t="shared" ca="1" si="37"/>
        <v>2.8083028793334961</v>
      </c>
      <c r="S151">
        <f t="shared" ca="1" si="40"/>
        <v>1.1404509091264419</v>
      </c>
      <c r="T151">
        <f t="shared" ca="1" si="41"/>
        <v>92.763158000381324</v>
      </c>
    </row>
    <row r="152" spans="1:20">
      <c r="A152" s="81">
        <f t="shared" ca="1" si="33"/>
        <v>39107.833333333336</v>
      </c>
      <c r="B152">
        <f t="shared" ca="1" si="43"/>
        <v>8.0820512771606445</v>
      </c>
      <c r="C152">
        <f t="shared" ca="1" si="43"/>
        <v>2.4420024827122688E-2</v>
      </c>
      <c r="D152">
        <f t="shared" ca="1" si="43"/>
        <v>6.105006217956543</v>
      </c>
      <c r="E152">
        <f t="shared" ca="1" si="43"/>
        <v>-9.5238097012042999E-2</v>
      </c>
      <c r="F152">
        <f t="shared" ca="1" si="43"/>
        <v>7.6512818336486816</v>
      </c>
      <c r="G152">
        <f t="shared" ca="1" si="43"/>
        <v>0.57142859697341919</v>
      </c>
      <c r="H152">
        <f t="shared" ca="1" si="43"/>
        <v>3.7851039320230484E-2</v>
      </c>
      <c r="I152">
        <f t="shared" ca="1" si="43"/>
        <v>11</v>
      </c>
      <c r="J152">
        <f t="shared" ca="1" si="38"/>
        <v>0.78568611061060478</v>
      </c>
      <c r="N152">
        <f t="shared" ca="1" si="34"/>
        <v>-2.5187836719225967</v>
      </c>
      <c r="O152">
        <f t="shared" ca="1" si="35"/>
        <v>13.518783671922597</v>
      </c>
      <c r="P152">
        <f t="shared" ca="1" si="36"/>
        <v>18.518783671922598</v>
      </c>
      <c r="Q152">
        <f t="shared" ca="1" si="39"/>
        <v>8.5187836719225967</v>
      </c>
      <c r="R152">
        <f t="shared" ca="1" si="37"/>
        <v>-2.8083028793334961</v>
      </c>
      <c r="S152">
        <f t="shared" ca="1" si="40"/>
        <v>1.1788841617971344</v>
      </c>
      <c r="T152">
        <f t="shared" ca="1" si="41"/>
        <v>93.376068415072496</v>
      </c>
    </row>
    <row r="153" spans="1:20">
      <c r="A153" s="81">
        <f t="shared" ca="1" si="33"/>
        <v>39108</v>
      </c>
      <c r="B153">
        <f t="shared" ref="B153:I168" ca="1" si="44">INDIRECT(ADDRESS((ROW()-ROW($A$3))/6+rowoffset,B$1+MOD(ROW()-ROW($A$3),6),,,2007))</f>
        <v>8.0239315032958984</v>
      </c>
      <c r="C153">
        <f t="shared" ca="1" si="44"/>
        <v>2.4420024827122688E-2</v>
      </c>
      <c r="D153">
        <f t="shared" ca="1" si="44"/>
        <v>3.2967033386230469</v>
      </c>
      <c r="E153">
        <f t="shared" ca="1" si="44"/>
        <v>-0.10500610619783401</v>
      </c>
      <c r="F153">
        <f t="shared" ca="1" si="44"/>
        <v>7.6239314079284668</v>
      </c>
      <c r="G153">
        <f t="shared" ca="1" si="44"/>
        <v>0.56898659467697144</v>
      </c>
      <c r="H153">
        <f t="shared" ca="1" si="43"/>
        <v>3.540903702378273E-2</v>
      </c>
      <c r="I153">
        <f t="shared" ca="1" si="44"/>
        <v>11</v>
      </c>
      <c r="J153">
        <f t="shared" ca="1" si="38"/>
        <v>0.51807986792090877</v>
      </c>
      <c r="N153">
        <f t="shared" ca="1" si="34"/>
        <v>0.72307926160186398</v>
      </c>
      <c r="O153">
        <f t="shared" ca="1" si="35"/>
        <v>10.276920738398136</v>
      </c>
      <c r="P153">
        <f t="shared" ca="1" si="36"/>
        <v>15.276920738398136</v>
      </c>
      <c r="Q153">
        <f t="shared" ca="1" si="39"/>
        <v>5.276920738398136</v>
      </c>
      <c r="R153">
        <f t="shared" ca="1" si="37"/>
        <v>-0.1221001148223877</v>
      </c>
      <c r="S153">
        <f t="shared" ca="1" si="40"/>
        <v>1.2059879185949456</v>
      </c>
      <c r="T153">
        <f t="shared" ca="1" si="41"/>
        <v>93.776824031524797</v>
      </c>
    </row>
    <row r="154" spans="1:20">
      <c r="A154" s="81">
        <f t="shared" ca="1" si="33"/>
        <v>39108.166666666664</v>
      </c>
      <c r="B154">
        <f t="shared" ca="1" si="44"/>
        <v>8.0034189224243164</v>
      </c>
      <c r="C154">
        <f t="shared" ca="1" si="44"/>
        <v>2.4420024827122688E-2</v>
      </c>
      <c r="D154">
        <f t="shared" ca="1" si="44"/>
        <v>3.1746032238006592</v>
      </c>
      <c r="E154">
        <f t="shared" ca="1" si="44"/>
        <v>-0.14896215498447418</v>
      </c>
      <c r="F154">
        <f t="shared" ca="1" si="44"/>
        <v>7.7025642395019531</v>
      </c>
      <c r="G154">
        <f t="shared" ca="1" si="44"/>
        <v>0.53235656023025513</v>
      </c>
      <c r="H154">
        <f t="shared" ca="1" si="43"/>
        <v>3.7851039320230484E-2</v>
      </c>
      <c r="I154">
        <f t="shared" ca="1" si="44"/>
        <v>9</v>
      </c>
      <c r="J154">
        <f t="shared" ca="1" si="38"/>
        <v>0.50168945294075118</v>
      </c>
      <c r="N154">
        <f t="shared" ca="1" si="34"/>
        <v>-1.0783622957579517</v>
      </c>
      <c r="O154">
        <f t="shared" ca="1" si="35"/>
        <v>10.078362295757952</v>
      </c>
      <c r="P154">
        <f t="shared" ca="1" si="36"/>
        <v>15.078362295757952</v>
      </c>
      <c r="Q154">
        <f t="shared" ca="1" si="39"/>
        <v>5.0783622957579517</v>
      </c>
      <c r="R154">
        <f t="shared" ca="1" si="37"/>
        <v>-0.61050057411193848</v>
      </c>
      <c r="S154">
        <f t="shared" ca="1" si="40"/>
        <v>1.1481248013163996</v>
      </c>
      <c r="T154">
        <f t="shared" ca="1" si="41"/>
        <v>92.889908353179848</v>
      </c>
    </row>
    <row r="155" spans="1:20">
      <c r="A155" s="81">
        <f t="shared" ca="1" si="33"/>
        <v>39108.333333333336</v>
      </c>
      <c r="B155">
        <f t="shared" ca="1" si="44"/>
        <v>7.9760684967041016</v>
      </c>
      <c r="C155">
        <f t="shared" ca="1" si="44"/>
        <v>2.4420024827122688E-2</v>
      </c>
      <c r="D155">
        <f t="shared" ca="1" si="44"/>
        <v>2.5641026496887207</v>
      </c>
      <c r="E155">
        <f t="shared" ca="1" si="44"/>
        <v>-0.14407815039157867</v>
      </c>
      <c r="F155">
        <f t="shared" ca="1" si="44"/>
        <v>7.6683759689331055</v>
      </c>
      <c r="G155">
        <f t="shared" ca="1" si="44"/>
        <v>0.60561662912368774</v>
      </c>
      <c r="H155">
        <f t="shared" ca="1" si="43"/>
        <v>3.9072040468454361E-2</v>
      </c>
      <c r="I155">
        <f t="shared" ca="1" si="44"/>
        <v>9</v>
      </c>
      <c r="J155">
        <f t="shared" ca="1" si="38"/>
        <v>0.4089354074696428</v>
      </c>
      <c r="N155">
        <f t="shared" ca="1" si="34"/>
        <v>4.5288254860562205E-2</v>
      </c>
      <c r="O155">
        <f t="shared" ca="1" si="35"/>
        <v>8.9547117451394378</v>
      </c>
      <c r="P155">
        <f t="shared" ca="1" si="36"/>
        <v>13.954711745139438</v>
      </c>
      <c r="Q155">
        <f t="shared" ca="1" si="39"/>
        <v>3.9547117451394378</v>
      </c>
      <c r="R155">
        <f t="shared" ca="1" si="37"/>
        <v>0.85470080375671387</v>
      </c>
      <c r="S155">
        <f t="shared" ca="1" si="40"/>
        <v>1.1903316995060151</v>
      </c>
      <c r="T155">
        <f t="shared" ca="1" si="41"/>
        <v>93.54838711661688</v>
      </c>
    </row>
    <row r="156" spans="1:20">
      <c r="A156" s="81">
        <f t="shared" ca="1" si="33"/>
        <v>39108.5</v>
      </c>
      <c r="B156">
        <f t="shared" ca="1" si="44"/>
        <v>8.0307693481445312</v>
      </c>
      <c r="C156">
        <f t="shared" ca="1" si="44"/>
        <v>2.4420024827122688E-2</v>
      </c>
      <c r="D156">
        <f t="shared" ca="1" si="44"/>
        <v>3.4188034534454346</v>
      </c>
      <c r="E156">
        <f t="shared" ca="1" si="44"/>
        <v>-0.13919414579868317</v>
      </c>
      <c r="F156">
        <f t="shared" ca="1" si="44"/>
        <v>7.7025642395019531</v>
      </c>
      <c r="G156">
        <f t="shared" ca="1" si="44"/>
        <v>0.61538463830947876</v>
      </c>
      <c r="H156">
        <f t="shared" ca="1" si="43"/>
        <v>3.9072040468454361E-2</v>
      </c>
      <c r="I156">
        <f t="shared" ca="1" si="44"/>
        <v>9</v>
      </c>
      <c r="J156">
        <f t="shared" ca="1" si="38"/>
        <v>0.53387413398241534</v>
      </c>
      <c r="N156">
        <f t="shared" ca="1" si="34"/>
        <v>-1.4682572527947535</v>
      </c>
      <c r="O156">
        <f t="shared" ca="1" si="35"/>
        <v>10.468257252794753</v>
      </c>
      <c r="P156">
        <f t="shared" ca="1" si="36"/>
        <v>15.468257252794753</v>
      </c>
      <c r="Q156">
        <f t="shared" ca="1" si="39"/>
        <v>5.4682572527947535</v>
      </c>
      <c r="R156">
        <f t="shared" ca="1" si="37"/>
        <v>-0.1221001148223877</v>
      </c>
      <c r="S156">
        <f t="shared" ca="1" si="40"/>
        <v>1.1972805587828803</v>
      </c>
      <c r="T156">
        <f t="shared" ca="1" si="41"/>
        <v>93.650793660402542</v>
      </c>
    </row>
    <row r="157" spans="1:20">
      <c r="A157" s="81">
        <f t="shared" ca="1" si="33"/>
        <v>39108.666666666664</v>
      </c>
      <c r="B157">
        <f t="shared" ca="1" si="44"/>
        <v>8.1196584701538086</v>
      </c>
      <c r="C157">
        <f t="shared" ca="1" si="44"/>
        <v>2.4420024827122688E-2</v>
      </c>
      <c r="D157">
        <f t="shared" ca="1" si="44"/>
        <v>3.2967033386230469</v>
      </c>
      <c r="E157">
        <f t="shared" ca="1" si="44"/>
        <v>-0.14896215498447418</v>
      </c>
      <c r="F157">
        <f t="shared" ca="1" si="44"/>
        <v>7.7675213813781738</v>
      </c>
      <c r="G157">
        <f t="shared" ca="1" si="44"/>
        <v>0.62026864290237427</v>
      </c>
      <c r="H157">
        <f t="shared" ca="1" si="43"/>
        <v>4.0293041616678238E-2</v>
      </c>
      <c r="I157">
        <f t="shared" ca="1" si="44"/>
        <v>9</v>
      </c>
      <c r="J157">
        <f t="shared" ca="1" si="38"/>
        <v>0.51807986792090877</v>
      </c>
      <c r="N157">
        <f t="shared" ca="1" si="34"/>
        <v>-1.276920738398136</v>
      </c>
      <c r="O157">
        <f t="shared" ca="1" si="35"/>
        <v>10.276920738398136</v>
      </c>
      <c r="P157">
        <f t="shared" ca="1" si="36"/>
        <v>15.276920738398136</v>
      </c>
      <c r="Q157">
        <f t="shared" ca="1" si="39"/>
        <v>5.276920738398136</v>
      </c>
      <c r="R157">
        <f t="shared" ca="1" si="37"/>
        <v>2.1978020668029785</v>
      </c>
      <c r="S157">
        <f t="shared" ca="1" si="40"/>
        <v>1.1873497739868455</v>
      </c>
      <c r="T157">
        <f t="shared" ca="1" si="41"/>
        <v>93.503937031519413</v>
      </c>
    </row>
    <row r="158" spans="1:20">
      <c r="A158" s="81">
        <f t="shared" ca="1" si="33"/>
        <v>39108.833333333336</v>
      </c>
      <c r="B158">
        <f t="shared" ca="1" si="44"/>
        <v>8.0615386962890625</v>
      </c>
      <c r="C158">
        <f t="shared" ca="1" si="44"/>
        <v>2.4420024827122688E-2</v>
      </c>
      <c r="D158">
        <f t="shared" ca="1" si="44"/>
        <v>5.4945054054260254</v>
      </c>
      <c r="E158">
        <f t="shared" ca="1" si="44"/>
        <v>-0.13431014120578766</v>
      </c>
      <c r="F158">
        <f t="shared" ca="1" si="44"/>
        <v>7.729914665222168</v>
      </c>
      <c r="G158">
        <f t="shared" ca="1" si="44"/>
        <v>0.63003665208816528</v>
      </c>
      <c r="H158">
        <f t="shared" ca="1" si="43"/>
        <v>3.7851039320230484E-2</v>
      </c>
      <c r="I158">
        <f t="shared" ca="1" si="44"/>
        <v>9</v>
      </c>
      <c r="J158">
        <f t="shared" ca="1" si="38"/>
        <v>0.73992860497394175</v>
      </c>
      <c r="N158">
        <f t="shared" ca="1" si="34"/>
        <v>-3.9644634140576027</v>
      </c>
      <c r="O158">
        <f t="shared" ca="1" si="35"/>
        <v>12.964463414057603</v>
      </c>
      <c r="P158">
        <f t="shared" ca="1" si="36"/>
        <v>17.964463414057604</v>
      </c>
      <c r="Q158">
        <f t="shared" ca="1" si="39"/>
        <v>7.9644634140576027</v>
      </c>
      <c r="R158">
        <f t="shared" ca="1" si="37"/>
        <v>-1.4652013778686523</v>
      </c>
      <c r="S158">
        <f t="shared" ca="1" si="40"/>
        <v>1.221288006136227</v>
      </c>
      <c r="T158">
        <f t="shared" ca="1" si="41"/>
        <v>93.992248039097618</v>
      </c>
    </row>
    <row r="159" spans="1:20">
      <c r="A159" s="81">
        <f t="shared" ca="1" si="33"/>
        <v>39109</v>
      </c>
      <c r="B159">
        <f t="shared" ca="1" si="44"/>
        <v>8.0239315032958984</v>
      </c>
      <c r="C159">
        <f t="shared" ca="1" si="44"/>
        <v>2.4420024827122688E-2</v>
      </c>
      <c r="D159">
        <f t="shared" ca="1" si="44"/>
        <v>4.029304027557373</v>
      </c>
      <c r="E159">
        <f t="shared" ca="1" si="44"/>
        <v>-0.13431014120578766</v>
      </c>
      <c r="F159">
        <f t="shared" ca="1" si="44"/>
        <v>7.6854701042175293</v>
      </c>
      <c r="G159">
        <f t="shared" ca="1" si="44"/>
        <v>0.79120880365371704</v>
      </c>
      <c r="H159">
        <f t="shared" ca="1" si="44"/>
        <v>4.0293041616678238E-2</v>
      </c>
      <c r="I159">
        <f t="shared" ca="1" si="44"/>
        <v>9</v>
      </c>
      <c r="J159">
        <f t="shared" ca="1" si="38"/>
        <v>0.60523003792920738</v>
      </c>
      <c r="N159">
        <f t="shared" ca="1" si="34"/>
        <v>-2.3326842473528426</v>
      </c>
      <c r="O159">
        <f t="shared" ca="1" si="35"/>
        <v>11.332684247352843</v>
      </c>
      <c r="P159">
        <f t="shared" ca="1" si="36"/>
        <v>16.332684247352844</v>
      </c>
      <c r="Q159">
        <f t="shared" ca="1" si="39"/>
        <v>6.3326842473528426</v>
      </c>
      <c r="R159">
        <f t="shared" ca="1" si="37"/>
        <v>-0.61050057411193848</v>
      </c>
      <c r="S159">
        <f t="shared" ca="1" si="40"/>
        <v>1.293061058557027</v>
      </c>
      <c r="T159">
        <f t="shared" ca="1" si="41"/>
        <v>94.907407320215682</v>
      </c>
    </row>
    <row r="160" spans="1:20">
      <c r="A160" s="81">
        <f t="shared" ca="1" si="33"/>
        <v>39109.166666666664</v>
      </c>
      <c r="B160">
        <f t="shared" ca="1" si="44"/>
        <v>7.9965810775756836</v>
      </c>
      <c r="C160">
        <f t="shared" ca="1" si="44"/>
        <v>2.4420024827122688E-2</v>
      </c>
      <c r="D160">
        <f t="shared" ca="1" si="44"/>
        <v>3.4188034534454346</v>
      </c>
      <c r="E160">
        <f t="shared" ca="1" si="44"/>
        <v>-0.14896215498447418</v>
      </c>
      <c r="F160">
        <f t="shared" ca="1" si="44"/>
        <v>7.6923074722290039</v>
      </c>
      <c r="G160">
        <f t="shared" ca="1" si="44"/>
        <v>0.68131870031356812</v>
      </c>
      <c r="H160">
        <f t="shared" ca="1" si="44"/>
        <v>3.9072040468454361E-2</v>
      </c>
      <c r="I160">
        <f t="shared" ca="1" si="44"/>
        <v>9</v>
      </c>
      <c r="J160">
        <f t="shared" ca="1" si="38"/>
        <v>0.53387413398241534</v>
      </c>
      <c r="N160">
        <f t="shared" ca="1" si="34"/>
        <v>-1.4682572527947535</v>
      </c>
      <c r="O160">
        <f t="shared" ca="1" si="35"/>
        <v>10.468257252794753</v>
      </c>
      <c r="P160">
        <f t="shared" ca="1" si="36"/>
        <v>15.468257252794753</v>
      </c>
      <c r="Q160">
        <f t="shared" ca="1" si="39"/>
        <v>5.4682572527947535</v>
      </c>
      <c r="R160">
        <f t="shared" ca="1" si="37"/>
        <v>0.1221001148223877</v>
      </c>
      <c r="S160">
        <f t="shared" ca="1" si="40"/>
        <v>1.2414842172041565</v>
      </c>
      <c r="T160">
        <f t="shared" ca="1" si="41"/>
        <v>94.265232929835634</v>
      </c>
    </row>
    <row r="161" spans="1:20">
      <c r="A161" s="81">
        <f t="shared" ca="1" si="33"/>
        <v>39109.333333333336</v>
      </c>
      <c r="B161">
        <f t="shared" ca="1" si="44"/>
        <v>7.9965810775756836</v>
      </c>
      <c r="C161">
        <f t="shared" ca="1" si="44"/>
        <v>2.4420024827122688E-2</v>
      </c>
      <c r="D161">
        <f t="shared" ca="1" si="44"/>
        <v>3.5409035682678223</v>
      </c>
      <c r="E161">
        <f t="shared" ca="1" si="44"/>
        <v>-0.13919414579868317</v>
      </c>
      <c r="F161">
        <f t="shared" ca="1" si="44"/>
        <v>7.6717948913574219</v>
      </c>
      <c r="G161">
        <f t="shared" ca="1" si="44"/>
        <v>0.6080586314201355</v>
      </c>
      <c r="H161">
        <f t="shared" ca="1" si="44"/>
        <v>3.7851039320230484E-2</v>
      </c>
      <c r="I161">
        <f t="shared" ca="1" si="44"/>
        <v>9</v>
      </c>
      <c r="J161">
        <f t="shared" ca="1" si="38"/>
        <v>0.54911409949478729</v>
      </c>
      <c r="N161">
        <f t="shared" ca="1" si="34"/>
        <v>-1.6528788027487966</v>
      </c>
      <c r="O161">
        <f t="shared" ca="1" si="35"/>
        <v>10.652878802748797</v>
      </c>
      <c r="P161">
        <f t="shared" ca="1" si="36"/>
        <v>15.652878802748797</v>
      </c>
      <c r="Q161">
        <f t="shared" ca="1" si="39"/>
        <v>5.6528788027487966</v>
      </c>
      <c r="R161">
        <f t="shared" ca="1" si="37"/>
        <v>-0.24420022964477539</v>
      </c>
      <c r="S161">
        <f t="shared" ca="1" si="40"/>
        <v>1.2058676487537856</v>
      </c>
      <c r="T161">
        <f t="shared" ca="1" si="41"/>
        <v>93.77510039914597</v>
      </c>
    </row>
    <row r="162" spans="1:20">
      <c r="A162" s="81">
        <f t="shared" ca="1" si="33"/>
        <v>39109.5</v>
      </c>
      <c r="B162">
        <f t="shared" ca="1" si="44"/>
        <v>8.0581197738647461</v>
      </c>
      <c r="C162">
        <f t="shared" ca="1" si="44"/>
        <v>2.4420024827122688E-2</v>
      </c>
      <c r="D162">
        <f t="shared" ca="1" si="44"/>
        <v>3.2967033386230469</v>
      </c>
      <c r="E162">
        <f t="shared" ca="1" si="44"/>
        <v>-0.12454212456941605</v>
      </c>
      <c r="F162">
        <f t="shared" ca="1" si="44"/>
        <v>7.7094016075134277</v>
      </c>
      <c r="G162">
        <f t="shared" ca="1" si="44"/>
        <v>0.64468866586685181</v>
      </c>
      <c r="H162">
        <f t="shared" ca="1" si="44"/>
        <v>4.2735043913125992E-2</v>
      </c>
      <c r="I162">
        <f t="shared" ca="1" si="44"/>
        <v>9</v>
      </c>
      <c r="J162">
        <f t="shared" ca="1" si="38"/>
        <v>0.51807986792090877</v>
      </c>
      <c r="N162">
        <f t="shared" ca="1" si="34"/>
        <v>-1.276920738398136</v>
      </c>
      <c r="O162">
        <f t="shared" ca="1" si="35"/>
        <v>10.276920738398136</v>
      </c>
      <c r="P162">
        <f t="shared" ca="1" si="36"/>
        <v>15.276920738398136</v>
      </c>
      <c r="Q162">
        <f t="shared" ca="1" si="39"/>
        <v>5.276920738398136</v>
      </c>
      <c r="R162">
        <f t="shared" ca="1" si="37"/>
        <v>0.73260068893432617</v>
      </c>
      <c r="S162">
        <f t="shared" ca="1" si="40"/>
        <v>1.1785658804779746</v>
      </c>
      <c r="T162">
        <f t="shared" ca="1" si="41"/>
        <v>93.371212156232929</v>
      </c>
    </row>
    <row r="163" spans="1:20">
      <c r="A163" s="81">
        <f t="shared" ca="1" si="33"/>
        <v>39109.666666666664</v>
      </c>
      <c r="B163">
        <f t="shared" ref="B163:I178" ca="1" si="45">INDIRECT(ADDRESS((ROW()-ROW($A$3))/6+rowoffset,B$1+MOD(ROW()-ROW($A$3),6),,,2007))</f>
        <v>8.0786323547363281</v>
      </c>
      <c r="C163">
        <f t="shared" ca="1" si="45"/>
        <v>2.4420024827122688E-2</v>
      </c>
      <c r="D163">
        <f t="shared" ca="1" si="45"/>
        <v>4.029304027557373</v>
      </c>
      <c r="E163">
        <f t="shared" ca="1" si="45"/>
        <v>-0.14407815039157867</v>
      </c>
      <c r="F163">
        <f t="shared" ca="1" si="45"/>
        <v>7.7572650909423828</v>
      </c>
      <c r="G163">
        <f t="shared" ca="1" si="45"/>
        <v>0.6080586314201355</v>
      </c>
      <c r="H163">
        <f t="shared" ca="1" si="44"/>
        <v>4.0293041616678238E-2</v>
      </c>
      <c r="I163">
        <f t="shared" ca="1" si="45"/>
        <v>9</v>
      </c>
      <c r="J163">
        <f t="shared" ca="1" si="38"/>
        <v>0.60523003792920738</v>
      </c>
      <c r="N163">
        <f t="shared" ca="1" si="34"/>
        <v>-2.3326842473528426</v>
      </c>
      <c r="O163">
        <f t="shared" ca="1" si="35"/>
        <v>11.332684247352843</v>
      </c>
      <c r="P163">
        <f t="shared" ca="1" si="36"/>
        <v>16.332684247352844</v>
      </c>
      <c r="Q163">
        <f t="shared" ca="1" si="39"/>
        <v>6.3326842473528426</v>
      </c>
      <c r="R163">
        <f t="shared" ca="1" si="37"/>
        <v>0</v>
      </c>
      <c r="S163">
        <f t="shared" ca="1" si="40"/>
        <v>1.1787154053006654</v>
      </c>
      <c r="T163">
        <f t="shared" ca="1" si="41"/>
        <v>93.373494012810426</v>
      </c>
    </row>
    <row r="164" spans="1:20">
      <c r="A164" s="81">
        <f t="shared" ca="1" si="33"/>
        <v>39109.833333333336</v>
      </c>
      <c r="B164">
        <f t="shared" ca="1" si="45"/>
        <v>8.0239315032958984</v>
      </c>
      <c r="C164">
        <f t="shared" ca="1" si="45"/>
        <v>2.4420024827122688E-2</v>
      </c>
      <c r="D164">
        <f t="shared" ca="1" si="45"/>
        <v>4.029304027557373</v>
      </c>
      <c r="E164">
        <f t="shared" ca="1" si="45"/>
        <v>-0.12454212456941605</v>
      </c>
      <c r="F164">
        <f t="shared" ca="1" si="45"/>
        <v>7.6888890266418457</v>
      </c>
      <c r="G164">
        <f t="shared" ca="1" si="45"/>
        <v>0.71550673246383667</v>
      </c>
      <c r="H164">
        <f t="shared" ca="1" si="44"/>
        <v>4.0293041616678238E-2</v>
      </c>
      <c r="I164">
        <f t="shared" ca="1" si="45"/>
        <v>9</v>
      </c>
      <c r="J164">
        <f t="shared" ca="1" si="38"/>
        <v>0.60523003792920738</v>
      </c>
      <c r="N164">
        <f t="shared" ca="1" si="34"/>
        <v>-2.3326842473528426</v>
      </c>
      <c r="O164">
        <f t="shared" ca="1" si="35"/>
        <v>11.332684247352843</v>
      </c>
      <c r="P164">
        <f t="shared" ca="1" si="36"/>
        <v>16.332684247352844</v>
      </c>
      <c r="Q164">
        <f t="shared" ca="1" si="39"/>
        <v>6.3326842473528426</v>
      </c>
      <c r="R164">
        <f t="shared" ca="1" si="37"/>
        <v>0</v>
      </c>
      <c r="S164">
        <f t="shared" ca="1" si="40"/>
        <v>1.2493836721660485</v>
      </c>
      <c r="T164">
        <f t="shared" ca="1" si="41"/>
        <v>94.368600631061881</v>
      </c>
    </row>
    <row r="165" spans="1:20">
      <c r="A165" s="81">
        <f t="shared" ca="1" si="33"/>
        <v>39110</v>
      </c>
      <c r="B165">
        <f t="shared" ca="1" si="45"/>
        <v>7.9931621551513672</v>
      </c>
      <c r="C165">
        <f t="shared" ca="1" si="45"/>
        <v>0</v>
      </c>
      <c r="D165">
        <f t="shared" ca="1" si="45"/>
        <v>4.029304027557373</v>
      </c>
      <c r="E165">
        <f t="shared" ca="1" si="45"/>
        <v>-0.11477411538362503</v>
      </c>
      <c r="F165">
        <f t="shared" ca="1" si="45"/>
        <v>7.6478633880615234</v>
      </c>
      <c r="G165">
        <f t="shared" ca="1" si="45"/>
        <v>0.72527474164962769</v>
      </c>
      <c r="H165">
        <f t="shared" ca="1" si="44"/>
        <v>3.9072040468454361E-2</v>
      </c>
      <c r="I165">
        <f t="shared" ca="1" si="45"/>
        <v>9</v>
      </c>
      <c r="J165">
        <f t="shared" ca="1" si="38"/>
        <v>0.60523003792920738</v>
      </c>
      <c r="N165">
        <f t="shared" ca="1" si="34"/>
        <v>-2.3326842473528426</v>
      </c>
      <c r="O165">
        <f t="shared" ca="1" si="35"/>
        <v>11.332684247352843</v>
      </c>
      <c r="P165">
        <f t="shared" ca="1" si="36"/>
        <v>16.332684247352844</v>
      </c>
      <c r="Q165">
        <f t="shared" ca="1" si="39"/>
        <v>6.3326842473528426</v>
      </c>
      <c r="R165">
        <f t="shared" ca="1" si="37"/>
        <v>-0.73260068893432617</v>
      </c>
      <c r="S165">
        <f t="shared" ca="1" si="40"/>
        <v>1.2686364609451095</v>
      </c>
      <c r="T165">
        <f t="shared" ca="1" si="41"/>
        <v>94.612794541888292</v>
      </c>
    </row>
    <row r="166" spans="1:20">
      <c r="A166" s="81">
        <f t="shared" ca="1" si="33"/>
        <v>39110.166666666664</v>
      </c>
      <c r="B166">
        <f t="shared" ca="1" si="45"/>
        <v>7.9658117294311523</v>
      </c>
      <c r="C166">
        <f t="shared" ca="1" si="45"/>
        <v>0</v>
      </c>
      <c r="D166">
        <f t="shared" ca="1" si="45"/>
        <v>3.2967033386230469</v>
      </c>
      <c r="E166">
        <f t="shared" ca="1" si="45"/>
        <v>-0.12942613661289215</v>
      </c>
      <c r="F166">
        <f t="shared" ca="1" si="45"/>
        <v>7.6512818336486816</v>
      </c>
      <c r="G166">
        <f t="shared" ca="1" si="45"/>
        <v>0.68131870031356812</v>
      </c>
      <c r="H166">
        <f t="shared" ca="1" si="44"/>
        <v>3.540903702378273E-2</v>
      </c>
      <c r="I166">
        <f t="shared" ca="1" si="45"/>
        <v>9</v>
      </c>
      <c r="J166">
        <f t="shared" ca="1" si="38"/>
        <v>0.51807986792090877</v>
      </c>
      <c r="N166">
        <f t="shared" ca="1" si="34"/>
        <v>-1.276920738398136</v>
      </c>
      <c r="O166">
        <f t="shared" ca="1" si="35"/>
        <v>10.276920738398136</v>
      </c>
      <c r="P166">
        <f t="shared" ca="1" si="36"/>
        <v>15.276920738398136</v>
      </c>
      <c r="Q166">
        <f t="shared" ca="1" si="39"/>
        <v>5.276920738398136</v>
      </c>
      <c r="R166">
        <f t="shared" ca="1" si="37"/>
        <v>0.36630034446716309</v>
      </c>
      <c r="S166">
        <f t="shared" ca="1" si="40"/>
        <v>1.2842361933415785</v>
      </c>
      <c r="T166">
        <f t="shared" ca="1" si="41"/>
        <v>94.802867291403246</v>
      </c>
    </row>
    <row r="167" spans="1:20">
      <c r="A167" s="81">
        <f t="shared" ca="1" si="33"/>
        <v>39110.333333333336</v>
      </c>
      <c r="B167">
        <f t="shared" ca="1" si="45"/>
        <v>7.9794869422912598</v>
      </c>
      <c r="C167">
        <f t="shared" ca="1" si="45"/>
        <v>0</v>
      </c>
      <c r="D167">
        <f t="shared" ca="1" si="45"/>
        <v>3.66300368309021</v>
      </c>
      <c r="E167">
        <f t="shared" ca="1" si="45"/>
        <v>-0.13919414579868317</v>
      </c>
      <c r="F167">
        <f t="shared" ca="1" si="45"/>
        <v>7.6478633880615234</v>
      </c>
      <c r="G167">
        <f t="shared" ca="1" si="45"/>
        <v>0.6398046612739563</v>
      </c>
      <c r="H167">
        <f t="shared" ca="1" si="44"/>
        <v>3.7851039320230484E-2</v>
      </c>
      <c r="I167">
        <f t="shared" ca="1" si="45"/>
        <v>9</v>
      </c>
      <c r="J167">
        <f t="shared" ca="1" si="38"/>
        <v>0.56383735534075308</v>
      </c>
      <c r="N167">
        <f t="shared" ca="1" si="34"/>
        <v>-1.8312407755790794</v>
      </c>
      <c r="O167">
        <f t="shared" ca="1" si="35"/>
        <v>10.831240775579079</v>
      </c>
      <c r="P167">
        <f t="shared" ca="1" si="36"/>
        <v>15.831240775579079</v>
      </c>
      <c r="Q167">
        <f t="shared" ca="1" si="39"/>
        <v>5.8312407755790794</v>
      </c>
      <c r="R167">
        <f t="shared" ca="1" si="37"/>
        <v>-0.24420022964477539</v>
      </c>
      <c r="S167">
        <f t="shared" ca="1" si="40"/>
        <v>1.2279695908654684</v>
      </c>
      <c r="T167">
        <f t="shared" ca="1" si="41"/>
        <v>94.08396943453603</v>
      </c>
    </row>
    <row r="168" spans="1:20">
      <c r="A168" s="81">
        <f t="shared" ca="1" si="33"/>
        <v>39110.5</v>
      </c>
      <c r="B168">
        <f t="shared" ca="1" si="45"/>
        <v>8.0512819290161133</v>
      </c>
      <c r="C168">
        <f t="shared" ca="1" si="45"/>
        <v>0</v>
      </c>
      <c r="D168">
        <f t="shared" ca="1" si="45"/>
        <v>3.4188034534454346</v>
      </c>
      <c r="E168">
        <f t="shared" ca="1" si="45"/>
        <v>-0.11477411538362503</v>
      </c>
      <c r="F168">
        <f t="shared" ca="1" si="45"/>
        <v>7.7059826850891113</v>
      </c>
      <c r="G168">
        <f t="shared" ca="1" si="45"/>
        <v>0.56898659467697144</v>
      </c>
      <c r="H168">
        <f t="shared" ca="1" si="44"/>
        <v>3.7851039320230484E-2</v>
      </c>
      <c r="I168">
        <f t="shared" ca="1" si="45"/>
        <v>9</v>
      </c>
      <c r="J168">
        <f t="shared" ca="1" si="38"/>
        <v>0.53387413398241534</v>
      </c>
      <c r="N168">
        <f t="shared" ca="1" si="34"/>
        <v>-1.4682572527947535</v>
      </c>
      <c r="O168">
        <f t="shared" ca="1" si="35"/>
        <v>10.468257252794753</v>
      </c>
      <c r="P168">
        <f t="shared" ca="1" si="36"/>
        <v>15.468257252794753</v>
      </c>
      <c r="Q168">
        <f t="shared" ca="1" si="39"/>
        <v>5.4682572527947535</v>
      </c>
      <c r="R168">
        <f t="shared" ca="1" si="37"/>
        <v>1.0989010334014893</v>
      </c>
      <c r="S168">
        <f t="shared" ca="1" si="40"/>
        <v>1.177024225607433</v>
      </c>
      <c r="T168">
        <f t="shared" ca="1" si="41"/>
        <v>93.347639527128138</v>
      </c>
    </row>
    <row r="169" spans="1:20">
      <c r="A169" s="81">
        <f t="shared" ca="1" si="33"/>
        <v>39110.666666666664</v>
      </c>
      <c r="B169">
        <f t="shared" ca="1" si="45"/>
        <v>8.0615386962890625</v>
      </c>
      <c r="C169">
        <f t="shared" ca="1" si="45"/>
        <v>0</v>
      </c>
      <c r="D169">
        <f t="shared" ca="1" si="45"/>
        <v>4.5177044868469238</v>
      </c>
      <c r="E169">
        <f t="shared" ca="1" si="45"/>
        <v>-0.12942613661289215</v>
      </c>
      <c r="F169">
        <f t="shared" ca="1" si="45"/>
        <v>7.7538461685180664</v>
      </c>
      <c r="G169">
        <f t="shared" ca="1" si="45"/>
        <v>0.62026864290237427</v>
      </c>
      <c r="H169">
        <f t="shared" ca="1" si="45"/>
        <v>3.7851039320230484E-2</v>
      </c>
      <c r="I169">
        <f t="shared" ca="1" si="45"/>
        <v>9</v>
      </c>
      <c r="J169">
        <f t="shared" ca="1" si="38"/>
        <v>0.65491781934018445</v>
      </c>
      <c r="N169">
        <f t="shared" ca="1" si="34"/>
        <v>-2.9346170542496317</v>
      </c>
      <c r="O169">
        <f t="shared" ca="1" si="35"/>
        <v>11.934617054249632</v>
      </c>
      <c r="P169">
        <f t="shared" ca="1" si="36"/>
        <v>16.934617054249632</v>
      </c>
      <c r="Q169">
        <f t="shared" ca="1" si="39"/>
        <v>6.9346170542496317</v>
      </c>
      <c r="R169">
        <f t="shared" ca="1" si="37"/>
        <v>-0.97680091857910156</v>
      </c>
      <c r="S169">
        <f t="shared" ca="1" si="40"/>
        <v>1.2145020174399657</v>
      </c>
      <c r="T169">
        <f t="shared" ca="1" si="41"/>
        <v>93.897637781088349</v>
      </c>
    </row>
    <row r="170" spans="1:20">
      <c r="A170" s="81">
        <f t="shared" ca="1" si="33"/>
        <v>39110.833333333336</v>
      </c>
      <c r="B170">
        <f t="shared" ca="1" si="45"/>
        <v>8.0307693481445312</v>
      </c>
      <c r="C170">
        <f t="shared" ca="1" si="45"/>
        <v>0</v>
      </c>
      <c r="D170">
        <f t="shared" ca="1" si="45"/>
        <v>3.5409035682678223</v>
      </c>
      <c r="E170">
        <f t="shared" ca="1" si="45"/>
        <v>-0.11477411538362503</v>
      </c>
      <c r="F170">
        <f t="shared" ca="1" si="45"/>
        <v>7.6991453170776367</v>
      </c>
      <c r="G170">
        <f t="shared" ca="1" si="45"/>
        <v>0.66910868883132935</v>
      </c>
      <c r="H170">
        <f t="shared" ca="1" si="45"/>
        <v>3.4188035875558853E-2</v>
      </c>
      <c r="I170">
        <f t="shared" ca="1" si="45"/>
        <v>9</v>
      </c>
      <c r="J170">
        <f t="shared" ca="1" si="38"/>
        <v>0.54911409949478729</v>
      </c>
      <c r="N170">
        <f t="shared" ca="1" si="34"/>
        <v>-1.6528788027487966</v>
      </c>
      <c r="O170">
        <f t="shared" ca="1" si="35"/>
        <v>10.652878802748797</v>
      </c>
      <c r="P170">
        <f t="shared" ca="1" si="36"/>
        <v>15.652878802748797</v>
      </c>
      <c r="Q170">
        <f t="shared" ca="1" si="39"/>
        <v>5.6528788027487966</v>
      </c>
      <c r="R170">
        <f t="shared" ca="1" si="37"/>
        <v>0</v>
      </c>
      <c r="S170">
        <f t="shared" ca="1" si="40"/>
        <v>1.2916225185066055</v>
      </c>
      <c r="T170">
        <f t="shared" ca="1" si="41"/>
        <v>94.890510847307638</v>
      </c>
    </row>
    <row r="171" spans="1:20">
      <c r="A171" s="81">
        <f t="shared" ca="1" si="33"/>
        <v>39111</v>
      </c>
      <c r="B171">
        <f t="shared" ca="1" si="45"/>
        <v>8</v>
      </c>
      <c r="C171">
        <f t="shared" ca="1" si="45"/>
        <v>0</v>
      </c>
      <c r="D171">
        <f t="shared" ca="1" si="45"/>
        <v>3.5409035682678223</v>
      </c>
      <c r="E171">
        <f t="shared" ca="1" si="45"/>
        <v>-0.12454212456941605</v>
      </c>
      <c r="F171">
        <f t="shared" ca="1" si="45"/>
        <v>7.6786322593688965</v>
      </c>
      <c r="G171">
        <f t="shared" ca="1" si="45"/>
        <v>0.6080586314201355</v>
      </c>
      <c r="H171">
        <f t="shared" ca="1" si="45"/>
        <v>3.6630038172006607E-2</v>
      </c>
      <c r="I171">
        <f t="shared" ca="1" si="45"/>
        <v>9</v>
      </c>
      <c r="J171">
        <f t="shared" ca="1" si="38"/>
        <v>0.54911409949478729</v>
      </c>
      <c r="N171">
        <f t="shared" ca="1" si="34"/>
        <v>-1.6528788027487966</v>
      </c>
      <c r="O171">
        <f t="shared" ca="1" si="35"/>
        <v>10.652878802748797</v>
      </c>
      <c r="P171">
        <f t="shared" ca="1" si="36"/>
        <v>15.652878802748797</v>
      </c>
      <c r="Q171">
        <f t="shared" ca="1" si="39"/>
        <v>5.6528788027487966</v>
      </c>
      <c r="R171">
        <f t="shared" ca="1" si="37"/>
        <v>-0.36630034446716309</v>
      </c>
      <c r="S171">
        <f t="shared" ca="1" si="40"/>
        <v>1.2201080864436238</v>
      </c>
      <c r="T171">
        <f t="shared" ca="1" si="41"/>
        <v>93.975903592313742</v>
      </c>
    </row>
    <row r="172" spans="1:20">
      <c r="A172" s="81">
        <f t="shared" ca="1" si="33"/>
        <v>39111.166666666664</v>
      </c>
      <c r="B172">
        <f t="shared" ca="1" si="45"/>
        <v>7.989743709564209</v>
      </c>
      <c r="C172">
        <f t="shared" ca="1" si="45"/>
        <v>0</v>
      </c>
      <c r="D172">
        <f t="shared" ca="1" si="45"/>
        <v>3.1746032238006592</v>
      </c>
      <c r="E172">
        <f t="shared" ca="1" si="45"/>
        <v>-0.11477411538362503</v>
      </c>
      <c r="F172">
        <f t="shared" ca="1" si="45"/>
        <v>7.6683759689331055</v>
      </c>
      <c r="G172">
        <f t="shared" ca="1" si="45"/>
        <v>0.90354090929031372</v>
      </c>
      <c r="H172">
        <f t="shared" ca="1" si="45"/>
        <v>3.9072040468454361E-2</v>
      </c>
      <c r="I172">
        <f t="shared" ca="1" si="45"/>
        <v>9</v>
      </c>
      <c r="J172">
        <f t="shared" ca="1" si="38"/>
        <v>0.50168945294075118</v>
      </c>
      <c r="N172">
        <f t="shared" ca="1" si="34"/>
        <v>-1.0783622957579517</v>
      </c>
      <c r="O172">
        <f t="shared" ca="1" si="35"/>
        <v>10.078362295757952</v>
      </c>
      <c r="P172">
        <f t="shared" ca="1" si="36"/>
        <v>15.078362295757952</v>
      </c>
      <c r="Q172">
        <f t="shared" ca="1" si="39"/>
        <v>5.0783622957579517</v>
      </c>
      <c r="R172">
        <f t="shared" ca="1" si="37"/>
        <v>0.24420022964477539</v>
      </c>
      <c r="S172">
        <f t="shared" ca="1" si="40"/>
        <v>1.3640817286531033</v>
      </c>
      <c r="T172">
        <f t="shared" ca="1" si="41"/>
        <v>95.675675548643</v>
      </c>
    </row>
    <row r="173" spans="1:20">
      <c r="A173" s="81">
        <f t="shared" ca="1" si="33"/>
        <v>39111.333333333336</v>
      </c>
      <c r="B173">
        <f t="shared" ref="B173:I188" ca="1" si="46">INDIRECT(ADDRESS((ROW()-ROW($A$3))/6+rowoffset,B$1+MOD(ROW()-ROW($A$3),6),,,2007))</f>
        <v>7.9658117294311523</v>
      </c>
      <c r="C173">
        <f t="shared" ca="1" si="46"/>
        <v>7.3260076344013214E-2</v>
      </c>
      <c r="D173">
        <f t="shared" ca="1" si="46"/>
        <v>3.4188034534454346</v>
      </c>
      <c r="E173">
        <f t="shared" ca="1" si="46"/>
        <v>-0.12942613661289215</v>
      </c>
      <c r="F173">
        <f t="shared" ca="1" si="46"/>
        <v>7.6991453170776367</v>
      </c>
      <c r="G173">
        <f t="shared" ca="1" si="46"/>
        <v>0.5494505763053894</v>
      </c>
      <c r="H173">
        <f t="shared" ca="1" si="45"/>
        <v>3.7851039320230484E-2</v>
      </c>
      <c r="I173">
        <f t="shared" ca="1" si="46"/>
        <v>9</v>
      </c>
      <c r="J173">
        <f t="shared" ca="1" si="38"/>
        <v>0.53387413398241534</v>
      </c>
      <c r="N173">
        <f t="shared" ca="1" si="34"/>
        <v>-1.4682572527947535</v>
      </c>
      <c r="O173">
        <f t="shared" ca="1" si="35"/>
        <v>10.468257252794753</v>
      </c>
      <c r="P173">
        <f t="shared" ca="1" si="36"/>
        <v>15.468257252794753</v>
      </c>
      <c r="Q173">
        <f t="shared" ca="1" si="39"/>
        <v>5.4682572527947535</v>
      </c>
      <c r="R173">
        <f t="shared" ca="1" si="37"/>
        <v>1.9536020755767822</v>
      </c>
      <c r="S173">
        <f t="shared" ca="1" si="40"/>
        <v>1.1618508243103718</v>
      </c>
      <c r="T173">
        <f t="shared" ca="1" si="41"/>
        <v>93.111111180418064</v>
      </c>
    </row>
    <row r="174" spans="1:20">
      <c r="A174" s="81">
        <f t="shared" ca="1" si="33"/>
        <v>39111.5</v>
      </c>
      <c r="B174">
        <f t="shared" ca="1" si="46"/>
        <v>8.0820512771606445</v>
      </c>
      <c r="C174">
        <f t="shared" ca="1" si="46"/>
        <v>7.3260076344013214E-2</v>
      </c>
      <c r="D174">
        <f t="shared" ca="1" si="46"/>
        <v>5.3724055290222168</v>
      </c>
      <c r="E174">
        <f t="shared" ca="1" si="46"/>
        <v>-0.13431014120578766</v>
      </c>
      <c r="F174">
        <f t="shared" ca="1" si="46"/>
        <v>7.7470083236694336</v>
      </c>
      <c r="G174">
        <f t="shared" ca="1" si="46"/>
        <v>0.56898659467697144</v>
      </c>
      <c r="H174">
        <f t="shared" ca="1" si="45"/>
        <v>4.0293041616678238E-2</v>
      </c>
      <c r="I174">
        <f t="shared" ca="1" si="46"/>
        <v>9</v>
      </c>
      <c r="J174">
        <f t="shared" ca="1" si="38"/>
        <v>0.7301687873863606</v>
      </c>
      <c r="N174">
        <f t="shared" ca="1" si="34"/>
        <v>-3.8462300329633212</v>
      </c>
      <c r="O174">
        <f t="shared" ca="1" si="35"/>
        <v>12.846230032963321</v>
      </c>
      <c r="P174">
        <f t="shared" ca="1" si="36"/>
        <v>17.846230032963319</v>
      </c>
      <c r="Q174">
        <f t="shared" ca="1" si="39"/>
        <v>7.8462300329633212</v>
      </c>
      <c r="R174">
        <f t="shared" ca="1" si="37"/>
        <v>-1.3431015014648437</v>
      </c>
      <c r="S174">
        <f t="shared" ca="1" si="40"/>
        <v>1.1498719821543129</v>
      </c>
      <c r="T174">
        <f t="shared" ca="1" si="41"/>
        <v>92.918455022731479</v>
      </c>
    </row>
    <row r="175" spans="1:20">
      <c r="A175" s="81">
        <f t="shared" ca="1" si="33"/>
        <v>39111.666666666664</v>
      </c>
      <c r="B175">
        <f t="shared" ca="1" si="46"/>
        <v>8.1128206253051758</v>
      </c>
      <c r="C175">
        <f t="shared" ca="1" si="46"/>
        <v>7.3260076344013214E-2</v>
      </c>
      <c r="D175">
        <f t="shared" ca="1" si="46"/>
        <v>4.029304027557373</v>
      </c>
      <c r="E175">
        <f t="shared" ca="1" si="46"/>
        <v>-0.12942613661289215</v>
      </c>
      <c r="F175">
        <f t="shared" ca="1" si="46"/>
        <v>7.7777776718139648</v>
      </c>
      <c r="G175">
        <f t="shared" ca="1" si="46"/>
        <v>0.65445667505264282</v>
      </c>
      <c r="H175">
        <f t="shared" ca="1" si="45"/>
        <v>3.7851039320230484E-2</v>
      </c>
      <c r="I175">
        <f t="shared" ca="1" si="46"/>
        <v>9</v>
      </c>
      <c r="J175">
        <f t="shared" ca="1" si="38"/>
        <v>0.60523003792920738</v>
      </c>
      <c r="N175">
        <f t="shared" ca="1" si="34"/>
        <v>-2.3326842473528426</v>
      </c>
      <c r="O175">
        <f t="shared" ca="1" si="35"/>
        <v>11.332684247352843</v>
      </c>
      <c r="P175">
        <f t="shared" ca="1" si="36"/>
        <v>16.332684247352844</v>
      </c>
      <c r="Q175">
        <f t="shared" ca="1" si="39"/>
        <v>6.3326842473528426</v>
      </c>
      <c r="R175">
        <f t="shared" ca="1" si="37"/>
        <v>0.1221003532409668</v>
      </c>
      <c r="S175">
        <f t="shared" ca="1" si="40"/>
        <v>1.2378030926687094</v>
      </c>
      <c r="T175">
        <f t="shared" ca="1" si="41"/>
        <v>94.216417867968744</v>
      </c>
    </row>
    <row r="176" spans="1:20">
      <c r="A176" s="81">
        <f t="shared" ca="1" si="33"/>
        <v>39111.833333333336</v>
      </c>
      <c r="B176">
        <f t="shared" ca="1" si="46"/>
        <v>8.0649576187133789</v>
      </c>
      <c r="C176">
        <f t="shared" ca="1" si="46"/>
        <v>7.3260076344013214E-2</v>
      </c>
      <c r="D176">
        <f t="shared" ca="1" si="46"/>
        <v>4.1514043807983398</v>
      </c>
      <c r="E176">
        <f t="shared" ca="1" si="46"/>
        <v>-0.12454212456941605</v>
      </c>
      <c r="F176">
        <f t="shared" ca="1" si="46"/>
        <v>7.7435898780822754</v>
      </c>
      <c r="G176">
        <f t="shared" ca="1" si="46"/>
        <v>0.62515264749526978</v>
      </c>
      <c r="H176">
        <f t="shared" ca="1" si="45"/>
        <v>3.9072040468454361E-2</v>
      </c>
      <c r="I176">
        <f t="shared" ca="1" si="46"/>
        <v>9</v>
      </c>
      <c r="J176">
        <f t="shared" ca="1" si="38"/>
        <v>0.61819503927965136</v>
      </c>
      <c r="N176">
        <f t="shared" ca="1" si="34"/>
        <v>-2.4897461936237892</v>
      </c>
      <c r="O176">
        <f t="shared" ca="1" si="35"/>
        <v>11.489746193623789</v>
      </c>
      <c r="P176">
        <f t="shared" ca="1" si="36"/>
        <v>16.489746193623787</v>
      </c>
      <c r="Q176">
        <f t="shared" ca="1" si="39"/>
        <v>6.4897461936237892</v>
      </c>
      <c r="R176">
        <f t="shared" ca="1" si="37"/>
        <v>-0.85470104217529297</v>
      </c>
      <c r="S176">
        <f t="shared" ca="1" si="40"/>
        <v>1.2041199826559248</v>
      </c>
      <c r="T176">
        <f t="shared" ca="1" si="41"/>
        <v>93.75</v>
      </c>
    </row>
    <row r="177" spans="1:20">
      <c r="A177" s="81">
        <f t="shared" ca="1" si="33"/>
        <v>39112</v>
      </c>
      <c r="B177">
        <f t="shared" ca="1" si="46"/>
        <v>8.0170936584472656</v>
      </c>
      <c r="C177">
        <f t="shared" ca="1" si="46"/>
        <v>7.3260076344013214E-2</v>
      </c>
      <c r="D177">
        <f t="shared" ca="1" si="46"/>
        <v>3.2967033386230469</v>
      </c>
      <c r="E177">
        <f t="shared" ca="1" si="46"/>
        <v>-0.12942613661289215</v>
      </c>
      <c r="F177">
        <f t="shared" ca="1" si="46"/>
        <v>7.7196578979492188</v>
      </c>
      <c r="G177">
        <f t="shared" ca="1" si="46"/>
        <v>0.61538463830947876</v>
      </c>
      <c r="H177">
        <f t="shared" ca="1" si="45"/>
        <v>3.7851039320230484E-2</v>
      </c>
      <c r="I177">
        <f t="shared" ca="1" si="46"/>
        <v>9</v>
      </c>
      <c r="J177">
        <f t="shared" ca="1" si="38"/>
        <v>0.51807986792090877</v>
      </c>
      <c r="N177">
        <f t="shared" ca="1" si="34"/>
        <v>-1.276920738398136</v>
      </c>
      <c r="O177">
        <f t="shared" ca="1" si="35"/>
        <v>10.276920738398136</v>
      </c>
      <c r="P177">
        <f t="shared" ca="1" si="36"/>
        <v>15.276920738398136</v>
      </c>
      <c r="Q177">
        <f t="shared" ca="1" si="39"/>
        <v>5.276920738398136</v>
      </c>
      <c r="R177">
        <f t="shared" ca="1" si="37"/>
        <v>0</v>
      </c>
      <c r="S177">
        <f t="shared" ca="1" si="40"/>
        <v>1.2110688419327897</v>
      </c>
      <c r="T177">
        <f t="shared" ca="1" si="41"/>
        <v>93.849206339597472</v>
      </c>
    </row>
    <row r="178" spans="1:20">
      <c r="A178" s="81">
        <f t="shared" ca="1" si="33"/>
        <v>39112.166666666664</v>
      </c>
      <c r="B178">
        <f t="shared" ca="1" si="46"/>
        <v>8.0170936584472656</v>
      </c>
      <c r="C178">
        <f t="shared" ca="1" si="46"/>
        <v>7.3260076344013214E-2</v>
      </c>
      <c r="D178">
        <f t="shared" ca="1" si="46"/>
        <v>3.2967033386230469</v>
      </c>
      <c r="E178">
        <f t="shared" ca="1" si="46"/>
        <v>-0.12454212456941605</v>
      </c>
      <c r="F178">
        <f t="shared" ca="1" si="46"/>
        <v>7.6957263946533203</v>
      </c>
      <c r="G178">
        <f t="shared" ca="1" si="46"/>
        <v>0.56898659467697144</v>
      </c>
      <c r="H178">
        <f t="shared" ca="1" si="45"/>
        <v>4.1514042764902115E-2</v>
      </c>
      <c r="I178">
        <f t="shared" ca="1" si="46"/>
        <v>9</v>
      </c>
      <c r="J178">
        <f t="shared" ca="1" si="38"/>
        <v>0.51807986792090877</v>
      </c>
      <c r="N178">
        <f t="shared" ca="1" si="34"/>
        <v>-1.276920738398136</v>
      </c>
      <c r="O178">
        <f t="shared" ca="1" si="35"/>
        <v>10.276920738398136</v>
      </c>
      <c r="P178">
        <f t="shared" ca="1" si="36"/>
        <v>15.276920738398136</v>
      </c>
      <c r="Q178">
        <f t="shared" ca="1" si="39"/>
        <v>5.276920738398136</v>
      </c>
      <c r="R178">
        <f t="shared" ca="1" si="37"/>
        <v>0</v>
      </c>
      <c r="S178">
        <f t="shared" ca="1" si="40"/>
        <v>1.1369070061709059</v>
      </c>
      <c r="T178">
        <f t="shared" ca="1" si="41"/>
        <v>92.703862770533163</v>
      </c>
    </row>
    <row r="179" spans="1:20">
      <c r="A179" s="81">
        <f t="shared" ca="1" si="33"/>
        <v>39112.333333333336</v>
      </c>
      <c r="B179">
        <f t="shared" ca="1" si="46"/>
        <v>8.0068378448486328</v>
      </c>
      <c r="C179">
        <f t="shared" ca="1" si="46"/>
        <v>7.3260076344013214E-2</v>
      </c>
      <c r="D179">
        <f t="shared" ca="1" si="46"/>
        <v>3.2967033386230469</v>
      </c>
      <c r="E179">
        <f t="shared" ca="1" si="46"/>
        <v>-0.13919414579868317</v>
      </c>
      <c r="F179">
        <f t="shared" ca="1" si="46"/>
        <v>7.7094016075134277</v>
      </c>
      <c r="G179">
        <f t="shared" ca="1" si="46"/>
        <v>0.53968256711959839</v>
      </c>
      <c r="H179">
        <f t="shared" ca="1" si="46"/>
        <v>3.7851039320230484E-2</v>
      </c>
      <c r="I179">
        <f t="shared" ca="1" si="46"/>
        <v>9</v>
      </c>
      <c r="J179">
        <f t="shared" ca="1" si="38"/>
        <v>0.51807986792090877</v>
      </c>
      <c r="N179">
        <f t="shared" ca="1" si="34"/>
        <v>-1.276920738398136</v>
      </c>
      <c r="O179">
        <f t="shared" ca="1" si="35"/>
        <v>10.276920738398136</v>
      </c>
      <c r="P179">
        <f t="shared" ca="1" si="36"/>
        <v>15.276920738398136</v>
      </c>
      <c r="Q179">
        <f t="shared" ca="1" si="39"/>
        <v>5.276920738398136</v>
      </c>
      <c r="R179">
        <f t="shared" ca="1" si="37"/>
        <v>-0.61050057411193848</v>
      </c>
      <c r="S179">
        <f t="shared" ca="1" si="40"/>
        <v>1.154060580736834</v>
      </c>
      <c r="T179">
        <f t="shared" ca="1" si="41"/>
        <v>92.986425423698677</v>
      </c>
    </row>
    <row r="180" spans="1:20">
      <c r="A180" s="81">
        <f t="shared" ca="1" si="33"/>
        <v>39112.5</v>
      </c>
      <c r="B180">
        <f t="shared" ca="1" si="46"/>
        <v>8.0273504257202148</v>
      </c>
      <c r="C180">
        <f t="shared" ca="1" si="46"/>
        <v>7.3260076344013214E-2</v>
      </c>
      <c r="D180">
        <f t="shared" ca="1" si="46"/>
        <v>2.6862027645111084</v>
      </c>
      <c r="E180">
        <f t="shared" ca="1" si="46"/>
        <v>-0.12454212456941605</v>
      </c>
      <c r="F180">
        <f t="shared" ca="1" si="46"/>
        <v>7.7641024589538574</v>
      </c>
      <c r="G180">
        <f t="shared" ca="1" si="46"/>
        <v>0.53724056482315063</v>
      </c>
      <c r="H180">
        <f t="shared" ca="1" si="46"/>
        <v>3.7851039320230484E-2</v>
      </c>
      <c r="I180">
        <f t="shared" ca="1" si="46"/>
        <v>9</v>
      </c>
      <c r="J180">
        <f t="shared" ca="1" si="38"/>
        <v>0.42913879172237934</v>
      </c>
      <c r="N180">
        <f t="shared" ca="1" si="34"/>
        <v>-0.19946165038228969</v>
      </c>
      <c r="O180">
        <f t="shared" ca="1" si="35"/>
        <v>9.1994616503822897</v>
      </c>
      <c r="P180">
        <f t="shared" ca="1" si="36"/>
        <v>14.19946165038229</v>
      </c>
      <c r="Q180">
        <f t="shared" ca="1" si="39"/>
        <v>4.1994616503822897</v>
      </c>
      <c r="R180">
        <f t="shared" ca="1" si="37"/>
        <v>0.61050057411193848</v>
      </c>
      <c r="S180">
        <f t="shared" ca="1" si="40"/>
        <v>1.1520909880919532</v>
      </c>
      <c r="T180">
        <f t="shared" ca="1" si="41"/>
        <v>92.954545542797888</v>
      </c>
    </row>
    <row r="181" spans="1:20">
      <c r="A181" s="81">
        <f t="shared" ca="1" si="33"/>
        <v>39112.666666666664</v>
      </c>
      <c r="B181">
        <f t="shared" ca="1" si="46"/>
        <v>8.1333332061767578</v>
      </c>
      <c r="C181">
        <f t="shared" ca="1" si="46"/>
        <v>7.3260076344013214E-2</v>
      </c>
      <c r="D181">
        <f t="shared" ca="1" si="46"/>
        <v>3.2967033386230469</v>
      </c>
      <c r="E181">
        <f t="shared" ca="1" si="46"/>
        <v>-0.12454212456941605</v>
      </c>
      <c r="F181">
        <f t="shared" ca="1" si="46"/>
        <v>7.8256411552429199</v>
      </c>
      <c r="G181">
        <f t="shared" ca="1" si="46"/>
        <v>0.58119660615921021</v>
      </c>
      <c r="H181">
        <f t="shared" ca="1" si="46"/>
        <v>3.6630038172006607E-2</v>
      </c>
      <c r="I181">
        <f t="shared" ca="1" si="46"/>
        <v>9</v>
      </c>
      <c r="J181">
        <f t="shared" ca="1" si="38"/>
        <v>0.51807986792090877</v>
      </c>
      <c r="N181">
        <f t="shared" ca="1" si="34"/>
        <v>-1.276920738398136</v>
      </c>
      <c r="O181">
        <f t="shared" ca="1" si="35"/>
        <v>10.276920738398136</v>
      </c>
      <c r="P181">
        <f t="shared" ca="1" si="36"/>
        <v>15.276920738398136</v>
      </c>
      <c r="Q181">
        <f t="shared" ca="1" si="39"/>
        <v>5.276920738398136</v>
      </c>
      <c r="R181">
        <f t="shared" ca="1" si="37"/>
        <v>-0.61050057411193848</v>
      </c>
      <c r="S181">
        <f t="shared" ca="1" si="40"/>
        <v>1.2004856983719898</v>
      </c>
      <c r="T181">
        <f t="shared" ca="1" si="41"/>
        <v>93.697478996982937</v>
      </c>
    </row>
    <row r="182" spans="1:20">
      <c r="A182" s="81">
        <f t="shared" ca="1" si="33"/>
        <v>39112.833333333336</v>
      </c>
      <c r="B182">
        <f t="shared" ca="1" si="46"/>
        <v>8.0615386962890625</v>
      </c>
      <c r="C182">
        <f t="shared" ca="1" si="46"/>
        <v>7.3260076344013214E-2</v>
      </c>
      <c r="D182">
        <f t="shared" ca="1" si="46"/>
        <v>2.6862027645111084</v>
      </c>
      <c r="E182">
        <f t="shared" ca="1" si="46"/>
        <v>-0.12942613661289215</v>
      </c>
      <c r="F182">
        <f t="shared" ca="1" si="46"/>
        <v>7.7675213813781738</v>
      </c>
      <c r="G182">
        <f t="shared" ca="1" si="46"/>
        <v>0.61050063371658325</v>
      </c>
      <c r="H182">
        <f t="shared" ca="1" si="46"/>
        <v>3.7851039320230484E-2</v>
      </c>
      <c r="I182">
        <f t="shared" ca="1" si="46"/>
        <v>9</v>
      </c>
      <c r="J182">
        <f t="shared" ca="1" si="38"/>
        <v>0.42913879172237934</v>
      </c>
      <c r="N182">
        <f t="shared" ca="1" si="34"/>
        <v>-0.19946165038228969</v>
      </c>
      <c r="O182">
        <f t="shared" ca="1" si="35"/>
        <v>9.1994616503822897</v>
      </c>
      <c r="P182">
        <f t="shared" ca="1" si="36"/>
        <v>14.19946165038229</v>
      </c>
      <c r="Q182">
        <f t="shared" ca="1" si="39"/>
        <v>4.1994616503822897</v>
      </c>
      <c r="R182">
        <f t="shared" ca="1" si="37"/>
        <v>0</v>
      </c>
      <c r="S182">
        <f t="shared" ca="1" si="40"/>
        <v>1.207608310159801</v>
      </c>
      <c r="T182">
        <f t="shared" ca="1" si="41"/>
        <v>93.799999995118384</v>
      </c>
    </row>
    <row r="183" spans="1:20">
      <c r="A183" s="81">
        <f t="shared" ca="1" si="33"/>
        <v>39113</v>
      </c>
      <c r="B183">
        <f t="shared" ref="B183:I198" ca="1" si="47">INDIRECT(ADDRESS((ROW()-ROW($A$3))/6+rowoffset,B$1+MOD(ROW()-ROW($A$3),6),,,2007))</f>
        <v>8.0170936584472656</v>
      </c>
      <c r="C183">
        <f t="shared" ca="1" si="47"/>
        <v>7.3260076344013214E-2</v>
      </c>
      <c r="D183">
        <f t="shared" ca="1" si="47"/>
        <v>2.6862027645111084</v>
      </c>
      <c r="E183">
        <f t="shared" ca="1" si="47"/>
        <v>-0.13431014120578766</v>
      </c>
      <c r="F183">
        <f t="shared" ca="1" si="47"/>
        <v>7.729914665222168</v>
      </c>
      <c r="G183">
        <f t="shared" ca="1" si="47"/>
        <v>0.56654459238052368</v>
      </c>
      <c r="H183">
        <f t="shared" ca="1" si="46"/>
        <v>3.7851039320230484E-2</v>
      </c>
      <c r="I183">
        <f t="shared" ca="1" si="47"/>
        <v>9</v>
      </c>
      <c r="J183">
        <f t="shared" ca="1" si="38"/>
        <v>0.42913879172237934</v>
      </c>
      <c r="N183">
        <f t="shared" ca="1" si="34"/>
        <v>-0.19946165038228969</v>
      </c>
      <c r="O183">
        <f t="shared" ca="1" si="35"/>
        <v>9.1994616503822897</v>
      </c>
      <c r="P183">
        <f t="shared" ca="1" si="36"/>
        <v>14.19946165038229</v>
      </c>
      <c r="Q183">
        <f t="shared" ca="1" si="39"/>
        <v>4.1994616503822897</v>
      </c>
      <c r="R183">
        <f t="shared" ca="1" si="37"/>
        <v>0</v>
      </c>
      <c r="S183">
        <f t="shared" ca="1" si="40"/>
        <v>1.1751562896684122</v>
      </c>
      <c r="T183">
        <f t="shared" ca="1" si="41"/>
        <v>93.318965562589369</v>
      </c>
    </row>
    <row r="184" spans="1:20">
      <c r="A184" s="81">
        <f t="shared" ca="1" si="33"/>
        <v>39113.166666666664</v>
      </c>
      <c r="B184">
        <f t="shared" ca="1" si="47"/>
        <v>7.9965810775756836</v>
      </c>
      <c r="C184">
        <f t="shared" ca="1" si="47"/>
        <v>7.3260076344013214E-2</v>
      </c>
      <c r="D184">
        <f t="shared" ca="1" si="47"/>
        <v>2.6862027645111084</v>
      </c>
      <c r="E184">
        <f t="shared" ca="1" si="47"/>
        <v>-0.11965811997652054</v>
      </c>
      <c r="F184">
        <f t="shared" ca="1" si="47"/>
        <v>7.7162394523620605</v>
      </c>
      <c r="G184">
        <f t="shared" ca="1" si="47"/>
        <v>0.52991455793380737</v>
      </c>
      <c r="H184">
        <f t="shared" ca="1" si="46"/>
        <v>4.0293041616678238E-2</v>
      </c>
      <c r="I184">
        <f t="shared" ca="1" si="47"/>
        <v>9</v>
      </c>
      <c r="J184">
        <f t="shared" ca="1" si="38"/>
        <v>0.42913879172237934</v>
      </c>
      <c r="N184">
        <f t="shared" ca="1" si="34"/>
        <v>-0.19946165038228969</v>
      </c>
      <c r="O184">
        <f t="shared" ca="1" si="35"/>
        <v>9.1994616503822897</v>
      </c>
      <c r="P184">
        <f t="shared" ca="1" si="36"/>
        <v>14.19946165038229</v>
      </c>
      <c r="Q184">
        <f t="shared" ca="1" si="39"/>
        <v>4.1994616503822897</v>
      </c>
      <c r="R184">
        <f t="shared" ca="1" si="37"/>
        <v>0</v>
      </c>
      <c r="S184">
        <f t="shared" ca="1" si="40"/>
        <v>1.1189757983312834</v>
      </c>
      <c r="T184">
        <f t="shared" ca="1" si="41"/>
        <v>92.396313516317605</v>
      </c>
    </row>
    <row r="185" spans="1:20">
      <c r="A185" s="81">
        <f t="shared" ca="1" si="33"/>
        <v>39113.333333333336</v>
      </c>
      <c r="B185">
        <f t="shared" ca="1" si="47"/>
        <v>8.0034189224243164</v>
      </c>
      <c r="C185">
        <f t="shared" ca="1" si="47"/>
        <v>7.3260076344013214E-2</v>
      </c>
      <c r="D185">
        <f t="shared" ca="1" si="47"/>
        <v>2.6862027645111084</v>
      </c>
      <c r="E185">
        <f t="shared" ca="1" si="47"/>
        <v>-0.13431014120578766</v>
      </c>
      <c r="F185">
        <f t="shared" ca="1" si="47"/>
        <v>7.7162394523620605</v>
      </c>
      <c r="G185">
        <f t="shared" ca="1" si="47"/>
        <v>0.51526254415512085</v>
      </c>
      <c r="H185">
        <f t="shared" ca="1" si="46"/>
        <v>3.7851039320230484E-2</v>
      </c>
      <c r="I185">
        <f t="shared" ca="1" si="47"/>
        <v>9</v>
      </c>
      <c r="J185">
        <f t="shared" ca="1" si="38"/>
        <v>0.42913879172237934</v>
      </c>
      <c r="N185">
        <f t="shared" ca="1" si="34"/>
        <v>-0.19946165038228969</v>
      </c>
      <c r="O185">
        <f t="shared" ca="1" si="35"/>
        <v>9.1994616503822897</v>
      </c>
      <c r="P185">
        <f t="shared" ca="1" si="36"/>
        <v>14.19946165038229</v>
      </c>
      <c r="Q185">
        <f t="shared" ca="1" si="39"/>
        <v>4.1994616503822897</v>
      </c>
      <c r="R185">
        <f t="shared" ca="1" si="37"/>
        <v>0</v>
      </c>
      <c r="S185">
        <f t="shared" ca="1" si="40"/>
        <v>1.1339507646226472</v>
      </c>
      <c r="T185">
        <f t="shared" ca="1" si="41"/>
        <v>92.654028562798985</v>
      </c>
    </row>
    <row r="186" spans="1:20">
      <c r="A186" s="81">
        <f t="shared" ca="1" si="33"/>
        <v>39113.5</v>
      </c>
      <c r="B186">
        <f t="shared" ca="1" si="47"/>
        <v>8.0752134323120117</v>
      </c>
      <c r="C186">
        <f t="shared" ca="1" si="47"/>
        <v>2.4420024827122688E-2</v>
      </c>
      <c r="D186">
        <f t="shared" ca="1" si="47"/>
        <v>2.6862027645111084</v>
      </c>
      <c r="E186">
        <f t="shared" ca="1" si="47"/>
        <v>-0.11477411538362503</v>
      </c>
      <c r="F186">
        <f t="shared" ca="1" si="47"/>
        <v>7.7538461685180664</v>
      </c>
      <c r="G186">
        <f t="shared" ca="1" si="47"/>
        <v>0.42002442479133606</v>
      </c>
      <c r="H186">
        <f t="shared" ca="1" si="46"/>
        <v>3.9072040468454361E-2</v>
      </c>
      <c r="I186">
        <f t="shared" ca="1" si="47"/>
        <v>9</v>
      </c>
      <c r="J186">
        <f t="shared" ca="1" si="38"/>
        <v>0.42913879172237934</v>
      </c>
      <c r="N186">
        <f t="shared" ca="1" si="34"/>
        <v>-0.19946165038228969</v>
      </c>
      <c r="O186">
        <f t="shared" ca="1" si="35"/>
        <v>9.1994616503822897</v>
      </c>
      <c r="P186">
        <f t="shared" ca="1" si="36"/>
        <v>14.19946165038229</v>
      </c>
      <c r="Q186">
        <f t="shared" ca="1" si="39"/>
        <v>4.1994616503822897</v>
      </c>
      <c r="R186">
        <f t="shared" ca="1" si="37"/>
        <v>-0.1221001148223877</v>
      </c>
      <c r="S186">
        <f t="shared" ca="1" si="40"/>
        <v>1.031408453659024</v>
      </c>
      <c r="T186">
        <f t="shared" ca="1" si="41"/>
        <v>90.697674191717553</v>
      </c>
    </row>
    <row r="187" spans="1:20">
      <c r="A187" s="81">
        <f t="shared" ca="1" si="33"/>
        <v>39113.666666666664</v>
      </c>
      <c r="B187">
        <f t="shared" ca="1" si="47"/>
        <v>8.1367521286010742</v>
      </c>
      <c r="C187">
        <f t="shared" ca="1" si="47"/>
        <v>2.4420024827122688E-2</v>
      </c>
      <c r="D187">
        <f t="shared" ca="1" si="47"/>
        <v>2.5641026496887207</v>
      </c>
      <c r="E187">
        <f t="shared" ca="1" si="47"/>
        <v>-0.12454212456941605</v>
      </c>
      <c r="F187">
        <f t="shared" ca="1" si="47"/>
        <v>7.8017091751098633</v>
      </c>
      <c r="G187">
        <f t="shared" ca="1" si="47"/>
        <v>0.48595848679542542</v>
      </c>
      <c r="H187">
        <f t="shared" ca="1" si="46"/>
        <v>3.6630038172006607E-2</v>
      </c>
      <c r="I187">
        <f t="shared" ca="1" si="47"/>
        <v>9</v>
      </c>
      <c r="J187">
        <f t="shared" ca="1" si="38"/>
        <v>0.4089354074696428</v>
      </c>
      <c r="N187">
        <f t="shared" ca="1" si="34"/>
        <v>4.5288254860562205E-2</v>
      </c>
      <c r="O187">
        <f t="shared" ca="1" si="35"/>
        <v>8.9547117451394378</v>
      </c>
      <c r="P187">
        <f t="shared" ca="1" si="36"/>
        <v>13.954711745139438</v>
      </c>
      <c r="Q187">
        <f t="shared" ca="1" si="39"/>
        <v>3.9547117451394378</v>
      </c>
      <c r="R187">
        <f t="shared" ca="1" si="37"/>
        <v>0</v>
      </c>
      <c r="S187">
        <f t="shared" ca="1" si="40"/>
        <v>1.1227617998200221</v>
      </c>
      <c r="T187">
        <f t="shared" ca="1" si="41"/>
        <v>92.462311253465813</v>
      </c>
    </row>
    <row r="188" spans="1:20">
      <c r="A188" s="81">
        <f t="shared" ca="1" si="33"/>
        <v>39113.833333333336</v>
      </c>
      <c r="B188">
        <f t="shared" ca="1" si="47"/>
        <v>8.0683765411376953</v>
      </c>
      <c r="C188">
        <f t="shared" ca="1" si="47"/>
        <v>2.4420024827122688E-2</v>
      </c>
      <c r="D188">
        <f t="shared" ca="1" si="47"/>
        <v>2.5641026496887207</v>
      </c>
      <c r="E188">
        <f t="shared" ca="1" si="47"/>
        <v>-0.11965811997652054</v>
      </c>
      <c r="F188">
        <f t="shared" ca="1" si="47"/>
        <v>7.7162394523620605</v>
      </c>
      <c r="G188">
        <f t="shared" ca="1" si="47"/>
        <v>0.53235656023025513</v>
      </c>
      <c r="H188">
        <f t="shared" ca="1" si="46"/>
        <v>3.9072040468454361E-2</v>
      </c>
      <c r="I188">
        <f t="shared" ca="1" si="47"/>
        <v>9</v>
      </c>
      <c r="J188">
        <f t="shared" ca="1" si="38"/>
        <v>0.4089354074696428</v>
      </c>
      <c r="N188">
        <f t="shared" ca="1" si="34"/>
        <v>4.5288254860562205E-2</v>
      </c>
      <c r="O188">
        <f t="shared" ca="1" si="35"/>
        <v>8.9547117451394378</v>
      </c>
      <c r="P188">
        <f t="shared" ca="1" si="36"/>
        <v>13.954711745139438</v>
      </c>
      <c r="Q188">
        <f t="shared" ca="1" si="39"/>
        <v>3.9547117451394378</v>
      </c>
      <c r="R188">
        <f t="shared" ca="1" si="37"/>
        <v>0.1221001148223877</v>
      </c>
      <c r="S188">
        <f t="shared" ca="1" si="40"/>
        <v>1.1343365181664899</v>
      </c>
      <c r="T188">
        <f t="shared" ca="1" si="41"/>
        <v>92.660550580694462</v>
      </c>
    </row>
    <row r="189" spans="1:20">
      <c r="A189" s="81">
        <f t="shared" ca="1" si="33"/>
        <v>39114</v>
      </c>
      <c r="B189">
        <f t="shared" ca="1" si="47"/>
        <v>8.020512580871582</v>
      </c>
      <c r="C189">
        <f t="shared" ca="1" si="47"/>
        <v>2.4420024827122688E-2</v>
      </c>
      <c r="D189">
        <f t="shared" ca="1" si="47"/>
        <v>2.6862027645111084</v>
      </c>
      <c r="E189">
        <f t="shared" ca="1" si="47"/>
        <v>-0.11477411538362503</v>
      </c>
      <c r="F189">
        <f t="shared" ca="1" si="47"/>
        <v>7.7196578979492188</v>
      </c>
      <c r="G189">
        <f t="shared" ca="1" si="47"/>
        <v>0.47863247990608215</v>
      </c>
      <c r="H189">
        <f t="shared" ca="1" si="47"/>
        <v>3.6630038172006607E-2</v>
      </c>
      <c r="I189">
        <f t="shared" ca="1" si="47"/>
        <v>9</v>
      </c>
      <c r="J189">
        <f t="shared" ca="1" si="38"/>
        <v>0.42913879172237934</v>
      </c>
      <c r="N189">
        <f t="shared" ca="1" si="34"/>
        <v>-0.19946165038228969</v>
      </c>
      <c r="O189">
        <f t="shared" ca="1" si="35"/>
        <v>9.1994616503822897</v>
      </c>
      <c r="P189">
        <f t="shared" ca="1" si="36"/>
        <v>14.19946165038229</v>
      </c>
      <c r="Q189">
        <f t="shared" ca="1" si="39"/>
        <v>4.1994616503822897</v>
      </c>
      <c r="R189">
        <f t="shared" ca="1" si="37"/>
        <v>-0.1221001148223877</v>
      </c>
      <c r="S189">
        <f t="shared" ca="1" si="40"/>
        <v>1.1161647951744538</v>
      </c>
      <c r="T189">
        <f t="shared" ca="1" si="41"/>
        <v>92.346938473712825</v>
      </c>
    </row>
    <row r="190" spans="1:20">
      <c r="A190" s="81">
        <f t="shared" ca="1" si="33"/>
        <v>39114.166666666664</v>
      </c>
      <c r="B190">
        <f t="shared" ca="1" si="47"/>
        <v>8.0136756896972656</v>
      </c>
      <c r="C190">
        <f t="shared" ca="1" si="47"/>
        <v>2.4420024827122688E-2</v>
      </c>
      <c r="D190">
        <f t="shared" ca="1" si="47"/>
        <v>2.5641026496887207</v>
      </c>
      <c r="E190">
        <f t="shared" ca="1" si="47"/>
        <v>-0.11965811997652054</v>
      </c>
      <c r="F190">
        <f t="shared" ca="1" si="47"/>
        <v>7.6854701042175293</v>
      </c>
      <c r="G190">
        <f t="shared" ca="1" si="47"/>
        <v>0.48595848679542542</v>
      </c>
      <c r="H190">
        <f t="shared" ca="1" si="47"/>
        <v>3.7851039320230484E-2</v>
      </c>
      <c r="I190">
        <f t="shared" ca="1" si="47"/>
        <v>9</v>
      </c>
      <c r="J190">
        <f t="shared" ca="1" si="38"/>
        <v>0.4089354074696428</v>
      </c>
      <c r="N190">
        <f t="shared" ca="1" si="34"/>
        <v>4.5288254860562205E-2</v>
      </c>
      <c r="O190">
        <f t="shared" ca="1" si="35"/>
        <v>8.9547117451394378</v>
      </c>
      <c r="P190">
        <f t="shared" ca="1" si="36"/>
        <v>13.954711745139438</v>
      </c>
      <c r="Q190">
        <f t="shared" ca="1" si="39"/>
        <v>3.9547117451394378</v>
      </c>
      <c r="R190">
        <f t="shared" ca="1" si="37"/>
        <v>0.1221001148223877</v>
      </c>
      <c r="S190">
        <f t="shared" ca="1" si="40"/>
        <v>1.1085213621301837</v>
      </c>
      <c r="T190">
        <f t="shared" ca="1" si="41"/>
        <v>92.211054987467548</v>
      </c>
    </row>
    <row r="191" spans="1:20">
      <c r="A191" s="81">
        <f t="shared" ca="1" si="33"/>
        <v>39114.333333333336</v>
      </c>
      <c r="B191">
        <f t="shared" ca="1" si="47"/>
        <v>7.9965810775756836</v>
      </c>
      <c r="C191">
        <f t="shared" ca="1" si="47"/>
        <v>2.4420024827122688E-2</v>
      </c>
      <c r="D191">
        <f t="shared" ca="1" si="47"/>
        <v>2.6862027645111084</v>
      </c>
      <c r="E191">
        <f t="shared" ca="1" si="47"/>
        <v>-0.13431014120578766</v>
      </c>
      <c r="F191">
        <f t="shared" ca="1" si="47"/>
        <v>7.7025642395019531</v>
      </c>
      <c r="G191">
        <f t="shared" ca="1" si="47"/>
        <v>0.45909646153450012</v>
      </c>
      <c r="H191">
        <f t="shared" ca="1" si="47"/>
        <v>3.7851039320230484E-2</v>
      </c>
      <c r="I191">
        <f t="shared" ca="1" si="47"/>
        <v>9</v>
      </c>
      <c r="J191">
        <f t="shared" ca="1" si="38"/>
        <v>0.42913879172237934</v>
      </c>
      <c r="N191">
        <f t="shared" ca="1" si="34"/>
        <v>-0.19946165038228969</v>
      </c>
      <c r="O191">
        <f t="shared" ca="1" si="35"/>
        <v>9.1994616503822897</v>
      </c>
      <c r="P191">
        <f t="shared" ca="1" si="36"/>
        <v>14.19946165038229</v>
      </c>
      <c r="Q191">
        <f t="shared" ca="1" si="39"/>
        <v>4.1994616503822897</v>
      </c>
      <c r="R191">
        <f t="shared" ca="1" si="37"/>
        <v>0</v>
      </c>
      <c r="S191">
        <f t="shared" ca="1" si="40"/>
        <v>1.0838261365425252</v>
      </c>
      <c r="T191">
        <f t="shared" ca="1" si="41"/>
        <v>91.755318872701423</v>
      </c>
    </row>
    <row r="192" spans="1:20">
      <c r="A192" s="81">
        <f t="shared" ca="1" si="33"/>
        <v>39114.5</v>
      </c>
      <c r="B192">
        <f t="shared" ca="1" si="47"/>
        <v>8.0923080444335938</v>
      </c>
      <c r="C192">
        <f t="shared" ca="1" si="47"/>
        <v>2.4420024827122688E-2</v>
      </c>
      <c r="D192">
        <f t="shared" ca="1" si="47"/>
        <v>2.6862027645111084</v>
      </c>
      <c r="E192">
        <f t="shared" ca="1" si="47"/>
        <v>-0.11965811997652054</v>
      </c>
      <c r="F192">
        <f t="shared" ca="1" si="47"/>
        <v>7.760683536529541</v>
      </c>
      <c r="G192">
        <f t="shared" ca="1" si="47"/>
        <v>0.42735043168067932</v>
      </c>
      <c r="H192">
        <f t="shared" ca="1" si="47"/>
        <v>3.7851039320230484E-2</v>
      </c>
      <c r="I192">
        <f t="shared" ca="1" si="47"/>
        <v>9</v>
      </c>
      <c r="J192">
        <f t="shared" ca="1" si="38"/>
        <v>0.42913879172237934</v>
      </c>
      <c r="N192">
        <f t="shared" ca="1" si="34"/>
        <v>-0.19946165038228969</v>
      </c>
      <c r="O192">
        <f t="shared" ca="1" si="35"/>
        <v>9.1994616503822897</v>
      </c>
      <c r="P192">
        <f t="shared" ca="1" si="36"/>
        <v>14.19946165038229</v>
      </c>
      <c r="Q192">
        <f t="shared" ca="1" si="39"/>
        <v>4.1994616503822897</v>
      </c>
      <c r="R192">
        <f t="shared" ca="1" si="37"/>
        <v>2.6862027645111084</v>
      </c>
      <c r="S192">
        <f t="shared" ca="1" si="40"/>
        <v>1.0527063380594248</v>
      </c>
      <c r="T192">
        <f t="shared" ca="1" si="41"/>
        <v>91.14285688881364</v>
      </c>
    </row>
    <row r="193" spans="1:20">
      <c r="A193" s="81">
        <f t="shared" ca="1" si="33"/>
        <v>39114.666666666664</v>
      </c>
      <c r="B193">
        <f t="shared" ref="B193:I208" ca="1" si="48">INDIRECT(ADDRESS((ROW()-ROW($A$3))/6+rowoffset,B$1+MOD(ROW()-ROW($A$3),6),,,2007))</f>
        <v>8.1504278182983398</v>
      </c>
      <c r="C193">
        <f t="shared" ca="1" si="48"/>
        <v>2.4420024827122688E-2</v>
      </c>
      <c r="D193">
        <f t="shared" ca="1" si="48"/>
        <v>5.3724055290222168</v>
      </c>
      <c r="E193">
        <f t="shared" ca="1" si="48"/>
        <v>-0.12454212456941605</v>
      </c>
      <c r="F193">
        <f t="shared" ca="1" si="48"/>
        <v>7.8119659423828125</v>
      </c>
      <c r="G193">
        <f t="shared" ca="1" si="48"/>
        <v>0.56410259008407593</v>
      </c>
      <c r="H193">
        <f t="shared" ca="1" si="47"/>
        <v>4.0293041616678238E-2</v>
      </c>
      <c r="I193">
        <f t="shared" ca="1" si="48"/>
        <v>9</v>
      </c>
      <c r="J193">
        <f t="shared" ca="1" si="38"/>
        <v>0.7301687873863606</v>
      </c>
      <c r="N193">
        <f t="shared" ca="1" si="34"/>
        <v>-3.8462300329633212</v>
      </c>
      <c r="O193">
        <f t="shared" ca="1" si="35"/>
        <v>12.846230032963321</v>
      </c>
      <c r="P193">
        <f t="shared" ca="1" si="36"/>
        <v>17.846230032963319</v>
      </c>
      <c r="Q193">
        <f t="shared" ca="1" si="39"/>
        <v>7.8462300329633212</v>
      </c>
      <c r="R193">
        <f t="shared" ca="1" si="37"/>
        <v>-2.0757021903991699</v>
      </c>
      <c r="S193">
        <f t="shared" ca="1" si="40"/>
        <v>1.1461280414143331</v>
      </c>
      <c r="T193">
        <f t="shared" ca="1" si="41"/>
        <v>92.857142951484633</v>
      </c>
    </row>
    <row r="194" spans="1:20">
      <c r="A194" s="81">
        <f t="shared" ca="1" si="33"/>
        <v>39114.833333333336</v>
      </c>
      <c r="B194">
        <f t="shared" ca="1" si="48"/>
        <v>8.0820512771606445</v>
      </c>
      <c r="C194">
        <f t="shared" ca="1" si="48"/>
        <v>2.4420024827122688E-2</v>
      </c>
      <c r="D194">
        <f t="shared" ca="1" si="48"/>
        <v>3.2967033386230469</v>
      </c>
      <c r="E194">
        <f t="shared" ca="1" si="48"/>
        <v>-0.12454212456941605</v>
      </c>
      <c r="F194">
        <f t="shared" ca="1" si="48"/>
        <v>7.7743587493896484</v>
      </c>
      <c r="G194">
        <f t="shared" ca="1" si="48"/>
        <v>0.74725276231765747</v>
      </c>
      <c r="H194">
        <f t="shared" ca="1" si="47"/>
        <v>3.9072040468454361E-2</v>
      </c>
      <c r="I194">
        <f t="shared" ca="1" si="48"/>
        <v>9</v>
      </c>
      <c r="J194">
        <f t="shared" ca="1" si="38"/>
        <v>0.51807986792090877</v>
      </c>
      <c r="N194">
        <f t="shared" ca="1" si="34"/>
        <v>-1.276920738398136</v>
      </c>
      <c r="O194">
        <f t="shared" ca="1" si="35"/>
        <v>10.276920738398136</v>
      </c>
      <c r="P194">
        <f t="shared" ca="1" si="36"/>
        <v>15.276920738398136</v>
      </c>
      <c r="Q194">
        <f t="shared" ca="1" si="39"/>
        <v>5.276920738398136</v>
      </c>
      <c r="R194">
        <f t="shared" ca="1" si="37"/>
        <v>-0.73260068893432617</v>
      </c>
      <c r="S194">
        <f t="shared" ca="1" si="40"/>
        <v>1.2816014370597342</v>
      </c>
      <c r="T194">
        <f t="shared" ca="1" si="41"/>
        <v>94.771241748605973</v>
      </c>
    </row>
    <row r="195" spans="1:20">
      <c r="A195" s="81">
        <f t="shared" ref="A195:A258" ca="1" si="49">INDIRECT(ADDRESS((ROW()-ROW($A$3))/6+rowoffset,1,,,2007))+MOD(ROW()-ROW($A$3),6)*4/24</f>
        <v>39115</v>
      </c>
      <c r="B195">
        <f t="shared" ca="1" si="48"/>
        <v>8.0444440841674805</v>
      </c>
      <c r="C195">
        <f t="shared" ca="1" si="48"/>
        <v>2.4420024827122688E-2</v>
      </c>
      <c r="D195">
        <f t="shared" ca="1" si="48"/>
        <v>2.5641026496887207</v>
      </c>
      <c r="E195">
        <f t="shared" ca="1" si="48"/>
        <v>-0.11965811997652054</v>
      </c>
      <c r="F195">
        <f t="shared" ca="1" si="48"/>
        <v>7.6957263946533203</v>
      </c>
      <c r="G195">
        <f t="shared" ca="1" si="48"/>
        <v>0.6398046612739563</v>
      </c>
      <c r="H195">
        <f t="shared" ca="1" si="47"/>
        <v>3.7851039320230484E-2</v>
      </c>
      <c r="I195">
        <f t="shared" ca="1" si="48"/>
        <v>9</v>
      </c>
      <c r="J195">
        <f t="shared" ca="1" si="38"/>
        <v>0.4089354074696428</v>
      </c>
      <c r="N195">
        <f t="shared" ref="N195:N258" ca="1" si="50">I195-(a+(b*(J195)))</f>
        <v>4.5288254860562205E-2</v>
      </c>
      <c r="O195">
        <f t="shared" ref="O195:O258" ca="1" si="51">a+b*LOG(D195)</f>
        <v>8.9547117451394378</v>
      </c>
      <c r="P195">
        <f t="shared" ref="P195:P258" ca="1" si="52">O195+P$1</f>
        <v>13.954711745139438</v>
      </c>
      <c r="Q195">
        <f t="shared" ca="1" si="39"/>
        <v>3.9547117451394378</v>
      </c>
      <c r="R195">
        <f t="shared" ref="R195:R258" ca="1" si="53">D196-D195</f>
        <v>0</v>
      </c>
      <c r="S195">
        <f t="shared" ca="1" si="40"/>
        <v>1.2279695908654684</v>
      </c>
      <c r="T195">
        <f t="shared" ca="1" si="41"/>
        <v>94.08396943453603</v>
      </c>
    </row>
    <row r="196" spans="1:20">
      <c r="A196" s="81">
        <f t="shared" ca="1" si="49"/>
        <v>39115.166666666664</v>
      </c>
      <c r="B196">
        <f t="shared" ca="1" si="48"/>
        <v>8.0136756896972656</v>
      </c>
      <c r="C196">
        <f t="shared" ca="1" si="48"/>
        <v>2.4420024827122688E-2</v>
      </c>
      <c r="D196">
        <f t="shared" ca="1" si="48"/>
        <v>2.5641026496887207</v>
      </c>
      <c r="E196">
        <f t="shared" ca="1" si="48"/>
        <v>-0.13431014120578766</v>
      </c>
      <c r="F196">
        <f t="shared" ca="1" si="48"/>
        <v>7.6820511817932129</v>
      </c>
      <c r="G196">
        <f t="shared" ca="1" si="48"/>
        <v>0.55189257860183716</v>
      </c>
      <c r="H196">
        <f t="shared" ca="1" si="47"/>
        <v>3.9072040468454361E-2</v>
      </c>
      <c r="I196">
        <f t="shared" ca="1" si="48"/>
        <v>9</v>
      </c>
      <c r="J196">
        <f t="shared" ref="J196:J259" ca="1" si="54">LOG(D196)</f>
        <v>0.4089354074696428</v>
      </c>
      <c r="N196">
        <f t="shared" ca="1" si="50"/>
        <v>4.5288254860562205E-2</v>
      </c>
      <c r="O196">
        <f t="shared" ca="1" si="51"/>
        <v>8.9547117451394378</v>
      </c>
      <c r="P196">
        <f t="shared" ca="1" si="52"/>
        <v>13.954711745139438</v>
      </c>
      <c r="Q196">
        <f t="shared" ref="Q196:Q259" ca="1" si="55">O196+Q$1</f>
        <v>3.9547117451394378</v>
      </c>
      <c r="R196">
        <f t="shared" ca="1" si="53"/>
        <v>-0.1221001148223877</v>
      </c>
      <c r="S196">
        <f t="shared" ref="S196:S259" ca="1" si="56">-LOG(H196/G196)</f>
        <v>1.1499884619880385</v>
      </c>
      <c r="T196">
        <f t="shared" ref="T196:T259" ca="1" si="57">(1-10^(-S196))*100</f>
        <v>92.92035407190302</v>
      </c>
    </row>
    <row r="197" spans="1:20">
      <c r="A197" s="81">
        <f t="shared" ca="1" si="49"/>
        <v>39115.333333333336</v>
      </c>
      <c r="B197">
        <f t="shared" ca="1" si="48"/>
        <v>8.0136756896972656</v>
      </c>
      <c r="C197">
        <f t="shared" ca="1" si="48"/>
        <v>2.4420024827122688E-2</v>
      </c>
      <c r="D197">
        <f t="shared" ca="1" si="48"/>
        <v>2.442002534866333</v>
      </c>
      <c r="E197">
        <f t="shared" ca="1" si="48"/>
        <v>-0.13431014120578766</v>
      </c>
      <c r="F197">
        <f t="shared" ca="1" si="48"/>
        <v>7.6752138137817383</v>
      </c>
      <c r="G197">
        <f t="shared" ca="1" si="48"/>
        <v>0.49084249138832092</v>
      </c>
      <c r="H197">
        <f t="shared" ca="1" si="47"/>
        <v>4.0293041616678238E-2</v>
      </c>
      <c r="I197">
        <f t="shared" ca="1" si="48"/>
        <v>9</v>
      </c>
      <c r="J197">
        <f t="shared" ca="1" si="54"/>
        <v>0.38774611041881019</v>
      </c>
      <c r="N197">
        <f t="shared" ca="1" si="50"/>
        <v>0.30198180582598688</v>
      </c>
      <c r="O197">
        <f t="shared" ca="1" si="51"/>
        <v>8.6980181941740131</v>
      </c>
      <c r="P197">
        <f t="shared" ca="1" si="52"/>
        <v>13.698018194174013</v>
      </c>
      <c r="Q197">
        <f t="shared" ca="1" si="55"/>
        <v>3.6980181941740131</v>
      </c>
      <c r="R197">
        <f t="shared" ca="1" si="53"/>
        <v>0.97680091857910156</v>
      </c>
      <c r="S197">
        <f t="shared" ca="1" si="56"/>
        <v>1.0857120994228315</v>
      </c>
      <c r="T197">
        <f t="shared" ca="1" si="57"/>
        <v>91.791044515581447</v>
      </c>
    </row>
    <row r="198" spans="1:20">
      <c r="A198" s="81">
        <f t="shared" ca="1" si="49"/>
        <v>39115.5</v>
      </c>
      <c r="B198">
        <f t="shared" ca="1" si="48"/>
        <v>8.0581197738647461</v>
      </c>
      <c r="C198">
        <f t="shared" ca="1" si="48"/>
        <v>2.4420024827122688E-2</v>
      </c>
      <c r="D198">
        <f t="shared" ca="1" si="48"/>
        <v>3.4188034534454346</v>
      </c>
      <c r="E198">
        <f t="shared" ca="1" si="48"/>
        <v>-0.11965811997652054</v>
      </c>
      <c r="F198">
        <f t="shared" ca="1" si="48"/>
        <v>7.7435898780822754</v>
      </c>
      <c r="G198">
        <f t="shared" ca="1" si="48"/>
        <v>0.51526254415512085</v>
      </c>
      <c r="H198">
        <f t="shared" ca="1" si="47"/>
        <v>3.6630038172006607E-2</v>
      </c>
      <c r="I198">
        <f t="shared" ca="1" si="48"/>
        <v>9</v>
      </c>
      <c r="J198">
        <f t="shared" ca="1" si="54"/>
        <v>0.53387413398241534</v>
      </c>
      <c r="N198">
        <f t="shared" ca="1" si="50"/>
        <v>-1.4682572527947535</v>
      </c>
      <c r="O198">
        <f t="shared" ca="1" si="51"/>
        <v>10.468257252794753</v>
      </c>
      <c r="P198">
        <f t="shared" ca="1" si="52"/>
        <v>15.468257252794753</v>
      </c>
      <c r="Q198">
        <f t="shared" ca="1" si="55"/>
        <v>5.4682572527947535</v>
      </c>
      <c r="R198">
        <f t="shared" ca="1" si="53"/>
        <v>-0.24420022964477539</v>
      </c>
      <c r="S198">
        <f t="shared" ca="1" si="56"/>
        <v>1.1481912023124854</v>
      </c>
      <c r="T198">
        <f t="shared" ca="1" si="57"/>
        <v>92.890995360031638</v>
      </c>
    </row>
    <row r="199" spans="1:20">
      <c r="A199" s="81">
        <f t="shared" ca="1" si="49"/>
        <v>39115.666666666664</v>
      </c>
      <c r="B199">
        <f t="shared" ca="1" si="48"/>
        <v>8.1299142837524414</v>
      </c>
      <c r="C199">
        <f t="shared" ca="1" si="48"/>
        <v>2.4420024827122688E-2</v>
      </c>
      <c r="D199">
        <f t="shared" ca="1" si="48"/>
        <v>3.1746032238006592</v>
      </c>
      <c r="E199">
        <f t="shared" ca="1" si="48"/>
        <v>-0.11965811997652054</v>
      </c>
      <c r="F199">
        <f t="shared" ca="1" si="48"/>
        <v>7.7675213813781738</v>
      </c>
      <c r="G199">
        <f t="shared" ca="1" si="48"/>
        <v>0.68376070261001587</v>
      </c>
      <c r="H199">
        <f t="shared" ca="1" si="48"/>
        <v>4.0293041616678238E-2</v>
      </c>
      <c r="I199">
        <f t="shared" ca="1" si="48"/>
        <v>9</v>
      </c>
      <c r="J199">
        <f t="shared" ca="1" si="54"/>
        <v>0.50168945294075118</v>
      </c>
      <c r="N199">
        <f t="shared" ca="1" si="50"/>
        <v>-1.0783622957579517</v>
      </c>
      <c r="O199">
        <f t="shared" ca="1" si="51"/>
        <v>10.078362295757952</v>
      </c>
      <c r="P199">
        <f t="shared" ca="1" si="52"/>
        <v>15.078362295757952</v>
      </c>
      <c r="Q199">
        <f t="shared" ca="1" si="55"/>
        <v>5.0783622957579517</v>
      </c>
      <c r="R199">
        <f t="shared" ca="1" si="53"/>
        <v>0.24420022964477539</v>
      </c>
      <c r="S199">
        <f t="shared" ca="1" si="56"/>
        <v>1.229674084833875</v>
      </c>
      <c r="T199">
        <f t="shared" ca="1" si="57"/>
        <v>94.107142826010076</v>
      </c>
    </row>
    <row r="200" spans="1:20">
      <c r="A200" s="81">
        <f t="shared" ca="1" si="49"/>
        <v>39115.833333333336</v>
      </c>
      <c r="B200">
        <f t="shared" ca="1" si="48"/>
        <v>8.0717945098876953</v>
      </c>
      <c r="C200">
        <f t="shared" ca="1" si="48"/>
        <v>2.4420024827122688E-2</v>
      </c>
      <c r="D200">
        <f t="shared" ca="1" si="48"/>
        <v>3.4188034534454346</v>
      </c>
      <c r="E200">
        <f t="shared" ca="1" si="48"/>
        <v>-0.13431014120578766</v>
      </c>
      <c r="F200">
        <f t="shared" ca="1" si="48"/>
        <v>7.7264957427978516</v>
      </c>
      <c r="G200">
        <f t="shared" ca="1" si="48"/>
        <v>0.6398046612739563</v>
      </c>
      <c r="H200">
        <f t="shared" ca="1" si="48"/>
        <v>3.6630038172006607E-2</v>
      </c>
      <c r="I200">
        <f t="shared" ca="1" si="48"/>
        <v>9</v>
      </c>
      <c r="J200">
        <f t="shared" ca="1" si="54"/>
        <v>0.53387413398241534</v>
      </c>
      <c r="N200">
        <f t="shared" ca="1" si="50"/>
        <v>-1.4682572527947535</v>
      </c>
      <c r="O200">
        <f t="shared" ca="1" si="51"/>
        <v>10.468257252794753</v>
      </c>
      <c r="P200">
        <f t="shared" ca="1" si="52"/>
        <v>15.468257252794753</v>
      </c>
      <c r="Q200">
        <f t="shared" ca="1" si="55"/>
        <v>5.4682572527947535</v>
      </c>
      <c r="R200">
        <f t="shared" ca="1" si="53"/>
        <v>-0.1221001148223877</v>
      </c>
      <c r="S200">
        <f t="shared" ca="1" si="56"/>
        <v>1.2422100285553066</v>
      </c>
      <c r="T200">
        <f t="shared" ca="1" si="57"/>
        <v>94.274809111413759</v>
      </c>
    </row>
    <row r="201" spans="1:20">
      <c r="A201" s="81">
        <f t="shared" ca="1" si="49"/>
        <v>39116</v>
      </c>
      <c r="B201">
        <f t="shared" ca="1" si="48"/>
        <v>8.0273504257202148</v>
      </c>
      <c r="C201">
        <f t="shared" ca="1" si="48"/>
        <v>2.4420024827122688E-2</v>
      </c>
      <c r="D201">
        <f t="shared" ca="1" si="48"/>
        <v>3.2967033386230469</v>
      </c>
      <c r="E201">
        <f t="shared" ca="1" si="48"/>
        <v>-0.13919414579868317</v>
      </c>
      <c r="F201">
        <f t="shared" ca="1" si="48"/>
        <v>7.6923074722290039</v>
      </c>
      <c r="G201">
        <f t="shared" ca="1" si="48"/>
        <v>0.5763126015663147</v>
      </c>
      <c r="H201">
        <f t="shared" ca="1" si="48"/>
        <v>3.9072040468454361E-2</v>
      </c>
      <c r="I201">
        <f t="shared" ca="1" si="48"/>
        <v>9</v>
      </c>
      <c r="J201">
        <f t="shared" ca="1" si="54"/>
        <v>0.51807986792090877</v>
      </c>
      <c r="N201">
        <f t="shared" ca="1" si="50"/>
        <v>-1.276920738398136</v>
      </c>
      <c r="O201">
        <f t="shared" ca="1" si="51"/>
        <v>10.276920738398136</v>
      </c>
      <c r="P201">
        <f t="shared" ca="1" si="52"/>
        <v>15.276920738398136</v>
      </c>
      <c r="Q201">
        <f t="shared" ca="1" si="55"/>
        <v>5.276920738398136</v>
      </c>
      <c r="R201">
        <f t="shared" ca="1" si="53"/>
        <v>0</v>
      </c>
      <c r="S201">
        <f t="shared" ca="1" si="56"/>
        <v>1.1687920238232865</v>
      </c>
      <c r="T201">
        <f t="shared" ca="1" si="57"/>
        <v>93.220339037830584</v>
      </c>
    </row>
    <row r="202" spans="1:20">
      <c r="A202" s="81">
        <f t="shared" ca="1" si="49"/>
        <v>39116.166666666664</v>
      </c>
      <c r="B202">
        <f t="shared" ca="1" si="48"/>
        <v>8.0307693481445312</v>
      </c>
      <c r="C202">
        <f t="shared" ca="1" si="48"/>
        <v>2.4420024827122688E-2</v>
      </c>
      <c r="D202">
        <f t="shared" ca="1" si="48"/>
        <v>3.2967033386230469</v>
      </c>
      <c r="E202">
        <f t="shared" ca="1" si="48"/>
        <v>-0.11965811997652054</v>
      </c>
      <c r="F202">
        <f t="shared" ca="1" si="48"/>
        <v>7.6957263946533203</v>
      </c>
      <c r="G202">
        <f t="shared" ca="1" si="48"/>
        <v>0.60561662912368774</v>
      </c>
      <c r="H202">
        <f t="shared" ca="1" si="48"/>
        <v>3.6630038172006607E-2</v>
      </c>
      <c r="I202">
        <f t="shared" ca="1" si="48"/>
        <v>9</v>
      </c>
      <c r="J202">
        <f t="shared" ca="1" si="54"/>
        <v>0.51807986792090877</v>
      </c>
      <c r="N202">
        <f t="shared" ca="1" si="50"/>
        <v>-1.276920738398136</v>
      </c>
      <c r="O202">
        <f t="shared" ca="1" si="51"/>
        <v>10.276920738398136</v>
      </c>
      <c r="P202">
        <f t="shared" ca="1" si="52"/>
        <v>15.276920738398136</v>
      </c>
      <c r="Q202">
        <f t="shared" ca="1" si="55"/>
        <v>5.276920738398136</v>
      </c>
      <c r="R202">
        <f t="shared" ca="1" si="53"/>
        <v>-0.73260068893432617</v>
      </c>
      <c r="S202">
        <f t="shared" ca="1" si="56"/>
        <v>1.218360420345763</v>
      </c>
      <c r="T202">
        <f t="shared" ca="1" si="57"/>
        <v>93.95161288338312</v>
      </c>
    </row>
    <row r="203" spans="1:20">
      <c r="A203" s="81">
        <f t="shared" ca="1" si="49"/>
        <v>39116.333333333336</v>
      </c>
      <c r="B203">
        <f t="shared" ref="B203:I218" ca="1" si="58">INDIRECT(ADDRESS((ROW()-ROW($A$3))/6+rowoffset,B$1+MOD(ROW()-ROW($A$3),6),,,2007))</f>
        <v>8.0170936584472656</v>
      </c>
      <c r="C203">
        <f t="shared" ca="1" si="58"/>
        <v>2.4420024827122688E-2</v>
      </c>
      <c r="D203">
        <f t="shared" ca="1" si="58"/>
        <v>2.5641026496887207</v>
      </c>
      <c r="E203">
        <f t="shared" ca="1" si="58"/>
        <v>-0.12942613661289215</v>
      </c>
      <c r="F203">
        <f t="shared" ca="1" si="58"/>
        <v>7.6820511817932129</v>
      </c>
      <c r="G203">
        <f t="shared" ca="1" si="58"/>
        <v>0.52747255563735962</v>
      </c>
      <c r="H203">
        <f t="shared" ca="1" si="48"/>
        <v>3.9072040468454361E-2</v>
      </c>
      <c r="I203">
        <f t="shared" ca="1" si="58"/>
        <v>9</v>
      </c>
      <c r="J203">
        <f t="shared" ca="1" si="54"/>
        <v>0.4089354074696428</v>
      </c>
      <c r="N203">
        <f t="shared" ca="1" si="50"/>
        <v>4.5288254860562205E-2</v>
      </c>
      <c r="O203">
        <f t="shared" ca="1" si="51"/>
        <v>8.9547117451394378</v>
      </c>
      <c r="P203">
        <f t="shared" ca="1" si="52"/>
        <v>13.954711745139438</v>
      </c>
      <c r="Q203">
        <f t="shared" ca="1" si="55"/>
        <v>3.9547117451394378</v>
      </c>
      <c r="R203">
        <f t="shared" ca="1" si="53"/>
        <v>0.85470080375671387</v>
      </c>
      <c r="S203">
        <f t="shared" ca="1" si="56"/>
        <v>1.1303337761630499</v>
      </c>
      <c r="T203">
        <f t="shared" ca="1" si="57"/>
        <v>92.592592723380179</v>
      </c>
    </row>
    <row r="204" spans="1:20">
      <c r="A204" s="81">
        <f t="shared" ca="1" si="49"/>
        <v>39116.5</v>
      </c>
      <c r="B204">
        <f t="shared" ca="1" si="58"/>
        <v>8.0786323547363281</v>
      </c>
      <c r="C204">
        <f t="shared" ca="1" si="58"/>
        <v>2.4420024827122688E-2</v>
      </c>
      <c r="D204">
        <f t="shared" ca="1" si="58"/>
        <v>3.4188034534454346</v>
      </c>
      <c r="E204">
        <f t="shared" ca="1" si="58"/>
        <v>-0.13431014120578766</v>
      </c>
      <c r="F204">
        <f t="shared" ca="1" si="58"/>
        <v>7.7367520332336426</v>
      </c>
      <c r="G204">
        <f t="shared" ca="1" si="58"/>
        <v>0.54212456941604614</v>
      </c>
      <c r="H204">
        <f t="shared" ca="1" si="48"/>
        <v>3.7851039320230484E-2</v>
      </c>
      <c r="I204">
        <f t="shared" ca="1" si="58"/>
        <v>9</v>
      </c>
      <c r="J204">
        <f t="shared" ca="1" si="54"/>
        <v>0.53387413398241534</v>
      </c>
      <c r="N204">
        <f t="shared" ca="1" si="50"/>
        <v>-1.4682572527947535</v>
      </c>
      <c r="O204">
        <f t="shared" ca="1" si="51"/>
        <v>10.468257252794753</v>
      </c>
      <c r="P204">
        <f t="shared" ca="1" si="52"/>
        <v>15.468257252794753</v>
      </c>
      <c r="Q204">
        <f t="shared" ca="1" si="55"/>
        <v>5.4682572527947535</v>
      </c>
      <c r="R204">
        <f t="shared" ca="1" si="53"/>
        <v>1.0989010334014893</v>
      </c>
      <c r="S204">
        <f t="shared" ca="1" si="56"/>
        <v>1.1560212812863027</v>
      </c>
      <c r="T204">
        <f t="shared" ca="1" si="57"/>
        <v>93.018018098496796</v>
      </c>
    </row>
    <row r="205" spans="1:20">
      <c r="A205" s="81">
        <f t="shared" ca="1" si="49"/>
        <v>39116.666666666664</v>
      </c>
      <c r="B205">
        <f t="shared" ca="1" si="58"/>
        <v>8.1333332061767578</v>
      </c>
      <c r="C205">
        <f t="shared" ca="1" si="58"/>
        <v>2.4420024827122688E-2</v>
      </c>
      <c r="D205">
        <f t="shared" ca="1" si="58"/>
        <v>4.5177044868469238</v>
      </c>
      <c r="E205">
        <f t="shared" ca="1" si="58"/>
        <v>-0.12454212456941605</v>
      </c>
      <c r="F205">
        <f t="shared" ca="1" si="58"/>
        <v>7.7811965942382812</v>
      </c>
      <c r="G205">
        <f t="shared" ca="1" si="58"/>
        <v>0.66910868883132935</v>
      </c>
      <c r="H205">
        <f t="shared" ca="1" si="48"/>
        <v>4.1514042764902115E-2</v>
      </c>
      <c r="I205">
        <f t="shared" ca="1" si="58"/>
        <v>9</v>
      </c>
      <c r="J205">
        <f t="shared" ca="1" si="54"/>
        <v>0.65491781934018445</v>
      </c>
      <c r="N205">
        <f t="shared" ca="1" si="50"/>
        <v>-2.9346170542496317</v>
      </c>
      <c r="O205">
        <f t="shared" ca="1" si="51"/>
        <v>11.934617054249632</v>
      </c>
      <c r="P205">
        <f t="shared" ca="1" si="52"/>
        <v>16.934617054249632</v>
      </c>
      <c r="Q205">
        <f t="shared" ca="1" si="55"/>
        <v>6.9346170542496317</v>
      </c>
      <c r="R205">
        <f t="shared" ca="1" si="53"/>
        <v>-1.0989010334014893</v>
      </c>
      <c r="S205">
        <f t="shared" ca="1" si="56"/>
        <v>1.2073016411576492</v>
      </c>
      <c r="T205">
        <f t="shared" ca="1" si="57"/>
        <v>93.79562043389231</v>
      </c>
    </row>
    <row r="206" spans="1:20">
      <c r="A206" s="81">
        <f t="shared" ca="1" si="49"/>
        <v>39116.833333333336</v>
      </c>
      <c r="B206">
        <f t="shared" ca="1" si="58"/>
        <v>8.0957269668579102</v>
      </c>
      <c r="C206">
        <f t="shared" ca="1" si="58"/>
        <v>2.4420024827122688E-2</v>
      </c>
      <c r="D206">
        <f t="shared" ca="1" si="58"/>
        <v>3.4188034534454346</v>
      </c>
      <c r="E206">
        <f t="shared" ca="1" si="58"/>
        <v>-0.12454212456941605</v>
      </c>
      <c r="F206">
        <f t="shared" ca="1" si="58"/>
        <v>7.760683536529541</v>
      </c>
      <c r="G206">
        <f t="shared" ca="1" si="58"/>
        <v>0.69352871179580688</v>
      </c>
      <c r="H206">
        <f t="shared" ca="1" si="48"/>
        <v>3.7851039320230484E-2</v>
      </c>
      <c r="I206">
        <f t="shared" ca="1" si="58"/>
        <v>9</v>
      </c>
      <c r="J206">
        <f t="shared" ca="1" si="54"/>
        <v>0.53387413398241534</v>
      </c>
      <c r="N206">
        <f t="shared" ca="1" si="50"/>
        <v>-1.4682572527947535</v>
      </c>
      <c r="O206">
        <f t="shared" ca="1" si="51"/>
        <v>10.468257252794753</v>
      </c>
      <c r="P206">
        <f t="shared" ca="1" si="52"/>
        <v>15.468257252794753</v>
      </c>
      <c r="Q206">
        <f t="shared" ca="1" si="55"/>
        <v>5.4682572527947535</v>
      </c>
      <c r="R206">
        <f t="shared" ca="1" si="53"/>
        <v>0.24420022964477539</v>
      </c>
      <c r="S206">
        <f t="shared" ca="1" si="56"/>
        <v>1.2629866364585991</v>
      </c>
      <c r="T206">
        <f t="shared" ca="1" si="57"/>
        <v>94.542253453037304</v>
      </c>
    </row>
    <row r="207" spans="1:20">
      <c r="A207" s="81">
        <f t="shared" ca="1" si="49"/>
        <v>39117</v>
      </c>
      <c r="B207">
        <f t="shared" ca="1" si="58"/>
        <v>8.0478630065917969</v>
      </c>
      <c r="C207">
        <f t="shared" ca="1" si="58"/>
        <v>2.4420024827122688E-2</v>
      </c>
      <c r="D207">
        <f t="shared" ca="1" si="58"/>
        <v>3.66300368309021</v>
      </c>
      <c r="E207">
        <f t="shared" ca="1" si="58"/>
        <v>-0.11965811997652054</v>
      </c>
      <c r="F207">
        <f t="shared" ca="1" si="58"/>
        <v>7.729914665222168</v>
      </c>
      <c r="G207">
        <f t="shared" ca="1" si="58"/>
        <v>0.5128205418586731</v>
      </c>
      <c r="H207">
        <f t="shared" ca="1" si="48"/>
        <v>3.7851039320230484E-2</v>
      </c>
      <c r="I207">
        <f t="shared" ca="1" si="58"/>
        <v>9</v>
      </c>
      <c r="J207">
        <f t="shared" ca="1" si="54"/>
        <v>0.56383735534075308</v>
      </c>
      <c r="N207">
        <f t="shared" ca="1" si="50"/>
        <v>-1.8312407755790794</v>
      </c>
      <c r="O207">
        <f t="shared" ca="1" si="51"/>
        <v>10.831240775579079</v>
      </c>
      <c r="P207">
        <f t="shared" ca="1" si="52"/>
        <v>15.831240775579079</v>
      </c>
      <c r="Q207">
        <f t="shared" ca="1" si="55"/>
        <v>5.8312407755790794</v>
      </c>
      <c r="R207">
        <f t="shared" ca="1" si="53"/>
        <v>-0.36630034446716309</v>
      </c>
      <c r="S207">
        <f t="shared" ca="1" si="56"/>
        <v>1.1318876042981043</v>
      </c>
      <c r="T207">
        <f t="shared" ca="1" si="57"/>
        <v>92.619047750497145</v>
      </c>
    </row>
    <row r="208" spans="1:20">
      <c r="A208" s="81">
        <f t="shared" ca="1" si="49"/>
        <v>39117.166666666664</v>
      </c>
      <c r="B208">
        <f t="shared" ca="1" si="58"/>
        <v>8.0273504257202148</v>
      </c>
      <c r="C208">
        <f t="shared" ca="1" si="58"/>
        <v>2.4420024827122688E-2</v>
      </c>
      <c r="D208">
        <f t="shared" ca="1" si="58"/>
        <v>3.2967033386230469</v>
      </c>
      <c r="E208">
        <f t="shared" ca="1" si="58"/>
        <v>-0.13431014120578766</v>
      </c>
      <c r="F208">
        <f t="shared" ca="1" si="58"/>
        <v>7.7675213813781738</v>
      </c>
      <c r="G208">
        <f t="shared" ca="1" si="58"/>
        <v>0.45177045464515686</v>
      </c>
      <c r="H208">
        <f t="shared" ca="1" si="48"/>
        <v>3.4188035875558853E-2</v>
      </c>
      <c r="I208">
        <f t="shared" ca="1" si="58"/>
        <v>9</v>
      </c>
      <c r="J208">
        <f t="shared" ca="1" si="54"/>
        <v>0.51807986792090877</v>
      </c>
      <c r="N208">
        <f t="shared" ca="1" si="50"/>
        <v>-1.276920738398136</v>
      </c>
      <c r="O208">
        <f t="shared" ca="1" si="51"/>
        <v>10.276920738398136</v>
      </c>
      <c r="P208">
        <f t="shared" ca="1" si="52"/>
        <v>15.276920738398136</v>
      </c>
      <c r="Q208">
        <f t="shared" ca="1" si="55"/>
        <v>5.276920738398136</v>
      </c>
      <c r="R208">
        <f t="shared" ca="1" si="53"/>
        <v>0</v>
      </c>
      <c r="S208">
        <f t="shared" ca="1" si="56"/>
        <v>1.1210436740514609</v>
      </c>
      <c r="T208">
        <f t="shared" ca="1" si="57"/>
        <v>92.432432107050516</v>
      </c>
    </row>
    <row r="209" spans="1:20">
      <c r="A209" s="81">
        <f t="shared" ca="1" si="49"/>
        <v>39117.333333333336</v>
      </c>
      <c r="B209">
        <f t="shared" ca="1" si="58"/>
        <v>8.0307693481445312</v>
      </c>
      <c r="C209">
        <f t="shared" ca="1" si="58"/>
        <v>2.4420024827122688E-2</v>
      </c>
      <c r="D209">
        <f t="shared" ca="1" si="58"/>
        <v>3.2967033386230469</v>
      </c>
      <c r="E209">
        <f t="shared" ca="1" si="58"/>
        <v>-0.11965811997652054</v>
      </c>
      <c r="F209">
        <f t="shared" ca="1" si="58"/>
        <v>7.7914528846740723</v>
      </c>
      <c r="G209">
        <f t="shared" ca="1" si="58"/>
        <v>0.37362638115882874</v>
      </c>
      <c r="H209">
        <f t="shared" ca="1" si="58"/>
        <v>3.9072040468454361E-2</v>
      </c>
      <c r="I209">
        <f t="shared" ca="1" si="58"/>
        <v>9</v>
      </c>
      <c r="J209">
        <f t="shared" ca="1" si="54"/>
        <v>0.51807986792090877</v>
      </c>
      <c r="N209">
        <f t="shared" ca="1" si="50"/>
        <v>-1.276920738398136</v>
      </c>
      <c r="O209">
        <f t="shared" ca="1" si="51"/>
        <v>10.276920738398136</v>
      </c>
      <c r="P209">
        <f t="shared" ca="1" si="52"/>
        <v>15.276920738398136</v>
      </c>
      <c r="Q209">
        <f t="shared" ca="1" si="55"/>
        <v>5.276920738398136</v>
      </c>
      <c r="R209">
        <f t="shared" ca="1" si="53"/>
        <v>-0.61050057411193848</v>
      </c>
      <c r="S209">
        <f t="shared" ca="1" si="56"/>
        <v>0.98057144139575303</v>
      </c>
      <c r="T209">
        <f t="shared" ca="1" si="57"/>
        <v>89.542483497211933</v>
      </c>
    </row>
    <row r="210" spans="1:20">
      <c r="A210" s="81">
        <f t="shared" ca="1" si="49"/>
        <v>39117.5</v>
      </c>
      <c r="B210">
        <f t="shared" ca="1" si="58"/>
        <v>8.0854701995849609</v>
      </c>
      <c r="C210">
        <f t="shared" ca="1" si="58"/>
        <v>2.4420024827122688E-2</v>
      </c>
      <c r="D210">
        <f t="shared" ca="1" si="58"/>
        <v>2.6862027645111084</v>
      </c>
      <c r="E210">
        <f t="shared" ca="1" si="58"/>
        <v>-0.11477411538362503</v>
      </c>
      <c r="F210">
        <f t="shared" ca="1" si="58"/>
        <v>7.8393163681030273</v>
      </c>
      <c r="G210">
        <f t="shared" ca="1" si="58"/>
        <v>0.45665445923805237</v>
      </c>
      <c r="H210">
        <f t="shared" ca="1" si="58"/>
        <v>4.0293041616678238E-2</v>
      </c>
      <c r="I210">
        <f t="shared" ca="1" si="58"/>
        <v>9</v>
      </c>
      <c r="J210">
        <f t="shared" ca="1" si="54"/>
        <v>0.42913879172237934</v>
      </c>
      <c r="N210">
        <f t="shared" ca="1" si="50"/>
        <v>-0.19946165038228969</v>
      </c>
      <c r="O210">
        <f t="shared" ca="1" si="51"/>
        <v>9.1994616503822897</v>
      </c>
      <c r="P210">
        <f t="shared" ca="1" si="52"/>
        <v>14.19946165038229</v>
      </c>
      <c r="Q210">
        <f t="shared" ca="1" si="55"/>
        <v>4.1994616503822897</v>
      </c>
      <c r="R210">
        <f t="shared" ca="1" si="53"/>
        <v>8.3028080463409424</v>
      </c>
      <c r="S210">
        <f t="shared" ca="1" si="56"/>
        <v>1.054357650512985</v>
      </c>
      <c r="T210">
        <f t="shared" ca="1" si="57"/>
        <v>91.176470348300356</v>
      </c>
    </row>
    <row r="211" spans="1:20">
      <c r="A211" s="81">
        <f t="shared" ca="1" si="49"/>
        <v>39117.666666666664</v>
      </c>
      <c r="B211">
        <f t="shared" ca="1" si="58"/>
        <v>8.1777782440185547</v>
      </c>
      <c r="C211">
        <f t="shared" ca="1" si="58"/>
        <v>2.4420024827122688E-2</v>
      </c>
      <c r="D211">
        <f t="shared" ca="1" si="58"/>
        <v>10.989010810852051</v>
      </c>
      <c r="E211">
        <f t="shared" ca="1" si="58"/>
        <v>-0.12454212456941605</v>
      </c>
      <c r="F211">
        <f t="shared" ca="1" si="58"/>
        <v>7.9008545875549316</v>
      </c>
      <c r="G211">
        <f t="shared" ca="1" si="58"/>
        <v>0.37362638115882874</v>
      </c>
      <c r="H211">
        <f t="shared" ca="1" si="58"/>
        <v>3.7851039320230484E-2</v>
      </c>
      <c r="I211">
        <f t="shared" ca="1" si="58"/>
        <v>9</v>
      </c>
      <c r="J211">
        <f t="shared" ca="1" si="54"/>
        <v>1.040958600637923</v>
      </c>
      <c r="N211">
        <f t="shared" ca="1" si="50"/>
        <v>-7.6112317966386343</v>
      </c>
      <c r="O211">
        <f t="shared" ca="1" si="51"/>
        <v>16.611231796638634</v>
      </c>
      <c r="P211">
        <f t="shared" ca="1" si="52"/>
        <v>21.611231796638634</v>
      </c>
      <c r="Q211">
        <f t="shared" ca="1" si="55"/>
        <v>11.611231796638634</v>
      </c>
      <c r="R211">
        <f t="shared" ca="1" si="53"/>
        <v>-6.9597067832946777</v>
      </c>
      <c r="S211">
        <f t="shared" ca="1" si="56"/>
        <v>0.99435972454566257</v>
      </c>
      <c r="T211">
        <f t="shared" ca="1" si="57"/>
        <v>89.86928085676584</v>
      </c>
    </row>
    <row r="212" spans="1:20">
      <c r="A212" s="81">
        <f t="shared" ca="1" si="49"/>
        <v>39117.833333333336</v>
      </c>
      <c r="B212">
        <f t="shared" ca="1" si="58"/>
        <v>8.1128206253051758</v>
      </c>
      <c r="C212">
        <f t="shared" ca="1" si="58"/>
        <v>2.4420024827122688E-2</v>
      </c>
      <c r="D212">
        <f t="shared" ca="1" si="58"/>
        <v>4.029304027557373</v>
      </c>
      <c r="E212">
        <f t="shared" ca="1" si="58"/>
        <v>-0.12942613661289215</v>
      </c>
      <c r="F212">
        <f t="shared" ca="1" si="58"/>
        <v>7.8598289489746094</v>
      </c>
      <c r="G212">
        <f t="shared" ca="1" si="58"/>
        <v>0.42979243397712708</v>
      </c>
      <c r="H212">
        <f t="shared" ca="1" si="58"/>
        <v>3.7851039320230484E-2</v>
      </c>
      <c r="I212">
        <f t="shared" ca="1" si="58"/>
        <v>9</v>
      </c>
      <c r="J212">
        <f t="shared" ca="1" si="54"/>
        <v>0.60523003792920738</v>
      </c>
      <c r="N212">
        <f t="shared" ca="1" si="50"/>
        <v>-2.3326842473528426</v>
      </c>
      <c r="O212">
        <f t="shared" ca="1" si="51"/>
        <v>11.332684247352843</v>
      </c>
      <c r="P212">
        <f t="shared" ca="1" si="52"/>
        <v>16.332684247352844</v>
      </c>
      <c r="Q212">
        <f t="shared" ca="1" si="55"/>
        <v>6.3326842473528426</v>
      </c>
      <c r="R212">
        <f t="shared" ca="1" si="53"/>
        <v>0</v>
      </c>
      <c r="S212">
        <f t="shared" ca="1" si="56"/>
        <v>1.0551809570151973</v>
      </c>
      <c r="T212">
        <f t="shared" ca="1" si="57"/>
        <v>91.193181562092164</v>
      </c>
    </row>
    <row r="213" spans="1:20">
      <c r="A213" s="81">
        <f t="shared" ca="1" si="49"/>
        <v>39118</v>
      </c>
      <c r="B213">
        <f t="shared" ref="B213:I228" ca="1" si="59">INDIRECT(ADDRESS((ROW()-ROW($A$3))/6+rowoffset,B$1+MOD(ROW()-ROW($A$3),6),,,2007))</f>
        <v>8.0512819290161133</v>
      </c>
      <c r="C213">
        <f t="shared" ca="1" si="59"/>
        <v>2.4420024827122688E-2</v>
      </c>
      <c r="D213">
        <f t="shared" ca="1" si="59"/>
        <v>4.029304027557373</v>
      </c>
      <c r="E213">
        <f t="shared" ca="1" si="59"/>
        <v>-0.11965811997652054</v>
      </c>
      <c r="F213">
        <f t="shared" ca="1" si="59"/>
        <v>7.7982907295227051</v>
      </c>
      <c r="G213">
        <f t="shared" ca="1" si="59"/>
        <v>0.50549453496932983</v>
      </c>
      <c r="H213">
        <f t="shared" ca="1" si="58"/>
        <v>4.0293041616678238E-2</v>
      </c>
      <c r="I213">
        <f t="shared" ca="1" si="59"/>
        <v>9</v>
      </c>
      <c r="J213">
        <f t="shared" ca="1" si="54"/>
        <v>0.60523003792920738</v>
      </c>
      <c r="N213">
        <f t="shared" ca="1" si="50"/>
        <v>-2.3326842473528426</v>
      </c>
      <c r="O213">
        <f t="shared" ca="1" si="51"/>
        <v>11.332684247352843</v>
      </c>
      <c r="P213">
        <f t="shared" ca="1" si="52"/>
        <v>16.332684247352844</v>
      </c>
      <c r="Q213">
        <f t="shared" ca="1" si="55"/>
        <v>6.3326842473528426</v>
      </c>
      <c r="R213">
        <f t="shared" ca="1" si="53"/>
        <v>1.4652013778686523</v>
      </c>
      <c r="S213">
        <f t="shared" ca="1" si="56"/>
        <v>1.0984864122995424</v>
      </c>
      <c r="T213">
        <f t="shared" ca="1" si="57"/>
        <v>92.028985710177267</v>
      </c>
    </row>
    <row r="214" spans="1:20">
      <c r="A214" s="81">
        <f t="shared" ca="1" si="49"/>
        <v>39118.166666666664</v>
      </c>
      <c r="B214">
        <f t="shared" ca="1" si="59"/>
        <v>8.0273504257202148</v>
      </c>
      <c r="C214">
        <f t="shared" ca="1" si="59"/>
        <v>2.4420024827122688E-2</v>
      </c>
      <c r="D214">
        <f t="shared" ca="1" si="59"/>
        <v>5.4945054054260254</v>
      </c>
      <c r="E214">
        <f t="shared" ca="1" si="59"/>
        <v>-0.12454212456941605</v>
      </c>
      <c r="F214">
        <f t="shared" ca="1" si="59"/>
        <v>7.7948718070983887</v>
      </c>
      <c r="G214">
        <f t="shared" ca="1" si="59"/>
        <v>0.52991455793380737</v>
      </c>
      <c r="H214">
        <f t="shared" ca="1" si="58"/>
        <v>3.6630038172006607E-2</v>
      </c>
      <c r="I214">
        <f t="shared" ca="1" si="59"/>
        <v>9</v>
      </c>
      <c r="J214">
        <f t="shared" ca="1" si="54"/>
        <v>0.73992860497394175</v>
      </c>
      <c r="N214">
        <f t="shared" ca="1" si="50"/>
        <v>-3.9644634140576027</v>
      </c>
      <c r="O214">
        <f t="shared" ca="1" si="51"/>
        <v>12.964463414057603</v>
      </c>
      <c r="P214">
        <f t="shared" ca="1" si="52"/>
        <v>17.964463414057604</v>
      </c>
      <c r="Q214">
        <f t="shared" ca="1" si="55"/>
        <v>7.9644634140576027</v>
      </c>
      <c r="R214">
        <f t="shared" ca="1" si="53"/>
        <v>-2.1978020668029785</v>
      </c>
      <c r="S214">
        <f t="shared" ca="1" si="56"/>
        <v>1.1603684794742419</v>
      </c>
      <c r="T214">
        <f t="shared" ca="1" si="57"/>
        <v>93.087557678197967</v>
      </c>
    </row>
    <row r="215" spans="1:20">
      <c r="A215" s="81">
        <f t="shared" ca="1" si="49"/>
        <v>39118.333333333336</v>
      </c>
      <c r="B215">
        <f t="shared" ca="1" si="59"/>
        <v>8.0136756896972656</v>
      </c>
      <c r="C215">
        <f t="shared" ca="1" si="59"/>
        <v>2.4420024827122688E-2</v>
      </c>
      <c r="D215">
        <f t="shared" ca="1" si="59"/>
        <v>3.2967033386230469</v>
      </c>
      <c r="E215">
        <f t="shared" ca="1" si="59"/>
        <v>-0.11965811997652054</v>
      </c>
      <c r="F215">
        <f t="shared" ca="1" si="59"/>
        <v>7.760683536529541</v>
      </c>
      <c r="G215">
        <f t="shared" ca="1" si="59"/>
        <v>0.52747255563735962</v>
      </c>
      <c r="H215">
        <f t="shared" ca="1" si="58"/>
        <v>3.9072040468454361E-2</v>
      </c>
      <c r="I215">
        <f t="shared" ca="1" si="59"/>
        <v>9</v>
      </c>
      <c r="J215">
        <f t="shared" ca="1" si="54"/>
        <v>0.51807986792090877</v>
      </c>
      <c r="N215">
        <f t="shared" ca="1" si="50"/>
        <v>-1.276920738398136</v>
      </c>
      <c r="O215">
        <f t="shared" ca="1" si="51"/>
        <v>10.276920738398136</v>
      </c>
      <c r="P215">
        <f t="shared" ca="1" si="52"/>
        <v>15.276920738398136</v>
      </c>
      <c r="Q215">
        <f t="shared" ca="1" si="55"/>
        <v>5.276920738398136</v>
      </c>
      <c r="R215">
        <f t="shared" ca="1" si="53"/>
        <v>-0.61050057411193848</v>
      </c>
      <c r="S215">
        <f t="shared" ca="1" si="56"/>
        <v>1.1303337761630499</v>
      </c>
      <c r="T215">
        <f t="shared" ca="1" si="57"/>
        <v>92.592592723380179</v>
      </c>
    </row>
    <row r="216" spans="1:20">
      <c r="A216" s="81">
        <f t="shared" ca="1" si="49"/>
        <v>39118.5</v>
      </c>
      <c r="B216">
        <f t="shared" ca="1" si="59"/>
        <v>8.0991449356079102</v>
      </c>
      <c r="C216">
        <f t="shared" ca="1" si="59"/>
        <v>0</v>
      </c>
      <c r="D216">
        <f t="shared" ca="1" si="59"/>
        <v>2.6862027645111084</v>
      </c>
      <c r="E216">
        <f t="shared" ca="1" si="59"/>
        <v>-0.14896215498447418</v>
      </c>
      <c r="F216">
        <f t="shared" ca="1" si="59"/>
        <v>7.8427348136901855</v>
      </c>
      <c r="G216">
        <f t="shared" ca="1" si="59"/>
        <v>0.47863247990608215</v>
      </c>
      <c r="H216">
        <f t="shared" ca="1" si="58"/>
        <v>4.0293041616678238E-2</v>
      </c>
      <c r="I216">
        <f t="shared" ca="1" si="59"/>
        <v>9</v>
      </c>
      <c r="J216">
        <f t="shared" ca="1" si="54"/>
        <v>0.42913879172237934</v>
      </c>
      <c r="N216">
        <f t="shared" ca="1" si="50"/>
        <v>-0.19946165038228969</v>
      </c>
      <c r="O216">
        <f t="shared" ca="1" si="51"/>
        <v>9.1994616503822897</v>
      </c>
      <c r="P216">
        <f t="shared" ca="1" si="52"/>
        <v>14.19946165038229</v>
      </c>
      <c r="Q216">
        <f t="shared" ca="1" si="55"/>
        <v>4.1994616503822897</v>
      </c>
      <c r="R216">
        <f t="shared" ca="1" si="53"/>
        <v>0.61050057411193848</v>
      </c>
      <c r="S216">
        <f t="shared" ca="1" si="56"/>
        <v>1.0747721140314952</v>
      </c>
      <c r="T216">
        <f t="shared" ca="1" si="57"/>
        <v>91.581632398916057</v>
      </c>
    </row>
    <row r="217" spans="1:20">
      <c r="A217" s="81">
        <f t="shared" ca="1" si="49"/>
        <v>39118.666666666664</v>
      </c>
      <c r="B217">
        <f t="shared" ca="1" si="59"/>
        <v>8.1948719024658203</v>
      </c>
      <c r="C217">
        <f t="shared" ca="1" si="59"/>
        <v>0</v>
      </c>
      <c r="D217">
        <f t="shared" ca="1" si="59"/>
        <v>3.2967033386230469</v>
      </c>
      <c r="E217">
        <f t="shared" ca="1" si="59"/>
        <v>-0.14896215498447418</v>
      </c>
      <c r="F217">
        <f t="shared" ca="1" si="59"/>
        <v>7.8905982971191406</v>
      </c>
      <c r="G217">
        <f t="shared" ca="1" si="59"/>
        <v>0.64713066816329956</v>
      </c>
      <c r="H217">
        <f t="shared" ca="1" si="58"/>
        <v>3.9072040468454361E-2</v>
      </c>
      <c r="I217">
        <f t="shared" ca="1" si="59"/>
        <v>9</v>
      </c>
      <c r="J217">
        <f t="shared" ca="1" si="54"/>
        <v>0.51807986792090877</v>
      </c>
      <c r="N217">
        <f t="shared" ca="1" si="50"/>
        <v>-1.276920738398136</v>
      </c>
      <c r="O217">
        <f t="shared" ca="1" si="51"/>
        <v>10.276920738398136</v>
      </c>
      <c r="P217">
        <f t="shared" ca="1" si="52"/>
        <v>15.276920738398136</v>
      </c>
      <c r="Q217">
        <f t="shared" ca="1" si="55"/>
        <v>5.276920738398136</v>
      </c>
      <c r="R217">
        <f t="shared" ca="1" si="53"/>
        <v>-0.61050057411193848</v>
      </c>
      <c r="S217">
        <f t="shared" ca="1" si="56"/>
        <v>1.2191258898745927</v>
      </c>
      <c r="T217">
        <f t="shared" ca="1" si="57"/>
        <v>93.962264131392587</v>
      </c>
    </row>
    <row r="218" spans="1:20">
      <c r="A218" s="81">
        <f t="shared" ca="1" si="49"/>
        <v>39118.833333333336</v>
      </c>
      <c r="B218">
        <f t="shared" ca="1" si="59"/>
        <v>8.1196584701538086</v>
      </c>
      <c r="C218">
        <f t="shared" ca="1" si="59"/>
        <v>0</v>
      </c>
      <c r="D218">
        <f t="shared" ca="1" si="59"/>
        <v>2.6862027645111084</v>
      </c>
      <c r="E218">
        <f t="shared" ca="1" si="59"/>
        <v>-0.15384615957736969</v>
      </c>
      <c r="F218">
        <f t="shared" ca="1" si="59"/>
        <v>7.8188033103942871</v>
      </c>
      <c r="G218">
        <f t="shared" ca="1" si="59"/>
        <v>0.68131870031356812</v>
      </c>
      <c r="H218">
        <f t="shared" ca="1" si="58"/>
        <v>3.7851039320230484E-2</v>
      </c>
      <c r="I218">
        <f t="shared" ca="1" si="59"/>
        <v>9</v>
      </c>
      <c r="J218">
        <f t="shared" ca="1" si="54"/>
        <v>0.42913879172237934</v>
      </c>
      <c r="N218">
        <f t="shared" ca="1" si="50"/>
        <v>-0.19946165038228969</v>
      </c>
      <c r="O218">
        <f t="shared" ca="1" si="51"/>
        <v>9.1994616503822897</v>
      </c>
      <c r="P218">
        <f t="shared" ca="1" si="52"/>
        <v>14.19946165038229</v>
      </c>
      <c r="Q218">
        <f t="shared" ca="1" si="55"/>
        <v>4.1994616503822897</v>
      </c>
      <c r="R218">
        <f t="shared" ca="1" si="53"/>
        <v>0.1221001148223877</v>
      </c>
      <c r="S218">
        <f t="shared" ca="1" si="56"/>
        <v>1.2552725003540661</v>
      </c>
      <c r="T218">
        <f t="shared" ca="1" si="57"/>
        <v>94.444444383691504</v>
      </c>
    </row>
    <row r="219" spans="1:20">
      <c r="A219" s="81">
        <f t="shared" ca="1" si="49"/>
        <v>39119</v>
      </c>
      <c r="B219">
        <f t="shared" ca="1" si="59"/>
        <v>8.0376071929931641</v>
      </c>
      <c r="C219">
        <f t="shared" ca="1" si="59"/>
        <v>0</v>
      </c>
      <c r="D219">
        <f t="shared" ca="1" si="59"/>
        <v>2.8083028793334961</v>
      </c>
      <c r="E219">
        <f t="shared" ca="1" si="59"/>
        <v>-0.14896215498447418</v>
      </c>
      <c r="F219">
        <f t="shared" ca="1" si="59"/>
        <v>7.7675213813781738</v>
      </c>
      <c r="G219">
        <f t="shared" ca="1" si="59"/>
        <v>0.66178268194198608</v>
      </c>
      <c r="H219">
        <f t="shared" ca="1" si="59"/>
        <v>3.6630038172006607E-2</v>
      </c>
      <c r="I219">
        <f t="shared" ca="1" si="59"/>
        <v>9</v>
      </c>
      <c r="J219">
        <f t="shared" ca="1" si="54"/>
        <v>0.44844394524182862</v>
      </c>
      <c r="N219">
        <f t="shared" ca="1" si="50"/>
        <v>-0.43333011694594958</v>
      </c>
      <c r="O219">
        <f t="shared" ca="1" si="51"/>
        <v>9.4333301169459496</v>
      </c>
      <c r="P219">
        <f t="shared" ca="1" si="52"/>
        <v>14.43333011694595</v>
      </c>
      <c r="Q219">
        <f t="shared" ca="1" si="55"/>
        <v>4.4333301169459496</v>
      </c>
      <c r="R219">
        <f t="shared" ca="1" si="53"/>
        <v>-0.1221001148223877</v>
      </c>
      <c r="S219">
        <f t="shared" ca="1" si="56"/>
        <v>1.2568780267663042</v>
      </c>
      <c r="T219">
        <f t="shared" ca="1" si="57"/>
        <v>94.464944585053729</v>
      </c>
    </row>
    <row r="220" spans="1:20">
      <c r="A220" s="81">
        <f t="shared" ca="1" si="49"/>
        <v>39119.166666666664</v>
      </c>
      <c r="B220">
        <f t="shared" ca="1" si="59"/>
        <v>8.0136756896972656</v>
      </c>
      <c r="C220">
        <f t="shared" ca="1" si="59"/>
        <v>0</v>
      </c>
      <c r="D220">
        <f t="shared" ca="1" si="59"/>
        <v>2.6862027645111084</v>
      </c>
      <c r="E220">
        <f t="shared" ca="1" si="59"/>
        <v>-0.16361416876316071</v>
      </c>
      <c r="F220">
        <f t="shared" ca="1" si="59"/>
        <v>7.740170955657959</v>
      </c>
      <c r="G220">
        <f t="shared" ca="1" si="59"/>
        <v>0.7350427508354187</v>
      </c>
      <c r="H220">
        <f t="shared" ca="1" si="59"/>
        <v>4.1514042764902115E-2</v>
      </c>
      <c r="I220">
        <f t="shared" ca="1" si="59"/>
        <v>9</v>
      </c>
      <c r="J220">
        <f t="shared" ca="1" si="54"/>
        <v>0.42913879172237934</v>
      </c>
      <c r="N220">
        <f t="shared" ca="1" si="50"/>
        <v>-0.19946165038228969</v>
      </c>
      <c r="O220">
        <f t="shared" ca="1" si="51"/>
        <v>9.1994616503822897</v>
      </c>
      <c r="P220">
        <f t="shared" ca="1" si="52"/>
        <v>14.19946165038229</v>
      </c>
      <c r="Q220">
        <f t="shared" ca="1" si="55"/>
        <v>4.1994616503822897</v>
      </c>
      <c r="R220">
        <f t="shared" ca="1" si="53"/>
        <v>0</v>
      </c>
      <c r="S220">
        <f t="shared" ca="1" si="56"/>
        <v>1.2481175704608205</v>
      </c>
      <c r="T220">
        <f t="shared" ca="1" si="57"/>
        <v>94.352159419609407</v>
      </c>
    </row>
    <row r="221" spans="1:20">
      <c r="A221" s="81">
        <f t="shared" ca="1" si="49"/>
        <v>39119.333333333336</v>
      </c>
      <c r="B221">
        <f t="shared" ca="1" si="59"/>
        <v>8.0068378448486328</v>
      </c>
      <c r="C221">
        <f t="shared" ca="1" si="59"/>
        <v>0</v>
      </c>
      <c r="D221">
        <f t="shared" ca="1" si="59"/>
        <v>2.6862027645111084</v>
      </c>
      <c r="E221">
        <f t="shared" ca="1" si="59"/>
        <v>-0.14407815039157867</v>
      </c>
      <c r="F221">
        <f t="shared" ca="1" si="59"/>
        <v>7.7128205299377441</v>
      </c>
      <c r="G221">
        <f t="shared" ca="1" si="59"/>
        <v>0.51526254415512085</v>
      </c>
      <c r="H221">
        <f t="shared" ca="1" si="59"/>
        <v>4.2735043913125992E-2</v>
      </c>
      <c r="I221">
        <f t="shared" ca="1" si="59"/>
        <v>9</v>
      </c>
      <c r="J221">
        <f t="shared" ca="1" si="54"/>
        <v>0.42913879172237934</v>
      </c>
      <c r="N221">
        <f t="shared" ca="1" si="50"/>
        <v>-0.19946165038228969</v>
      </c>
      <c r="O221">
        <f t="shared" ca="1" si="51"/>
        <v>9.1994616503822897</v>
      </c>
      <c r="P221">
        <f t="shared" ca="1" si="52"/>
        <v>14.19946165038229</v>
      </c>
      <c r="Q221">
        <f t="shared" ca="1" si="55"/>
        <v>4.1994616503822897</v>
      </c>
      <c r="R221">
        <f t="shared" ca="1" si="53"/>
        <v>0</v>
      </c>
      <c r="S221">
        <f t="shared" ca="1" si="56"/>
        <v>1.0812444189915769</v>
      </c>
      <c r="T221">
        <f t="shared" ca="1" si="57"/>
        <v>91.706161373868369</v>
      </c>
    </row>
    <row r="222" spans="1:20">
      <c r="A222" s="81">
        <f t="shared" ca="1" si="49"/>
        <v>39119.5</v>
      </c>
      <c r="B222">
        <f t="shared" ca="1" si="59"/>
        <v>8.0888891220092773</v>
      </c>
      <c r="C222">
        <f t="shared" ca="1" si="59"/>
        <v>0</v>
      </c>
      <c r="D222">
        <f t="shared" ca="1" si="59"/>
        <v>2.6862027645111084</v>
      </c>
      <c r="E222">
        <f t="shared" ca="1" si="59"/>
        <v>-0.14896215498447418</v>
      </c>
      <c r="F222">
        <f t="shared" ca="1" si="59"/>
        <v>7.7880339622497559</v>
      </c>
      <c r="G222">
        <f t="shared" ca="1" si="59"/>
        <v>0.48595848679542542</v>
      </c>
      <c r="H222">
        <f t="shared" ca="1" si="59"/>
        <v>3.6630038172006607E-2</v>
      </c>
      <c r="I222">
        <f t="shared" ca="1" si="59"/>
        <v>9</v>
      </c>
      <c r="J222">
        <f t="shared" ca="1" si="54"/>
        <v>0.42913879172237934</v>
      </c>
      <c r="N222">
        <f t="shared" ca="1" si="50"/>
        <v>-0.19946165038228969</v>
      </c>
      <c r="O222">
        <f t="shared" ca="1" si="51"/>
        <v>9.1994616503822897</v>
      </c>
      <c r="P222">
        <f t="shared" ca="1" si="52"/>
        <v>14.19946165038229</v>
      </c>
      <c r="Q222">
        <f t="shared" ca="1" si="55"/>
        <v>4.1994616503822897</v>
      </c>
      <c r="R222">
        <f t="shared" ca="1" si="53"/>
        <v>0.61050057411193848</v>
      </c>
      <c r="S222">
        <f t="shared" ca="1" si="56"/>
        <v>1.1227617998200221</v>
      </c>
      <c r="T222">
        <f t="shared" ca="1" si="57"/>
        <v>92.462311253465813</v>
      </c>
    </row>
    <row r="223" spans="1:20">
      <c r="A223" s="81">
        <f t="shared" ca="1" si="49"/>
        <v>39119.666666666664</v>
      </c>
      <c r="B223">
        <f t="shared" ref="B223:I238" ca="1" si="60">INDIRECT(ADDRESS((ROW()-ROW($A$3))/6+rowoffset,B$1+MOD(ROW()-ROW($A$3),6),,,2007))</f>
        <v>8.1504278182983398</v>
      </c>
      <c r="C223">
        <f t="shared" ca="1" si="60"/>
        <v>0</v>
      </c>
      <c r="D223">
        <f t="shared" ca="1" si="60"/>
        <v>3.2967033386230469</v>
      </c>
      <c r="E223">
        <f t="shared" ca="1" si="60"/>
        <v>-0.10989011079072952</v>
      </c>
      <c r="F223">
        <f t="shared" ca="1" si="60"/>
        <v>7.7880339622497559</v>
      </c>
      <c r="G223">
        <f t="shared" ca="1" si="60"/>
        <v>0.60073262453079224</v>
      </c>
      <c r="H223">
        <f t="shared" ca="1" si="59"/>
        <v>3.6630038172006607E-2</v>
      </c>
      <c r="I223">
        <f t="shared" ca="1" si="60"/>
        <v>9</v>
      </c>
      <c r="J223">
        <f t="shared" ca="1" si="54"/>
        <v>0.51807986792090877</v>
      </c>
      <c r="N223">
        <f t="shared" ca="1" si="50"/>
        <v>-1.276920738398136</v>
      </c>
      <c r="O223">
        <f t="shared" ca="1" si="51"/>
        <v>10.276920738398136</v>
      </c>
      <c r="P223">
        <f t="shared" ca="1" si="52"/>
        <v>15.276920738398136</v>
      </c>
      <c r="Q223">
        <f t="shared" ca="1" si="55"/>
        <v>5.276920738398136</v>
      </c>
      <c r="R223">
        <f t="shared" ca="1" si="53"/>
        <v>0</v>
      </c>
      <c r="S223">
        <f t="shared" ca="1" si="56"/>
        <v>1.2148438469704312</v>
      </c>
      <c r="T223">
        <f t="shared" ca="1" si="57"/>
        <v>93.902439009265265</v>
      </c>
    </row>
    <row r="224" spans="1:20">
      <c r="A224" s="81">
        <f t="shared" ca="1" si="49"/>
        <v>39119.833333333336</v>
      </c>
      <c r="B224">
        <f t="shared" ca="1" si="60"/>
        <v>8.0752134323120117</v>
      </c>
      <c r="C224">
        <f t="shared" ca="1" si="60"/>
        <v>0</v>
      </c>
      <c r="D224">
        <f t="shared" ca="1" si="60"/>
        <v>3.2967033386230469</v>
      </c>
      <c r="E224">
        <f t="shared" ca="1" si="60"/>
        <v>-0.10500610619783401</v>
      </c>
      <c r="F224">
        <f t="shared" ca="1" si="60"/>
        <v>7.7196578979492188</v>
      </c>
      <c r="G224">
        <f t="shared" ca="1" si="60"/>
        <v>0.64468866586685181</v>
      </c>
      <c r="H224">
        <f t="shared" ca="1" si="59"/>
        <v>3.7851039320230484E-2</v>
      </c>
      <c r="I224">
        <f t="shared" ca="1" si="60"/>
        <v>9</v>
      </c>
      <c r="J224">
        <f t="shared" ca="1" si="54"/>
        <v>0.51807986792090877</v>
      </c>
      <c r="N224">
        <f t="shared" ca="1" si="50"/>
        <v>-1.276920738398136</v>
      </c>
      <c r="O224">
        <f t="shared" ca="1" si="51"/>
        <v>10.276920738398136</v>
      </c>
      <c r="P224">
        <f t="shared" ca="1" si="52"/>
        <v>15.276920738398136</v>
      </c>
      <c r="Q224">
        <f t="shared" ca="1" si="55"/>
        <v>5.276920738398136</v>
      </c>
      <c r="R224">
        <f t="shared" ca="1" si="53"/>
        <v>0.24420022964477539</v>
      </c>
      <c r="S224">
        <f t="shared" ca="1" si="56"/>
        <v>1.231272226109045</v>
      </c>
      <c r="T224">
        <f t="shared" ca="1" si="57"/>
        <v>94.128787843767071</v>
      </c>
    </row>
    <row r="225" spans="1:20">
      <c r="A225" s="81">
        <f t="shared" ca="1" si="49"/>
        <v>39120</v>
      </c>
      <c r="B225">
        <f t="shared" ca="1" si="60"/>
        <v>8.0136756896972656</v>
      </c>
      <c r="C225">
        <f t="shared" ca="1" si="60"/>
        <v>0</v>
      </c>
      <c r="D225">
        <f t="shared" ca="1" si="60"/>
        <v>3.5409035682678223</v>
      </c>
      <c r="E225">
        <f t="shared" ca="1" si="60"/>
        <v>-0.13431014120578766</v>
      </c>
      <c r="F225">
        <f t="shared" ca="1" si="60"/>
        <v>7.7059826850891113</v>
      </c>
      <c r="G225">
        <f t="shared" ca="1" si="60"/>
        <v>0.5177045464515686</v>
      </c>
      <c r="H225">
        <f t="shared" ca="1" si="59"/>
        <v>3.7851039320230484E-2</v>
      </c>
      <c r="I225">
        <f t="shared" ca="1" si="60"/>
        <v>9</v>
      </c>
      <c r="J225">
        <f t="shared" ca="1" si="54"/>
        <v>0.54911409949478729</v>
      </c>
      <c r="N225">
        <f t="shared" ca="1" si="50"/>
        <v>-1.6528788027487966</v>
      </c>
      <c r="O225">
        <f t="shared" ca="1" si="51"/>
        <v>10.652878802748797</v>
      </c>
      <c r="P225">
        <f t="shared" ca="1" si="52"/>
        <v>15.652878802748797</v>
      </c>
      <c r="Q225">
        <f t="shared" ca="1" si="55"/>
        <v>5.6528788027487966</v>
      </c>
      <c r="R225">
        <f t="shared" ca="1" si="53"/>
        <v>-0.24420022964477539</v>
      </c>
      <c r="S225">
        <f t="shared" ca="1" si="56"/>
        <v>1.1360041700167323</v>
      </c>
      <c r="T225">
        <f t="shared" ca="1" si="57"/>
        <v>92.688679367475572</v>
      </c>
    </row>
    <row r="226" spans="1:20">
      <c r="A226" s="81">
        <f t="shared" ca="1" si="49"/>
        <v>39120.166666666664</v>
      </c>
      <c r="B226">
        <f t="shared" ca="1" si="60"/>
        <v>7.9965810775756836</v>
      </c>
      <c r="C226">
        <f t="shared" ca="1" si="60"/>
        <v>0</v>
      </c>
      <c r="D226">
        <f t="shared" ca="1" si="60"/>
        <v>3.2967033386230469</v>
      </c>
      <c r="E226">
        <f t="shared" ca="1" si="60"/>
        <v>-0.11965811997652054</v>
      </c>
      <c r="F226">
        <f t="shared" ca="1" si="60"/>
        <v>7.6752138137817383</v>
      </c>
      <c r="G226">
        <f t="shared" ca="1" si="60"/>
        <v>0.48840048909187317</v>
      </c>
      <c r="H226">
        <f t="shared" ca="1" si="59"/>
        <v>3.7851039320230484E-2</v>
      </c>
      <c r="I226">
        <f t="shared" ca="1" si="60"/>
        <v>9</v>
      </c>
      <c r="J226">
        <f t="shared" ca="1" si="54"/>
        <v>0.51807986792090877</v>
      </c>
      <c r="N226">
        <f t="shared" ca="1" si="50"/>
        <v>-1.276920738398136</v>
      </c>
      <c r="O226">
        <f t="shared" ca="1" si="51"/>
        <v>10.276920738398136</v>
      </c>
      <c r="P226">
        <f t="shared" ca="1" si="52"/>
        <v>15.276920738398136</v>
      </c>
      <c r="Q226">
        <f t="shared" ca="1" si="55"/>
        <v>5.276920738398136</v>
      </c>
      <c r="R226">
        <f t="shared" ca="1" si="53"/>
        <v>-0.61050057411193848</v>
      </c>
      <c r="S226">
        <f t="shared" ca="1" si="56"/>
        <v>1.1106982812512887</v>
      </c>
      <c r="T226">
        <f t="shared" ca="1" si="57"/>
        <v>92.249999710153787</v>
      </c>
    </row>
    <row r="227" spans="1:20">
      <c r="A227" s="81">
        <f t="shared" ca="1" si="49"/>
        <v>39120.333333333336</v>
      </c>
      <c r="B227">
        <f t="shared" ca="1" si="60"/>
        <v>7.9829058647155762</v>
      </c>
      <c r="C227">
        <f t="shared" ca="1" si="60"/>
        <v>0</v>
      </c>
      <c r="D227">
        <f t="shared" ca="1" si="60"/>
        <v>2.6862027645111084</v>
      </c>
      <c r="E227">
        <f t="shared" ca="1" si="60"/>
        <v>-0.11477411538362503</v>
      </c>
      <c r="F227">
        <f t="shared" ca="1" si="60"/>
        <v>7.6752138137817383</v>
      </c>
      <c r="G227">
        <f t="shared" ca="1" si="60"/>
        <v>0.53968256711959839</v>
      </c>
      <c r="H227">
        <f t="shared" ca="1" si="59"/>
        <v>3.6630038172006607E-2</v>
      </c>
      <c r="I227">
        <f t="shared" ca="1" si="60"/>
        <v>9</v>
      </c>
      <c r="J227">
        <f t="shared" ca="1" si="54"/>
        <v>0.42913879172237934</v>
      </c>
      <c r="N227">
        <f t="shared" ca="1" si="50"/>
        <v>-0.19946165038228969</v>
      </c>
      <c r="O227">
        <f t="shared" ca="1" si="51"/>
        <v>9.1994616503822897</v>
      </c>
      <c r="P227">
        <f t="shared" ca="1" si="52"/>
        <v>14.19946165038229</v>
      </c>
      <c r="Q227">
        <f t="shared" ca="1" si="55"/>
        <v>4.1994616503822897</v>
      </c>
      <c r="R227">
        <f t="shared" ca="1" si="53"/>
        <v>0</v>
      </c>
      <c r="S227">
        <f t="shared" ca="1" si="56"/>
        <v>1.1683010184266724</v>
      </c>
      <c r="T227">
        <f t="shared" ca="1" si="57"/>
        <v>93.21266974260277</v>
      </c>
    </row>
    <row r="228" spans="1:20">
      <c r="A228" s="81">
        <f t="shared" ca="1" si="49"/>
        <v>39120.5</v>
      </c>
      <c r="B228">
        <f t="shared" ca="1" si="60"/>
        <v>8.0649576187133789</v>
      </c>
      <c r="C228">
        <f t="shared" ca="1" si="60"/>
        <v>0</v>
      </c>
      <c r="D228">
        <f t="shared" ca="1" si="60"/>
        <v>2.6862027645111084</v>
      </c>
      <c r="E228">
        <f t="shared" ca="1" si="60"/>
        <v>-0.11477411538362503</v>
      </c>
      <c r="F228">
        <f t="shared" ca="1" si="60"/>
        <v>7.75042724609375</v>
      </c>
      <c r="G228">
        <f t="shared" ca="1" si="60"/>
        <v>0.45909646153450012</v>
      </c>
      <c r="H228">
        <f t="shared" ca="1" si="59"/>
        <v>3.6630038172006607E-2</v>
      </c>
      <c r="I228">
        <f t="shared" ca="1" si="60"/>
        <v>9</v>
      </c>
      <c r="J228">
        <f t="shared" ca="1" si="54"/>
        <v>0.42913879172237934</v>
      </c>
      <c r="N228">
        <f t="shared" ca="1" si="50"/>
        <v>-0.19946165038228969</v>
      </c>
      <c r="O228">
        <f t="shared" ca="1" si="51"/>
        <v>9.1994616503822897</v>
      </c>
      <c r="P228">
        <f t="shared" ca="1" si="52"/>
        <v>14.19946165038229</v>
      </c>
      <c r="Q228">
        <f t="shared" ca="1" si="55"/>
        <v>4.1994616503822897</v>
      </c>
      <c r="R228">
        <f t="shared" ca="1" si="53"/>
        <v>1.3431012630462646</v>
      </c>
      <c r="S228">
        <f t="shared" ca="1" si="56"/>
        <v>1.0980665742323634</v>
      </c>
      <c r="T228">
        <f t="shared" ca="1" si="57"/>
        <v>92.021276302245269</v>
      </c>
    </row>
    <row r="229" spans="1:20">
      <c r="A229" s="81">
        <f t="shared" ca="1" si="49"/>
        <v>39120.666666666664</v>
      </c>
      <c r="B229">
        <f t="shared" ca="1" si="60"/>
        <v>8.1401710510253906</v>
      </c>
      <c r="C229">
        <f t="shared" ca="1" si="60"/>
        <v>0</v>
      </c>
      <c r="D229">
        <f t="shared" ca="1" si="60"/>
        <v>4.029304027557373</v>
      </c>
      <c r="E229">
        <f t="shared" ca="1" si="60"/>
        <v>-0.11965811997652054</v>
      </c>
      <c r="F229">
        <f t="shared" ca="1" si="60"/>
        <v>7.8051280975341797</v>
      </c>
      <c r="G229">
        <f t="shared" ca="1" si="60"/>
        <v>0.44932845234870911</v>
      </c>
      <c r="H229">
        <f t="shared" ca="1" si="60"/>
        <v>3.7851039320230484E-2</v>
      </c>
      <c r="I229">
        <f t="shared" ca="1" si="60"/>
        <v>9</v>
      </c>
      <c r="J229">
        <f t="shared" ca="1" si="54"/>
        <v>0.60523003792920738</v>
      </c>
      <c r="N229">
        <f t="shared" ca="1" si="50"/>
        <v>-2.3326842473528426</v>
      </c>
      <c r="O229">
        <f t="shared" ca="1" si="51"/>
        <v>11.332684247352843</v>
      </c>
      <c r="P229">
        <f t="shared" ca="1" si="52"/>
        <v>16.332684247352844</v>
      </c>
      <c r="Q229">
        <f t="shared" ca="1" si="55"/>
        <v>6.3326842473528426</v>
      </c>
      <c r="R229">
        <f t="shared" ca="1" si="53"/>
        <v>-0.61050057411193848</v>
      </c>
      <c r="S229">
        <f t="shared" ca="1" si="56"/>
        <v>1.0744861109012578</v>
      </c>
      <c r="T229">
        <f t="shared" ca="1" si="57"/>
        <v>91.576086686169717</v>
      </c>
    </row>
    <row r="230" spans="1:20">
      <c r="A230" s="81">
        <f t="shared" ca="1" si="49"/>
        <v>39120.833333333336</v>
      </c>
      <c r="B230">
        <f t="shared" ca="1" si="60"/>
        <v>8.0581197738647461</v>
      </c>
      <c r="C230">
        <f t="shared" ca="1" si="60"/>
        <v>0</v>
      </c>
      <c r="D230">
        <f t="shared" ca="1" si="60"/>
        <v>3.4188034534454346</v>
      </c>
      <c r="E230">
        <f t="shared" ca="1" si="60"/>
        <v>-0.11477411538362503</v>
      </c>
      <c r="F230">
        <f t="shared" ca="1" si="60"/>
        <v>7.740170955657959</v>
      </c>
      <c r="G230">
        <f t="shared" ca="1" si="60"/>
        <v>0.68131870031356812</v>
      </c>
      <c r="H230">
        <f t="shared" ca="1" si="60"/>
        <v>3.6630038172006607E-2</v>
      </c>
      <c r="I230">
        <f t="shared" ca="1" si="60"/>
        <v>9</v>
      </c>
      <c r="J230">
        <f t="shared" ca="1" si="54"/>
        <v>0.53387413398241534</v>
      </c>
      <c r="N230">
        <f t="shared" ca="1" si="50"/>
        <v>-1.4682572527947535</v>
      </c>
      <c r="O230">
        <f t="shared" ca="1" si="51"/>
        <v>10.468257252794753</v>
      </c>
      <c r="P230">
        <f t="shared" ca="1" si="52"/>
        <v>15.468257252794753</v>
      </c>
      <c r="Q230">
        <f t="shared" ca="1" si="55"/>
        <v>5.4682572527947535</v>
      </c>
      <c r="R230">
        <f t="shared" ca="1" si="53"/>
        <v>-0.73260068893432617</v>
      </c>
      <c r="S230">
        <f t="shared" ca="1" si="56"/>
        <v>1.2695129380439043</v>
      </c>
      <c r="T230">
        <f t="shared" ca="1" si="57"/>
        <v>94.623655837547389</v>
      </c>
    </row>
    <row r="231" spans="1:20">
      <c r="A231" s="81">
        <f t="shared" ca="1" si="49"/>
        <v>39121</v>
      </c>
      <c r="B231">
        <f t="shared" ca="1" si="60"/>
        <v>8.0512819290161133</v>
      </c>
      <c r="C231">
        <f t="shared" ca="1" si="60"/>
        <v>0</v>
      </c>
      <c r="D231">
        <f t="shared" ca="1" si="60"/>
        <v>2.6862027645111084</v>
      </c>
      <c r="E231">
        <f t="shared" ca="1" si="60"/>
        <v>-0.10500610619783401</v>
      </c>
      <c r="F231">
        <f t="shared" ca="1" si="60"/>
        <v>7.7162394523620605</v>
      </c>
      <c r="G231">
        <f t="shared" ca="1" si="60"/>
        <v>0.49816849827766418</v>
      </c>
      <c r="H231">
        <f t="shared" ca="1" si="60"/>
        <v>3.540903702378273E-2</v>
      </c>
      <c r="I231">
        <f t="shared" ca="1" si="60"/>
        <v>9</v>
      </c>
      <c r="J231">
        <f t="shared" ca="1" si="54"/>
        <v>0.42913879172237934</v>
      </c>
      <c r="N231">
        <f t="shared" ca="1" si="50"/>
        <v>-0.19946165038228969</v>
      </c>
      <c r="O231">
        <f t="shared" ca="1" si="51"/>
        <v>9.1994616503822897</v>
      </c>
      <c r="P231">
        <f t="shared" ca="1" si="52"/>
        <v>14.19946165038229</v>
      </c>
      <c r="Q231">
        <f t="shared" ca="1" si="55"/>
        <v>4.1994616503822897</v>
      </c>
      <c r="R231">
        <f t="shared" ca="1" si="53"/>
        <v>0.1221001148223877</v>
      </c>
      <c r="S231">
        <f t="shared" ca="1" si="56"/>
        <v>1.148262145481096</v>
      </c>
      <c r="T231">
        <f t="shared" ca="1" si="57"/>
        <v>92.8921565401659</v>
      </c>
    </row>
    <row r="232" spans="1:20">
      <c r="A232" s="81">
        <f t="shared" ca="1" si="49"/>
        <v>39121.166666666664</v>
      </c>
      <c r="B232">
        <f t="shared" ca="1" si="60"/>
        <v>7.989743709564209</v>
      </c>
      <c r="C232">
        <f t="shared" ca="1" si="60"/>
        <v>0</v>
      </c>
      <c r="D232">
        <f t="shared" ca="1" si="60"/>
        <v>2.8083028793334961</v>
      </c>
      <c r="E232">
        <f t="shared" ca="1" si="60"/>
        <v>-0.10989011079072952</v>
      </c>
      <c r="F232">
        <f t="shared" ca="1" si="60"/>
        <v>7.6923074722290039</v>
      </c>
      <c r="G232">
        <f t="shared" ca="1" si="60"/>
        <v>0.4761904776096344</v>
      </c>
      <c r="H232">
        <f t="shared" ca="1" si="60"/>
        <v>3.6630038172006607E-2</v>
      </c>
      <c r="I232">
        <f t="shared" ca="1" si="60"/>
        <v>9</v>
      </c>
      <c r="J232">
        <f t="shared" ca="1" si="54"/>
        <v>0.44844394524182862</v>
      </c>
      <c r="N232">
        <f t="shared" ca="1" si="50"/>
        <v>-0.43333011694594958</v>
      </c>
      <c r="O232">
        <f t="shared" ca="1" si="51"/>
        <v>9.4333301169459496</v>
      </c>
      <c r="P232">
        <f t="shared" ca="1" si="52"/>
        <v>14.43333011694595</v>
      </c>
      <c r="Q232">
        <f t="shared" ca="1" si="55"/>
        <v>4.4333301169459496</v>
      </c>
      <c r="R232">
        <f t="shared" ca="1" si="53"/>
        <v>-0.24420022964477539</v>
      </c>
      <c r="S232">
        <f t="shared" ca="1" si="56"/>
        <v>1.1139433353191703</v>
      </c>
      <c r="T232">
        <f t="shared" ca="1" si="57"/>
        <v>92.307692006803478</v>
      </c>
    </row>
    <row r="233" spans="1:20">
      <c r="A233" s="81">
        <f t="shared" ca="1" si="49"/>
        <v>39121.333333333336</v>
      </c>
      <c r="B233">
        <f t="shared" ref="B233:I248" ca="1" si="61">INDIRECT(ADDRESS((ROW()-ROW($A$3))/6+rowoffset,B$1+MOD(ROW()-ROW($A$3),6),,,2007))</f>
        <v>7.9726495742797852</v>
      </c>
      <c r="C233">
        <f t="shared" ca="1" si="61"/>
        <v>2.4420024827122688E-2</v>
      </c>
      <c r="D233">
        <f t="shared" ca="1" si="61"/>
        <v>2.5641026496887207</v>
      </c>
      <c r="E233">
        <f t="shared" ca="1" si="61"/>
        <v>-0.10989011079072952</v>
      </c>
      <c r="F233">
        <f t="shared" ca="1" si="61"/>
        <v>7.7128205299377441</v>
      </c>
      <c r="G233">
        <f t="shared" ca="1" si="61"/>
        <v>0.5177045464515686</v>
      </c>
      <c r="H233">
        <f t="shared" ca="1" si="60"/>
        <v>3.6630038172006607E-2</v>
      </c>
      <c r="I233">
        <f t="shared" ca="1" si="61"/>
        <v>9</v>
      </c>
      <c r="J233">
        <f t="shared" ca="1" si="54"/>
        <v>0.4089354074696428</v>
      </c>
      <c r="N233">
        <f t="shared" ca="1" si="50"/>
        <v>4.5288254860562205E-2</v>
      </c>
      <c r="O233">
        <f t="shared" ca="1" si="51"/>
        <v>8.9547117451394378</v>
      </c>
      <c r="P233">
        <f t="shared" ca="1" si="52"/>
        <v>13.954711745139438</v>
      </c>
      <c r="Q233">
        <f t="shared" ca="1" si="55"/>
        <v>3.9547117451394378</v>
      </c>
      <c r="R233">
        <f t="shared" ca="1" si="53"/>
        <v>0</v>
      </c>
      <c r="S233">
        <f t="shared" ca="1" si="56"/>
        <v>1.1502446077065704</v>
      </c>
      <c r="T233">
        <f t="shared" ca="1" si="57"/>
        <v>92.924528396925453</v>
      </c>
    </row>
    <row r="234" spans="1:20">
      <c r="A234" s="81">
        <f t="shared" ca="1" si="49"/>
        <v>39121.5</v>
      </c>
      <c r="B234">
        <f t="shared" ca="1" si="61"/>
        <v>8.2188034057617188</v>
      </c>
      <c r="C234">
        <f t="shared" ca="1" si="61"/>
        <v>2.4420024827122688E-2</v>
      </c>
      <c r="D234">
        <f t="shared" ca="1" si="61"/>
        <v>2.5641026496887207</v>
      </c>
      <c r="E234">
        <f t="shared" ca="1" si="61"/>
        <v>-0.11477411538362503</v>
      </c>
      <c r="F234">
        <f t="shared" ca="1" si="61"/>
        <v>7.7128205299377441</v>
      </c>
      <c r="G234">
        <f t="shared" ca="1" si="61"/>
        <v>0.47374847531318665</v>
      </c>
      <c r="H234">
        <f t="shared" ca="1" si="60"/>
        <v>3.9072040468454361E-2</v>
      </c>
      <c r="I234">
        <f t="shared" ca="1" si="61"/>
        <v>9</v>
      </c>
      <c r="J234">
        <f t="shared" ca="1" si="54"/>
        <v>0.4089354074696428</v>
      </c>
      <c r="N234">
        <f t="shared" ca="1" si="50"/>
        <v>4.5288254860562205E-2</v>
      </c>
      <c r="O234">
        <f t="shared" ca="1" si="51"/>
        <v>8.9547117451394378</v>
      </c>
      <c r="P234">
        <f t="shared" ca="1" si="52"/>
        <v>13.954711745139438</v>
      </c>
      <c r="Q234">
        <f t="shared" ca="1" si="55"/>
        <v>3.9547117451394378</v>
      </c>
      <c r="R234">
        <f t="shared" ca="1" si="53"/>
        <v>0.48840045928955078</v>
      </c>
      <c r="S234">
        <f t="shared" ca="1" si="56"/>
        <v>1.083681733187235</v>
      </c>
      <c r="T234">
        <f t="shared" ca="1" si="57"/>
        <v>91.752577052068702</v>
      </c>
    </row>
    <row r="235" spans="1:20">
      <c r="A235" s="81">
        <f t="shared" ca="1" si="49"/>
        <v>39121.666666666664</v>
      </c>
      <c r="B235">
        <f t="shared" ca="1" si="61"/>
        <v>8.3008546829223633</v>
      </c>
      <c r="C235">
        <f t="shared" ca="1" si="61"/>
        <v>2.4420024827122688E-2</v>
      </c>
      <c r="D235">
        <f t="shared" ca="1" si="61"/>
        <v>3.0525031089782715</v>
      </c>
      <c r="E235">
        <f t="shared" ca="1" si="61"/>
        <v>-0.10012210160493851</v>
      </c>
      <c r="F235">
        <f t="shared" ca="1" si="61"/>
        <v>7.7470083236694336</v>
      </c>
      <c r="G235">
        <f t="shared" ca="1" si="61"/>
        <v>0.46886447072029114</v>
      </c>
      <c r="H235">
        <f t="shared" ca="1" si="60"/>
        <v>3.6630038172006607E-2</v>
      </c>
      <c r="I235">
        <f t="shared" ca="1" si="61"/>
        <v>10</v>
      </c>
      <c r="J235">
        <f t="shared" ca="1" si="54"/>
        <v>0.48465611494662364</v>
      </c>
      <c r="N235">
        <f t="shared" ca="1" si="50"/>
        <v>0.12798471065843486</v>
      </c>
      <c r="O235">
        <f t="shared" ca="1" si="51"/>
        <v>9.8720152893415651</v>
      </c>
      <c r="P235">
        <f t="shared" ca="1" si="52"/>
        <v>14.872015289341565</v>
      </c>
      <c r="Q235">
        <f t="shared" ca="1" si="55"/>
        <v>4.8720152893415651</v>
      </c>
      <c r="R235">
        <f t="shared" ca="1" si="53"/>
        <v>0.36630034446716309</v>
      </c>
      <c r="S235">
        <f t="shared" ca="1" si="56"/>
        <v>1.1072099530848938</v>
      </c>
      <c r="T235">
        <f t="shared" ca="1" si="57"/>
        <v>92.187499702049536</v>
      </c>
    </row>
    <row r="236" spans="1:20">
      <c r="A236" s="81">
        <f t="shared" ca="1" si="49"/>
        <v>39121.833333333336</v>
      </c>
      <c r="B236">
        <f t="shared" ca="1" si="61"/>
        <v>8.2324790954589844</v>
      </c>
      <c r="C236">
        <f t="shared" ca="1" si="61"/>
        <v>2.4420024827122688E-2</v>
      </c>
      <c r="D236">
        <f t="shared" ca="1" si="61"/>
        <v>3.4188034534454346</v>
      </c>
      <c r="E236">
        <f t="shared" ca="1" si="61"/>
        <v>-4.6398047357797623E-2</v>
      </c>
      <c r="F236">
        <f t="shared" ca="1" si="61"/>
        <v>7.6102561950683594</v>
      </c>
      <c r="G236">
        <f t="shared" ca="1" si="61"/>
        <v>0.45421245694160461</v>
      </c>
      <c r="H236">
        <f t="shared" ca="1" si="60"/>
        <v>3.6630038172006607E-2</v>
      </c>
      <c r="I236">
        <f t="shared" ca="1" si="61"/>
        <v>12</v>
      </c>
      <c r="J236">
        <f t="shared" ca="1" si="54"/>
        <v>0.53387413398241534</v>
      </c>
      <c r="N236">
        <f t="shared" ca="1" si="50"/>
        <v>1.5317427472052465</v>
      </c>
      <c r="O236">
        <f t="shared" ca="1" si="51"/>
        <v>10.468257252794753</v>
      </c>
      <c r="P236">
        <f t="shared" ca="1" si="52"/>
        <v>15.468257252794753</v>
      </c>
      <c r="Q236">
        <f t="shared" ca="1" si="55"/>
        <v>5.4682572527947535</v>
      </c>
      <c r="R236">
        <f t="shared" ca="1" si="53"/>
        <v>-0.73260068893432617</v>
      </c>
      <c r="S236">
        <f t="shared" ca="1" si="56"/>
        <v>1.093421669489743</v>
      </c>
      <c r="T236">
        <f t="shared" ca="1" si="57"/>
        <v>91.935483579941561</v>
      </c>
    </row>
    <row r="237" spans="1:20">
      <c r="A237" s="81">
        <f t="shared" ca="1" si="49"/>
        <v>39122</v>
      </c>
      <c r="B237">
        <f t="shared" ca="1" si="61"/>
        <v>8.1709403991699219</v>
      </c>
      <c r="C237">
        <f t="shared" ca="1" si="61"/>
        <v>2.4420024827122688E-2</v>
      </c>
      <c r="D237">
        <f t="shared" ca="1" si="61"/>
        <v>2.6862027645111084</v>
      </c>
      <c r="E237">
        <f t="shared" ca="1" si="61"/>
        <v>-3.6630038172006607E-2</v>
      </c>
      <c r="F237">
        <f t="shared" ca="1" si="61"/>
        <v>7.5897436141967773</v>
      </c>
      <c r="G237">
        <f t="shared" ca="1" si="61"/>
        <v>0.43711844086647034</v>
      </c>
      <c r="H237">
        <f t="shared" ca="1" si="60"/>
        <v>3.6630038172006607E-2</v>
      </c>
      <c r="I237">
        <f t="shared" ca="1" si="61"/>
        <v>12</v>
      </c>
      <c r="J237">
        <f t="shared" ca="1" si="54"/>
        <v>0.42913879172237934</v>
      </c>
      <c r="N237">
        <f t="shared" ca="1" si="50"/>
        <v>2.8005383496177103</v>
      </c>
      <c r="O237">
        <f t="shared" ca="1" si="51"/>
        <v>9.1994616503822897</v>
      </c>
      <c r="P237">
        <f t="shared" ca="1" si="52"/>
        <v>14.19946165038229</v>
      </c>
      <c r="Q237">
        <f t="shared" ca="1" si="55"/>
        <v>4.1994616503822897</v>
      </c>
      <c r="R237">
        <f t="shared" ca="1" si="53"/>
        <v>0</v>
      </c>
      <c r="S237">
        <f t="shared" ca="1" si="56"/>
        <v>1.0767617573660666</v>
      </c>
      <c r="T237">
        <f t="shared" ca="1" si="57"/>
        <v>91.620111450938253</v>
      </c>
    </row>
    <row r="238" spans="1:20">
      <c r="A238" s="81">
        <f t="shared" ca="1" si="49"/>
        <v>39122.166666666664</v>
      </c>
      <c r="B238">
        <f t="shared" ca="1" si="61"/>
        <v>8.143589973449707</v>
      </c>
      <c r="C238">
        <f t="shared" ca="1" si="61"/>
        <v>2.4420024827122688E-2</v>
      </c>
      <c r="D238">
        <f t="shared" ca="1" si="61"/>
        <v>2.6862027645111084</v>
      </c>
      <c r="E238">
        <f t="shared" ca="1" si="61"/>
        <v>-3.1746033579111099E-2</v>
      </c>
      <c r="F238">
        <f t="shared" ca="1" si="61"/>
        <v>7.5692305564880371</v>
      </c>
      <c r="G238">
        <f t="shared" ca="1" si="61"/>
        <v>0.32967033982276917</v>
      </c>
      <c r="H238">
        <f t="shared" ca="1" si="60"/>
        <v>3.7851039320230484E-2</v>
      </c>
      <c r="I238">
        <f t="shared" ca="1" si="61"/>
        <v>12</v>
      </c>
      <c r="J238">
        <f t="shared" ca="1" si="54"/>
        <v>0.42913879172237934</v>
      </c>
      <c r="N238">
        <f t="shared" ca="1" si="50"/>
        <v>2.8005383496177103</v>
      </c>
      <c r="O238">
        <f t="shared" ca="1" si="51"/>
        <v>9.1994616503822897</v>
      </c>
      <c r="P238">
        <f t="shared" ca="1" si="52"/>
        <v>14.19946165038229</v>
      </c>
      <c r="Q238">
        <f t="shared" ca="1" si="55"/>
        <v>4.1994616503822897</v>
      </c>
      <c r="R238">
        <f t="shared" ca="1" si="53"/>
        <v>-0.24420022964477539</v>
      </c>
      <c r="S238">
        <f t="shared" ca="1" si="56"/>
        <v>0.94000206684193865</v>
      </c>
      <c r="T238">
        <f t="shared" ca="1" si="57"/>
        <v>88.518518426444061</v>
      </c>
    </row>
    <row r="239" spans="1:20">
      <c r="A239" s="81">
        <f t="shared" ca="1" si="49"/>
        <v>39122.333333333336</v>
      </c>
      <c r="B239">
        <f t="shared" ca="1" si="61"/>
        <v>8.1606836318969727</v>
      </c>
      <c r="C239">
        <f t="shared" ca="1" si="61"/>
        <v>2.4420024827122688E-2</v>
      </c>
      <c r="D239">
        <f t="shared" ca="1" si="61"/>
        <v>2.442002534866333</v>
      </c>
      <c r="E239">
        <f t="shared" ca="1" si="61"/>
        <v>-4.1514042764902115E-2</v>
      </c>
      <c r="F239">
        <f t="shared" ca="1" si="61"/>
        <v>7.5760684013366699</v>
      </c>
      <c r="G239">
        <f t="shared" ca="1" si="61"/>
        <v>0.30769231915473938</v>
      </c>
      <c r="H239">
        <f t="shared" ca="1" si="61"/>
        <v>3.6630038172006607E-2</v>
      </c>
      <c r="I239">
        <f t="shared" ca="1" si="61"/>
        <v>12</v>
      </c>
      <c r="J239">
        <f t="shared" ca="1" si="54"/>
        <v>0.38774611041881019</v>
      </c>
      <c r="N239">
        <f t="shared" ca="1" si="50"/>
        <v>3.3019818058259869</v>
      </c>
      <c r="O239">
        <f t="shared" ca="1" si="51"/>
        <v>8.6980181941740131</v>
      </c>
      <c r="P239">
        <f t="shared" ca="1" si="52"/>
        <v>13.698018194174013</v>
      </c>
      <c r="Q239">
        <f t="shared" ca="1" si="55"/>
        <v>3.6980181941740131</v>
      </c>
      <c r="R239">
        <f t="shared" ca="1" si="53"/>
        <v>0.24420022964477539</v>
      </c>
      <c r="S239">
        <f t="shared" ca="1" si="56"/>
        <v>0.92427928395864689</v>
      </c>
      <c r="T239">
        <f t="shared" ca="1" si="57"/>
        <v>88.095238037584807</v>
      </c>
    </row>
    <row r="240" spans="1:20">
      <c r="A240" s="81">
        <f t="shared" ca="1" si="49"/>
        <v>39122.5</v>
      </c>
      <c r="B240">
        <f t="shared" ca="1" si="61"/>
        <v>8.1948719024658203</v>
      </c>
      <c r="C240">
        <f t="shared" ca="1" si="61"/>
        <v>0</v>
      </c>
      <c r="D240">
        <f t="shared" ca="1" si="61"/>
        <v>2.6862027645111084</v>
      </c>
      <c r="E240">
        <f t="shared" ca="1" si="61"/>
        <v>-7.5702078640460968E-2</v>
      </c>
      <c r="F240">
        <f t="shared" ca="1" si="61"/>
        <v>7.6717948913574219</v>
      </c>
      <c r="G240">
        <f t="shared" ca="1" si="61"/>
        <v>0.36385837197303772</v>
      </c>
      <c r="H240">
        <f t="shared" ca="1" si="61"/>
        <v>3.540903702378273E-2</v>
      </c>
      <c r="I240">
        <f t="shared" ca="1" si="61"/>
        <v>10</v>
      </c>
      <c r="J240">
        <f t="shared" ca="1" si="54"/>
        <v>0.42913879172237934</v>
      </c>
      <c r="N240">
        <f t="shared" ca="1" si="50"/>
        <v>0.80053834961771031</v>
      </c>
      <c r="O240">
        <f t="shared" ca="1" si="51"/>
        <v>9.1994616503822897</v>
      </c>
      <c r="P240">
        <f t="shared" ca="1" si="52"/>
        <v>14.19946165038229</v>
      </c>
      <c r="Q240">
        <f t="shared" ca="1" si="55"/>
        <v>4.1994616503822897</v>
      </c>
      <c r="R240">
        <f t="shared" ca="1" si="53"/>
        <v>0</v>
      </c>
      <c r="S240">
        <f t="shared" ca="1" si="56"/>
        <v>1.0118182560578239</v>
      </c>
      <c r="T240">
        <f t="shared" ca="1" si="57"/>
        <v>90.268456149084685</v>
      </c>
    </row>
    <row r="241" spans="1:20">
      <c r="A241" s="81">
        <f t="shared" ca="1" si="49"/>
        <v>39122.666666666664</v>
      </c>
      <c r="B241">
        <f t="shared" ca="1" si="61"/>
        <v>8.2427349090576172</v>
      </c>
      <c r="C241">
        <f t="shared" ca="1" si="61"/>
        <v>0</v>
      </c>
      <c r="D241">
        <f t="shared" ca="1" si="61"/>
        <v>2.6862027645111084</v>
      </c>
      <c r="E241">
        <f t="shared" ca="1" si="61"/>
        <v>-8.5470087826251984E-2</v>
      </c>
      <c r="F241">
        <f t="shared" ca="1" si="61"/>
        <v>7.7025642395019531</v>
      </c>
      <c r="G241">
        <f t="shared" ca="1" si="61"/>
        <v>0.39316239953041077</v>
      </c>
      <c r="H241">
        <f t="shared" ca="1" si="61"/>
        <v>3.6630038172006607E-2</v>
      </c>
      <c r="I241">
        <f t="shared" ca="1" si="61"/>
        <v>10</v>
      </c>
      <c r="J241">
        <f t="shared" ca="1" si="54"/>
        <v>0.42913879172237934</v>
      </c>
      <c r="N241">
        <f t="shared" ca="1" si="50"/>
        <v>0.80053834961771031</v>
      </c>
      <c r="O241">
        <f t="shared" ca="1" si="51"/>
        <v>9.1994616503822897</v>
      </c>
      <c r="P241">
        <f t="shared" ca="1" si="52"/>
        <v>14.19946165038229</v>
      </c>
      <c r="Q241">
        <f t="shared" ca="1" si="55"/>
        <v>4.1994616503822897</v>
      </c>
      <c r="R241">
        <f t="shared" ca="1" si="53"/>
        <v>0.1221001148223877</v>
      </c>
      <c r="S241">
        <f t="shared" ca="1" si="56"/>
        <v>1.0307346057284341</v>
      </c>
      <c r="T241">
        <f t="shared" ca="1" si="57"/>
        <v>90.68322957237082</v>
      </c>
    </row>
    <row r="242" spans="1:20">
      <c r="A242" s="81">
        <f t="shared" ca="1" si="49"/>
        <v>39122.833333333336</v>
      </c>
      <c r="B242">
        <f t="shared" ca="1" si="61"/>
        <v>8.1914529800415039</v>
      </c>
      <c r="C242">
        <f t="shared" ca="1" si="61"/>
        <v>0</v>
      </c>
      <c r="D242">
        <f t="shared" ca="1" si="61"/>
        <v>2.8083028793334961</v>
      </c>
      <c r="E242">
        <f t="shared" ca="1" si="61"/>
        <v>-8.0586083233356476E-2</v>
      </c>
      <c r="F242">
        <f t="shared" ca="1" si="61"/>
        <v>7.6615386009216309</v>
      </c>
      <c r="G242">
        <f t="shared" ca="1" si="61"/>
        <v>0.43467643857002258</v>
      </c>
      <c r="H242">
        <f t="shared" ca="1" si="61"/>
        <v>3.2967034727334976E-2</v>
      </c>
      <c r="I242">
        <f t="shared" ca="1" si="61"/>
        <v>10</v>
      </c>
      <c r="J242">
        <f t="shared" ca="1" si="54"/>
        <v>0.44844394524182862</v>
      </c>
      <c r="N242">
        <f t="shared" ca="1" si="50"/>
        <v>0.56666988305405042</v>
      </c>
      <c r="O242">
        <f t="shared" ca="1" si="51"/>
        <v>9.4333301169459496</v>
      </c>
      <c r="P242">
        <f t="shared" ca="1" si="52"/>
        <v>14.43333011694595</v>
      </c>
      <c r="Q242">
        <f t="shared" ca="1" si="55"/>
        <v>4.4333301169459496</v>
      </c>
      <c r="R242">
        <f t="shared" ca="1" si="53"/>
        <v>0</v>
      </c>
      <c r="S242">
        <f t="shared" ca="1" si="56"/>
        <v>1.1200862145145418</v>
      </c>
      <c r="T242">
        <f t="shared" ca="1" si="57"/>
        <v>92.41573000004594</v>
      </c>
    </row>
    <row r="243" spans="1:20">
      <c r="A243" s="81">
        <f t="shared" ca="1" si="49"/>
        <v>39123</v>
      </c>
      <c r="B243">
        <f t="shared" ref="B243:I258" ca="1" si="62">INDIRECT(ADDRESS((ROW()-ROW($A$3))/6+rowoffset,B$1+MOD(ROW()-ROW($A$3),6),,,2007))</f>
        <v>8.1606836318969727</v>
      </c>
      <c r="C243">
        <f t="shared" ca="1" si="62"/>
        <v>0</v>
      </c>
      <c r="D243">
        <f t="shared" ca="1" si="62"/>
        <v>2.8083028793334961</v>
      </c>
      <c r="E243">
        <f t="shared" ca="1" si="62"/>
        <v>-7.5702078640460968E-2</v>
      </c>
      <c r="F243">
        <f t="shared" ca="1" si="62"/>
        <v>7.6307692527770996</v>
      </c>
      <c r="G243">
        <f t="shared" ca="1" si="62"/>
        <v>0.36141636967658997</v>
      </c>
      <c r="H243">
        <f t="shared" ca="1" si="61"/>
        <v>3.2967034727334976E-2</v>
      </c>
      <c r="I243">
        <f t="shared" ca="1" si="62"/>
        <v>10</v>
      </c>
      <c r="J243">
        <f t="shared" ca="1" si="54"/>
        <v>0.44844394524182862</v>
      </c>
      <c r="N243">
        <f t="shared" ca="1" si="50"/>
        <v>0.56666988305405042</v>
      </c>
      <c r="O243">
        <f t="shared" ca="1" si="51"/>
        <v>9.4333301169459496</v>
      </c>
      <c r="P243">
        <f t="shared" ca="1" si="52"/>
        <v>14.43333011694595</v>
      </c>
      <c r="Q243">
        <f t="shared" ca="1" si="55"/>
        <v>4.4333301169459496</v>
      </c>
      <c r="R243">
        <f t="shared" ca="1" si="53"/>
        <v>0</v>
      </c>
      <c r="S243">
        <f t="shared" ca="1" si="56"/>
        <v>1.0399279336363081</v>
      </c>
      <c r="T243">
        <f t="shared" ca="1" si="57"/>
        <v>90.878378099797956</v>
      </c>
    </row>
    <row r="244" spans="1:20">
      <c r="A244" s="81">
        <f t="shared" ca="1" si="49"/>
        <v>39123.166666666664</v>
      </c>
      <c r="B244">
        <f t="shared" ca="1" si="62"/>
        <v>8.1299142837524414</v>
      </c>
      <c r="C244">
        <f t="shared" ca="1" si="62"/>
        <v>0</v>
      </c>
      <c r="D244">
        <f t="shared" ca="1" si="62"/>
        <v>2.8083028793334961</v>
      </c>
      <c r="E244">
        <f t="shared" ca="1" si="62"/>
        <v>-9.0354092419147491E-2</v>
      </c>
      <c r="F244">
        <f t="shared" ca="1" si="62"/>
        <v>7.6239314079284668</v>
      </c>
      <c r="G244">
        <f t="shared" ca="1" si="62"/>
        <v>0.37606838345527649</v>
      </c>
      <c r="H244">
        <f t="shared" ca="1" si="61"/>
        <v>3.4188035875558853E-2</v>
      </c>
      <c r="I244">
        <f t="shared" ca="1" si="62"/>
        <v>10</v>
      </c>
      <c r="J244">
        <f t="shared" ca="1" si="54"/>
        <v>0.44844394524182862</v>
      </c>
      <c r="N244">
        <f t="shared" ca="1" si="50"/>
        <v>0.56666988305405042</v>
      </c>
      <c r="O244">
        <f t="shared" ca="1" si="51"/>
        <v>9.4333301169459496</v>
      </c>
      <c r="P244">
        <f t="shared" ca="1" si="52"/>
        <v>14.43333011694595</v>
      </c>
      <c r="Q244">
        <f t="shared" ca="1" si="55"/>
        <v>4.4333301169459496</v>
      </c>
      <c r="R244">
        <f t="shared" ca="1" si="53"/>
        <v>-0.1221001148223877</v>
      </c>
      <c r="S244">
        <f t="shared" ca="1" si="56"/>
        <v>1.0413926722520113</v>
      </c>
      <c r="T244">
        <f t="shared" ca="1" si="57"/>
        <v>90.909090638930394</v>
      </c>
    </row>
    <row r="245" spans="1:20">
      <c r="A245" s="81">
        <f t="shared" ca="1" si="49"/>
        <v>39123.333333333336</v>
      </c>
      <c r="B245">
        <f t="shared" ca="1" si="62"/>
        <v>8.105982780456543</v>
      </c>
      <c r="C245">
        <f t="shared" ca="1" si="62"/>
        <v>0</v>
      </c>
      <c r="D245">
        <f t="shared" ca="1" si="62"/>
        <v>2.6862027645111084</v>
      </c>
      <c r="E245">
        <f t="shared" ca="1" si="62"/>
        <v>-0.11965811997652054</v>
      </c>
      <c r="F245">
        <f t="shared" ca="1" si="62"/>
        <v>7.6615386009216309</v>
      </c>
      <c r="G245">
        <f t="shared" ca="1" si="62"/>
        <v>0.26862028241157532</v>
      </c>
      <c r="H245">
        <f t="shared" ca="1" si="61"/>
        <v>3.540903702378273E-2</v>
      </c>
      <c r="I245">
        <f t="shared" ca="1" si="62"/>
        <v>10</v>
      </c>
      <c r="J245">
        <f t="shared" ca="1" si="54"/>
        <v>0.42913879172237934</v>
      </c>
      <c r="N245">
        <f t="shared" ca="1" si="50"/>
        <v>0.80053834961771031</v>
      </c>
      <c r="O245">
        <f t="shared" ca="1" si="51"/>
        <v>9.1994616503822897</v>
      </c>
      <c r="P245">
        <f t="shared" ca="1" si="52"/>
        <v>14.19946165038229</v>
      </c>
      <c r="Q245">
        <f t="shared" ca="1" si="55"/>
        <v>4.1994616503822897</v>
      </c>
      <c r="R245">
        <f t="shared" ca="1" si="53"/>
        <v>0.24420022964477539</v>
      </c>
      <c r="S245">
        <f t="shared" ca="1" si="56"/>
        <v>0.88002468541548451</v>
      </c>
      <c r="T245">
        <f t="shared" ca="1" si="57"/>
        <v>86.818181893826761</v>
      </c>
    </row>
    <row r="246" spans="1:20">
      <c r="A246" s="81">
        <f t="shared" ca="1" si="49"/>
        <v>39123.5</v>
      </c>
      <c r="B246">
        <f t="shared" ca="1" si="62"/>
        <v>8.1811962127685547</v>
      </c>
      <c r="C246">
        <f t="shared" ca="1" si="62"/>
        <v>0</v>
      </c>
      <c r="D246">
        <f t="shared" ca="1" si="62"/>
        <v>2.9304029941558838</v>
      </c>
      <c r="E246">
        <f t="shared" ca="1" si="62"/>
        <v>-0.15384615957736969</v>
      </c>
      <c r="F246">
        <f t="shared" ca="1" si="62"/>
        <v>7.7470083236694336</v>
      </c>
      <c r="G246">
        <f t="shared" ca="1" si="62"/>
        <v>0.27106228470802307</v>
      </c>
      <c r="H246">
        <f t="shared" ca="1" si="61"/>
        <v>3.540903702378273E-2</v>
      </c>
      <c r="I246">
        <f t="shared" ca="1" si="62"/>
        <v>9</v>
      </c>
      <c r="J246">
        <f t="shared" ca="1" si="54"/>
        <v>0.46692734939956587</v>
      </c>
      <c r="N246">
        <f t="shared" ca="1" si="50"/>
        <v>-0.65724366328949202</v>
      </c>
      <c r="O246">
        <f t="shared" ca="1" si="51"/>
        <v>9.657243663289492</v>
      </c>
      <c r="P246">
        <f t="shared" ca="1" si="52"/>
        <v>14.657243663289492</v>
      </c>
      <c r="Q246">
        <f t="shared" ca="1" si="55"/>
        <v>4.657243663289492</v>
      </c>
      <c r="R246">
        <f t="shared" ca="1" si="53"/>
        <v>0.1221001148223877</v>
      </c>
      <c r="S246">
        <f t="shared" ca="1" si="56"/>
        <v>0.88395497860983407</v>
      </c>
      <c r="T246">
        <f t="shared" ca="1" si="57"/>
        <v>86.936936998843692</v>
      </c>
    </row>
    <row r="247" spans="1:20">
      <c r="A247" s="81">
        <f t="shared" ca="1" si="49"/>
        <v>39123.666666666664</v>
      </c>
      <c r="B247">
        <f t="shared" ca="1" si="62"/>
        <v>8.2632474899291992</v>
      </c>
      <c r="C247">
        <f t="shared" ca="1" si="62"/>
        <v>0</v>
      </c>
      <c r="D247">
        <f t="shared" ca="1" si="62"/>
        <v>3.0525031089782715</v>
      </c>
      <c r="E247">
        <f t="shared" ca="1" si="62"/>
        <v>-0.16361416876316071</v>
      </c>
      <c r="F247">
        <f t="shared" ca="1" si="62"/>
        <v>7.8222222328186035</v>
      </c>
      <c r="G247">
        <f t="shared" ca="1" si="62"/>
        <v>0.31013432145118713</v>
      </c>
      <c r="H247">
        <f t="shared" ca="1" si="61"/>
        <v>3.7851039320230484E-2</v>
      </c>
      <c r="I247">
        <f t="shared" ca="1" si="62"/>
        <v>9</v>
      </c>
      <c r="J247">
        <f t="shared" ca="1" si="54"/>
        <v>0.48465611494662364</v>
      </c>
      <c r="N247">
        <f t="shared" ca="1" si="50"/>
        <v>-0.87201528934156514</v>
      </c>
      <c r="O247">
        <f t="shared" ca="1" si="51"/>
        <v>9.8720152893415651</v>
      </c>
      <c r="P247">
        <f t="shared" ca="1" si="52"/>
        <v>14.872015289341565</v>
      </c>
      <c r="Q247">
        <f t="shared" ca="1" si="55"/>
        <v>4.8720152893415651</v>
      </c>
      <c r="R247">
        <f t="shared" ca="1" si="53"/>
        <v>0.1221001148223877</v>
      </c>
      <c r="S247">
        <f t="shared" ca="1" si="56"/>
        <v>0.91347202177598441</v>
      </c>
      <c r="T247">
        <f t="shared" ca="1" si="57"/>
        <v>87.795275562176712</v>
      </c>
    </row>
    <row r="248" spans="1:20">
      <c r="A248" s="81">
        <f t="shared" ca="1" si="49"/>
        <v>39123.833333333336</v>
      </c>
      <c r="B248">
        <f t="shared" ca="1" si="62"/>
        <v>8.1982908248901367</v>
      </c>
      <c r="C248">
        <f t="shared" ca="1" si="62"/>
        <v>0</v>
      </c>
      <c r="D248">
        <f t="shared" ca="1" si="62"/>
        <v>3.1746032238006592</v>
      </c>
      <c r="E248">
        <f t="shared" ca="1" si="62"/>
        <v>-0.13431014120578766</v>
      </c>
      <c r="F248">
        <f t="shared" ca="1" si="62"/>
        <v>7.740170955657959</v>
      </c>
      <c r="G248">
        <f t="shared" ca="1" si="62"/>
        <v>0.39072039723396301</v>
      </c>
      <c r="H248">
        <f t="shared" ca="1" si="61"/>
        <v>3.540903702378273E-2</v>
      </c>
      <c r="I248">
        <f t="shared" ca="1" si="62"/>
        <v>10</v>
      </c>
      <c r="J248">
        <f t="shared" ca="1" si="54"/>
        <v>0.50168945294075118</v>
      </c>
      <c r="N248">
        <f t="shared" ca="1" si="50"/>
        <v>-7.8362295757951728E-2</v>
      </c>
      <c r="O248">
        <f t="shared" ca="1" si="51"/>
        <v>10.078362295757952</v>
      </c>
      <c r="P248">
        <f t="shared" ca="1" si="52"/>
        <v>15.078362295757952</v>
      </c>
      <c r="Q248">
        <f t="shared" ca="1" si="55"/>
        <v>5.0783622957579517</v>
      </c>
      <c r="R248">
        <f t="shared" ca="1" si="53"/>
        <v>-0.36630034446716309</v>
      </c>
      <c r="S248">
        <f t="shared" ca="1" si="56"/>
        <v>1.0427519678559347</v>
      </c>
      <c r="T248">
        <f t="shared" ca="1" si="57"/>
        <v>90.937499737803591</v>
      </c>
    </row>
    <row r="249" spans="1:20">
      <c r="A249" s="81">
        <f t="shared" ca="1" si="49"/>
        <v>39124</v>
      </c>
      <c r="B249">
        <f t="shared" ca="1" si="62"/>
        <v>8.1401710510253906</v>
      </c>
      <c r="C249">
        <f t="shared" ca="1" si="62"/>
        <v>0</v>
      </c>
      <c r="D249">
        <f t="shared" ca="1" si="62"/>
        <v>2.8083028793334961</v>
      </c>
      <c r="E249">
        <f t="shared" ca="1" si="62"/>
        <v>-0.11477411538362503</v>
      </c>
      <c r="F249">
        <f t="shared" ca="1" si="62"/>
        <v>7.6923074722290039</v>
      </c>
      <c r="G249">
        <f t="shared" ca="1" si="62"/>
        <v>0.34432235360145569</v>
      </c>
      <c r="H249">
        <f t="shared" ca="1" si="62"/>
        <v>3.7851039320230484E-2</v>
      </c>
      <c r="I249">
        <f t="shared" ca="1" si="62"/>
        <v>10</v>
      </c>
      <c r="J249">
        <f t="shared" ca="1" si="54"/>
        <v>0.44844394524182862</v>
      </c>
      <c r="N249">
        <f t="shared" ca="1" si="50"/>
        <v>0.56666988305405042</v>
      </c>
      <c r="O249">
        <f t="shared" ca="1" si="51"/>
        <v>9.4333301169459496</v>
      </c>
      <c r="P249">
        <f t="shared" ca="1" si="52"/>
        <v>14.43333011694595</v>
      </c>
      <c r="Q249">
        <f t="shared" ca="1" si="55"/>
        <v>4.4333301169459496</v>
      </c>
      <c r="R249">
        <f t="shared" ca="1" si="53"/>
        <v>-0.24420022964477539</v>
      </c>
      <c r="S249">
        <f t="shared" ca="1" si="56"/>
        <v>0.95888740933165784</v>
      </c>
      <c r="T249">
        <f t="shared" ca="1" si="57"/>
        <v>89.007092068137382</v>
      </c>
    </row>
    <row r="250" spans="1:20">
      <c r="A250" s="81">
        <f t="shared" ca="1" si="49"/>
        <v>39124.166666666664</v>
      </c>
      <c r="B250">
        <f t="shared" ca="1" si="62"/>
        <v>8.0512819290161133</v>
      </c>
      <c r="C250">
        <f t="shared" ca="1" si="62"/>
        <v>0</v>
      </c>
      <c r="D250">
        <f t="shared" ca="1" si="62"/>
        <v>2.5641026496887207</v>
      </c>
      <c r="E250">
        <f t="shared" ca="1" si="62"/>
        <v>-0.11965811997652054</v>
      </c>
      <c r="F250">
        <f t="shared" ca="1" si="62"/>
        <v>7.6786322593688965</v>
      </c>
      <c r="G250">
        <f t="shared" ca="1" si="62"/>
        <v>0.31990233063697815</v>
      </c>
      <c r="H250">
        <f t="shared" ca="1" si="62"/>
        <v>4.0293041616678238E-2</v>
      </c>
      <c r="I250">
        <f t="shared" ca="1" si="62"/>
        <v>10</v>
      </c>
      <c r="J250">
        <f t="shared" ca="1" si="54"/>
        <v>0.4089354074696428</v>
      </c>
      <c r="N250">
        <f t="shared" ca="1" si="50"/>
        <v>1.0452882548605622</v>
      </c>
      <c r="O250">
        <f t="shared" ca="1" si="51"/>
        <v>8.9547117451394378</v>
      </c>
      <c r="P250">
        <f t="shared" ca="1" si="52"/>
        <v>13.954711745139438</v>
      </c>
      <c r="Q250">
        <f t="shared" ca="1" si="55"/>
        <v>3.9547117451394378</v>
      </c>
      <c r="R250">
        <f t="shared" ca="1" si="53"/>
        <v>0.1221001148223877</v>
      </c>
      <c r="S250">
        <f t="shared" ca="1" si="56"/>
        <v>0.89978735174836688</v>
      </c>
      <c r="T250">
        <f t="shared" ca="1" si="57"/>
        <v>87.404580161561142</v>
      </c>
    </row>
    <row r="251" spans="1:20">
      <c r="A251" s="81">
        <f t="shared" ca="1" si="49"/>
        <v>39124.333333333336</v>
      </c>
      <c r="B251">
        <f t="shared" ca="1" si="62"/>
        <v>8.0786323547363281</v>
      </c>
      <c r="C251">
        <f t="shared" ca="1" si="62"/>
        <v>0</v>
      </c>
      <c r="D251">
        <f t="shared" ca="1" si="62"/>
        <v>2.6862027645111084</v>
      </c>
      <c r="E251">
        <f t="shared" ca="1" si="62"/>
        <v>-0.13431014120578766</v>
      </c>
      <c r="F251">
        <f t="shared" ca="1" si="62"/>
        <v>7.654700756072998</v>
      </c>
      <c r="G251">
        <f t="shared" ca="1" si="62"/>
        <v>0.29792430996894836</v>
      </c>
      <c r="H251">
        <f t="shared" ca="1" si="62"/>
        <v>3.540903702378273E-2</v>
      </c>
      <c r="I251">
        <f t="shared" ca="1" si="62"/>
        <v>10</v>
      </c>
      <c r="J251">
        <f t="shared" ca="1" si="54"/>
        <v>0.42913879172237934</v>
      </c>
      <c r="N251">
        <f t="shared" ca="1" si="50"/>
        <v>0.80053834961771031</v>
      </c>
      <c r="O251">
        <f t="shared" ca="1" si="51"/>
        <v>9.1994616503822897</v>
      </c>
      <c r="P251">
        <f t="shared" ca="1" si="52"/>
        <v>14.19946165038229</v>
      </c>
      <c r="Q251">
        <f t="shared" ca="1" si="55"/>
        <v>4.1994616503822897</v>
      </c>
      <c r="R251">
        <f t="shared" ca="1" si="53"/>
        <v>0.61050057411193848</v>
      </c>
      <c r="S251">
        <f t="shared" ca="1" si="56"/>
        <v>0.92499182619267672</v>
      </c>
      <c r="T251">
        <f t="shared" ca="1" si="57"/>
        <v>88.114754036864838</v>
      </c>
    </row>
    <row r="252" spans="1:20">
      <c r="A252" s="81">
        <f t="shared" ca="1" si="49"/>
        <v>39124.5</v>
      </c>
      <c r="B252">
        <f t="shared" ca="1" si="62"/>
        <v>8.1641025543212891</v>
      </c>
      <c r="C252">
        <f t="shared" ca="1" si="62"/>
        <v>0</v>
      </c>
      <c r="D252">
        <f t="shared" ca="1" si="62"/>
        <v>3.2967033386230469</v>
      </c>
      <c r="E252">
        <f t="shared" ca="1" si="62"/>
        <v>-0.13919414579868317</v>
      </c>
      <c r="F252">
        <f t="shared" ca="1" si="62"/>
        <v>7.7128205299377441</v>
      </c>
      <c r="G252">
        <f t="shared" ca="1" si="62"/>
        <v>0.29792430996894836</v>
      </c>
      <c r="H252">
        <f t="shared" ca="1" si="62"/>
        <v>3.540903702378273E-2</v>
      </c>
      <c r="I252">
        <f t="shared" ca="1" si="62"/>
        <v>10</v>
      </c>
      <c r="J252">
        <f t="shared" ca="1" si="54"/>
        <v>0.51807986792090877</v>
      </c>
      <c r="N252">
        <f t="shared" ca="1" si="50"/>
        <v>-0.27692073839813602</v>
      </c>
      <c r="O252">
        <f t="shared" ca="1" si="51"/>
        <v>10.276920738398136</v>
      </c>
      <c r="P252">
        <f t="shared" ca="1" si="52"/>
        <v>15.276920738398136</v>
      </c>
      <c r="Q252">
        <f t="shared" ca="1" si="55"/>
        <v>5.276920738398136</v>
      </c>
      <c r="R252">
        <f t="shared" ca="1" si="53"/>
        <v>0.85470104217529297</v>
      </c>
      <c r="S252">
        <f t="shared" ca="1" si="56"/>
        <v>0.92499182619267672</v>
      </c>
      <c r="T252">
        <f t="shared" ca="1" si="57"/>
        <v>88.114754036864838</v>
      </c>
    </row>
    <row r="253" spans="1:20">
      <c r="A253" s="81">
        <f t="shared" ca="1" si="49"/>
        <v>39124.666666666664</v>
      </c>
      <c r="B253">
        <f t="shared" ref="B253:I268" ca="1" si="63">INDIRECT(ADDRESS((ROW()-ROW($A$3))/6+rowoffset,B$1+MOD(ROW()-ROW($A$3),6),,,2007))</f>
        <v>8.2358970642089844</v>
      </c>
      <c r="C253">
        <f t="shared" ca="1" si="63"/>
        <v>0</v>
      </c>
      <c r="D253">
        <f t="shared" ca="1" si="63"/>
        <v>4.1514043807983398</v>
      </c>
      <c r="E253">
        <f t="shared" ca="1" si="63"/>
        <v>-0.13919414579868317</v>
      </c>
      <c r="F253">
        <f t="shared" ca="1" si="63"/>
        <v>7.7641024589538574</v>
      </c>
      <c r="G253">
        <f t="shared" ca="1" si="63"/>
        <v>0.34432235360145569</v>
      </c>
      <c r="H253">
        <f t="shared" ca="1" si="62"/>
        <v>3.540903702378273E-2</v>
      </c>
      <c r="I253">
        <f t="shared" ca="1" si="63"/>
        <v>10</v>
      </c>
      <c r="J253">
        <f t="shared" ca="1" si="54"/>
        <v>0.61819503927965136</v>
      </c>
      <c r="N253">
        <f t="shared" ca="1" si="50"/>
        <v>-1.4897461936237892</v>
      </c>
      <c r="O253">
        <f t="shared" ca="1" si="51"/>
        <v>11.489746193623789</v>
      </c>
      <c r="P253">
        <f t="shared" ca="1" si="52"/>
        <v>16.489746193623787</v>
      </c>
      <c r="Q253">
        <f t="shared" ca="1" si="55"/>
        <v>6.4897461936237892</v>
      </c>
      <c r="R253">
        <f t="shared" ca="1" si="53"/>
        <v>-0.85470104217529297</v>
      </c>
      <c r="S253">
        <f t="shared" ca="1" si="56"/>
        <v>0.98785110231917028</v>
      </c>
      <c r="T253">
        <f t="shared" ca="1" si="57"/>
        <v>89.716311864907922</v>
      </c>
    </row>
    <row r="254" spans="1:20">
      <c r="A254" s="81">
        <f t="shared" ca="1" si="49"/>
        <v>39124.833333333336</v>
      </c>
      <c r="B254">
        <f t="shared" ca="1" si="63"/>
        <v>8.1367521286010742</v>
      </c>
      <c r="C254">
        <f t="shared" ca="1" si="63"/>
        <v>0</v>
      </c>
      <c r="D254">
        <f t="shared" ca="1" si="63"/>
        <v>3.2967033386230469</v>
      </c>
      <c r="E254">
        <f t="shared" ca="1" si="63"/>
        <v>-6.5934069454669952E-2</v>
      </c>
      <c r="F254">
        <f t="shared" ca="1" si="63"/>
        <v>7.6307692527770996</v>
      </c>
      <c r="G254">
        <f t="shared" ca="1" si="63"/>
        <v>0.60073262453079224</v>
      </c>
      <c r="H254">
        <f t="shared" ca="1" si="62"/>
        <v>3.7851039320230484E-2</v>
      </c>
      <c r="I254">
        <f t="shared" ca="1" si="63"/>
        <v>10</v>
      </c>
      <c r="J254">
        <f t="shared" ca="1" si="54"/>
        <v>0.51807986792090877</v>
      </c>
      <c r="N254">
        <f t="shared" ca="1" si="50"/>
        <v>-0.27692073839813602</v>
      </c>
      <c r="O254">
        <f t="shared" ca="1" si="51"/>
        <v>10.276920738398136</v>
      </c>
      <c r="P254">
        <f t="shared" ca="1" si="52"/>
        <v>15.276920738398136</v>
      </c>
      <c r="Q254">
        <f t="shared" ca="1" si="55"/>
        <v>5.276920738398136</v>
      </c>
      <c r="R254">
        <f t="shared" ca="1" si="53"/>
        <v>0</v>
      </c>
      <c r="S254">
        <f t="shared" ca="1" si="56"/>
        <v>1.2006034092805931</v>
      </c>
      <c r="T254">
        <f t="shared" ca="1" si="57"/>
        <v>93.699186996911592</v>
      </c>
    </row>
    <row r="255" spans="1:20">
      <c r="A255" s="81">
        <f t="shared" ca="1" si="49"/>
        <v>39125</v>
      </c>
      <c r="B255">
        <f t="shared" ca="1" si="63"/>
        <v>8.123077392578125</v>
      </c>
      <c r="C255">
        <f t="shared" ca="1" si="63"/>
        <v>0</v>
      </c>
      <c r="D255">
        <f t="shared" ca="1" si="63"/>
        <v>3.2967033386230469</v>
      </c>
      <c r="E255">
        <f t="shared" ca="1" si="63"/>
        <v>-6.5934069454669952E-2</v>
      </c>
      <c r="F255">
        <f t="shared" ca="1" si="63"/>
        <v>7.5863246917724609</v>
      </c>
      <c r="G255">
        <f t="shared" ca="1" si="63"/>
        <v>0.48351648449897766</v>
      </c>
      <c r="H255">
        <f t="shared" ca="1" si="62"/>
        <v>3.9072040468454361E-2</v>
      </c>
      <c r="I255">
        <f t="shared" ca="1" si="63"/>
        <v>10</v>
      </c>
      <c r="J255">
        <f t="shared" ca="1" si="54"/>
        <v>0.51807986792090877</v>
      </c>
      <c r="N255">
        <f t="shared" ca="1" si="50"/>
        <v>-0.27692073839813602</v>
      </c>
      <c r="O255">
        <f t="shared" ca="1" si="51"/>
        <v>10.276920738398136</v>
      </c>
      <c r="P255">
        <f t="shared" ca="1" si="52"/>
        <v>15.276920738398136</v>
      </c>
      <c r="Q255">
        <f t="shared" ca="1" si="55"/>
        <v>5.276920738398136</v>
      </c>
      <c r="R255">
        <f t="shared" ca="1" si="53"/>
        <v>-0.36630034446716309</v>
      </c>
      <c r="S255">
        <f t="shared" ca="1" si="56"/>
        <v>1.0925451929666135</v>
      </c>
      <c r="T255">
        <f t="shared" ca="1" si="57"/>
        <v>91.91919164680786</v>
      </c>
    </row>
    <row r="256" spans="1:20">
      <c r="A256" s="81">
        <f t="shared" ca="1" si="49"/>
        <v>39125.166666666664</v>
      </c>
      <c r="B256">
        <f t="shared" ca="1" si="63"/>
        <v>8.0923080444335938</v>
      </c>
      <c r="C256">
        <f t="shared" ca="1" si="63"/>
        <v>0</v>
      </c>
      <c r="D256">
        <f t="shared" ca="1" si="63"/>
        <v>2.9304029941558838</v>
      </c>
      <c r="E256">
        <f t="shared" ca="1" si="63"/>
        <v>-8.0586083233356476E-2</v>
      </c>
      <c r="F256">
        <f t="shared" ca="1" si="63"/>
        <v>7.5897436141967773</v>
      </c>
      <c r="G256">
        <f t="shared" ca="1" si="63"/>
        <v>0.44688645005226135</v>
      </c>
      <c r="H256">
        <f t="shared" ca="1" si="62"/>
        <v>3.540903702378273E-2</v>
      </c>
      <c r="I256">
        <f t="shared" ca="1" si="63"/>
        <v>10</v>
      </c>
      <c r="J256">
        <f t="shared" ca="1" si="54"/>
        <v>0.46692734939956587</v>
      </c>
      <c r="N256">
        <f t="shared" ca="1" si="50"/>
        <v>0.34275633671050798</v>
      </c>
      <c r="O256">
        <f t="shared" ca="1" si="51"/>
        <v>9.657243663289492</v>
      </c>
      <c r="P256">
        <f t="shared" ca="1" si="52"/>
        <v>14.657243663289492</v>
      </c>
      <c r="Q256">
        <f t="shared" ca="1" si="55"/>
        <v>4.657243663289492</v>
      </c>
      <c r="R256">
        <f t="shared" ca="1" si="53"/>
        <v>-0.36630034446716309</v>
      </c>
      <c r="S256">
        <f t="shared" ca="1" si="56"/>
        <v>1.1010830707670687</v>
      </c>
      <c r="T256">
        <f t="shared" ca="1" si="57"/>
        <v>92.076502427038946</v>
      </c>
    </row>
    <row r="257" spans="1:20">
      <c r="A257" s="81">
        <f t="shared" ca="1" si="49"/>
        <v>39125.333333333336</v>
      </c>
      <c r="B257">
        <f t="shared" ca="1" si="63"/>
        <v>8.0752134323120117</v>
      </c>
      <c r="C257">
        <f t="shared" ca="1" si="63"/>
        <v>0</v>
      </c>
      <c r="D257">
        <f t="shared" ca="1" si="63"/>
        <v>2.5641026496887207</v>
      </c>
      <c r="E257">
        <f t="shared" ca="1" si="63"/>
        <v>-7.081807404756546E-2</v>
      </c>
      <c r="F257">
        <f t="shared" ca="1" si="63"/>
        <v>7.5760684013366699</v>
      </c>
      <c r="G257">
        <f t="shared" ca="1" si="63"/>
        <v>0.46153846383094788</v>
      </c>
      <c r="H257">
        <f t="shared" ca="1" si="62"/>
        <v>3.540903702378273E-2</v>
      </c>
      <c r="I257">
        <f t="shared" ca="1" si="63"/>
        <v>10</v>
      </c>
      <c r="J257">
        <f t="shared" ca="1" si="54"/>
        <v>0.4089354074696428</v>
      </c>
      <c r="N257">
        <f t="shared" ca="1" si="50"/>
        <v>1.0452882548605622</v>
      </c>
      <c r="O257">
        <f t="shared" ca="1" si="51"/>
        <v>8.9547117451394378</v>
      </c>
      <c r="P257">
        <f t="shared" ca="1" si="52"/>
        <v>13.954711745139438</v>
      </c>
      <c r="Q257">
        <f t="shared" ca="1" si="55"/>
        <v>3.9547117451394378</v>
      </c>
      <c r="R257">
        <f t="shared" ca="1" si="53"/>
        <v>0.73260068893432617</v>
      </c>
      <c r="S257">
        <f t="shared" ca="1" si="56"/>
        <v>1.1150937842904365</v>
      </c>
      <c r="T257">
        <f t="shared" ca="1" si="57"/>
        <v>92.328042016287441</v>
      </c>
    </row>
    <row r="258" spans="1:20">
      <c r="A258" s="81">
        <f t="shared" ca="1" si="49"/>
        <v>39125.5</v>
      </c>
      <c r="B258">
        <f t="shared" ca="1" si="63"/>
        <v>8.1538457870483398</v>
      </c>
      <c r="C258">
        <f t="shared" ca="1" si="63"/>
        <v>0</v>
      </c>
      <c r="D258">
        <f t="shared" ca="1" si="63"/>
        <v>3.2967033386230469</v>
      </c>
      <c r="E258">
        <f t="shared" ca="1" si="63"/>
        <v>-8.5470087826251984E-2</v>
      </c>
      <c r="F258">
        <f t="shared" ca="1" si="63"/>
        <v>7.6136751174926758</v>
      </c>
      <c r="G258">
        <f t="shared" ca="1" si="63"/>
        <v>0.40537241101264954</v>
      </c>
      <c r="H258">
        <f t="shared" ca="1" si="62"/>
        <v>3.540903702378273E-2</v>
      </c>
      <c r="I258">
        <f t="shared" ca="1" si="63"/>
        <v>10</v>
      </c>
      <c r="J258">
        <f t="shared" ca="1" si="54"/>
        <v>0.51807986792090877</v>
      </c>
      <c r="N258">
        <f t="shared" ca="1" si="50"/>
        <v>-0.27692073839813602</v>
      </c>
      <c r="O258">
        <f t="shared" ca="1" si="51"/>
        <v>10.276920738398136</v>
      </c>
      <c r="P258">
        <f t="shared" ca="1" si="52"/>
        <v>15.276920738398136</v>
      </c>
      <c r="Q258">
        <f t="shared" ca="1" si="55"/>
        <v>5.276920738398136</v>
      </c>
      <c r="R258">
        <f t="shared" ca="1" si="53"/>
        <v>0.85470104217529297</v>
      </c>
      <c r="S258">
        <f t="shared" ca="1" si="56"/>
        <v>1.0587400720427416</v>
      </c>
      <c r="T258">
        <f t="shared" ca="1" si="57"/>
        <v>91.265059964162731</v>
      </c>
    </row>
    <row r="259" spans="1:20">
      <c r="A259" s="81">
        <f t="shared" ref="A259:A322" ca="1" si="64">INDIRECT(ADDRESS((ROW()-ROW($A$3))/6+rowoffset,1,,,2007))+MOD(ROW()-ROW($A$3),6)*4/24</f>
        <v>39125.666666666664</v>
      </c>
      <c r="B259">
        <f t="shared" ca="1" si="63"/>
        <v>8.2256412506103516</v>
      </c>
      <c r="C259">
        <f t="shared" ca="1" si="63"/>
        <v>0</v>
      </c>
      <c r="D259">
        <f t="shared" ca="1" si="63"/>
        <v>4.1514043807983398</v>
      </c>
      <c r="E259">
        <f t="shared" ca="1" si="63"/>
        <v>-9.5238097012042999E-2</v>
      </c>
      <c r="F259">
        <f t="shared" ca="1" si="63"/>
        <v>7.6649570465087891</v>
      </c>
      <c r="G259">
        <f t="shared" ca="1" si="63"/>
        <v>0.47130647301673889</v>
      </c>
      <c r="H259">
        <f t="shared" ca="1" si="63"/>
        <v>3.4188035875558853E-2</v>
      </c>
      <c r="I259">
        <f t="shared" ca="1" si="63"/>
        <v>10</v>
      </c>
      <c r="J259">
        <f t="shared" ca="1" si="54"/>
        <v>0.61819503927965136</v>
      </c>
      <c r="N259">
        <f t="shared" ref="N259:N322" ca="1" si="65">I259-(a+(b*(J259)))</f>
        <v>-1.4897461936237892</v>
      </c>
      <c r="O259">
        <f t="shared" ref="O259:O322" ca="1" si="66">a+b*LOG(D259)</f>
        <v>11.489746193623789</v>
      </c>
      <c r="P259">
        <f t="shared" ref="P259:P322" ca="1" si="67">O259+P$1</f>
        <v>16.489746193623787</v>
      </c>
      <c r="Q259">
        <f t="shared" ca="1" si="55"/>
        <v>6.4897461936237892</v>
      </c>
      <c r="R259">
        <f t="shared" ref="R259:R322" ca="1" si="68">D260-D259</f>
        <v>-0.73260080814361572</v>
      </c>
      <c r="S259">
        <f t="shared" ca="1" si="56"/>
        <v>1.1394292534686778</v>
      </c>
      <c r="T259">
        <f t="shared" ca="1" si="57"/>
        <v>92.746113657907543</v>
      </c>
    </row>
    <row r="260" spans="1:20">
      <c r="A260" s="81">
        <f t="shared" ca="1" si="64"/>
        <v>39125.833333333336</v>
      </c>
      <c r="B260">
        <f t="shared" ca="1" si="63"/>
        <v>8.1777777671813965</v>
      </c>
      <c r="C260">
        <f t="shared" ca="1" si="63"/>
        <v>0</v>
      </c>
      <c r="D260">
        <f t="shared" ca="1" si="63"/>
        <v>3.4188035726547241</v>
      </c>
      <c r="E260">
        <f t="shared" ca="1" si="63"/>
        <v>-8.0586083233356476E-2</v>
      </c>
      <c r="F260">
        <f t="shared" ca="1" si="63"/>
        <v>7.6358973979949951</v>
      </c>
      <c r="G260">
        <f t="shared" ca="1" si="63"/>
        <v>0.46398046612739563</v>
      </c>
      <c r="H260">
        <f t="shared" ca="1" si="63"/>
        <v>3.4798536449670792E-2</v>
      </c>
      <c r="I260">
        <f t="shared" ca="1" si="63"/>
        <v>10</v>
      </c>
      <c r="J260">
        <f t="shared" ref="J260:J323" ca="1" si="69">LOG(D260)</f>
        <v>0.53387414912570641</v>
      </c>
      <c r="N260">
        <f t="shared" ca="1" si="65"/>
        <v>-0.46825743624515859</v>
      </c>
      <c r="O260">
        <f t="shared" ca="1" si="66"/>
        <v>10.468257436245159</v>
      </c>
      <c r="P260">
        <f t="shared" ca="1" si="67"/>
        <v>15.468257436245159</v>
      </c>
      <c r="Q260">
        <f t="shared" ref="Q260:Q323" ca="1" si="70">O260+Q$1</f>
        <v>5.4682574362451586</v>
      </c>
      <c r="R260">
        <f t="shared" ca="1" si="68"/>
        <v>-0.73260080814361572</v>
      </c>
      <c r="S260">
        <f t="shared" ref="S260:S323" ca="1" si="71">-LOG(H260/G260)</f>
        <v>1.1249387180112758</v>
      </c>
      <c r="T260">
        <f t="shared" ref="T260:T323" ca="1" si="72">(1-10^(-S260))*100</f>
        <v>92.499999678840766</v>
      </c>
    </row>
    <row r="261" spans="1:20">
      <c r="A261" s="81">
        <f t="shared" ca="1" si="64"/>
        <v>39126</v>
      </c>
      <c r="B261">
        <f t="shared" ca="1" si="63"/>
        <v>8.1299142837524414</v>
      </c>
      <c r="C261">
        <f t="shared" ca="1" si="63"/>
        <v>0</v>
      </c>
      <c r="D261">
        <f t="shared" ca="1" si="63"/>
        <v>2.6862027645111084</v>
      </c>
      <c r="E261">
        <f t="shared" ca="1" si="63"/>
        <v>-6.5934069454669952E-2</v>
      </c>
      <c r="F261">
        <f t="shared" ca="1" si="63"/>
        <v>7.6068377494812012</v>
      </c>
      <c r="G261">
        <f t="shared" ca="1" si="63"/>
        <v>0.45665445923805237</v>
      </c>
      <c r="H261">
        <f t="shared" ca="1" si="63"/>
        <v>3.540903702378273E-2</v>
      </c>
      <c r="I261">
        <f t="shared" ca="1" si="63"/>
        <v>10</v>
      </c>
      <c r="J261">
        <f t="shared" ca="1" si="69"/>
        <v>0.42913879172237934</v>
      </c>
      <c r="N261">
        <f t="shared" ca="1" si="65"/>
        <v>0.80053834961771031</v>
      </c>
      <c r="O261">
        <f t="shared" ca="1" si="66"/>
        <v>9.1994616503822897</v>
      </c>
      <c r="P261">
        <f t="shared" ca="1" si="67"/>
        <v>14.19946165038229</v>
      </c>
      <c r="Q261">
        <f t="shared" ca="1" si="70"/>
        <v>4.1994616503822897</v>
      </c>
      <c r="R261">
        <f t="shared" ca="1" si="68"/>
        <v>0.73260068893432617</v>
      </c>
      <c r="S261">
        <f t="shared" ca="1" si="71"/>
        <v>1.1104735869536178</v>
      </c>
      <c r="T261">
        <f t="shared" ca="1" si="72"/>
        <v>92.245988995078633</v>
      </c>
    </row>
    <row r="262" spans="1:20">
      <c r="A262" s="81">
        <f t="shared" ca="1" si="64"/>
        <v>39126.166666666664</v>
      </c>
      <c r="B262">
        <f t="shared" ca="1" si="63"/>
        <v>8.1128206253051758</v>
      </c>
      <c r="C262">
        <f t="shared" ca="1" si="63"/>
        <v>0</v>
      </c>
      <c r="D262">
        <f t="shared" ca="1" si="63"/>
        <v>3.4188034534454346</v>
      </c>
      <c r="E262">
        <f t="shared" ca="1" si="63"/>
        <v>-3.1746033579111099E-2</v>
      </c>
      <c r="F262">
        <f t="shared" ca="1" si="63"/>
        <v>7.5623931884765625</v>
      </c>
      <c r="G262">
        <f t="shared" ca="1" si="63"/>
        <v>0.4126984179019928</v>
      </c>
      <c r="H262">
        <f t="shared" ca="1" si="63"/>
        <v>3.540903702378273E-2</v>
      </c>
      <c r="I262">
        <f t="shared" ca="1" si="63"/>
        <v>10</v>
      </c>
      <c r="J262">
        <f t="shared" ca="1" si="69"/>
        <v>0.53387413398241534</v>
      </c>
      <c r="N262">
        <f t="shared" ca="1" si="65"/>
        <v>-0.4682572527947535</v>
      </c>
      <c r="O262">
        <f t="shared" ca="1" si="66"/>
        <v>10.468257252794753</v>
      </c>
      <c r="P262">
        <f t="shared" ca="1" si="67"/>
        <v>15.468257252794753</v>
      </c>
      <c r="Q262">
        <f t="shared" ca="1" si="70"/>
        <v>5.4682572527947535</v>
      </c>
      <c r="R262">
        <f t="shared" ca="1" si="68"/>
        <v>-0.85470080375671387</v>
      </c>
      <c r="S262">
        <f t="shared" ca="1" si="71"/>
        <v>1.0665186880495796</v>
      </c>
      <c r="T262">
        <f t="shared" ca="1" si="72"/>
        <v>91.420118060110511</v>
      </c>
    </row>
    <row r="263" spans="1:20">
      <c r="A263" s="81">
        <f t="shared" ca="1" si="64"/>
        <v>39126.333333333336</v>
      </c>
      <c r="B263">
        <f t="shared" ref="B263:I278" ca="1" si="73">INDIRECT(ADDRESS((ROW()-ROW($A$3))/6+rowoffset,B$1+MOD(ROW()-ROW($A$3),6),,,2007))</f>
        <v>8.0683765411376953</v>
      </c>
      <c r="C263">
        <f t="shared" ca="1" si="73"/>
        <v>0</v>
      </c>
      <c r="D263">
        <f t="shared" ca="1" si="73"/>
        <v>2.5641026496887207</v>
      </c>
      <c r="E263">
        <f t="shared" ca="1" si="73"/>
        <v>-7.081807404756546E-2</v>
      </c>
      <c r="F263">
        <f t="shared" ca="1" si="73"/>
        <v>7.6170940399169922</v>
      </c>
      <c r="G263">
        <f t="shared" ca="1" si="73"/>
        <v>0.48595848679542542</v>
      </c>
      <c r="H263">
        <f t="shared" ca="1" si="63"/>
        <v>3.540903702378273E-2</v>
      </c>
      <c r="I263">
        <f t="shared" ca="1" si="73"/>
        <v>9</v>
      </c>
      <c r="J263">
        <f t="shared" ca="1" si="69"/>
        <v>0.4089354074696428</v>
      </c>
      <c r="N263">
        <f t="shared" ca="1" si="65"/>
        <v>4.5288254860562205E-2</v>
      </c>
      <c r="O263">
        <f t="shared" ca="1" si="66"/>
        <v>8.9547117451394378</v>
      </c>
      <c r="P263">
        <f t="shared" ca="1" si="67"/>
        <v>13.954711745139438</v>
      </c>
      <c r="Q263">
        <f t="shared" ca="1" si="70"/>
        <v>3.9547117451394378</v>
      </c>
      <c r="R263">
        <f t="shared" ca="1" si="68"/>
        <v>0.1221001148223877</v>
      </c>
      <c r="S263">
        <f t="shared" ca="1" si="71"/>
        <v>1.1374850551176963</v>
      </c>
      <c r="T263">
        <f t="shared" ca="1" si="72"/>
        <v>92.713567519464078</v>
      </c>
    </row>
    <row r="264" spans="1:20">
      <c r="A264" s="81">
        <f t="shared" ca="1" si="64"/>
        <v>39126.5</v>
      </c>
      <c r="B264">
        <f t="shared" ca="1" si="73"/>
        <v>8.1641025543212891</v>
      </c>
      <c r="C264">
        <f t="shared" ca="1" si="73"/>
        <v>0</v>
      </c>
      <c r="D264">
        <f t="shared" ca="1" si="73"/>
        <v>2.6862027645111084</v>
      </c>
      <c r="E264">
        <f t="shared" ca="1" si="73"/>
        <v>-9.5238097012042999E-2</v>
      </c>
      <c r="F264">
        <f t="shared" ca="1" si="73"/>
        <v>7.6752138137817383</v>
      </c>
      <c r="G264">
        <f t="shared" ca="1" si="73"/>
        <v>0.48351648449897766</v>
      </c>
      <c r="H264">
        <f t="shared" ca="1" si="63"/>
        <v>3.6630038172006607E-2</v>
      </c>
      <c r="I264">
        <f t="shared" ca="1" si="73"/>
        <v>9</v>
      </c>
      <c r="J264">
        <f t="shared" ca="1" si="69"/>
        <v>0.42913879172237934</v>
      </c>
      <c r="N264">
        <f t="shared" ca="1" si="65"/>
        <v>-0.19946165038228969</v>
      </c>
      <c r="O264">
        <f t="shared" ca="1" si="66"/>
        <v>9.1994616503822897</v>
      </c>
      <c r="P264">
        <f t="shared" ca="1" si="67"/>
        <v>14.19946165038229</v>
      </c>
      <c r="Q264">
        <f t="shared" ca="1" si="70"/>
        <v>4.1994616503822897</v>
      </c>
      <c r="R264">
        <f t="shared" ca="1" si="68"/>
        <v>0.61050057411193848</v>
      </c>
      <c r="S264">
        <f t="shared" ca="1" si="71"/>
        <v>1.1205739138063613</v>
      </c>
      <c r="T264">
        <f t="shared" ca="1" si="72"/>
        <v>92.424242120728763</v>
      </c>
    </row>
    <row r="265" spans="1:20">
      <c r="A265" s="81">
        <f t="shared" ca="1" si="64"/>
        <v>39126.666666666664</v>
      </c>
      <c r="B265">
        <f t="shared" ca="1" si="73"/>
        <v>8.2461538314819336</v>
      </c>
      <c r="C265">
        <f t="shared" ca="1" si="73"/>
        <v>0</v>
      </c>
      <c r="D265">
        <f t="shared" ca="1" si="73"/>
        <v>3.2967033386230469</v>
      </c>
      <c r="E265">
        <f t="shared" ca="1" si="73"/>
        <v>-0.10500610619783401</v>
      </c>
      <c r="F265">
        <f t="shared" ca="1" si="73"/>
        <v>7.7367520332336426</v>
      </c>
      <c r="G265">
        <f t="shared" ca="1" si="73"/>
        <v>0.50549453496932983</v>
      </c>
      <c r="H265">
        <f t="shared" ca="1" si="63"/>
        <v>3.7851039320230484E-2</v>
      </c>
      <c r="I265">
        <f t="shared" ca="1" si="73"/>
        <v>9</v>
      </c>
      <c r="J265">
        <f t="shared" ca="1" si="69"/>
        <v>0.51807986792090877</v>
      </c>
      <c r="N265">
        <f t="shared" ca="1" si="65"/>
        <v>-1.276920738398136</v>
      </c>
      <c r="O265">
        <f t="shared" ca="1" si="66"/>
        <v>10.276920738398136</v>
      </c>
      <c r="P265">
        <f t="shared" ca="1" si="67"/>
        <v>15.276920738398136</v>
      </c>
      <c r="Q265">
        <f t="shared" ca="1" si="70"/>
        <v>5.276920738398136</v>
      </c>
      <c r="R265">
        <f t="shared" ca="1" si="68"/>
        <v>-0.48840045928955078</v>
      </c>
      <c r="S265">
        <f t="shared" ca="1" si="71"/>
        <v>1.1256386557526625</v>
      </c>
      <c r="T265">
        <f t="shared" ca="1" si="72"/>
        <v>92.512077440653826</v>
      </c>
    </row>
    <row r="266" spans="1:20">
      <c r="A266" s="81">
        <f t="shared" ca="1" si="64"/>
        <v>39126.833333333336</v>
      </c>
      <c r="B266">
        <f t="shared" ca="1" si="73"/>
        <v>8.1846151351928711</v>
      </c>
      <c r="C266">
        <f t="shared" ca="1" si="73"/>
        <v>0</v>
      </c>
      <c r="D266">
        <f t="shared" ca="1" si="73"/>
        <v>2.8083028793334961</v>
      </c>
      <c r="E266">
        <f t="shared" ca="1" si="73"/>
        <v>-9.0354092419147491E-2</v>
      </c>
      <c r="F266">
        <f t="shared" ca="1" si="73"/>
        <v>7.6991453170776367</v>
      </c>
      <c r="G266">
        <f t="shared" ca="1" si="73"/>
        <v>0.5494505763053894</v>
      </c>
      <c r="H266">
        <f t="shared" ca="1" si="63"/>
        <v>3.7851039320230484E-2</v>
      </c>
      <c r="I266">
        <f t="shared" ca="1" si="73"/>
        <v>9</v>
      </c>
      <c r="J266">
        <f t="shared" ca="1" si="69"/>
        <v>0.44844394524182862</v>
      </c>
      <c r="N266">
        <f t="shared" ca="1" si="65"/>
        <v>-0.43333011694594958</v>
      </c>
      <c r="O266">
        <f t="shared" ca="1" si="66"/>
        <v>9.4333301169459496</v>
      </c>
      <c r="P266">
        <f t="shared" ca="1" si="67"/>
        <v>14.43333011694595</v>
      </c>
      <c r="Q266">
        <f t="shared" ca="1" si="70"/>
        <v>4.4333301169459496</v>
      </c>
      <c r="R266">
        <f t="shared" ca="1" si="68"/>
        <v>-0.1221001148223877</v>
      </c>
      <c r="S266">
        <f t="shared" ca="1" si="71"/>
        <v>1.1618508243103718</v>
      </c>
      <c r="T266">
        <f t="shared" ca="1" si="72"/>
        <v>93.111111180418064</v>
      </c>
    </row>
    <row r="267" spans="1:20">
      <c r="A267" s="81">
        <f t="shared" ca="1" si="64"/>
        <v>39127</v>
      </c>
      <c r="B267">
        <f t="shared" ca="1" si="73"/>
        <v>8.1299142837524414</v>
      </c>
      <c r="C267">
        <f t="shared" ca="1" si="73"/>
        <v>0</v>
      </c>
      <c r="D267">
        <f t="shared" ca="1" si="73"/>
        <v>2.6862027645111084</v>
      </c>
      <c r="E267">
        <f t="shared" ca="1" si="73"/>
        <v>-9.0354092419147491E-2</v>
      </c>
      <c r="F267">
        <f t="shared" ca="1" si="73"/>
        <v>7.6615386009216309</v>
      </c>
      <c r="G267">
        <f t="shared" ca="1" si="73"/>
        <v>0.42979243397712708</v>
      </c>
      <c r="H267">
        <f t="shared" ca="1" si="63"/>
        <v>3.6630038172006607E-2</v>
      </c>
      <c r="I267">
        <f t="shared" ca="1" si="73"/>
        <v>9</v>
      </c>
      <c r="J267">
        <f t="shared" ca="1" si="69"/>
        <v>0.42913879172237934</v>
      </c>
      <c r="N267">
        <f t="shared" ca="1" si="65"/>
        <v>-0.19946165038228969</v>
      </c>
      <c r="O267">
        <f t="shared" ca="1" si="66"/>
        <v>9.1994616503822897</v>
      </c>
      <c r="P267">
        <f t="shared" ca="1" si="67"/>
        <v>14.19946165038229</v>
      </c>
      <c r="Q267">
        <f t="shared" ca="1" si="70"/>
        <v>4.1994616503822897</v>
      </c>
      <c r="R267">
        <f t="shared" ca="1" si="68"/>
        <v>0.61050057411193848</v>
      </c>
      <c r="S267">
        <f t="shared" ca="1" si="71"/>
        <v>1.0694213947050355</v>
      </c>
      <c r="T267">
        <f t="shared" ca="1" si="72"/>
        <v>91.47727245148387</v>
      </c>
    </row>
    <row r="268" spans="1:20">
      <c r="A268" s="81">
        <f t="shared" ca="1" si="64"/>
        <v>39127.166666666664</v>
      </c>
      <c r="B268">
        <f t="shared" ca="1" si="73"/>
        <v>8.0820512771606445</v>
      </c>
      <c r="C268">
        <f t="shared" ca="1" si="73"/>
        <v>0</v>
      </c>
      <c r="D268">
        <f t="shared" ca="1" si="73"/>
        <v>3.2967033386230469</v>
      </c>
      <c r="E268">
        <f t="shared" ca="1" si="73"/>
        <v>-9.5238097012042999E-2</v>
      </c>
      <c r="F268">
        <f t="shared" ca="1" si="73"/>
        <v>7.634188175201416</v>
      </c>
      <c r="G268">
        <f t="shared" ca="1" si="73"/>
        <v>0.44932845234870911</v>
      </c>
      <c r="H268">
        <f t="shared" ca="1" si="63"/>
        <v>3.7851039320230484E-2</v>
      </c>
      <c r="I268">
        <f t="shared" ca="1" si="73"/>
        <v>9</v>
      </c>
      <c r="J268">
        <f t="shared" ca="1" si="69"/>
        <v>0.51807986792090877</v>
      </c>
      <c r="N268">
        <f t="shared" ca="1" si="65"/>
        <v>-1.276920738398136</v>
      </c>
      <c r="O268">
        <f t="shared" ca="1" si="66"/>
        <v>10.276920738398136</v>
      </c>
      <c r="P268">
        <f t="shared" ca="1" si="67"/>
        <v>15.276920738398136</v>
      </c>
      <c r="Q268">
        <f t="shared" ca="1" si="70"/>
        <v>5.276920738398136</v>
      </c>
      <c r="R268">
        <f t="shared" ca="1" si="68"/>
        <v>0</v>
      </c>
      <c r="S268">
        <f t="shared" ca="1" si="71"/>
        <v>1.0744861109012578</v>
      </c>
      <c r="T268">
        <f t="shared" ca="1" si="72"/>
        <v>91.576086686169717</v>
      </c>
    </row>
    <row r="269" spans="1:20">
      <c r="A269" s="81">
        <f t="shared" ca="1" si="64"/>
        <v>39127.333333333336</v>
      </c>
      <c r="B269">
        <f t="shared" ca="1" si="73"/>
        <v>8.0547008514404297</v>
      </c>
      <c r="C269">
        <f t="shared" ca="1" si="73"/>
        <v>0</v>
      </c>
      <c r="D269">
        <f t="shared" ca="1" si="73"/>
        <v>3.2967033386230469</v>
      </c>
      <c r="E269">
        <f t="shared" ca="1" si="73"/>
        <v>-0.13919414579868317</v>
      </c>
      <c r="F269">
        <f t="shared" ca="1" si="73"/>
        <v>7.6786322593688965</v>
      </c>
      <c r="G269">
        <f t="shared" ca="1" si="73"/>
        <v>0.33699634671211243</v>
      </c>
      <c r="H269">
        <f t="shared" ca="1" si="73"/>
        <v>3.7851039320230484E-2</v>
      </c>
      <c r="I269">
        <f t="shared" ca="1" si="73"/>
        <v>9</v>
      </c>
      <c r="J269">
        <f t="shared" ca="1" si="69"/>
        <v>0.51807986792090877</v>
      </c>
      <c r="N269">
        <f t="shared" ca="1" si="65"/>
        <v>-1.276920738398136</v>
      </c>
      <c r="O269">
        <f t="shared" ca="1" si="66"/>
        <v>10.276920738398136</v>
      </c>
      <c r="P269">
        <f t="shared" ca="1" si="67"/>
        <v>15.276920738398136</v>
      </c>
      <c r="Q269">
        <f t="shared" ca="1" si="70"/>
        <v>5.276920738398136</v>
      </c>
      <c r="R269">
        <f t="shared" ca="1" si="68"/>
        <v>0.24420022964477539</v>
      </c>
      <c r="S269">
        <f t="shared" ca="1" si="71"/>
        <v>0.94954738389468241</v>
      </c>
      <c r="T269">
        <f t="shared" ca="1" si="72"/>
        <v>88.768115829882959</v>
      </c>
    </row>
    <row r="270" spans="1:20">
      <c r="A270" s="81">
        <f t="shared" ca="1" si="64"/>
        <v>39127.5</v>
      </c>
      <c r="B270">
        <f t="shared" ca="1" si="73"/>
        <v>8.0752134323120117</v>
      </c>
      <c r="C270">
        <f t="shared" ca="1" si="73"/>
        <v>0</v>
      </c>
      <c r="D270">
        <f t="shared" ca="1" si="73"/>
        <v>3.5409035682678223</v>
      </c>
      <c r="E270">
        <f t="shared" ca="1" si="73"/>
        <v>-0.15384615957736969</v>
      </c>
      <c r="F270">
        <f t="shared" ca="1" si="73"/>
        <v>7.6957263946533203</v>
      </c>
      <c r="G270">
        <f t="shared" ca="1" si="73"/>
        <v>0.39560440182685852</v>
      </c>
      <c r="H270">
        <f t="shared" ca="1" si="73"/>
        <v>3.2967034727334976E-2</v>
      </c>
      <c r="I270">
        <f t="shared" ca="1" si="73"/>
        <v>9</v>
      </c>
      <c r="J270">
        <f t="shared" ca="1" si="69"/>
        <v>0.54911409949478729</v>
      </c>
      <c r="N270">
        <f t="shared" ca="1" si="65"/>
        <v>-1.6528788027487966</v>
      </c>
      <c r="O270">
        <f t="shared" ca="1" si="66"/>
        <v>10.652878802748797</v>
      </c>
      <c r="P270">
        <f t="shared" ca="1" si="67"/>
        <v>15.652878802748797</v>
      </c>
      <c r="Q270">
        <f t="shared" ca="1" si="70"/>
        <v>5.6528788027487966</v>
      </c>
      <c r="R270">
        <f t="shared" ca="1" si="68"/>
        <v>0.48840045928955078</v>
      </c>
      <c r="S270">
        <f t="shared" ca="1" si="71"/>
        <v>1.0791812296891314</v>
      </c>
      <c r="T270">
        <f t="shared" ca="1" si="72"/>
        <v>91.666666352776474</v>
      </c>
    </row>
    <row r="271" spans="1:20">
      <c r="A271" s="81">
        <f t="shared" ca="1" si="64"/>
        <v>39127.666666666664</v>
      </c>
      <c r="B271">
        <f t="shared" ca="1" si="73"/>
        <v>8.0957269668579102</v>
      </c>
      <c r="C271">
        <f t="shared" ca="1" si="73"/>
        <v>0</v>
      </c>
      <c r="D271">
        <f t="shared" ca="1" si="73"/>
        <v>4.029304027557373</v>
      </c>
      <c r="E271">
        <f t="shared" ca="1" si="73"/>
        <v>-0.14407815039157867</v>
      </c>
      <c r="F271">
        <f t="shared" ca="1" si="73"/>
        <v>7.7333331108093262</v>
      </c>
      <c r="G271">
        <f t="shared" ca="1" si="73"/>
        <v>0.39560440182685852</v>
      </c>
      <c r="H271">
        <f t="shared" ca="1" si="73"/>
        <v>3.540903702378273E-2</v>
      </c>
      <c r="I271">
        <f t="shared" ca="1" si="73"/>
        <v>9</v>
      </c>
      <c r="J271">
        <f t="shared" ca="1" si="69"/>
        <v>0.60523003792920738</v>
      </c>
      <c r="N271">
        <f t="shared" ca="1" si="65"/>
        <v>-2.3326842473528426</v>
      </c>
      <c r="O271">
        <f t="shared" ca="1" si="66"/>
        <v>11.332684247352843</v>
      </c>
      <c r="P271">
        <f t="shared" ca="1" si="67"/>
        <v>16.332684247352844</v>
      </c>
      <c r="Q271">
        <f t="shared" ca="1" si="70"/>
        <v>6.3326842473528426</v>
      </c>
      <c r="R271">
        <f t="shared" ca="1" si="68"/>
        <v>-0.1221001148223877</v>
      </c>
      <c r="S271">
        <f t="shared" ca="1" si="71"/>
        <v>1.0481469993336785</v>
      </c>
      <c r="T271">
        <f t="shared" ca="1" si="72"/>
        <v>91.049382448661447</v>
      </c>
    </row>
    <row r="272" spans="1:20">
      <c r="A272" s="81">
        <f t="shared" ca="1" si="64"/>
        <v>39127.833333333336</v>
      </c>
      <c r="B272">
        <f t="shared" ca="1" si="73"/>
        <v>8.0820512771606445</v>
      </c>
      <c r="C272">
        <f t="shared" ca="1" si="73"/>
        <v>0</v>
      </c>
      <c r="D272">
        <f t="shared" ca="1" si="73"/>
        <v>3.9072039127349854</v>
      </c>
      <c r="E272">
        <f t="shared" ca="1" si="73"/>
        <v>-0.14407815039157867</v>
      </c>
      <c r="F272">
        <f t="shared" ca="1" si="73"/>
        <v>7.6957263946533203</v>
      </c>
      <c r="G272">
        <f t="shared" ca="1" si="73"/>
        <v>0.38339439034461975</v>
      </c>
      <c r="H272">
        <f t="shared" ca="1" si="73"/>
        <v>3.6630038172006607E-2</v>
      </c>
      <c r="I272">
        <f t="shared" ca="1" si="73"/>
        <v>9</v>
      </c>
      <c r="J272">
        <f t="shared" ca="1" si="69"/>
        <v>0.5918660771742793</v>
      </c>
      <c r="N272">
        <f t="shared" ca="1" si="65"/>
        <v>-2.1707891862323372</v>
      </c>
      <c r="O272">
        <f t="shared" ca="1" si="66"/>
        <v>11.170789186232337</v>
      </c>
      <c r="P272">
        <f t="shared" ca="1" si="67"/>
        <v>16.170789186232337</v>
      </c>
      <c r="Q272">
        <f t="shared" ca="1" si="70"/>
        <v>6.1707891862323372</v>
      </c>
      <c r="R272">
        <f t="shared" ca="1" si="68"/>
        <v>0.24420046806335449</v>
      </c>
      <c r="S272">
        <f t="shared" ca="1" si="71"/>
        <v>1.0198083829445495</v>
      </c>
      <c r="T272">
        <f t="shared" ca="1" si="72"/>
        <v>90.445859643621503</v>
      </c>
    </row>
    <row r="273" spans="1:20">
      <c r="A273" s="81">
        <f t="shared" ca="1" si="64"/>
        <v>39128</v>
      </c>
      <c r="B273">
        <f t="shared" ref="B273:I288" ca="1" si="74">INDIRECT(ADDRESS((ROW()-ROW($A$3))/6+rowoffset,B$1+MOD(ROW()-ROW($A$3),6),,,2007))</f>
        <v>8.0512819290161133</v>
      </c>
      <c r="C273">
        <f t="shared" ca="1" si="74"/>
        <v>0</v>
      </c>
      <c r="D273">
        <f t="shared" ca="1" si="74"/>
        <v>4.1514043807983398</v>
      </c>
      <c r="E273">
        <f t="shared" ca="1" si="74"/>
        <v>-0.15384615957736969</v>
      </c>
      <c r="F273">
        <f t="shared" ca="1" si="74"/>
        <v>7.6888890266418457</v>
      </c>
      <c r="G273">
        <f t="shared" ca="1" si="74"/>
        <v>0.38827839493751526</v>
      </c>
      <c r="H273">
        <f t="shared" ca="1" si="73"/>
        <v>3.7851039320230484E-2</v>
      </c>
      <c r="I273">
        <f t="shared" ca="1" si="74"/>
        <v>9</v>
      </c>
      <c r="J273">
        <f t="shared" ca="1" si="69"/>
        <v>0.61819503927965136</v>
      </c>
      <c r="N273">
        <f t="shared" ca="1" si="65"/>
        <v>-2.4897461936237892</v>
      </c>
      <c r="O273">
        <f t="shared" ca="1" si="66"/>
        <v>11.489746193623789</v>
      </c>
      <c r="P273">
        <f t="shared" ca="1" si="67"/>
        <v>16.489746193623787</v>
      </c>
      <c r="Q273">
        <f t="shared" ca="1" si="70"/>
        <v>6.4897461936237892</v>
      </c>
      <c r="R273">
        <f t="shared" ca="1" si="68"/>
        <v>0</v>
      </c>
      <c r="S273">
        <f t="shared" ca="1" si="71"/>
        <v>1.0110654167412882</v>
      </c>
      <c r="T273">
        <f t="shared" ca="1" si="72"/>
        <v>90.251572115846983</v>
      </c>
    </row>
    <row r="274" spans="1:20">
      <c r="A274" s="81">
        <f t="shared" ca="1" si="64"/>
        <v>39128.166666666664</v>
      </c>
      <c r="B274">
        <f t="shared" ca="1" si="74"/>
        <v>8.0273504257202148</v>
      </c>
      <c r="C274">
        <f t="shared" ca="1" si="74"/>
        <v>0</v>
      </c>
      <c r="D274">
        <f t="shared" ca="1" si="74"/>
        <v>4.1514043807983398</v>
      </c>
      <c r="E274">
        <f t="shared" ca="1" si="74"/>
        <v>-0.14896215498447418</v>
      </c>
      <c r="F274">
        <f t="shared" ca="1" si="74"/>
        <v>7.6478633880615234</v>
      </c>
      <c r="G274">
        <f t="shared" ca="1" si="74"/>
        <v>0.36385837197303772</v>
      </c>
      <c r="H274">
        <f t="shared" ca="1" si="73"/>
        <v>3.4188035875558853E-2</v>
      </c>
      <c r="I274">
        <f t="shared" ca="1" si="74"/>
        <v>9</v>
      </c>
      <c r="J274">
        <f t="shared" ca="1" si="69"/>
        <v>0.61819503927965136</v>
      </c>
      <c r="N274">
        <f t="shared" ca="1" si="65"/>
        <v>-2.4897461936237892</v>
      </c>
      <c r="O274">
        <f t="shared" ca="1" si="66"/>
        <v>11.489746193623789</v>
      </c>
      <c r="P274">
        <f t="shared" ca="1" si="67"/>
        <v>16.489746193623787</v>
      </c>
      <c r="Q274">
        <f t="shared" ca="1" si="70"/>
        <v>6.4897461936237892</v>
      </c>
      <c r="R274">
        <f t="shared" ca="1" si="68"/>
        <v>-0.73260092735290527</v>
      </c>
      <c r="S274">
        <f t="shared" ca="1" si="71"/>
        <v>1.0270582209827406</v>
      </c>
      <c r="T274">
        <f t="shared" ca="1" si="72"/>
        <v>90.604026591397982</v>
      </c>
    </row>
    <row r="275" spans="1:20">
      <c r="A275" s="81">
        <f t="shared" ca="1" si="64"/>
        <v>39128.333333333336</v>
      </c>
      <c r="B275">
        <f t="shared" ca="1" si="74"/>
        <v>8.0273504257202148</v>
      </c>
      <c r="C275">
        <f t="shared" ca="1" si="74"/>
        <v>0</v>
      </c>
      <c r="D275">
        <f t="shared" ca="1" si="74"/>
        <v>3.4188034534454346</v>
      </c>
      <c r="E275">
        <f t="shared" ca="1" si="74"/>
        <v>-0.15384615957736969</v>
      </c>
      <c r="F275">
        <f t="shared" ca="1" si="74"/>
        <v>7.6581196784973145</v>
      </c>
      <c r="G275">
        <f t="shared" ca="1" si="74"/>
        <v>0.36385837197303772</v>
      </c>
      <c r="H275">
        <f t="shared" ca="1" si="73"/>
        <v>3.6630038172006607E-2</v>
      </c>
      <c r="I275">
        <f t="shared" ca="1" si="74"/>
        <v>9</v>
      </c>
      <c r="J275">
        <f t="shared" ca="1" si="69"/>
        <v>0.53387413398241534</v>
      </c>
      <c r="N275">
        <f t="shared" ca="1" si="65"/>
        <v>-1.4682572527947535</v>
      </c>
      <c r="O275">
        <f t="shared" ca="1" si="66"/>
        <v>10.468257252794753</v>
      </c>
      <c r="P275">
        <f t="shared" ca="1" si="67"/>
        <v>15.468257252794753</v>
      </c>
      <c r="Q275">
        <f t="shared" ca="1" si="70"/>
        <v>5.4682572527947535</v>
      </c>
      <c r="R275">
        <f t="shared" ca="1" si="68"/>
        <v>0.73260092735290527</v>
      </c>
      <c r="S275">
        <f t="shared" ca="1" si="71"/>
        <v>0.99709500076014967</v>
      </c>
      <c r="T275">
        <f t="shared" ca="1" si="72"/>
        <v>89.932885706771387</v>
      </c>
    </row>
    <row r="276" spans="1:20">
      <c r="A276" s="81">
        <f t="shared" ca="1" si="64"/>
        <v>39128.5</v>
      </c>
      <c r="B276">
        <f t="shared" ca="1" si="74"/>
        <v>8.0581197738647461</v>
      </c>
      <c r="C276">
        <f t="shared" ca="1" si="74"/>
        <v>0</v>
      </c>
      <c r="D276">
        <f t="shared" ca="1" si="74"/>
        <v>4.1514043807983398</v>
      </c>
      <c r="E276">
        <f t="shared" ca="1" si="74"/>
        <v>-0.14896215498447418</v>
      </c>
      <c r="F276">
        <f t="shared" ca="1" si="74"/>
        <v>7.6752138137817383</v>
      </c>
      <c r="G276">
        <f t="shared" ca="1" si="74"/>
        <v>0.36874237656593323</v>
      </c>
      <c r="H276">
        <f t="shared" ca="1" si="73"/>
        <v>3.9072040468454361E-2</v>
      </c>
      <c r="I276">
        <f t="shared" ca="1" si="74"/>
        <v>9</v>
      </c>
      <c r="J276">
        <f t="shared" ca="1" si="69"/>
        <v>0.61819503927965136</v>
      </c>
      <c r="N276">
        <f t="shared" ca="1" si="65"/>
        <v>-2.4897461936237892</v>
      </c>
      <c r="O276">
        <f t="shared" ca="1" si="66"/>
        <v>11.489746193623789</v>
      </c>
      <c r="P276">
        <f t="shared" ca="1" si="67"/>
        <v>16.489746193623787</v>
      </c>
      <c r="Q276">
        <f t="shared" ca="1" si="70"/>
        <v>6.4897461936237892</v>
      </c>
      <c r="R276">
        <f t="shared" ca="1" si="68"/>
        <v>-0.85470104217529297</v>
      </c>
      <c r="S276">
        <f t="shared" ca="1" si="71"/>
        <v>0.97485695833015173</v>
      </c>
      <c r="T276">
        <f t="shared" ca="1" si="72"/>
        <v>89.403973356051736</v>
      </c>
    </row>
    <row r="277" spans="1:20">
      <c r="A277" s="81">
        <f t="shared" ca="1" si="64"/>
        <v>39128.666666666664</v>
      </c>
      <c r="B277">
        <f t="shared" ca="1" si="74"/>
        <v>8.0717945098876953</v>
      </c>
      <c r="C277">
        <f t="shared" ca="1" si="74"/>
        <v>0</v>
      </c>
      <c r="D277">
        <f t="shared" ca="1" si="74"/>
        <v>3.2967033386230469</v>
      </c>
      <c r="E277">
        <f t="shared" ca="1" si="74"/>
        <v>-8.5470087826251984E-2</v>
      </c>
      <c r="F277">
        <f t="shared" ca="1" si="74"/>
        <v>7.6376066207885742</v>
      </c>
      <c r="G277">
        <f t="shared" ca="1" si="74"/>
        <v>0.52991455793380737</v>
      </c>
      <c r="H277">
        <f t="shared" ca="1" si="73"/>
        <v>3.7851039320230484E-2</v>
      </c>
      <c r="I277">
        <f t="shared" ca="1" si="74"/>
        <v>9</v>
      </c>
      <c r="J277">
        <f t="shared" ca="1" si="69"/>
        <v>0.51807986792090877</v>
      </c>
      <c r="N277">
        <f t="shared" ca="1" si="65"/>
        <v>-1.276920738398136</v>
      </c>
      <c r="O277">
        <f t="shared" ca="1" si="66"/>
        <v>10.276920738398136</v>
      </c>
      <c r="P277">
        <f t="shared" ca="1" si="67"/>
        <v>15.276920738398136</v>
      </c>
      <c r="Q277">
        <f t="shared" ca="1" si="70"/>
        <v>5.276920738398136</v>
      </c>
      <c r="R277">
        <f t="shared" ca="1" si="68"/>
        <v>0.24420022964477539</v>
      </c>
      <c r="S277">
        <f t="shared" ca="1" si="71"/>
        <v>1.1461280417844035</v>
      </c>
      <c r="T277">
        <f t="shared" ca="1" si="72"/>
        <v>92.857142957571185</v>
      </c>
    </row>
    <row r="278" spans="1:20">
      <c r="A278" s="81">
        <f t="shared" ca="1" si="64"/>
        <v>39128.833333333336</v>
      </c>
      <c r="B278">
        <f t="shared" ca="1" si="74"/>
        <v>8.0478630065917969</v>
      </c>
      <c r="C278">
        <f t="shared" ca="1" si="74"/>
        <v>0</v>
      </c>
      <c r="D278">
        <f t="shared" ca="1" si="74"/>
        <v>3.5409035682678223</v>
      </c>
      <c r="E278">
        <f t="shared" ca="1" si="74"/>
        <v>-0.10012210160493851</v>
      </c>
      <c r="F278">
        <f t="shared" ca="1" si="74"/>
        <v>7.5111112594604492</v>
      </c>
      <c r="G278">
        <f t="shared" ca="1" si="74"/>
        <v>0.55433458089828491</v>
      </c>
      <c r="H278">
        <f t="shared" ca="1" si="73"/>
        <v>3.540903702378273E-2</v>
      </c>
      <c r="I278">
        <f t="shared" ca="1" si="74"/>
        <v>9</v>
      </c>
      <c r="J278">
        <f t="shared" ca="1" si="69"/>
        <v>0.54911409949478729</v>
      </c>
      <c r="N278">
        <f t="shared" ca="1" si="65"/>
        <v>-1.6528788027487966</v>
      </c>
      <c r="O278">
        <f t="shared" ca="1" si="66"/>
        <v>10.652878802748797</v>
      </c>
      <c r="P278">
        <f t="shared" ca="1" si="67"/>
        <v>15.652878802748797</v>
      </c>
      <c r="Q278">
        <f t="shared" ca="1" si="70"/>
        <v>5.6528788027487966</v>
      </c>
      <c r="R278">
        <f t="shared" ca="1" si="68"/>
        <v>-0.24420022964477539</v>
      </c>
      <c r="S278">
        <f t="shared" ca="1" si="71"/>
        <v>1.1946578559645566</v>
      </c>
      <c r="T278">
        <f t="shared" ca="1" si="72"/>
        <v>93.612334816564527</v>
      </c>
    </row>
    <row r="279" spans="1:20">
      <c r="A279" s="81">
        <f t="shared" ca="1" si="64"/>
        <v>39129</v>
      </c>
      <c r="B279">
        <f t="shared" ca="1" si="74"/>
        <v>7.9931621551513672</v>
      </c>
      <c r="C279">
        <f t="shared" ca="1" si="74"/>
        <v>0</v>
      </c>
      <c r="D279">
        <f t="shared" ca="1" si="74"/>
        <v>3.2967033386230469</v>
      </c>
      <c r="E279">
        <f t="shared" ca="1" si="74"/>
        <v>-9.0354092419147491E-2</v>
      </c>
      <c r="F279">
        <f t="shared" ca="1" si="74"/>
        <v>7.5692305564880371</v>
      </c>
      <c r="G279">
        <f t="shared" ca="1" si="74"/>
        <v>0.55921858549118042</v>
      </c>
      <c r="H279">
        <f t="shared" ca="1" si="74"/>
        <v>3.540903702378273E-2</v>
      </c>
      <c r="I279">
        <f t="shared" ca="1" si="74"/>
        <v>9</v>
      </c>
      <c r="J279">
        <f t="shared" ca="1" si="69"/>
        <v>0.51807986792090877</v>
      </c>
      <c r="N279">
        <f t="shared" ca="1" si="65"/>
        <v>-1.276920738398136</v>
      </c>
      <c r="O279">
        <f t="shared" ca="1" si="66"/>
        <v>10.276920738398136</v>
      </c>
      <c r="P279">
        <f t="shared" ca="1" si="67"/>
        <v>15.276920738398136</v>
      </c>
      <c r="Q279">
        <f t="shared" ca="1" si="70"/>
        <v>5.276920738398136</v>
      </c>
      <c r="R279">
        <f t="shared" ca="1" si="68"/>
        <v>0.24420022964477539</v>
      </c>
      <c r="S279">
        <f t="shared" ca="1" si="71"/>
        <v>1.1984674807034847</v>
      </c>
      <c r="T279">
        <f t="shared" ca="1" si="72"/>
        <v>93.668122279469344</v>
      </c>
    </row>
    <row r="280" spans="1:20">
      <c r="A280" s="81">
        <f t="shared" ca="1" si="64"/>
        <v>39129.166666666664</v>
      </c>
      <c r="B280">
        <f t="shared" ca="1" si="74"/>
        <v>7.9726495742797852</v>
      </c>
      <c r="C280">
        <f t="shared" ca="1" si="74"/>
        <v>0</v>
      </c>
      <c r="D280">
        <f t="shared" ca="1" si="74"/>
        <v>3.5409035682678223</v>
      </c>
      <c r="E280">
        <f t="shared" ca="1" si="74"/>
        <v>-8.5470087826251984E-2</v>
      </c>
      <c r="F280">
        <f t="shared" ca="1" si="74"/>
        <v>7.5521368980407715</v>
      </c>
      <c r="G280">
        <f t="shared" ca="1" si="74"/>
        <v>0.50549453496932983</v>
      </c>
      <c r="H280">
        <f t="shared" ca="1" si="74"/>
        <v>3.7851039320230484E-2</v>
      </c>
      <c r="I280">
        <f t="shared" ca="1" si="74"/>
        <v>9</v>
      </c>
      <c r="J280">
        <f t="shared" ca="1" si="69"/>
        <v>0.54911409949478729</v>
      </c>
      <c r="N280">
        <f t="shared" ca="1" si="65"/>
        <v>-1.6528788027487966</v>
      </c>
      <c r="O280">
        <f t="shared" ca="1" si="66"/>
        <v>10.652878802748797</v>
      </c>
      <c r="P280">
        <f t="shared" ca="1" si="67"/>
        <v>15.652878802748797</v>
      </c>
      <c r="Q280">
        <f t="shared" ca="1" si="70"/>
        <v>5.6528788027487966</v>
      </c>
      <c r="R280">
        <f t="shared" ca="1" si="68"/>
        <v>0.1221001148223877</v>
      </c>
      <c r="S280">
        <f t="shared" ca="1" si="71"/>
        <v>1.1256386557526625</v>
      </c>
      <c r="T280">
        <f t="shared" ca="1" si="72"/>
        <v>92.512077440653826</v>
      </c>
    </row>
    <row r="281" spans="1:20">
      <c r="A281" s="81">
        <f t="shared" ca="1" si="64"/>
        <v>39129.333333333336</v>
      </c>
      <c r="B281">
        <f t="shared" ca="1" si="74"/>
        <v>7.9589743614196777</v>
      </c>
      <c r="C281">
        <f t="shared" ca="1" si="74"/>
        <v>7.374847412109375</v>
      </c>
      <c r="D281">
        <f t="shared" ca="1" si="74"/>
        <v>3.66300368309021</v>
      </c>
      <c r="E281">
        <f t="shared" ca="1" si="74"/>
        <v>-0.16849817335605621</v>
      </c>
      <c r="F281">
        <f t="shared" ca="1" si="74"/>
        <v>7.4871792793273926</v>
      </c>
      <c r="G281">
        <f t="shared" ca="1" si="74"/>
        <v>0.52503055334091187</v>
      </c>
      <c r="H281">
        <f t="shared" ca="1" si="74"/>
        <v>3.4188035875558853E-2</v>
      </c>
      <c r="I281">
        <f t="shared" ca="1" si="74"/>
        <v>9</v>
      </c>
      <c r="J281">
        <f t="shared" ca="1" si="69"/>
        <v>0.56383735534075308</v>
      </c>
      <c r="N281">
        <f t="shared" ca="1" si="65"/>
        <v>-1.8312407755790794</v>
      </c>
      <c r="O281">
        <f t="shared" ca="1" si="66"/>
        <v>10.831240775579079</v>
      </c>
      <c r="P281">
        <f t="shared" ca="1" si="67"/>
        <v>15.831240775579079</v>
      </c>
      <c r="Q281">
        <f t="shared" ca="1" si="70"/>
        <v>5.8312407755790794</v>
      </c>
      <c r="R281">
        <f t="shared" ca="1" si="68"/>
        <v>-0.97680091857910156</v>
      </c>
      <c r="S281">
        <f t="shared" ca="1" si="71"/>
        <v>1.1863104262183211</v>
      </c>
      <c r="T281">
        <f t="shared" ca="1" si="72"/>
        <v>93.48837212272484</v>
      </c>
    </row>
    <row r="282" spans="1:20">
      <c r="A282" s="81">
        <f t="shared" ca="1" si="64"/>
        <v>39129.5</v>
      </c>
      <c r="B282">
        <f t="shared" ca="1" si="74"/>
        <v>7.9931621551513672</v>
      </c>
      <c r="C282">
        <f t="shared" ca="1" si="74"/>
        <v>2.4420024827122688E-2</v>
      </c>
      <c r="D282">
        <f t="shared" ca="1" si="74"/>
        <v>2.6862027645111084</v>
      </c>
      <c r="E282">
        <f t="shared" ca="1" si="74"/>
        <v>-8.5470087826251984E-2</v>
      </c>
      <c r="F282">
        <f t="shared" ca="1" si="74"/>
        <v>7.5418801307678223</v>
      </c>
      <c r="G282">
        <f t="shared" ca="1" si="74"/>
        <v>0.52747255563735962</v>
      </c>
      <c r="H282">
        <f t="shared" ca="1" si="74"/>
        <v>3.7851039320230484E-2</v>
      </c>
      <c r="I282">
        <f t="shared" ca="1" si="74"/>
        <v>9</v>
      </c>
      <c r="J282">
        <f t="shared" ca="1" si="69"/>
        <v>0.42913879172237934</v>
      </c>
      <c r="N282">
        <f t="shared" ca="1" si="65"/>
        <v>-0.19946165038228969</v>
      </c>
      <c r="O282">
        <f t="shared" ca="1" si="66"/>
        <v>9.1994616503822897</v>
      </c>
      <c r="P282">
        <f t="shared" ca="1" si="67"/>
        <v>14.19946165038229</v>
      </c>
      <c r="Q282">
        <f t="shared" ca="1" si="70"/>
        <v>4.1994616503822897</v>
      </c>
      <c r="R282">
        <f t="shared" ca="1" si="68"/>
        <v>1.3431012630462646</v>
      </c>
      <c r="S282">
        <f t="shared" ca="1" si="71"/>
        <v>1.1441220593129593</v>
      </c>
      <c r="T282">
        <f t="shared" ca="1" si="72"/>
        <v>92.824074178704137</v>
      </c>
    </row>
    <row r="283" spans="1:20">
      <c r="A283" s="81">
        <f t="shared" ca="1" si="64"/>
        <v>39129.666666666664</v>
      </c>
      <c r="B283">
        <f t="shared" ref="B283:I298" ca="1" si="75">INDIRECT(ADDRESS((ROW()-ROW($A$3))/6+rowoffset,B$1+MOD(ROW()-ROW($A$3),6),,,2007))</f>
        <v>8.0307693481445312</v>
      </c>
      <c r="C283">
        <f t="shared" ca="1" si="75"/>
        <v>2.4420024827122688E-2</v>
      </c>
      <c r="D283">
        <f t="shared" ca="1" si="75"/>
        <v>4.029304027557373</v>
      </c>
      <c r="E283">
        <f t="shared" ca="1" si="75"/>
        <v>-7.5702078640460968E-2</v>
      </c>
      <c r="F283">
        <f t="shared" ca="1" si="75"/>
        <v>7.5760684013366699</v>
      </c>
      <c r="G283">
        <f t="shared" ca="1" si="75"/>
        <v>0.52014654874801636</v>
      </c>
      <c r="H283">
        <f t="shared" ca="1" si="74"/>
        <v>3.6630038172006607E-2</v>
      </c>
      <c r="I283">
        <f t="shared" ca="1" si="75"/>
        <v>9</v>
      </c>
      <c r="J283">
        <f t="shared" ca="1" si="69"/>
        <v>0.60523003792920738</v>
      </c>
      <c r="N283">
        <f t="shared" ca="1" si="65"/>
        <v>-2.3326842473528426</v>
      </c>
      <c r="O283">
        <f t="shared" ca="1" si="66"/>
        <v>11.332684247352843</v>
      </c>
      <c r="P283">
        <f t="shared" ca="1" si="67"/>
        <v>16.332684247352844</v>
      </c>
      <c r="Q283">
        <f t="shared" ca="1" si="70"/>
        <v>6.3326842473528426</v>
      </c>
      <c r="R283">
        <f t="shared" ca="1" si="68"/>
        <v>-1.4652013778686523</v>
      </c>
      <c r="S283">
        <f t="shared" ca="1" si="71"/>
        <v>1.1522883499818084</v>
      </c>
      <c r="T283">
        <f t="shared" ca="1" si="72"/>
        <v>92.957746569659179</v>
      </c>
    </row>
    <row r="284" spans="1:20">
      <c r="A284" s="81">
        <f t="shared" ca="1" si="64"/>
        <v>39129.833333333336</v>
      </c>
      <c r="B284">
        <f t="shared" ca="1" si="75"/>
        <v>7.9965810775756836</v>
      </c>
      <c r="C284">
        <f t="shared" ca="1" si="75"/>
        <v>2.4420024827122688E-2</v>
      </c>
      <c r="D284">
        <f t="shared" ca="1" si="75"/>
        <v>2.5641026496887207</v>
      </c>
      <c r="E284">
        <f t="shared" ca="1" si="75"/>
        <v>-6.5934069454669952E-2</v>
      </c>
      <c r="F284">
        <f t="shared" ca="1" si="75"/>
        <v>7.5589742660522461</v>
      </c>
      <c r="G284">
        <f t="shared" ca="1" si="75"/>
        <v>0.66910868883132935</v>
      </c>
      <c r="H284">
        <f t="shared" ca="1" si="74"/>
        <v>3.9072040468454361E-2</v>
      </c>
      <c r="I284">
        <f t="shared" ca="1" si="75"/>
        <v>9</v>
      </c>
      <c r="J284">
        <f t="shared" ca="1" si="69"/>
        <v>0.4089354074696428</v>
      </c>
      <c r="N284">
        <f t="shared" ca="1" si="65"/>
        <v>4.5288254860562205E-2</v>
      </c>
      <c r="O284">
        <f t="shared" ca="1" si="66"/>
        <v>8.9547117451394378</v>
      </c>
      <c r="P284">
        <f t="shared" ca="1" si="67"/>
        <v>13.954711745139438</v>
      </c>
      <c r="Q284">
        <f t="shared" ca="1" si="70"/>
        <v>3.9547117451394378</v>
      </c>
      <c r="R284">
        <f t="shared" ca="1" si="68"/>
        <v>0.1221001148223877</v>
      </c>
      <c r="S284">
        <f t="shared" ca="1" si="71"/>
        <v>1.2336305774442666</v>
      </c>
      <c r="T284">
        <f t="shared" ca="1" si="72"/>
        <v>94.160583905030748</v>
      </c>
    </row>
    <row r="285" spans="1:20">
      <c r="A285" s="81">
        <f t="shared" ca="1" si="64"/>
        <v>39130</v>
      </c>
      <c r="B285">
        <f t="shared" ca="1" si="75"/>
        <v>7.9521365165710449</v>
      </c>
      <c r="C285">
        <f t="shared" ca="1" si="75"/>
        <v>2.4420024827122688E-2</v>
      </c>
      <c r="D285">
        <f t="shared" ca="1" si="75"/>
        <v>2.6862027645111084</v>
      </c>
      <c r="E285">
        <f t="shared" ca="1" si="75"/>
        <v>-8.5470087826251984E-2</v>
      </c>
      <c r="F285">
        <f t="shared" ca="1" si="75"/>
        <v>7.5418801307678223</v>
      </c>
      <c r="G285">
        <f t="shared" ca="1" si="75"/>
        <v>0.6080586314201355</v>
      </c>
      <c r="H285">
        <f t="shared" ca="1" si="74"/>
        <v>4.0293041616678238E-2</v>
      </c>
      <c r="I285">
        <f t="shared" ca="1" si="75"/>
        <v>9</v>
      </c>
      <c r="J285">
        <f t="shared" ca="1" si="69"/>
        <v>0.42913879172237934</v>
      </c>
      <c r="N285">
        <f t="shared" ca="1" si="65"/>
        <v>-0.19946165038228969</v>
      </c>
      <c r="O285">
        <f t="shared" ca="1" si="66"/>
        <v>9.1994616503822897</v>
      </c>
      <c r="P285">
        <f t="shared" ca="1" si="67"/>
        <v>14.19946165038229</v>
      </c>
      <c r="Q285">
        <f t="shared" ca="1" si="70"/>
        <v>4.1994616503822897</v>
      </c>
      <c r="R285">
        <f t="shared" ca="1" si="68"/>
        <v>0</v>
      </c>
      <c r="S285">
        <f t="shared" ca="1" si="71"/>
        <v>1.1787154053006654</v>
      </c>
      <c r="T285">
        <f t="shared" ca="1" si="72"/>
        <v>93.373494012810426</v>
      </c>
    </row>
    <row r="286" spans="1:20">
      <c r="A286" s="81">
        <f t="shared" ca="1" si="64"/>
        <v>39130.166666666664</v>
      </c>
      <c r="B286">
        <f t="shared" ca="1" si="75"/>
        <v>7.9282050132751465</v>
      </c>
      <c r="C286">
        <f t="shared" ca="1" si="75"/>
        <v>2.4420024827122688E-2</v>
      </c>
      <c r="D286">
        <f t="shared" ca="1" si="75"/>
        <v>2.6862027645111084</v>
      </c>
      <c r="E286">
        <f t="shared" ca="1" si="75"/>
        <v>-8.5470087826251984E-2</v>
      </c>
      <c r="F286">
        <f t="shared" ca="1" si="75"/>
        <v>7.5282049179077148</v>
      </c>
      <c r="G286">
        <f t="shared" ca="1" si="75"/>
        <v>0.49084249138832092</v>
      </c>
      <c r="H286">
        <f t="shared" ca="1" si="74"/>
        <v>3.6630038172006607E-2</v>
      </c>
      <c r="I286">
        <f t="shared" ca="1" si="75"/>
        <v>9</v>
      </c>
      <c r="J286">
        <f t="shared" ca="1" si="69"/>
        <v>0.42913879172237934</v>
      </c>
      <c r="N286">
        <f t="shared" ca="1" si="65"/>
        <v>-0.19946165038228969</v>
      </c>
      <c r="O286">
        <f t="shared" ca="1" si="66"/>
        <v>9.1994616503822897</v>
      </c>
      <c r="P286">
        <f t="shared" ca="1" si="67"/>
        <v>14.19946165038229</v>
      </c>
      <c r="Q286">
        <f t="shared" ca="1" si="70"/>
        <v>4.1994616503822897</v>
      </c>
      <c r="R286">
        <f t="shared" ca="1" si="68"/>
        <v>-0.1221001148223877</v>
      </c>
      <c r="S286">
        <f t="shared" ca="1" si="71"/>
        <v>1.1271047805657901</v>
      </c>
      <c r="T286">
        <f t="shared" ca="1" si="72"/>
        <v>92.537313126986916</v>
      </c>
    </row>
    <row r="287" spans="1:20">
      <c r="A287" s="81">
        <f t="shared" ca="1" si="64"/>
        <v>39130.333333333336</v>
      </c>
      <c r="B287">
        <f t="shared" ca="1" si="75"/>
        <v>7.904273509979248</v>
      </c>
      <c r="C287">
        <f t="shared" ca="1" si="75"/>
        <v>2.4420024827122688E-2</v>
      </c>
      <c r="D287">
        <f t="shared" ca="1" si="75"/>
        <v>2.5641026496887207</v>
      </c>
      <c r="E287">
        <f t="shared" ca="1" si="75"/>
        <v>-0.13431014120578766</v>
      </c>
      <c r="F287">
        <f t="shared" ca="1" si="75"/>
        <v>7.5658121109008789</v>
      </c>
      <c r="G287">
        <f t="shared" ca="1" si="75"/>
        <v>0.36874237656593323</v>
      </c>
      <c r="H287">
        <f t="shared" ca="1" si="74"/>
        <v>3.540903702378273E-2</v>
      </c>
      <c r="I287">
        <f t="shared" ca="1" si="75"/>
        <v>9</v>
      </c>
      <c r="J287">
        <f t="shared" ca="1" si="69"/>
        <v>0.4089354074696428</v>
      </c>
      <c r="N287">
        <f t="shared" ca="1" si="65"/>
        <v>4.5288254860562205E-2</v>
      </c>
      <c r="O287">
        <f t="shared" ca="1" si="66"/>
        <v>8.9547117451394378</v>
      </c>
      <c r="P287">
        <f t="shared" ca="1" si="67"/>
        <v>13.954711745139438</v>
      </c>
      <c r="Q287">
        <f t="shared" ca="1" si="70"/>
        <v>3.9547117451394378</v>
      </c>
      <c r="R287">
        <f t="shared" ca="1" si="68"/>
        <v>0.73260068893432617</v>
      </c>
      <c r="S287">
        <f t="shared" ca="1" si="71"/>
        <v>1.0176089344675736</v>
      </c>
      <c r="T287">
        <f t="shared" ca="1" si="72"/>
        <v>90.397350759209147</v>
      </c>
    </row>
    <row r="288" spans="1:20">
      <c r="A288" s="81">
        <f t="shared" ca="1" si="64"/>
        <v>39130.5</v>
      </c>
      <c r="B288">
        <f t="shared" ca="1" si="75"/>
        <v>7.9521365165710449</v>
      </c>
      <c r="C288">
        <f t="shared" ca="1" si="75"/>
        <v>2.4420024827122688E-2</v>
      </c>
      <c r="D288">
        <f t="shared" ca="1" si="75"/>
        <v>3.2967033386230469</v>
      </c>
      <c r="E288">
        <f t="shared" ca="1" si="75"/>
        <v>-0.11965811997652054</v>
      </c>
      <c r="F288">
        <f t="shared" ca="1" si="75"/>
        <v>7.5829057693481445</v>
      </c>
      <c r="G288">
        <f t="shared" ca="1" si="75"/>
        <v>0.40781441330909729</v>
      </c>
      <c r="H288">
        <f t="shared" ca="1" si="74"/>
        <v>3.6630038172006607E-2</v>
      </c>
      <c r="I288">
        <f t="shared" ca="1" si="75"/>
        <v>9</v>
      </c>
      <c r="J288">
        <f t="shared" ca="1" si="69"/>
        <v>0.51807986792090877</v>
      </c>
      <c r="N288">
        <f t="shared" ca="1" si="65"/>
        <v>-1.276920738398136</v>
      </c>
      <c r="O288">
        <f t="shared" ca="1" si="66"/>
        <v>10.276920738398136</v>
      </c>
      <c r="P288">
        <f t="shared" ca="1" si="67"/>
        <v>15.276920738398136</v>
      </c>
      <c r="Q288">
        <f t="shared" ca="1" si="70"/>
        <v>5.276920738398136</v>
      </c>
      <c r="R288">
        <f t="shared" ca="1" si="68"/>
        <v>0.97680091857910156</v>
      </c>
      <c r="S288">
        <f t="shared" ca="1" si="71"/>
        <v>1.0466251996614062</v>
      </c>
      <c r="T288">
        <f t="shared" ca="1" si="72"/>
        <v>91.017963814769985</v>
      </c>
    </row>
    <row r="289" spans="1:20">
      <c r="A289" s="81">
        <f t="shared" ca="1" si="64"/>
        <v>39130.666666666664</v>
      </c>
      <c r="B289">
        <f t="shared" ca="1" si="75"/>
        <v>8.0068378448486328</v>
      </c>
      <c r="C289">
        <f t="shared" ca="1" si="75"/>
        <v>2.4420024827122688E-2</v>
      </c>
      <c r="D289">
        <f t="shared" ca="1" si="75"/>
        <v>4.2735042572021484</v>
      </c>
      <c r="E289">
        <f t="shared" ca="1" si="75"/>
        <v>-0.14407815039157867</v>
      </c>
      <c r="F289">
        <f t="shared" ca="1" si="75"/>
        <v>7.634188175201416</v>
      </c>
      <c r="G289">
        <f t="shared" ca="1" si="75"/>
        <v>0.42002442479133606</v>
      </c>
      <c r="H289">
        <f t="shared" ca="1" si="75"/>
        <v>3.4188035875558853E-2</v>
      </c>
      <c r="I289">
        <f t="shared" ca="1" si="75"/>
        <v>9</v>
      </c>
      <c r="J289">
        <f t="shared" ca="1" si="69"/>
        <v>0.63078414093315516</v>
      </c>
      <c r="N289">
        <f t="shared" ca="1" si="65"/>
        <v>-2.6422543773143659</v>
      </c>
      <c r="O289">
        <f t="shared" ca="1" si="66"/>
        <v>11.642254377314366</v>
      </c>
      <c r="P289">
        <f t="shared" ca="1" si="67"/>
        <v>16.642254377314366</v>
      </c>
      <c r="Q289">
        <f t="shared" ca="1" si="70"/>
        <v>6.6422543773143659</v>
      </c>
      <c r="R289">
        <f t="shared" ca="1" si="68"/>
        <v>-1.0989010334014893</v>
      </c>
      <c r="S289">
        <f t="shared" ca="1" si="71"/>
        <v>1.0894003947213629</v>
      </c>
      <c r="T289">
        <f t="shared" ca="1" si="72"/>
        <v>91.860464806887563</v>
      </c>
    </row>
    <row r="290" spans="1:20">
      <c r="A290" s="81">
        <f t="shared" ca="1" si="64"/>
        <v>39130.833333333336</v>
      </c>
      <c r="B290">
        <f t="shared" ca="1" si="75"/>
        <v>7.9760684967041016</v>
      </c>
      <c r="C290">
        <f t="shared" ca="1" si="75"/>
        <v>2.4420024827122688E-2</v>
      </c>
      <c r="D290">
        <f t="shared" ca="1" si="75"/>
        <v>3.1746032238006592</v>
      </c>
      <c r="E290">
        <f t="shared" ca="1" si="75"/>
        <v>-0.14407815039157867</v>
      </c>
      <c r="F290">
        <f t="shared" ca="1" si="75"/>
        <v>7.6205129623413086</v>
      </c>
      <c r="G290">
        <f t="shared" ca="1" si="75"/>
        <v>0.48840048909187317</v>
      </c>
      <c r="H290">
        <f t="shared" ca="1" si="75"/>
        <v>3.9072040468454361E-2</v>
      </c>
      <c r="I290">
        <f t="shared" ca="1" si="75"/>
        <v>9</v>
      </c>
      <c r="J290">
        <f t="shared" ca="1" si="69"/>
        <v>0.50168945294075118</v>
      </c>
      <c r="N290">
        <f t="shared" ca="1" si="65"/>
        <v>-1.0783622957579517</v>
      </c>
      <c r="O290">
        <f t="shared" ca="1" si="66"/>
        <v>10.078362295757952</v>
      </c>
      <c r="P290">
        <f t="shared" ca="1" si="67"/>
        <v>15.078362295757952</v>
      </c>
      <c r="Q290">
        <f t="shared" ca="1" si="70"/>
        <v>5.0783622957579517</v>
      </c>
      <c r="R290">
        <f t="shared" ca="1" si="68"/>
        <v>-0.36630034446716309</v>
      </c>
      <c r="S290">
        <f t="shared" ca="1" si="71"/>
        <v>1.0969099981013792</v>
      </c>
      <c r="T290">
        <f t="shared" ca="1" si="72"/>
        <v>91.999999725408856</v>
      </c>
    </row>
    <row r="291" spans="1:20">
      <c r="A291" s="81">
        <f t="shared" ca="1" si="64"/>
        <v>39131</v>
      </c>
      <c r="B291">
        <f t="shared" ca="1" si="75"/>
        <v>7.9384613037109375</v>
      </c>
      <c r="C291">
        <f t="shared" ca="1" si="75"/>
        <v>2.4420024827122688E-2</v>
      </c>
      <c r="D291">
        <f t="shared" ca="1" si="75"/>
        <v>2.8083028793334961</v>
      </c>
      <c r="E291">
        <f t="shared" ca="1" si="75"/>
        <v>-0.15384615957736969</v>
      </c>
      <c r="F291">
        <f t="shared" ca="1" si="75"/>
        <v>7.5829057693481445</v>
      </c>
      <c r="G291">
        <f t="shared" ca="1" si="75"/>
        <v>0.53235656023025513</v>
      </c>
      <c r="H291">
        <f t="shared" ca="1" si="75"/>
        <v>3.4188035875558853E-2</v>
      </c>
      <c r="I291">
        <f t="shared" ca="1" si="75"/>
        <v>9</v>
      </c>
      <c r="J291">
        <f t="shared" ca="1" si="69"/>
        <v>0.44844394524182862</v>
      </c>
      <c r="N291">
        <f t="shared" ca="1" si="65"/>
        <v>-0.43333011694594958</v>
      </c>
      <c r="O291">
        <f t="shared" ca="1" si="66"/>
        <v>9.4333301169459496</v>
      </c>
      <c r="P291">
        <f t="shared" ca="1" si="67"/>
        <v>14.43333011694595</v>
      </c>
      <c r="Q291">
        <f t="shared" ca="1" si="70"/>
        <v>4.4333301169459496</v>
      </c>
      <c r="R291">
        <f t="shared" ca="1" si="68"/>
        <v>-0.36630034446716309</v>
      </c>
      <c r="S291">
        <f t="shared" ca="1" si="71"/>
        <v>1.1923284592288288</v>
      </c>
      <c r="T291">
        <f t="shared" ca="1" si="72"/>
        <v>93.577981670635964</v>
      </c>
    </row>
    <row r="292" spans="1:20">
      <c r="A292" s="81">
        <f t="shared" ca="1" si="64"/>
        <v>39131.166666666664</v>
      </c>
      <c r="B292">
        <f t="shared" ca="1" si="75"/>
        <v>7.9008545875549316</v>
      </c>
      <c r="C292">
        <f t="shared" ca="1" si="75"/>
        <v>2.4420024827122688E-2</v>
      </c>
      <c r="D292">
        <f t="shared" ca="1" si="75"/>
        <v>2.442002534866333</v>
      </c>
      <c r="E292">
        <f t="shared" ca="1" si="75"/>
        <v>-0.14896215498447418</v>
      </c>
      <c r="F292">
        <f t="shared" ca="1" si="75"/>
        <v>7.5555553436279297</v>
      </c>
      <c r="G292">
        <f t="shared" ca="1" si="75"/>
        <v>0.50305253267288208</v>
      </c>
      <c r="H292">
        <f t="shared" ca="1" si="75"/>
        <v>3.6630038172006607E-2</v>
      </c>
      <c r="I292">
        <f t="shared" ca="1" si="75"/>
        <v>9</v>
      </c>
      <c r="J292">
        <f t="shared" ca="1" si="69"/>
        <v>0.38774611041881019</v>
      </c>
      <c r="N292">
        <f t="shared" ca="1" si="65"/>
        <v>0.30198180582598688</v>
      </c>
      <c r="O292">
        <f t="shared" ca="1" si="66"/>
        <v>8.6980181941740131</v>
      </c>
      <c r="P292">
        <f t="shared" ca="1" si="67"/>
        <v>13.698018194174013</v>
      </c>
      <c r="Q292">
        <f t="shared" ca="1" si="70"/>
        <v>3.6980181941740131</v>
      </c>
      <c r="R292">
        <f t="shared" ca="1" si="68"/>
        <v>0.1221001148223877</v>
      </c>
      <c r="S292">
        <f t="shared" ca="1" si="71"/>
        <v>1.1377759686033249</v>
      </c>
      <c r="T292">
        <f t="shared" ca="1" si="72"/>
        <v>92.718446724166313</v>
      </c>
    </row>
    <row r="293" spans="1:20">
      <c r="A293" s="81">
        <f t="shared" ca="1" si="64"/>
        <v>39131.333333333336</v>
      </c>
      <c r="B293">
        <f t="shared" ref="B293:I308" ca="1" si="76">INDIRECT(ADDRESS((ROW()-ROW($A$3))/6+rowoffset,B$1+MOD(ROW()-ROW($A$3),6),,,2007))</f>
        <v>7.904273509979248</v>
      </c>
      <c r="C293">
        <f t="shared" ca="1" si="76"/>
        <v>2.4420024827122688E-2</v>
      </c>
      <c r="D293">
        <f t="shared" ca="1" si="76"/>
        <v>2.5641026496887207</v>
      </c>
      <c r="E293">
        <f t="shared" ca="1" si="76"/>
        <v>-0.14407815039157867</v>
      </c>
      <c r="F293">
        <f t="shared" ca="1" si="76"/>
        <v>7.5555553436279297</v>
      </c>
      <c r="G293">
        <f t="shared" ca="1" si="76"/>
        <v>0.48351648449897766</v>
      </c>
      <c r="H293">
        <f t="shared" ca="1" si="75"/>
        <v>3.9072040468454361E-2</v>
      </c>
      <c r="I293">
        <f t="shared" ca="1" si="76"/>
        <v>9</v>
      </c>
      <c r="J293">
        <f t="shared" ca="1" si="69"/>
        <v>0.4089354074696428</v>
      </c>
      <c r="N293">
        <f t="shared" ca="1" si="65"/>
        <v>4.5288254860562205E-2</v>
      </c>
      <c r="O293">
        <f t="shared" ca="1" si="66"/>
        <v>8.9547117451394378</v>
      </c>
      <c r="P293">
        <f t="shared" ca="1" si="67"/>
        <v>13.954711745139438</v>
      </c>
      <c r="Q293">
        <f t="shared" ca="1" si="70"/>
        <v>3.9547117451394378</v>
      </c>
      <c r="R293">
        <f t="shared" ca="1" si="68"/>
        <v>0.61050057411193848</v>
      </c>
      <c r="S293">
        <f t="shared" ca="1" si="71"/>
        <v>1.0925451929666135</v>
      </c>
      <c r="T293">
        <f t="shared" ca="1" si="72"/>
        <v>91.91919164680786</v>
      </c>
    </row>
    <row r="294" spans="1:20">
      <c r="A294" s="81">
        <f t="shared" ca="1" si="64"/>
        <v>39131.5</v>
      </c>
      <c r="B294">
        <f t="shared" ca="1" si="76"/>
        <v>7.9521365165710449</v>
      </c>
      <c r="C294">
        <f t="shared" ca="1" si="76"/>
        <v>2.4420024827122688E-2</v>
      </c>
      <c r="D294">
        <f t="shared" ca="1" si="76"/>
        <v>3.1746032238006592</v>
      </c>
      <c r="E294">
        <f t="shared" ca="1" si="76"/>
        <v>-0.12942613661289215</v>
      </c>
      <c r="F294">
        <f t="shared" ca="1" si="76"/>
        <v>7.5931625366210938</v>
      </c>
      <c r="G294">
        <f t="shared" ca="1" si="76"/>
        <v>0.43467643857002258</v>
      </c>
      <c r="H294">
        <f t="shared" ca="1" si="75"/>
        <v>4.0293041616678238E-2</v>
      </c>
      <c r="I294">
        <f t="shared" ca="1" si="76"/>
        <v>9</v>
      </c>
      <c r="J294">
        <f t="shared" ca="1" si="69"/>
        <v>0.50168945294075118</v>
      </c>
      <c r="N294">
        <f t="shared" ca="1" si="65"/>
        <v>-1.0783622957579517</v>
      </c>
      <c r="O294">
        <f t="shared" ca="1" si="66"/>
        <v>10.078362295757952</v>
      </c>
      <c r="P294">
        <f t="shared" ca="1" si="67"/>
        <v>15.078362295757952</v>
      </c>
      <c r="Q294">
        <f t="shared" ca="1" si="70"/>
        <v>5.0783622957579517</v>
      </c>
      <c r="R294">
        <f t="shared" ca="1" si="68"/>
        <v>0.1221001148223877</v>
      </c>
      <c r="S294">
        <f t="shared" ca="1" si="71"/>
        <v>1.0329360477184562</v>
      </c>
      <c r="T294">
        <f t="shared" ca="1" si="72"/>
        <v>90.730336857173043</v>
      </c>
    </row>
    <row r="295" spans="1:20">
      <c r="A295" s="81">
        <f t="shared" ca="1" si="64"/>
        <v>39131.666666666664</v>
      </c>
      <c r="B295">
        <f t="shared" ca="1" si="76"/>
        <v>7.9487180709838867</v>
      </c>
      <c r="C295">
        <f t="shared" ca="1" si="76"/>
        <v>2.4420024827122688E-2</v>
      </c>
      <c r="D295">
        <f t="shared" ca="1" si="76"/>
        <v>3.2967033386230469</v>
      </c>
      <c r="E295">
        <f t="shared" ca="1" si="76"/>
        <v>-0.12942613661289215</v>
      </c>
      <c r="F295">
        <f t="shared" ca="1" si="76"/>
        <v>7.6102561950683594</v>
      </c>
      <c r="G295">
        <f t="shared" ca="1" si="76"/>
        <v>0.42490842938423157</v>
      </c>
      <c r="H295">
        <f t="shared" ca="1" si="75"/>
        <v>3.9072040468454361E-2</v>
      </c>
      <c r="I295">
        <f t="shared" ca="1" si="76"/>
        <v>9</v>
      </c>
      <c r="J295">
        <f t="shared" ca="1" si="69"/>
        <v>0.51807986792090877</v>
      </c>
      <c r="N295">
        <f t="shared" ca="1" si="65"/>
        <v>-1.276920738398136</v>
      </c>
      <c r="O295">
        <f t="shared" ca="1" si="66"/>
        <v>10.276920738398136</v>
      </c>
      <c r="P295">
        <f t="shared" ca="1" si="67"/>
        <v>15.276920738398136</v>
      </c>
      <c r="Q295">
        <f t="shared" ca="1" si="70"/>
        <v>5.276920738398136</v>
      </c>
      <c r="R295">
        <f t="shared" ca="1" si="68"/>
        <v>-0.73260068893432617</v>
      </c>
      <c r="S295">
        <f t="shared" ca="1" si="71"/>
        <v>1.0364292546798815</v>
      </c>
      <c r="T295">
        <f t="shared" ca="1" si="72"/>
        <v>90.804597469370819</v>
      </c>
    </row>
    <row r="296" spans="1:20">
      <c r="A296" s="81">
        <f t="shared" ca="1" si="64"/>
        <v>39131.833333333336</v>
      </c>
      <c r="B296">
        <f t="shared" ca="1" si="76"/>
        <v>7.9829058647155762</v>
      </c>
      <c r="C296">
        <f t="shared" ca="1" si="76"/>
        <v>2.4420024827122688E-2</v>
      </c>
      <c r="D296">
        <f t="shared" ca="1" si="76"/>
        <v>2.5641026496887207</v>
      </c>
      <c r="E296">
        <f t="shared" ca="1" si="76"/>
        <v>-0.14407815039157867</v>
      </c>
      <c r="F296">
        <f t="shared" ca="1" si="76"/>
        <v>7.5829057693481445</v>
      </c>
      <c r="G296">
        <f t="shared" ca="1" si="76"/>
        <v>0.48595848679542542</v>
      </c>
      <c r="H296">
        <f t="shared" ca="1" si="75"/>
        <v>3.7851039320230484E-2</v>
      </c>
      <c r="I296">
        <f t="shared" ca="1" si="76"/>
        <v>9</v>
      </c>
      <c r="J296">
        <f t="shared" ca="1" si="69"/>
        <v>0.4089354074696428</v>
      </c>
      <c r="N296">
        <f t="shared" ca="1" si="65"/>
        <v>4.5288254860562205E-2</v>
      </c>
      <c r="O296">
        <f t="shared" ca="1" si="66"/>
        <v>8.9547117451394378</v>
      </c>
      <c r="P296">
        <f t="shared" ca="1" si="67"/>
        <v>13.954711745139438</v>
      </c>
      <c r="Q296">
        <f t="shared" ca="1" si="70"/>
        <v>3.9547117451394378</v>
      </c>
      <c r="R296">
        <f t="shared" ca="1" si="68"/>
        <v>0</v>
      </c>
      <c r="S296">
        <f t="shared" ca="1" si="71"/>
        <v>1.1085213621301837</v>
      </c>
      <c r="T296">
        <f t="shared" ca="1" si="72"/>
        <v>92.211054987467548</v>
      </c>
    </row>
    <row r="297" spans="1:20">
      <c r="A297" s="81">
        <f t="shared" ca="1" si="64"/>
        <v>39132</v>
      </c>
      <c r="B297">
        <f t="shared" ca="1" si="76"/>
        <v>7.9384613037109375</v>
      </c>
      <c r="C297">
        <f t="shared" ca="1" si="76"/>
        <v>2.4420024827122688E-2</v>
      </c>
      <c r="D297">
        <f t="shared" ca="1" si="76"/>
        <v>2.5641026496887207</v>
      </c>
      <c r="E297">
        <f t="shared" ca="1" si="76"/>
        <v>-7.5702078640460968E-2</v>
      </c>
      <c r="F297">
        <f t="shared" ca="1" si="76"/>
        <v>7.5247864723205566</v>
      </c>
      <c r="G297">
        <f t="shared" ca="1" si="76"/>
        <v>0.70818072557449341</v>
      </c>
      <c r="H297">
        <f t="shared" ca="1" si="75"/>
        <v>3.7851039320230484E-2</v>
      </c>
      <c r="I297">
        <f t="shared" ca="1" si="76"/>
        <v>9</v>
      </c>
      <c r="J297">
        <f t="shared" ca="1" si="69"/>
        <v>0.4089354074696428</v>
      </c>
      <c r="N297">
        <f t="shared" ca="1" si="65"/>
        <v>4.5288254860562205E-2</v>
      </c>
      <c r="O297">
        <f t="shared" ca="1" si="66"/>
        <v>8.9547117451394378</v>
      </c>
      <c r="P297">
        <f t="shared" ca="1" si="67"/>
        <v>13.954711745139438</v>
      </c>
      <c r="Q297">
        <f t="shared" ca="1" si="70"/>
        <v>3.9547117451394378</v>
      </c>
      <c r="R297">
        <f t="shared" ca="1" si="68"/>
        <v>0.1221001148223877</v>
      </c>
      <c r="S297">
        <f t="shared" ca="1" si="71"/>
        <v>1.2720662935382758</v>
      </c>
      <c r="T297">
        <f t="shared" ca="1" si="72"/>
        <v>94.655172337608491</v>
      </c>
    </row>
    <row r="298" spans="1:20">
      <c r="A298" s="81">
        <f t="shared" ca="1" si="64"/>
        <v>39132.166666666664</v>
      </c>
      <c r="B298">
        <f t="shared" ca="1" si="76"/>
        <v>7.9145298004150391</v>
      </c>
      <c r="C298">
        <f t="shared" ca="1" si="76"/>
        <v>2.4420024827122688E-2</v>
      </c>
      <c r="D298">
        <f t="shared" ca="1" si="76"/>
        <v>2.6862027645111084</v>
      </c>
      <c r="E298">
        <f t="shared" ca="1" si="76"/>
        <v>-9.5238097012042999E-2</v>
      </c>
      <c r="F298">
        <f t="shared" ca="1" si="76"/>
        <v>7.5076923370361328</v>
      </c>
      <c r="G298">
        <f t="shared" ca="1" si="76"/>
        <v>0.47374847531318665</v>
      </c>
      <c r="H298">
        <f t="shared" ca="1" si="75"/>
        <v>3.9072040468454361E-2</v>
      </c>
      <c r="I298">
        <f t="shared" ca="1" si="76"/>
        <v>9</v>
      </c>
      <c r="J298">
        <f t="shared" ca="1" si="69"/>
        <v>0.42913879172237934</v>
      </c>
      <c r="N298">
        <f t="shared" ca="1" si="65"/>
        <v>-0.19946165038228969</v>
      </c>
      <c r="O298">
        <f t="shared" ca="1" si="66"/>
        <v>9.1994616503822897</v>
      </c>
      <c r="P298">
        <f t="shared" ca="1" si="67"/>
        <v>14.19946165038229</v>
      </c>
      <c r="Q298">
        <f t="shared" ca="1" si="70"/>
        <v>4.1994616503822897</v>
      </c>
      <c r="R298">
        <f t="shared" ca="1" si="68"/>
        <v>-0.1221001148223877</v>
      </c>
      <c r="S298">
        <f t="shared" ca="1" si="71"/>
        <v>1.083681733187235</v>
      </c>
      <c r="T298">
        <f t="shared" ca="1" si="72"/>
        <v>91.752577052068702</v>
      </c>
    </row>
    <row r="299" spans="1:20">
      <c r="A299" s="81">
        <f t="shared" ca="1" si="64"/>
        <v>39132.333333333336</v>
      </c>
      <c r="B299">
        <f t="shared" ca="1" si="76"/>
        <v>7.8837604522705078</v>
      </c>
      <c r="C299">
        <f t="shared" ca="1" si="76"/>
        <v>2.4420024827122688E-2</v>
      </c>
      <c r="D299">
        <f t="shared" ca="1" si="76"/>
        <v>2.5641026496887207</v>
      </c>
      <c r="E299">
        <f t="shared" ca="1" si="76"/>
        <v>-7.5702078640460968E-2</v>
      </c>
      <c r="F299">
        <f t="shared" ca="1" si="76"/>
        <v>7.5145297050476074</v>
      </c>
      <c r="G299">
        <f t="shared" ca="1" si="76"/>
        <v>0.45421245694160461</v>
      </c>
      <c r="H299">
        <f t="shared" ca="1" si="76"/>
        <v>3.6630038172006607E-2</v>
      </c>
      <c r="I299">
        <f t="shared" ca="1" si="76"/>
        <v>9</v>
      </c>
      <c r="J299">
        <f t="shared" ca="1" si="69"/>
        <v>0.4089354074696428</v>
      </c>
      <c r="N299">
        <f t="shared" ca="1" si="65"/>
        <v>4.5288254860562205E-2</v>
      </c>
      <c r="O299">
        <f t="shared" ca="1" si="66"/>
        <v>8.9547117451394378</v>
      </c>
      <c r="P299">
        <f t="shared" ca="1" si="67"/>
        <v>13.954711745139438</v>
      </c>
      <c r="Q299">
        <f t="shared" ca="1" si="70"/>
        <v>3.9547117451394378</v>
      </c>
      <c r="R299">
        <f t="shared" ca="1" si="68"/>
        <v>0.1221001148223877</v>
      </c>
      <c r="S299">
        <f t="shared" ca="1" si="71"/>
        <v>1.093421669489743</v>
      </c>
      <c r="T299">
        <f t="shared" ca="1" si="72"/>
        <v>91.935483579941561</v>
      </c>
    </row>
    <row r="300" spans="1:20">
      <c r="A300" s="81">
        <f t="shared" ca="1" si="64"/>
        <v>39132.5</v>
      </c>
      <c r="B300">
        <f t="shared" ca="1" si="76"/>
        <v>7.9555554389953613</v>
      </c>
      <c r="C300">
        <f t="shared" ca="1" si="76"/>
        <v>0</v>
      </c>
      <c r="D300">
        <f t="shared" ca="1" si="76"/>
        <v>2.6862027645111084</v>
      </c>
      <c r="E300">
        <f t="shared" ca="1" si="76"/>
        <v>-7.5702078640460968E-2</v>
      </c>
      <c r="F300">
        <f t="shared" ca="1" si="76"/>
        <v>7.5179486274719238</v>
      </c>
      <c r="G300">
        <f t="shared" ca="1" si="76"/>
        <v>0.46886447072029114</v>
      </c>
      <c r="H300">
        <f t="shared" ca="1" si="76"/>
        <v>3.7851039320230484E-2</v>
      </c>
      <c r="I300">
        <f t="shared" ca="1" si="76"/>
        <v>9</v>
      </c>
      <c r="J300">
        <f t="shared" ca="1" si="69"/>
        <v>0.42913879172237934</v>
      </c>
      <c r="N300">
        <f t="shared" ca="1" si="65"/>
        <v>-0.19946165038228969</v>
      </c>
      <c r="O300">
        <f t="shared" ca="1" si="66"/>
        <v>9.1994616503822897</v>
      </c>
      <c r="P300">
        <f t="shared" ca="1" si="67"/>
        <v>14.19946165038229</v>
      </c>
      <c r="Q300">
        <f t="shared" ca="1" si="70"/>
        <v>4.1994616503822897</v>
      </c>
      <c r="R300">
        <f t="shared" ca="1" si="68"/>
        <v>0.73260068893432617</v>
      </c>
      <c r="S300">
        <f t="shared" ca="1" si="71"/>
        <v>1.0929695153950554</v>
      </c>
      <c r="T300">
        <f t="shared" ca="1" si="72"/>
        <v>91.927083051935682</v>
      </c>
    </row>
    <row r="301" spans="1:20">
      <c r="A301" s="81">
        <f t="shared" ca="1" si="64"/>
        <v>39132.666666666664</v>
      </c>
      <c r="B301">
        <f t="shared" ca="1" si="76"/>
        <v>8.0136756896972656</v>
      </c>
      <c r="C301">
        <f t="shared" ca="1" si="76"/>
        <v>0</v>
      </c>
      <c r="D301">
        <f t="shared" ca="1" si="76"/>
        <v>3.4188034534454346</v>
      </c>
      <c r="E301">
        <f t="shared" ca="1" si="76"/>
        <v>-7.5702078640460968E-2</v>
      </c>
      <c r="F301">
        <f t="shared" ca="1" si="76"/>
        <v>7.5794873237609863</v>
      </c>
      <c r="G301">
        <f t="shared" ca="1" si="76"/>
        <v>0.50549453496932983</v>
      </c>
      <c r="H301">
        <f t="shared" ca="1" si="76"/>
        <v>3.6630038172006607E-2</v>
      </c>
      <c r="I301">
        <f t="shared" ca="1" si="76"/>
        <v>9</v>
      </c>
      <c r="J301">
        <f t="shared" ca="1" si="69"/>
        <v>0.53387413398241534</v>
      </c>
      <c r="N301">
        <f t="shared" ca="1" si="65"/>
        <v>-1.4682572527947535</v>
      </c>
      <c r="O301">
        <f t="shared" ca="1" si="66"/>
        <v>10.468257252794753</v>
      </c>
      <c r="P301">
        <f t="shared" ca="1" si="67"/>
        <v>15.468257252794753</v>
      </c>
      <c r="Q301">
        <f t="shared" ca="1" si="70"/>
        <v>5.4682572527947535</v>
      </c>
      <c r="R301">
        <f t="shared" ca="1" si="68"/>
        <v>-0.73260068893432617</v>
      </c>
      <c r="S301">
        <f t="shared" ca="1" si="71"/>
        <v>1.1398790934425009</v>
      </c>
      <c r="T301">
        <f t="shared" ca="1" si="72"/>
        <v>92.753623305892106</v>
      </c>
    </row>
    <row r="302" spans="1:20">
      <c r="A302" s="81">
        <f t="shared" ca="1" si="64"/>
        <v>39132.833333333336</v>
      </c>
      <c r="B302">
        <f t="shared" ca="1" si="76"/>
        <v>7.9863247871398926</v>
      </c>
      <c r="C302">
        <f t="shared" ca="1" si="76"/>
        <v>0</v>
      </c>
      <c r="D302">
        <f t="shared" ca="1" si="76"/>
        <v>2.6862027645111084</v>
      </c>
      <c r="E302">
        <f t="shared" ca="1" si="76"/>
        <v>-9.0354092419147491E-2</v>
      </c>
      <c r="F302">
        <f t="shared" ca="1" si="76"/>
        <v>7.5555553436279297</v>
      </c>
      <c r="G302">
        <f t="shared" ca="1" si="76"/>
        <v>0.52258855104446411</v>
      </c>
      <c r="H302">
        <f t="shared" ca="1" si="76"/>
        <v>3.6630038172006607E-2</v>
      </c>
      <c r="I302">
        <f t="shared" ca="1" si="76"/>
        <v>9</v>
      </c>
      <c r="J302">
        <f t="shared" ca="1" si="69"/>
        <v>0.42913879172237934</v>
      </c>
      <c r="N302">
        <f t="shared" ca="1" si="65"/>
        <v>-0.19946165038228969</v>
      </c>
      <c r="O302">
        <f t="shared" ca="1" si="66"/>
        <v>9.1994616503822897</v>
      </c>
      <c r="P302">
        <f t="shared" ca="1" si="67"/>
        <v>14.19946165038229</v>
      </c>
      <c r="Q302">
        <f t="shared" ca="1" si="70"/>
        <v>4.1994616503822897</v>
      </c>
      <c r="R302">
        <f t="shared" ca="1" si="68"/>
        <v>0</v>
      </c>
      <c r="S302">
        <f t="shared" ca="1" si="71"/>
        <v>1.1543225196597069</v>
      </c>
      <c r="T302">
        <f t="shared" ca="1" si="72"/>
        <v>92.990654292215837</v>
      </c>
    </row>
    <row r="303" spans="1:20">
      <c r="A303" s="81">
        <f t="shared" ca="1" si="64"/>
        <v>39133</v>
      </c>
      <c r="B303">
        <f t="shared" ref="B303:I318" ca="1" si="77">INDIRECT(ADDRESS((ROW()-ROW($A$3))/6+rowoffset,B$1+MOD(ROW()-ROW($A$3),6),,,2007))</f>
        <v>7.9384613037109375</v>
      </c>
      <c r="C303">
        <f t="shared" ca="1" si="77"/>
        <v>0</v>
      </c>
      <c r="D303">
        <f t="shared" ca="1" si="77"/>
        <v>2.6862027645111084</v>
      </c>
      <c r="E303">
        <f t="shared" ca="1" si="77"/>
        <v>-9.0354092419147491E-2</v>
      </c>
      <c r="F303">
        <f t="shared" ca="1" si="77"/>
        <v>7.5452990531921387</v>
      </c>
      <c r="G303">
        <f t="shared" ca="1" si="77"/>
        <v>0.53235656023025513</v>
      </c>
      <c r="H303">
        <f t="shared" ca="1" si="76"/>
        <v>3.7851039320230484E-2</v>
      </c>
      <c r="I303">
        <f t="shared" ca="1" si="77"/>
        <v>9</v>
      </c>
      <c r="J303">
        <f t="shared" ca="1" si="69"/>
        <v>0.42913879172237934</v>
      </c>
      <c r="N303">
        <f t="shared" ca="1" si="65"/>
        <v>-0.19946165038228969</v>
      </c>
      <c r="O303">
        <f t="shared" ca="1" si="66"/>
        <v>9.1994616503822897</v>
      </c>
      <c r="P303">
        <f t="shared" ca="1" si="67"/>
        <v>14.19946165038229</v>
      </c>
      <c r="Q303">
        <f t="shared" ca="1" si="70"/>
        <v>4.1994616503822897</v>
      </c>
      <c r="R303">
        <f t="shared" ca="1" si="68"/>
        <v>0</v>
      </c>
      <c r="S303">
        <f t="shared" ca="1" si="71"/>
        <v>1.1481248013163996</v>
      </c>
      <c r="T303">
        <f t="shared" ca="1" si="72"/>
        <v>92.889908353179848</v>
      </c>
    </row>
    <row r="304" spans="1:20">
      <c r="A304" s="81">
        <f t="shared" ca="1" si="64"/>
        <v>39133.166666666664</v>
      </c>
      <c r="B304">
        <f t="shared" ca="1" si="77"/>
        <v>7.9111108779907227</v>
      </c>
      <c r="C304">
        <f t="shared" ca="1" si="77"/>
        <v>0</v>
      </c>
      <c r="D304">
        <f t="shared" ca="1" si="77"/>
        <v>2.6862027645111084</v>
      </c>
      <c r="E304">
        <f t="shared" ca="1" si="77"/>
        <v>-9.0354092419147491E-2</v>
      </c>
      <c r="F304">
        <f t="shared" ca="1" si="77"/>
        <v>7.4974360466003418</v>
      </c>
      <c r="G304">
        <f t="shared" ca="1" si="77"/>
        <v>0.53968256711959839</v>
      </c>
      <c r="H304">
        <f t="shared" ca="1" si="76"/>
        <v>3.9072040468454361E-2</v>
      </c>
      <c r="I304">
        <f t="shared" ca="1" si="77"/>
        <v>9</v>
      </c>
      <c r="J304">
        <f t="shared" ca="1" si="69"/>
        <v>0.42913879172237934</v>
      </c>
      <c r="N304">
        <f t="shared" ca="1" si="65"/>
        <v>-0.19946165038228969</v>
      </c>
      <c r="O304">
        <f t="shared" ca="1" si="66"/>
        <v>9.1994616503822897</v>
      </c>
      <c r="P304">
        <f t="shared" ca="1" si="67"/>
        <v>14.19946165038229</v>
      </c>
      <c r="Q304">
        <f t="shared" ca="1" si="70"/>
        <v>4.1994616503822897</v>
      </c>
      <c r="R304">
        <f t="shared" ca="1" si="68"/>
        <v>0.24420022964477539</v>
      </c>
      <c r="S304">
        <f t="shared" ca="1" si="71"/>
        <v>1.1402722975869246</v>
      </c>
      <c r="T304">
        <f t="shared" ca="1" si="72"/>
        <v>92.760181104794583</v>
      </c>
    </row>
    <row r="305" spans="1:20">
      <c r="A305" s="81">
        <f t="shared" ca="1" si="64"/>
        <v>39133.333333333336</v>
      </c>
      <c r="B305">
        <f t="shared" ca="1" si="77"/>
        <v>7.894017219543457</v>
      </c>
      <c r="C305">
        <f t="shared" ca="1" si="77"/>
        <v>0</v>
      </c>
      <c r="D305">
        <f t="shared" ca="1" si="77"/>
        <v>2.9304029941558838</v>
      </c>
      <c r="E305">
        <f t="shared" ca="1" si="77"/>
        <v>-8.0586083233356476E-2</v>
      </c>
      <c r="F305">
        <f t="shared" ca="1" si="77"/>
        <v>7.5076923370361328</v>
      </c>
      <c r="G305">
        <f t="shared" ca="1" si="77"/>
        <v>0.52991455793380737</v>
      </c>
      <c r="H305">
        <f t="shared" ca="1" si="76"/>
        <v>3.540903702378273E-2</v>
      </c>
      <c r="I305">
        <f t="shared" ca="1" si="77"/>
        <v>9</v>
      </c>
      <c r="J305">
        <f t="shared" ca="1" si="69"/>
        <v>0.46692734939956587</v>
      </c>
      <c r="N305">
        <f t="shared" ca="1" si="65"/>
        <v>-0.65724366328949202</v>
      </c>
      <c r="O305">
        <f t="shared" ca="1" si="66"/>
        <v>9.657243663289492</v>
      </c>
      <c r="P305">
        <f t="shared" ca="1" si="67"/>
        <v>14.657243663289492</v>
      </c>
      <c r="Q305">
        <f t="shared" ca="1" si="70"/>
        <v>4.657243663289492</v>
      </c>
      <c r="R305">
        <f t="shared" ca="1" si="68"/>
        <v>0.36630034446716309</v>
      </c>
      <c r="S305">
        <f t="shared" ca="1" si="71"/>
        <v>1.1750917347719161</v>
      </c>
      <c r="T305">
        <f t="shared" ca="1" si="72"/>
        <v>93.317972398824764</v>
      </c>
    </row>
    <row r="306" spans="1:20">
      <c r="A306" s="81">
        <f t="shared" ca="1" si="64"/>
        <v>39133.5</v>
      </c>
      <c r="B306">
        <f t="shared" ca="1" si="77"/>
        <v>7.9623932838439941</v>
      </c>
      <c r="C306">
        <f t="shared" ca="1" si="77"/>
        <v>0</v>
      </c>
      <c r="D306">
        <f t="shared" ca="1" si="77"/>
        <v>3.2967033386230469</v>
      </c>
      <c r="E306">
        <f t="shared" ca="1" si="77"/>
        <v>-9.0354092419147491E-2</v>
      </c>
      <c r="F306">
        <f t="shared" ca="1" si="77"/>
        <v>7.5452990531921387</v>
      </c>
      <c r="G306">
        <f t="shared" ca="1" si="77"/>
        <v>0.52503055334091187</v>
      </c>
      <c r="H306">
        <f t="shared" ca="1" si="76"/>
        <v>3.6630038172006607E-2</v>
      </c>
      <c r="I306">
        <f t="shared" ca="1" si="77"/>
        <v>9</v>
      </c>
      <c r="J306">
        <f t="shared" ca="1" si="69"/>
        <v>0.51807986792090877</v>
      </c>
      <c r="N306">
        <f t="shared" ca="1" si="65"/>
        <v>-1.276920738398136</v>
      </c>
      <c r="O306">
        <f t="shared" ca="1" si="66"/>
        <v>10.276920738398136</v>
      </c>
      <c r="P306">
        <f t="shared" ca="1" si="67"/>
        <v>15.276920738398136</v>
      </c>
      <c r="Q306">
        <f t="shared" ca="1" si="70"/>
        <v>5.276920738398136</v>
      </c>
      <c r="R306">
        <f t="shared" ca="1" si="68"/>
        <v>0.73260068893432617</v>
      </c>
      <c r="S306">
        <f t="shared" ca="1" si="71"/>
        <v>1.15634720599573</v>
      </c>
      <c r="T306">
        <f t="shared" ca="1" si="72"/>
        <v>93.023255896457883</v>
      </c>
    </row>
    <row r="307" spans="1:20">
      <c r="A307" s="81">
        <f t="shared" ca="1" si="64"/>
        <v>39133.666666666664</v>
      </c>
      <c r="B307">
        <f t="shared" ca="1" si="77"/>
        <v>8.0752134323120117</v>
      </c>
      <c r="C307">
        <f t="shared" ca="1" si="77"/>
        <v>0</v>
      </c>
      <c r="D307">
        <f t="shared" ca="1" si="77"/>
        <v>4.029304027557373</v>
      </c>
      <c r="E307">
        <f t="shared" ca="1" si="77"/>
        <v>-9.5238097012042999E-2</v>
      </c>
      <c r="F307">
        <f t="shared" ca="1" si="77"/>
        <v>7.6102561950683594</v>
      </c>
      <c r="G307">
        <f t="shared" ca="1" si="77"/>
        <v>0.59096461534500122</v>
      </c>
      <c r="H307">
        <f t="shared" ca="1" si="76"/>
        <v>3.7851039320230484E-2</v>
      </c>
      <c r="I307">
        <f t="shared" ca="1" si="77"/>
        <v>9</v>
      </c>
      <c r="J307">
        <f t="shared" ca="1" si="69"/>
        <v>0.60523003792920738</v>
      </c>
      <c r="N307">
        <f t="shared" ca="1" si="65"/>
        <v>-2.3326842473528426</v>
      </c>
      <c r="O307">
        <f t="shared" ca="1" si="66"/>
        <v>11.332684247352843</v>
      </c>
      <c r="P307">
        <f t="shared" ca="1" si="67"/>
        <v>16.332684247352844</v>
      </c>
      <c r="Q307">
        <f t="shared" ca="1" si="70"/>
        <v>6.3326842473528426</v>
      </c>
      <c r="R307">
        <f t="shared" ca="1" si="68"/>
        <v>-0.61050057411193848</v>
      </c>
      <c r="S307">
        <f t="shared" ca="1" si="71"/>
        <v>1.1934836688698875</v>
      </c>
      <c r="T307">
        <f t="shared" ca="1" si="72"/>
        <v>93.595041337943172</v>
      </c>
    </row>
    <row r="308" spans="1:20">
      <c r="A308" s="81">
        <f t="shared" ca="1" si="64"/>
        <v>39133.833333333336</v>
      </c>
      <c r="B308">
        <f t="shared" ca="1" si="77"/>
        <v>8.020512580871582</v>
      </c>
      <c r="C308">
        <f t="shared" ca="1" si="77"/>
        <v>0</v>
      </c>
      <c r="D308">
        <f t="shared" ca="1" si="77"/>
        <v>3.4188034534454346</v>
      </c>
      <c r="E308">
        <f t="shared" ca="1" si="77"/>
        <v>-8.5470087826251984E-2</v>
      </c>
      <c r="F308">
        <f t="shared" ca="1" si="77"/>
        <v>7.5760684013366699</v>
      </c>
      <c r="G308">
        <f t="shared" ca="1" si="77"/>
        <v>0.63736265897750854</v>
      </c>
      <c r="H308">
        <f t="shared" ca="1" si="76"/>
        <v>4.0293041616678238E-2</v>
      </c>
      <c r="I308">
        <f t="shared" ca="1" si="77"/>
        <v>9</v>
      </c>
      <c r="J308">
        <f t="shared" ca="1" si="69"/>
        <v>0.53387413398241534</v>
      </c>
      <c r="N308">
        <f t="shared" ca="1" si="65"/>
        <v>-1.4682572527947535</v>
      </c>
      <c r="O308">
        <f t="shared" ca="1" si="66"/>
        <v>10.468257252794753</v>
      </c>
      <c r="P308">
        <f t="shared" ca="1" si="67"/>
        <v>15.468257252794753</v>
      </c>
      <c r="Q308">
        <f t="shared" ca="1" si="70"/>
        <v>5.4682572527947535</v>
      </c>
      <c r="R308">
        <f t="shared" ca="1" si="68"/>
        <v>0</v>
      </c>
      <c r="S308">
        <f t="shared" ca="1" si="71"/>
        <v>1.1991565635858996</v>
      </c>
      <c r="T308">
        <f t="shared" ca="1" si="72"/>
        <v>93.678160926258442</v>
      </c>
    </row>
    <row r="309" spans="1:20">
      <c r="A309" s="81">
        <f t="shared" ca="1" si="64"/>
        <v>39134</v>
      </c>
      <c r="B309">
        <f t="shared" ca="1" si="77"/>
        <v>7.9692306518554687</v>
      </c>
      <c r="C309">
        <f t="shared" ca="1" si="77"/>
        <v>0</v>
      </c>
      <c r="D309">
        <f t="shared" ca="1" si="77"/>
        <v>3.4188034534454346</v>
      </c>
      <c r="E309">
        <f t="shared" ca="1" si="77"/>
        <v>-8.0586083233356476E-2</v>
      </c>
      <c r="F309">
        <f t="shared" ca="1" si="77"/>
        <v>7.5521368980407715</v>
      </c>
      <c r="G309">
        <f t="shared" ca="1" si="77"/>
        <v>0.58608061075210571</v>
      </c>
      <c r="H309">
        <f t="shared" ca="1" si="77"/>
        <v>3.6630038172006607E-2</v>
      </c>
      <c r="I309">
        <f t="shared" ca="1" si="77"/>
        <v>9</v>
      </c>
      <c r="J309">
        <f t="shared" ca="1" si="69"/>
        <v>0.53387413398241534</v>
      </c>
      <c r="N309">
        <f t="shared" ca="1" si="65"/>
        <v>-1.4682572527947535</v>
      </c>
      <c r="O309">
        <f t="shared" ca="1" si="66"/>
        <v>10.468257252794753</v>
      </c>
      <c r="P309">
        <f t="shared" ca="1" si="67"/>
        <v>15.468257252794753</v>
      </c>
      <c r="Q309">
        <f t="shared" ca="1" si="70"/>
        <v>5.4682572527947535</v>
      </c>
      <c r="R309">
        <f t="shared" ca="1" si="68"/>
        <v>0</v>
      </c>
      <c r="S309">
        <f t="shared" ca="1" si="71"/>
        <v>1.2041199826559248</v>
      </c>
      <c r="T309">
        <f t="shared" ca="1" si="72"/>
        <v>93.75</v>
      </c>
    </row>
    <row r="310" spans="1:20">
      <c r="A310" s="81">
        <f t="shared" ca="1" si="64"/>
        <v>39134.166666666664</v>
      </c>
      <c r="B310">
        <f t="shared" ca="1" si="77"/>
        <v>7.9555554389953613</v>
      </c>
      <c r="C310">
        <f t="shared" ca="1" si="77"/>
        <v>0</v>
      </c>
      <c r="D310">
        <f t="shared" ca="1" si="77"/>
        <v>3.4188034534454346</v>
      </c>
      <c r="E310">
        <f t="shared" ca="1" si="77"/>
        <v>-0.14407815039157867</v>
      </c>
      <c r="F310">
        <f t="shared" ca="1" si="77"/>
        <v>7.596580982208252</v>
      </c>
      <c r="G310">
        <f t="shared" ca="1" si="77"/>
        <v>0.45665445923805237</v>
      </c>
      <c r="H310">
        <f t="shared" ca="1" si="77"/>
        <v>3.6630038172006607E-2</v>
      </c>
      <c r="I310">
        <f t="shared" ca="1" si="77"/>
        <v>9</v>
      </c>
      <c r="J310">
        <f t="shared" ca="1" si="69"/>
        <v>0.53387413398241534</v>
      </c>
      <c r="N310">
        <f t="shared" ca="1" si="65"/>
        <v>-1.4682572527947535</v>
      </c>
      <c r="O310">
        <f t="shared" ca="1" si="66"/>
        <v>10.468257252794753</v>
      </c>
      <c r="P310">
        <f t="shared" ca="1" si="67"/>
        <v>15.468257252794753</v>
      </c>
      <c r="Q310">
        <f t="shared" ca="1" si="70"/>
        <v>5.4682572527947535</v>
      </c>
      <c r="R310">
        <f t="shared" ca="1" si="68"/>
        <v>0</v>
      </c>
      <c r="S310">
        <f t="shared" ca="1" si="71"/>
        <v>1.0957503316559436</v>
      </c>
      <c r="T310">
        <f t="shared" ca="1" si="72"/>
        <v>91.978609333384071</v>
      </c>
    </row>
    <row r="311" spans="1:20">
      <c r="A311" s="81">
        <f t="shared" ca="1" si="64"/>
        <v>39134.333333333336</v>
      </c>
      <c r="B311">
        <f t="shared" ca="1" si="77"/>
        <v>7.9247860908508301</v>
      </c>
      <c r="C311">
        <f t="shared" ca="1" si="77"/>
        <v>0</v>
      </c>
      <c r="D311">
        <f t="shared" ca="1" si="77"/>
        <v>3.4188034534454346</v>
      </c>
      <c r="E311">
        <f t="shared" ca="1" si="77"/>
        <v>-0.14407815039157867</v>
      </c>
      <c r="F311">
        <f t="shared" ca="1" si="77"/>
        <v>7.5760684013366699</v>
      </c>
      <c r="G311">
        <f t="shared" ca="1" si="77"/>
        <v>0.36385837197303772</v>
      </c>
      <c r="H311">
        <f t="shared" ca="1" si="77"/>
        <v>3.7851039320230484E-2</v>
      </c>
      <c r="I311">
        <f t="shared" ca="1" si="77"/>
        <v>9</v>
      </c>
      <c r="J311">
        <f t="shared" ca="1" si="69"/>
        <v>0.53387413398241534</v>
      </c>
      <c r="N311">
        <f t="shared" ca="1" si="65"/>
        <v>-1.4682572527947535</v>
      </c>
      <c r="O311">
        <f t="shared" ca="1" si="66"/>
        <v>10.468257252794753</v>
      </c>
      <c r="P311">
        <f t="shared" ca="1" si="67"/>
        <v>15.468257252794753</v>
      </c>
      <c r="Q311">
        <f t="shared" ca="1" si="70"/>
        <v>5.4682572527947535</v>
      </c>
      <c r="R311">
        <f t="shared" ca="1" si="68"/>
        <v>-0.85470080375671387</v>
      </c>
      <c r="S311">
        <f t="shared" ca="1" si="71"/>
        <v>0.98285456307031138</v>
      </c>
      <c r="T311">
        <f t="shared" ca="1" si="72"/>
        <v>89.597315264458103</v>
      </c>
    </row>
    <row r="312" spans="1:20">
      <c r="A312" s="81">
        <f t="shared" ca="1" si="64"/>
        <v>39134.5</v>
      </c>
      <c r="B312">
        <f t="shared" ca="1" si="77"/>
        <v>8.0102567672729492</v>
      </c>
      <c r="C312">
        <f t="shared" ca="1" si="77"/>
        <v>9.7680099308490753E-2</v>
      </c>
      <c r="D312">
        <f t="shared" ca="1" si="77"/>
        <v>2.5641026496887207</v>
      </c>
      <c r="E312">
        <f t="shared" ca="1" si="77"/>
        <v>-0.13919414579868317</v>
      </c>
      <c r="F312">
        <f t="shared" ca="1" si="77"/>
        <v>7.6478633880615234</v>
      </c>
      <c r="G312">
        <f t="shared" ca="1" si="77"/>
        <v>0.37606838345527649</v>
      </c>
      <c r="H312">
        <f t="shared" ca="1" si="77"/>
        <v>3.540903702378273E-2</v>
      </c>
      <c r="I312">
        <f t="shared" ca="1" si="77"/>
        <v>9</v>
      </c>
      <c r="J312">
        <f t="shared" ca="1" si="69"/>
        <v>0.4089354074696428</v>
      </c>
      <c r="N312">
        <f t="shared" ca="1" si="65"/>
        <v>4.5288254860562205E-2</v>
      </c>
      <c r="O312">
        <f t="shared" ca="1" si="66"/>
        <v>8.9547117451394378</v>
      </c>
      <c r="P312">
        <f t="shared" ca="1" si="67"/>
        <v>13.954711745139438</v>
      </c>
      <c r="Q312">
        <f t="shared" ca="1" si="70"/>
        <v>3.9547117451394378</v>
      </c>
      <c r="R312">
        <f t="shared" ca="1" si="68"/>
        <v>7.6923079490661621</v>
      </c>
      <c r="S312">
        <f t="shared" ca="1" si="71"/>
        <v>1.0261527073270944</v>
      </c>
      <c r="T312">
        <f t="shared" ca="1" si="72"/>
        <v>90.584415339984645</v>
      </c>
    </row>
    <row r="313" spans="1:20">
      <c r="A313" s="81">
        <f t="shared" ca="1" si="64"/>
        <v>39134.666666666664</v>
      </c>
      <c r="B313">
        <f t="shared" ref="B313:I328" ca="1" si="78">INDIRECT(ADDRESS((ROW()-ROW($A$3))/6+rowoffset,B$1+MOD(ROW()-ROW($A$3),6),,,2007))</f>
        <v>8.1162395477294922</v>
      </c>
      <c r="C313">
        <f t="shared" ca="1" si="78"/>
        <v>9.7680099308490753E-2</v>
      </c>
      <c r="D313">
        <f t="shared" ca="1" si="78"/>
        <v>10.256410598754883</v>
      </c>
      <c r="E313">
        <f t="shared" ca="1" si="78"/>
        <v>-0.10012210160493851</v>
      </c>
      <c r="F313">
        <f t="shared" ca="1" si="78"/>
        <v>7.6820511817932129</v>
      </c>
      <c r="G313">
        <f t="shared" ca="1" si="78"/>
        <v>0.37606838345527649</v>
      </c>
      <c r="H313">
        <f t="shared" ca="1" si="77"/>
        <v>3.7851039320230484E-2</v>
      </c>
      <c r="I313">
        <f t="shared" ca="1" si="78"/>
        <v>11</v>
      </c>
      <c r="J313">
        <f t="shared" ca="1" si="69"/>
        <v>1.0109953987976052</v>
      </c>
      <c r="N313">
        <f t="shared" ca="1" si="65"/>
        <v>-5.2482485103015009</v>
      </c>
      <c r="O313">
        <f t="shared" ca="1" si="66"/>
        <v>16.248248510301501</v>
      </c>
      <c r="P313">
        <f t="shared" ca="1" si="67"/>
        <v>21.248248510301501</v>
      </c>
      <c r="Q313">
        <f t="shared" ca="1" si="70"/>
        <v>11.248248510301501</v>
      </c>
      <c r="R313">
        <f t="shared" ca="1" si="68"/>
        <v>-6.105006217956543</v>
      </c>
      <c r="S313">
        <f t="shared" ca="1" si="71"/>
        <v>0.99718901433958196</v>
      </c>
      <c r="T313">
        <f t="shared" ca="1" si="72"/>
        <v>89.935064742093147</v>
      </c>
    </row>
    <row r="314" spans="1:20">
      <c r="A314" s="81">
        <f t="shared" ca="1" si="64"/>
        <v>39134.833333333336</v>
      </c>
      <c r="B314">
        <f t="shared" ca="1" si="78"/>
        <v>8.0410261154174805</v>
      </c>
      <c r="C314">
        <f t="shared" ca="1" si="78"/>
        <v>9.7680099308490753E-2</v>
      </c>
      <c r="D314">
        <f t="shared" ca="1" si="78"/>
        <v>4.1514043807983398</v>
      </c>
      <c r="E314">
        <f t="shared" ca="1" si="78"/>
        <v>-9.0354092419147491E-2</v>
      </c>
      <c r="F314">
        <f t="shared" ca="1" si="78"/>
        <v>7.6410255432128906</v>
      </c>
      <c r="G314">
        <f t="shared" ca="1" si="78"/>
        <v>0.37606838345527649</v>
      </c>
      <c r="H314">
        <f t="shared" ca="1" si="77"/>
        <v>3.6630038172006607E-2</v>
      </c>
      <c r="I314">
        <f t="shared" ca="1" si="78"/>
        <v>11</v>
      </c>
      <c r="J314">
        <f t="shared" ca="1" si="69"/>
        <v>0.61819503927965136</v>
      </c>
      <c r="N314">
        <f t="shared" ca="1" si="65"/>
        <v>-0.48974619362378924</v>
      </c>
      <c r="O314">
        <f t="shared" ca="1" si="66"/>
        <v>11.489746193623789</v>
      </c>
      <c r="P314">
        <f t="shared" ca="1" si="67"/>
        <v>16.489746193623787</v>
      </c>
      <c r="Q314">
        <f t="shared" ca="1" si="70"/>
        <v>6.4897461936237892</v>
      </c>
      <c r="R314">
        <f t="shared" ca="1" si="68"/>
        <v>-1.5873017311096191</v>
      </c>
      <c r="S314">
        <f t="shared" ca="1" si="71"/>
        <v>1.0114294520294203</v>
      </c>
      <c r="T314">
        <f t="shared" ca="1" si="72"/>
        <v>90.259740041038896</v>
      </c>
    </row>
    <row r="315" spans="1:20">
      <c r="A315" s="81">
        <f t="shared" ca="1" si="64"/>
        <v>39135</v>
      </c>
      <c r="B315">
        <f t="shared" ca="1" si="78"/>
        <v>7.9760684967041016</v>
      </c>
      <c r="C315">
        <f t="shared" ca="1" si="78"/>
        <v>9.7680099308490753E-2</v>
      </c>
      <c r="D315">
        <f t="shared" ca="1" si="78"/>
        <v>2.5641026496887207</v>
      </c>
      <c r="E315">
        <f t="shared" ca="1" si="78"/>
        <v>-9.0354092419147491E-2</v>
      </c>
      <c r="F315">
        <f t="shared" ca="1" si="78"/>
        <v>7.5794873237609863</v>
      </c>
      <c r="G315">
        <f t="shared" ca="1" si="78"/>
        <v>0.37606838345527649</v>
      </c>
      <c r="H315">
        <f t="shared" ca="1" si="77"/>
        <v>3.7851039320230484E-2</v>
      </c>
      <c r="I315">
        <f t="shared" ca="1" si="78"/>
        <v>11</v>
      </c>
      <c r="J315">
        <f t="shared" ca="1" si="69"/>
        <v>0.4089354074696428</v>
      </c>
      <c r="N315">
        <f t="shared" ca="1" si="65"/>
        <v>2.0452882548605622</v>
      </c>
      <c r="O315">
        <f t="shared" ca="1" si="66"/>
        <v>8.9547117451394378</v>
      </c>
      <c r="P315">
        <f t="shared" ca="1" si="67"/>
        <v>13.954711745139438</v>
      </c>
      <c r="Q315">
        <f t="shared" ca="1" si="70"/>
        <v>3.9547117451394378</v>
      </c>
      <c r="R315">
        <f t="shared" ca="1" si="68"/>
        <v>0.1221001148223877</v>
      </c>
      <c r="S315">
        <f t="shared" ca="1" si="71"/>
        <v>0.99718901433958196</v>
      </c>
      <c r="T315">
        <f t="shared" ca="1" si="72"/>
        <v>89.935064742093147</v>
      </c>
    </row>
    <row r="316" spans="1:20">
      <c r="A316" s="81">
        <f t="shared" ca="1" si="64"/>
        <v>39135.166666666664</v>
      </c>
      <c r="B316">
        <f t="shared" ca="1" si="78"/>
        <v>7.9350428581237793</v>
      </c>
      <c r="C316">
        <f t="shared" ca="1" si="78"/>
        <v>9.7680099308490753E-2</v>
      </c>
      <c r="D316">
        <f t="shared" ca="1" si="78"/>
        <v>2.6862027645111084</v>
      </c>
      <c r="E316">
        <f t="shared" ca="1" si="78"/>
        <v>-9.5238097012042999E-2</v>
      </c>
      <c r="F316">
        <f t="shared" ca="1" si="78"/>
        <v>7.5623931884765625</v>
      </c>
      <c r="G316">
        <f t="shared" ca="1" si="78"/>
        <v>0.37606838345527649</v>
      </c>
      <c r="H316">
        <f t="shared" ca="1" si="77"/>
        <v>3.6630038172006607E-2</v>
      </c>
      <c r="I316">
        <f t="shared" ca="1" si="78"/>
        <v>11</v>
      </c>
      <c r="J316">
        <f t="shared" ca="1" si="69"/>
        <v>0.42913879172237934</v>
      </c>
      <c r="N316">
        <f t="shared" ca="1" si="65"/>
        <v>1.8005383496177103</v>
      </c>
      <c r="O316">
        <f t="shared" ca="1" si="66"/>
        <v>9.1994616503822897</v>
      </c>
      <c r="P316">
        <f t="shared" ca="1" si="67"/>
        <v>14.19946165038229</v>
      </c>
      <c r="Q316">
        <f t="shared" ca="1" si="70"/>
        <v>4.1994616503822897</v>
      </c>
      <c r="R316">
        <f t="shared" ca="1" si="68"/>
        <v>0</v>
      </c>
      <c r="S316">
        <f t="shared" ca="1" si="71"/>
        <v>1.0114294520294203</v>
      </c>
      <c r="T316">
        <f t="shared" ca="1" si="72"/>
        <v>90.259740041038896</v>
      </c>
    </row>
    <row r="317" spans="1:20">
      <c r="A317" s="81">
        <f t="shared" ca="1" si="64"/>
        <v>39135.333333333336</v>
      </c>
      <c r="B317">
        <f t="shared" ca="1" si="78"/>
        <v>7.9247860908508301</v>
      </c>
      <c r="C317">
        <f t="shared" ca="1" si="78"/>
        <v>9.7680099308490753E-2</v>
      </c>
      <c r="D317">
        <f t="shared" ca="1" si="78"/>
        <v>2.6862027645111084</v>
      </c>
      <c r="E317">
        <f t="shared" ca="1" si="78"/>
        <v>-0.10012210160493851</v>
      </c>
      <c r="F317">
        <f t="shared" ca="1" si="78"/>
        <v>7.5589742660522461</v>
      </c>
      <c r="G317">
        <f t="shared" ca="1" si="78"/>
        <v>0.37606838345527649</v>
      </c>
      <c r="H317">
        <f t="shared" ca="1" si="77"/>
        <v>3.6630038172006607E-2</v>
      </c>
      <c r="I317">
        <f t="shared" ca="1" si="78"/>
        <v>11</v>
      </c>
      <c r="J317">
        <f t="shared" ca="1" si="69"/>
        <v>0.42913879172237934</v>
      </c>
      <c r="N317">
        <f t="shared" ca="1" si="65"/>
        <v>1.8005383496177103</v>
      </c>
      <c r="O317">
        <f t="shared" ca="1" si="66"/>
        <v>9.1994616503822897</v>
      </c>
      <c r="P317">
        <f t="shared" ca="1" si="67"/>
        <v>14.19946165038229</v>
      </c>
      <c r="Q317">
        <f t="shared" ca="1" si="70"/>
        <v>4.1994616503822897</v>
      </c>
      <c r="R317">
        <f t="shared" ca="1" si="68"/>
        <v>0.36630034446716309</v>
      </c>
      <c r="S317">
        <f t="shared" ca="1" si="71"/>
        <v>1.0114294520294203</v>
      </c>
      <c r="T317">
        <f t="shared" ca="1" si="72"/>
        <v>90.259740041038896</v>
      </c>
    </row>
    <row r="318" spans="1:20">
      <c r="A318" s="81">
        <f t="shared" ca="1" si="64"/>
        <v>39135.5</v>
      </c>
      <c r="B318">
        <f t="shared" ca="1" si="78"/>
        <v>8.0307693481445312</v>
      </c>
      <c r="C318">
        <f t="shared" ca="1" si="78"/>
        <v>9.7680099308490753E-2</v>
      </c>
      <c r="D318">
        <f t="shared" ca="1" si="78"/>
        <v>3.0525031089782715</v>
      </c>
      <c r="E318">
        <f t="shared" ca="1" si="78"/>
        <v>-4.1514042764902115E-2</v>
      </c>
      <c r="F318">
        <f t="shared" ca="1" si="78"/>
        <v>7.5692305564880371</v>
      </c>
      <c r="G318">
        <f t="shared" ca="1" si="78"/>
        <v>0.37606838345527649</v>
      </c>
      <c r="H318">
        <f t="shared" ca="1" si="77"/>
        <v>3.6630038172006607E-2</v>
      </c>
      <c r="I318">
        <f t="shared" ca="1" si="78"/>
        <v>11</v>
      </c>
      <c r="J318">
        <f t="shared" ca="1" si="69"/>
        <v>0.48465611494662364</v>
      </c>
      <c r="N318">
        <f t="shared" ca="1" si="65"/>
        <v>1.1279847106584349</v>
      </c>
      <c r="O318">
        <f t="shared" ca="1" si="66"/>
        <v>9.8720152893415651</v>
      </c>
      <c r="P318">
        <f t="shared" ca="1" si="67"/>
        <v>14.872015289341565</v>
      </c>
      <c r="Q318">
        <f t="shared" ca="1" si="70"/>
        <v>4.8720152893415651</v>
      </c>
      <c r="R318">
        <f t="shared" ca="1" si="68"/>
        <v>0.1221001148223877</v>
      </c>
      <c r="S318">
        <f t="shared" ca="1" si="71"/>
        <v>1.0114294520294203</v>
      </c>
      <c r="T318">
        <f t="shared" ca="1" si="72"/>
        <v>90.259740041038896</v>
      </c>
    </row>
    <row r="319" spans="1:20">
      <c r="A319" s="81">
        <f t="shared" ca="1" si="64"/>
        <v>39135.666666666664</v>
      </c>
      <c r="B319">
        <f t="shared" ca="1" si="78"/>
        <v>8.0854701995849609</v>
      </c>
      <c r="C319">
        <f t="shared" ca="1" si="78"/>
        <v>9.7680099308490753E-2</v>
      </c>
      <c r="D319">
        <f t="shared" ca="1" si="78"/>
        <v>3.1746032238006592</v>
      </c>
      <c r="E319">
        <f t="shared" ca="1" si="78"/>
        <v>-5.128205195069313E-2</v>
      </c>
      <c r="F319">
        <f t="shared" ca="1" si="78"/>
        <v>7.5999999046325684</v>
      </c>
      <c r="G319">
        <f t="shared" ca="1" si="78"/>
        <v>0.57387059926986694</v>
      </c>
      <c r="H319">
        <f t="shared" ca="1" si="78"/>
        <v>3.4188035875558853E-2</v>
      </c>
      <c r="I319">
        <f t="shared" ca="1" si="78"/>
        <v>11</v>
      </c>
      <c r="J319">
        <f t="shared" ca="1" si="69"/>
        <v>0.50168945294075118</v>
      </c>
      <c r="N319">
        <f t="shared" ca="1" si="65"/>
        <v>0.92163770424204827</v>
      </c>
      <c r="O319">
        <f t="shared" ca="1" si="66"/>
        <v>10.078362295757952</v>
      </c>
      <c r="P319">
        <f t="shared" ca="1" si="67"/>
        <v>15.078362295757952</v>
      </c>
      <c r="Q319">
        <f t="shared" ca="1" si="70"/>
        <v>5.0783622957579517</v>
      </c>
      <c r="R319">
        <f t="shared" ca="1" si="68"/>
        <v>0.1221001148223877</v>
      </c>
      <c r="S319">
        <f t="shared" ca="1" si="71"/>
        <v>1.2249398243783893</v>
      </c>
      <c r="T319">
        <f t="shared" ca="1" si="72"/>
        <v>94.042553161103541</v>
      </c>
    </row>
    <row r="320" spans="1:20">
      <c r="A320" s="81">
        <f t="shared" ca="1" si="64"/>
        <v>39135.833333333336</v>
      </c>
      <c r="B320">
        <f t="shared" ca="1" si="78"/>
        <v>8.0307693481445312</v>
      </c>
      <c r="C320">
        <f t="shared" ca="1" si="78"/>
        <v>9.7680099308490753E-2</v>
      </c>
      <c r="D320">
        <f t="shared" ca="1" si="78"/>
        <v>3.2967033386230469</v>
      </c>
      <c r="E320">
        <f t="shared" ca="1" si="78"/>
        <v>-7.081807404756546E-2</v>
      </c>
      <c r="F320">
        <f t="shared" ca="1" si="78"/>
        <v>7.596580982208252</v>
      </c>
      <c r="G320">
        <f t="shared" ca="1" si="78"/>
        <v>0.52258855104446411</v>
      </c>
      <c r="H320">
        <f t="shared" ca="1" si="78"/>
        <v>3.540903702378273E-2</v>
      </c>
      <c r="I320">
        <f t="shared" ca="1" si="78"/>
        <v>11</v>
      </c>
      <c r="J320">
        <f t="shared" ca="1" si="69"/>
        <v>0.51807986792090877</v>
      </c>
      <c r="N320">
        <f t="shared" ca="1" si="65"/>
        <v>0.72307926160186398</v>
      </c>
      <c r="O320">
        <f t="shared" ca="1" si="66"/>
        <v>10.276920738398136</v>
      </c>
      <c r="P320">
        <f t="shared" ca="1" si="67"/>
        <v>15.276920738398136</v>
      </c>
      <c r="Q320">
        <f t="shared" ca="1" si="70"/>
        <v>5.276920738398136</v>
      </c>
      <c r="R320">
        <f t="shared" ca="1" si="68"/>
        <v>0.24420022964477539</v>
      </c>
      <c r="S320">
        <f t="shared" ca="1" si="71"/>
        <v>1.169045774957381</v>
      </c>
      <c r="T320">
        <f t="shared" ca="1" si="72"/>
        <v>93.224299125380199</v>
      </c>
    </row>
    <row r="321" spans="1:20">
      <c r="A321" s="81">
        <f t="shared" ca="1" si="64"/>
        <v>39136</v>
      </c>
      <c r="B321">
        <f t="shared" ca="1" si="78"/>
        <v>8.2461538314819336</v>
      </c>
      <c r="C321">
        <f t="shared" ca="1" si="78"/>
        <v>9.7680099308490753E-2</v>
      </c>
      <c r="D321">
        <f t="shared" ca="1" si="78"/>
        <v>3.5409035682678223</v>
      </c>
      <c r="E321">
        <f t="shared" ca="1" si="78"/>
        <v>-3.6630038172006607E-2</v>
      </c>
      <c r="F321">
        <f t="shared" ca="1" si="78"/>
        <v>7.5282049179077148</v>
      </c>
      <c r="G321">
        <f t="shared" ca="1" si="78"/>
        <v>0.55677658319473267</v>
      </c>
      <c r="H321">
        <f t="shared" ca="1" si="78"/>
        <v>3.540903702378273E-2</v>
      </c>
      <c r="I321">
        <f t="shared" ca="1" si="78"/>
        <v>12</v>
      </c>
      <c r="J321">
        <f t="shared" ca="1" si="69"/>
        <v>0.54911409949478729</v>
      </c>
      <c r="N321">
        <f t="shared" ca="1" si="65"/>
        <v>1.3471211972512034</v>
      </c>
      <c r="O321">
        <f t="shared" ca="1" si="66"/>
        <v>10.652878802748797</v>
      </c>
      <c r="P321">
        <f t="shared" ca="1" si="67"/>
        <v>15.652878802748797</v>
      </c>
      <c r="Q321">
        <f t="shared" ca="1" si="70"/>
        <v>5.6528788027487966</v>
      </c>
      <c r="R321">
        <f t="shared" ca="1" si="68"/>
        <v>-0.97680091857910156</v>
      </c>
      <c r="S321">
        <f t="shared" ca="1" si="71"/>
        <v>1.1965668455670748</v>
      </c>
      <c r="T321">
        <f t="shared" ca="1" si="72"/>
        <v>93.640350888931252</v>
      </c>
    </row>
    <row r="322" spans="1:20">
      <c r="A322" s="81">
        <f t="shared" ca="1" si="64"/>
        <v>39136.166666666664</v>
      </c>
      <c r="B322">
        <f t="shared" ca="1" si="78"/>
        <v>8.4410257339477539</v>
      </c>
      <c r="C322">
        <f t="shared" ca="1" si="78"/>
        <v>9.7680099308490753E-2</v>
      </c>
      <c r="D322">
        <f t="shared" ca="1" si="78"/>
        <v>2.5641026496887207</v>
      </c>
      <c r="E322">
        <f t="shared" ca="1" si="78"/>
        <v>-3.6630038172006607E-2</v>
      </c>
      <c r="F322">
        <f t="shared" ca="1" si="78"/>
        <v>7.5145297050476074</v>
      </c>
      <c r="G322">
        <f t="shared" ca="1" si="78"/>
        <v>0.4444444477558136</v>
      </c>
      <c r="H322">
        <f t="shared" ca="1" si="78"/>
        <v>3.540903702378273E-2</v>
      </c>
      <c r="I322">
        <f t="shared" ca="1" si="78"/>
        <v>12</v>
      </c>
      <c r="J322">
        <f t="shared" ca="1" si="69"/>
        <v>0.4089354074696428</v>
      </c>
      <c r="N322">
        <f t="shared" ca="1" si="65"/>
        <v>3.0452882548605622</v>
      </c>
      <c r="O322">
        <f t="shared" ca="1" si="66"/>
        <v>8.9547117451394378</v>
      </c>
      <c r="P322">
        <f t="shared" ca="1" si="67"/>
        <v>13.954711745139438</v>
      </c>
      <c r="Q322">
        <f t="shared" ca="1" si="70"/>
        <v>3.9547117451394378</v>
      </c>
      <c r="R322">
        <f t="shared" ca="1" si="68"/>
        <v>0</v>
      </c>
      <c r="S322">
        <f t="shared" ca="1" si="71"/>
        <v>1.098703369180849</v>
      </c>
      <c r="T322">
        <f t="shared" ca="1" si="72"/>
        <v>92.03296672900791</v>
      </c>
    </row>
    <row r="323" spans="1:20">
      <c r="A323" s="81">
        <f t="shared" ref="A323:A386" ca="1" si="79">INDIRECT(ADDRESS((ROW()-ROW($A$3))/6+rowoffset,1,,,2007))+MOD(ROW()-ROW($A$3),6)*4/24</f>
        <v>39136.333333333336</v>
      </c>
      <c r="B323">
        <f t="shared" ref="B323:I338" ca="1" si="80">INDIRECT(ADDRESS((ROW()-ROW($A$3))/6+rowoffset,B$1+MOD(ROW()-ROW($A$3),6),,,2007))</f>
        <v>9.4871797561645508</v>
      </c>
      <c r="C323">
        <f t="shared" ca="1" si="80"/>
        <v>2.1733822822570801</v>
      </c>
      <c r="D323">
        <f t="shared" ca="1" si="80"/>
        <v>2.5641026496887207</v>
      </c>
      <c r="E323">
        <f t="shared" ca="1" si="80"/>
        <v>-3.6630038172006607E-2</v>
      </c>
      <c r="F323">
        <f t="shared" ca="1" si="80"/>
        <v>7.5418801307678223</v>
      </c>
      <c r="G323">
        <f t="shared" ca="1" si="80"/>
        <v>0.42246642708778381</v>
      </c>
      <c r="H323">
        <f t="shared" ca="1" si="78"/>
        <v>3.2967034727334976E-2</v>
      </c>
      <c r="I323">
        <f t="shared" ca="1" si="80"/>
        <v>12</v>
      </c>
      <c r="J323">
        <f t="shared" ca="1" si="69"/>
        <v>0.4089354074696428</v>
      </c>
      <c r="N323">
        <f t="shared" ref="N323:N386" ca="1" si="81">I323-(a+(b*(J323)))</f>
        <v>3.0452882548605622</v>
      </c>
      <c r="O323">
        <f t="shared" ref="O323:O386" ca="1" si="82">a+b*LOG(D323)</f>
        <v>8.9547117451394378</v>
      </c>
      <c r="P323">
        <f t="shared" ref="P323:P386" ca="1" si="83">O323+P$1</f>
        <v>13.954711745139438</v>
      </c>
      <c r="Q323">
        <f t="shared" ca="1" si="70"/>
        <v>3.9547117451394378</v>
      </c>
      <c r="R323">
        <f t="shared" ref="R323:R386" ca="1" si="84">D324-D323</f>
        <v>0.1221001148223877</v>
      </c>
      <c r="S323">
        <f t="shared" ca="1" si="71"/>
        <v>1.1077123161950251</v>
      </c>
      <c r="T323">
        <f t="shared" ca="1" si="72"/>
        <v>92.196531460597029</v>
      </c>
    </row>
    <row r="324" spans="1:20">
      <c r="A324" s="81">
        <f t="shared" ca="1" si="79"/>
        <v>39136.5</v>
      </c>
      <c r="B324">
        <f t="shared" ca="1" si="80"/>
        <v>10.782905578613281</v>
      </c>
      <c r="C324">
        <f t="shared" ca="1" si="80"/>
        <v>4.8840049654245377E-2</v>
      </c>
      <c r="D324">
        <f t="shared" ca="1" si="80"/>
        <v>2.6862027645111084</v>
      </c>
      <c r="E324">
        <f t="shared" ca="1" si="80"/>
        <v>-3.6630038172006607E-2</v>
      </c>
      <c r="F324">
        <f t="shared" ca="1" si="80"/>
        <v>7.5316238403320313</v>
      </c>
      <c r="G324">
        <f t="shared" ca="1" si="80"/>
        <v>0.29304030537605286</v>
      </c>
      <c r="H324">
        <f t="shared" ca="1" si="78"/>
        <v>3.6630038172006607E-2</v>
      </c>
      <c r="I324">
        <f t="shared" ca="1" si="80"/>
        <v>12</v>
      </c>
      <c r="J324">
        <f t="shared" ref="J324:J387" ca="1" si="85">LOG(D324)</f>
        <v>0.42913879172237934</v>
      </c>
      <c r="N324">
        <f t="shared" ca="1" si="81"/>
        <v>2.8005383496177103</v>
      </c>
      <c r="O324">
        <f t="shared" ca="1" si="82"/>
        <v>9.1994616503822897</v>
      </c>
      <c r="P324">
        <f t="shared" ca="1" si="83"/>
        <v>14.19946165038229</v>
      </c>
      <c r="Q324">
        <f t="shared" ref="Q324:Q387" ca="1" si="86">O324+Q$1</f>
        <v>4.1994616503822897</v>
      </c>
      <c r="R324">
        <f t="shared" ca="1" si="84"/>
        <v>0.61050057411193848</v>
      </c>
      <c r="S324">
        <f t="shared" ref="S324:S387" ca="1" si="87">-LOG(H324/G324)</f>
        <v>0.90308998699194354</v>
      </c>
      <c r="T324">
        <f t="shared" ref="T324:T387" ca="1" si="88">(1-10^(-S324))*100</f>
        <v>87.5</v>
      </c>
    </row>
    <row r="325" spans="1:20">
      <c r="A325" s="81">
        <f t="shared" ca="1" si="79"/>
        <v>39136.666666666664</v>
      </c>
      <c r="B325">
        <f t="shared" ca="1" si="80"/>
        <v>8.0923080444335938</v>
      </c>
      <c r="C325">
        <f t="shared" ca="1" si="80"/>
        <v>4.8840049654245377E-2</v>
      </c>
      <c r="D325">
        <f t="shared" ca="1" si="80"/>
        <v>3.2967033386230469</v>
      </c>
      <c r="E325">
        <f t="shared" ca="1" si="80"/>
        <v>-2.6862027123570442E-2</v>
      </c>
      <c r="F325">
        <f t="shared" ca="1" si="80"/>
        <v>7.596580982208252</v>
      </c>
      <c r="G325">
        <f t="shared" ca="1" si="80"/>
        <v>0.37851038575172424</v>
      </c>
      <c r="H325">
        <f t="shared" ca="1" si="78"/>
        <v>3.6630038172006607E-2</v>
      </c>
      <c r="I325">
        <f t="shared" ca="1" si="80"/>
        <v>12</v>
      </c>
      <c r="J325">
        <f t="shared" ca="1" si="85"/>
        <v>0.51807986792090877</v>
      </c>
      <c r="N325">
        <f t="shared" ca="1" si="81"/>
        <v>1.723079261601864</v>
      </c>
      <c r="O325">
        <f t="shared" ca="1" si="82"/>
        <v>10.276920738398136</v>
      </c>
      <c r="P325">
        <f t="shared" ca="1" si="83"/>
        <v>15.276920738398136</v>
      </c>
      <c r="Q325">
        <f t="shared" ca="1" si="86"/>
        <v>5.276920738398136</v>
      </c>
      <c r="R325">
        <f t="shared" ca="1" si="84"/>
        <v>-0.73260068893432617</v>
      </c>
      <c r="S325">
        <f t="shared" ca="1" si="87"/>
        <v>1.0142404291412062</v>
      </c>
      <c r="T325">
        <f t="shared" ca="1" si="88"/>
        <v>90.32258042292311</v>
      </c>
    </row>
    <row r="326" spans="1:20">
      <c r="A326" s="81">
        <f t="shared" ca="1" si="79"/>
        <v>39136.833333333336</v>
      </c>
      <c r="B326">
        <f t="shared" ca="1" si="80"/>
        <v>8.0307693481445312</v>
      </c>
      <c r="C326">
        <f t="shared" ca="1" si="80"/>
        <v>4.8840049654245377E-2</v>
      </c>
      <c r="D326">
        <f t="shared" ca="1" si="80"/>
        <v>2.5641026496887207</v>
      </c>
      <c r="E326">
        <f t="shared" ca="1" si="80"/>
        <v>-3.1746033579111099E-2</v>
      </c>
      <c r="F326">
        <f t="shared" ca="1" si="80"/>
        <v>7.5999999046325684</v>
      </c>
      <c r="G326">
        <f t="shared" ca="1" si="80"/>
        <v>0.35897436738014221</v>
      </c>
      <c r="H326">
        <f t="shared" ca="1" si="78"/>
        <v>3.540903702378273E-2</v>
      </c>
      <c r="I326">
        <f t="shared" ca="1" si="80"/>
        <v>12</v>
      </c>
      <c r="J326">
        <f t="shared" ca="1" si="85"/>
        <v>0.4089354074696428</v>
      </c>
      <c r="N326">
        <f t="shared" ca="1" si="81"/>
        <v>3.0452882548605622</v>
      </c>
      <c r="O326">
        <f t="shared" ca="1" si="82"/>
        <v>8.9547117451394378</v>
      </c>
      <c r="P326">
        <f t="shared" ca="1" si="83"/>
        <v>13.954711745139438</v>
      </c>
      <c r="Q326">
        <f t="shared" ca="1" si="86"/>
        <v>3.9547117451394378</v>
      </c>
      <c r="R326">
        <f t="shared" ca="1" si="84"/>
        <v>0.1221001148223877</v>
      </c>
      <c r="S326">
        <f t="shared" ca="1" si="87"/>
        <v>1.0059493228776919</v>
      </c>
      <c r="T326">
        <f t="shared" ca="1" si="88"/>
        <v>90.136054202921486</v>
      </c>
    </row>
    <row r="327" spans="1:20">
      <c r="A327" s="81">
        <f t="shared" ca="1" si="79"/>
        <v>39137</v>
      </c>
      <c r="B327">
        <f t="shared" ca="1" si="80"/>
        <v>7.989743709564209</v>
      </c>
      <c r="C327">
        <f t="shared" ca="1" si="80"/>
        <v>4.8840049654245377E-2</v>
      </c>
      <c r="D327">
        <f t="shared" ca="1" si="80"/>
        <v>2.6862027645111084</v>
      </c>
      <c r="E327">
        <f t="shared" ca="1" si="80"/>
        <v>-3.1746033579111099E-2</v>
      </c>
      <c r="F327">
        <f t="shared" ca="1" si="80"/>
        <v>7.5452990531921387</v>
      </c>
      <c r="G327">
        <f t="shared" ca="1" si="80"/>
        <v>0.36874237656593323</v>
      </c>
      <c r="H327">
        <f t="shared" ca="1" si="78"/>
        <v>3.7851039320230484E-2</v>
      </c>
      <c r="I327">
        <f t="shared" ca="1" si="80"/>
        <v>12</v>
      </c>
      <c r="J327">
        <f t="shared" ca="1" si="85"/>
        <v>0.42913879172237934</v>
      </c>
      <c r="N327">
        <f t="shared" ca="1" si="81"/>
        <v>2.8005383496177103</v>
      </c>
      <c r="O327">
        <f t="shared" ca="1" si="82"/>
        <v>9.1994616503822897</v>
      </c>
      <c r="P327">
        <f t="shared" ca="1" si="83"/>
        <v>14.19946165038229</v>
      </c>
      <c r="Q327">
        <f t="shared" ca="1" si="86"/>
        <v>4.1994616503822897</v>
      </c>
      <c r="R327">
        <f t="shared" ca="1" si="84"/>
        <v>0.1221001148223877</v>
      </c>
      <c r="S327">
        <f t="shared" ca="1" si="87"/>
        <v>0.98864524148006128</v>
      </c>
      <c r="T327">
        <f t="shared" ca="1" si="88"/>
        <v>89.735099157104202</v>
      </c>
    </row>
    <row r="328" spans="1:20">
      <c r="A328" s="81">
        <f t="shared" ca="1" si="79"/>
        <v>39137.166666666664</v>
      </c>
      <c r="B328">
        <f t="shared" ca="1" si="80"/>
        <v>7.9589743614196777</v>
      </c>
      <c r="C328">
        <f t="shared" ca="1" si="80"/>
        <v>4.8840049654245377E-2</v>
      </c>
      <c r="D328">
        <f t="shared" ca="1" si="80"/>
        <v>2.8083028793334961</v>
      </c>
      <c r="E328">
        <f t="shared" ca="1" si="80"/>
        <v>-4.6398047357797623E-2</v>
      </c>
      <c r="F328">
        <f t="shared" ca="1" si="80"/>
        <v>7.5589742660522461</v>
      </c>
      <c r="G328">
        <f t="shared" ca="1" si="80"/>
        <v>0.37606838345527649</v>
      </c>
      <c r="H328">
        <f t="shared" ca="1" si="78"/>
        <v>3.4188035875558853E-2</v>
      </c>
      <c r="I328">
        <f t="shared" ca="1" si="80"/>
        <v>10</v>
      </c>
      <c r="J328">
        <f t="shared" ca="1" si="85"/>
        <v>0.44844394524182862</v>
      </c>
      <c r="N328">
        <f t="shared" ca="1" si="81"/>
        <v>0.56666988305405042</v>
      </c>
      <c r="O328">
        <f t="shared" ca="1" si="82"/>
        <v>9.4333301169459496</v>
      </c>
      <c r="P328">
        <f t="shared" ca="1" si="83"/>
        <v>14.43333011694595</v>
      </c>
      <c r="Q328">
        <f t="shared" ca="1" si="86"/>
        <v>4.4333301169459496</v>
      </c>
      <c r="R328">
        <f t="shared" ca="1" si="84"/>
        <v>-0.1221001148223877</v>
      </c>
      <c r="S328">
        <f t="shared" ca="1" si="87"/>
        <v>1.0413926722520113</v>
      </c>
      <c r="T328">
        <f t="shared" ca="1" si="88"/>
        <v>90.909090638930394</v>
      </c>
    </row>
    <row r="329" spans="1:20">
      <c r="A329" s="81">
        <f t="shared" ca="1" si="79"/>
        <v>39137.333333333336</v>
      </c>
      <c r="B329">
        <f t="shared" ca="1" si="80"/>
        <v>7.9555554389953613</v>
      </c>
      <c r="C329">
        <f t="shared" ca="1" si="80"/>
        <v>4.8840049654245377E-2</v>
      </c>
      <c r="D329">
        <f t="shared" ca="1" si="80"/>
        <v>2.6862027645111084</v>
      </c>
      <c r="E329">
        <f t="shared" ca="1" si="80"/>
        <v>-5.6166056543588638E-2</v>
      </c>
      <c r="F329">
        <f t="shared" ca="1" si="80"/>
        <v>7.596580982208252</v>
      </c>
      <c r="G329">
        <f t="shared" ca="1" si="80"/>
        <v>0.37118437886238098</v>
      </c>
      <c r="H329">
        <f t="shared" ca="1" si="80"/>
        <v>3.6630038172006607E-2</v>
      </c>
      <c r="I329">
        <f t="shared" ca="1" si="80"/>
        <v>10</v>
      </c>
      <c r="J329">
        <f t="shared" ca="1" si="85"/>
        <v>0.42913879172237934</v>
      </c>
      <c r="N329">
        <f t="shared" ca="1" si="81"/>
        <v>0.80053834961771031</v>
      </c>
      <c r="O329">
        <f t="shared" ca="1" si="82"/>
        <v>9.1994616503822897</v>
      </c>
      <c r="P329">
        <f t="shared" ca="1" si="83"/>
        <v>14.19946165038229</v>
      </c>
      <c r="Q329">
        <f t="shared" ca="1" si="86"/>
        <v>4.1994616503822897</v>
      </c>
      <c r="R329">
        <f t="shared" ca="1" si="84"/>
        <v>0.1221001148223877</v>
      </c>
      <c r="S329">
        <f t="shared" ca="1" si="87"/>
        <v>1.0057523195905793</v>
      </c>
      <c r="T329">
        <f t="shared" ca="1" si="88"/>
        <v>90.131578736079447</v>
      </c>
    </row>
    <row r="330" spans="1:20">
      <c r="A330" s="81">
        <f t="shared" ca="1" si="79"/>
        <v>39137.5</v>
      </c>
      <c r="B330">
        <f t="shared" ca="1" si="80"/>
        <v>8.0341882705688477</v>
      </c>
      <c r="C330">
        <f t="shared" ca="1" si="80"/>
        <v>4.8840049654245377E-2</v>
      </c>
      <c r="D330">
        <f t="shared" ca="1" si="80"/>
        <v>2.8083028793334961</v>
      </c>
      <c r="E330">
        <f t="shared" ca="1" si="80"/>
        <v>-6.1050061136484146E-2</v>
      </c>
      <c r="F330">
        <f t="shared" ca="1" si="80"/>
        <v>7.6478633880615234</v>
      </c>
      <c r="G330">
        <f t="shared" ca="1" si="80"/>
        <v>0.4126984179019928</v>
      </c>
      <c r="H330">
        <f t="shared" ca="1" si="80"/>
        <v>3.6630038172006607E-2</v>
      </c>
      <c r="I330">
        <f t="shared" ca="1" si="80"/>
        <v>10</v>
      </c>
      <c r="J330">
        <f t="shared" ca="1" si="85"/>
        <v>0.44844394524182862</v>
      </c>
      <c r="N330">
        <f t="shared" ca="1" si="81"/>
        <v>0.56666988305405042</v>
      </c>
      <c r="O330">
        <f t="shared" ca="1" si="82"/>
        <v>9.4333301169459496</v>
      </c>
      <c r="P330">
        <f t="shared" ca="1" si="83"/>
        <v>14.43333011694595</v>
      </c>
      <c r="Q330">
        <f t="shared" ca="1" si="86"/>
        <v>4.4333301169459496</v>
      </c>
      <c r="R330">
        <f t="shared" ca="1" si="84"/>
        <v>0.48840045928955078</v>
      </c>
      <c r="S330">
        <f t="shared" ca="1" si="87"/>
        <v>1.0517954327519055</v>
      </c>
      <c r="T330">
        <f t="shared" ca="1" si="88"/>
        <v>91.124260093309715</v>
      </c>
    </row>
    <row r="331" spans="1:20">
      <c r="A331" s="81">
        <f t="shared" ca="1" si="79"/>
        <v>39137.666666666664</v>
      </c>
      <c r="B331">
        <f t="shared" ca="1" si="80"/>
        <v>8.0923080444335938</v>
      </c>
      <c r="C331">
        <f t="shared" ca="1" si="80"/>
        <v>4.8840049654245377E-2</v>
      </c>
      <c r="D331">
        <f t="shared" ca="1" si="80"/>
        <v>3.2967033386230469</v>
      </c>
      <c r="E331">
        <f t="shared" ca="1" si="80"/>
        <v>-8.0586083233356476E-2</v>
      </c>
      <c r="F331">
        <f t="shared" ca="1" si="80"/>
        <v>7.6512818336486816</v>
      </c>
      <c r="G331">
        <f t="shared" ca="1" si="80"/>
        <v>0.40293040871620178</v>
      </c>
      <c r="H331">
        <f t="shared" ca="1" si="80"/>
        <v>3.9072040468454361E-2</v>
      </c>
      <c r="I331">
        <f t="shared" ca="1" si="80"/>
        <v>10</v>
      </c>
      <c r="J331">
        <f t="shared" ca="1" si="85"/>
        <v>0.51807986792090877</v>
      </c>
      <c r="N331">
        <f t="shared" ca="1" si="81"/>
        <v>-0.27692073839813602</v>
      </c>
      <c r="O331">
        <f t="shared" ca="1" si="82"/>
        <v>10.276920738398136</v>
      </c>
      <c r="P331">
        <f t="shared" ca="1" si="83"/>
        <v>15.276920738398136</v>
      </c>
      <c r="Q331">
        <f t="shared" ca="1" si="86"/>
        <v>5.276920738398136</v>
      </c>
      <c r="R331">
        <f t="shared" ca="1" si="84"/>
        <v>-0.73260068893432617</v>
      </c>
      <c r="S331">
        <f t="shared" ca="1" si="87"/>
        <v>1.0133639522726776</v>
      </c>
      <c r="T331">
        <f t="shared" ca="1" si="88"/>
        <v>90.303030095707129</v>
      </c>
    </row>
    <row r="332" spans="1:20">
      <c r="A332" s="81">
        <f t="shared" ca="1" si="79"/>
        <v>39137.833333333336</v>
      </c>
      <c r="B332">
        <f t="shared" ca="1" si="80"/>
        <v>8.0341882705688477</v>
      </c>
      <c r="C332">
        <f t="shared" ca="1" si="80"/>
        <v>4.8840049654245377E-2</v>
      </c>
      <c r="D332">
        <f t="shared" ca="1" si="80"/>
        <v>2.5641026496887207</v>
      </c>
      <c r="E332">
        <f t="shared" ca="1" si="80"/>
        <v>-6.5934069454669952E-2</v>
      </c>
      <c r="F332">
        <f t="shared" ca="1" si="80"/>
        <v>7.6239314079284668</v>
      </c>
      <c r="G332">
        <f t="shared" ca="1" si="80"/>
        <v>0.42979243397712708</v>
      </c>
      <c r="H332">
        <f t="shared" ca="1" si="80"/>
        <v>3.6630038172006607E-2</v>
      </c>
      <c r="I332">
        <f t="shared" ca="1" si="80"/>
        <v>10</v>
      </c>
      <c r="J332">
        <f t="shared" ca="1" si="85"/>
        <v>0.4089354074696428</v>
      </c>
      <c r="N332">
        <f t="shared" ca="1" si="81"/>
        <v>1.0452882548605622</v>
      </c>
      <c r="O332">
        <f t="shared" ca="1" si="82"/>
        <v>8.9547117451394378</v>
      </c>
      <c r="P332">
        <f t="shared" ca="1" si="83"/>
        <v>13.954711745139438</v>
      </c>
      <c r="Q332">
        <f t="shared" ca="1" si="86"/>
        <v>3.9547117451394378</v>
      </c>
      <c r="R332">
        <f t="shared" ca="1" si="84"/>
        <v>0.97680091857910156</v>
      </c>
      <c r="S332">
        <f t="shared" ca="1" si="87"/>
        <v>1.0694213947050355</v>
      </c>
      <c r="T332">
        <f t="shared" ca="1" si="88"/>
        <v>91.47727245148387</v>
      </c>
    </row>
    <row r="333" spans="1:20">
      <c r="A333" s="81">
        <f t="shared" ca="1" si="79"/>
        <v>39138</v>
      </c>
      <c r="B333">
        <f t="shared" ref="B333:I348" ca="1" si="89">INDIRECT(ADDRESS((ROW()-ROW($A$3))/6+rowoffset,B$1+MOD(ROW()-ROW($A$3),6),,,2007))</f>
        <v>7.9521365165710449</v>
      </c>
      <c r="C333">
        <f t="shared" ca="1" si="89"/>
        <v>4.8840049654245377E-2</v>
      </c>
      <c r="D333">
        <f t="shared" ca="1" si="89"/>
        <v>3.5409035682678223</v>
      </c>
      <c r="E333">
        <f t="shared" ca="1" si="89"/>
        <v>-8.0586083233356476E-2</v>
      </c>
      <c r="F333">
        <f t="shared" ca="1" si="89"/>
        <v>7.5863246917724609</v>
      </c>
      <c r="G333">
        <f t="shared" ca="1" si="89"/>
        <v>0.43467643857002258</v>
      </c>
      <c r="H333">
        <f t="shared" ca="1" si="80"/>
        <v>3.540903702378273E-2</v>
      </c>
      <c r="I333">
        <f t="shared" ca="1" si="89"/>
        <v>10</v>
      </c>
      <c r="J333">
        <f t="shared" ca="1" si="85"/>
        <v>0.54911409949478729</v>
      </c>
      <c r="N333">
        <f t="shared" ca="1" si="81"/>
        <v>-0.65287880274879662</v>
      </c>
      <c r="O333">
        <f t="shared" ca="1" si="82"/>
        <v>10.652878802748797</v>
      </c>
      <c r="P333">
        <f t="shared" ca="1" si="83"/>
        <v>15.652878802748797</v>
      </c>
      <c r="Q333">
        <f t="shared" ca="1" si="86"/>
        <v>5.6528788027487966</v>
      </c>
      <c r="R333">
        <f t="shared" ca="1" si="84"/>
        <v>-0.24420022964477539</v>
      </c>
      <c r="S333">
        <f t="shared" ca="1" si="87"/>
        <v>1.0890519841590889</v>
      </c>
      <c r="T333">
        <f t="shared" ca="1" si="88"/>
        <v>91.853932285754979</v>
      </c>
    </row>
    <row r="334" spans="1:20">
      <c r="A334" s="81">
        <f t="shared" ca="1" si="79"/>
        <v>39138.166666666664</v>
      </c>
      <c r="B334">
        <f t="shared" ca="1" si="89"/>
        <v>7.9111108779907227</v>
      </c>
      <c r="C334">
        <f t="shared" ca="1" si="89"/>
        <v>4.8840049654245377E-2</v>
      </c>
      <c r="D334">
        <f t="shared" ca="1" si="89"/>
        <v>3.2967033386230469</v>
      </c>
      <c r="E334">
        <f t="shared" ca="1" si="89"/>
        <v>-5.128205195069313E-2</v>
      </c>
      <c r="F334">
        <f t="shared" ca="1" si="89"/>
        <v>7.5897436141967773</v>
      </c>
      <c r="G334">
        <f t="shared" ca="1" si="89"/>
        <v>0.43711844086647034</v>
      </c>
      <c r="H334">
        <f t="shared" ca="1" si="80"/>
        <v>3.7851039320230484E-2</v>
      </c>
      <c r="I334">
        <f t="shared" ca="1" si="89"/>
        <v>10</v>
      </c>
      <c r="J334">
        <f t="shared" ca="1" si="85"/>
        <v>0.51807986792090877</v>
      </c>
      <c r="N334">
        <f t="shared" ca="1" si="81"/>
        <v>-0.27692073839813602</v>
      </c>
      <c r="O334">
        <f t="shared" ca="1" si="82"/>
        <v>10.276920738398136</v>
      </c>
      <c r="P334">
        <f t="shared" ca="1" si="83"/>
        <v>15.276920738398136</v>
      </c>
      <c r="Q334">
        <f t="shared" ca="1" si="86"/>
        <v>5.276920738398136</v>
      </c>
      <c r="R334">
        <f t="shared" ca="1" si="84"/>
        <v>0</v>
      </c>
      <c r="S334">
        <f t="shared" ca="1" si="87"/>
        <v>1.0625213196762284</v>
      </c>
      <c r="T334">
        <f t="shared" ca="1" si="88"/>
        <v>91.340781861044135</v>
      </c>
    </row>
    <row r="335" spans="1:20">
      <c r="A335" s="81">
        <f t="shared" ca="1" si="79"/>
        <v>39138.333333333336</v>
      </c>
      <c r="B335">
        <f t="shared" ca="1" si="89"/>
        <v>8.1606836318969727</v>
      </c>
      <c r="C335">
        <f t="shared" ca="1" si="89"/>
        <v>4.8840049654245377E-2</v>
      </c>
      <c r="D335">
        <f t="shared" ca="1" si="89"/>
        <v>3.2967033386230469</v>
      </c>
      <c r="E335">
        <f t="shared" ca="1" si="89"/>
        <v>-7.081807404756546E-2</v>
      </c>
      <c r="F335">
        <f t="shared" ca="1" si="89"/>
        <v>7.5658121109008789</v>
      </c>
      <c r="G335">
        <f t="shared" ca="1" si="89"/>
        <v>0.41758242249488831</v>
      </c>
      <c r="H335">
        <f t="shared" ca="1" si="80"/>
        <v>3.540903702378273E-2</v>
      </c>
      <c r="I335">
        <f t="shared" ca="1" si="89"/>
        <v>10</v>
      </c>
      <c r="J335">
        <f t="shared" ca="1" si="85"/>
        <v>0.51807986792090877</v>
      </c>
      <c r="N335">
        <f t="shared" ca="1" si="81"/>
        <v>-0.27692073839813602</v>
      </c>
      <c r="O335">
        <f t="shared" ca="1" si="82"/>
        <v>10.276920738398136</v>
      </c>
      <c r="P335">
        <f t="shared" ca="1" si="83"/>
        <v>15.276920738398136</v>
      </c>
      <c r="Q335">
        <f t="shared" ca="1" si="86"/>
        <v>5.276920738398136</v>
      </c>
      <c r="R335">
        <f t="shared" ca="1" si="84"/>
        <v>0.24420022964477539</v>
      </c>
      <c r="S335">
        <f t="shared" ca="1" si="87"/>
        <v>1.0716280934612548</v>
      </c>
      <c r="T335">
        <f t="shared" ca="1" si="88"/>
        <v>91.52046754932168</v>
      </c>
    </row>
    <row r="336" spans="1:20">
      <c r="A336" s="81">
        <f t="shared" ca="1" si="79"/>
        <v>39138.5</v>
      </c>
      <c r="B336">
        <f t="shared" ca="1" si="89"/>
        <v>8.8820514678955078</v>
      </c>
      <c r="C336">
        <f t="shared" ca="1" si="89"/>
        <v>4.8840049654245377E-2</v>
      </c>
      <c r="D336">
        <f t="shared" ca="1" si="89"/>
        <v>3.5409035682678223</v>
      </c>
      <c r="E336">
        <f t="shared" ca="1" si="89"/>
        <v>-6.1050061136484146E-2</v>
      </c>
      <c r="F336">
        <f t="shared" ca="1" si="89"/>
        <v>7.6273503303527832</v>
      </c>
      <c r="G336">
        <f t="shared" ca="1" si="89"/>
        <v>0.46642246842384338</v>
      </c>
      <c r="H336">
        <f t="shared" ca="1" si="80"/>
        <v>3.540903702378273E-2</v>
      </c>
      <c r="I336">
        <f t="shared" ca="1" si="89"/>
        <v>10</v>
      </c>
      <c r="J336">
        <f t="shared" ca="1" si="85"/>
        <v>0.54911409949478729</v>
      </c>
      <c r="N336">
        <f t="shared" ca="1" si="81"/>
        <v>-0.65287880274879662</v>
      </c>
      <c r="O336">
        <f t="shared" ca="1" si="82"/>
        <v>10.652878802748797</v>
      </c>
      <c r="P336">
        <f t="shared" ca="1" si="83"/>
        <v>15.652878802748797</v>
      </c>
      <c r="Q336">
        <f t="shared" ca="1" si="86"/>
        <v>5.6528788027487966</v>
      </c>
      <c r="R336">
        <f t="shared" ca="1" si="84"/>
        <v>0.48840045928955078</v>
      </c>
      <c r="S336">
        <f t="shared" ca="1" si="87"/>
        <v>1.1196653470712745</v>
      </c>
      <c r="T336">
        <f t="shared" ca="1" si="88"/>
        <v>92.408376649727316</v>
      </c>
    </row>
    <row r="337" spans="1:20">
      <c r="A337" s="81">
        <f t="shared" ca="1" si="79"/>
        <v>39138.666666666664</v>
      </c>
      <c r="B337">
        <f t="shared" ca="1" si="89"/>
        <v>9.2923078536987305</v>
      </c>
      <c r="C337">
        <f t="shared" ca="1" si="89"/>
        <v>4.8840049654245377E-2</v>
      </c>
      <c r="D337">
        <f t="shared" ca="1" si="89"/>
        <v>4.029304027557373</v>
      </c>
      <c r="E337">
        <f t="shared" ca="1" si="89"/>
        <v>-7.5702078640460968E-2</v>
      </c>
      <c r="F337">
        <f t="shared" ca="1" si="89"/>
        <v>7.644444465637207</v>
      </c>
      <c r="G337">
        <f t="shared" ca="1" si="89"/>
        <v>0.51037853956222534</v>
      </c>
      <c r="H337">
        <f t="shared" ca="1" si="80"/>
        <v>3.6630038172006607E-2</v>
      </c>
      <c r="I337">
        <f t="shared" ca="1" si="89"/>
        <v>10</v>
      </c>
      <c r="J337">
        <f t="shared" ca="1" si="85"/>
        <v>0.60523003792920738</v>
      </c>
      <c r="N337">
        <f t="shared" ca="1" si="81"/>
        <v>-1.3326842473528426</v>
      </c>
      <c r="O337">
        <f t="shared" ca="1" si="82"/>
        <v>11.332684247352843</v>
      </c>
      <c r="P337">
        <f t="shared" ca="1" si="83"/>
        <v>16.332684247352844</v>
      </c>
      <c r="Q337">
        <f t="shared" ca="1" si="86"/>
        <v>6.3326842473528426</v>
      </c>
      <c r="R337">
        <f t="shared" ca="1" si="84"/>
        <v>-0.61050057411193848</v>
      </c>
      <c r="S337">
        <f t="shared" ca="1" si="87"/>
        <v>1.1440550336065971</v>
      </c>
      <c r="T337">
        <f t="shared" ca="1" si="88"/>
        <v>92.822966615440805</v>
      </c>
    </row>
    <row r="338" spans="1:20">
      <c r="A338" s="81">
        <f t="shared" ca="1" si="79"/>
        <v>39138.833333333336</v>
      </c>
      <c r="B338">
        <f t="shared" ca="1" si="89"/>
        <v>8.0341882705688477</v>
      </c>
      <c r="C338">
        <f t="shared" ca="1" si="89"/>
        <v>4.8840049654245377E-2</v>
      </c>
      <c r="D338">
        <f t="shared" ca="1" si="89"/>
        <v>3.4188034534454346</v>
      </c>
      <c r="E338">
        <f t="shared" ca="1" si="89"/>
        <v>-5.128205195069313E-2</v>
      </c>
      <c r="F338">
        <f t="shared" ca="1" si="89"/>
        <v>7.5999999046325684</v>
      </c>
      <c r="G338">
        <f t="shared" ca="1" si="89"/>
        <v>0.62515264749526978</v>
      </c>
      <c r="H338">
        <f t="shared" ca="1" si="80"/>
        <v>3.7851039320230484E-2</v>
      </c>
      <c r="I338">
        <f t="shared" ca="1" si="89"/>
        <v>10</v>
      </c>
      <c r="J338">
        <f t="shared" ca="1" si="85"/>
        <v>0.53387413398241534</v>
      </c>
      <c r="N338">
        <f t="shared" ca="1" si="81"/>
        <v>-0.4682572527947535</v>
      </c>
      <c r="O338">
        <f t="shared" ca="1" si="82"/>
        <v>10.468257252794753</v>
      </c>
      <c r="P338">
        <f t="shared" ca="1" si="83"/>
        <v>15.468257252794753</v>
      </c>
      <c r="Q338">
        <f t="shared" ca="1" si="86"/>
        <v>5.4682572527947535</v>
      </c>
      <c r="R338">
        <f t="shared" ca="1" si="84"/>
        <v>-0.1221001148223877</v>
      </c>
      <c r="S338">
        <f t="shared" ca="1" si="87"/>
        <v>1.2179082658058344</v>
      </c>
      <c r="T338">
        <f t="shared" ca="1" si="88"/>
        <v>93.945312481378096</v>
      </c>
    </row>
    <row r="339" spans="1:20">
      <c r="A339" s="81">
        <f t="shared" ca="1" si="79"/>
        <v>39139</v>
      </c>
      <c r="B339">
        <f t="shared" ca="1" si="89"/>
        <v>8.0512819290161133</v>
      </c>
      <c r="C339">
        <f t="shared" ca="1" si="89"/>
        <v>4.8840049654245377E-2</v>
      </c>
      <c r="D339">
        <f t="shared" ca="1" si="89"/>
        <v>3.2967033386230469</v>
      </c>
      <c r="E339">
        <f t="shared" ca="1" si="89"/>
        <v>-5.6166056543588638E-2</v>
      </c>
      <c r="F339">
        <f t="shared" ca="1" si="89"/>
        <v>7.5487179756164551</v>
      </c>
      <c r="G339">
        <f t="shared" ca="1" si="89"/>
        <v>0.59829062223434448</v>
      </c>
      <c r="H339">
        <f t="shared" ca="1" si="89"/>
        <v>3.6630038172006607E-2</v>
      </c>
      <c r="I339">
        <f t="shared" ca="1" si="89"/>
        <v>10</v>
      </c>
      <c r="J339">
        <f t="shared" ca="1" si="85"/>
        <v>0.51807986792090877</v>
      </c>
      <c r="N339">
        <f t="shared" ca="1" si="81"/>
        <v>-0.27692073839813602</v>
      </c>
      <c r="O339">
        <f t="shared" ca="1" si="82"/>
        <v>10.276920738398136</v>
      </c>
      <c r="P339">
        <f t="shared" ca="1" si="83"/>
        <v>15.276920738398136</v>
      </c>
      <c r="Q339">
        <f t="shared" ca="1" si="86"/>
        <v>5.276920738398136</v>
      </c>
      <c r="R339">
        <f t="shared" ca="1" si="84"/>
        <v>0.1221001148223877</v>
      </c>
      <c r="S339">
        <f t="shared" ca="1" si="87"/>
        <v>1.2130748244074649</v>
      </c>
      <c r="T339">
        <f t="shared" ca="1" si="88"/>
        <v>93.877551007700916</v>
      </c>
    </row>
    <row r="340" spans="1:20">
      <c r="A340" s="81">
        <f t="shared" ca="1" si="79"/>
        <v>39139.166666666664</v>
      </c>
      <c r="B340">
        <f t="shared" ca="1" si="89"/>
        <v>7.9350428581237793</v>
      </c>
      <c r="C340">
        <f t="shared" ca="1" si="89"/>
        <v>4.8840049654245377E-2</v>
      </c>
      <c r="D340">
        <f t="shared" ca="1" si="89"/>
        <v>3.4188034534454346</v>
      </c>
      <c r="E340">
        <f t="shared" ca="1" si="89"/>
        <v>-7.5702078640460968E-2</v>
      </c>
      <c r="F340">
        <f t="shared" ca="1" si="89"/>
        <v>7.6136751174926758</v>
      </c>
      <c r="G340">
        <f t="shared" ca="1" si="89"/>
        <v>0.50793653726577759</v>
      </c>
      <c r="H340">
        <f t="shared" ca="1" si="89"/>
        <v>3.6630038172006607E-2</v>
      </c>
      <c r="I340">
        <f t="shared" ca="1" si="89"/>
        <v>10</v>
      </c>
      <c r="J340">
        <f t="shared" ca="1" si="85"/>
        <v>0.53387413398241534</v>
      </c>
      <c r="N340">
        <f t="shared" ca="1" si="81"/>
        <v>-0.4682572527947535</v>
      </c>
      <c r="O340">
        <f t="shared" ca="1" si="82"/>
        <v>10.468257252794753</v>
      </c>
      <c r="P340">
        <f t="shared" ca="1" si="83"/>
        <v>15.468257252794753</v>
      </c>
      <c r="Q340">
        <f t="shared" ca="1" si="86"/>
        <v>5.4682572527947535</v>
      </c>
      <c r="R340">
        <f t="shared" ca="1" si="84"/>
        <v>-0.1221001148223877</v>
      </c>
      <c r="S340">
        <f t="shared" ca="1" si="87"/>
        <v>1.1419720827021467</v>
      </c>
      <c r="T340">
        <f t="shared" ca="1" si="88"/>
        <v>92.788461651294853</v>
      </c>
    </row>
    <row r="341" spans="1:20">
      <c r="A341" s="81">
        <f t="shared" ca="1" si="79"/>
        <v>39139.333333333336</v>
      </c>
      <c r="B341">
        <f t="shared" ca="1" si="89"/>
        <v>7.9384613037109375</v>
      </c>
      <c r="C341">
        <f t="shared" ca="1" si="89"/>
        <v>4.8840049654245377E-2</v>
      </c>
      <c r="D341">
        <f t="shared" ca="1" si="89"/>
        <v>3.2967033386230469</v>
      </c>
      <c r="E341">
        <f t="shared" ca="1" si="89"/>
        <v>-6.5934069454669952E-2</v>
      </c>
      <c r="F341">
        <f t="shared" ca="1" si="89"/>
        <v>7.5999999046325684</v>
      </c>
      <c r="G341">
        <f t="shared" ca="1" si="89"/>
        <v>0.3858363926410675</v>
      </c>
      <c r="H341">
        <f t="shared" ca="1" si="89"/>
        <v>3.540903702378273E-2</v>
      </c>
      <c r="I341">
        <f t="shared" ca="1" si="89"/>
        <v>10</v>
      </c>
      <c r="J341">
        <f t="shared" ca="1" si="85"/>
        <v>0.51807986792090877</v>
      </c>
      <c r="N341">
        <f t="shared" ca="1" si="81"/>
        <v>-0.27692073839813602</v>
      </c>
      <c r="O341">
        <f t="shared" ca="1" si="82"/>
        <v>10.276920738398136</v>
      </c>
      <c r="P341">
        <f t="shared" ca="1" si="83"/>
        <v>15.276920738398136</v>
      </c>
      <c r="Q341">
        <f t="shared" ca="1" si="86"/>
        <v>5.276920738398136</v>
      </c>
      <c r="R341">
        <f t="shared" ca="1" si="84"/>
        <v>0</v>
      </c>
      <c r="S341">
        <f t="shared" ca="1" si="87"/>
        <v>1.0372890725737485</v>
      </c>
      <c r="T341">
        <f t="shared" ca="1" si="88"/>
        <v>90.822784553471934</v>
      </c>
    </row>
    <row r="342" spans="1:20">
      <c r="A342" s="81">
        <f t="shared" ca="1" si="79"/>
        <v>39139.5</v>
      </c>
      <c r="B342">
        <f t="shared" ca="1" si="89"/>
        <v>7.9931621551513672</v>
      </c>
      <c r="C342">
        <f t="shared" ca="1" si="89"/>
        <v>4.8840049654245377E-2</v>
      </c>
      <c r="D342">
        <f t="shared" ca="1" si="89"/>
        <v>3.2967033386230469</v>
      </c>
      <c r="E342">
        <f t="shared" ca="1" si="89"/>
        <v>-6.5934069454669952E-2</v>
      </c>
      <c r="F342">
        <f t="shared" ca="1" si="89"/>
        <v>7.6273503303527832</v>
      </c>
      <c r="G342">
        <f t="shared" ca="1" si="89"/>
        <v>0.43223443627357483</v>
      </c>
      <c r="H342">
        <f t="shared" ca="1" si="89"/>
        <v>3.540903702378273E-2</v>
      </c>
      <c r="I342">
        <f t="shared" ca="1" si="89"/>
        <v>10</v>
      </c>
      <c r="J342">
        <f t="shared" ca="1" si="85"/>
        <v>0.51807986792090877</v>
      </c>
      <c r="N342">
        <f t="shared" ca="1" si="81"/>
        <v>-0.27692073839813602</v>
      </c>
      <c r="O342">
        <f t="shared" ca="1" si="82"/>
        <v>10.276920738398136</v>
      </c>
      <c r="P342">
        <f t="shared" ca="1" si="83"/>
        <v>15.276920738398136</v>
      </c>
      <c r="Q342">
        <f t="shared" ca="1" si="86"/>
        <v>5.276920738398136</v>
      </c>
      <c r="R342">
        <f t="shared" ca="1" si="84"/>
        <v>0.24420022964477539</v>
      </c>
      <c r="S342">
        <f t="shared" ca="1" si="87"/>
        <v>1.0866052483802282</v>
      </c>
      <c r="T342">
        <f t="shared" ca="1" si="88"/>
        <v>91.807909307491826</v>
      </c>
    </row>
    <row r="343" spans="1:20">
      <c r="A343" s="81">
        <f t="shared" ca="1" si="79"/>
        <v>39139.666666666664</v>
      </c>
      <c r="B343">
        <f t="shared" ref="B343:I358" ca="1" si="90">INDIRECT(ADDRESS((ROW()-ROW($A$3))/6+rowoffset,B$1+MOD(ROW()-ROW($A$3),6),,,2007))</f>
        <v>8.0239315032958984</v>
      </c>
      <c r="C343">
        <f t="shared" ca="1" si="90"/>
        <v>4.8840049654245377E-2</v>
      </c>
      <c r="D343">
        <f t="shared" ca="1" si="90"/>
        <v>3.5409035682678223</v>
      </c>
      <c r="E343">
        <f t="shared" ca="1" si="90"/>
        <v>-7.081807404756546E-2</v>
      </c>
      <c r="F343">
        <f t="shared" ca="1" si="90"/>
        <v>7.6649570465087891</v>
      </c>
      <c r="G343">
        <f t="shared" ca="1" si="90"/>
        <v>0.41514042019844055</v>
      </c>
      <c r="H343">
        <f t="shared" ca="1" si="89"/>
        <v>3.540903702378273E-2</v>
      </c>
      <c r="I343">
        <f t="shared" ca="1" si="90"/>
        <v>10</v>
      </c>
      <c r="J343">
        <f t="shared" ca="1" si="85"/>
        <v>0.54911409949478729</v>
      </c>
      <c r="N343">
        <f t="shared" ca="1" si="81"/>
        <v>-0.65287880274879662</v>
      </c>
      <c r="O343">
        <f t="shared" ca="1" si="82"/>
        <v>10.652878802748797</v>
      </c>
      <c r="P343">
        <f t="shared" ca="1" si="83"/>
        <v>15.652878802748797</v>
      </c>
      <c r="Q343">
        <f t="shared" ca="1" si="86"/>
        <v>5.6528788027487966</v>
      </c>
      <c r="R343">
        <f t="shared" ca="1" si="84"/>
        <v>-0.24420022964477539</v>
      </c>
      <c r="S343">
        <f t="shared" ca="1" si="87"/>
        <v>1.0690809046296985</v>
      </c>
      <c r="T343">
        <f t="shared" ca="1" si="88"/>
        <v>91.470587950251399</v>
      </c>
    </row>
    <row r="344" spans="1:20">
      <c r="A344" s="81">
        <f t="shared" ca="1" si="79"/>
        <v>39139.833333333336</v>
      </c>
      <c r="B344">
        <f t="shared" ca="1" si="90"/>
        <v>7.9658117294311523</v>
      </c>
      <c r="C344">
        <f t="shared" ca="1" si="90"/>
        <v>4.8840049654245377E-2</v>
      </c>
      <c r="D344">
        <f t="shared" ca="1" si="90"/>
        <v>3.2967033386230469</v>
      </c>
      <c r="E344">
        <f t="shared" ca="1" si="90"/>
        <v>-7.5702078640460968E-2</v>
      </c>
      <c r="F344">
        <f t="shared" ca="1" si="90"/>
        <v>7.6102561950683594</v>
      </c>
      <c r="G344">
        <f t="shared" ca="1" si="90"/>
        <v>0.44688645005226135</v>
      </c>
      <c r="H344">
        <f t="shared" ca="1" si="89"/>
        <v>4.0293041616678238E-2</v>
      </c>
      <c r="I344">
        <f t="shared" ca="1" si="90"/>
        <v>10</v>
      </c>
      <c r="J344">
        <f t="shared" ca="1" si="85"/>
        <v>0.51807986792090877</v>
      </c>
      <c r="N344">
        <f t="shared" ca="1" si="81"/>
        <v>-0.27692073839813602</v>
      </c>
      <c r="O344">
        <f t="shared" ca="1" si="82"/>
        <v>10.276920738398136</v>
      </c>
      <c r="P344">
        <f t="shared" ca="1" si="83"/>
        <v>15.276920738398136</v>
      </c>
      <c r="Q344">
        <f t="shared" ca="1" si="86"/>
        <v>5.276920738398136</v>
      </c>
      <c r="R344">
        <f t="shared" ca="1" si="84"/>
        <v>0</v>
      </c>
      <c r="S344">
        <f t="shared" ca="1" si="87"/>
        <v>1.044967134326436</v>
      </c>
      <c r="T344">
        <f t="shared" ca="1" si="88"/>
        <v>90.983606325059498</v>
      </c>
    </row>
    <row r="345" spans="1:20">
      <c r="A345" s="81">
        <f t="shared" ca="1" si="79"/>
        <v>39140</v>
      </c>
      <c r="B345">
        <f t="shared" ca="1" si="90"/>
        <v>7.9247860908508301</v>
      </c>
      <c r="C345">
        <f t="shared" ca="1" si="90"/>
        <v>4.8840049654245377E-2</v>
      </c>
      <c r="D345">
        <f t="shared" ca="1" si="90"/>
        <v>3.2967033386230469</v>
      </c>
      <c r="E345">
        <f t="shared" ca="1" si="90"/>
        <v>-7.5702078640460968E-2</v>
      </c>
      <c r="F345">
        <f t="shared" ca="1" si="90"/>
        <v>7.5999999046325684</v>
      </c>
      <c r="G345">
        <f t="shared" ca="1" si="90"/>
        <v>0.40537241101264954</v>
      </c>
      <c r="H345">
        <f t="shared" ca="1" si="89"/>
        <v>3.7851039320230484E-2</v>
      </c>
      <c r="I345">
        <f t="shared" ca="1" si="90"/>
        <v>10</v>
      </c>
      <c r="J345">
        <f t="shared" ca="1" si="85"/>
        <v>0.51807986792090877</v>
      </c>
      <c r="N345">
        <f t="shared" ca="1" si="81"/>
        <v>-0.27692073839813602</v>
      </c>
      <c r="O345">
        <f t="shared" ca="1" si="82"/>
        <v>10.276920738398136</v>
      </c>
      <c r="P345">
        <f t="shared" ca="1" si="83"/>
        <v>15.276920738398136</v>
      </c>
      <c r="Q345">
        <f t="shared" ca="1" si="86"/>
        <v>5.276920738398136</v>
      </c>
      <c r="R345">
        <f t="shared" ca="1" si="84"/>
        <v>0</v>
      </c>
      <c r="S345">
        <f t="shared" ca="1" si="87"/>
        <v>1.029776379055229</v>
      </c>
      <c r="T345">
        <f t="shared" ca="1" si="88"/>
        <v>90.662650369896696</v>
      </c>
    </row>
    <row r="346" spans="1:20">
      <c r="A346" s="81">
        <f t="shared" ca="1" si="79"/>
        <v>39140.166666666664</v>
      </c>
      <c r="B346">
        <f t="shared" ca="1" si="90"/>
        <v>7.8324785232543945</v>
      </c>
      <c r="C346">
        <f t="shared" ca="1" si="90"/>
        <v>4.8840049654245377E-2</v>
      </c>
      <c r="D346">
        <f t="shared" ca="1" si="90"/>
        <v>3.2967033386230469</v>
      </c>
      <c r="E346">
        <f t="shared" ca="1" si="90"/>
        <v>-7.5702078640460968E-2</v>
      </c>
      <c r="F346">
        <f t="shared" ca="1" si="90"/>
        <v>7.5829057693481445</v>
      </c>
      <c r="G346">
        <f t="shared" ca="1" si="90"/>
        <v>0.43467643857002258</v>
      </c>
      <c r="H346">
        <f t="shared" ca="1" si="89"/>
        <v>3.6630038172006607E-2</v>
      </c>
      <c r="I346">
        <f t="shared" ca="1" si="90"/>
        <v>10</v>
      </c>
      <c r="J346">
        <f t="shared" ca="1" si="85"/>
        <v>0.51807986792090877</v>
      </c>
      <c r="N346">
        <f t="shared" ca="1" si="81"/>
        <v>-0.27692073839813602</v>
      </c>
      <c r="O346">
        <f t="shared" ca="1" si="82"/>
        <v>10.276920738398136</v>
      </c>
      <c r="P346">
        <f t="shared" ca="1" si="83"/>
        <v>15.276920738398136</v>
      </c>
      <c r="Q346">
        <f t="shared" ca="1" si="86"/>
        <v>5.276920738398136</v>
      </c>
      <c r="R346">
        <f t="shared" ca="1" si="84"/>
        <v>0</v>
      </c>
      <c r="S346">
        <f t="shared" ca="1" si="87"/>
        <v>1.0743287288614145</v>
      </c>
      <c r="T346">
        <f t="shared" ca="1" si="88"/>
        <v>91.573033428609492</v>
      </c>
    </row>
    <row r="347" spans="1:20">
      <c r="A347" s="81">
        <f t="shared" ca="1" si="79"/>
        <v>39140.333333333336</v>
      </c>
      <c r="B347">
        <f t="shared" ca="1" si="90"/>
        <v>7.8153843879699707</v>
      </c>
      <c r="C347">
        <f t="shared" ca="1" si="90"/>
        <v>4.8840049654245377E-2</v>
      </c>
      <c r="D347">
        <f t="shared" ca="1" si="90"/>
        <v>3.2967033386230469</v>
      </c>
      <c r="E347">
        <f t="shared" ca="1" si="90"/>
        <v>-6.5934069454669952E-2</v>
      </c>
      <c r="F347">
        <f t="shared" ca="1" si="90"/>
        <v>7.5589742660522461</v>
      </c>
      <c r="G347">
        <f t="shared" ca="1" si="90"/>
        <v>0.44932845234870911</v>
      </c>
      <c r="H347">
        <f t="shared" ca="1" si="89"/>
        <v>3.6630038172006607E-2</v>
      </c>
      <c r="I347">
        <f t="shared" ca="1" si="90"/>
        <v>10</v>
      </c>
      <c r="J347">
        <f t="shared" ca="1" si="85"/>
        <v>0.51807986792090877</v>
      </c>
      <c r="N347">
        <f t="shared" ca="1" si="81"/>
        <v>-0.27692073839813602</v>
      </c>
      <c r="O347">
        <f t="shared" ca="1" si="82"/>
        <v>10.276920738398136</v>
      </c>
      <c r="P347">
        <f t="shared" ca="1" si="83"/>
        <v>15.276920738398136</v>
      </c>
      <c r="Q347">
        <f t="shared" ca="1" si="86"/>
        <v>5.276920738398136</v>
      </c>
      <c r="R347">
        <f t="shared" ca="1" si="84"/>
        <v>0.24420022964477539</v>
      </c>
      <c r="S347">
        <f t="shared" ca="1" si="87"/>
        <v>1.0887265485910962</v>
      </c>
      <c r="T347">
        <f t="shared" ca="1" si="88"/>
        <v>91.847825798581027</v>
      </c>
    </row>
    <row r="348" spans="1:20">
      <c r="A348" s="81">
        <f t="shared" ca="1" si="79"/>
        <v>39140.5</v>
      </c>
      <c r="B348">
        <f t="shared" ca="1" si="90"/>
        <v>8.4239320755004883</v>
      </c>
      <c r="C348">
        <f t="shared" ca="1" si="90"/>
        <v>4.8840049654245377E-2</v>
      </c>
      <c r="D348">
        <f t="shared" ca="1" si="90"/>
        <v>3.5409035682678223</v>
      </c>
      <c r="E348">
        <f t="shared" ca="1" si="90"/>
        <v>-4.6398047357797623E-2</v>
      </c>
      <c r="F348">
        <f t="shared" ca="1" si="90"/>
        <v>7.5418801307678223</v>
      </c>
      <c r="G348">
        <f t="shared" ca="1" si="90"/>
        <v>0.50305253267288208</v>
      </c>
      <c r="H348">
        <f t="shared" ca="1" si="89"/>
        <v>3.9072040468454361E-2</v>
      </c>
      <c r="I348">
        <f t="shared" ca="1" si="90"/>
        <v>10</v>
      </c>
      <c r="J348">
        <f t="shared" ca="1" si="85"/>
        <v>0.54911409949478729</v>
      </c>
      <c r="N348">
        <f t="shared" ca="1" si="81"/>
        <v>-0.65287880274879662</v>
      </c>
      <c r="O348">
        <f t="shared" ca="1" si="82"/>
        <v>10.652878802748797</v>
      </c>
      <c r="P348">
        <f t="shared" ca="1" si="83"/>
        <v>15.652878802748797</v>
      </c>
      <c r="Q348">
        <f t="shared" ca="1" si="86"/>
        <v>5.6528788027487966</v>
      </c>
      <c r="R348">
        <f t="shared" ca="1" si="84"/>
        <v>-0.85470080375671387</v>
      </c>
      <c r="S348">
        <f t="shared" ca="1" si="87"/>
        <v>1.109747247763577</v>
      </c>
      <c r="T348">
        <f t="shared" ca="1" si="88"/>
        <v>92.23300988847987</v>
      </c>
    </row>
    <row r="349" spans="1:20">
      <c r="A349" s="81">
        <f t="shared" ca="1" si="79"/>
        <v>39140.666666666664</v>
      </c>
      <c r="B349">
        <f t="shared" ca="1" si="90"/>
        <v>8.5299148559570312</v>
      </c>
      <c r="C349">
        <f t="shared" ca="1" si="90"/>
        <v>4.8840049654245377E-2</v>
      </c>
      <c r="D349">
        <f t="shared" ca="1" si="90"/>
        <v>2.6862027645111084</v>
      </c>
      <c r="E349">
        <f t="shared" ca="1" si="90"/>
        <v>-4.1514042764902115E-2</v>
      </c>
      <c r="F349">
        <f t="shared" ca="1" si="90"/>
        <v>7.6102561950683594</v>
      </c>
      <c r="G349">
        <f t="shared" ca="1" si="90"/>
        <v>0.54212456941604614</v>
      </c>
      <c r="H349">
        <f t="shared" ca="1" si="90"/>
        <v>3.540903702378273E-2</v>
      </c>
      <c r="I349">
        <f t="shared" ca="1" si="90"/>
        <v>10</v>
      </c>
      <c r="J349">
        <f t="shared" ca="1" si="85"/>
        <v>0.42913879172237934</v>
      </c>
      <c r="N349">
        <f t="shared" ca="1" si="81"/>
        <v>0.80053834961771031</v>
      </c>
      <c r="O349">
        <f t="shared" ca="1" si="82"/>
        <v>9.1994616503822897</v>
      </c>
      <c r="P349">
        <f t="shared" ca="1" si="83"/>
        <v>14.19946165038229</v>
      </c>
      <c r="Q349">
        <f t="shared" ca="1" si="86"/>
        <v>4.1994616503822897</v>
      </c>
      <c r="R349">
        <f t="shared" ca="1" si="84"/>
        <v>-0.1221001148223877</v>
      </c>
      <c r="S349">
        <f t="shared" ca="1" si="87"/>
        <v>1.1849849742738152</v>
      </c>
      <c r="T349">
        <f t="shared" ca="1" si="88"/>
        <v>93.468468499421846</v>
      </c>
    </row>
    <row r="350" spans="1:20">
      <c r="A350" s="81">
        <f t="shared" ca="1" si="79"/>
        <v>39140.833333333336</v>
      </c>
      <c r="B350">
        <f t="shared" ca="1" si="90"/>
        <v>8.2153844833374023</v>
      </c>
      <c r="C350">
        <f t="shared" ca="1" si="90"/>
        <v>4.8840049654245377E-2</v>
      </c>
      <c r="D350">
        <f t="shared" ca="1" si="90"/>
        <v>2.5641026496887207</v>
      </c>
      <c r="E350">
        <f t="shared" ca="1" si="90"/>
        <v>-6.1050061136484146E-2</v>
      </c>
      <c r="F350">
        <f t="shared" ca="1" si="90"/>
        <v>7.5897436141967773</v>
      </c>
      <c r="G350">
        <f t="shared" ca="1" si="90"/>
        <v>0.52747255563735962</v>
      </c>
      <c r="H350">
        <f t="shared" ca="1" si="90"/>
        <v>3.7851039320230484E-2</v>
      </c>
      <c r="I350">
        <f t="shared" ca="1" si="90"/>
        <v>10</v>
      </c>
      <c r="J350">
        <f t="shared" ca="1" si="85"/>
        <v>0.4089354074696428</v>
      </c>
      <c r="N350">
        <f t="shared" ca="1" si="81"/>
        <v>1.0452882548605622</v>
      </c>
      <c r="O350">
        <f t="shared" ca="1" si="82"/>
        <v>8.9547117451394378</v>
      </c>
      <c r="P350">
        <f t="shared" ca="1" si="83"/>
        <v>13.954711745139438</v>
      </c>
      <c r="Q350">
        <f t="shared" ca="1" si="86"/>
        <v>3.9547117451394378</v>
      </c>
      <c r="R350">
        <f t="shared" ca="1" si="84"/>
        <v>0</v>
      </c>
      <c r="S350">
        <f t="shared" ca="1" si="87"/>
        <v>1.1441220593129593</v>
      </c>
      <c r="T350">
        <f t="shared" ca="1" si="88"/>
        <v>92.824074178704137</v>
      </c>
    </row>
    <row r="351" spans="1:20">
      <c r="A351" s="81">
        <f t="shared" ca="1" si="79"/>
        <v>39141</v>
      </c>
      <c r="B351">
        <f t="shared" ca="1" si="90"/>
        <v>7.8700852394104004</v>
      </c>
      <c r="C351">
        <f t="shared" ca="1" si="90"/>
        <v>4.8840049654245377E-2</v>
      </c>
      <c r="D351">
        <f t="shared" ca="1" si="90"/>
        <v>2.5641026496887207</v>
      </c>
      <c r="E351">
        <f t="shared" ca="1" si="90"/>
        <v>-2.6862027123570442E-2</v>
      </c>
      <c r="F351">
        <f t="shared" ca="1" si="90"/>
        <v>7.5316238403320313</v>
      </c>
      <c r="G351">
        <f t="shared" ca="1" si="90"/>
        <v>0.49572649598121643</v>
      </c>
      <c r="H351">
        <f t="shared" ca="1" si="90"/>
        <v>3.540903702378273E-2</v>
      </c>
      <c r="I351">
        <f t="shared" ca="1" si="90"/>
        <v>10</v>
      </c>
      <c r="J351">
        <f t="shared" ca="1" si="85"/>
        <v>0.4089354074696428</v>
      </c>
      <c r="N351">
        <f t="shared" ca="1" si="81"/>
        <v>1.0452882548605622</v>
      </c>
      <c r="O351">
        <f t="shared" ca="1" si="82"/>
        <v>8.9547117451394378</v>
      </c>
      <c r="P351">
        <f t="shared" ca="1" si="83"/>
        <v>13.954711745139438</v>
      </c>
      <c r="Q351">
        <f t="shared" ca="1" si="86"/>
        <v>3.9547117451394378</v>
      </c>
      <c r="R351">
        <f t="shared" ca="1" si="84"/>
        <v>0.1221001148223877</v>
      </c>
      <c r="S351">
        <f t="shared" ca="1" si="87"/>
        <v>1.146128016096396</v>
      </c>
      <c r="T351">
        <f t="shared" ca="1" si="88"/>
        <v>92.857142535079589</v>
      </c>
    </row>
    <row r="352" spans="1:20">
      <c r="A352" s="81">
        <f t="shared" ca="1" si="79"/>
        <v>39141.166666666664</v>
      </c>
      <c r="B352">
        <f t="shared" ca="1" si="90"/>
        <v>10.184615135192871</v>
      </c>
      <c r="C352">
        <f t="shared" ca="1" si="90"/>
        <v>4.8840049654245377E-2</v>
      </c>
      <c r="D352">
        <f t="shared" ca="1" si="90"/>
        <v>2.6862027645111084</v>
      </c>
      <c r="E352">
        <f t="shared" ca="1" si="90"/>
        <v>-6.1050061136484146E-2</v>
      </c>
      <c r="F352">
        <f t="shared" ca="1" si="90"/>
        <v>7.5418801307678223</v>
      </c>
      <c r="G352">
        <f t="shared" ca="1" si="90"/>
        <v>0.50305253267288208</v>
      </c>
      <c r="H352">
        <f t="shared" ca="1" si="90"/>
        <v>3.540903702378273E-2</v>
      </c>
      <c r="I352">
        <f t="shared" ca="1" si="90"/>
        <v>10</v>
      </c>
      <c r="J352">
        <f t="shared" ca="1" si="85"/>
        <v>0.42913879172237934</v>
      </c>
      <c r="N352">
        <f t="shared" ca="1" si="81"/>
        <v>0.80053834961771031</v>
      </c>
      <c r="O352">
        <f t="shared" ca="1" si="82"/>
        <v>9.1994616503822897</v>
      </c>
      <c r="P352">
        <f t="shared" ca="1" si="83"/>
        <v>14.19946165038229</v>
      </c>
      <c r="Q352">
        <f t="shared" ca="1" si="86"/>
        <v>4.1994616503822897</v>
      </c>
      <c r="R352">
        <f t="shared" ca="1" si="84"/>
        <v>0</v>
      </c>
      <c r="S352">
        <f t="shared" ca="1" si="87"/>
        <v>1.1524992239009992</v>
      </c>
      <c r="T352">
        <f t="shared" ca="1" si="88"/>
        <v>92.961165142009534</v>
      </c>
    </row>
    <row r="353" spans="1:20">
      <c r="A353" s="81">
        <f t="shared" ca="1" si="79"/>
        <v>39141.333333333336</v>
      </c>
      <c r="B353">
        <f t="shared" ref="B353:I368" ca="1" si="91">INDIRECT(ADDRESS((ROW()-ROW($A$3))/6+rowoffset,B$1+MOD(ROW()-ROW($A$3),6),,,2007))</f>
        <v>8.5709400177001953</v>
      </c>
      <c r="C353">
        <f t="shared" ca="1" si="91"/>
        <v>4.8840049654245377E-2</v>
      </c>
      <c r="D353">
        <f t="shared" ca="1" si="91"/>
        <v>2.6862027645111084</v>
      </c>
      <c r="E353">
        <f t="shared" ca="1" si="91"/>
        <v>-6.5934069454669952E-2</v>
      </c>
      <c r="F353">
        <f t="shared" ca="1" si="91"/>
        <v>7.5760684013366699</v>
      </c>
      <c r="G353">
        <f t="shared" ca="1" si="91"/>
        <v>0.49084249138832092</v>
      </c>
      <c r="H353">
        <f t="shared" ca="1" si="90"/>
        <v>3.4188035875558853E-2</v>
      </c>
      <c r="I353">
        <f t="shared" ca="1" si="91"/>
        <v>10</v>
      </c>
      <c r="J353">
        <f t="shared" ca="1" si="85"/>
        <v>0.42913879172237934</v>
      </c>
      <c r="N353">
        <f t="shared" ca="1" si="81"/>
        <v>0.80053834961771031</v>
      </c>
      <c r="O353">
        <f t="shared" ca="1" si="82"/>
        <v>9.1994616503822897</v>
      </c>
      <c r="P353">
        <f t="shared" ca="1" si="83"/>
        <v>14.19946165038229</v>
      </c>
      <c r="Q353">
        <f t="shared" ca="1" si="86"/>
        <v>4.1994616503822897</v>
      </c>
      <c r="R353">
        <f t="shared" ca="1" si="84"/>
        <v>0.73260068893432617</v>
      </c>
      <c r="S353">
        <f t="shared" ca="1" si="87"/>
        <v>1.1570680007883811</v>
      </c>
      <c r="T353">
        <f t="shared" ca="1" si="88"/>
        <v>93.034825534590553</v>
      </c>
    </row>
    <row r="354" spans="1:20">
      <c r="A354" s="81">
        <f t="shared" ca="1" si="79"/>
        <v>39141.5</v>
      </c>
      <c r="B354">
        <f t="shared" ca="1" si="91"/>
        <v>10.69401741027832</v>
      </c>
      <c r="C354">
        <f t="shared" ca="1" si="91"/>
        <v>4.8840049654245377E-2</v>
      </c>
      <c r="D354">
        <f t="shared" ca="1" si="91"/>
        <v>3.4188034534454346</v>
      </c>
      <c r="E354">
        <f t="shared" ca="1" si="91"/>
        <v>-7.081807404756546E-2</v>
      </c>
      <c r="F354">
        <f t="shared" ca="1" si="91"/>
        <v>7.6239314079284668</v>
      </c>
      <c r="G354">
        <f t="shared" ca="1" si="91"/>
        <v>0.48107448220252991</v>
      </c>
      <c r="H354">
        <f t="shared" ca="1" si="90"/>
        <v>3.6630038172006607E-2</v>
      </c>
      <c r="I354">
        <f t="shared" ca="1" si="91"/>
        <v>10</v>
      </c>
      <c r="J354">
        <f t="shared" ca="1" si="85"/>
        <v>0.53387413398241534</v>
      </c>
      <c r="N354">
        <f t="shared" ca="1" si="81"/>
        <v>-0.4682572527947535</v>
      </c>
      <c r="O354">
        <f t="shared" ca="1" si="82"/>
        <v>10.468257252794753</v>
      </c>
      <c r="P354">
        <f t="shared" ca="1" si="83"/>
        <v>15.468257252794753</v>
      </c>
      <c r="Q354">
        <f t="shared" ca="1" si="86"/>
        <v>5.4682572527947535</v>
      </c>
      <c r="R354">
        <f t="shared" ca="1" si="84"/>
        <v>41.880341291427612</v>
      </c>
      <c r="S354">
        <f t="shared" ca="1" si="87"/>
        <v>1.1183749498423037</v>
      </c>
      <c r="T354">
        <f t="shared" ca="1" si="88"/>
        <v>92.385786499358431</v>
      </c>
    </row>
    <row r="355" spans="1:20">
      <c r="A355" s="81">
        <f t="shared" ca="1" si="79"/>
        <v>39141.666666666664</v>
      </c>
      <c r="B355">
        <f t="shared" ca="1" si="91"/>
        <v>8.5367517471313477</v>
      </c>
      <c r="C355">
        <f t="shared" ca="1" si="91"/>
        <v>4.8840049654245377E-2</v>
      </c>
      <c r="D355">
        <f t="shared" ca="1" si="91"/>
        <v>45.299144744873047</v>
      </c>
      <c r="E355">
        <f t="shared" ca="1" si="91"/>
        <v>8.0586083233356476E-2</v>
      </c>
      <c r="F355">
        <f t="shared" ca="1" si="91"/>
        <v>7.3264956474304199</v>
      </c>
      <c r="G355">
        <f t="shared" ca="1" si="91"/>
        <v>1.0305250883102417</v>
      </c>
      <c r="H355">
        <f t="shared" ca="1" si="90"/>
        <v>3.9072040468454361E-2</v>
      </c>
      <c r="I355">
        <f t="shared" ca="1" si="91"/>
        <v>28</v>
      </c>
      <c r="J355">
        <f t="shared" ca="1" si="85"/>
        <v>1.6560900025406777</v>
      </c>
      <c r="N355">
        <f t="shared" ca="1" si="81"/>
        <v>3.9368804184122368</v>
      </c>
      <c r="O355">
        <f t="shared" ca="1" si="82"/>
        <v>24.063119581587763</v>
      </c>
      <c r="P355">
        <f t="shared" ca="1" si="83"/>
        <v>29.063119581587763</v>
      </c>
      <c r="Q355">
        <f t="shared" ca="1" si="86"/>
        <v>19.063119581587763</v>
      </c>
      <c r="R355">
        <f t="shared" ca="1" si="84"/>
        <v>-39.316238880157471</v>
      </c>
      <c r="S355">
        <f t="shared" ca="1" si="87"/>
        <v>1.4211924771367188</v>
      </c>
      <c r="T355">
        <f t="shared" ca="1" si="88"/>
        <v>96.208530882783165</v>
      </c>
    </row>
    <row r="356" spans="1:20">
      <c r="A356" s="81">
        <f t="shared" ca="1" si="79"/>
        <v>39141.833333333336</v>
      </c>
      <c r="B356">
        <f t="shared" ca="1" si="91"/>
        <v>8.0068378448486328</v>
      </c>
      <c r="C356">
        <f t="shared" ca="1" si="91"/>
        <v>4.8840049654245377E-2</v>
      </c>
      <c r="D356">
        <f t="shared" ca="1" si="91"/>
        <v>5.9829058647155762</v>
      </c>
      <c r="E356">
        <f t="shared" ca="1" si="91"/>
        <v>6.5934069454669952E-2</v>
      </c>
      <c r="F356">
        <f t="shared" ca="1" si="91"/>
        <v>7.405128002166748</v>
      </c>
      <c r="G356">
        <f t="shared" ca="1" si="91"/>
        <v>0.91086691617965698</v>
      </c>
      <c r="H356">
        <f t="shared" ca="1" si="90"/>
        <v>3.6630038172006607E-2</v>
      </c>
      <c r="I356">
        <f t="shared" ca="1" si="91"/>
        <v>24</v>
      </c>
      <c r="J356">
        <f t="shared" ca="1" si="85"/>
        <v>0.77691216968874555</v>
      </c>
      <c r="N356">
        <f t="shared" ca="1" si="81"/>
        <v>10.587506501167615</v>
      </c>
      <c r="O356">
        <f t="shared" ca="1" si="82"/>
        <v>13.412493498832385</v>
      </c>
      <c r="P356">
        <f t="shared" ca="1" si="83"/>
        <v>18.412493498832383</v>
      </c>
      <c r="Q356">
        <f t="shared" ca="1" si="86"/>
        <v>8.4124934988323847</v>
      </c>
      <c r="R356">
        <f t="shared" ca="1" si="84"/>
        <v>-1.7094016075134277</v>
      </c>
      <c r="S356">
        <f t="shared" ca="1" si="87"/>
        <v>1.3956175570041189</v>
      </c>
      <c r="T356">
        <f t="shared" ca="1" si="88"/>
        <v>95.978552132990004</v>
      </c>
    </row>
    <row r="357" spans="1:20">
      <c r="A357" s="81">
        <f t="shared" ca="1" si="79"/>
        <v>39142</v>
      </c>
      <c r="B357">
        <f t="shared" ca="1" si="91"/>
        <v>10.485469818115234</v>
      </c>
      <c r="C357">
        <f t="shared" ca="1" si="91"/>
        <v>4.8840049654245377E-2</v>
      </c>
      <c r="D357">
        <f t="shared" ca="1" si="91"/>
        <v>4.2735042572021484</v>
      </c>
      <c r="E357">
        <f t="shared" ca="1" si="91"/>
        <v>4.6398047357797623E-2</v>
      </c>
      <c r="F357">
        <f t="shared" ca="1" si="91"/>
        <v>7.3709402084350586</v>
      </c>
      <c r="G357">
        <f t="shared" ca="1" si="91"/>
        <v>0.47863247990608215</v>
      </c>
      <c r="H357">
        <f t="shared" ca="1" si="90"/>
        <v>3.2967034727334976E-2</v>
      </c>
      <c r="I357">
        <f t="shared" ca="1" si="91"/>
        <v>22</v>
      </c>
      <c r="J357">
        <f t="shared" ca="1" si="85"/>
        <v>0.63078414093315516</v>
      </c>
      <c r="N357">
        <f t="shared" ca="1" si="81"/>
        <v>10.357745622685634</v>
      </c>
      <c r="O357">
        <f t="shared" ca="1" si="82"/>
        <v>11.642254377314366</v>
      </c>
      <c r="P357">
        <f t="shared" ca="1" si="83"/>
        <v>16.642254377314366</v>
      </c>
      <c r="Q357">
        <f t="shared" ca="1" si="86"/>
        <v>6.6422543773143659</v>
      </c>
      <c r="R357">
        <f t="shared" ca="1" si="84"/>
        <v>-0.24420022964477539</v>
      </c>
      <c r="S357">
        <f t="shared" ca="1" si="87"/>
        <v>1.1619222808275809</v>
      </c>
      <c r="T357">
        <f t="shared" ca="1" si="88"/>
        <v>93.11224454850958</v>
      </c>
    </row>
    <row r="358" spans="1:20">
      <c r="A358" s="81">
        <f t="shared" ca="1" si="79"/>
        <v>39142.166666666664</v>
      </c>
      <c r="B358">
        <f t="shared" ca="1" si="91"/>
        <v>9.5521364212036133</v>
      </c>
      <c r="C358">
        <f t="shared" ca="1" si="91"/>
        <v>4.8840049654245377E-2</v>
      </c>
      <c r="D358">
        <f t="shared" ca="1" si="91"/>
        <v>4.029304027557373</v>
      </c>
      <c r="E358">
        <f t="shared" ca="1" si="91"/>
        <v>3.6630038172006607E-2</v>
      </c>
      <c r="F358">
        <f t="shared" ca="1" si="91"/>
        <v>7.3504271507263184</v>
      </c>
      <c r="G358">
        <f t="shared" ca="1" si="91"/>
        <v>0.3492063581943512</v>
      </c>
      <c r="H358">
        <f t="shared" ca="1" si="90"/>
        <v>3.540903702378273E-2</v>
      </c>
      <c r="I358">
        <f t="shared" ca="1" si="91"/>
        <v>22</v>
      </c>
      <c r="J358">
        <f t="shared" ca="1" si="85"/>
        <v>0.60523003792920738</v>
      </c>
      <c r="N358">
        <f t="shared" ca="1" si="81"/>
        <v>10.667315752647157</v>
      </c>
      <c r="O358">
        <f t="shared" ca="1" si="82"/>
        <v>11.332684247352843</v>
      </c>
      <c r="P358">
        <f t="shared" ca="1" si="83"/>
        <v>16.332684247352844</v>
      </c>
      <c r="Q358">
        <f t="shared" ca="1" si="86"/>
        <v>6.3326842473528426</v>
      </c>
      <c r="R358">
        <f t="shared" ca="1" si="84"/>
        <v>-0.73260068893432617</v>
      </c>
      <c r="S358">
        <f t="shared" ca="1" si="87"/>
        <v>0.99396802660312167</v>
      </c>
      <c r="T358">
        <f t="shared" ca="1" si="88"/>
        <v>89.860139658718424</v>
      </c>
    </row>
    <row r="359" spans="1:20">
      <c r="A359" s="81">
        <f t="shared" ca="1" si="79"/>
        <v>39142.333333333336</v>
      </c>
      <c r="B359">
        <f t="shared" ca="1" si="91"/>
        <v>8.4136753082275391</v>
      </c>
      <c r="C359">
        <f t="shared" ca="1" si="91"/>
        <v>4.8840049654245377E-2</v>
      </c>
      <c r="D359">
        <f t="shared" ca="1" si="91"/>
        <v>3.2967033386230469</v>
      </c>
      <c r="E359">
        <f t="shared" ca="1" si="91"/>
        <v>2.6862027123570442E-2</v>
      </c>
      <c r="F359">
        <f t="shared" ca="1" si="91"/>
        <v>7.3401708602905273</v>
      </c>
      <c r="G359">
        <f t="shared" ca="1" si="91"/>
        <v>0.28327229619026184</v>
      </c>
      <c r="H359">
        <f t="shared" ca="1" si="91"/>
        <v>3.2967034727334976E-2</v>
      </c>
      <c r="I359">
        <f t="shared" ca="1" si="91"/>
        <v>22</v>
      </c>
      <c r="J359">
        <f t="shared" ca="1" si="85"/>
        <v>0.51807986792090877</v>
      </c>
      <c r="N359">
        <f t="shared" ca="1" si="81"/>
        <v>11.723079261601864</v>
      </c>
      <c r="O359">
        <f t="shared" ca="1" si="82"/>
        <v>10.276920738398136</v>
      </c>
      <c r="P359">
        <f t="shared" ca="1" si="83"/>
        <v>15.276920738398136</v>
      </c>
      <c r="Q359">
        <f t="shared" ca="1" si="86"/>
        <v>5.276920738398136</v>
      </c>
      <c r="R359">
        <f t="shared" ca="1" si="84"/>
        <v>0.61050057411193848</v>
      </c>
      <c r="S359">
        <f t="shared" ca="1" si="87"/>
        <v>0.93412421734739659</v>
      </c>
      <c r="T359">
        <f t="shared" ca="1" si="88"/>
        <v>88.362068874821276</v>
      </c>
    </row>
    <row r="360" spans="1:20">
      <c r="A360" s="81">
        <f t="shared" ca="1" si="79"/>
        <v>39142.5</v>
      </c>
      <c r="B360">
        <f t="shared" ca="1" si="91"/>
        <v>8.1299142837524414</v>
      </c>
      <c r="C360">
        <f t="shared" ca="1" si="91"/>
        <v>4.8840049654245377E-2</v>
      </c>
      <c r="D360">
        <f t="shared" ca="1" si="91"/>
        <v>3.9072039127349854</v>
      </c>
      <c r="E360">
        <f t="shared" ca="1" si="91"/>
        <v>1.2210012413561344E-2</v>
      </c>
      <c r="F360">
        <f t="shared" ca="1" si="91"/>
        <v>7.4256410598754883</v>
      </c>
      <c r="G360">
        <f t="shared" ca="1" si="91"/>
        <v>0.42490842938423157</v>
      </c>
      <c r="H360">
        <f t="shared" ca="1" si="91"/>
        <v>3.540903702378273E-2</v>
      </c>
      <c r="I360">
        <f t="shared" ca="1" si="91"/>
        <v>20</v>
      </c>
      <c r="J360">
        <f t="shared" ca="1" si="85"/>
        <v>0.5918660771742793</v>
      </c>
      <c r="N360">
        <f t="shared" ca="1" si="81"/>
        <v>8.8292108137676628</v>
      </c>
      <c r="O360">
        <f t="shared" ca="1" si="82"/>
        <v>11.170789186232337</v>
      </c>
      <c r="P360">
        <f t="shared" ca="1" si="83"/>
        <v>16.170789186232337</v>
      </c>
      <c r="Q360">
        <f t="shared" ca="1" si="86"/>
        <v>6.1707891862323372</v>
      </c>
      <c r="R360">
        <f t="shared" ca="1" si="84"/>
        <v>-0.48840045928955078</v>
      </c>
      <c r="S360">
        <f t="shared" ca="1" si="87"/>
        <v>1.0791812308173034</v>
      </c>
      <c r="T360">
        <f t="shared" ca="1" si="88"/>
        <v>91.666666374424068</v>
      </c>
    </row>
    <row r="361" spans="1:20">
      <c r="A361" s="81">
        <f t="shared" ca="1" si="79"/>
        <v>39142.666666666664</v>
      </c>
      <c r="B361">
        <f t="shared" ca="1" si="91"/>
        <v>8.9641027450561523</v>
      </c>
      <c r="C361">
        <f t="shared" ca="1" si="91"/>
        <v>4.8840049654245377E-2</v>
      </c>
      <c r="D361">
        <f t="shared" ca="1" si="91"/>
        <v>3.4188034534454346</v>
      </c>
      <c r="E361">
        <f t="shared" ca="1" si="91"/>
        <v>2.1978022530674934E-2</v>
      </c>
      <c r="F361">
        <f t="shared" ca="1" si="91"/>
        <v>7.4222221374511719</v>
      </c>
      <c r="G361">
        <f t="shared" ca="1" si="91"/>
        <v>0.30280831456184387</v>
      </c>
      <c r="H361">
        <f t="shared" ca="1" si="91"/>
        <v>4.6398047357797623E-2</v>
      </c>
      <c r="I361">
        <f t="shared" ca="1" si="91"/>
        <v>20</v>
      </c>
      <c r="J361">
        <f t="shared" ca="1" si="85"/>
        <v>0.53387413398241534</v>
      </c>
      <c r="N361">
        <f t="shared" ca="1" si="81"/>
        <v>9.5317427472052465</v>
      </c>
      <c r="O361">
        <f t="shared" ca="1" si="82"/>
        <v>10.468257252794753</v>
      </c>
      <c r="P361">
        <f t="shared" ca="1" si="83"/>
        <v>15.468257252794753</v>
      </c>
      <c r="Q361">
        <f t="shared" ca="1" si="86"/>
        <v>5.4682572527947535</v>
      </c>
      <c r="R361">
        <f t="shared" ca="1" si="84"/>
        <v>-0.97680091857910156</v>
      </c>
      <c r="S361">
        <f t="shared" ca="1" si="87"/>
        <v>0.81466809208314617</v>
      </c>
      <c r="T361">
        <f t="shared" ca="1" si="88"/>
        <v>84.677419632636429</v>
      </c>
    </row>
    <row r="362" spans="1:20">
      <c r="A362" s="81">
        <f t="shared" ca="1" si="79"/>
        <v>39142.833333333336</v>
      </c>
      <c r="B362">
        <f t="shared" ca="1" si="91"/>
        <v>9.5316238403320312</v>
      </c>
      <c r="C362">
        <f t="shared" ca="1" si="91"/>
        <v>4.8840049654245377E-2</v>
      </c>
      <c r="D362">
        <f t="shared" ca="1" si="91"/>
        <v>2.442002534866333</v>
      </c>
      <c r="E362">
        <f t="shared" ca="1" si="91"/>
        <v>-2.1978022530674934E-2</v>
      </c>
      <c r="F362">
        <f t="shared" ca="1" si="91"/>
        <v>7.5555553436279297</v>
      </c>
      <c r="G362">
        <f t="shared" ca="1" si="91"/>
        <v>0.35164836049079895</v>
      </c>
      <c r="H362">
        <f t="shared" ca="1" si="91"/>
        <v>4.6398047357797623E-2</v>
      </c>
      <c r="I362">
        <f t="shared" ca="1" si="91"/>
        <v>14</v>
      </c>
      <c r="J362">
        <f t="shared" ca="1" si="85"/>
        <v>0.38774611041881019</v>
      </c>
      <c r="N362">
        <f t="shared" ca="1" si="81"/>
        <v>5.3019818058259869</v>
      </c>
      <c r="O362">
        <f t="shared" ca="1" si="82"/>
        <v>8.6980181941740131</v>
      </c>
      <c r="P362">
        <f t="shared" ca="1" si="83"/>
        <v>13.698018194174013</v>
      </c>
      <c r="Q362">
        <f t="shared" ca="1" si="86"/>
        <v>3.6980181941740131</v>
      </c>
      <c r="R362">
        <f t="shared" ca="1" si="84"/>
        <v>1.58730149269104</v>
      </c>
      <c r="S362">
        <f t="shared" ca="1" si="87"/>
        <v>0.87960889307961065</v>
      </c>
      <c r="T362">
        <f t="shared" ca="1" si="88"/>
        <v>86.805555614409968</v>
      </c>
    </row>
    <row r="363" spans="1:20">
      <c r="A363" s="81">
        <f t="shared" ca="1" si="79"/>
        <v>39143</v>
      </c>
      <c r="B363">
        <f t="shared" ref="B363:I378" ca="1" si="92">INDIRECT(ADDRESS((ROW()-ROW($A$3))/6+rowoffset,B$1+MOD(ROW()-ROW($A$3),6),,,2007))</f>
        <v>9.1145296096801758</v>
      </c>
      <c r="C363">
        <f t="shared" ca="1" si="92"/>
        <v>4.8840049654245377E-2</v>
      </c>
      <c r="D363">
        <f t="shared" ca="1" si="92"/>
        <v>4.029304027557373</v>
      </c>
      <c r="E363">
        <f t="shared" ca="1" si="92"/>
        <v>-1.2210012413561344E-2</v>
      </c>
      <c r="F363">
        <f t="shared" ca="1" si="92"/>
        <v>7.4974360466003418</v>
      </c>
      <c r="G363">
        <f t="shared" ca="1" si="92"/>
        <v>0.39560440182685852</v>
      </c>
      <c r="H363">
        <f t="shared" ca="1" si="91"/>
        <v>4.2735043913125992E-2</v>
      </c>
      <c r="I363">
        <f t="shared" ca="1" si="92"/>
        <v>14</v>
      </c>
      <c r="J363">
        <f t="shared" ca="1" si="85"/>
        <v>0.60523003792920738</v>
      </c>
      <c r="N363">
        <f t="shared" ca="1" si="81"/>
        <v>2.6673157526471574</v>
      </c>
      <c r="O363">
        <f t="shared" ca="1" si="82"/>
        <v>11.332684247352843</v>
      </c>
      <c r="P363">
        <f t="shared" ca="1" si="83"/>
        <v>16.332684247352844</v>
      </c>
      <c r="Q363">
        <f t="shared" ca="1" si="86"/>
        <v>6.3326842473528426</v>
      </c>
      <c r="R363">
        <f t="shared" ca="1" si="84"/>
        <v>-0.24420022964477539</v>
      </c>
      <c r="S363">
        <f t="shared" ca="1" si="87"/>
        <v>0.9664769607150957</v>
      </c>
      <c r="T363">
        <f t="shared" ca="1" si="88"/>
        <v>89.197530736316338</v>
      </c>
    </row>
    <row r="364" spans="1:20">
      <c r="A364" s="81">
        <f t="shared" ca="1" si="79"/>
        <v>39143.166666666664</v>
      </c>
      <c r="B364">
        <f t="shared" ca="1" si="92"/>
        <v>9.3606834411621094</v>
      </c>
      <c r="C364">
        <f t="shared" ca="1" si="92"/>
        <v>4.8840049654245377E-2</v>
      </c>
      <c r="D364">
        <f t="shared" ca="1" si="92"/>
        <v>3.7851037979125977</v>
      </c>
      <c r="E364">
        <f t="shared" ca="1" si="92"/>
        <v>-2.6862027123570442E-2</v>
      </c>
      <c r="F364">
        <f t="shared" ca="1" si="92"/>
        <v>7.4393162727355957</v>
      </c>
      <c r="G364">
        <f t="shared" ca="1" si="92"/>
        <v>0.42002442479133606</v>
      </c>
      <c r="H364">
        <f t="shared" ca="1" si="91"/>
        <v>4.1514042764902115E-2</v>
      </c>
      <c r="I364">
        <f t="shared" ca="1" si="92"/>
        <v>14</v>
      </c>
      <c r="J364">
        <f t="shared" ca="1" si="85"/>
        <v>0.57807779354350919</v>
      </c>
      <c r="N364">
        <f t="shared" ca="1" si="81"/>
        <v>2.9962462504982899</v>
      </c>
      <c r="O364">
        <f t="shared" ca="1" si="82"/>
        <v>11.00375374950171</v>
      </c>
      <c r="P364">
        <f t="shared" ca="1" si="83"/>
        <v>16.003753749501712</v>
      </c>
      <c r="Q364">
        <f t="shared" ca="1" si="86"/>
        <v>6.0037537495017101</v>
      </c>
      <c r="R364">
        <f t="shared" ca="1" si="84"/>
        <v>37.728938102722168</v>
      </c>
      <c r="S364">
        <f t="shared" ca="1" si="87"/>
        <v>1.0050795173724065</v>
      </c>
      <c r="T364">
        <f t="shared" ca="1" si="88"/>
        <v>90.116278884132555</v>
      </c>
    </row>
    <row r="365" spans="1:20">
      <c r="A365" s="81">
        <f t="shared" ca="1" si="79"/>
        <v>39143.333333333336</v>
      </c>
      <c r="B365">
        <f t="shared" ca="1" si="92"/>
        <v>8.8170938491821289</v>
      </c>
      <c r="C365">
        <f t="shared" ca="1" si="92"/>
        <v>4.8840049654245377E-2</v>
      </c>
      <c r="D365">
        <f t="shared" ca="1" si="92"/>
        <v>41.514041900634766</v>
      </c>
      <c r="E365">
        <f t="shared" ca="1" si="92"/>
        <v>5.128205195069313E-2</v>
      </c>
      <c r="F365">
        <f t="shared" ca="1" si="92"/>
        <v>7.3675212860107422</v>
      </c>
      <c r="G365">
        <f t="shared" ca="1" si="92"/>
        <v>0.50549453496932983</v>
      </c>
      <c r="H365">
        <f t="shared" ca="1" si="91"/>
        <v>4.3956045061349869E-2</v>
      </c>
      <c r="I365">
        <f t="shared" ca="1" si="92"/>
        <v>26</v>
      </c>
      <c r="J365">
        <f t="shared" ca="1" si="85"/>
        <v>1.6181950193261385</v>
      </c>
      <c r="N365">
        <f t="shared" ca="1" si="81"/>
        <v>2.3959517024562267</v>
      </c>
      <c r="O365">
        <f t="shared" ca="1" si="82"/>
        <v>23.604048297543773</v>
      </c>
      <c r="P365">
        <f t="shared" ca="1" si="83"/>
        <v>28.604048297543773</v>
      </c>
      <c r="Q365">
        <f t="shared" ca="1" si="86"/>
        <v>18.604048297543773</v>
      </c>
      <c r="R365">
        <f t="shared" ca="1" si="84"/>
        <v>40.781436920166016</v>
      </c>
      <c r="S365">
        <f t="shared" ca="1" si="87"/>
        <v>1.060697854756198</v>
      </c>
      <c r="T365">
        <f t="shared" ca="1" si="88"/>
        <v>91.304348114462442</v>
      </c>
    </row>
    <row r="366" spans="1:20">
      <c r="A366" s="81">
        <f t="shared" ca="1" si="79"/>
        <v>39143.5</v>
      </c>
      <c r="B366">
        <f t="shared" ca="1" si="92"/>
        <v>10.324786186218262</v>
      </c>
      <c r="C366">
        <f t="shared" ca="1" si="92"/>
        <v>0</v>
      </c>
      <c r="D366">
        <f t="shared" ca="1" si="92"/>
        <v>82.295478820800781</v>
      </c>
      <c r="E366">
        <f t="shared" ca="1" si="92"/>
        <v>3.6630038172006607E-2</v>
      </c>
      <c r="F366">
        <f t="shared" ca="1" si="92"/>
        <v>7.4461536407470703</v>
      </c>
      <c r="G366">
        <f t="shared" ca="1" si="92"/>
        <v>0.68131870031356812</v>
      </c>
      <c r="H366">
        <f t="shared" ca="1" si="91"/>
        <v>4.3956045061349869E-2</v>
      </c>
      <c r="I366">
        <f t="shared" ca="1" si="92"/>
        <v>24</v>
      </c>
      <c r="J366">
        <f t="shared" ca="1" si="85"/>
        <v>1.9153759764381106</v>
      </c>
      <c r="N366">
        <f t="shared" ca="1" si="81"/>
        <v>-3.204188263365733</v>
      </c>
      <c r="O366">
        <f t="shared" ca="1" si="82"/>
        <v>27.204188263365733</v>
      </c>
      <c r="P366">
        <f t="shared" ca="1" si="83"/>
        <v>32.204188263365737</v>
      </c>
      <c r="Q366">
        <f t="shared" ca="1" si="86"/>
        <v>22.204188263365733</v>
      </c>
      <c r="R366">
        <f t="shared" ca="1" si="84"/>
        <v>40.048843383789063</v>
      </c>
      <c r="S366">
        <f t="shared" ca="1" si="87"/>
        <v>1.1903316993576016</v>
      </c>
      <c r="T366">
        <f t="shared" ca="1" si="88"/>
        <v>93.548387114412151</v>
      </c>
    </row>
    <row r="367" spans="1:20">
      <c r="A367" s="81">
        <f t="shared" ca="1" si="79"/>
        <v>39143.666666666664</v>
      </c>
      <c r="B367">
        <f t="shared" ca="1" si="92"/>
        <v>7.5897436141967773</v>
      </c>
      <c r="C367">
        <f t="shared" ca="1" si="92"/>
        <v>9.7680099308490753E-2</v>
      </c>
      <c r="D367">
        <f t="shared" ca="1" si="92"/>
        <v>122.34432220458984</v>
      </c>
      <c r="E367">
        <f t="shared" ca="1" si="92"/>
        <v>0.14407815039157867</v>
      </c>
      <c r="F367">
        <f t="shared" ca="1" si="92"/>
        <v>7.3504271507263184</v>
      </c>
      <c r="G367">
        <f t="shared" ca="1" si="92"/>
        <v>0.94017094373703003</v>
      </c>
      <c r="H367">
        <f t="shared" ca="1" si="91"/>
        <v>4.2735043913125992E-2</v>
      </c>
      <c r="I367">
        <f t="shared" ca="1" si="92"/>
        <v>28</v>
      </c>
      <c r="J367">
        <f t="shared" ca="1" si="85"/>
        <v>2.0875838192747898</v>
      </c>
      <c r="N367">
        <f t="shared" ca="1" si="81"/>
        <v>-1.2903661377802145</v>
      </c>
      <c r="O367">
        <f t="shared" ca="1" si="82"/>
        <v>29.290366137780214</v>
      </c>
      <c r="P367">
        <f t="shared" ca="1" si="83"/>
        <v>34.290366137780211</v>
      </c>
      <c r="Q367">
        <f t="shared" ca="1" si="86"/>
        <v>24.290366137780214</v>
      </c>
      <c r="R367">
        <f t="shared" ca="1" si="84"/>
        <v>-87.545787811279297</v>
      </c>
      <c r="S367">
        <f t="shared" ca="1" si="87"/>
        <v>1.3424226704972348</v>
      </c>
      <c r="T367">
        <f t="shared" ca="1" si="88"/>
        <v>95.45454534648124</v>
      </c>
    </row>
    <row r="368" spans="1:20">
      <c r="A368" s="81">
        <f t="shared" ca="1" si="79"/>
        <v>39143.833333333336</v>
      </c>
      <c r="B368">
        <f t="shared" ca="1" si="92"/>
        <v>9.1384611129760742</v>
      </c>
      <c r="C368">
        <f t="shared" ca="1" si="92"/>
        <v>9.7680099308490753E-2</v>
      </c>
      <c r="D368">
        <f t="shared" ca="1" si="92"/>
        <v>34.798534393310547</v>
      </c>
      <c r="E368">
        <f t="shared" ca="1" si="92"/>
        <v>5.6166056543588638E-2</v>
      </c>
      <c r="F368">
        <f t="shared" ca="1" si="92"/>
        <v>7.3299145698547363</v>
      </c>
      <c r="G368">
        <f t="shared" ca="1" si="92"/>
        <v>1.1159951686859131</v>
      </c>
      <c r="H368">
        <f t="shared" ca="1" si="91"/>
        <v>4.3956045061349869E-2</v>
      </c>
      <c r="I368">
        <f t="shared" ca="1" si="92"/>
        <v>22</v>
      </c>
      <c r="J368">
        <f t="shared" ca="1" si="85"/>
        <v>1.541560953190791</v>
      </c>
      <c r="N368">
        <f t="shared" ca="1" si="81"/>
        <v>-0.675680050404182</v>
      </c>
      <c r="O368">
        <f t="shared" ca="1" si="82"/>
        <v>22.675680050404182</v>
      </c>
      <c r="P368">
        <f t="shared" ca="1" si="83"/>
        <v>27.675680050404182</v>
      </c>
      <c r="Q368">
        <f t="shared" ca="1" si="86"/>
        <v>17.675680050404182</v>
      </c>
      <c r="R368">
        <f t="shared" ca="1" si="84"/>
        <v>-14.774114608764648</v>
      </c>
      <c r="S368">
        <f t="shared" ca="1" si="87"/>
        <v>1.4046437045507598</v>
      </c>
      <c r="T368">
        <f t="shared" ca="1" si="88"/>
        <v>96.061269233530084</v>
      </c>
    </row>
    <row r="369" spans="1:20">
      <c r="A369" s="81">
        <f t="shared" ca="1" si="79"/>
        <v>39144</v>
      </c>
      <c r="B369">
        <f t="shared" ca="1" si="92"/>
        <v>8.2769231796264648</v>
      </c>
      <c r="C369">
        <f t="shared" ca="1" si="92"/>
        <v>9.7680099308490753E-2</v>
      </c>
      <c r="D369">
        <f t="shared" ca="1" si="92"/>
        <v>20.024419784545898</v>
      </c>
      <c r="E369">
        <f t="shared" ca="1" si="92"/>
        <v>4.1514042764902115E-2</v>
      </c>
      <c r="F369">
        <f t="shared" ca="1" si="92"/>
        <v>7.2854700088500977</v>
      </c>
      <c r="G369">
        <f t="shared" ca="1" si="92"/>
        <v>0.97680097818374634</v>
      </c>
      <c r="H369">
        <f t="shared" ca="1" si="92"/>
        <v>4.3956045061349869E-2</v>
      </c>
      <c r="I369">
        <f t="shared" ca="1" si="92"/>
        <v>22</v>
      </c>
      <c r="J369">
        <f t="shared" ca="1" si="85"/>
        <v>1.3015599410848311</v>
      </c>
      <c r="N369">
        <f t="shared" ca="1" si="81"/>
        <v>2.2317647735077131</v>
      </c>
      <c r="O369">
        <f t="shared" ca="1" si="82"/>
        <v>19.768235226492287</v>
      </c>
      <c r="P369">
        <f t="shared" ca="1" si="83"/>
        <v>24.768235226492287</v>
      </c>
      <c r="Q369">
        <f t="shared" ca="1" si="86"/>
        <v>14.768235226492287</v>
      </c>
      <c r="R369">
        <f t="shared" ca="1" si="84"/>
        <v>-1.9536018371582031</v>
      </c>
      <c r="S369">
        <f t="shared" ca="1" si="87"/>
        <v>1.3467874759188052</v>
      </c>
      <c r="T369">
        <f t="shared" ca="1" si="88"/>
        <v>95.49999989321455</v>
      </c>
    </row>
    <row r="370" spans="1:20">
      <c r="A370" s="81">
        <f t="shared" ca="1" si="79"/>
        <v>39144.166666666664</v>
      </c>
      <c r="B370">
        <f t="shared" ca="1" si="92"/>
        <v>11.34700870513916</v>
      </c>
      <c r="C370">
        <f t="shared" ca="1" si="92"/>
        <v>9.7680099308490753E-2</v>
      </c>
      <c r="D370">
        <f t="shared" ca="1" si="92"/>
        <v>18.070817947387695</v>
      </c>
      <c r="E370">
        <f t="shared" ca="1" si="92"/>
        <v>7.326007355004549E-3</v>
      </c>
      <c r="F370">
        <f t="shared" ca="1" si="92"/>
        <v>7.3367519378662109</v>
      </c>
      <c r="G370">
        <f t="shared" ca="1" si="92"/>
        <v>0.73992675542831421</v>
      </c>
      <c r="H370">
        <f t="shared" ca="1" si="92"/>
        <v>4.3956045061349869E-2</v>
      </c>
      <c r="I370">
        <f t="shared" ca="1" si="92"/>
        <v>20</v>
      </c>
      <c r="J370">
        <f t="shared" ca="1" si="85"/>
        <v>1.2569778106681468</v>
      </c>
      <c r="N370">
        <f t="shared" ca="1" si="81"/>
        <v>0.77184618058830523</v>
      </c>
      <c r="O370">
        <f t="shared" ca="1" si="82"/>
        <v>19.228153819411695</v>
      </c>
      <c r="P370">
        <f t="shared" ca="1" si="83"/>
        <v>24.228153819411695</v>
      </c>
      <c r="Q370">
        <f t="shared" ca="1" si="86"/>
        <v>14.228153819411695</v>
      </c>
      <c r="R370">
        <f t="shared" ca="1" si="84"/>
        <v>-2.9304027557373047</v>
      </c>
      <c r="S370">
        <f t="shared" ca="1" si="87"/>
        <v>1.2261701215768894</v>
      </c>
      <c r="T370">
        <f t="shared" ca="1" si="88"/>
        <v>94.059405915669927</v>
      </c>
    </row>
    <row r="371" spans="1:20">
      <c r="A371" s="81">
        <f t="shared" ca="1" si="79"/>
        <v>39144.333333333336</v>
      </c>
      <c r="B371">
        <f t="shared" ca="1" si="92"/>
        <v>8.0923080444335938</v>
      </c>
      <c r="C371">
        <f t="shared" ca="1" si="92"/>
        <v>9.7680099308490753E-2</v>
      </c>
      <c r="D371">
        <f t="shared" ca="1" si="92"/>
        <v>15.140415191650391</v>
      </c>
      <c r="E371">
        <f t="shared" ca="1" si="92"/>
        <v>-2.4420025292783976E-3</v>
      </c>
      <c r="F371">
        <f t="shared" ca="1" si="92"/>
        <v>7.278632640838623</v>
      </c>
      <c r="G371">
        <f t="shared" ca="1" si="92"/>
        <v>0.76434677839279175</v>
      </c>
      <c r="H371">
        <f t="shared" ca="1" si="92"/>
        <v>4.3956045061349869E-2</v>
      </c>
      <c r="I371">
        <f t="shared" ca="1" si="92"/>
        <v>20</v>
      </c>
      <c r="J371">
        <f t="shared" ca="1" si="85"/>
        <v>1.1801377848714716</v>
      </c>
      <c r="N371">
        <f t="shared" ca="1" si="81"/>
        <v>1.7027094853362286</v>
      </c>
      <c r="O371">
        <f t="shared" ca="1" si="82"/>
        <v>18.297290514663771</v>
      </c>
      <c r="P371">
        <f t="shared" ca="1" si="83"/>
        <v>23.297290514663771</v>
      </c>
      <c r="Q371">
        <f t="shared" ca="1" si="86"/>
        <v>13.297290514663771</v>
      </c>
      <c r="R371">
        <f t="shared" ca="1" si="84"/>
        <v>73.504276275634766</v>
      </c>
      <c r="S371">
        <f t="shared" ca="1" si="87"/>
        <v>1.2402718295033173</v>
      </c>
      <c r="T371">
        <f t="shared" ca="1" si="88"/>
        <v>94.249201239026974</v>
      </c>
    </row>
    <row r="372" spans="1:20">
      <c r="A372" s="81">
        <f t="shared" ca="1" si="79"/>
        <v>39144.5</v>
      </c>
      <c r="B372">
        <f t="shared" ca="1" si="92"/>
        <v>10.362393379211426</v>
      </c>
      <c r="C372">
        <f t="shared" ca="1" si="92"/>
        <v>9.7680099308490753E-2</v>
      </c>
      <c r="D372">
        <f t="shared" ca="1" si="92"/>
        <v>88.644691467285156</v>
      </c>
      <c r="E372">
        <f t="shared" ca="1" si="92"/>
        <v>0.10500610619783401</v>
      </c>
      <c r="F372">
        <f t="shared" ca="1" si="92"/>
        <v>7.2957262992858887</v>
      </c>
      <c r="G372">
        <f t="shared" ca="1" si="92"/>
        <v>0.82051283121109009</v>
      </c>
      <c r="H372">
        <f t="shared" ca="1" si="92"/>
        <v>4.1514042764902115E-2</v>
      </c>
      <c r="I372">
        <f t="shared" ca="1" si="92"/>
        <v>20</v>
      </c>
      <c r="J372">
        <f t="shared" ca="1" si="85"/>
        <v>1.9476527327683444</v>
      </c>
      <c r="N372">
        <f t="shared" ca="1" si="81"/>
        <v>-7.595198648286825</v>
      </c>
      <c r="O372">
        <f t="shared" ca="1" si="82"/>
        <v>27.595198648286825</v>
      </c>
      <c r="P372">
        <f t="shared" ca="1" si="83"/>
        <v>32.595198648286825</v>
      </c>
      <c r="Q372">
        <f t="shared" ca="1" si="86"/>
        <v>22.595198648286825</v>
      </c>
      <c r="R372">
        <f t="shared" ca="1" si="84"/>
        <v>-21.001220703125</v>
      </c>
      <c r="S372">
        <f t="shared" ca="1" si="87"/>
        <v>1.2958903485883881</v>
      </c>
      <c r="T372">
        <f t="shared" ca="1" si="88"/>
        <v>94.940476103996247</v>
      </c>
    </row>
    <row r="373" spans="1:20">
      <c r="A373" s="81">
        <f t="shared" ca="1" si="79"/>
        <v>39144.666666666664</v>
      </c>
      <c r="B373">
        <f t="shared" ref="B373:I388" ca="1" si="93">INDIRECT(ADDRESS((ROW()-ROW($A$3))/6+rowoffset,B$1+MOD(ROW()-ROW($A$3),6),,,2007))</f>
        <v>11.784615516662598</v>
      </c>
      <c r="C373">
        <f t="shared" ca="1" si="93"/>
        <v>9.7680099308490753E-2</v>
      </c>
      <c r="D373">
        <f t="shared" ca="1" si="93"/>
        <v>67.643470764160156</v>
      </c>
      <c r="E373">
        <f t="shared" ca="1" si="93"/>
        <v>9.5238097012042999E-2</v>
      </c>
      <c r="F373">
        <f t="shared" ca="1" si="93"/>
        <v>7.220512866973877</v>
      </c>
      <c r="G373" s="84">
        <f t="shared" ca="1" si="93"/>
        <v>1.1770452260971069</v>
      </c>
      <c r="H373">
        <f t="shared" ca="1" si="92"/>
        <v>4.6398047357797623E-2</v>
      </c>
      <c r="I373">
        <f t="shared" ca="1" si="93"/>
        <v>24</v>
      </c>
      <c r="J373">
        <f t="shared" ca="1" si="85"/>
        <v>1.8302258830039373</v>
      </c>
      <c r="N373">
        <f t="shared" ca="1" si="81"/>
        <v>-2.1726542867444181</v>
      </c>
      <c r="O373">
        <f t="shared" ca="1" si="82"/>
        <v>26.172654286744418</v>
      </c>
      <c r="P373">
        <f t="shared" ca="1" si="83"/>
        <v>31.172654286744418</v>
      </c>
      <c r="Q373">
        <f t="shared" ca="1" si="86"/>
        <v>21.172654286744418</v>
      </c>
      <c r="R373">
        <f t="shared" ca="1" si="84"/>
        <v>-39.194141387939453</v>
      </c>
      <c r="S373">
        <f t="shared" ca="1" si="87"/>
        <v>1.4042934464012633</v>
      </c>
      <c r="T373">
        <f t="shared" ca="1" si="88"/>
        <v>96.058091369042288</v>
      </c>
    </row>
    <row r="374" spans="1:20">
      <c r="A374" s="81">
        <f t="shared" ca="1" si="79"/>
        <v>39144.833333333336</v>
      </c>
      <c r="B374">
        <f t="shared" ca="1" si="93"/>
        <v>10.769230842590332</v>
      </c>
      <c r="C374">
        <f t="shared" ca="1" si="93"/>
        <v>9.7680099308490753E-2</v>
      </c>
      <c r="D374">
        <f t="shared" ca="1" si="93"/>
        <v>28.449329376220703</v>
      </c>
      <c r="E374">
        <f t="shared" ca="1" si="93"/>
        <v>6.1050061136484146E-2</v>
      </c>
      <c r="F374">
        <f t="shared" ca="1" si="93"/>
        <v>7.2478632926940918</v>
      </c>
      <c r="G374">
        <f t="shared" ca="1" si="93"/>
        <v>0.92551892995834351</v>
      </c>
      <c r="H374">
        <f t="shared" ca="1" si="92"/>
        <v>4.8840049654245377E-2</v>
      </c>
      <c r="I374">
        <f t="shared" ca="1" si="93"/>
        <v>24</v>
      </c>
      <c r="J374">
        <f t="shared" ca="1" si="85"/>
        <v>1.4540720334151149</v>
      </c>
      <c r="N374">
        <f t="shared" ca="1" si="81"/>
        <v>2.3841871756520518</v>
      </c>
      <c r="O374">
        <f t="shared" ca="1" si="82"/>
        <v>21.615812824347948</v>
      </c>
      <c r="P374">
        <f t="shared" ca="1" si="83"/>
        <v>26.615812824347948</v>
      </c>
      <c r="Q374">
        <f t="shared" ca="1" si="86"/>
        <v>16.615812824347948</v>
      </c>
      <c r="R374">
        <f t="shared" ca="1" si="84"/>
        <v>-12.45421314239502</v>
      </c>
      <c r="S374">
        <f t="shared" ca="1" si="87"/>
        <v>1.277609209147281</v>
      </c>
      <c r="T374">
        <f t="shared" ca="1" si="88"/>
        <v>94.722955082459137</v>
      </c>
    </row>
    <row r="375" spans="1:20">
      <c r="A375" s="81">
        <f t="shared" ca="1" si="79"/>
        <v>39145</v>
      </c>
      <c r="B375">
        <f t="shared" ca="1" si="93"/>
        <v>9.0324783325195313</v>
      </c>
      <c r="C375">
        <f t="shared" ca="1" si="93"/>
        <v>9.7680099308490753E-2</v>
      </c>
      <c r="D375">
        <f t="shared" ca="1" si="93"/>
        <v>15.995116233825684</v>
      </c>
      <c r="E375">
        <f t="shared" ca="1" si="93"/>
        <v>0.16849817335605621</v>
      </c>
      <c r="F375">
        <f t="shared" ca="1" si="93"/>
        <v>7.2957262992858887</v>
      </c>
      <c r="G375">
        <f t="shared" ca="1" si="93"/>
        <v>0.84981685876846313</v>
      </c>
      <c r="H375">
        <f t="shared" ca="1" si="92"/>
        <v>4.5177046209573746E-2</v>
      </c>
      <c r="I375">
        <f t="shared" ca="1" si="93"/>
        <v>21</v>
      </c>
      <c r="J375">
        <f t="shared" ca="1" si="85"/>
        <v>1.2039874003767179</v>
      </c>
      <c r="N375">
        <f t="shared" ca="1" si="81"/>
        <v>2.4137880322783403</v>
      </c>
      <c r="O375">
        <f t="shared" ca="1" si="82"/>
        <v>18.58621196772166</v>
      </c>
      <c r="P375">
        <f t="shared" ca="1" si="83"/>
        <v>23.58621196772166</v>
      </c>
      <c r="Q375">
        <f t="shared" ca="1" si="86"/>
        <v>13.58621196772166</v>
      </c>
      <c r="R375">
        <f t="shared" ca="1" si="84"/>
        <v>-3.4188032150268555</v>
      </c>
      <c r="S375">
        <f t="shared" ca="1" si="87"/>
        <v>1.2744075101923731</v>
      </c>
      <c r="T375">
        <f t="shared" ca="1" si="88"/>
        <v>94.683907980474359</v>
      </c>
    </row>
    <row r="376" spans="1:20">
      <c r="A376" s="81">
        <f t="shared" ca="1" si="79"/>
        <v>39145.166666666664</v>
      </c>
      <c r="B376">
        <f t="shared" ca="1" si="93"/>
        <v>10.659829139709473</v>
      </c>
      <c r="C376">
        <f t="shared" ca="1" si="93"/>
        <v>9.7680099308490753E-2</v>
      </c>
      <c r="D376">
        <f t="shared" ca="1" si="93"/>
        <v>12.576313018798828</v>
      </c>
      <c r="E376">
        <f t="shared" ca="1" si="93"/>
        <v>0.17338217794895172</v>
      </c>
      <c r="F376">
        <f t="shared" ca="1" si="93"/>
        <v>7.2273502349853516</v>
      </c>
      <c r="G376">
        <f t="shared" ca="1" si="93"/>
        <v>0.75946277379989624</v>
      </c>
      <c r="H376">
        <f t="shared" ca="1" si="92"/>
        <v>4.5177046209573746E-2</v>
      </c>
      <c r="I376">
        <f t="shared" ca="1" si="93"/>
        <v>21</v>
      </c>
      <c r="J376">
        <f t="shared" ca="1" si="85"/>
        <v>1.0995533382250144</v>
      </c>
      <c r="N376">
        <f t="shared" ca="1" si="81"/>
        <v>3.6789338363677331</v>
      </c>
      <c r="O376">
        <f t="shared" ca="1" si="82"/>
        <v>17.321066163632267</v>
      </c>
      <c r="P376">
        <f t="shared" ca="1" si="83"/>
        <v>22.321066163632267</v>
      </c>
      <c r="Q376">
        <f t="shared" ca="1" si="86"/>
        <v>12.321066163632267</v>
      </c>
      <c r="R376">
        <f t="shared" ca="1" si="84"/>
        <v>-2.1978025436401367</v>
      </c>
      <c r="S376">
        <f t="shared" ca="1" si="87"/>
        <v>1.2255886588965648</v>
      </c>
      <c r="T376">
        <f t="shared" ca="1" si="88"/>
        <v>94.051446921679272</v>
      </c>
    </row>
    <row r="377" spans="1:20">
      <c r="A377" s="81">
        <f t="shared" ca="1" si="79"/>
        <v>39145.333333333336</v>
      </c>
      <c r="B377">
        <f t="shared" ca="1" si="93"/>
        <v>10.116239547729492</v>
      </c>
      <c r="C377">
        <f t="shared" ca="1" si="93"/>
        <v>9.7680099308490753E-2</v>
      </c>
      <c r="D377">
        <f t="shared" ca="1" si="93"/>
        <v>10.378510475158691</v>
      </c>
      <c r="E377">
        <f t="shared" ca="1" si="93"/>
        <v>7.326007355004549E-3</v>
      </c>
      <c r="F377">
        <f t="shared" ca="1" si="93"/>
        <v>7.2717947959899902</v>
      </c>
      <c r="G377">
        <f t="shared" ca="1" si="93"/>
        <v>0.63003665208816528</v>
      </c>
      <c r="H377">
        <f t="shared" ca="1" si="92"/>
        <v>4.5177046209573746E-2</v>
      </c>
      <c r="I377">
        <f t="shared" ca="1" si="93"/>
        <v>21</v>
      </c>
      <c r="J377">
        <f t="shared" ca="1" si="85"/>
        <v>1.016135027998176</v>
      </c>
      <c r="N377">
        <f t="shared" ca="1" si="81"/>
        <v>4.6894884676182897</v>
      </c>
      <c r="O377">
        <f t="shared" ca="1" si="82"/>
        <v>16.31051153238171</v>
      </c>
      <c r="P377">
        <f t="shared" ca="1" si="83"/>
        <v>21.31051153238171</v>
      </c>
      <c r="Q377">
        <f t="shared" ca="1" si="86"/>
        <v>11.31051153238171</v>
      </c>
      <c r="R377">
        <f t="shared" ca="1" si="84"/>
        <v>5.4945049285888672</v>
      </c>
      <c r="S377">
        <f t="shared" ca="1" si="87"/>
        <v>1.144447982834828</v>
      </c>
      <c r="T377">
        <f t="shared" ca="1" si="88"/>
        <v>92.829457451429064</v>
      </c>
    </row>
    <row r="378" spans="1:20">
      <c r="A378" s="81">
        <f t="shared" ca="1" si="79"/>
        <v>39145.5</v>
      </c>
      <c r="B378">
        <f t="shared" ca="1" si="93"/>
        <v>9.5111112594604492</v>
      </c>
      <c r="C378">
        <f t="shared" ca="1" si="93"/>
        <v>9.7680099308490753E-2</v>
      </c>
      <c r="D378">
        <f t="shared" ca="1" si="93"/>
        <v>15.873015403747559</v>
      </c>
      <c r="E378">
        <f t="shared" ca="1" si="93"/>
        <v>7.326007355004549E-3</v>
      </c>
      <c r="F378">
        <f t="shared" ca="1" si="93"/>
        <v>7.3196582794189453</v>
      </c>
      <c r="G378">
        <f t="shared" ca="1" si="93"/>
        <v>0.59096461534500122</v>
      </c>
      <c r="H378">
        <f t="shared" ca="1" si="92"/>
        <v>4.76190485060215E-2</v>
      </c>
      <c r="I378">
        <f t="shared" ca="1" si="93"/>
        <v>21</v>
      </c>
      <c r="J378">
        <f t="shared" ca="1" si="85"/>
        <v>1.2006594377069779</v>
      </c>
      <c r="N378">
        <f t="shared" ca="1" si="81"/>
        <v>2.454103978254583</v>
      </c>
      <c r="O378">
        <f t="shared" ca="1" si="82"/>
        <v>18.545896021745417</v>
      </c>
      <c r="P378">
        <f t="shared" ca="1" si="83"/>
        <v>23.545896021745417</v>
      </c>
      <c r="Q378">
        <f t="shared" ca="1" si="86"/>
        <v>13.545896021745417</v>
      </c>
      <c r="R378">
        <f t="shared" ca="1" si="84"/>
        <v>0.122100830078125</v>
      </c>
      <c r="S378">
        <f t="shared" ca="1" si="87"/>
        <v>1.0937807644454887</v>
      </c>
      <c r="T378">
        <f t="shared" ca="1" si="88"/>
        <v>91.942148942670315</v>
      </c>
    </row>
    <row r="379" spans="1:20">
      <c r="A379" s="81">
        <f t="shared" ca="1" si="79"/>
        <v>39145.666666666664</v>
      </c>
      <c r="B379">
        <f t="shared" ca="1" si="93"/>
        <v>8.8341884613037109</v>
      </c>
      <c r="C379">
        <f t="shared" ca="1" si="93"/>
        <v>9.7680099308490753E-2</v>
      </c>
      <c r="D379">
        <f t="shared" ca="1" si="93"/>
        <v>15.995116233825684</v>
      </c>
      <c r="E379">
        <f t="shared" ca="1" si="93"/>
        <v>1.2210012413561344E-2</v>
      </c>
      <c r="F379">
        <f t="shared" ca="1" si="93"/>
        <v>7.3504271507263184</v>
      </c>
      <c r="G379">
        <f t="shared" ca="1" si="93"/>
        <v>0.62271064519882202</v>
      </c>
      <c r="H379">
        <f t="shared" ca="1" si="93"/>
        <v>4.6398047357797623E-2</v>
      </c>
      <c r="I379">
        <f t="shared" ca="1" si="93"/>
        <v>19</v>
      </c>
      <c r="J379">
        <f t="shared" ca="1" si="85"/>
        <v>1.2039874003767179</v>
      </c>
      <c r="N379">
        <f t="shared" ca="1" si="81"/>
        <v>0.41378803227834027</v>
      </c>
      <c r="O379">
        <f t="shared" ca="1" si="82"/>
        <v>18.58621196772166</v>
      </c>
      <c r="P379">
        <f t="shared" ca="1" si="83"/>
        <v>23.58621196772166</v>
      </c>
      <c r="Q379">
        <f t="shared" ca="1" si="86"/>
        <v>13.58621196772166</v>
      </c>
      <c r="R379">
        <f t="shared" ca="1" si="84"/>
        <v>-6.8376073837280273</v>
      </c>
      <c r="S379">
        <f t="shared" ca="1" si="87"/>
        <v>1.1277865861815246</v>
      </c>
      <c r="T379">
        <f t="shared" ca="1" si="88"/>
        <v>92.549019722798633</v>
      </c>
    </row>
    <row r="380" spans="1:20">
      <c r="A380" s="81">
        <f t="shared" ca="1" si="79"/>
        <v>39145.833333333336</v>
      </c>
      <c r="B380">
        <f t="shared" ca="1" si="93"/>
        <v>10.868375778198242</v>
      </c>
      <c r="C380">
        <f t="shared" ca="1" si="93"/>
        <v>2.1001222133636475</v>
      </c>
      <c r="D380">
        <f t="shared" ca="1" si="93"/>
        <v>9.1575088500976562</v>
      </c>
      <c r="E380">
        <f t="shared" ca="1" si="93"/>
        <v>-5.6166056543588638E-2</v>
      </c>
      <c r="F380">
        <f t="shared" ca="1" si="93"/>
        <v>7.5452990531921387</v>
      </c>
      <c r="G380">
        <f t="shared" ca="1" si="93"/>
        <v>0.65445667505264282</v>
      </c>
      <c r="H380">
        <f t="shared" ca="1" si="93"/>
        <v>4.5177046209573746E-2</v>
      </c>
      <c r="I380">
        <f t="shared" ca="1" si="93"/>
        <v>15</v>
      </c>
      <c r="J380">
        <f t="shared" ca="1" si="85"/>
        <v>0.961777347052304</v>
      </c>
      <c r="N380">
        <f t="shared" ca="1" si="81"/>
        <v>-0.65200615059542599</v>
      </c>
      <c r="O380">
        <f t="shared" ca="1" si="82"/>
        <v>15.652006150595426</v>
      </c>
      <c r="P380">
        <f t="shared" ca="1" si="83"/>
        <v>20.652006150595426</v>
      </c>
      <c r="Q380">
        <f t="shared" ca="1" si="86"/>
        <v>10.652006150595426</v>
      </c>
      <c r="R380">
        <f t="shared" ca="1" si="84"/>
        <v>-1.4652013778686523</v>
      </c>
      <c r="S380">
        <f t="shared" ca="1" si="87"/>
        <v>1.1609630693673101</v>
      </c>
      <c r="T380">
        <f t="shared" ca="1" si="88"/>
        <v>93.097014984843753</v>
      </c>
    </row>
    <row r="381" spans="1:20">
      <c r="A381" s="81">
        <f t="shared" ca="1" si="79"/>
        <v>39146</v>
      </c>
      <c r="B381">
        <f t="shared" ca="1" si="93"/>
        <v>11.562393188476563</v>
      </c>
      <c r="C381">
        <f t="shared" ca="1" si="93"/>
        <v>0</v>
      </c>
      <c r="D381">
        <f t="shared" ca="1" si="93"/>
        <v>7.6923074722290039</v>
      </c>
      <c r="E381">
        <f t="shared" ca="1" si="93"/>
        <v>-7.081807404756546E-2</v>
      </c>
      <c r="F381">
        <f t="shared" ca="1" si="93"/>
        <v>7.384615421295166</v>
      </c>
      <c r="G381">
        <f t="shared" ca="1" si="93"/>
        <v>0.67643469572067261</v>
      </c>
      <c r="H381">
        <f t="shared" ca="1" si="93"/>
        <v>4.6398047357797623E-2</v>
      </c>
      <c r="I381">
        <f t="shared" ca="1" si="93"/>
        <v>15</v>
      </c>
      <c r="J381">
        <f t="shared" ca="1" si="85"/>
        <v>0.88605663526789824</v>
      </c>
      <c r="N381">
        <f t="shared" ca="1" si="81"/>
        <v>0.26529744578814807</v>
      </c>
      <c r="O381">
        <f t="shared" ca="1" si="82"/>
        <v>14.734702554211852</v>
      </c>
      <c r="P381">
        <f t="shared" ca="1" si="83"/>
        <v>19.73470255421185</v>
      </c>
      <c r="Q381">
        <f t="shared" ca="1" si="86"/>
        <v>9.7347025542118519</v>
      </c>
      <c r="R381">
        <f t="shared" ca="1" si="84"/>
        <v>-0.85470056533813477</v>
      </c>
      <c r="S381">
        <f t="shared" ca="1" si="87"/>
        <v>1.1637261715104439</v>
      </c>
      <c r="T381">
        <f t="shared" ca="1" si="88"/>
        <v>93.140794277507425</v>
      </c>
    </row>
    <row r="382" spans="1:20">
      <c r="A382" s="81">
        <f t="shared" ca="1" si="79"/>
        <v>39146.166666666664</v>
      </c>
      <c r="B382">
        <f t="shared" ca="1" si="93"/>
        <v>9.1623935699462891</v>
      </c>
      <c r="C382">
        <f t="shared" ca="1" si="93"/>
        <v>0</v>
      </c>
      <c r="D382">
        <f t="shared" ca="1" si="93"/>
        <v>6.8376069068908691</v>
      </c>
      <c r="E382">
        <f t="shared" ca="1" si="93"/>
        <v>-6.5934069454669952E-2</v>
      </c>
      <c r="F382">
        <f t="shared" ca="1" si="93"/>
        <v>7.3504271507263184</v>
      </c>
      <c r="G382">
        <f t="shared" ca="1" si="93"/>
        <v>0.57387059926986694</v>
      </c>
      <c r="H382">
        <f t="shared" ca="1" si="93"/>
        <v>5.128205195069313E-2</v>
      </c>
      <c r="I382">
        <f t="shared" ca="1" si="93"/>
        <v>15</v>
      </c>
      <c r="J382">
        <f t="shared" ca="1" si="85"/>
        <v>0.83490412964639649</v>
      </c>
      <c r="N382">
        <f t="shared" ca="1" si="81"/>
        <v>0.88497436462421675</v>
      </c>
      <c r="O382">
        <f t="shared" ca="1" si="82"/>
        <v>14.115025635375783</v>
      </c>
      <c r="P382">
        <f t="shared" ca="1" si="83"/>
        <v>19.115025635375783</v>
      </c>
      <c r="Q382">
        <f t="shared" ca="1" si="86"/>
        <v>9.1150256353757833</v>
      </c>
      <c r="R382">
        <f t="shared" ca="1" si="84"/>
        <v>-0.73260068893432617</v>
      </c>
      <c r="S382">
        <f t="shared" ca="1" si="87"/>
        <v>1.0488485810969694</v>
      </c>
      <c r="T382">
        <f t="shared" ca="1" si="88"/>
        <v>91.06383006623112</v>
      </c>
    </row>
    <row r="383" spans="1:20">
      <c r="A383" s="81">
        <f t="shared" ca="1" si="79"/>
        <v>39146.333333333336</v>
      </c>
      <c r="B383">
        <f t="shared" ref="B383:I398" ca="1" si="94">INDIRECT(ADDRESS((ROW()-ROW($A$3))/6+rowoffset,B$1+MOD(ROW()-ROW($A$3),6),,,2007))</f>
        <v>12.382905960083008</v>
      </c>
      <c r="C383">
        <f t="shared" ca="1" si="94"/>
        <v>0</v>
      </c>
      <c r="D383">
        <f t="shared" ca="1" si="94"/>
        <v>6.105006217956543</v>
      </c>
      <c r="E383">
        <f t="shared" ca="1" si="94"/>
        <v>-7.5702078640460968E-2</v>
      </c>
      <c r="F383">
        <f t="shared" ca="1" si="94"/>
        <v>7.4461536407470703</v>
      </c>
      <c r="G383">
        <f t="shared" ca="1" si="94"/>
        <v>0.48840048909187317</v>
      </c>
      <c r="H383">
        <f t="shared" ca="1" si="93"/>
        <v>4.5177046209573746E-2</v>
      </c>
      <c r="I383">
        <f t="shared" ca="1" si="94"/>
        <v>15</v>
      </c>
      <c r="J383">
        <f t="shared" ca="1" si="85"/>
        <v>0.78568611061060478</v>
      </c>
      <c r="N383">
        <f t="shared" ca="1" si="81"/>
        <v>1.4812163280774033</v>
      </c>
      <c r="O383">
        <f t="shared" ca="1" si="82"/>
        <v>13.518783671922597</v>
      </c>
      <c r="P383">
        <f t="shared" ca="1" si="83"/>
        <v>18.518783671922598</v>
      </c>
      <c r="Q383">
        <f t="shared" ca="1" si="86"/>
        <v>8.5187836719225967</v>
      </c>
      <c r="R383">
        <f t="shared" ca="1" si="84"/>
        <v>2.4420022964477539</v>
      </c>
      <c r="S383">
        <f t="shared" ca="1" si="87"/>
        <v>1.0338582579498896</v>
      </c>
      <c r="T383">
        <f t="shared" ca="1" si="88"/>
        <v>90.749999801684183</v>
      </c>
    </row>
    <row r="384" spans="1:20">
      <c r="A384" s="81">
        <f t="shared" ca="1" si="79"/>
        <v>39146.5</v>
      </c>
      <c r="B384">
        <f t="shared" ca="1" si="94"/>
        <v>8.0683765411376953</v>
      </c>
      <c r="C384">
        <f t="shared" ca="1" si="94"/>
        <v>7.3260076344013214E-2</v>
      </c>
      <c r="D384">
        <f t="shared" ca="1" si="94"/>
        <v>8.5470085144042969</v>
      </c>
      <c r="E384">
        <f t="shared" ca="1" si="94"/>
        <v>-7.081807404756546E-2</v>
      </c>
      <c r="F384">
        <f t="shared" ca="1" si="94"/>
        <v>7.4632477760314941</v>
      </c>
      <c r="G384">
        <f t="shared" ca="1" si="94"/>
        <v>0.47863247990608215</v>
      </c>
      <c r="H384">
        <f t="shared" ca="1" si="93"/>
        <v>4.3956045061349869E-2</v>
      </c>
      <c r="I384">
        <f t="shared" ca="1" si="94"/>
        <v>15</v>
      </c>
      <c r="J384">
        <f t="shared" ca="1" si="85"/>
        <v>0.93181413659713641</v>
      </c>
      <c r="N384">
        <f t="shared" ca="1" si="81"/>
        <v>-0.28902275989539916</v>
      </c>
      <c r="O384">
        <f t="shared" ca="1" si="82"/>
        <v>15.289022759895399</v>
      </c>
      <c r="P384">
        <f t="shared" ca="1" si="83"/>
        <v>20.289022759895399</v>
      </c>
      <c r="Q384">
        <f t="shared" ca="1" si="86"/>
        <v>10.289022759895399</v>
      </c>
      <c r="R384">
        <f t="shared" ca="1" si="84"/>
        <v>1.8315019607543945</v>
      </c>
      <c r="S384">
        <f t="shared" ca="1" si="87"/>
        <v>1.0369835564881509</v>
      </c>
      <c r="T384">
        <f t="shared" ca="1" si="88"/>
        <v>90.816326324119302</v>
      </c>
    </row>
    <row r="385" spans="1:20">
      <c r="A385" s="81">
        <f t="shared" ca="1" si="79"/>
        <v>39146.666666666664</v>
      </c>
      <c r="B385">
        <f t="shared" ca="1" si="94"/>
        <v>0</v>
      </c>
      <c r="C385">
        <f t="shared" ca="1" si="94"/>
        <v>7.3260076344013214E-2</v>
      </c>
      <c r="D385">
        <f t="shared" ca="1" si="94"/>
        <v>10.378510475158691</v>
      </c>
      <c r="E385">
        <f t="shared" ca="1" si="94"/>
        <v>-6.5934069454669952E-2</v>
      </c>
      <c r="F385">
        <f t="shared" ca="1" si="94"/>
        <v>7.5213675498962402</v>
      </c>
      <c r="G385">
        <f t="shared" ca="1" si="94"/>
        <v>0.50549453496932983</v>
      </c>
      <c r="H385">
        <f t="shared" ca="1" si="93"/>
        <v>4.6398047357797623E-2</v>
      </c>
      <c r="I385">
        <f t="shared" ca="1" si="94"/>
        <v>15</v>
      </c>
      <c r="J385">
        <f t="shared" ca="1" si="85"/>
        <v>1.016135027998176</v>
      </c>
      <c r="N385">
        <f t="shared" ca="1" si="81"/>
        <v>-1.3105115323817103</v>
      </c>
      <c r="O385">
        <f t="shared" ca="1" si="82"/>
        <v>16.31051153238171</v>
      </c>
      <c r="P385">
        <f t="shared" ca="1" si="83"/>
        <v>21.31051153238171</v>
      </c>
      <c r="Q385">
        <f t="shared" ca="1" si="86"/>
        <v>11.31051153238171</v>
      </c>
      <c r="R385">
        <f t="shared" ca="1" si="84"/>
        <v>-3.6630039215087891</v>
      </c>
      <c r="S385">
        <f t="shared" ca="1" si="87"/>
        <v>1.0372167608438652</v>
      </c>
      <c r="T385">
        <f t="shared" ca="1" si="88"/>
        <v>90.821256383985883</v>
      </c>
    </row>
    <row r="386" spans="1:20">
      <c r="A386" s="81">
        <f t="shared" ca="1" si="79"/>
        <v>39146.833333333336</v>
      </c>
      <c r="B386">
        <f t="shared" ca="1" si="94"/>
        <v>0</v>
      </c>
      <c r="C386">
        <f t="shared" ca="1" si="94"/>
        <v>7.3260076344013214E-2</v>
      </c>
      <c r="D386">
        <f t="shared" ca="1" si="94"/>
        <v>6.7155065536499023</v>
      </c>
      <c r="E386">
        <f t="shared" ca="1" si="94"/>
        <v>-6.5934069454669952E-2</v>
      </c>
      <c r="F386">
        <f t="shared" ca="1" si="94"/>
        <v>7.5418801307678223</v>
      </c>
      <c r="G386">
        <f t="shared" ca="1" si="94"/>
        <v>0.49816849827766418</v>
      </c>
      <c r="H386">
        <f t="shared" ca="1" si="93"/>
        <v>4.6398047357797623E-2</v>
      </c>
      <c r="I386">
        <f t="shared" ca="1" si="94"/>
        <v>15</v>
      </c>
      <c r="J386">
        <f t="shared" ca="1" si="85"/>
        <v>0.82707877726648094</v>
      </c>
      <c r="N386">
        <f t="shared" ca="1" si="81"/>
        <v>0.97977304931571041</v>
      </c>
      <c r="O386">
        <f t="shared" ca="1" si="82"/>
        <v>14.02022695068429</v>
      </c>
      <c r="P386">
        <f t="shared" ca="1" si="83"/>
        <v>19.02022695068429</v>
      </c>
      <c r="Q386">
        <f t="shared" ca="1" si="86"/>
        <v>9.0202269506842896</v>
      </c>
      <c r="R386">
        <f t="shared" ca="1" si="84"/>
        <v>-0.36630010604858398</v>
      </c>
      <c r="S386">
        <f t="shared" ca="1" si="87"/>
        <v>1.030876557584786</v>
      </c>
      <c r="T386">
        <f t="shared" ca="1" si="88"/>
        <v>90.686274319188939</v>
      </c>
    </row>
    <row r="387" spans="1:20">
      <c r="A387" s="81">
        <f t="shared" ref="A387:A450" ca="1" si="95">INDIRECT(ADDRESS((ROW()-ROW($A$3))/6+rowoffset,1,,,2007))+MOD(ROW()-ROW($A$3),6)*4/24</f>
        <v>39147</v>
      </c>
      <c r="B387">
        <f t="shared" ca="1" si="94"/>
        <v>0</v>
      </c>
      <c r="C387">
        <f t="shared" ca="1" si="94"/>
        <v>7.3260076344013214E-2</v>
      </c>
      <c r="D387">
        <f t="shared" ca="1" si="94"/>
        <v>6.3492064476013184</v>
      </c>
      <c r="E387">
        <f t="shared" ca="1" si="94"/>
        <v>-5.6166056543588638E-2</v>
      </c>
      <c r="F387">
        <f t="shared" ca="1" si="94"/>
        <v>7.5247864723205566</v>
      </c>
      <c r="G387">
        <f t="shared" ca="1" si="94"/>
        <v>0.43956044316291809</v>
      </c>
      <c r="H387">
        <f t="shared" ca="1" si="93"/>
        <v>4.6398047357797623E-2</v>
      </c>
      <c r="I387">
        <f t="shared" ca="1" si="94"/>
        <v>15</v>
      </c>
      <c r="J387">
        <f t="shared" ca="1" si="85"/>
        <v>0.80271944860473243</v>
      </c>
      <c r="N387">
        <f t="shared" ref="N387:N450" ca="1" si="96">I387-(a+(b*(J387)))</f>
        <v>1.274869321661015</v>
      </c>
      <c r="O387">
        <f t="shared" ref="O387:O450" ca="1" si="97">a+b*LOG(D387)</f>
        <v>13.725130678338985</v>
      </c>
      <c r="P387">
        <f t="shared" ref="P387:P450" ca="1" si="98">O387+P$1</f>
        <v>18.725130678338985</v>
      </c>
      <c r="Q387">
        <f t="shared" ca="1" si="86"/>
        <v>8.725130678338985</v>
      </c>
      <c r="R387">
        <f t="shared" ref="R387:R450" ca="1" si="99">D388-D387</f>
        <v>-0.48840045928955078</v>
      </c>
      <c r="S387">
        <f t="shared" ca="1" si="87"/>
        <v>0.97651889872634501</v>
      </c>
      <c r="T387">
        <f t="shared" ca="1" si="88"/>
        <v>89.444444312610557</v>
      </c>
    </row>
    <row r="388" spans="1:20">
      <c r="A388" s="81">
        <f t="shared" ca="1" si="95"/>
        <v>39147.166666666664</v>
      </c>
      <c r="B388">
        <f t="shared" ca="1" si="94"/>
        <v>0</v>
      </c>
      <c r="C388">
        <f t="shared" ca="1" si="94"/>
        <v>7.3260076344013214E-2</v>
      </c>
      <c r="D388">
        <f t="shared" ca="1" si="94"/>
        <v>5.8608059883117676</v>
      </c>
      <c r="E388">
        <f t="shared" ca="1" si="94"/>
        <v>-3.6630038172006607E-2</v>
      </c>
      <c r="F388">
        <f t="shared" ca="1" si="94"/>
        <v>7.4871792793273926</v>
      </c>
      <c r="G388">
        <f t="shared" ca="1" si="94"/>
        <v>0.52747255563735962</v>
      </c>
      <c r="H388">
        <f t="shared" ca="1" si="93"/>
        <v>4.2735043913125992E-2</v>
      </c>
      <c r="I388">
        <f t="shared" ca="1" si="94"/>
        <v>15</v>
      </c>
      <c r="J388">
        <f t="shared" ref="J388:J451" ca="1" si="100">LOG(D388)</f>
        <v>0.76795734506354707</v>
      </c>
      <c r="N388">
        <f t="shared" ca="1" si="96"/>
        <v>1.6959879541294782</v>
      </c>
      <c r="O388">
        <f t="shared" ca="1" si="97"/>
        <v>13.304012045870522</v>
      </c>
      <c r="P388">
        <f t="shared" ca="1" si="98"/>
        <v>18.304012045870522</v>
      </c>
      <c r="Q388">
        <f t="shared" ref="Q388:Q451" ca="1" si="101">O388+Q$1</f>
        <v>8.3040120458705218</v>
      </c>
      <c r="R388">
        <f t="shared" ca="1" si="99"/>
        <v>-0.97680091857910156</v>
      </c>
      <c r="S388">
        <f t="shared" ref="S388:S451" ca="1" si="102">-LOG(H388/G388)</f>
        <v>1.0914157136818889</v>
      </c>
      <c r="T388">
        <f t="shared" ref="T388:T451" ca="1" si="103">(1-10^(-S388))*100</f>
        <v>91.898148357408274</v>
      </c>
    </row>
    <row r="389" spans="1:20">
      <c r="A389" s="81">
        <f t="shared" ca="1" si="95"/>
        <v>39147.333333333336</v>
      </c>
      <c r="B389">
        <f t="shared" ca="1" si="94"/>
        <v>0</v>
      </c>
      <c r="C389">
        <f t="shared" ca="1" si="94"/>
        <v>7.3260076344013214E-2</v>
      </c>
      <c r="D389">
        <f t="shared" ca="1" si="94"/>
        <v>4.884005069732666</v>
      </c>
      <c r="E389">
        <f t="shared" ca="1" si="94"/>
        <v>-4.1514042764902115E-2</v>
      </c>
      <c r="F389">
        <f t="shared" ca="1" si="94"/>
        <v>7.480341911315918</v>
      </c>
      <c r="G389">
        <f t="shared" ca="1" si="94"/>
        <v>0.4761904776096344</v>
      </c>
      <c r="H389">
        <f t="shared" ca="1" si="94"/>
        <v>4.76190485060215E-2</v>
      </c>
      <c r="I389">
        <f t="shared" ca="1" si="94"/>
        <v>15</v>
      </c>
      <c r="J389">
        <f t="shared" ca="1" si="100"/>
        <v>0.68877610608279138</v>
      </c>
      <c r="N389">
        <f t="shared" ca="1" si="96"/>
        <v>2.6552134232449554</v>
      </c>
      <c r="O389">
        <f t="shared" ca="1" si="97"/>
        <v>12.344786576755045</v>
      </c>
      <c r="P389">
        <f t="shared" ca="1" si="98"/>
        <v>17.344786576755045</v>
      </c>
      <c r="Q389">
        <f t="shared" ca="1" si="101"/>
        <v>7.3447865767550446</v>
      </c>
      <c r="R389">
        <f t="shared" ca="1" si="99"/>
        <v>-0.1221003532409668</v>
      </c>
      <c r="S389">
        <f t="shared" ca="1" si="102"/>
        <v>0.99999999320493338</v>
      </c>
      <c r="T389">
        <f t="shared" ca="1" si="103"/>
        <v>89.999999843537807</v>
      </c>
    </row>
    <row r="390" spans="1:20">
      <c r="A390" s="81">
        <f t="shared" ca="1" si="95"/>
        <v>39147.5</v>
      </c>
      <c r="B390">
        <f t="shared" ca="1" si="94"/>
        <v>0</v>
      </c>
      <c r="C390">
        <f t="shared" ca="1" si="94"/>
        <v>7.3260076344013214E-2</v>
      </c>
      <c r="D390">
        <f t="shared" ca="1" si="94"/>
        <v>4.7619047164916992</v>
      </c>
      <c r="E390">
        <f t="shared" ca="1" si="94"/>
        <v>-4.1514042764902115E-2</v>
      </c>
      <c r="F390">
        <f t="shared" ca="1" si="94"/>
        <v>7.5487179756164551</v>
      </c>
      <c r="G390">
        <f t="shared" ca="1" si="94"/>
        <v>0.11233211308717728</v>
      </c>
      <c r="H390">
        <f t="shared" ca="1" si="94"/>
        <v>4.3956045061349869E-2</v>
      </c>
      <c r="I390">
        <f t="shared" ca="1" si="94"/>
        <v>15</v>
      </c>
      <c r="J390">
        <f t="shared" ca="1" si="100"/>
        <v>0.67778070112432576</v>
      </c>
      <c r="N390">
        <f t="shared" ca="1" si="96"/>
        <v>2.7884150833245887</v>
      </c>
      <c r="O390">
        <f t="shared" ca="1" si="97"/>
        <v>12.211584916675411</v>
      </c>
      <c r="P390">
        <f t="shared" ca="1" si="98"/>
        <v>17.211584916675413</v>
      </c>
      <c r="Q390">
        <f t="shared" ca="1" si="101"/>
        <v>7.2115849166754113</v>
      </c>
      <c r="R390">
        <f t="shared" ca="1" si="99"/>
        <v>0.73260068893432617</v>
      </c>
      <c r="S390">
        <f t="shared" ca="1" si="102"/>
        <v>0.4074853185768309</v>
      </c>
      <c r="T390">
        <f t="shared" ca="1" si="103"/>
        <v>60.869564496452575</v>
      </c>
    </row>
    <row r="391" spans="1:20">
      <c r="A391" s="81">
        <f t="shared" ca="1" si="95"/>
        <v>39147.666666666664</v>
      </c>
      <c r="B391">
        <f t="shared" ca="1" si="94"/>
        <v>0</v>
      </c>
      <c r="C391">
        <f t="shared" ca="1" si="94"/>
        <v>7.3260076344013214E-2</v>
      </c>
      <c r="D391">
        <f t="shared" ca="1" si="94"/>
        <v>5.4945054054260254</v>
      </c>
      <c r="E391">
        <f t="shared" ca="1" si="94"/>
        <v>-4.6398047357797623E-2</v>
      </c>
      <c r="F391">
        <f t="shared" ca="1" si="94"/>
        <v>7.470085620880127</v>
      </c>
      <c r="G391">
        <f t="shared" ca="1" si="94"/>
        <v>0.47863247990608215</v>
      </c>
      <c r="H391">
        <f t="shared" ca="1" si="94"/>
        <v>4.6398047357797623E-2</v>
      </c>
      <c r="I391">
        <f t="shared" ca="1" si="94"/>
        <v>15</v>
      </c>
      <c r="J391">
        <f t="shared" ca="1" si="100"/>
        <v>0.73992860497394175</v>
      </c>
      <c r="N391">
        <f t="shared" ca="1" si="96"/>
        <v>2.0355365859423973</v>
      </c>
      <c r="O391">
        <f t="shared" ca="1" si="97"/>
        <v>12.964463414057603</v>
      </c>
      <c r="P391">
        <f t="shared" ca="1" si="98"/>
        <v>17.964463414057604</v>
      </c>
      <c r="Q391">
        <f t="shared" ca="1" si="101"/>
        <v>7.9644634140576027</v>
      </c>
      <c r="R391">
        <f t="shared" ca="1" si="99"/>
        <v>-0.73260068893432617</v>
      </c>
      <c r="S391">
        <f t="shared" ca="1" si="102"/>
        <v>1.013502462575818</v>
      </c>
      <c r="T391">
        <f t="shared" ca="1" si="103"/>
        <v>90.30612227425479</v>
      </c>
    </row>
    <row r="392" spans="1:20">
      <c r="A392" s="81">
        <f t="shared" ca="1" si="95"/>
        <v>39147.833333333336</v>
      </c>
      <c r="B392">
        <f t="shared" ca="1" si="94"/>
        <v>0</v>
      </c>
      <c r="C392">
        <f t="shared" ca="1" si="94"/>
        <v>7.3260076344013214E-2</v>
      </c>
      <c r="D392">
        <f t="shared" ca="1" si="94"/>
        <v>4.7619047164916992</v>
      </c>
      <c r="E392">
        <f t="shared" ca="1" si="94"/>
        <v>-2.4420025292783976E-3</v>
      </c>
      <c r="F392">
        <f t="shared" ca="1" si="94"/>
        <v>7.4598288536071777</v>
      </c>
      <c r="G392">
        <f t="shared" ca="1" si="94"/>
        <v>0.4444444477558136</v>
      </c>
      <c r="H392">
        <f t="shared" ca="1" si="94"/>
        <v>4.6398047357797623E-2</v>
      </c>
      <c r="I392">
        <f t="shared" ca="1" si="94"/>
        <v>15</v>
      </c>
      <c r="J392">
        <f t="shared" ca="1" si="100"/>
        <v>0.67778070112432576</v>
      </c>
      <c r="N392">
        <f t="shared" ca="1" si="96"/>
        <v>2.7884150833245887</v>
      </c>
      <c r="O392">
        <f t="shared" ca="1" si="97"/>
        <v>12.211584916675411</v>
      </c>
      <c r="P392">
        <f t="shared" ca="1" si="98"/>
        <v>17.211584916675413</v>
      </c>
      <c r="Q392">
        <f t="shared" ca="1" si="101"/>
        <v>7.2115849166754113</v>
      </c>
      <c r="R392">
        <f t="shared" ca="1" si="99"/>
        <v>0.73260068893432617</v>
      </c>
      <c r="S392">
        <f t="shared" ca="1" si="102"/>
        <v>0.98131778128453917</v>
      </c>
      <c r="T392">
        <f t="shared" ca="1" si="103"/>
        <v>89.560439422276332</v>
      </c>
    </row>
    <row r="393" spans="1:20">
      <c r="A393" s="81">
        <f t="shared" ca="1" si="95"/>
        <v>39148</v>
      </c>
      <c r="B393">
        <f t="shared" ref="B393:I408" ca="1" si="104">INDIRECT(ADDRESS((ROW()-ROW($A$3))/6+rowoffset,B$1+MOD(ROW()-ROW($A$3),6),,,2007))</f>
        <v>0</v>
      </c>
      <c r="C393">
        <f t="shared" ca="1" si="104"/>
        <v>7.3260076344013214E-2</v>
      </c>
      <c r="D393">
        <f t="shared" ca="1" si="104"/>
        <v>5.4945054054260254</v>
      </c>
      <c r="E393">
        <f t="shared" ca="1" si="104"/>
        <v>-4.1514042764902115E-2</v>
      </c>
      <c r="F393">
        <f t="shared" ca="1" si="104"/>
        <v>7.4871792793273926</v>
      </c>
      <c r="G393">
        <f t="shared" ca="1" si="104"/>
        <v>0.46886447072029114</v>
      </c>
      <c r="H393">
        <f t="shared" ca="1" si="94"/>
        <v>4.3956045061349869E-2</v>
      </c>
      <c r="I393">
        <f t="shared" ca="1" si="104"/>
        <v>15</v>
      </c>
      <c r="J393">
        <f t="shared" ca="1" si="100"/>
        <v>0.73992860497394175</v>
      </c>
      <c r="N393">
        <f t="shared" ca="1" si="96"/>
        <v>2.0355365859423973</v>
      </c>
      <c r="O393">
        <f t="shared" ca="1" si="97"/>
        <v>12.964463414057603</v>
      </c>
      <c r="P393">
        <f t="shared" ca="1" si="98"/>
        <v>17.964463414057604</v>
      </c>
      <c r="Q393">
        <f t="shared" ca="1" si="101"/>
        <v>7.9644634140576027</v>
      </c>
      <c r="R393">
        <f t="shared" ca="1" si="99"/>
        <v>-0.73260068893432617</v>
      </c>
      <c r="S393">
        <f t="shared" ca="1" si="102"/>
        <v>1.0280287143985909</v>
      </c>
      <c r="T393">
        <f t="shared" ca="1" si="103"/>
        <v>90.624999801366357</v>
      </c>
    </row>
    <row r="394" spans="1:20">
      <c r="A394" s="81">
        <f t="shared" ca="1" si="95"/>
        <v>39148.166666666664</v>
      </c>
      <c r="B394">
        <f t="shared" ca="1" si="104"/>
        <v>0</v>
      </c>
      <c r="C394">
        <f t="shared" ca="1" si="104"/>
        <v>7.3260076344013214E-2</v>
      </c>
      <c r="D394">
        <f t="shared" ca="1" si="104"/>
        <v>4.7619047164916992</v>
      </c>
      <c r="E394">
        <f t="shared" ca="1" si="104"/>
        <v>-3.1746033579111099E-2</v>
      </c>
      <c r="F394">
        <f t="shared" ca="1" si="104"/>
        <v>7.5555553436279297</v>
      </c>
      <c r="G394">
        <f t="shared" ca="1" si="104"/>
        <v>0.4761904776096344</v>
      </c>
      <c r="H394">
        <f t="shared" ca="1" si="94"/>
        <v>4.6398047357797623E-2</v>
      </c>
      <c r="I394">
        <f t="shared" ca="1" si="104"/>
        <v>15</v>
      </c>
      <c r="J394">
        <f t="shared" ca="1" si="100"/>
        <v>0.67778070112432576</v>
      </c>
      <c r="N394">
        <f t="shared" ca="1" si="96"/>
        <v>2.7884150833245887</v>
      </c>
      <c r="O394">
        <f t="shared" ca="1" si="97"/>
        <v>12.211584916675411</v>
      </c>
      <c r="P394">
        <f t="shared" ca="1" si="98"/>
        <v>17.211584916675413</v>
      </c>
      <c r="Q394">
        <f t="shared" ca="1" si="101"/>
        <v>7.2115849166754113</v>
      </c>
      <c r="R394">
        <f t="shared" ca="1" si="99"/>
        <v>-0.61050033569335938</v>
      </c>
      <c r="S394">
        <f t="shared" ca="1" si="102"/>
        <v>1.0112810027205348</v>
      </c>
      <c r="T394">
        <f t="shared" ca="1" si="103"/>
        <v>90.256410083900661</v>
      </c>
    </row>
    <row r="395" spans="1:20">
      <c r="A395" s="81">
        <f t="shared" ca="1" si="95"/>
        <v>39148.333333333336</v>
      </c>
      <c r="B395">
        <f t="shared" ca="1" si="104"/>
        <v>0</v>
      </c>
      <c r="C395">
        <f t="shared" ca="1" si="104"/>
        <v>7.3260076344013214E-2</v>
      </c>
      <c r="D395">
        <f t="shared" ca="1" si="104"/>
        <v>4.1514043807983398</v>
      </c>
      <c r="E395">
        <f t="shared" ca="1" si="104"/>
        <v>-4.6398047357797623E-2</v>
      </c>
      <c r="F395">
        <f t="shared" ca="1" si="104"/>
        <v>7.7025642395019531</v>
      </c>
      <c r="G395">
        <f t="shared" ca="1" si="104"/>
        <v>0.44688645005226135</v>
      </c>
      <c r="H395">
        <f t="shared" ca="1" si="94"/>
        <v>4.5177046209573746E-2</v>
      </c>
      <c r="I395">
        <f t="shared" ca="1" si="104"/>
        <v>13</v>
      </c>
      <c r="J395">
        <f t="shared" ca="1" si="100"/>
        <v>0.61819503927965136</v>
      </c>
      <c r="N395">
        <f t="shared" ca="1" si="96"/>
        <v>1.5102538063762108</v>
      </c>
      <c r="O395">
        <f t="shared" ca="1" si="97"/>
        <v>11.489746193623789</v>
      </c>
      <c r="P395">
        <f t="shared" ca="1" si="98"/>
        <v>16.489746193623787</v>
      </c>
      <c r="Q395">
        <f t="shared" ca="1" si="101"/>
        <v>6.4897461936237892</v>
      </c>
      <c r="R395">
        <f t="shared" ca="1" si="99"/>
        <v>1.4652013778686523</v>
      </c>
      <c r="S395">
        <f t="shared" ca="1" si="102"/>
        <v>0.99527935447815719</v>
      </c>
      <c r="T395">
        <f t="shared" ca="1" si="103"/>
        <v>89.890710223080049</v>
      </c>
    </row>
    <row r="396" spans="1:20">
      <c r="A396" s="81">
        <f t="shared" ca="1" si="95"/>
        <v>39148.5</v>
      </c>
      <c r="B396">
        <f t="shared" ca="1" si="104"/>
        <v>0</v>
      </c>
      <c r="C396">
        <f t="shared" ca="1" si="104"/>
        <v>7.3260076344013214E-2</v>
      </c>
      <c r="D396">
        <f t="shared" ca="1" si="104"/>
        <v>5.6166057586669922</v>
      </c>
      <c r="E396">
        <f t="shared" ca="1" si="104"/>
        <v>1.7094017937779427E-2</v>
      </c>
      <c r="F396">
        <f t="shared" ca="1" si="104"/>
        <v>7.9008545875549316</v>
      </c>
      <c r="G396">
        <f t="shared" ca="1" si="104"/>
        <v>0.42246642708778381</v>
      </c>
      <c r="H396">
        <f t="shared" ca="1" si="94"/>
        <v>4.6398047357797623E-2</v>
      </c>
      <c r="I396">
        <f t="shared" ca="1" si="104"/>
        <v>13</v>
      </c>
      <c r="J396">
        <f t="shared" ca="1" si="100"/>
        <v>0.74947394090580988</v>
      </c>
      <c r="N396">
        <f t="shared" ca="1" si="96"/>
        <v>-8.0098499526981115E-2</v>
      </c>
      <c r="O396">
        <f t="shared" ca="1" si="97"/>
        <v>13.080098499526981</v>
      </c>
      <c r="P396">
        <f t="shared" ca="1" si="98"/>
        <v>18.080098499526983</v>
      </c>
      <c r="Q396">
        <f t="shared" ca="1" si="101"/>
        <v>8.0800984995269811</v>
      </c>
      <c r="R396">
        <f t="shared" ca="1" si="99"/>
        <v>4.6398048400878906</v>
      </c>
      <c r="S396">
        <f t="shared" ca="1" si="102"/>
        <v>0.95929249794326221</v>
      </c>
      <c r="T396">
        <f t="shared" ca="1" si="103"/>
        <v>89.017340933423668</v>
      </c>
    </row>
    <row r="397" spans="1:20">
      <c r="A397" s="81">
        <f t="shared" ca="1" si="95"/>
        <v>39148.666666666664</v>
      </c>
      <c r="B397">
        <f t="shared" ca="1" si="104"/>
        <v>0</v>
      </c>
      <c r="C397">
        <f t="shared" ca="1" si="104"/>
        <v>2.4420024827122688E-2</v>
      </c>
      <c r="D397">
        <f t="shared" ca="1" si="104"/>
        <v>10.256410598754883</v>
      </c>
      <c r="E397">
        <f t="shared" ca="1" si="104"/>
        <v>-5.128205195069313E-2</v>
      </c>
      <c r="F397">
        <f t="shared" ca="1" si="104"/>
        <v>7.8700852394104004</v>
      </c>
      <c r="G397">
        <f t="shared" ca="1" si="104"/>
        <v>0.67887669801712036</v>
      </c>
      <c r="H397">
        <f t="shared" ca="1" si="94"/>
        <v>4.6398047357797623E-2</v>
      </c>
      <c r="I397">
        <f t="shared" ca="1" si="104"/>
        <v>11</v>
      </c>
      <c r="J397">
        <f t="shared" ca="1" si="100"/>
        <v>1.0109953987976052</v>
      </c>
      <c r="N397">
        <f t="shared" ca="1" si="96"/>
        <v>-5.2482485103015009</v>
      </c>
      <c r="O397">
        <f t="shared" ca="1" si="97"/>
        <v>16.248248510301501</v>
      </c>
      <c r="P397">
        <f t="shared" ca="1" si="98"/>
        <v>21.248248510301501</v>
      </c>
      <c r="Q397">
        <f t="shared" ca="1" si="101"/>
        <v>11.248248510301501</v>
      </c>
      <c r="R397">
        <f t="shared" ca="1" si="99"/>
        <v>-6.2271065711975098</v>
      </c>
      <c r="S397">
        <f t="shared" ca="1" si="102"/>
        <v>1.165291198226416</v>
      </c>
      <c r="T397">
        <f t="shared" ca="1" si="103"/>
        <v>93.16546767722059</v>
      </c>
    </row>
    <row r="398" spans="1:20">
      <c r="A398" s="81">
        <f t="shared" ca="1" si="95"/>
        <v>39148.833333333336</v>
      </c>
      <c r="B398">
        <f t="shared" ca="1" si="104"/>
        <v>0</v>
      </c>
      <c r="C398">
        <f t="shared" ca="1" si="104"/>
        <v>2.4420024827122688E-2</v>
      </c>
      <c r="D398">
        <f t="shared" ca="1" si="104"/>
        <v>4.029304027557373</v>
      </c>
      <c r="E398">
        <f t="shared" ca="1" si="104"/>
        <v>-3.6630038172006607E-2</v>
      </c>
      <c r="F398">
        <f t="shared" ca="1" si="104"/>
        <v>8.1538457870483398</v>
      </c>
      <c r="G398">
        <f t="shared" ca="1" si="104"/>
        <v>1.1208791732788086</v>
      </c>
      <c r="H398">
        <f t="shared" ca="1" si="94"/>
        <v>4.6398047357797623E-2</v>
      </c>
      <c r="I398">
        <f t="shared" ca="1" si="104"/>
        <v>11</v>
      </c>
      <c r="J398">
        <f t="shared" ca="1" si="100"/>
        <v>0.60523003792920738</v>
      </c>
      <c r="N398">
        <f t="shared" ca="1" si="96"/>
        <v>-0.33268424735284263</v>
      </c>
      <c r="O398">
        <f t="shared" ca="1" si="97"/>
        <v>11.332684247352843</v>
      </c>
      <c r="P398">
        <f t="shared" ca="1" si="98"/>
        <v>16.332684247352844</v>
      </c>
      <c r="Q398">
        <f t="shared" ca="1" si="101"/>
        <v>6.3326842473528426</v>
      </c>
      <c r="R398">
        <f t="shared" ca="1" si="99"/>
        <v>-0.48840045928955078</v>
      </c>
      <c r="S398">
        <f t="shared" ca="1" si="102"/>
        <v>1.3830590959036992</v>
      </c>
      <c r="T398">
        <f t="shared" ca="1" si="103"/>
        <v>95.860566556690188</v>
      </c>
    </row>
    <row r="399" spans="1:20">
      <c r="A399" s="81">
        <f t="shared" ca="1" si="95"/>
        <v>39149</v>
      </c>
      <c r="B399">
        <f t="shared" ca="1" si="104"/>
        <v>0</v>
      </c>
      <c r="C399">
        <f t="shared" ca="1" si="104"/>
        <v>2.4420024827122688E-2</v>
      </c>
      <c r="D399">
        <f t="shared" ca="1" si="104"/>
        <v>3.5409035682678223</v>
      </c>
      <c r="E399">
        <f t="shared" ca="1" si="104"/>
        <v>-4.1514042764902115E-2</v>
      </c>
      <c r="F399">
        <f t="shared" ca="1" si="104"/>
        <v>7.654700756072998</v>
      </c>
      <c r="G399">
        <f t="shared" ca="1" si="104"/>
        <v>0.75457876920700073</v>
      </c>
      <c r="H399">
        <f t="shared" ca="1" si="104"/>
        <v>4.5177046209573746E-2</v>
      </c>
      <c r="I399">
        <f t="shared" ca="1" si="104"/>
        <v>11</v>
      </c>
      <c r="J399">
        <f t="shared" ca="1" si="100"/>
        <v>0.54911409949478729</v>
      </c>
      <c r="N399">
        <f t="shared" ca="1" si="96"/>
        <v>0.34712119725120338</v>
      </c>
      <c r="O399">
        <f t="shared" ca="1" si="97"/>
        <v>10.652878802748797</v>
      </c>
      <c r="P399">
        <f t="shared" ca="1" si="98"/>
        <v>15.652878802748797</v>
      </c>
      <c r="Q399">
        <f t="shared" ca="1" si="101"/>
        <v>5.6528788027487966</v>
      </c>
      <c r="R399">
        <f t="shared" ca="1" si="99"/>
        <v>-0.48840045928955078</v>
      </c>
      <c r="S399">
        <f t="shared" ca="1" si="102"/>
        <v>1.2227867495151741</v>
      </c>
      <c r="T399">
        <f t="shared" ca="1" si="103"/>
        <v>94.012944963048582</v>
      </c>
    </row>
    <row r="400" spans="1:20">
      <c r="A400" s="81">
        <f t="shared" ca="1" si="95"/>
        <v>39149.166666666664</v>
      </c>
      <c r="B400">
        <f t="shared" ca="1" si="104"/>
        <v>0</v>
      </c>
      <c r="C400">
        <f t="shared" ca="1" si="104"/>
        <v>2.4420024827122688E-2</v>
      </c>
      <c r="D400">
        <f t="shared" ca="1" si="104"/>
        <v>3.0525031089782715</v>
      </c>
      <c r="E400">
        <f t="shared" ca="1" si="104"/>
        <v>-6.5934069454669952E-2</v>
      </c>
      <c r="F400">
        <f t="shared" ca="1" si="104"/>
        <v>7.7982907295227051</v>
      </c>
      <c r="G400">
        <f t="shared" ca="1" si="104"/>
        <v>0.64224666357040405</v>
      </c>
      <c r="H400">
        <f t="shared" ca="1" si="104"/>
        <v>4.5177046209573746E-2</v>
      </c>
      <c r="I400">
        <f t="shared" ca="1" si="104"/>
        <v>11</v>
      </c>
      <c r="J400">
        <f t="shared" ca="1" si="100"/>
        <v>0.48465611494662364</v>
      </c>
      <c r="N400">
        <f t="shared" ca="1" si="96"/>
        <v>1.1279847106584349</v>
      </c>
      <c r="O400">
        <f t="shared" ca="1" si="97"/>
        <v>9.8720152893415651</v>
      </c>
      <c r="P400">
        <f t="shared" ca="1" si="98"/>
        <v>14.872015289341565</v>
      </c>
      <c r="Q400">
        <f t="shared" ca="1" si="101"/>
        <v>4.8720152893415651</v>
      </c>
      <c r="R400">
        <f t="shared" ca="1" si="99"/>
        <v>0.36630034446716309</v>
      </c>
      <c r="S400">
        <f t="shared" ca="1" si="102"/>
        <v>1.1527840245802445</v>
      </c>
      <c r="T400">
        <f t="shared" ca="1" si="103"/>
        <v>92.965779540461341</v>
      </c>
    </row>
    <row r="401" spans="1:20">
      <c r="A401" s="81">
        <f t="shared" ca="1" si="95"/>
        <v>39149.333333333336</v>
      </c>
      <c r="B401">
        <f t="shared" ca="1" si="104"/>
        <v>0</v>
      </c>
      <c r="C401">
        <f t="shared" ca="1" si="104"/>
        <v>2.4420024827122688E-2</v>
      </c>
      <c r="D401">
        <f t="shared" ca="1" si="104"/>
        <v>3.4188034534454346</v>
      </c>
      <c r="E401">
        <f t="shared" ca="1" si="104"/>
        <v>-6.1050061136484146E-2</v>
      </c>
      <c r="F401">
        <f t="shared" ca="1" si="104"/>
        <v>7.8290596008300781</v>
      </c>
      <c r="G401">
        <f t="shared" ca="1" si="104"/>
        <v>0.57142859697341919</v>
      </c>
      <c r="H401">
        <f t="shared" ca="1" si="104"/>
        <v>4.6398047357797623E-2</v>
      </c>
      <c r="I401">
        <f t="shared" ca="1" si="104"/>
        <v>11</v>
      </c>
      <c r="J401">
        <f t="shared" ca="1" si="100"/>
        <v>0.53387413398241534</v>
      </c>
      <c r="N401">
        <f t="shared" ca="1" si="96"/>
        <v>0.5317427472052465</v>
      </c>
      <c r="O401">
        <f t="shared" ca="1" si="97"/>
        <v>10.468257252794753</v>
      </c>
      <c r="P401">
        <f t="shared" ca="1" si="98"/>
        <v>15.468257252794753</v>
      </c>
      <c r="Q401">
        <f t="shared" ca="1" si="101"/>
        <v>5.4682572527947535</v>
      </c>
      <c r="R401">
        <f t="shared" ca="1" si="99"/>
        <v>-0.1221001148223877</v>
      </c>
      <c r="S401">
        <f t="shared" ca="1" si="102"/>
        <v>1.090462266888337</v>
      </c>
      <c r="T401">
        <f t="shared" ca="1" si="103"/>
        <v>91.880342075362407</v>
      </c>
    </row>
    <row r="402" spans="1:20">
      <c r="A402" s="81">
        <f t="shared" ca="1" si="95"/>
        <v>39149.5</v>
      </c>
      <c r="B402">
        <f t="shared" ca="1" si="104"/>
        <v>0</v>
      </c>
      <c r="C402">
        <f t="shared" ca="1" si="104"/>
        <v>2.4420024827122688E-2</v>
      </c>
      <c r="D402">
        <f t="shared" ca="1" si="104"/>
        <v>3.2967033386230469</v>
      </c>
      <c r="E402">
        <f t="shared" ca="1" si="104"/>
        <v>-7.081807404756546E-2</v>
      </c>
      <c r="F402">
        <f t="shared" ca="1" si="104"/>
        <v>8.0786323547363281</v>
      </c>
      <c r="G402">
        <f t="shared" ca="1" si="104"/>
        <v>0.5177045464515686</v>
      </c>
      <c r="H402">
        <f t="shared" ca="1" si="104"/>
        <v>4.6398047357797623E-2</v>
      </c>
      <c r="I402">
        <f t="shared" ca="1" si="104"/>
        <v>11</v>
      </c>
      <c r="J402">
        <f t="shared" ca="1" si="100"/>
        <v>0.51807986792090877</v>
      </c>
      <c r="N402">
        <f t="shared" ca="1" si="96"/>
        <v>0.72307926160186398</v>
      </c>
      <c r="O402">
        <f t="shared" ca="1" si="97"/>
        <v>10.276920738398136</v>
      </c>
      <c r="P402">
        <f t="shared" ca="1" si="98"/>
        <v>15.276920738398136</v>
      </c>
      <c r="Q402">
        <f t="shared" ca="1" si="101"/>
        <v>5.276920738398136</v>
      </c>
      <c r="R402">
        <f t="shared" ca="1" si="99"/>
        <v>0.73260068893432617</v>
      </c>
      <c r="S402">
        <f t="shared" ca="1" si="102"/>
        <v>1.0475822751079349</v>
      </c>
      <c r="T402">
        <f t="shared" ca="1" si="103"/>
        <v>91.037736161326492</v>
      </c>
    </row>
    <row r="403" spans="1:20">
      <c r="A403" s="81">
        <f t="shared" ca="1" si="95"/>
        <v>39149.666666666664</v>
      </c>
      <c r="B403">
        <f t="shared" ref="B403:I418" ca="1" si="105">INDIRECT(ADDRESS((ROW()-ROW($A$3))/6+rowoffset,B$1+MOD(ROW()-ROW($A$3),6),,,2007))</f>
        <v>0</v>
      </c>
      <c r="C403">
        <f t="shared" ca="1" si="105"/>
        <v>2.4420024827122688E-2</v>
      </c>
      <c r="D403">
        <f t="shared" ca="1" si="105"/>
        <v>4.029304027557373</v>
      </c>
      <c r="E403">
        <f t="shared" ca="1" si="105"/>
        <v>-0.10500610619783401</v>
      </c>
      <c r="F403">
        <f t="shared" ca="1" si="105"/>
        <v>8.0786323547363281</v>
      </c>
      <c r="G403">
        <f t="shared" ca="1" si="105"/>
        <v>0.87179487943649292</v>
      </c>
      <c r="H403">
        <f t="shared" ca="1" si="104"/>
        <v>7.9365082085132599E-2</v>
      </c>
      <c r="I403">
        <f t="shared" ca="1" si="105"/>
        <v>9</v>
      </c>
      <c r="J403">
        <f t="shared" ca="1" si="100"/>
        <v>0.60523003792920738</v>
      </c>
      <c r="N403">
        <f t="shared" ca="1" si="96"/>
        <v>-2.3326842473528426</v>
      </c>
      <c r="O403">
        <f t="shared" ca="1" si="97"/>
        <v>11.332684247352843</v>
      </c>
      <c r="P403">
        <f t="shared" ca="1" si="98"/>
        <v>16.332684247352844</v>
      </c>
      <c r="Q403">
        <f t="shared" ca="1" si="101"/>
        <v>6.3326842473528426</v>
      </c>
      <c r="R403">
        <f t="shared" ca="1" si="99"/>
        <v>-0.48840045928955078</v>
      </c>
      <c r="S403">
        <f t="shared" ca="1" si="102"/>
        <v>1.0407848440556473</v>
      </c>
      <c r="T403">
        <f t="shared" ca="1" si="103"/>
        <v>90.896358311208232</v>
      </c>
    </row>
    <row r="404" spans="1:20">
      <c r="A404" s="81">
        <f t="shared" ca="1" si="95"/>
        <v>39149.833333333336</v>
      </c>
      <c r="B404">
        <f t="shared" ca="1" si="105"/>
        <v>0</v>
      </c>
      <c r="C404">
        <f t="shared" ca="1" si="105"/>
        <v>2.4420024827122688E-2</v>
      </c>
      <c r="D404">
        <f t="shared" ca="1" si="105"/>
        <v>3.5409035682678223</v>
      </c>
      <c r="E404">
        <f t="shared" ca="1" si="105"/>
        <v>-8.0586083233356476E-2</v>
      </c>
      <c r="F404">
        <f t="shared" ca="1" si="105"/>
        <v>7.9487180709838867</v>
      </c>
      <c r="G404">
        <f t="shared" ca="1" si="105"/>
        <v>0.70818072557449341</v>
      </c>
      <c r="H404">
        <f t="shared" ca="1" si="104"/>
        <v>5.4945055395364761E-2</v>
      </c>
      <c r="I404">
        <f t="shared" ca="1" si="105"/>
        <v>10</v>
      </c>
      <c r="J404">
        <f t="shared" ca="1" si="100"/>
        <v>0.54911409949478729</v>
      </c>
      <c r="N404">
        <f t="shared" ca="1" si="96"/>
        <v>-0.65287880274879662</v>
      </c>
      <c r="O404">
        <f t="shared" ca="1" si="97"/>
        <v>10.652878802748797</v>
      </c>
      <c r="P404">
        <f t="shared" ca="1" si="98"/>
        <v>15.652878802748797</v>
      </c>
      <c r="Q404">
        <f t="shared" ca="1" si="101"/>
        <v>5.6528788027487966</v>
      </c>
      <c r="R404">
        <f t="shared" ca="1" si="99"/>
        <v>-0.24420022964477539</v>
      </c>
      <c r="S404">
        <f t="shared" ca="1" si="102"/>
        <v>1.1102154868950771</v>
      </c>
      <c r="T404">
        <f t="shared" ca="1" si="103"/>
        <v>92.24137943731921</v>
      </c>
    </row>
    <row r="405" spans="1:20">
      <c r="A405" s="81">
        <f t="shared" ca="1" si="95"/>
        <v>39150</v>
      </c>
      <c r="B405">
        <f t="shared" ca="1" si="105"/>
        <v>0</v>
      </c>
      <c r="C405">
        <f t="shared" ca="1" si="105"/>
        <v>2.4420024827122688E-2</v>
      </c>
      <c r="D405">
        <f t="shared" ca="1" si="105"/>
        <v>3.2967033386230469</v>
      </c>
      <c r="E405">
        <f t="shared" ca="1" si="105"/>
        <v>-7.5702078640460968E-2</v>
      </c>
      <c r="F405">
        <f t="shared" ca="1" si="105"/>
        <v>8.2632474899291992</v>
      </c>
      <c r="G405">
        <f t="shared" ca="1" si="105"/>
        <v>0.55189257860183716</v>
      </c>
      <c r="H405">
        <f t="shared" ca="1" si="104"/>
        <v>4.6398047357797623E-2</v>
      </c>
      <c r="I405">
        <f t="shared" ca="1" si="105"/>
        <v>10</v>
      </c>
      <c r="J405">
        <f t="shared" ca="1" si="100"/>
        <v>0.51807986792090877</v>
      </c>
      <c r="N405">
        <f t="shared" ca="1" si="96"/>
        <v>-0.27692073839813602</v>
      </c>
      <c r="O405">
        <f t="shared" ca="1" si="97"/>
        <v>10.276920738398136</v>
      </c>
      <c r="P405">
        <f t="shared" ca="1" si="98"/>
        <v>15.276920738398136</v>
      </c>
      <c r="Q405">
        <f t="shared" ca="1" si="101"/>
        <v>5.276920738398136</v>
      </c>
      <c r="R405">
        <f t="shared" ca="1" si="99"/>
        <v>0</v>
      </c>
      <c r="S405">
        <f t="shared" ca="1" si="102"/>
        <v>1.0753548502291506</v>
      </c>
      <c r="T405">
        <f t="shared" ca="1" si="103"/>
        <v>91.592920586947869</v>
      </c>
    </row>
    <row r="406" spans="1:20">
      <c r="A406" s="81">
        <f t="shared" ca="1" si="95"/>
        <v>39150.166666666664</v>
      </c>
      <c r="B406">
        <f t="shared" ca="1" si="105"/>
        <v>0</v>
      </c>
      <c r="C406">
        <f t="shared" ca="1" si="105"/>
        <v>2.4420024827122688E-2</v>
      </c>
      <c r="D406">
        <f t="shared" ca="1" si="105"/>
        <v>3.2967033386230469</v>
      </c>
      <c r="E406">
        <f t="shared" ca="1" si="105"/>
        <v>-7.5702078640460968E-2</v>
      </c>
      <c r="F406">
        <f t="shared" ca="1" si="105"/>
        <v>8.0615386962890625</v>
      </c>
      <c r="G406">
        <f t="shared" ca="1" si="105"/>
        <v>0.60073262453079224</v>
      </c>
      <c r="H406">
        <f t="shared" ca="1" si="104"/>
        <v>4.8840049654245377E-2</v>
      </c>
      <c r="I406">
        <f t="shared" ca="1" si="105"/>
        <v>10</v>
      </c>
      <c r="J406">
        <f t="shared" ca="1" si="100"/>
        <v>0.51807986792090877</v>
      </c>
      <c r="N406">
        <f t="shared" ca="1" si="96"/>
        <v>-0.27692073839813602</v>
      </c>
      <c r="O406">
        <f t="shared" ca="1" si="97"/>
        <v>10.276920738398136</v>
      </c>
      <c r="P406">
        <f t="shared" ca="1" si="98"/>
        <v>15.276920738398136</v>
      </c>
      <c r="Q406">
        <f t="shared" ca="1" si="101"/>
        <v>5.276920738398136</v>
      </c>
      <c r="R406">
        <f t="shared" ca="1" si="99"/>
        <v>0.1221001148223877</v>
      </c>
      <c r="S406">
        <f t="shared" ca="1" si="102"/>
        <v>1.0899051214041142</v>
      </c>
      <c r="T406">
        <f t="shared" ca="1" si="103"/>
        <v>91.869918885728509</v>
      </c>
    </row>
    <row r="407" spans="1:20">
      <c r="A407" s="81">
        <f t="shared" ca="1" si="95"/>
        <v>39150.333333333336</v>
      </c>
      <c r="B407">
        <f t="shared" ca="1" si="105"/>
        <v>0</v>
      </c>
      <c r="C407">
        <f t="shared" ca="1" si="105"/>
        <v>0</v>
      </c>
      <c r="D407">
        <f t="shared" ca="1" si="105"/>
        <v>3.4188034534454346</v>
      </c>
      <c r="E407">
        <f t="shared" ca="1" si="105"/>
        <v>-3.1746033579111099E-2</v>
      </c>
      <c r="F407">
        <f t="shared" ca="1" si="105"/>
        <v>8.126495361328125</v>
      </c>
      <c r="G407">
        <f t="shared" ca="1" si="105"/>
        <v>0.6398046612739563</v>
      </c>
      <c r="H407">
        <f t="shared" ca="1" si="104"/>
        <v>4.5177046209573746E-2</v>
      </c>
      <c r="I407">
        <f t="shared" ca="1" si="105"/>
        <v>11</v>
      </c>
      <c r="J407">
        <f t="shared" ca="1" si="100"/>
        <v>0.53387413398241534</v>
      </c>
      <c r="N407">
        <f t="shared" ca="1" si="96"/>
        <v>0.5317427472052465</v>
      </c>
      <c r="O407">
        <f t="shared" ca="1" si="97"/>
        <v>10.468257252794753</v>
      </c>
      <c r="P407">
        <f t="shared" ca="1" si="98"/>
        <v>15.468257252794753</v>
      </c>
      <c r="Q407">
        <f t="shared" ca="1" si="101"/>
        <v>5.4682572527947535</v>
      </c>
      <c r="R407">
        <f t="shared" ca="1" si="99"/>
        <v>2.0757019519805908</v>
      </c>
      <c r="S407">
        <f t="shared" ca="1" si="102"/>
        <v>1.1511295675640694</v>
      </c>
      <c r="T407">
        <f t="shared" ca="1" si="103"/>
        <v>92.938931373269654</v>
      </c>
    </row>
    <row r="408" spans="1:20">
      <c r="A408" s="81">
        <f t="shared" ca="1" si="95"/>
        <v>39150.5</v>
      </c>
      <c r="B408">
        <f t="shared" ca="1" si="105"/>
        <v>0</v>
      </c>
      <c r="C408">
        <f t="shared" ca="1" si="105"/>
        <v>0</v>
      </c>
      <c r="D408">
        <f t="shared" ca="1" si="105"/>
        <v>5.4945054054260254</v>
      </c>
      <c r="E408">
        <f t="shared" ca="1" si="105"/>
        <v>-7.081807404756546E-2</v>
      </c>
      <c r="F408">
        <f t="shared" ca="1" si="105"/>
        <v>7.8051280975341797</v>
      </c>
      <c r="G408">
        <f t="shared" ca="1" si="105"/>
        <v>0.45177045464515686</v>
      </c>
      <c r="H408">
        <f t="shared" ca="1" si="104"/>
        <v>4.76190485060215E-2</v>
      </c>
      <c r="I408">
        <f t="shared" ca="1" si="105"/>
        <v>11.5</v>
      </c>
      <c r="J408">
        <f t="shared" ca="1" si="100"/>
        <v>0.73992860497394175</v>
      </c>
      <c r="N408">
        <f t="shared" ca="1" si="96"/>
        <v>-1.4644634140576027</v>
      </c>
      <c r="O408">
        <f t="shared" ca="1" si="97"/>
        <v>12.964463414057603</v>
      </c>
      <c r="P408">
        <f t="shared" ca="1" si="98"/>
        <v>17.964463414057604</v>
      </c>
      <c r="Q408">
        <f t="shared" ca="1" si="101"/>
        <v>7.9644634140576027</v>
      </c>
      <c r="R408">
        <f t="shared" ca="1" si="99"/>
        <v>9.7680096626281738</v>
      </c>
      <c r="S408">
        <f t="shared" ca="1" si="102"/>
        <v>0.9771371117146328</v>
      </c>
      <c r="T408">
        <f t="shared" ca="1" si="103"/>
        <v>89.459459330198143</v>
      </c>
    </row>
    <row r="409" spans="1:20">
      <c r="A409" s="81">
        <f t="shared" ca="1" si="95"/>
        <v>39150.666666666664</v>
      </c>
      <c r="B409">
        <f t="shared" ca="1" si="105"/>
        <v>0</v>
      </c>
      <c r="C409">
        <f t="shared" ca="1" si="105"/>
        <v>0</v>
      </c>
      <c r="D409">
        <f t="shared" ca="1" si="105"/>
        <v>15.262515068054199</v>
      </c>
      <c r="E409">
        <f t="shared" ca="1" si="105"/>
        <v>-5.128205195069313E-2</v>
      </c>
      <c r="F409">
        <f t="shared" ca="1" si="105"/>
        <v>7.9692306518554687</v>
      </c>
      <c r="G409">
        <f t="shared" ca="1" si="105"/>
        <v>1.0451771020889282</v>
      </c>
      <c r="H409">
        <f t="shared" ca="1" si="105"/>
        <v>4.76190485060215E-2</v>
      </c>
      <c r="I409">
        <f t="shared" ca="1" si="105"/>
        <v>12</v>
      </c>
      <c r="J409">
        <f t="shared" ca="1" si="100"/>
        <v>1.1836261057142534</v>
      </c>
      <c r="N409">
        <f t="shared" ca="1" si="96"/>
        <v>-6.3395490880318377</v>
      </c>
      <c r="O409">
        <f t="shared" ca="1" si="97"/>
        <v>18.339549088031838</v>
      </c>
      <c r="P409">
        <f t="shared" ca="1" si="98"/>
        <v>23.339549088031838</v>
      </c>
      <c r="Q409">
        <f t="shared" ca="1" si="101"/>
        <v>13.339549088031838</v>
      </c>
      <c r="R409">
        <f t="shared" ca="1" si="99"/>
        <v>-11.111110687255859</v>
      </c>
      <c r="S409">
        <f t="shared" ca="1" si="102"/>
        <v>1.3414091732094511</v>
      </c>
      <c r="T409">
        <f t="shared" ca="1" si="103"/>
        <v>95.443925396868295</v>
      </c>
    </row>
    <row r="410" spans="1:20">
      <c r="A410" s="81">
        <f t="shared" ca="1" si="95"/>
        <v>39150.833333333336</v>
      </c>
      <c r="B410">
        <f t="shared" ca="1" si="105"/>
        <v>0</v>
      </c>
      <c r="C410">
        <f t="shared" ca="1" si="105"/>
        <v>0</v>
      </c>
      <c r="D410">
        <f t="shared" ca="1" si="105"/>
        <v>4.1514043807983398</v>
      </c>
      <c r="E410">
        <f t="shared" ca="1" si="105"/>
        <v>-2.6862027123570442E-2</v>
      </c>
      <c r="F410">
        <f t="shared" ca="1" si="105"/>
        <v>8.3076925277709961</v>
      </c>
      <c r="G410">
        <f t="shared" ca="1" si="105"/>
        <v>0.85958486795425415</v>
      </c>
      <c r="H410">
        <f t="shared" ca="1" si="105"/>
        <v>4.6398047357797623E-2</v>
      </c>
      <c r="I410">
        <f t="shared" ca="1" si="105"/>
        <v>15</v>
      </c>
      <c r="J410">
        <f t="shared" ca="1" si="100"/>
        <v>0.61819503927965136</v>
      </c>
      <c r="N410">
        <f t="shared" ca="1" si="96"/>
        <v>3.5102538063762108</v>
      </c>
      <c r="O410">
        <f t="shared" ca="1" si="97"/>
        <v>11.489746193623789</v>
      </c>
      <c r="P410">
        <f t="shared" ca="1" si="98"/>
        <v>16.489746193623787</v>
      </c>
      <c r="Q410">
        <f t="shared" ca="1" si="101"/>
        <v>6.4897461936237892</v>
      </c>
      <c r="R410">
        <f t="shared" ca="1" si="99"/>
        <v>-0.1221003532409668</v>
      </c>
      <c r="S410">
        <f t="shared" ca="1" si="102"/>
        <v>1.267789057770381</v>
      </c>
      <c r="T410">
        <f t="shared" ca="1" si="103"/>
        <v>94.602272668175118</v>
      </c>
    </row>
    <row r="411" spans="1:20">
      <c r="A411" s="81">
        <f t="shared" ca="1" si="95"/>
        <v>39151</v>
      </c>
      <c r="B411">
        <f t="shared" ca="1" si="105"/>
        <v>0</v>
      </c>
      <c r="C411">
        <f t="shared" ca="1" si="105"/>
        <v>0</v>
      </c>
      <c r="D411">
        <f t="shared" ca="1" si="105"/>
        <v>4.029304027557373</v>
      </c>
      <c r="E411">
        <f t="shared" ca="1" si="105"/>
        <v>-1.2210012413561344E-2</v>
      </c>
      <c r="F411">
        <f t="shared" ca="1" si="105"/>
        <v>7.8393163681030273</v>
      </c>
      <c r="G411">
        <f t="shared" ca="1" si="105"/>
        <v>0.61538463830947876</v>
      </c>
      <c r="H411">
        <f t="shared" ca="1" si="105"/>
        <v>4.5177046209573746E-2</v>
      </c>
      <c r="I411">
        <f t="shared" ca="1" si="105"/>
        <v>15</v>
      </c>
      <c r="J411">
        <f t="shared" ca="1" si="100"/>
        <v>0.60523003792920738</v>
      </c>
      <c r="N411">
        <f t="shared" ca="1" si="96"/>
        <v>3.6673157526471574</v>
      </c>
      <c r="O411">
        <f t="shared" ca="1" si="97"/>
        <v>11.332684247352843</v>
      </c>
      <c r="P411">
        <f t="shared" ca="1" si="98"/>
        <v>16.332684247352844</v>
      </c>
      <c r="Q411">
        <f t="shared" ca="1" si="101"/>
        <v>6.3326842473528426</v>
      </c>
      <c r="R411">
        <f t="shared" ca="1" si="99"/>
        <v>-0.85470080375671387</v>
      </c>
      <c r="S411">
        <f t="shared" ca="1" si="102"/>
        <v>1.1342288186313907</v>
      </c>
      <c r="T411">
        <f t="shared" ca="1" si="103"/>
        <v>92.658730264427874</v>
      </c>
    </row>
    <row r="412" spans="1:20">
      <c r="A412" s="81">
        <f t="shared" ca="1" si="95"/>
        <v>39151.166666666664</v>
      </c>
      <c r="B412">
        <f t="shared" ca="1" si="105"/>
        <v>0</v>
      </c>
      <c r="C412">
        <f t="shared" ca="1" si="105"/>
        <v>0</v>
      </c>
      <c r="D412">
        <f t="shared" ca="1" si="105"/>
        <v>3.1746032238006592</v>
      </c>
      <c r="E412">
        <f t="shared" ca="1" si="105"/>
        <v>-7.326007355004549E-3</v>
      </c>
      <c r="F412">
        <f t="shared" ca="1" si="105"/>
        <v>7.7367520332336426</v>
      </c>
      <c r="G412">
        <f t="shared" ca="1" si="105"/>
        <v>0.4761904776096344</v>
      </c>
      <c r="H412">
        <f t="shared" ca="1" si="105"/>
        <v>4.3956045061349869E-2</v>
      </c>
      <c r="I412">
        <f t="shared" ca="1" si="105"/>
        <v>13</v>
      </c>
      <c r="J412">
        <f t="shared" ca="1" si="100"/>
        <v>0.50168945294075118</v>
      </c>
      <c r="N412">
        <f t="shared" ca="1" si="96"/>
        <v>2.9216377042420483</v>
      </c>
      <c r="O412">
        <f t="shared" ca="1" si="97"/>
        <v>10.078362295757952</v>
      </c>
      <c r="P412">
        <f t="shared" ca="1" si="98"/>
        <v>15.078362295757952</v>
      </c>
      <c r="Q412">
        <f t="shared" ca="1" si="101"/>
        <v>5.0783622957579517</v>
      </c>
      <c r="R412">
        <f t="shared" ca="1" si="99"/>
        <v>0.1221001148223877</v>
      </c>
      <c r="S412">
        <f t="shared" ca="1" si="102"/>
        <v>1.0347620966328677</v>
      </c>
      <c r="T412">
        <f t="shared" ca="1" si="103"/>
        <v>90.769230564626369</v>
      </c>
    </row>
    <row r="413" spans="1:20">
      <c r="A413" s="81">
        <f t="shared" ca="1" si="95"/>
        <v>39151.333333333336</v>
      </c>
      <c r="B413">
        <f t="shared" ref="B413:I428" ca="1" si="106">INDIRECT(ADDRESS((ROW()-ROW($A$3))/6+rowoffset,B$1+MOD(ROW()-ROW($A$3),6),,,2007))</f>
        <v>0</v>
      </c>
      <c r="C413">
        <f t="shared" ca="1" si="106"/>
        <v>0</v>
      </c>
      <c r="D413">
        <f t="shared" ca="1" si="106"/>
        <v>3.2967033386230469</v>
      </c>
      <c r="E413">
        <f t="shared" ca="1" si="106"/>
        <v>-1.7094017937779427E-2</v>
      </c>
      <c r="F413">
        <f t="shared" ca="1" si="106"/>
        <v>7.7128205299377441</v>
      </c>
      <c r="G413">
        <f t="shared" ca="1" si="106"/>
        <v>0.44932845234870911</v>
      </c>
      <c r="H413">
        <f t="shared" ca="1" si="105"/>
        <v>4.5177046209573746E-2</v>
      </c>
      <c r="I413">
        <f t="shared" ca="1" si="106"/>
        <v>13</v>
      </c>
      <c r="J413">
        <f t="shared" ca="1" si="100"/>
        <v>0.51807986792090877</v>
      </c>
      <c r="N413">
        <f t="shared" ca="1" si="96"/>
        <v>2.723079261601864</v>
      </c>
      <c r="O413">
        <f t="shared" ca="1" si="97"/>
        <v>10.276920738398136</v>
      </c>
      <c r="P413">
        <f t="shared" ca="1" si="98"/>
        <v>15.276920738398136</v>
      </c>
      <c r="Q413">
        <f t="shared" ca="1" si="101"/>
        <v>5.276920738398136</v>
      </c>
      <c r="R413">
        <f t="shared" ca="1" si="99"/>
        <v>3.4188032150268555</v>
      </c>
      <c r="S413">
        <f t="shared" ca="1" si="102"/>
        <v>0.99764608759985884</v>
      </c>
      <c r="T413">
        <f t="shared" ca="1" si="103"/>
        <v>89.945652011701824</v>
      </c>
    </row>
    <row r="414" spans="1:20">
      <c r="A414" s="81">
        <f t="shared" ca="1" si="95"/>
        <v>39151.5</v>
      </c>
      <c r="B414">
        <f t="shared" ca="1" si="106"/>
        <v>0</v>
      </c>
      <c r="C414">
        <f t="shared" ca="1" si="106"/>
        <v>0</v>
      </c>
      <c r="D414">
        <f t="shared" ca="1" si="106"/>
        <v>6.7155065536499023</v>
      </c>
      <c r="E414">
        <f t="shared" ca="1" si="106"/>
        <v>-7.326007355004549E-3</v>
      </c>
      <c r="F414">
        <f t="shared" ca="1" si="106"/>
        <v>7.6581196784973145</v>
      </c>
      <c r="G414">
        <f t="shared" ca="1" si="106"/>
        <v>0.46886447072029114</v>
      </c>
      <c r="H414">
        <f t="shared" ca="1" si="105"/>
        <v>4.3956045061349869E-2</v>
      </c>
      <c r="I414">
        <f t="shared" ca="1" si="106"/>
        <v>13</v>
      </c>
      <c r="J414">
        <f t="shared" ca="1" si="100"/>
        <v>0.82707877726648094</v>
      </c>
      <c r="N414">
        <f t="shared" ca="1" si="96"/>
        <v>-1.0202269506842896</v>
      </c>
      <c r="O414">
        <f t="shared" ca="1" si="97"/>
        <v>14.02022695068429</v>
      </c>
      <c r="P414">
        <f t="shared" ca="1" si="98"/>
        <v>19.02022695068429</v>
      </c>
      <c r="Q414">
        <f t="shared" ca="1" si="101"/>
        <v>9.0202269506842896</v>
      </c>
      <c r="R414">
        <f t="shared" ca="1" si="99"/>
        <v>10.622710227966309</v>
      </c>
      <c r="S414">
        <f t="shared" ca="1" si="102"/>
        <v>1.0280287143985909</v>
      </c>
      <c r="T414">
        <f t="shared" ca="1" si="103"/>
        <v>90.624999801366357</v>
      </c>
    </row>
    <row r="415" spans="1:20">
      <c r="A415" s="81">
        <f t="shared" ca="1" si="95"/>
        <v>39151.666666666664</v>
      </c>
      <c r="B415">
        <f t="shared" ca="1" si="106"/>
        <v>0</v>
      </c>
      <c r="C415">
        <f t="shared" ca="1" si="106"/>
        <v>0</v>
      </c>
      <c r="D415">
        <f t="shared" ca="1" si="106"/>
        <v>17.338216781616211</v>
      </c>
      <c r="E415">
        <f t="shared" ca="1" si="106"/>
        <v>1.7094017937779427E-2</v>
      </c>
      <c r="F415">
        <f t="shared" ca="1" si="106"/>
        <v>8.2427349090576172</v>
      </c>
      <c r="G415">
        <f t="shared" ca="1" si="106"/>
        <v>0.83516484498977661</v>
      </c>
      <c r="H415">
        <f t="shared" ca="1" si="105"/>
        <v>4.5177046209573746E-2</v>
      </c>
      <c r="I415">
        <f t="shared" ca="1" si="106"/>
        <v>17</v>
      </c>
      <c r="J415">
        <f t="shared" ca="1" si="100"/>
        <v>1.2390044286806741</v>
      </c>
      <c r="N415">
        <f t="shared" ca="1" si="96"/>
        <v>-2.010418835841719</v>
      </c>
      <c r="O415">
        <f t="shared" ca="1" si="97"/>
        <v>19.010418835841719</v>
      </c>
      <c r="P415">
        <f t="shared" ca="1" si="98"/>
        <v>24.010418835841719</v>
      </c>
      <c r="Q415">
        <f t="shared" ca="1" si="101"/>
        <v>14.010418835841719</v>
      </c>
      <c r="R415">
        <f t="shared" ca="1" si="99"/>
        <v>0</v>
      </c>
      <c r="S415">
        <f t="shared" ca="1" si="102"/>
        <v>1.2668543728363244</v>
      </c>
      <c r="T415">
        <f t="shared" ca="1" si="103"/>
        <v>94.590643214858176</v>
      </c>
    </row>
    <row r="416" spans="1:20">
      <c r="A416" s="81">
        <f t="shared" ca="1" si="95"/>
        <v>39151.833333333336</v>
      </c>
      <c r="B416">
        <f t="shared" ca="1" si="106"/>
        <v>0</v>
      </c>
      <c r="C416">
        <f t="shared" ca="1" si="106"/>
        <v>0</v>
      </c>
      <c r="D416">
        <f t="shared" ca="1" si="106"/>
        <v>17.338216781616211</v>
      </c>
      <c r="E416">
        <f t="shared" ca="1" si="106"/>
        <v>4.1514042764902115E-2</v>
      </c>
      <c r="F416">
        <f t="shared" ca="1" si="106"/>
        <v>7.9589743614196777</v>
      </c>
      <c r="G416">
        <f t="shared" ca="1" si="106"/>
        <v>0.83272284269332886</v>
      </c>
      <c r="H416">
        <f t="shared" ca="1" si="105"/>
        <v>4.5177046209573746E-2</v>
      </c>
      <c r="I416">
        <f t="shared" ca="1" si="106"/>
        <v>17</v>
      </c>
      <c r="J416">
        <f t="shared" ca="1" si="100"/>
        <v>1.2390044286806741</v>
      </c>
      <c r="N416">
        <f t="shared" ca="1" si="96"/>
        <v>-2.010418835841719</v>
      </c>
      <c r="O416">
        <f t="shared" ca="1" si="97"/>
        <v>19.010418835841719</v>
      </c>
      <c r="P416">
        <f t="shared" ca="1" si="98"/>
        <v>24.010418835841719</v>
      </c>
      <c r="Q416">
        <f t="shared" ca="1" si="101"/>
        <v>14.010418835841719</v>
      </c>
      <c r="R416">
        <f t="shared" ca="1" si="99"/>
        <v>-8.4249076843261719</v>
      </c>
      <c r="S416">
        <f t="shared" ca="1" si="102"/>
        <v>1.2655826458635817</v>
      </c>
      <c r="T416">
        <f t="shared" ca="1" si="103"/>
        <v>94.574779999614904</v>
      </c>
    </row>
    <row r="417" spans="1:20">
      <c r="A417" s="81">
        <f t="shared" ca="1" si="95"/>
        <v>39152</v>
      </c>
      <c r="B417">
        <f t="shared" ca="1" si="106"/>
        <v>0</v>
      </c>
      <c r="C417">
        <f t="shared" ca="1" si="106"/>
        <v>0</v>
      </c>
      <c r="D417">
        <f t="shared" ca="1" si="106"/>
        <v>8.9133090972900391</v>
      </c>
      <c r="E417">
        <f t="shared" ca="1" si="106"/>
        <v>3.6630038172006607E-2</v>
      </c>
      <c r="F417">
        <f t="shared" ca="1" si="106"/>
        <v>8.2256412506103516</v>
      </c>
      <c r="G417">
        <f t="shared" ca="1" si="106"/>
        <v>0.84004884958267212</v>
      </c>
      <c r="H417">
        <f t="shared" ca="1" si="105"/>
        <v>4.2735043913125992E-2</v>
      </c>
      <c r="I417">
        <f t="shared" ca="1" si="106"/>
        <v>17</v>
      </c>
      <c r="J417">
        <f t="shared" ca="1" si="100"/>
        <v>0.95003896732438364</v>
      </c>
      <c r="N417">
        <f t="shared" ca="1" si="96"/>
        <v>1.4901961304765656</v>
      </c>
      <c r="O417">
        <f t="shared" ca="1" si="97"/>
        <v>15.509803869523434</v>
      </c>
      <c r="P417">
        <f t="shared" ca="1" si="98"/>
        <v>20.509803869523434</v>
      </c>
      <c r="Q417">
        <f t="shared" ca="1" si="101"/>
        <v>10.509803869523434</v>
      </c>
      <c r="R417">
        <f t="shared" ca="1" si="99"/>
        <v>-3.4188036918640137</v>
      </c>
      <c r="S417">
        <f t="shared" ca="1" si="102"/>
        <v>1.2935203868418443</v>
      </c>
      <c r="T417">
        <f t="shared" ca="1" si="103"/>
        <v>94.912790615170024</v>
      </c>
    </row>
    <row r="418" spans="1:20">
      <c r="A418" s="81">
        <f t="shared" ca="1" si="95"/>
        <v>39152.166666666664</v>
      </c>
      <c r="B418">
        <f t="shared" ca="1" si="106"/>
        <v>0</v>
      </c>
      <c r="C418">
        <f t="shared" ca="1" si="106"/>
        <v>0</v>
      </c>
      <c r="D418">
        <f t="shared" ca="1" si="106"/>
        <v>5.4945054054260254</v>
      </c>
      <c r="E418">
        <f t="shared" ca="1" si="106"/>
        <v>0.10012210160493851</v>
      </c>
      <c r="F418">
        <f t="shared" ca="1" si="106"/>
        <v>8.0273504257202148</v>
      </c>
      <c r="G418">
        <f t="shared" ca="1" si="106"/>
        <v>0.68864470720291138</v>
      </c>
      <c r="H418">
        <f t="shared" ca="1" si="105"/>
        <v>4.2735043913125992E-2</v>
      </c>
      <c r="I418">
        <f t="shared" ca="1" si="106"/>
        <v>17</v>
      </c>
      <c r="J418">
        <f t="shared" ca="1" si="100"/>
        <v>0.73992860497394175</v>
      </c>
      <c r="N418">
        <f t="shared" ca="1" si="96"/>
        <v>4.0355365859423973</v>
      </c>
      <c r="O418">
        <f t="shared" ca="1" si="97"/>
        <v>12.964463414057603</v>
      </c>
      <c r="P418">
        <f t="shared" ca="1" si="98"/>
        <v>17.964463414057604</v>
      </c>
      <c r="Q418">
        <f t="shared" ca="1" si="101"/>
        <v>7.9644634140576027</v>
      </c>
      <c r="R418">
        <f t="shared" ca="1" si="99"/>
        <v>0</v>
      </c>
      <c r="S418">
        <f t="shared" ca="1" si="102"/>
        <v>1.2072110593645686</v>
      </c>
      <c r="T418">
        <f t="shared" ca="1" si="103"/>
        <v>93.794326237298165</v>
      </c>
    </row>
    <row r="419" spans="1:20">
      <c r="A419" s="81">
        <f t="shared" ca="1" si="95"/>
        <v>39152.333333333336</v>
      </c>
      <c r="B419">
        <f t="shared" ca="1" si="106"/>
        <v>0</v>
      </c>
      <c r="C419">
        <f t="shared" ca="1" si="106"/>
        <v>0</v>
      </c>
      <c r="D419">
        <f t="shared" ca="1" si="106"/>
        <v>5.4945054054260254</v>
      </c>
      <c r="E419">
        <f t="shared" ca="1" si="106"/>
        <v>3.6630038172006607E-2</v>
      </c>
      <c r="F419">
        <f t="shared" ca="1" si="106"/>
        <v>7.4119658470153809</v>
      </c>
      <c r="G419">
        <f t="shared" ca="1" si="106"/>
        <v>0.47374847531318665</v>
      </c>
      <c r="H419">
        <f t="shared" ca="1" si="106"/>
        <v>4.2735043913125992E-2</v>
      </c>
      <c r="I419">
        <f t="shared" ca="1" si="106"/>
        <v>17</v>
      </c>
      <c r="J419">
        <f t="shared" ca="1" si="100"/>
        <v>0.73992860497394175</v>
      </c>
      <c r="N419">
        <f t="shared" ca="1" si="96"/>
        <v>4.0355365859423973</v>
      </c>
      <c r="O419">
        <f t="shared" ca="1" si="97"/>
        <v>12.964463414057603</v>
      </c>
      <c r="P419">
        <f t="shared" ca="1" si="98"/>
        <v>17.964463414057604</v>
      </c>
      <c r="Q419">
        <f t="shared" ca="1" si="101"/>
        <v>7.9644634140576027</v>
      </c>
      <c r="R419">
        <f t="shared" ca="1" si="99"/>
        <v>-0.12209987640380859</v>
      </c>
      <c r="S419">
        <f t="shared" ca="1" si="102"/>
        <v>1.0447636707060743</v>
      </c>
      <c r="T419">
        <f t="shared" ca="1" si="103"/>
        <v>90.979381224419853</v>
      </c>
    </row>
    <row r="420" spans="1:20">
      <c r="A420" s="81">
        <f t="shared" ca="1" si="95"/>
        <v>39152.5</v>
      </c>
      <c r="B420">
        <f t="shared" ca="1" si="106"/>
        <v>0</v>
      </c>
      <c r="C420">
        <f t="shared" ca="1" si="106"/>
        <v>0</v>
      </c>
      <c r="D420">
        <f t="shared" ca="1" si="106"/>
        <v>5.3724055290222168</v>
      </c>
      <c r="E420">
        <f t="shared" ca="1" si="106"/>
        <v>-2.4420025292783976E-3</v>
      </c>
      <c r="F420">
        <f t="shared" ca="1" si="106"/>
        <v>8.1675214767456055</v>
      </c>
      <c r="G420">
        <f t="shared" ca="1" si="106"/>
        <v>0.41025641560554504</v>
      </c>
      <c r="H420">
        <f t="shared" ca="1" si="106"/>
        <v>4.2735043913125992E-2</v>
      </c>
      <c r="I420">
        <f t="shared" ca="1" si="106"/>
        <v>15</v>
      </c>
      <c r="J420">
        <f t="shared" ca="1" si="100"/>
        <v>0.7301687873863606</v>
      </c>
      <c r="N420">
        <f t="shared" ca="1" si="96"/>
        <v>2.1537699670366788</v>
      </c>
      <c r="O420">
        <f t="shared" ca="1" si="97"/>
        <v>12.846230032963321</v>
      </c>
      <c r="P420">
        <f t="shared" ca="1" si="98"/>
        <v>17.846230032963319</v>
      </c>
      <c r="Q420">
        <f t="shared" ca="1" si="101"/>
        <v>7.8462300329633212</v>
      </c>
      <c r="R420">
        <f t="shared" ca="1" si="99"/>
        <v>23.321123600006104</v>
      </c>
      <c r="S420">
        <f t="shared" ca="1" si="102"/>
        <v>0.98227122672986378</v>
      </c>
      <c r="T420">
        <f t="shared" ca="1" si="103"/>
        <v>89.583333181993424</v>
      </c>
    </row>
    <row r="421" spans="1:20">
      <c r="A421" s="81">
        <f t="shared" ca="1" si="95"/>
        <v>39152.666666666664</v>
      </c>
      <c r="B421">
        <f t="shared" ca="1" si="106"/>
        <v>0</v>
      </c>
      <c r="C421">
        <f t="shared" ca="1" si="106"/>
        <v>0</v>
      </c>
      <c r="D421">
        <f t="shared" ca="1" si="106"/>
        <v>28.69352912902832</v>
      </c>
      <c r="E421">
        <f t="shared" ca="1" si="106"/>
        <v>3.1746033579111099E-2</v>
      </c>
      <c r="F421">
        <f t="shared" ca="1" si="106"/>
        <v>8.0683765411376953</v>
      </c>
      <c r="G421">
        <f t="shared" ca="1" si="106"/>
        <v>0.51037853956222534</v>
      </c>
      <c r="H421">
        <f t="shared" ca="1" si="106"/>
        <v>4.3956045061349869E-2</v>
      </c>
      <c r="I421">
        <f t="shared" ca="1" si="106"/>
        <v>15</v>
      </c>
      <c r="J421">
        <f t="shared" ca="1" si="100"/>
        <v>1.4577839671028767</v>
      </c>
      <c r="N421">
        <f t="shared" ca="1" si="96"/>
        <v>-6.6607803113284731</v>
      </c>
      <c r="O421">
        <f t="shared" ca="1" si="97"/>
        <v>21.660780311328473</v>
      </c>
      <c r="P421">
        <f t="shared" ca="1" si="98"/>
        <v>26.660780311328473</v>
      </c>
      <c r="Q421">
        <f t="shared" ca="1" si="101"/>
        <v>16.660780311328473</v>
      </c>
      <c r="R421">
        <f t="shared" ca="1" si="99"/>
        <v>-9.1575088500976562</v>
      </c>
      <c r="S421">
        <f t="shared" ca="1" si="102"/>
        <v>1.0648737949202942</v>
      </c>
      <c r="T421">
        <f t="shared" ca="1" si="103"/>
        <v>91.387560084510426</v>
      </c>
    </row>
    <row r="422" spans="1:20">
      <c r="A422" s="81">
        <f t="shared" ca="1" si="95"/>
        <v>39152.833333333336</v>
      </c>
      <c r="B422">
        <f t="shared" ca="1" si="106"/>
        <v>0</v>
      </c>
      <c r="C422">
        <f t="shared" ca="1" si="106"/>
        <v>0</v>
      </c>
      <c r="D422">
        <f t="shared" ca="1" si="106"/>
        <v>19.536020278930664</v>
      </c>
      <c r="E422">
        <f t="shared" ca="1" si="106"/>
        <v>6.5934069454669952E-2</v>
      </c>
      <c r="F422">
        <f t="shared" ca="1" si="106"/>
        <v>8.3863248825073242</v>
      </c>
      <c r="G422">
        <f t="shared" ca="1" si="106"/>
        <v>0.86935287714004517</v>
      </c>
      <c r="H422">
        <f t="shared" ca="1" si="106"/>
        <v>4.3956045061349869E-2</v>
      </c>
      <c r="I422">
        <f t="shared" ca="1" si="106"/>
        <v>20</v>
      </c>
      <c r="J422">
        <f t="shared" ca="1" si="100"/>
        <v>1.2908360974107538</v>
      </c>
      <c r="N422">
        <f t="shared" ca="1" si="96"/>
        <v>0.36167665808289229</v>
      </c>
      <c r="O422">
        <f t="shared" ca="1" si="97"/>
        <v>19.638323341917108</v>
      </c>
      <c r="P422">
        <f t="shared" ca="1" si="98"/>
        <v>24.638323341917108</v>
      </c>
      <c r="Q422">
        <f t="shared" ca="1" si="101"/>
        <v>14.638323341917108</v>
      </c>
      <c r="R422">
        <f t="shared" ca="1" si="99"/>
        <v>-12.698413372039795</v>
      </c>
      <c r="S422">
        <f t="shared" ca="1" si="102"/>
        <v>1.2961774858390929</v>
      </c>
      <c r="T422">
        <f t="shared" ca="1" si="103"/>
        <v>94.94382014286829</v>
      </c>
    </row>
    <row r="423" spans="1:20">
      <c r="A423" s="81">
        <f t="shared" ca="1" si="95"/>
        <v>39153</v>
      </c>
      <c r="B423">
        <f t="shared" ref="B423:I438" ca="1" si="107">INDIRECT(ADDRESS((ROW()-ROW($A$3))/6+rowoffset,B$1+MOD(ROW()-ROW($A$3),6),,,2007))</f>
        <v>0</v>
      </c>
      <c r="C423">
        <f t="shared" ca="1" si="107"/>
        <v>0</v>
      </c>
      <c r="D423">
        <f t="shared" ca="1" si="107"/>
        <v>6.8376069068908691</v>
      </c>
      <c r="E423">
        <f t="shared" ca="1" si="107"/>
        <v>4.6398047357797623E-2</v>
      </c>
      <c r="F423">
        <f t="shared" ca="1" si="107"/>
        <v>7.4837608337402344</v>
      </c>
      <c r="G423">
        <f t="shared" ca="1" si="107"/>
        <v>0.64468866586685181</v>
      </c>
      <c r="H423">
        <f t="shared" ca="1" si="106"/>
        <v>4.3956045061349869E-2</v>
      </c>
      <c r="I423">
        <f t="shared" ca="1" si="107"/>
        <v>20</v>
      </c>
      <c r="J423">
        <f t="shared" ca="1" si="100"/>
        <v>0.83490412964639649</v>
      </c>
      <c r="N423">
        <f t="shared" ca="1" si="96"/>
        <v>5.8849743646242167</v>
      </c>
      <c r="O423">
        <f t="shared" ca="1" si="97"/>
        <v>14.115025635375783</v>
      </c>
      <c r="P423">
        <f t="shared" ca="1" si="98"/>
        <v>19.115025635375783</v>
      </c>
      <c r="Q423">
        <f t="shared" ca="1" si="101"/>
        <v>9.1150256353757833</v>
      </c>
      <c r="R423">
        <f t="shared" ca="1" si="99"/>
        <v>-1.3431015014648437</v>
      </c>
      <c r="S423">
        <f t="shared" ca="1" si="102"/>
        <v>1.1663314251125805</v>
      </c>
      <c r="T423">
        <f t="shared" ca="1" si="103"/>
        <v>93.181818234349393</v>
      </c>
    </row>
    <row r="424" spans="1:20">
      <c r="A424" s="81">
        <f t="shared" ca="1" si="95"/>
        <v>39153.166666666664</v>
      </c>
      <c r="B424">
        <f t="shared" ca="1" si="107"/>
        <v>0</v>
      </c>
      <c r="C424">
        <f t="shared" ca="1" si="107"/>
        <v>0</v>
      </c>
      <c r="D424">
        <f t="shared" ca="1" si="107"/>
        <v>5.4945054054260254</v>
      </c>
      <c r="E424">
        <f t="shared" ca="1" si="107"/>
        <v>7.326007355004549E-3</v>
      </c>
      <c r="F424">
        <f t="shared" ca="1" si="107"/>
        <v>7.894017219543457</v>
      </c>
      <c r="G424">
        <f t="shared" ca="1" si="107"/>
        <v>0.39804640412330627</v>
      </c>
      <c r="H424">
        <f t="shared" ca="1" si="106"/>
        <v>4.2735043913125992E-2</v>
      </c>
      <c r="I424">
        <f t="shared" ca="1" si="107"/>
        <v>18</v>
      </c>
      <c r="J424">
        <f t="shared" ca="1" si="100"/>
        <v>0.73992860497394175</v>
      </c>
      <c r="N424">
        <f t="shared" ca="1" si="96"/>
        <v>5.0355365859423973</v>
      </c>
      <c r="O424">
        <f t="shared" ca="1" si="97"/>
        <v>12.964463414057603</v>
      </c>
      <c r="P424">
        <f t="shared" ca="1" si="98"/>
        <v>17.964463414057604</v>
      </c>
      <c r="Q424">
        <f t="shared" ca="1" si="101"/>
        <v>7.9644634140576027</v>
      </c>
      <c r="R424">
        <f t="shared" ca="1" si="99"/>
        <v>-0.61050033569335938</v>
      </c>
      <c r="S424">
        <f t="shared" ca="1" si="102"/>
        <v>0.96914955037570483</v>
      </c>
      <c r="T424">
        <f t="shared" ca="1" si="103"/>
        <v>89.263803548923008</v>
      </c>
    </row>
    <row r="425" spans="1:20">
      <c r="A425" s="81">
        <f t="shared" ca="1" si="95"/>
        <v>39153.333333333336</v>
      </c>
      <c r="B425">
        <f t="shared" ca="1" si="107"/>
        <v>0</v>
      </c>
      <c r="C425">
        <f t="shared" ca="1" si="107"/>
        <v>0.48840048909187317</v>
      </c>
      <c r="D425">
        <f t="shared" ca="1" si="107"/>
        <v>4.884005069732666</v>
      </c>
      <c r="E425">
        <f t="shared" ca="1" si="107"/>
        <v>3.1746033579111099E-2</v>
      </c>
      <c r="F425">
        <f t="shared" ca="1" si="107"/>
        <v>7.5452990531921387</v>
      </c>
      <c r="G425">
        <f t="shared" ca="1" si="107"/>
        <v>0.40781441330909729</v>
      </c>
      <c r="H425">
        <f t="shared" ca="1" si="106"/>
        <v>4.3956045061349869E-2</v>
      </c>
      <c r="I425">
        <f t="shared" ca="1" si="107"/>
        <v>18</v>
      </c>
      <c r="J425">
        <f t="shared" ca="1" si="100"/>
        <v>0.68877610608279138</v>
      </c>
      <c r="N425">
        <f t="shared" ca="1" si="96"/>
        <v>5.6552134232449554</v>
      </c>
      <c r="O425">
        <f t="shared" ca="1" si="97"/>
        <v>12.344786576755045</v>
      </c>
      <c r="P425">
        <f t="shared" ca="1" si="98"/>
        <v>17.344786576755045</v>
      </c>
      <c r="Q425">
        <f t="shared" ca="1" si="101"/>
        <v>7.3447865767550446</v>
      </c>
      <c r="R425">
        <f t="shared" ca="1" si="99"/>
        <v>9.7680096626281738</v>
      </c>
      <c r="S425">
        <f t="shared" ca="1" si="102"/>
        <v>0.96744396097510332</v>
      </c>
      <c r="T425">
        <f t="shared" ca="1" si="103"/>
        <v>89.221556760419361</v>
      </c>
    </row>
    <row r="426" spans="1:20">
      <c r="A426" s="81">
        <f t="shared" ca="1" si="95"/>
        <v>39153.5</v>
      </c>
      <c r="B426">
        <f t="shared" ca="1" si="107"/>
        <v>8.1538457870483398</v>
      </c>
      <c r="C426">
        <f t="shared" ca="1" si="107"/>
        <v>0</v>
      </c>
      <c r="D426">
        <f t="shared" ca="1" si="107"/>
        <v>14.65201473236084</v>
      </c>
      <c r="E426">
        <f t="shared" ca="1" si="107"/>
        <v>-1.7094017937779427E-2</v>
      </c>
      <c r="F426">
        <f t="shared" ca="1" si="107"/>
        <v>7.9623932838439941</v>
      </c>
      <c r="G426">
        <f t="shared" ca="1" si="107"/>
        <v>0.27106228470802307</v>
      </c>
      <c r="H426">
        <f t="shared" ca="1" si="106"/>
        <v>4.2735043913125992E-2</v>
      </c>
      <c r="I426">
        <f t="shared" ca="1" si="107"/>
        <v>18</v>
      </c>
      <c r="J426">
        <f t="shared" ca="1" si="100"/>
        <v>1.1658973466687155</v>
      </c>
      <c r="N426">
        <f t="shared" ca="1" si="96"/>
        <v>-0.12477754074114245</v>
      </c>
      <c r="O426">
        <f t="shared" ca="1" si="97"/>
        <v>18.124777540741142</v>
      </c>
      <c r="P426">
        <f t="shared" ca="1" si="98"/>
        <v>23.124777540741142</v>
      </c>
      <c r="Q426">
        <f t="shared" ca="1" si="101"/>
        <v>13.124777540741142</v>
      </c>
      <c r="R426">
        <f t="shared" ca="1" si="99"/>
        <v>80.952378273010254</v>
      </c>
      <c r="S426">
        <f t="shared" ca="1" si="102"/>
        <v>0.80228493999125117</v>
      </c>
      <c r="T426">
        <f t="shared" ca="1" si="103"/>
        <v>84.234234593293422</v>
      </c>
    </row>
    <row r="427" spans="1:20">
      <c r="A427" s="81">
        <f t="shared" ca="1" si="95"/>
        <v>39153.666666666664</v>
      </c>
      <c r="B427">
        <f t="shared" ca="1" si="107"/>
        <v>8.2324790954589844</v>
      </c>
      <c r="C427">
        <f t="shared" ca="1" si="107"/>
        <v>4.8840049654245377E-2</v>
      </c>
      <c r="D427">
        <f t="shared" ca="1" si="107"/>
        <v>95.604393005371094</v>
      </c>
      <c r="E427">
        <f t="shared" ca="1" si="107"/>
        <v>0.13431014120578766</v>
      </c>
      <c r="F427">
        <f t="shared" ca="1" si="107"/>
        <v>7.9316239356994629</v>
      </c>
      <c r="G427">
        <f t="shared" ca="1" si="107"/>
        <v>0.84737485647201538</v>
      </c>
      <c r="H427">
        <f t="shared" ca="1" si="106"/>
        <v>4.6398047357797623E-2</v>
      </c>
      <c r="I427">
        <f t="shared" ca="1" si="107"/>
        <v>26</v>
      </c>
      <c r="J427">
        <f t="shared" ca="1" si="100"/>
        <v>1.9804778484911429</v>
      </c>
      <c r="N427">
        <f t="shared" ca="1" si="96"/>
        <v>-1.9928520246835255</v>
      </c>
      <c r="O427">
        <f t="shared" ca="1" si="97"/>
        <v>27.992852024683526</v>
      </c>
      <c r="P427">
        <f t="shared" ca="1" si="98"/>
        <v>32.992852024683529</v>
      </c>
      <c r="Q427">
        <f t="shared" ca="1" si="101"/>
        <v>22.992852024683526</v>
      </c>
      <c r="R427">
        <f t="shared" ca="1" si="99"/>
        <v>-35.409030914306641</v>
      </c>
      <c r="S427">
        <f t="shared" ca="1" si="102"/>
        <v>1.2615758695170503</v>
      </c>
      <c r="T427">
        <f t="shared" ca="1" si="103"/>
        <v>94.52449562275514</v>
      </c>
    </row>
    <row r="428" spans="1:20">
      <c r="A428" s="81">
        <f t="shared" ca="1" si="95"/>
        <v>39153.833333333336</v>
      </c>
      <c r="B428">
        <f t="shared" ca="1" si="107"/>
        <v>8.2119655609130859</v>
      </c>
      <c r="C428">
        <f t="shared" ca="1" si="107"/>
        <v>4.8840049654245377E-2</v>
      </c>
      <c r="D428">
        <f t="shared" ca="1" si="107"/>
        <v>60.195362091064453</v>
      </c>
      <c r="E428">
        <f t="shared" ca="1" si="107"/>
        <v>7.5702078640460968E-2</v>
      </c>
      <c r="F428">
        <f t="shared" ca="1" si="107"/>
        <v>7.7128205299377441</v>
      </c>
      <c r="G428">
        <f t="shared" ca="1" si="107"/>
        <v>0.84737485647201538</v>
      </c>
      <c r="H428">
        <f t="shared" ca="1" si="106"/>
        <v>3.6630038172006607E-2</v>
      </c>
      <c r="I428">
        <f t="shared" ca="1" si="107"/>
        <v>26</v>
      </c>
      <c r="J428">
        <f t="shared" ca="1" si="100"/>
        <v>1.7795630311938437</v>
      </c>
      <c r="N428">
        <f t="shared" ca="1" si="96"/>
        <v>0.44109081777555659</v>
      </c>
      <c r="O428">
        <f t="shared" ca="1" si="97"/>
        <v>25.558909182224443</v>
      </c>
      <c r="P428">
        <f t="shared" ca="1" si="98"/>
        <v>30.558909182224443</v>
      </c>
      <c r="Q428">
        <f t="shared" ca="1" si="101"/>
        <v>20.558909182224443</v>
      </c>
      <c r="R428">
        <f t="shared" ca="1" si="99"/>
        <v>-34.554336547851563</v>
      </c>
      <c r="S428">
        <f t="shared" ca="1" si="102"/>
        <v>1.364238202115686</v>
      </c>
      <c r="T428">
        <f t="shared" ca="1" si="103"/>
        <v>95.677233293832543</v>
      </c>
    </row>
    <row r="429" spans="1:20">
      <c r="A429" s="81">
        <f t="shared" ca="1" si="95"/>
        <v>39154</v>
      </c>
      <c r="B429">
        <f t="shared" ca="1" si="107"/>
        <v>8.0615386962890625</v>
      </c>
      <c r="C429">
        <f t="shared" ca="1" si="107"/>
        <v>4.8840049654245377E-2</v>
      </c>
      <c r="D429">
        <f t="shared" ca="1" si="107"/>
        <v>25.641025543212891</v>
      </c>
      <c r="E429">
        <f t="shared" ca="1" si="107"/>
        <v>2.1978022530674934E-2</v>
      </c>
      <c r="F429">
        <f t="shared" ca="1" si="107"/>
        <v>7.7982907295227051</v>
      </c>
      <c r="G429">
        <f t="shared" ca="1" si="107"/>
        <v>0.75457876920700073</v>
      </c>
      <c r="H429">
        <f t="shared" ca="1" si="107"/>
        <v>4.2735043913125992E-2</v>
      </c>
      <c r="I429">
        <f t="shared" ca="1" si="107"/>
        <v>20</v>
      </c>
      <c r="J429">
        <f t="shared" ca="1" si="100"/>
        <v>1.4089353913167988</v>
      </c>
      <c r="N429">
        <f t="shared" ca="1" si="96"/>
        <v>-1.0690138951018753</v>
      </c>
      <c r="O429">
        <f t="shared" ca="1" si="97"/>
        <v>21.069013895101875</v>
      </c>
      <c r="P429">
        <f t="shared" ca="1" si="98"/>
        <v>26.069013895101875</v>
      </c>
      <c r="Q429">
        <f t="shared" ca="1" si="101"/>
        <v>16.069013895101875</v>
      </c>
      <c r="R429">
        <f t="shared" ca="1" si="99"/>
        <v>-4.0293045043945313</v>
      </c>
      <c r="S429">
        <f t="shared" ca="1" si="102"/>
        <v>1.2469204271855026</v>
      </c>
      <c r="T429">
        <f t="shared" ca="1" si="103"/>
        <v>94.336569532954528</v>
      </c>
    </row>
    <row r="430" spans="1:20">
      <c r="A430" s="81">
        <f t="shared" ca="1" si="95"/>
        <v>39154.166666666664</v>
      </c>
      <c r="B430">
        <f t="shared" ca="1" si="107"/>
        <v>8.0034189224243164</v>
      </c>
      <c r="C430">
        <f t="shared" ca="1" si="107"/>
        <v>4.8840049654245377E-2</v>
      </c>
      <c r="D430">
        <f t="shared" ca="1" si="107"/>
        <v>21.611721038818359</v>
      </c>
      <c r="E430">
        <f t="shared" ca="1" si="107"/>
        <v>7.326007355004549E-3</v>
      </c>
      <c r="F430">
        <f t="shared" ca="1" si="107"/>
        <v>7.5350427627563477</v>
      </c>
      <c r="G430">
        <f t="shared" ca="1" si="107"/>
        <v>0.67643469572067261</v>
      </c>
      <c r="H430">
        <f t="shared" ca="1" si="107"/>
        <v>4.1514042764902115E-2</v>
      </c>
      <c r="I430">
        <f t="shared" ca="1" si="107"/>
        <v>18</v>
      </c>
      <c r="J430">
        <f t="shared" ca="1" si="100"/>
        <v>1.3346893530887132</v>
      </c>
      <c r="N430">
        <f t="shared" ca="1" si="96"/>
        <v>-2.1695749400406861</v>
      </c>
      <c r="O430">
        <f t="shared" ca="1" si="97"/>
        <v>20.169574940040686</v>
      </c>
      <c r="P430">
        <f t="shared" ca="1" si="98"/>
        <v>25.169574940040686</v>
      </c>
      <c r="Q430">
        <f t="shared" ca="1" si="101"/>
        <v>15.169574940040686</v>
      </c>
      <c r="R430">
        <f t="shared" ca="1" si="99"/>
        <v>4.1514053344726563</v>
      </c>
      <c r="S430">
        <f t="shared" ca="1" si="102"/>
        <v>1.2120308469827141</v>
      </c>
      <c r="T430">
        <f t="shared" ca="1" si="103"/>
        <v>93.86281587453567</v>
      </c>
    </row>
    <row r="431" spans="1:20">
      <c r="A431" s="81">
        <f t="shared" ca="1" si="95"/>
        <v>39154.333333333336</v>
      </c>
      <c r="B431">
        <f t="shared" ca="1" si="107"/>
        <v>7.9931621551513672</v>
      </c>
      <c r="C431">
        <f t="shared" ca="1" si="107"/>
        <v>4.8840049654245377E-2</v>
      </c>
      <c r="D431">
        <f t="shared" ca="1" si="107"/>
        <v>25.763126373291016</v>
      </c>
      <c r="E431">
        <f t="shared" ca="1" si="107"/>
        <v>2.1978022530674934E-2</v>
      </c>
      <c r="F431">
        <f t="shared" ca="1" si="107"/>
        <v>7.6307692527770996</v>
      </c>
      <c r="G431">
        <f t="shared" ca="1" si="107"/>
        <v>0.83760684728622437</v>
      </c>
      <c r="H431">
        <f t="shared" ca="1" si="107"/>
        <v>4.6398047357797623E-2</v>
      </c>
      <c r="I431">
        <f t="shared" ca="1" si="107"/>
        <v>18</v>
      </c>
      <c r="J431">
        <f t="shared" ca="1" si="100"/>
        <v>1.4109985638229594</v>
      </c>
      <c r="N431">
        <f t="shared" ca="1" si="96"/>
        <v>-3.0940077906327232</v>
      </c>
      <c r="O431">
        <f t="shared" ca="1" si="97"/>
        <v>21.094007790632723</v>
      </c>
      <c r="P431">
        <f t="shared" ca="1" si="98"/>
        <v>26.094007790632723</v>
      </c>
      <c r="Q431">
        <f t="shared" ca="1" si="101"/>
        <v>16.094007790632723</v>
      </c>
      <c r="R431">
        <f t="shared" ca="1" si="99"/>
        <v>15.384613037109375</v>
      </c>
      <c r="S431">
        <f t="shared" ca="1" si="102"/>
        <v>1.2565405151251969</v>
      </c>
      <c r="T431">
        <f t="shared" ca="1" si="103"/>
        <v>94.460641348847204</v>
      </c>
    </row>
    <row r="432" spans="1:20">
      <c r="A432" s="81">
        <f t="shared" ca="1" si="95"/>
        <v>39154.5</v>
      </c>
      <c r="B432">
        <f t="shared" ca="1" si="107"/>
        <v>8.0615386962890625</v>
      </c>
      <c r="C432">
        <f t="shared" ca="1" si="107"/>
        <v>4.8840049654245377E-2</v>
      </c>
      <c r="D432">
        <f t="shared" ca="1" si="107"/>
        <v>41.147739410400391</v>
      </c>
      <c r="E432">
        <f t="shared" ca="1" si="107"/>
        <v>5.6166056543588638E-2</v>
      </c>
      <c r="F432">
        <f t="shared" ca="1" si="107"/>
        <v>7.9076924324035645</v>
      </c>
      <c r="G432">
        <f t="shared" ca="1" si="107"/>
        <v>0.9841269850730896</v>
      </c>
      <c r="H432">
        <f t="shared" ca="1" si="107"/>
        <v>4.6398047357797623E-2</v>
      </c>
      <c r="I432">
        <f t="shared" ca="1" si="107"/>
        <v>22</v>
      </c>
      <c r="J432">
        <f t="shared" ca="1" si="100"/>
        <v>1.6143459807741294</v>
      </c>
      <c r="N432">
        <f t="shared" ca="1" si="96"/>
        <v>-1.5574198807846997</v>
      </c>
      <c r="O432">
        <f t="shared" ca="1" si="97"/>
        <v>23.5574198807847</v>
      </c>
      <c r="P432">
        <f t="shared" ca="1" si="98"/>
        <v>28.5574198807847</v>
      </c>
      <c r="Q432">
        <f t="shared" ca="1" si="101"/>
        <v>18.5574198807847</v>
      </c>
      <c r="R432">
        <f t="shared" ca="1" si="99"/>
        <v>161.41636276245117</v>
      </c>
      <c r="S432">
        <f t="shared" ca="1" si="102"/>
        <v>1.3265514366223434</v>
      </c>
      <c r="T432">
        <f t="shared" ca="1" si="103"/>
        <v>95.28535970849822</v>
      </c>
    </row>
    <row r="433" spans="1:20">
      <c r="A433" s="81">
        <f t="shared" ca="1" si="95"/>
        <v>39154.666666666664</v>
      </c>
      <c r="B433">
        <f t="shared" ref="B433:I448" ca="1" si="108">INDIRECT(ADDRESS((ROW()-ROW($A$3))/6+rowoffset,B$1+MOD(ROW()-ROW($A$3),6),,,2007))</f>
        <v>8.0649576187133789</v>
      </c>
      <c r="C433">
        <f t="shared" ca="1" si="108"/>
        <v>0</v>
      </c>
      <c r="D433">
        <f t="shared" ca="1" si="108"/>
        <v>202.56410217285156</v>
      </c>
      <c r="E433">
        <f t="shared" ca="1" si="108"/>
        <v>0.16361416876316071</v>
      </c>
      <c r="F433">
        <f t="shared" ca="1" si="108"/>
        <v>7.8837604522705078</v>
      </c>
      <c r="G433">
        <f t="shared" ca="1" si="108"/>
        <v>2.7643468379974365</v>
      </c>
      <c r="H433">
        <f t="shared" ca="1" si="107"/>
        <v>4.6398047357797623E-2</v>
      </c>
      <c r="I433">
        <f t="shared" ca="1" si="108"/>
        <v>32</v>
      </c>
      <c r="J433">
        <f t="shared" ca="1" si="100"/>
        <v>2.3065624834251057</v>
      </c>
      <c r="N433">
        <f t="shared" ca="1" si="96"/>
        <v>5.6860117457869563E-2</v>
      </c>
      <c r="O433">
        <f t="shared" ca="1" si="97"/>
        <v>31.94313988254213</v>
      </c>
      <c r="P433">
        <f t="shared" ca="1" si="98"/>
        <v>36.943139882542127</v>
      </c>
      <c r="Q433">
        <f t="shared" ca="1" si="101"/>
        <v>26.94313988254213</v>
      </c>
      <c r="R433">
        <f t="shared" ca="1" si="99"/>
        <v>5.006103515625</v>
      </c>
      <c r="S433">
        <f t="shared" ca="1" si="102"/>
        <v>1.7750928284869072</v>
      </c>
      <c r="T433">
        <f t="shared" ca="1" si="103"/>
        <v>98.321554780318039</v>
      </c>
    </row>
    <row r="434" spans="1:20">
      <c r="A434" s="81">
        <f t="shared" ca="1" si="95"/>
        <v>39154.833333333336</v>
      </c>
      <c r="B434">
        <f t="shared" ca="1" si="108"/>
        <v>8.0102567672729492</v>
      </c>
      <c r="C434">
        <f t="shared" ca="1" si="108"/>
        <v>0</v>
      </c>
      <c r="D434">
        <f t="shared" ca="1" si="108"/>
        <v>207.57020568847656</v>
      </c>
      <c r="E434">
        <f t="shared" ca="1" si="108"/>
        <v>0.10989011079072952</v>
      </c>
      <c r="F434">
        <f t="shared" ca="1" si="108"/>
        <v>7.8119659423828125</v>
      </c>
      <c r="G434">
        <f t="shared" ca="1" si="108"/>
        <v>1.9291819334030151</v>
      </c>
      <c r="H434">
        <f t="shared" ca="1" si="107"/>
        <v>4.8840049654245377E-2</v>
      </c>
      <c r="I434">
        <f t="shared" ca="1" si="108"/>
        <v>28</v>
      </c>
      <c r="J434">
        <f t="shared" ca="1" si="100"/>
        <v>2.3171650156807519</v>
      </c>
      <c r="N434">
        <f t="shared" ca="1" si="96"/>
        <v>-4.0715821639164602</v>
      </c>
      <c r="O434">
        <f t="shared" ca="1" si="97"/>
        <v>32.07158216391646</v>
      </c>
      <c r="P434">
        <f t="shared" ca="1" si="98"/>
        <v>37.07158216391646</v>
      </c>
      <c r="Q434">
        <f t="shared" ca="1" si="101"/>
        <v>27.07158216391646</v>
      </c>
      <c r="R434">
        <f t="shared" ca="1" si="99"/>
        <v>70.451766967773438</v>
      </c>
      <c r="S434">
        <f t="shared" ca="1" si="102"/>
        <v>1.596597089336723</v>
      </c>
      <c r="T434">
        <f t="shared" ca="1" si="103"/>
        <v>97.46835439371479</v>
      </c>
    </row>
    <row r="435" spans="1:20">
      <c r="A435" s="81">
        <f t="shared" ca="1" si="95"/>
        <v>39155</v>
      </c>
      <c r="B435">
        <f t="shared" ca="1" si="108"/>
        <v>7.8324785232543945</v>
      </c>
      <c r="C435">
        <f t="shared" ca="1" si="108"/>
        <v>0</v>
      </c>
      <c r="D435">
        <f t="shared" ca="1" si="108"/>
        <v>278.02197265625</v>
      </c>
      <c r="E435">
        <f t="shared" ca="1" si="108"/>
        <v>1.7094017937779427E-2</v>
      </c>
      <c r="F435">
        <f t="shared" ca="1" si="108"/>
        <v>7.740170955657959</v>
      </c>
      <c r="G435">
        <f t="shared" ca="1" si="108"/>
        <v>1.6263736486434937</v>
      </c>
      <c r="H435">
        <f t="shared" ca="1" si="107"/>
        <v>4.5177046209573746E-2</v>
      </c>
      <c r="I435">
        <f t="shared" ca="1" si="108"/>
        <v>28</v>
      </c>
      <c r="J435">
        <f t="shared" ca="1" si="100"/>
        <v>2.444079120472991</v>
      </c>
      <c r="N435">
        <f t="shared" ca="1" si="96"/>
        <v>-5.6090580012962477</v>
      </c>
      <c r="O435">
        <f t="shared" ca="1" si="97"/>
        <v>33.609058001296248</v>
      </c>
      <c r="P435">
        <f t="shared" ca="1" si="98"/>
        <v>38.609058001296248</v>
      </c>
      <c r="Q435">
        <f t="shared" ca="1" si="101"/>
        <v>28.609058001296248</v>
      </c>
      <c r="R435">
        <f t="shared" ca="1" si="99"/>
        <v>186.935302734375</v>
      </c>
      <c r="S435">
        <f t="shared" ca="1" si="102"/>
        <v>1.5563024967881942</v>
      </c>
      <c r="T435">
        <f t="shared" ca="1" si="103"/>
        <v>97.222222196771668</v>
      </c>
    </row>
    <row r="436" spans="1:20">
      <c r="A436" s="81">
        <f t="shared" ca="1" si="95"/>
        <v>39155.166666666664</v>
      </c>
      <c r="B436">
        <f t="shared" ca="1" si="108"/>
        <v>7.8871793746948242</v>
      </c>
      <c r="C436">
        <f t="shared" ca="1" si="108"/>
        <v>18.608058929443359</v>
      </c>
      <c r="D436">
        <f t="shared" ca="1" si="108"/>
        <v>464.957275390625</v>
      </c>
      <c r="E436">
        <f t="shared" ca="1" si="108"/>
        <v>-5.128205195069313E-2</v>
      </c>
      <c r="F436">
        <f t="shared" ca="1" si="108"/>
        <v>7.2170939445495605</v>
      </c>
      <c r="G436">
        <f t="shared" ca="1" si="108"/>
        <v>1.4969475269317627</v>
      </c>
      <c r="H436">
        <f t="shared" ca="1" si="107"/>
        <v>4.6398047357797623E-2</v>
      </c>
      <c r="I436">
        <f t="shared" ca="1" si="108"/>
        <v>35</v>
      </c>
      <c r="J436">
        <f t="shared" ca="1" si="100"/>
        <v>2.6674130476973237</v>
      </c>
      <c r="N436">
        <f t="shared" ca="1" si="96"/>
        <v>-1.314592719731607</v>
      </c>
      <c r="O436">
        <f t="shared" ca="1" si="97"/>
        <v>36.314592719731607</v>
      </c>
      <c r="P436">
        <f t="shared" ca="1" si="98"/>
        <v>41.314592719731607</v>
      </c>
      <c r="Q436">
        <f t="shared" ca="1" si="101"/>
        <v>31.314592719731607</v>
      </c>
      <c r="R436">
        <f t="shared" ca="1" si="99"/>
        <v>-261.66056823730469</v>
      </c>
      <c r="S436">
        <f t="shared" ca="1" si="102"/>
        <v>1.5087068732811699</v>
      </c>
      <c r="T436">
        <f t="shared" ca="1" si="103"/>
        <v>96.900489394381253</v>
      </c>
    </row>
    <row r="437" spans="1:20">
      <c r="A437" s="81">
        <f t="shared" ca="1" si="95"/>
        <v>39155.333333333336</v>
      </c>
      <c r="B437">
        <f t="shared" ca="1" si="108"/>
        <v>7.8769230842590332</v>
      </c>
      <c r="C437">
        <f t="shared" ca="1" si="108"/>
        <v>9.7680099308490753E-2</v>
      </c>
      <c r="D437">
        <f t="shared" ca="1" si="108"/>
        <v>203.29670715332031</v>
      </c>
      <c r="E437">
        <f t="shared" ca="1" si="108"/>
        <v>6.5934069454669952E-2</v>
      </c>
      <c r="F437">
        <f t="shared" ca="1" si="108"/>
        <v>7.3059830665588379</v>
      </c>
      <c r="G437">
        <f t="shared" ca="1" si="108"/>
        <v>1.4554334878921509</v>
      </c>
      <c r="H437">
        <f t="shared" ca="1" si="107"/>
        <v>4.5177046209573746E-2</v>
      </c>
      <c r="I437">
        <f t="shared" ca="1" si="108"/>
        <v>35</v>
      </c>
      <c r="J437">
        <f t="shared" ca="1" si="100"/>
        <v>2.3081303443206544</v>
      </c>
      <c r="N437">
        <f t="shared" ca="1" si="96"/>
        <v>3.0378665765332826</v>
      </c>
      <c r="O437">
        <f t="shared" ca="1" si="97"/>
        <v>31.962133423466717</v>
      </c>
      <c r="P437">
        <f t="shared" ca="1" si="98"/>
        <v>36.962133423466717</v>
      </c>
      <c r="Q437">
        <f t="shared" ca="1" si="101"/>
        <v>26.962133423466717</v>
      </c>
      <c r="R437">
        <f t="shared" ca="1" si="99"/>
        <v>56.349205017089844</v>
      </c>
      <c r="S437">
        <f t="shared" ca="1" si="102"/>
        <v>1.5080745310968746</v>
      </c>
      <c r="T437">
        <f t="shared" ca="1" si="103"/>
        <v>96.895973152644572</v>
      </c>
    </row>
    <row r="438" spans="1:20">
      <c r="A438" s="81">
        <f t="shared" ca="1" si="95"/>
        <v>39155.5</v>
      </c>
      <c r="B438">
        <f t="shared" ca="1" si="108"/>
        <v>7.8888888359069824</v>
      </c>
      <c r="C438">
        <f t="shared" ca="1" si="108"/>
        <v>0.53724053874611855</v>
      </c>
      <c r="D438">
        <f t="shared" ca="1" si="108"/>
        <v>259.64591217041016</v>
      </c>
      <c r="E438">
        <f t="shared" ca="1" si="108"/>
        <v>8.7912090122699738E-2</v>
      </c>
      <c r="F438">
        <f t="shared" ca="1" si="108"/>
        <v>7.2717950344085693</v>
      </c>
      <c r="G438">
        <f t="shared" ca="1" si="108"/>
        <v>1.60317462682724</v>
      </c>
      <c r="H438">
        <f t="shared" ca="1" si="107"/>
        <v>4.5787546783685684E-2</v>
      </c>
      <c r="I438">
        <f t="shared" ca="1" si="108"/>
        <v>36</v>
      </c>
      <c r="J438">
        <f t="shared" ca="1" si="100"/>
        <v>2.4143814895122073</v>
      </c>
      <c r="N438">
        <f t="shared" ca="1" si="96"/>
        <v>2.750708079112016</v>
      </c>
      <c r="O438">
        <f t="shared" ca="1" si="97"/>
        <v>33.249291920887984</v>
      </c>
      <c r="P438">
        <f t="shared" ca="1" si="98"/>
        <v>38.249291920887984</v>
      </c>
      <c r="Q438">
        <f t="shared" ca="1" si="101"/>
        <v>28.249291920887984</v>
      </c>
      <c r="R438">
        <f t="shared" ca="1" si="99"/>
        <v>56.349205017089844</v>
      </c>
      <c r="S438">
        <f t="shared" ca="1" si="102"/>
        <v>1.5442334553207999</v>
      </c>
      <c r="T438">
        <f t="shared" ca="1" si="103"/>
        <v>97.143945143748851</v>
      </c>
    </row>
    <row r="439" spans="1:20">
      <c r="A439" s="81">
        <f t="shared" ca="1" si="95"/>
        <v>39155.666666666664</v>
      </c>
      <c r="B439">
        <f t="shared" ca="1" si="108"/>
        <v>7.9008545875549316</v>
      </c>
      <c r="C439">
        <f t="shared" ca="1" si="108"/>
        <v>0.97680097818374634</v>
      </c>
      <c r="D439">
        <f t="shared" ca="1" si="108"/>
        <v>315.9951171875</v>
      </c>
      <c r="E439">
        <f t="shared" ca="1" si="108"/>
        <v>0.10989011079072952</v>
      </c>
      <c r="F439">
        <f t="shared" ca="1" si="108"/>
        <v>7.2376070022583008</v>
      </c>
      <c r="G439">
        <f t="shared" ca="1" si="108"/>
        <v>1.7509157657623291</v>
      </c>
      <c r="H439">
        <f t="shared" ca="1" si="108"/>
        <v>4.6398047357797623E-2</v>
      </c>
      <c r="I439">
        <f t="shared" ca="1" si="108"/>
        <v>37</v>
      </c>
      <c r="J439">
        <f t="shared" ca="1" si="100"/>
        <v>2.499680371875022</v>
      </c>
      <c r="N439">
        <f t="shared" ca="1" si="96"/>
        <v>2.7173716284234501</v>
      </c>
      <c r="O439">
        <f t="shared" ca="1" si="97"/>
        <v>34.28262837157655</v>
      </c>
      <c r="P439">
        <f t="shared" ca="1" si="98"/>
        <v>39.28262837157655</v>
      </c>
      <c r="Q439">
        <f t="shared" ca="1" si="101"/>
        <v>29.28262837157655</v>
      </c>
      <c r="R439">
        <f t="shared" ca="1" si="99"/>
        <v>-101.4652099609375</v>
      </c>
      <c r="S439">
        <f t="shared" ca="1" si="102"/>
        <v>1.5767655494140411</v>
      </c>
      <c r="T439">
        <f t="shared" ca="1" si="103"/>
        <v>97.350069702662338</v>
      </c>
    </row>
    <row r="440" spans="1:20">
      <c r="A440" s="81">
        <f t="shared" ca="1" si="95"/>
        <v>39155.833333333336</v>
      </c>
      <c r="B440">
        <f t="shared" ca="1" si="108"/>
        <v>7.8974356651306152</v>
      </c>
      <c r="C440">
        <f t="shared" ca="1" si="108"/>
        <v>0.85470086336135864</v>
      </c>
      <c r="D440">
        <f t="shared" ca="1" si="108"/>
        <v>214.5299072265625</v>
      </c>
      <c r="E440">
        <f t="shared" ca="1" si="108"/>
        <v>0.10500610619783401</v>
      </c>
      <c r="F440">
        <f t="shared" ca="1" si="108"/>
        <v>6.9264955520629883</v>
      </c>
      <c r="G440">
        <f t="shared" ca="1" si="108"/>
        <v>1.8754578828811646</v>
      </c>
      <c r="H440">
        <f t="shared" ca="1" si="108"/>
        <v>4.76190485060215E-2</v>
      </c>
      <c r="I440">
        <f t="shared" ca="1" si="108"/>
        <v>36</v>
      </c>
      <c r="J440">
        <f t="shared" ca="1" si="100"/>
        <v>2.3314878449499661</v>
      </c>
      <c r="N440">
        <f t="shared" ca="1" si="96"/>
        <v>3.7549067518712604</v>
      </c>
      <c r="O440">
        <f t="shared" ca="1" si="97"/>
        <v>32.24509324812874</v>
      </c>
      <c r="P440">
        <f t="shared" ca="1" si="98"/>
        <v>37.24509324812874</v>
      </c>
      <c r="Q440">
        <f t="shared" ca="1" si="101"/>
        <v>27.24509324812874</v>
      </c>
      <c r="R440">
        <f t="shared" ca="1" si="99"/>
        <v>-104.88399505615234</v>
      </c>
      <c r="S440">
        <f t="shared" ca="1" si="102"/>
        <v>1.595326602298619</v>
      </c>
      <c r="T440">
        <f t="shared" ca="1" si="103"/>
        <v>97.460937462756192</v>
      </c>
    </row>
    <row r="441" spans="1:20">
      <c r="A441" s="81">
        <f t="shared" ca="1" si="95"/>
        <v>39156</v>
      </c>
      <c r="B441">
        <f t="shared" ca="1" si="108"/>
        <v>7.9247860908508301</v>
      </c>
      <c r="C441">
        <f t="shared" ca="1" si="108"/>
        <v>0.61050063371658325</v>
      </c>
      <c r="D441">
        <f t="shared" ca="1" si="108"/>
        <v>109.64591217041016</v>
      </c>
      <c r="E441">
        <f t="shared" ca="1" si="108"/>
        <v>0.11477411538362503</v>
      </c>
      <c r="F441">
        <f t="shared" ca="1" si="108"/>
        <v>7.0632476806640625</v>
      </c>
      <c r="G441">
        <f t="shared" ca="1" si="108"/>
        <v>2.1074481010437012</v>
      </c>
      <c r="H441">
        <f t="shared" ca="1" si="108"/>
        <v>4.3956045061349869E-2</v>
      </c>
      <c r="I441">
        <f t="shared" ca="1" si="108"/>
        <v>34</v>
      </c>
      <c r="J441">
        <f t="shared" ca="1" si="100"/>
        <v>2.039992444906134</v>
      </c>
      <c r="N441">
        <f t="shared" ca="1" si="96"/>
        <v>5.2861701603663604</v>
      </c>
      <c r="O441">
        <f t="shared" ca="1" si="97"/>
        <v>28.71382983963364</v>
      </c>
      <c r="P441">
        <f t="shared" ca="1" si="98"/>
        <v>33.71382983963364</v>
      </c>
      <c r="Q441">
        <f t="shared" ca="1" si="101"/>
        <v>23.71382983963364</v>
      </c>
      <c r="R441">
        <f t="shared" ca="1" si="99"/>
        <v>-2.8083038330078125</v>
      </c>
      <c r="S441">
        <f t="shared" ca="1" si="102"/>
        <v>1.6807382783714664</v>
      </c>
      <c r="T441">
        <f t="shared" ca="1" si="103"/>
        <v>97.914252548398181</v>
      </c>
    </row>
    <row r="442" spans="1:20">
      <c r="A442" s="81">
        <f t="shared" ca="1" si="95"/>
        <v>39156.166666666664</v>
      </c>
      <c r="B442">
        <f t="shared" ca="1" si="108"/>
        <v>7.9658117294311523</v>
      </c>
      <c r="C442">
        <f t="shared" ca="1" si="108"/>
        <v>0.61050063371658325</v>
      </c>
      <c r="D442">
        <f t="shared" ca="1" si="108"/>
        <v>106.83760833740234</v>
      </c>
      <c r="E442">
        <f t="shared" ca="1" si="108"/>
        <v>5.128205195069313E-2</v>
      </c>
      <c r="F442">
        <f t="shared" ca="1" si="108"/>
        <v>7.145298957824707</v>
      </c>
      <c r="G442">
        <f t="shared" ca="1" si="108"/>
        <v>2.1562881469726562</v>
      </c>
      <c r="H442">
        <f t="shared" ca="1" si="108"/>
        <v>4.6398047357797623E-2</v>
      </c>
      <c r="I442">
        <f t="shared" ca="1" si="108"/>
        <v>34</v>
      </c>
      <c r="J442">
        <f t="shared" ca="1" si="100"/>
        <v>2.0287241573585582</v>
      </c>
      <c r="N442">
        <f t="shared" ca="1" si="96"/>
        <v>5.4226776026353392</v>
      </c>
      <c r="O442">
        <f t="shared" ca="1" si="97"/>
        <v>28.577322397364661</v>
      </c>
      <c r="P442">
        <f t="shared" ca="1" si="98"/>
        <v>33.577322397364661</v>
      </c>
      <c r="Q442">
        <f t="shared" ca="1" si="101"/>
        <v>23.577322397364661</v>
      </c>
      <c r="R442">
        <f t="shared" ca="1" si="99"/>
        <v>68.559215545654297</v>
      </c>
      <c r="S442">
        <f t="shared" ca="1" si="102"/>
        <v>1.6672070917650672</v>
      </c>
      <c r="T442">
        <f t="shared" ca="1" si="103"/>
        <v>97.848244566806216</v>
      </c>
    </row>
    <row r="443" spans="1:20">
      <c r="A443" s="81">
        <f t="shared" ca="1" si="95"/>
        <v>39156.333333333336</v>
      </c>
      <c r="B443">
        <f t="shared" ref="B443:I458" ca="1" si="109">INDIRECT(ADDRESS((ROW()-ROW($A$3))/6+rowoffset,B$1+MOD(ROW()-ROW($A$3),6),,,2007))</f>
        <v>7.9863247871398926</v>
      </c>
      <c r="C443">
        <f t="shared" ca="1" si="109"/>
        <v>0.90354093909263611</v>
      </c>
      <c r="D443">
        <f t="shared" ca="1" si="109"/>
        <v>175.39682388305664</v>
      </c>
      <c r="E443">
        <f t="shared" ca="1" si="109"/>
        <v>7.3260068893432617E-3</v>
      </c>
      <c r="F443">
        <f t="shared" ca="1" si="109"/>
        <v>7.0170938968658447</v>
      </c>
      <c r="G443">
        <f t="shared" ca="1" si="109"/>
        <v>1.8498168587684631</v>
      </c>
      <c r="H443">
        <f t="shared" ca="1" si="108"/>
        <v>4.5177046209573746E-2</v>
      </c>
      <c r="I443">
        <f t="shared" ca="1" si="109"/>
        <v>34.5</v>
      </c>
      <c r="J443">
        <f t="shared" ca="1" si="100"/>
        <v>2.2440217248193535</v>
      </c>
      <c r="N443">
        <f t="shared" ca="1" si="96"/>
        <v>3.3144977761338197</v>
      </c>
      <c r="O443">
        <f t="shared" ca="1" si="97"/>
        <v>31.18550222386618</v>
      </c>
      <c r="P443">
        <f t="shared" ca="1" si="98"/>
        <v>36.18550222386618</v>
      </c>
      <c r="Q443">
        <f t="shared" ca="1" si="101"/>
        <v>26.18550222386618</v>
      </c>
      <c r="R443">
        <f t="shared" ca="1" si="99"/>
        <v>68.559215545654297</v>
      </c>
      <c r="S443">
        <f t="shared" ca="1" si="102"/>
        <v>1.6122109009470924</v>
      </c>
      <c r="T443">
        <f t="shared" ca="1" si="103"/>
        <v>97.557755731578155</v>
      </c>
    </row>
    <row r="444" spans="1:20">
      <c r="A444" s="81">
        <f t="shared" ca="1" si="95"/>
        <v>39156.5</v>
      </c>
      <c r="B444">
        <f t="shared" ca="1" si="109"/>
        <v>8.0068378448486328</v>
      </c>
      <c r="C444">
        <f t="shared" ca="1" si="109"/>
        <v>1.196581244468689</v>
      </c>
      <c r="D444">
        <f t="shared" ca="1" si="109"/>
        <v>243.95603942871094</v>
      </c>
      <c r="E444">
        <f t="shared" ca="1" si="109"/>
        <v>-3.6630038172006607E-2</v>
      </c>
      <c r="F444">
        <f t="shared" ca="1" si="109"/>
        <v>6.8888888359069824</v>
      </c>
      <c r="G444">
        <f t="shared" ca="1" si="109"/>
        <v>1.54334557056427</v>
      </c>
      <c r="H444">
        <f t="shared" ca="1" si="108"/>
        <v>4.3956045061349869E-2</v>
      </c>
      <c r="I444">
        <f t="shared" ca="1" si="109"/>
        <v>35</v>
      </c>
      <c r="J444">
        <f t="shared" ca="1" si="100"/>
        <v>2.3873115740699138</v>
      </c>
      <c r="N444">
        <f t="shared" ca="1" si="96"/>
        <v>2.0786412192509403</v>
      </c>
      <c r="O444">
        <f t="shared" ca="1" si="97"/>
        <v>32.92135878074906</v>
      </c>
      <c r="P444">
        <f t="shared" ca="1" si="98"/>
        <v>37.92135878074906</v>
      </c>
      <c r="Q444">
        <f t="shared" ca="1" si="101"/>
        <v>27.92135878074906</v>
      </c>
      <c r="R444">
        <f t="shared" ca="1" si="99"/>
        <v>-16.727706909179688</v>
      </c>
      <c r="S444">
        <f t="shared" ca="1" si="102"/>
        <v>1.5454445699177337</v>
      </c>
      <c r="T444">
        <f t="shared" ca="1" si="103"/>
        <v>97.151898712789333</v>
      </c>
    </row>
    <row r="445" spans="1:20">
      <c r="A445" s="81">
        <f t="shared" ca="1" si="95"/>
        <v>39156.666666666664</v>
      </c>
      <c r="B445">
        <f t="shared" ca="1" si="109"/>
        <v>8</v>
      </c>
      <c r="C445">
        <f t="shared" ca="1" si="109"/>
        <v>0.58608061075210571</v>
      </c>
      <c r="D445">
        <f t="shared" ca="1" si="109"/>
        <v>227.22833251953125</v>
      </c>
      <c r="E445">
        <f t="shared" ca="1" si="109"/>
        <v>4.1514042764902115E-2</v>
      </c>
      <c r="F445">
        <f t="shared" ca="1" si="109"/>
        <v>7.1589741706848145</v>
      </c>
      <c r="G445">
        <f t="shared" ca="1" si="109"/>
        <v>1.3870574235916138</v>
      </c>
      <c r="H445">
        <f t="shared" ca="1" si="108"/>
        <v>4.3956045061349869E-2</v>
      </c>
      <c r="I445">
        <f t="shared" ca="1" si="109"/>
        <v>35</v>
      </c>
      <c r="J445">
        <f t="shared" ca="1" si="100"/>
        <v>2.3564624814832631</v>
      </c>
      <c r="N445">
        <f t="shared" ca="1" si="96"/>
        <v>2.4523564539343568</v>
      </c>
      <c r="O445">
        <f t="shared" ca="1" si="97"/>
        <v>32.547643546065643</v>
      </c>
      <c r="P445">
        <f t="shared" ca="1" si="98"/>
        <v>37.547643546065643</v>
      </c>
      <c r="Q445">
        <f t="shared" ca="1" si="101"/>
        <v>27.547643546065643</v>
      </c>
      <c r="R445">
        <f t="shared" ca="1" si="99"/>
        <v>-49.572662353515625</v>
      </c>
      <c r="S445">
        <f t="shared" ca="1" si="102"/>
        <v>1.4990758311261156</v>
      </c>
      <c r="T445">
        <f t="shared" ca="1" si="103"/>
        <v>96.830985919275705</v>
      </c>
    </row>
    <row r="446" spans="1:20">
      <c r="A446" s="81">
        <f t="shared" ca="1" si="95"/>
        <v>39156.833333333336</v>
      </c>
      <c r="B446">
        <f t="shared" ca="1" si="109"/>
        <v>7.6512818336486816</v>
      </c>
      <c r="C446">
        <f t="shared" ca="1" si="109"/>
        <v>1.3919414281845093</v>
      </c>
      <c r="D446">
        <f t="shared" ca="1" si="109"/>
        <v>177.65567016601562</v>
      </c>
      <c r="E446">
        <f t="shared" ca="1" si="109"/>
        <v>-0.14407815039157867</v>
      </c>
      <c r="F446">
        <f t="shared" ca="1" si="109"/>
        <v>7.2683758735656738</v>
      </c>
      <c r="G446">
        <f t="shared" ca="1" si="109"/>
        <v>1.3821734189987183</v>
      </c>
      <c r="H446">
        <f t="shared" ca="1" si="108"/>
        <v>4.5177046209573746E-2</v>
      </c>
      <c r="I446">
        <f t="shared" ca="1" si="109"/>
        <v>35</v>
      </c>
      <c r="J446">
        <f t="shared" ca="1" si="100"/>
        <v>2.2495790732523884</v>
      </c>
      <c r="N446">
        <f t="shared" ca="1" si="96"/>
        <v>3.747174376975952</v>
      </c>
      <c r="O446">
        <f t="shared" ca="1" si="97"/>
        <v>31.252825623024048</v>
      </c>
      <c r="P446">
        <f t="shared" ca="1" si="98"/>
        <v>36.252825623024052</v>
      </c>
      <c r="Q446">
        <f t="shared" ca="1" si="101"/>
        <v>26.252825623024048</v>
      </c>
      <c r="R446">
        <f t="shared" ca="1" si="99"/>
        <v>-35.042724609375</v>
      </c>
      <c r="S446">
        <f t="shared" ca="1" si="102"/>
        <v>1.4856447044303245</v>
      </c>
      <c r="T446">
        <f t="shared" ca="1" si="103"/>
        <v>96.731448775631847</v>
      </c>
    </row>
    <row r="447" spans="1:20">
      <c r="A447" s="81">
        <f t="shared" ca="1" si="95"/>
        <v>39157</v>
      </c>
      <c r="B447">
        <f t="shared" ca="1" si="109"/>
        <v>7.9589743614196777</v>
      </c>
      <c r="C447">
        <f t="shared" ca="1" si="109"/>
        <v>7.9853477478027344</v>
      </c>
      <c r="D447">
        <f t="shared" ca="1" si="109"/>
        <v>142.61294555664062</v>
      </c>
      <c r="E447">
        <f t="shared" ca="1" si="109"/>
        <v>-8.0586083233356476E-2</v>
      </c>
      <c r="F447">
        <f t="shared" ca="1" si="109"/>
        <v>7.2820510864257812</v>
      </c>
      <c r="G447">
        <f t="shared" ca="1" si="109"/>
        <v>1.1208791732788086</v>
      </c>
      <c r="H447">
        <f t="shared" ca="1" si="108"/>
        <v>4.3956045061349869E-2</v>
      </c>
      <c r="I447">
        <f t="shared" ca="1" si="109"/>
        <v>35</v>
      </c>
      <c r="J447">
        <f t="shared" ca="1" si="100"/>
        <v>2.1541589499803084</v>
      </c>
      <c r="N447">
        <f t="shared" ca="1" si="96"/>
        <v>4.9031226001524395</v>
      </c>
      <c r="O447">
        <f t="shared" ca="1" si="97"/>
        <v>30.09687739984756</v>
      </c>
      <c r="P447">
        <f t="shared" ca="1" si="98"/>
        <v>35.096877399847557</v>
      </c>
      <c r="Q447">
        <f t="shared" ca="1" si="101"/>
        <v>25.09687739984756</v>
      </c>
      <c r="R447">
        <f t="shared" ca="1" si="99"/>
        <v>-26.73992919921875</v>
      </c>
      <c r="S447">
        <f t="shared" ca="1" si="102"/>
        <v>1.4065401898160321</v>
      </c>
      <c r="T447">
        <f t="shared" ca="1" si="103"/>
        <v>96.078431457266788</v>
      </c>
    </row>
    <row r="448" spans="1:20">
      <c r="A448" s="81">
        <f t="shared" ca="1" si="95"/>
        <v>39157.166666666664</v>
      </c>
      <c r="B448">
        <f t="shared" ca="1" si="109"/>
        <v>7.9692306518554687</v>
      </c>
      <c r="C448">
        <f t="shared" ca="1" si="109"/>
        <v>17.094017028808594</v>
      </c>
      <c r="D448">
        <f t="shared" ca="1" si="109"/>
        <v>115.87301635742187</v>
      </c>
      <c r="E448">
        <f t="shared" ca="1" si="109"/>
        <v>-9.0354092419147491E-2</v>
      </c>
      <c r="F448">
        <f t="shared" ca="1" si="109"/>
        <v>7.2581195831298828</v>
      </c>
      <c r="G448">
        <f t="shared" ca="1" si="109"/>
        <v>1.0744811296463013</v>
      </c>
      <c r="H448">
        <f t="shared" ca="1" si="108"/>
        <v>4.5177046209573746E-2</v>
      </c>
      <c r="I448">
        <f t="shared" ca="1" si="109"/>
        <v>35</v>
      </c>
      <c r="J448">
        <f t="shared" ca="1" si="100"/>
        <v>2.0639823124824379</v>
      </c>
      <c r="N448">
        <f t="shared" ca="1" si="96"/>
        <v>5.9955496513150806</v>
      </c>
      <c r="O448">
        <f t="shared" ca="1" si="97"/>
        <v>29.004450348684919</v>
      </c>
      <c r="P448">
        <f t="shared" ca="1" si="98"/>
        <v>34.004450348684919</v>
      </c>
      <c r="Q448">
        <f t="shared" ca="1" si="101"/>
        <v>24.004450348684919</v>
      </c>
      <c r="R448">
        <f t="shared" ca="1" si="99"/>
        <v>-21.123321533203125</v>
      </c>
      <c r="S448">
        <f t="shared" ca="1" si="102"/>
        <v>1.3762809604545354</v>
      </c>
      <c r="T448">
        <f t="shared" ca="1" si="103"/>
        <v>95.795454665225705</v>
      </c>
    </row>
    <row r="449" spans="1:20">
      <c r="A449" s="81">
        <f t="shared" ca="1" si="95"/>
        <v>39157.333333333336</v>
      </c>
      <c r="B449">
        <f t="shared" ca="1" si="109"/>
        <v>7.9521365165710449</v>
      </c>
      <c r="C449">
        <f t="shared" ca="1" si="109"/>
        <v>2.4420024827122688E-2</v>
      </c>
      <c r="D449">
        <f t="shared" ca="1" si="109"/>
        <v>94.74969482421875</v>
      </c>
      <c r="E449">
        <f t="shared" ca="1" si="109"/>
        <v>6.1050061136484146E-2</v>
      </c>
      <c r="F449">
        <f t="shared" ca="1" si="109"/>
        <v>7.3572649955749512</v>
      </c>
      <c r="G449">
        <f t="shared" ca="1" si="109"/>
        <v>0.90109890699386597</v>
      </c>
      <c r="H449">
        <f t="shared" ca="1" si="109"/>
        <v>4.3956045061349869E-2</v>
      </c>
      <c r="I449">
        <f t="shared" ca="1" si="109"/>
        <v>35</v>
      </c>
      <c r="J449">
        <f t="shared" ca="1" si="100"/>
        <v>1.976577819839358</v>
      </c>
      <c r="N449">
        <f t="shared" ca="1" si="96"/>
        <v>7.0543941015608702</v>
      </c>
      <c r="O449">
        <f t="shared" ca="1" si="97"/>
        <v>27.94560589843913</v>
      </c>
      <c r="P449">
        <f t="shared" ca="1" si="98"/>
        <v>32.945605898439126</v>
      </c>
      <c r="Q449">
        <f t="shared" ca="1" si="101"/>
        <v>22.94560589843913</v>
      </c>
      <c r="R449">
        <f t="shared" ca="1" si="99"/>
        <v>-22.222221374511719</v>
      </c>
      <c r="S449">
        <f t="shared" ca="1" si="102"/>
        <v>1.3117538529762545</v>
      </c>
      <c r="T449">
        <f t="shared" ca="1" si="103"/>
        <v>95.121951128762262</v>
      </c>
    </row>
    <row r="450" spans="1:20">
      <c r="A450" s="81">
        <f t="shared" ca="1" si="95"/>
        <v>39157.5</v>
      </c>
      <c r="B450">
        <f t="shared" ca="1" si="109"/>
        <v>7.9487180709838867</v>
      </c>
      <c r="C450">
        <f t="shared" ca="1" si="109"/>
        <v>0.24420024454593658</v>
      </c>
      <c r="D450">
        <f t="shared" ca="1" si="109"/>
        <v>72.527473449707031</v>
      </c>
      <c r="E450">
        <f t="shared" ca="1" si="109"/>
        <v>2.6862027123570442E-2</v>
      </c>
      <c r="F450">
        <f t="shared" ca="1" si="109"/>
        <v>7.1999998092651367</v>
      </c>
      <c r="G450">
        <f t="shared" ca="1" si="109"/>
        <v>1.1648352146148682</v>
      </c>
      <c r="H450">
        <f t="shared" ca="1" si="109"/>
        <v>4.5177046209573746E-2</v>
      </c>
      <c r="I450">
        <f t="shared" ca="1" si="109"/>
        <v>32</v>
      </c>
      <c r="J450">
        <f t="shared" ca="1" si="100"/>
        <v>1.860502548743115</v>
      </c>
      <c r="N450">
        <f t="shared" ca="1" si="96"/>
        <v>5.4605650304732158</v>
      </c>
      <c r="O450">
        <f t="shared" ca="1" si="97"/>
        <v>26.539434969526784</v>
      </c>
      <c r="P450">
        <f t="shared" ca="1" si="98"/>
        <v>31.539434969526784</v>
      </c>
      <c r="Q450">
        <f t="shared" ca="1" si="101"/>
        <v>21.539434969526784</v>
      </c>
      <c r="R450">
        <f t="shared" ca="1" si="99"/>
        <v>-18.803421020507813</v>
      </c>
      <c r="S450">
        <f t="shared" ca="1" si="102"/>
        <v>1.4113466592709811</v>
      </c>
      <c r="T450">
        <f t="shared" ca="1" si="103"/>
        <v>96.1215933685083</v>
      </c>
    </row>
    <row r="451" spans="1:20">
      <c r="A451" s="81">
        <f t="shared" ref="A451:A514" ca="1" si="110">INDIRECT(ADDRESS((ROW()-ROW($A$3))/6+rowoffset,1,,,2007))+MOD(ROW()-ROW($A$3),6)*4/24</f>
        <v>39157.666666666664</v>
      </c>
      <c r="B451">
        <f t="shared" ca="1" si="109"/>
        <v>7.9418802261352539</v>
      </c>
      <c r="C451">
        <f t="shared" ca="1" si="109"/>
        <v>4.3711843490600586</v>
      </c>
      <c r="D451">
        <f t="shared" ca="1" si="109"/>
        <v>53.724052429199219</v>
      </c>
      <c r="E451">
        <f t="shared" ca="1" si="109"/>
        <v>6.1050061136484146E-2</v>
      </c>
      <c r="F451">
        <f t="shared" ca="1" si="109"/>
        <v>7.3299145698547363</v>
      </c>
      <c r="G451">
        <f t="shared" ca="1" si="109"/>
        <v>1.1648352146148682</v>
      </c>
      <c r="H451">
        <f t="shared" ca="1" si="109"/>
        <v>4.5177046209573746E-2</v>
      </c>
      <c r="I451">
        <f t="shared" ca="1" si="109"/>
        <v>30</v>
      </c>
      <c r="J451">
        <f t="shared" ca="1" si="100"/>
        <v>1.7301687642584245</v>
      </c>
      <c r="N451">
        <f t="shared" ref="N451:N514" ca="1" si="111">I451-(a+(b*(J451)))</f>
        <v>5.0394679015726176</v>
      </c>
      <c r="O451">
        <f t="shared" ref="O451:O514" ca="1" si="112">a+b*LOG(D451)</f>
        <v>24.960532098427382</v>
      </c>
      <c r="P451">
        <f t="shared" ref="P451:P514" ca="1" si="113">O451+P$1</f>
        <v>29.960532098427382</v>
      </c>
      <c r="Q451">
        <f t="shared" ca="1" si="101"/>
        <v>19.960532098427382</v>
      </c>
      <c r="R451">
        <f t="shared" ref="R451:R514" ca="1" si="114">D452-D451</f>
        <v>-3.5409011840820313</v>
      </c>
      <c r="S451">
        <f t="shared" ca="1" si="102"/>
        <v>1.4113466592709811</v>
      </c>
      <c r="T451">
        <f t="shared" ca="1" si="103"/>
        <v>96.1215933685083</v>
      </c>
    </row>
    <row r="452" spans="1:20">
      <c r="A452" s="81">
        <f t="shared" ca="1" si="110"/>
        <v>39157.833333333336</v>
      </c>
      <c r="B452">
        <f t="shared" ca="1" si="109"/>
        <v>7.9521365165710449</v>
      </c>
      <c r="C452">
        <f t="shared" ca="1" si="109"/>
        <v>4.8840049654245377E-2</v>
      </c>
      <c r="D452">
        <f t="shared" ca="1" si="109"/>
        <v>50.183151245117188</v>
      </c>
      <c r="E452">
        <f t="shared" ca="1" si="109"/>
        <v>5.6166056543588638E-2</v>
      </c>
      <c r="F452">
        <f t="shared" ca="1" si="109"/>
        <v>6.9675211906433105</v>
      </c>
      <c r="G452">
        <f t="shared" ca="1" si="109"/>
        <v>1.0012210607528687</v>
      </c>
      <c r="H452">
        <f t="shared" ca="1" si="109"/>
        <v>4.3956045061349869E-2</v>
      </c>
      <c r="I452">
        <f t="shared" ca="1" si="109"/>
        <v>30</v>
      </c>
      <c r="J452">
        <f t="shared" ref="J452:J515" ca="1" si="115">LOG(D452)</f>
        <v>1.7005579293061142</v>
      </c>
      <c r="N452">
        <f t="shared" ca="1" si="111"/>
        <v>5.398182508891832</v>
      </c>
      <c r="O452">
        <f t="shared" ca="1" si="112"/>
        <v>24.601817491108168</v>
      </c>
      <c r="P452">
        <f t="shared" ca="1" si="113"/>
        <v>29.601817491108168</v>
      </c>
      <c r="Q452">
        <f t="shared" ref="Q452:Q515" ca="1" si="116">O452+Q$1</f>
        <v>19.601817491108168</v>
      </c>
      <c r="R452">
        <f t="shared" ca="1" si="114"/>
        <v>-11.111110687255859</v>
      </c>
      <c r="S452">
        <f t="shared" ref="S452:S515" ca="1" si="117">-LOG(H452/G452)</f>
        <v>1.3575113665186178</v>
      </c>
      <c r="T452">
        <f t="shared" ref="T452:T515" ca="1" si="118">(1-10^(-S452))*100</f>
        <v>95.609756248205855</v>
      </c>
    </row>
    <row r="453" spans="1:20">
      <c r="A453" s="81">
        <f t="shared" ca="1" si="110"/>
        <v>39158</v>
      </c>
      <c r="B453">
        <f t="shared" ref="B453:I468" ca="1" si="119">INDIRECT(ADDRESS((ROW()-ROW($A$3))/6+rowoffset,B$1+MOD(ROW()-ROW($A$3),6),,,2007))</f>
        <v>7.9487180709838867</v>
      </c>
      <c r="C453">
        <f t="shared" ca="1" si="119"/>
        <v>4.8840049654245377E-2</v>
      </c>
      <c r="D453">
        <f t="shared" ca="1" si="119"/>
        <v>39.072040557861328</v>
      </c>
      <c r="E453">
        <f t="shared" ca="1" si="119"/>
        <v>6.1050061136484146E-2</v>
      </c>
      <c r="F453">
        <f t="shared" ca="1" si="119"/>
        <v>7.394871711730957</v>
      </c>
      <c r="G453">
        <f t="shared" ca="1" si="119"/>
        <v>0.93772894144058228</v>
      </c>
      <c r="H453">
        <f t="shared" ca="1" si="109"/>
        <v>4.2735043913125992E-2</v>
      </c>
      <c r="I453">
        <f t="shared" ca="1" si="119"/>
        <v>30</v>
      </c>
      <c r="J453">
        <f t="shared" ca="1" si="115"/>
        <v>1.591866093074735</v>
      </c>
      <c r="N453">
        <f t="shared" ca="1" si="111"/>
        <v>6.7149082755018625</v>
      </c>
      <c r="O453">
        <f t="shared" ca="1" si="112"/>
        <v>23.285091724498137</v>
      </c>
      <c r="P453">
        <f t="shared" ca="1" si="113"/>
        <v>28.285091724498137</v>
      </c>
      <c r="Q453">
        <f t="shared" ca="1" si="116"/>
        <v>18.285091724498137</v>
      </c>
      <c r="R453">
        <f t="shared" ca="1" si="114"/>
        <v>-8.1807098388671875</v>
      </c>
      <c r="S453">
        <f t="shared" ca="1" si="117"/>
        <v>1.3412931654279663</v>
      </c>
      <c r="T453">
        <f t="shared" ca="1" si="118"/>
        <v>95.44270822574012</v>
      </c>
    </row>
    <row r="454" spans="1:20">
      <c r="A454" s="81">
        <f t="shared" ca="1" si="110"/>
        <v>39158.166666666664</v>
      </c>
      <c r="B454">
        <f t="shared" ca="1" si="119"/>
        <v>7.9521365165710449</v>
      </c>
      <c r="C454">
        <f t="shared" ca="1" si="119"/>
        <v>2.4420024827122688E-2</v>
      </c>
      <c r="D454">
        <f t="shared" ca="1" si="119"/>
        <v>30.891330718994141</v>
      </c>
      <c r="E454">
        <f t="shared" ca="1" si="119"/>
        <v>3.1746033579111099E-2</v>
      </c>
      <c r="F454">
        <f t="shared" ca="1" si="119"/>
        <v>7.1076922416687012</v>
      </c>
      <c r="G454">
        <f t="shared" ca="1" si="119"/>
        <v>0.95970696210861206</v>
      </c>
      <c r="H454">
        <f t="shared" ca="1" si="109"/>
        <v>4.0293041616678238E-2</v>
      </c>
      <c r="I454">
        <f t="shared" ca="1" si="119"/>
        <v>28</v>
      </c>
      <c r="J454">
        <f t="shared" ca="1" si="115"/>
        <v>1.4898366169925548</v>
      </c>
      <c r="N454">
        <f t="shared" ca="1" si="111"/>
        <v>5.9509241969289306</v>
      </c>
      <c r="O454">
        <f t="shared" ca="1" si="112"/>
        <v>22.049075803071069</v>
      </c>
      <c r="P454">
        <f t="shared" ca="1" si="113"/>
        <v>27.049075803071069</v>
      </c>
      <c r="Q454">
        <f t="shared" ca="1" si="116"/>
        <v>17.049075803071069</v>
      </c>
      <c r="R454">
        <f t="shared" ca="1" si="114"/>
        <v>-4.5177040100097656</v>
      </c>
      <c r="S454">
        <f t="shared" ca="1" si="117"/>
        <v>1.3769085929816376</v>
      </c>
      <c r="T454">
        <f t="shared" ca="1" si="118"/>
        <v>95.801526590142814</v>
      </c>
    </row>
    <row r="455" spans="1:20">
      <c r="A455" s="81">
        <f t="shared" ca="1" si="110"/>
        <v>39158.333333333336</v>
      </c>
      <c r="B455">
        <f t="shared" ca="1" si="119"/>
        <v>7.9692306518554687</v>
      </c>
      <c r="C455">
        <f t="shared" ca="1" si="119"/>
        <v>2.4420024827122688E-2</v>
      </c>
      <c r="D455">
        <f t="shared" ca="1" si="119"/>
        <v>26.373626708984375</v>
      </c>
      <c r="E455">
        <f t="shared" ca="1" si="119"/>
        <v>5.6166056543588638E-2</v>
      </c>
      <c r="F455">
        <f t="shared" ca="1" si="119"/>
        <v>7.4461536407470703</v>
      </c>
      <c r="G455">
        <f t="shared" ca="1" si="119"/>
        <v>0.99633699655532837</v>
      </c>
      <c r="H455">
        <f t="shared" ca="1" si="109"/>
        <v>4.6398047357797623E-2</v>
      </c>
      <c r="I455">
        <f t="shared" ca="1" si="119"/>
        <v>28</v>
      </c>
      <c r="J455">
        <f t="shared" ca="1" si="115"/>
        <v>1.4211698549128522</v>
      </c>
      <c r="N455">
        <f t="shared" ca="1" si="111"/>
        <v>6.7827741138587712</v>
      </c>
      <c r="O455">
        <f t="shared" ca="1" si="112"/>
        <v>21.217225886141229</v>
      </c>
      <c r="P455">
        <f t="shared" ca="1" si="113"/>
        <v>26.217225886141229</v>
      </c>
      <c r="Q455">
        <f t="shared" ca="1" si="116"/>
        <v>16.217225886141229</v>
      </c>
      <c r="R455">
        <f t="shared" ca="1" si="114"/>
        <v>7.0818061828613281</v>
      </c>
      <c r="S455">
        <f t="shared" ca="1" si="117"/>
        <v>1.3319065532487673</v>
      </c>
      <c r="T455">
        <f t="shared" ca="1" si="118"/>
        <v>95.343137159594477</v>
      </c>
    </row>
    <row r="456" spans="1:20">
      <c r="A456" s="81">
        <f t="shared" ca="1" si="110"/>
        <v>39158.5</v>
      </c>
      <c r="B456">
        <f t="shared" ca="1" si="119"/>
        <v>7.9658117294311523</v>
      </c>
      <c r="C456">
        <f t="shared" ca="1" si="119"/>
        <v>2.4420024827122688E-2</v>
      </c>
      <c r="D456">
        <f t="shared" ca="1" si="119"/>
        <v>33.455432891845703</v>
      </c>
      <c r="E456">
        <f t="shared" ca="1" si="119"/>
        <v>6.1050061136484146E-2</v>
      </c>
      <c r="F456">
        <f t="shared" ca="1" si="119"/>
        <v>7.5658121109008789</v>
      </c>
      <c r="G456">
        <f t="shared" ca="1" si="119"/>
        <v>0.94749695062637329</v>
      </c>
      <c r="H456">
        <f t="shared" ca="1" si="109"/>
        <v>4.3956045061349869E-2</v>
      </c>
      <c r="I456">
        <f t="shared" ca="1" si="119"/>
        <v>28</v>
      </c>
      <c r="J456">
        <f t="shared" ca="1" si="115"/>
        <v>1.5244666537438767</v>
      </c>
      <c r="N456">
        <f t="shared" ca="1" si="111"/>
        <v>5.5314054614826915</v>
      </c>
      <c r="O456">
        <f t="shared" ca="1" si="112"/>
        <v>22.468594538517308</v>
      </c>
      <c r="P456">
        <f t="shared" ca="1" si="113"/>
        <v>27.468594538517308</v>
      </c>
      <c r="Q456">
        <f t="shared" ca="1" si="116"/>
        <v>17.468594538517308</v>
      </c>
      <c r="R456">
        <f t="shared" ca="1" si="114"/>
        <v>-0.85470199584960938</v>
      </c>
      <c r="S456">
        <f t="shared" ca="1" si="117"/>
        <v>1.3335592110046612</v>
      </c>
      <c r="T456">
        <f t="shared" ca="1" si="118"/>
        <v>95.360824640935121</v>
      </c>
    </row>
    <row r="457" spans="1:20">
      <c r="A457" s="81">
        <f t="shared" ca="1" si="110"/>
        <v>39158.666666666664</v>
      </c>
      <c r="B457">
        <f t="shared" ca="1" si="119"/>
        <v>8</v>
      </c>
      <c r="C457">
        <f t="shared" ca="1" si="119"/>
        <v>0.14652015268802643</v>
      </c>
      <c r="D457">
        <f t="shared" ca="1" si="119"/>
        <v>32.600730895996094</v>
      </c>
      <c r="E457">
        <f t="shared" ca="1" si="119"/>
        <v>4.1514042764902115E-2</v>
      </c>
      <c r="F457">
        <f t="shared" ca="1" si="119"/>
        <v>7.4666666984558105</v>
      </c>
      <c r="G457">
        <f t="shared" ca="1" si="119"/>
        <v>0.99145299196243286</v>
      </c>
      <c r="H457">
        <f t="shared" ca="1" si="109"/>
        <v>4.6398047357797623E-2</v>
      </c>
      <c r="I457">
        <f t="shared" ca="1" si="119"/>
        <v>28</v>
      </c>
      <c r="J457">
        <f t="shared" ca="1" si="115"/>
        <v>1.513227336894309</v>
      </c>
      <c r="N457">
        <f t="shared" ca="1" si="111"/>
        <v>5.6675619439568337</v>
      </c>
      <c r="O457">
        <f t="shared" ca="1" si="112"/>
        <v>22.332438056043166</v>
      </c>
      <c r="P457">
        <f t="shared" ca="1" si="113"/>
        <v>27.332438056043166</v>
      </c>
      <c r="Q457">
        <f t="shared" ca="1" si="116"/>
        <v>17.332438056043166</v>
      </c>
      <c r="R457">
        <f t="shared" ca="1" si="114"/>
        <v>-5.6166038513183594</v>
      </c>
      <c r="S457">
        <f t="shared" ca="1" si="117"/>
        <v>1.3297724238640674</v>
      </c>
      <c r="T457">
        <f t="shared" ca="1" si="118"/>
        <v>95.320196949937113</v>
      </c>
    </row>
    <row r="458" spans="1:20">
      <c r="A458" s="81">
        <f t="shared" ca="1" si="110"/>
        <v>39158.833333333336</v>
      </c>
      <c r="B458">
        <f t="shared" ca="1" si="119"/>
        <v>7.9965810775756836</v>
      </c>
      <c r="C458">
        <f t="shared" ca="1" si="119"/>
        <v>9.7680099308490753E-2</v>
      </c>
      <c r="D458">
        <f t="shared" ca="1" si="119"/>
        <v>26.984127044677734</v>
      </c>
      <c r="E458">
        <f t="shared" ca="1" si="119"/>
        <v>3.6630038172006607E-2</v>
      </c>
      <c r="F458">
        <f t="shared" ca="1" si="119"/>
        <v>7.3572649955749512</v>
      </c>
      <c r="G458">
        <f t="shared" ca="1" si="119"/>
        <v>0.85958486795425415</v>
      </c>
      <c r="H458">
        <f t="shared" ca="1" si="109"/>
        <v>4.5177046209573746E-2</v>
      </c>
      <c r="I458">
        <f t="shared" ca="1" si="119"/>
        <v>26</v>
      </c>
      <c r="J458">
        <f t="shared" ca="1" si="115"/>
        <v>1.4311083728992229</v>
      </c>
      <c r="N458">
        <f t="shared" ca="1" si="111"/>
        <v>4.6623759021042694</v>
      </c>
      <c r="O458">
        <f t="shared" ca="1" si="112"/>
        <v>21.337624097895731</v>
      </c>
      <c r="P458">
        <f t="shared" ca="1" si="113"/>
        <v>26.337624097895731</v>
      </c>
      <c r="Q458">
        <f t="shared" ca="1" si="116"/>
        <v>16.337624097895731</v>
      </c>
      <c r="R458">
        <f t="shared" ca="1" si="114"/>
        <v>5.7387046813964844</v>
      </c>
      <c r="S458">
        <f t="shared" ca="1" si="117"/>
        <v>1.2793709293777795</v>
      </c>
      <c r="T458">
        <f t="shared" ca="1" si="118"/>
        <v>94.744318112870971</v>
      </c>
    </row>
    <row r="459" spans="1:20">
      <c r="A459" s="81">
        <f t="shared" ca="1" si="110"/>
        <v>39159</v>
      </c>
      <c r="B459">
        <f t="shared" ca="1" si="119"/>
        <v>8.0273504257202148</v>
      </c>
      <c r="C459">
        <f t="shared" ca="1" si="119"/>
        <v>9.7680099308490753E-2</v>
      </c>
      <c r="D459">
        <f t="shared" ca="1" si="119"/>
        <v>32.722831726074219</v>
      </c>
      <c r="E459">
        <f t="shared" ca="1" si="119"/>
        <v>1.7094017937779427E-2</v>
      </c>
      <c r="F459">
        <f t="shared" ca="1" si="119"/>
        <v>7.5316238403320313</v>
      </c>
      <c r="G459">
        <f t="shared" ca="1" si="119"/>
        <v>0.5763126015663147</v>
      </c>
      <c r="H459">
        <f t="shared" ca="1" si="119"/>
        <v>4.6398047357797623E-2</v>
      </c>
      <c r="I459">
        <f t="shared" ca="1" si="119"/>
        <v>24</v>
      </c>
      <c r="J459">
        <f t="shared" ca="1" si="115"/>
        <v>1.5148508790394812</v>
      </c>
      <c r="N459">
        <f t="shared" ca="1" si="111"/>
        <v>1.6478938635393234</v>
      </c>
      <c r="O459">
        <f t="shared" ca="1" si="112"/>
        <v>22.352106136460677</v>
      </c>
      <c r="P459">
        <f t="shared" ca="1" si="113"/>
        <v>27.352106136460677</v>
      </c>
      <c r="Q459">
        <f t="shared" ca="1" si="116"/>
        <v>17.352106136460677</v>
      </c>
      <c r="R459">
        <f t="shared" ca="1" si="114"/>
        <v>-9.0354080200195312</v>
      </c>
      <c r="S459">
        <f t="shared" ca="1" si="117"/>
        <v>1.0941584120643986</v>
      </c>
      <c r="T459">
        <f t="shared" ca="1" si="118"/>
        <v>91.949152728624</v>
      </c>
    </row>
    <row r="460" spans="1:20">
      <c r="A460" s="81">
        <f t="shared" ca="1" si="110"/>
        <v>39159.166666666664</v>
      </c>
      <c r="B460">
        <f t="shared" ca="1" si="119"/>
        <v>7.9692306518554687</v>
      </c>
      <c r="C460">
        <f t="shared" ca="1" si="119"/>
        <v>9.7680099308490753E-2</v>
      </c>
      <c r="D460">
        <f t="shared" ca="1" si="119"/>
        <v>23.687423706054688</v>
      </c>
      <c r="E460">
        <f t="shared" ca="1" si="119"/>
        <v>7.326007355004549E-3</v>
      </c>
      <c r="F460">
        <f t="shared" ca="1" si="119"/>
        <v>7.2991452217102051</v>
      </c>
      <c r="G460">
        <f t="shared" ca="1" si="119"/>
        <v>0.66666668653488159</v>
      </c>
      <c r="H460">
        <f t="shared" ca="1" si="119"/>
        <v>4.3956045061349869E-2</v>
      </c>
      <c r="I460">
        <f t="shared" ca="1" si="119"/>
        <v>22</v>
      </c>
      <c r="J460">
        <f t="shared" ca="1" si="115"/>
        <v>1.3745178285113957</v>
      </c>
      <c r="N460">
        <f t="shared" ca="1" si="111"/>
        <v>1.3479308667229297</v>
      </c>
      <c r="O460">
        <f t="shared" ca="1" si="112"/>
        <v>20.65206913327707</v>
      </c>
      <c r="P460">
        <f t="shared" ca="1" si="113"/>
        <v>25.65206913327707</v>
      </c>
      <c r="Q460">
        <f t="shared" ca="1" si="116"/>
        <v>15.65206913327707</v>
      </c>
      <c r="R460">
        <f t="shared" ca="1" si="114"/>
        <v>-0.24419975280761719</v>
      </c>
      <c r="S460">
        <f t="shared" ca="1" si="117"/>
        <v>1.1808901439597912</v>
      </c>
      <c r="T460">
        <f t="shared" ca="1" si="118"/>
        <v>93.406593437296351</v>
      </c>
    </row>
    <row r="461" spans="1:20">
      <c r="A461" s="81">
        <f t="shared" ca="1" si="110"/>
        <v>39159.333333333336</v>
      </c>
      <c r="B461">
        <f t="shared" ca="1" si="119"/>
        <v>7.9829058647155762</v>
      </c>
      <c r="C461">
        <f t="shared" ca="1" si="119"/>
        <v>9.7680099308490753E-2</v>
      </c>
      <c r="D461">
        <f t="shared" ca="1" si="119"/>
        <v>23.44322395324707</v>
      </c>
      <c r="E461">
        <f t="shared" ca="1" si="119"/>
        <v>-2.4420025292783976E-3</v>
      </c>
      <c r="F461">
        <f t="shared" ca="1" si="119"/>
        <v>7.7675213813781738</v>
      </c>
      <c r="G461">
        <f t="shared" ca="1" si="119"/>
        <v>0.63247865438461304</v>
      </c>
      <c r="H461">
        <f t="shared" ca="1" si="119"/>
        <v>4.3956045061349869E-2</v>
      </c>
      <c r="I461">
        <f t="shared" ca="1" si="119"/>
        <v>22</v>
      </c>
      <c r="J461">
        <f t="shared" ca="1" si="115"/>
        <v>1.3700173363915096</v>
      </c>
      <c r="N461">
        <f t="shared" ca="1" si="111"/>
        <v>1.4024511889674152</v>
      </c>
      <c r="O461">
        <f t="shared" ca="1" si="112"/>
        <v>20.597548811032585</v>
      </c>
      <c r="P461">
        <f t="shared" ca="1" si="113"/>
        <v>25.597548811032585</v>
      </c>
      <c r="Q461">
        <f t="shared" ca="1" si="116"/>
        <v>15.597548811032585</v>
      </c>
      <c r="R461">
        <f t="shared" ca="1" si="114"/>
        <v>14.896215438842773</v>
      </c>
      <c r="S461">
        <f t="shared" ca="1" si="117"/>
        <v>1.1580272630991493</v>
      </c>
      <c r="T461">
        <f t="shared" ca="1" si="118"/>
        <v>93.050193116142694</v>
      </c>
    </row>
    <row r="462" spans="1:20">
      <c r="A462" s="81">
        <f t="shared" ca="1" si="110"/>
        <v>39159.5</v>
      </c>
      <c r="B462">
        <f t="shared" ca="1" si="119"/>
        <v>8</v>
      </c>
      <c r="C462">
        <f t="shared" ca="1" si="119"/>
        <v>2.4420024827122688E-2</v>
      </c>
      <c r="D462">
        <f t="shared" ca="1" si="119"/>
        <v>38.339439392089844</v>
      </c>
      <c r="E462">
        <f t="shared" ca="1" si="119"/>
        <v>2.4420025292783976E-3</v>
      </c>
      <c r="F462">
        <f t="shared" ca="1" si="119"/>
        <v>7.4017095565795898</v>
      </c>
      <c r="G462">
        <f t="shared" ca="1" si="119"/>
        <v>1.0134310722351074</v>
      </c>
      <c r="H462">
        <f t="shared" ca="1" si="119"/>
        <v>4.3956045061349869E-2</v>
      </c>
      <c r="I462">
        <f t="shared" ca="1" si="119"/>
        <v>22</v>
      </c>
      <c r="J462">
        <f t="shared" ca="1" si="115"/>
        <v>1.5836457582368295</v>
      </c>
      <c r="N462">
        <f t="shared" ca="1" si="111"/>
        <v>-1.1855081028893295</v>
      </c>
      <c r="O462">
        <f t="shared" ca="1" si="112"/>
        <v>23.18550810288933</v>
      </c>
      <c r="P462">
        <f t="shared" ca="1" si="113"/>
        <v>28.18550810288933</v>
      </c>
      <c r="Q462">
        <f t="shared" ca="1" si="116"/>
        <v>18.18550810288933</v>
      </c>
      <c r="R462">
        <f t="shared" ca="1" si="114"/>
        <v>15.995113372802734</v>
      </c>
      <c r="S462">
        <f t="shared" ca="1" si="117"/>
        <v>1.3627756058879774</v>
      </c>
      <c r="T462">
        <f t="shared" ca="1" si="118"/>
        <v>95.662650745017572</v>
      </c>
    </row>
    <row r="463" spans="1:20">
      <c r="A463" s="81">
        <f t="shared" ca="1" si="110"/>
        <v>39159.666666666664</v>
      </c>
      <c r="B463">
        <f t="shared" ref="B463:I478" ca="1" si="120">INDIRECT(ADDRESS((ROW()-ROW($A$3))/6+rowoffset,B$1+MOD(ROW()-ROW($A$3),6),,,2007))</f>
        <v>8.0102567672729492</v>
      </c>
      <c r="C463">
        <f t="shared" ca="1" si="120"/>
        <v>1.514041543006897</v>
      </c>
      <c r="D463">
        <f t="shared" ca="1" si="120"/>
        <v>54.334552764892578</v>
      </c>
      <c r="E463">
        <f t="shared" ca="1" si="120"/>
        <v>2.6862027123570442E-2</v>
      </c>
      <c r="F463">
        <f t="shared" ca="1" si="120"/>
        <v>7.470085620880127</v>
      </c>
      <c r="G463">
        <f t="shared" ca="1" si="120"/>
        <v>1.672771692276001</v>
      </c>
      <c r="H463">
        <f t="shared" ca="1" si="119"/>
        <v>4.5177046209573746E-2</v>
      </c>
      <c r="I463">
        <f t="shared" ca="1" si="120"/>
        <v>28</v>
      </c>
      <c r="J463">
        <f t="shared" ca="1" si="115"/>
        <v>1.7350760966742531</v>
      </c>
      <c r="N463">
        <f t="shared" ca="1" si="111"/>
        <v>2.9800189929766958</v>
      </c>
      <c r="O463">
        <f t="shared" ca="1" si="112"/>
        <v>25.019981007023304</v>
      </c>
      <c r="P463">
        <f t="shared" ca="1" si="113"/>
        <v>30.019981007023304</v>
      </c>
      <c r="Q463">
        <f t="shared" ca="1" si="116"/>
        <v>20.019981007023304</v>
      </c>
      <c r="R463">
        <f t="shared" ca="1" si="114"/>
        <v>-32.722831726074219</v>
      </c>
      <c r="S463">
        <f t="shared" ca="1" si="117"/>
        <v>1.5685188382273667</v>
      </c>
      <c r="T463">
        <f t="shared" ca="1" si="118"/>
        <v>97.299270042757286</v>
      </c>
    </row>
    <row r="464" spans="1:20">
      <c r="A464" s="81">
        <f t="shared" ca="1" si="110"/>
        <v>39159.833333333336</v>
      </c>
      <c r="B464">
        <f t="shared" ca="1" si="120"/>
        <v>8.0273504257202148</v>
      </c>
      <c r="C464">
        <f t="shared" ca="1" si="120"/>
        <v>1.0500611066818237</v>
      </c>
      <c r="D464">
        <f t="shared" ca="1" si="120"/>
        <v>21.611721038818359</v>
      </c>
      <c r="E464">
        <f t="shared" ca="1" si="120"/>
        <v>3.6630038172006607E-2</v>
      </c>
      <c r="F464">
        <f t="shared" ca="1" si="120"/>
        <v>7.6068377494812012</v>
      </c>
      <c r="G464">
        <f t="shared" ca="1" si="120"/>
        <v>1.1135531663894653</v>
      </c>
      <c r="H464">
        <f t="shared" ca="1" si="119"/>
        <v>4.1514042764902115E-2</v>
      </c>
      <c r="I464">
        <f t="shared" ca="1" si="120"/>
        <v>28</v>
      </c>
      <c r="J464">
        <f t="shared" ca="1" si="115"/>
        <v>1.3346893530887132</v>
      </c>
      <c r="N464">
        <f t="shared" ca="1" si="111"/>
        <v>7.8304250599593139</v>
      </c>
      <c r="O464">
        <f t="shared" ca="1" si="112"/>
        <v>20.169574940040686</v>
      </c>
      <c r="P464">
        <f t="shared" ca="1" si="113"/>
        <v>25.169574940040686</v>
      </c>
      <c r="Q464">
        <f t="shared" ca="1" si="116"/>
        <v>15.169574940040686</v>
      </c>
      <c r="R464">
        <f t="shared" ca="1" si="114"/>
        <v>-0.85470008850097656</v>
      </c>
      <c r="S464">
        <f t="shared" ca="1" si="117"/>
        <v>1.4285159288070164</v>
      </c>
      <c r="T464">
        <f t="shared" ca="1" si="118"/>
        <v>96.271929889121921</v>
      </c>
    </row>
    <row r="465" spans="1:20">
      <c r="A465" s="81">
        <f t="shared" ca="1" si="110"/>
        <v>39160</v>
      </c>
      <c r="B465">
        <f t="shared" ca="1" si="120"/>
        <v>8.0444440841674805</v>
      </c>
      <c r="C465">
        <f t="shared" ca="1" si="120"/>
        <v>0.68376070261001587</v>
      </c>
      <c r="D465">
        <f t="shared" ca="1" si="120"/>
        <v>20.757020950317383</v>
      </c>
      <c r="E465">
        <f t="shared" ca="1" si="120"/>
        <v>4.1514042764902115E-2</v>
      </c>
      <c r="F465">
        <f t="shared" ca="1" si="120"/>
        <v>7.278632640838623</v>
      </c>
      <c r="G465">
        <f t="shared" ca="1" si="120"/>
        <v>0.71550673246383667</v>
      </c>
      <c r="H465">
        <f t="shared" ca="1" si="119"/>
        <v>4.5177046209573746E-2</v>
      </c>
      <c r="I465">
        <f t="shared" ca="1" si="120"/>
        <v>28</v>
      </c>
      <c r="J465">
        <f t="shared" ca="1" si="115"/>
        <v>1.3171650236621573</v>
      </c>
      <c r="N465">
        <f t="shared" ca="1" si="111"/>
        <v>8.0427200850372564</v>
      </c>
      <c r="O465">
        <f t="shared" ca="1" si="112"/>
        <v>19.957279914962744</v>
      </c>
      <c r="P465">
        <f t="shared" ca="1" si="113"/>
        <v>24.957279914962744</v>
      </c>
      <c r="Q465">
        <f t="shared" ca="1" si="116"/>
        <v>14.957279914962744</v>
      </c>
      <c r="R465">
        <f t="shared" ca="1" si="114"/>
        <v>0</v>
      </c>
      <c r="S465">
        <f t="shared" ca="1" si="117"/>
        <v>1.1996958923177699</v>
      </c>
      <c r="T465">
        <f t="shared" ca="1" si="118"/>
        <v>93.686006831269466</v>
      </c>
    </row>
    <row r="466" spans="1:20">
      <c r="A466" s="81">
        <f t="shared" ca="1" si="110"/>
        <v>39160.166666666664</v>
      </c>
      <c r="B466">
        <f t="shared" ca="1" si="120"/>
        <v>8.0478630065917969</v>
      </c>
      <c r="C466">
        <f t="shared" ca="1" si="120"/>
        <v>0.53724056482315063</v>
      </c>
      <c r="D466">
        <f t="shared" ca="1" si="120"/>
        <v>20.757020950317383</v>
      </c>
      <c r="E466">
        <f t="shared" ca="1" si="120"/>
        <v>3.1746033579111099E-2</v>
      </c>
      <c r="F466">
        <f t="shared" ca="1" si="120"/>
        <v>7.4290599822998047</v>
      </c>
      <c r="G466">
        <f t="shared" ca="1" si="120"/>
        <v>0.7985348105430603</v>
      </c>
      <c r="H466">
        <f t="shared" ca="1" si="119"/>
        <v>4.2735043913125992E-2</v>
      </c>
      <c r="I466">
        <f t="shared" ca="1" si="120"/>
        <v>26</v>
      </c>
      <c r="J466">
        <f t="shared" ca="1" si="115"/>
        <v>1.3171650236621573</v>
      </c>
      <c r="N466">
        <f t="shared" ca="1" si="111"/>
        <v>6.0427200850372564</v>
      </c>
      <c r="O466">
        <f t="shared" ca="1" si="112"/>
        <v>19.957279914962744</v>
      </c>
      <c r="P466">
        <f t="shared" ca="1" si="113"/>
        <v>24.957279914962744</v>
      </c>
      <c r="Q466">
        <f t="shared" ca="1" si="116"/>
        <v>14.957279914962744</v>
      </c>
      <c r="R466">
        <f t="shared" ca="1" si="114"/>
        <v>-0.61050033569335938</v>
      </c>
      <c r="S466">
        <f t="shared" ca="1" si="117"/>
        <v>1.2715096985325949</v>
      </c>
      <c r="T466">
        <f t="shared" ca="1" si="118"/>
        <v>94.648317975760747</v>
      </c>
    </row>
    <row r="467" spans="1:20">
      <c r="A467" s="81">
        <f t="shared" ca="1" si="110"/>
        <v>39160.333333333336</v>
      </c>
      <c r="B467">
        <f t="shared" ca="1" si="120"/>
        <v>8.0307693481445312</v>
      </c>
      <c r="C467">
        <f t="shared" ca="1" si="120"/>
        <v>9.7680099308490753E-2</v>
      </c>
      <c r="D467">
        <f t="shared" ca="1" si="120"/>
        <v>20.146520614624023</v>
      </c>
      <c r="E467">
        <f t="shared" ca="1" si="120"/>
        <v>4.1514042764902115E-2</v>
      </c>
      <c r="F467">
        <f t="shared" ca="1" si="120"/>
        <v>7.3982906341552734</v>
      </c>
      <c r="G467">
        <f t="shared" ca="1" si="120"/>
        <v>0.80097681283950806</v>
      </c>
      <c r="H467">
        <f t="shared" ca="1" si="119"/>
        <v>4.2735043913125992E-2</v>
      </c>
      <c r="I467">
        <f t="shared" ca="1" si="120"/>
        <v>26</v>
      </c>
      <c r="J467">
        <f t="shared" ca="1" si="115"/>
        <v>1.3042000525443087</v>
      </c>
      <c r="N467">
        <f t="shared" ca="1" si="111"/>
        <v>6.1997816650614013</v>
      </c>
      <c r="O467">
        <f t="shared" ca="1" si="112"/>
        <v>19.800218334938599</v>
      </c>
      <c r="P467">
        <f t="shared" ca="1" si="113"/>
        <v>24.800218334938599</v>
      </c>
      <c r="Q467">
        <f t="shared" ca="1" si="116"/>
        <v>14.800218334938599</v>
      </c>
      <c r="R467">
        <f t="shared" ca="1" si="114"/>
        <v>-1.3431015014648437</v>
      </c>
      <c r="S467">
        <f t="shared" ca="1" si="117"/>
        <v>1.2728357894851563</v>
      </c>
      <c r="T467">
        <f t="shared" ca="1" si="118"/>
        <v>94.664634078279022</v>
      </c>
    </row>
    <row r="468" spans="1:20">
      <c r="A468" s="81">
        <f t="shared" ca="1" si="110"/>
        <v>39160.5</v>
      </c>
      <c r="B468">
        <f t="shared" ca="1" si="120"/>
        <v>8.0683765411376953</v>
      </c>
      <c r="C468">
        <f t="shared" ca="1" si="120"/>
        <v>9.7680099308490753E-2</v>
      </c>
      <c r="D468">
        <f t="shared" ca="1" si="120"/>
        <v>18.80341911315918</v>
      </c>
      <c r="E468">
        <f t="shared" ca="1" si="120"/>
        <v>2.6862027123570442E-2</v>
      </c>
      <c r="F468">
        <f t="shared" ca="1" si="120"/>
        <v>7.1623930931091309</v>
      </c>
      <c r="G468">
        <f t="shared" ca="1" si="120"/>
        <v>0.85470086336135864</v>
      </c>
      <c r="H468">
        <f t="shared" ca="1" si="119"/>
        <v>4.1514042764902115E-2</v>
      </c>
      <c r="I468">
        <f t="shared" ca="1" si="120"/>
        <v>26</v>
      </c>
      <c r="J468">
        <f t="shared" ca="1" si="115"/>
        <v>1.2742368262299848</v>
      </c>
      <c r="N468">
        <f t="shared" ca="1" si="111"/>
        <v>6.5627652478840446</v>
      </c>
      <c r="O468">
        <f t="shared" ca="1" si="112"/>
        <v>19.437234752115955</v>
      </c>
      <c r="P468">
        <f t="shared" ca="1" si="113"/>
        <v>24.437234752115955</v>
      </c>
      <c r="Q468">
        <f t="shared" ca="1" si="116"/>
        <v>14.437234752115955</v>
      </c>
      <c r="R468">
        <f t="shared" ca="1" si="114"/>
        <v>-2.8083028793334961</v>
      </c>
      <c r="S468">
        <f t="shared" ca="1" si="117"/>
        <v>1.3136191142868789</v>
      </c>
      <c r="T468">
        <f t="shared" ca="1" si="118"/>
        <v>95.142857045722863</v>
      </c>
    </row>
    <row r="469" spans="1:20">
      <c r="A469" s="81">
        <f t="shared" ca="1" si="110"/>
        <v>39160.666666666664</v>
      </c>
      <c r="B469">
        <f t="shared" ca="1" si="120"/>
        <v>8.0649576187133789</v>
      </c>
      <c r="C469">
        <f t="shared" ca="1" si="120"/>
        <v>0.34188035130500793</v>
      </c>
      <c r="D469">
        <f t="shared" ca="1" si="120"/>
        <v>15.995116233825684</v>
      </c>
      <c r="E469">
        <f t="shared" ca="1" si="120"/>
        <v>-2.4420025292783976E-3</v>
      </c>
      <c r="F469">
        <f t="shared" ca="1" si="120"/>
        <v>7.4290599822998047</v>
      </c>
      <c r="G469">
        <f t="shared" ca="1" si="120"/>
        <v>1.0158730745315552</v>
      </c>
      <c r="H469">
        <f t="shared" ca="1" si="120"/>
        <v>4.2735043913125992E-2</v>
      </c>
      <c r="I469">
        <f t="shared" ca="1" si="120"/>
        <v>20</v>
      </c>
      <c r="J469">
        <f t="shared" ca="1" si="115"/>
        <v>1.2039874003767179</v>
      </c>
      <c r="N469">
        <f t="shared" ca="1" si="111"/>
        <v>1.4137880322783403</v>
      </c>
      <c r="O469">
        <f t="shared" ca="1" si="112"/>
        <v>18.58621196772166</v>
      </c>
      <c r="P469">
        <f t="shared" ca="1" si="113"/>
        <v>23.58621196772166</v>
      </c>
      <c r="Q469">
        <f t="shared" ca="1" si="116"/>
        <v>13.58621196772166</v>
      </c>
      <c r="R469">
        <f t="shared" ca="1" si="114"/>
        <v>0</v>
      </c>
      <c r="S469">
        <f t="shared" ca="1" si="117"/>
        <v>1.3760552950452192</v>
      </c>
      <c r="T469">
        <f t="shared" ca="1" si="118"/>
        <v>95.793269357706706</v>
      </c>
    </row>
    <row r="470" spans="1:20">
      <c r="A470" s="81">
        <f t="shared" ca="1" si="110"/>
        <v>39160.833333333336</v>
      </c>
      <c r="B470">
        <f t="shared" ca="1" si="120"/>
        <v>8.0786323547363281</v>
      </c>
      <c r="C470">
        <f t="shared" ca="1" si="120"/>
        <v>2.4420024827122688E-2</v>
      </c>
      <c r="D470">
        <f t="shared" ca="1" si="120"/>
        <v>15.995116233825684</v>
      </c>
      <c r="E470">
        <f t="shared" ca="1" si="120"/>
        <v>1.2210012413561344E-2</v>
      </c>
      <c r="F470">
        <f t="shared" ca="1" si="120"/>
        <v>7.6888890266418457</v>
      </c>
      <c r="G470">
        <f t="shared" ca="1" si="120"/>
        <v>0.92307692766189575</v>
      </c>
      <c r="H470">
        <f t="shared" ca="1" si="120"/>
        <v>4.2735043913125992E-2</v>
      </c>
      <c r="I470">
        <f t="shared" ca="1" si="120"/>
        <v>20</v>
      </c>
      <c r="J470">
        <f t="shared" ca="1" si="115"/>
        <v>1.2039874003767179</v>
      </c>
      <c r="N470">
        <f t="shared" ca="1" si="111"/>
        <v>1.4137880322783403</v>
      </c>
      <c r="O470">
        <f t="shared" ca="1" si="112"/>
        <v>18.58621196772166</v>
      </c>
      <c r="P470">
        <f t="shared" ca="1" si="113"/>
        <v>23.58621196772166</v>
      </c>
      <c r="Q470">
        <f t="shared" ca="1" si="116"/>
        <v>13.58621196772166</v>
      </c>
      <c r="R470">
        <f t="shared" ca="1" si="114"/>
        <v>0</v>
      </c>
      <c r="S470">
        <f t="shared" ca="1" si="117"/>
        <v>1.3344537413358348</v>
      </c>
      <c r="T470">
        <f t="shared" ca="1" si="118"/>
        <v>95.370370265740306</v>
      </c>
    </row>
    <row r="471" spans="1:20">
      <c r="A471" s="81">
        <f t="shared" ca="1" si="110"/>
        <v>39161</v>
      </c>
      <c r="B471">
        <f t="shared" ca="1" si="120"/>
        <v>8.0820512771606445</v>
      </c>
      <c r="C471">
        <f t="shared" ca="1" si="120"/>
        <v>0.24420024454593658</v>
      </c>
      <c r="D471">
        <f t="shared" ca="1" si="120"/>
        <v>15.995116233825684</v>
      </c>
      <c r="E471">
        <f t="shared" ca="1" si="120"/>
        <v>-2.4420025292783976E-3</v>
      </c>
      <c r="F471">
        <f t="shared" ca="1" si="120"/>
        <v>7.6307692527770996</v>
      </c>
      <c r="G471">
        <f t="shared" ca="1" si="120"/>
        <v>0.95726495981216431</v>
      </c>
      <c r="H471">
        <f t="shared" ca="1" si="120"/>
        <v>4.2735043913125992E-2</v>
      </c>
      <c r="I471">
        <f t="shared" ca="1" si="120"/>
        <v>20</v>
      </c>
      <c r="J471">
        <f t="shared" ca="1" si="115"/>
        <v>1.2039874003767179</v>
      </c>
      <c r="N471">
        <f t="shared" ca="1" si="111"/>
        <v>1.4137880322783403</v>
      </c>
      <c r="O471">
        <f t="shared" ca="1" si="112"/>
        <v>18.58621196772166</v>
      </c>
      <c r="P471">
        <f t="shared" ca="1" si="113"/>
        <v>23.58621196772166</v>
      </c>
      <c r="Q471">
        <f t="shared" ca="1" si="116"/>
        <v>13.58621196772166</v>
      </c>
      <c r="R471">
        <f t="shared" ca="1" si="114"/>
        <v>2.0757017135620117</v>
      </c>
      <c r="S471">
        <f t="shared" ca="1" si="117"/>
        <v>1.3502480075175263</v>
      </c>
      <c r="T471">
        <f t="shared" ca="1" si="118"/>
        <v>95.535714174525779</v>
      </c>
    </row>
    <row r="472" spans="1:20">
      <c r="A472" s="81">
        <f t="shared" ca="1" si="110"/>
        <v>39161.166666666664</v>
      </c>
      <c r="B472">
        <f t="shared" ca="1" si="120"/>
        <v>8.1025638580322266</v>
      </c>
      <c r="C472">
        <f t="shared" ca="1" si="120"/>
        <v>0.48840048909187317</v>
      </c>
      <c r="D472">
        <f t="shared" ca="1" si="120"/>
        <v>18.070817947387695</v>
      </c>
      <c r="E472">
        <f t="shared" ca="1" si="120"/>
        <v>1.2210012413561344E-2</v>
      </c>
      <c r="F472">
        <f t="shared" ca="1" si="120"/>
        <v>7.6136751174926758</v>
      </c>
      <c r="G472">
        <f t="shared" ca="1" si="120"/>
        <v>0.98901098966598511</v>
      </c>
      <c r="H472">
        <f t="shared" ca="1" si="120"/>
        <v>4.1514042764902115E-2</v>
      </c>
      <c r="I472">
        <f t="shared" ca="1" si="120"/>
        <v>20</v>
      </c>
      <c r="J472">
        <f t="shared" ca="1" si="115"/>
        <v>1.2569778106681468</v>
      </c>
      <c r="N472">
        <f t="shared" ca="1" si="111"/>
        <v>0.77184618058830523</v>
      </c>
      <c r="O472">
        <f t="shared" ca="1" si="112"/>
        <v>19.228153819411695</v>
      </c>
      <c r="P472">
        <f t="shared" ca="1" si="113"/>
        <v>24.228153819411695</v>
      </c>
      <c r="Q472">
        <f t="shared" ca="1" si="116"/>
        <v>14.228153819411695</v>
      </c>
      <c r="R472">
        <f t="shared" ca="1" si="114"/>
        <v>-3.4188032150268555</v>
      </c>
      <c r="S472">
        <f t="shared" ca="1" si="117"/>
        <v>1.3770060890382789</v>
      </c>
      <c r="T472">
        <f t="shared" ca="1" si="118"/>
        <v>95.802469012106485</v>
      </c>
    </row>
    <row r="473" spans="1:20">
      <c r="A473" s="81">
        <f t="shared" ca="1" si="110"/>
        <v>39161.333333333336</v>
      </c>
      <c r="B473">
        <f t="shared" ref="B473:I488" ca="1" si="121">INDIRECT(ADDRESS((ROW()-ROW($A$3))/6+rowoffset,B$1+MOD(ROW()-ROW($A$3),6),,,2007))</f>
        <v>8.0717945098876953</v>
      </c>
      <c r="C473">
        <f t="shared" ca="1" si="121"/>
        <v>0.75702077150344849</v>
      </c>
      <c r="D473">
        <f t="shared" ca="1" si="121"/>
        <v>14.65201473236084</v>
      </c>
      <c r="E473">
        <f t="shared" ca="1" si="121"/>
        <v>5.6166056543588638E-2</v>
      </c>
      <c r="F473">
        <f t="shared" ca="1" si="121"/>
        <v>8.0444440841674805</v>
      </c>
      <c r="G473">
        <f t="shared" ca="1" si="121"/>
        <v>0.79365080595016479</v>
      </c>
      <c r="H473">
        <f t="shared" ca="1" si="120"/>
        <v>4.1514042764902115E-2</v>
      </c>
      <c r="I473">
        <f t="shared" ca="1" si="121"/>
        <v>20</v>
      </c>
      <c r="J473">
        <f t="shared" ca="1" si="115"/>
        <v>1.1658973466687155</v>
      </c>
      <c r="N473">
        <f t="shared" ca="1" si="111"/>
        <v>1.8752224592588576</v>
      </c>
      <c r="O473">
        <f t="shared" ca="1" si="112"/>
        <v>18.124777540741142</v>
      </c>
      <c r="P473">
        <f t="shared" ca="1" si="113"/>
        <v>23.124777540741142</v>
      </c>
      <c r="Q473">
        <f t="shared" ca="1" si="116"/>
        <v>13.124777540741142</v>
      </c>
      <c r="R473">
        <f t="shared" ca="1" si="114"/>
        <v>1.3431015014648437</v>
      </c>
      <c r="S473">
        <f t="shared" ca="1" si="117"/>
        <v>1.2814344332452148</v>
      </c>
      <c r="T473">
        <f t="shared" ca="1" si="118"/>
        <v>94.769230692684658</v>
      </c>
    </row>
    <row r="474" spans="1:20">
      <c r="A474" s="81">
        <f t="shared" ca="1" si="110"/>
        <v>39161.5</v>
      </c>
      <c r="B474">
        <f t="shared" ca="1" si="121"/>
        <v>8.0752134323120117</v>
      </c>
      <c r="C474">
        <f t="shared" ca="1" si="121"/>
        <v>0.70818072557449341</v>
      </c>
      <c r="D474">
        <f t="shared" ca="1" si="121"/>
        <v>15.995116233825684</v>
      </c>
      <c r="E474">
        <f t="shared" ca="1" si="121"/>
        <v>-2.4420025292783976E-3</v>
      </c>
      <c r="F474">
        <f t="shared" ca="1" si="121"/>
        <v>7.8598289489746094</v>
      </c>
      <c r="G474">
        <f t="shared" ca="1" si="121"/>
        <v>0.66666668653488159</v>
      </c>
      <c r="H474">
        <f t="shared" ca="1" si="120"/>
        <v>4.1514042764902115E-2</v>
      </c>
      <c r="I474">
        <f t="shared" ca="1" si="121"/>
        <v>20</v>
      </c>
      <c r="J474">
        <f t="shared" ca="1" si="115"/>
        <v>1.2039874003767179</v>
      </c>
      <c r="N474">
        <f t="shared" ca="1" si="111"/>
        <v>1.4137880322783403</v>
      </c>
      <c r="O474">
        <f t="shared" ca="1" si="112"/>
        <v>18.58621196772166</v>
      </c>
      <c r="P474">
        <f t="shared" ca="1" si="113"/>
        <v>23.58621196772166</v>
      </c>
      <c r="Q474">
        <f t="shared" ca="1" si="116"/>
        <v>13.58621196772166</v>
      </c>
      <c r="R474">
        <f t="shared" ca="1" si="114"/>
        <v>11.59951114654541</v>
      </c>
      <c r="S474">
        <f t="shared" ca="1" si="117"/>
        <v>1.2057137255197286</v>
      </c>
      <c r="T474">
        <f t="shared" ca="1" si="118"/>
        <v>93.772893770846906</v>
      </c>
    </row>
    <row r="475" spans="1:20">
      <c r="A475" s="81">
        <f t="shared" ca="1" si="110"/>
        <v>39161.666666666664</v>
      </c>
      <c r="B475">
        <f t="shared" ca="1" si="121"/>
        <v>8.0854701995849609</v>
      </c>
      <c r="C475">
        <f t="shared" ca="1" si="121"/>
        <v>2.5641026496887207</v>
      </c>
      <c r="D475">
        <f t="shared" ca="1" si="121"/>
        <v>27.594627380371094</v>
      </c>
      <c r="E475">
        <f t="shared" ca="1" si="121"/>
        <v>5.128205195069313E-2</v>
      </c>
      <c r="F475">
        <f t="shared" ca="1" si="121"/>
        <v>7.6649570465087891</v>
      </c>
      <c r="G475">
        <f t="shared" ca="1" si="121"/>
        <v>0.76434677839279175</v>
      </c>
      <c r="H475">
        <f t="shared" ca="1" si="120"/>
        <v>4.5177046209573746E-2</v>
      </c>
      <c r="I475">
        <f t="shared" ca="1" si="121"/>
        <v>24</v>
      </c>
      <c r="J475">
        <f t="shared" ca="1" si="115"/>
        <v>1.4408245340149342</v>
      </c>
      <c r="N475">
        <f t="shared" ca="1" si="111"/>
        <v>2.5446713887095633</v>
      </c>
      <c r="O475">
        <f t="shared" ca="1" si="112"/>
        <v>21.455328611290437</v>
      </c>
      <c r="P475">
        <f t="shared" ca="1" si="113"/>
        <v>26.455328611290437</v>
      </c>
      <c r="Q475">
        <f t="shared" ca="1" si="116"/>
        <v>16.455328611290437</v>
      </c>
      <c r="R475">
        <f t="shared" ca="1" si="114"/>
        <v>-10.866910934448242</v>
      </c>
      <c r="S475">
        <f t="shared" ca="1" si="117"/>
        <v>1.2283726071983829</v>
      </c>
      <c r="T475">
        <f t="shared" ca="1" si="118"/>
        <v>94.08945684253834</v>
      </c>
    </row>
    <row r="476" spans="1:20">
      <c r="A476" s="81">
        <f t="shared" ca="1" si="110"/>
        <v>39161.833333333336</v>
      </c>
      <c r="B476">
        <f t="shared" ca="1" si="121"/>
        <v>8.0991449356079102</v>
      </c>
      <c r="C476">
        <f t="shared" ca="1" si="121"/>
        <v>2.1978023052215576</v>
      </c>
      <c r="D476">
        <f t="shared" ca="1" si="121"/>
        <v>16.727716445922852</v>
      </c>
      <c r="E476">
        <f t="shared" ca="1" si="121"/>
        <v>5.128205195069313E-2</v>
      </c>
      <c r="F476">
        <f t="shared" ca="1" si="121"/>
        <v>7.7880339622497559</v>
      </c>
      <c r="G476">
        <f t="shared" ca="1" si="121"/>
        <v>0.69597071409225464</v>
      </c>
      <c r="H476">
        <f t="shared" ca="1" si="120"/>
        <v>4.2735043913125992E-2</v>
      </c>
      <c r="I476">
        <f t="shared" ca="1" si="121"/>
        <v>24</v>
      </c>
      <c r="J476">
        <f t="shared" ca="1" si="115"/>
        <v>1.2234366580798957</v>
      </c>
      <c r="N476">
        <f t="shared" ca="1" si="111"/>
        <v>5.1781738440637213</v>
      </c>
      <c r="O476">
        <f t="shared" ca="1" si="112"/>
        <v>18.821826155936279</v>
      </c>
      <c r="P476">
        <f t="shared" ca="1" si="113"/>
        <v>23.821826155936279</v>
      </c>
      <c r="Q476">
        <f t="shared" ca="1" si="116"/>
        <v>13.821826155936279</v>
      </c>
      <c r="R476">
        <f t="shared" ca="1" si="114"/>
        <v>-2.9304027557373047</v>
      </c>
      <c r="S476">
        <f t="shared" ca="1" si="117"/>
        <v>1.2118068106580364</v>
      </c>
      <c r="T476">
        <f t="shared" ca="1" si="118"/>
        <v>93.859649113416395</v>
      </c>
    </row>
    <row r="477" spans="1:20">
      <c r="A477" s="81">
        <f t="shared" ca="1" si="110"/>
        <v>39162</v>
      </c>
      <c r="B477">
        <f t="shared" ca="1" si="121"/>
        <v>8.0991449356079102</v>
      </c>
      <c r="C477">
        <f t="shared" ca="1" si="121"/>
        <v>1.2210012674331665</v>
      </c>
      <c r="D477">
        <f t="shared" ca="1" si="121"/>
        <v>13.797313690185547</v>
      </c>
      <c r="E477">
        <f t="shared" ca="1" si="121"/>
        <v>2.6862027123570442E-2</v>
      </c>
      <c r="F477">
        <f t="shared" ca="1" si="121"/>
        <v>7.7196578979492188</v>
      </c>
      <c r="G477">
        <f t="shared" ca="1" si="121"/>
        <v>0.60317462682723999</v>
      </c>
      <c r="H477">
        <f t="shared" ca="1" si="120"/>
        <v>4.3956045061349869E-2</v>
      </c>
      <c r="I477">
        <f t="shared" ca="1" si="121"/>
        <v>21</v>
      </c>
      <c r="J477">
        <f t="shared" ca="1" si="115"/>
        <v>1.1397945383509529</v>
      </c>
      <c r="N477">
        <f t="shared" ca="1" si="111"/>
        <v>3.1914397712905966</v>
      </c>
      <c r="O477">
        <f t="shared" ca="1" si="112"/>
        <v>17.808560228709403</v>
      </c>
      <c r="P477">
        <f t="shared" ca="1" si="113"/>
        <v>22.808560228709403</v>
      </c>
      <c r="Q477">
        <f t="shared" ca="1" si="116"/>
        <v>12.808560228709403</v>
      </c>
      <c r="R477">
        <f t="shared" ca="1" si="114"/>
        <v>-0.48840045928955078</v>
      </c>
      <c r="S477">
        <f t="shared" ca="1" si="117"/>
        <v>1.1374244542659588</v>
      </c>
      <c r="T477">
        <f t="shared" ca="1" si="118"/>
        <v>92.712550709806351</v>
      </c>
    </row>
    <row r="478" spans="1:20">
      <c r="A478" s="81">
        <f t="shared" ca="1" si="110"/>
        <v>39162.166666666664</v>
      </c>
      <c r="B478">
        <f t="shared" ca="1" si="121"/>
        <v>8.0991449356079102</v>
      </c>
      <c r="C478">
        <f t="shared" ca="1" si="121"/>
        <v>0.61050063371658325</v>
      </c>
      <c r="D478">
        <f t="shared" ca="1" si="121"/>
        <v>13.308913230895996</v>
      </c>
      <c r="E478">
        <f t="shared" ca="1" si="121"/>
        <v>2.1978022530674934E-2</v>
      </c>
      <c r="F478">
        <f t="shared" ca="1" si="121"/>
        <v>7.7538461685180664</v>
      </c>
      <c r="G478">
        <f t="shared" ca="1" si="121"/>
        <v>0.62271064519882202</v>
      </c>
      <c r="H478">
        <f t="shared" ca="1" si="120"/>
        <v>4.0293041616678238E-2</v>
      </c>
      <c r="I478">
        <f t="shared" ca="1" si="121"/>
        <v>21</v>
      </c>
      <c r="J478">
        <f t="shared" ca="1" si="115"/>
        <v>1.1241425936343559</v>
      </c>
      <c r="N478">
        <f t="shared" ca="1" si="111"/>
        <v>3.3810521618847389</v>
      </c>
      <c r="O478">
        <f t="shared" ca="1" si="112"/>
        <v>17.618947838115261</v>
      </c>
      <c r="P478">
        <f t="shared" ca="1" si="113"/>
        <v>22.618947838115261</v>
      </c>
      <c r="Q478">
        <f t="shared" ca="1" si="116"/>
        <v>12.618947838115261</v>
      </c>
      <c r="R478">
        <f t="shared" ca="1" si="114"/>
        <v>2.6862030029296875</v>
      </c>
      <c r="S478">
        <f t="shared" ca="1" si="117"/>
        <v>1.1890562376372018</v>
      </c>
      <c r="T478">
        <f t="shared" ca="1" si="118"/>
        <v>93.529411785820159</v>
      </c>
    </row>
    <row r="479" spans="1:20">
      <c r="A479" s="81">
        <f t="shared" ca="1" si="110"/>
        <v>39162.333333333336</v>
      </c>
      <c r="B479">
        <f t="shared" ca="1" si="121"/>
        <v>8.0752134323120117</v>
      </c>
      <c r="C479">
        <f t="shared" ca="1" si="121"/>
        <v>7.3260076344013214E-2</v>
      </c>
      <c r="D479">
        <f t="shared" ca="1" si="121"/>
        <v>15.995116233825684</v>
      </c>
      <c r="E479">
        <f t="shared" ca="1" si="121"/>
        <v>-5.128205195069313E-2</v>
      </c>
      <c r="F479">
        <f t="shared" ca="1" si="121"/>
        <v>8.020512580871582</v>
      </c>
      <c r="G479">
        <f t="shared" ca="1" si="121"/>
        <v>0.28083029389381409</v>
      </c>
      <c r="H479">
        <f t="shared" ca="1" si="121"/>
        <v>4.0293041616678238E-2</v>
      </c>
      <c r="I479">
        <f t="shared" ca="1" si="121"/>
        <v>21</v>
      </c>
      <c r="J479">
        <f t="shared" ca="1" si="115"/>
        <v>1.2039874003767179</v>
      </c>
      <c r="N479">
        <f t="shared" ca="1" si="111"/>
        <v>2.4137880322783403</v>
      </c>
      <c r="O479">
        <f t="shared" ca="1" si="112"/>
        <v>18.58621196772166</v>
      </c>
      <c r="P479">
        <f t="shared" ca="1" si="113"/>
        <v>23.58621196772166</v>
      </c>
      <c r="Q479">
        <f t="shared" ca="1" si="116"/>
        <v>13.58621196772166</v>
      </c>
      <c r="R479">
        <f t="shared" ca="1" si="114"/>
        <v>9.768010139465332</v>
      </c>
      <c r="S479">
        <f t="shared" ca="1" si="117"/>
        <v>0.84321390207531677</v>
      </c>
      <c r="T479">
        <f t="shared" ca="1" si="118"/>
        <v>85.652174109138812</v>
      </c>
    </row>
    <row r="480" spans="1:20">
      <c r="A480" s="81">
        <f t="shared" ca="1" si="110"/>
        <v>39162.5</v>
      </c>
      <c r="B480">
        <f t="shared" ca="1" si="121"/>
        <v>8.1025638580322266</v>
      </c>
      <c r="C480">
        <f t="shared" ca="1" si="121"/>
        <v>7.3260076344013214E-2</v>
      </c>
      <c r="D480">
        <f t="shared" ca="1" si="121"/>
        <v>25.763126373291016</v>
      </c>
      <c r="E480">
        <f t="shared" ca="1" si="121"/>
        <v>5.6166056543588638E-2</v>
      </c>
      <c r="F480">
        <f t="shared" ca="1" si="121"/>
        <v>8.105982780456543</v>
      </c>
      <c r="G480">
        <f t="shared" ca="1" si="121"/>
        <v>0.42979243397712708</v>
      </c>
      <c r="H480">
        <f t="shared" ca="1" si="121"/>
        <v>4.1514042764902115E-2</v>
      </c>
      <c r="I480">
        <f t="shared" ca="1" si="121"/>
        <v>24</v>
      </c>
      <c r="J480">
        <f t="shared" ca="1" si="115"/>
        <v>1.4109985638229594</v>
      </c>
      <c r="N480">
        <f t="shared" ca="1" si="111"/>
        <v>2.9059922093672768</v>
      </c>
      <c r="O480">
        <f t="shared" ca="1" si="112"/>
        <v>21.094007790632723</v>
      </c>
      <c r="P480">
        <f t="shared" ca="1" si="113"/>
        <v>26.094007790632723</v>
      </c>
      <c r="Q480">
        <f t="shared" ca="1" si="116"/>
        <v>16.094007790632723</v>
      </c>
      <c r="R480">
        <f t="shared" ca="1" si="114"/>
        <v>-7.8144092559814453</v>
      </c>
      <c r="S480">
        <f t="shared" ca="1" si="117"/>
        <v>1.0150637375786702</v>
      </c>
      <c r="T480">
        <f t="shared" ca="1" si="118"/>
        <v>90.340908893917046</v>
      </c>
    </row>
    <row r="481" spans="1:20">
      <c r="A481" s="81">
        <f t="shared" ca="1" si="110"/>
        <v>39162.666666666664</v>
      </c>
      <c r="B481">
        <f t="shared" ca="1" si="121"/>
        <v>8.0854701995849609</v>
      </c>
      <c r="C481">
        <f t="shared" ca="1" si="121"/>
        <v>2.7838828563690186</v>
      </c>
      <c r="D481">
        <f t="shared" ca="1" si="121"/>
        <v>17.94871711730957</v>
      </c>
      <c r="E481">
        <f t="shared" ca="1" si="121"/>
        <v>4.6398047357797623E-2</v>
      </c>
      <c r="F481">
        <f t="shared" ca="1" si="121"/>
        <v>7.5487179756164551</v>
      </c>
      <c r="G481">
        <f t="shared" ca="1" si="121"/>
        <v>0.86691087484359741</v>
      </c>
      <c r="H481">
        <f t="shared" ca="1" si="121"/>
        <v>4.6398047357797623E-2</v>
      </c>
      <c r="I481">
        <f t="shared" ca="1" si="121"/>
        <v>22</v>
      </c>
      <c r="J481">
        <f t="shared" ca="1" si="115"/>
        <v>1.2540334128706618</v>
      </c>
      <c r="N481">
        <f t="shared" ca="1" si="111"/>
        <v>2.8075155057328836</v>
      </c>
      <c r="O481">
        <f t="shared" ca="1" si="112"/>
        <v>19.192484494267116</v>
      </c>
      <c r="P481">
        <f t="shared" ca="1" si="113"/>
        <v>24.192484494267116</v>
      </c>
      <c r="Q481">
        <f t="shared" ca="1" si="116"/>
        <v>14.192484494267116</v>
      </c>
      <c r="R481">
        <f t="shared" ca="1" si="114"/>
        <v>-0.61050033569335938</v>
      </c>
      <c r="S481">
        <f t="shared" ca="1" si="117"/>
        <v>1.2714747470928554</v>
      </c>
      <c r="T481">
        <f t="shared" ca="1" si="118"/>
        <v>94.647887262209224</v>
      </c>
    </row>
    <row r="482" spans="1:20">
      <c r="A482" s="81">
        <f t="shared" ca="1" si="110"/>
        <v>39162.833333333336</v>
      </c>
      <c r="B482">
        <f t="shared" ca="1" si="121"/>
        <v>8.105982780456543</v>
      </c>
      <c r="C482">
        <f t="shared" ca="1" si="121"/>
        <v>2.4175825119018555</v>
      </c>
      <c r="D482">
        <f t="shared" ca="1" si="121"/>
        <v>17.338216781616211</v>
      </c>
      <c r="E482">
        <f t="shared" ca="1" si="121"/>
        <v>1.7094017937779427E-2</v>
      </c>
      <c r="F482">
        <f t="shared" ca="1" si="121"/>
        <v>7.856410026550293</v>
      </c>
      <c r="G482">
        <f t="shared" ca="1" si="121"/>
        <v>0.74236875772476196</v>
      </c>
      <c r="H482">
        <f t="shared" ca="1" si="121"/>
        <v>4.1514042764902115E-2</v>
      </c>
      <c r="I482">
        <f t="shared" ca="1" si="121"/>
        <v>22</v>
      </c>
      <c r="J482">
        <f t="shared" ca="1" si="115"/>
        <v>1.2390044286806741</v>
      </c>
      <c r="N482">
        <f t="shared" ca="1" si="111"/>
        <v>2.989581164158281</v>
      </c>
      <c r="O482">
        <f t="shared" ca="1" si="112"/>
        <v>19.010418835841719</v>
      </c>
      <c r="P482">
        <f t="shared" ca="1" si="113"/>
        <v>24.010418835841719</v>
      </c>
      <c r="Q482">
        <f t="shared" ca="1" si="116"/>
        <v>14.010418835841719</v>
      </c>
      <c r="R482">
        <f t="shared" ca="1" si="114"/>
        <v>4.8840045928955078</v>
      </c>
      <c r="S482">
        <f t="shared" ca="1" si="117"/>
        <v>1.252424658128195</v>
      </c>
      <c r="T482">
        <f t="shared" ca="1" si="118"/>
        <v>94.407894684019865</v>
      </c>
    </row>
    <row r="483" spans="1:20">
      <c r="A483" s="81">
        <f t="shared" ca="1" si="110"/>
        <v>39163</v>
      </c>
      <c r="B483">
        <f t="shared" ref="B483:I498" ca="1" si="122">INDIRECT(ADDRESS((ROW()-ROW($A$3))/6+rowoffset,B$1+MOD(ROW()-ROW($A$3),6),,,2007))</f>
        <v>8.0888891220092773</v>
      </c>
      <c r="C483">
        <f t="shared" ca="1" si="122"/>
        <v>1.9047619104385376</v>
      </c>
      <c r="D483">
        <f t="shared" ca="1" si="122"/>
        <v>22.222221374511719</v>
      </c>
      <c r="E483">
        <f t="shared" ca="1" si="122"/>
        <v>5.128205195069313E-2</v>
      </c>
      <c r="F483">
        <f t="shared" ca="1" si="122"/>
        <v>7.6102561950683594</v>
      </c>
      <c r="G483">
        <f t="shared" ca="1" si="122"/>
        <v>1.1550672054290771</v>
      </c>
      <c r="H483">
        <f t="shared" ca="1" si="121"/>
        <v>4.2735043913125992E-2</v>
      </c>
      <c r="I483">
        <f t="shared" ca="1" si="122"/>
        <v>24</v>
      </c>
      <c r="J483">
        <f t="shared" ca="1" si="115"/>
        <v>1.3467874696576363</v>
      </c>
      <c r="N483">
        <f t="shared" ca="1" si="111"/>
        <v>3.6838648180305462</v>
      </c>
      <c r="O483">
        <f t="shared" ca="1" si="112"/>
        <v>20.316135181969454</v>
      </c>
      <c r="P483">
        <f t="shared" ca="1" si="113"/>
        <v>25.316135181969454</v>
      </c>
      <c r="Q483">
        <f t="shared" ca="1" si="116"/>
        <v>15.316135181969454</v>
      </c>
      <c r="R483">
        <f t="shared" ca="1" si="114"/>
        <v>-2.8083019256591797</v>
      </c>
      <c r="S483">
        <f t="shared" ca="1" si="117"/>
        <v>1.4318230990148697</v>
      </c>
      <c r="T483">
        <f t="shared" ca="1" si="118"/>
        <v>96.300211475811821</v>
      </c>
    </row>
    <row r="484" spans="1:20">
      <c r="A484" s="81">
        <f t="shared" ca="1" si="110"/>
        <v>39163.166666666664</v>
      </c>
      <c r="B484">
        <f t="shared" ca="1" si="122"/>
        <v>8.0786323547363281</v>
      </c>
      <c r="C484">
        <f t="shared" ca="1" si="122"/>
        <v>1.7826617956161499</v>
      </c>
      <c r="D484">
        <f t="shared" ca="1" si="122"/>
        <v>19.413919448852539</v>
      </c>
      <c r="E484">
        <f t="shared" ca="1" si="122"/>
        <v>3.6630038172006607E-2</v>
      </c>
      <c r="F484">
        <f t="shared" ca="1" si="122"/>
        <v>7.5179486274719238</v>
      </c>
      <c r="G484">
        <f t="shared" ca="1" si="122"/>
        <v>1.0134310722351074</v>
      </c>
      <c r="H484">
        <f t="shared" ca="1" si="121"/>
        <v>4.1514042764902115E-2</v>
      </c>
      <c r="I484">
        <f t="shared" ca="1" si="122"/>
        <v>24</v>
      </c>
      <c r="J484">
        <f t="shared" ca="1" si="115"/>
        <v>1.2881132233414962</v>
      </c>
      <c r="N484">
        <f t="shared" ca="1" si="111"/>
        <v>4.3946623778069878</v>
      </c>
      <c r="O484">
        <f t="shared" ca="1" si="112"/>
        <v>19.605337622193012</v>
      </c>
      <c r="P484">
        <f t="shared" ca="1" si="113"/>
        <v>24.605337622193012</v>
      </c>
      <c r="Q484">
        <f t="shared" ca="1" si="116"/>
        <v>14.605337622193012</v>
      </c>
      <c r="R484">
        <f t="shared" ca="1" si="114"/>
        <v>-0.61050033569335938</v>
      </c>
      <c r="S484">
        <f t="shared" ca="1" si="117"/>
        <v>1.3875991874479148</v>
      </c>
      <c r="T484">
        <f t="shared" ca="1" si="118"/>
        <v>95.903614572094824</v>
      </c>
    </row>
    <row r="485" spans="1:20">
      <c r="A485" s="81">
        <f t="shared" ca="1" si="110"/>
        <v>39163.333333333336</v>
      </c>
      <c r="B485">
        <f t="shared" ca="1" si="122"/>
        <v>8.0581197738647461</v>
      </c>
      <c r="C485">
        <f t="shared" ca="1" si="122"/>
        <v>1.7826617956161499</v>
      </c>
      <c r="D485">
        <f t="shared" ca="1" si="122"/>
        <v>18.80341911315918</v>
      </c>
      <c r="E485">
        <f t="shared" ca="1" si="122"/>
        <v>3.1746033579111099E-2</v>
      </c>
      <c r="F485">
        <f t="shared" ca="1" si="122"/>
        <v>7.3606839179992676</v>
      </c>
      <c r="G485">
        <f t="shared" ca="1" si="122"/>
        <v>1.1892552375793457</v>
      </c>
      <c r="H485">
        <f t="shared" ca="1" si="121"/>
        <v>4.0293041616678238E-2</v>
      </c>
      <c r="I485">
        <f t="shared" ca="1" si="122"/>
        <v>24</v>
      </c>
      <c r="J485">
        <f t="shared" ca="1" si="115"/>
        <v>1.2742368262299848</v>
      </c>
      <c r="N485">
        <f t="shared" ca="1" si="111"/>
        <v>4.5627652478840446</v>
      </c>
      <c r="O485">
        <f t="shared" ca="1" si="112"/>
        <v>19.437234752115955</v>
      </c>
      <c r="P485">
        <f t="shared" ca="1" si="113"/>
        <v>24.437234752115955</v>
      </c>
      <c r="Q485">
        <f t="shared" ca="1" si="116"/>
        <v>14.437234752115955</v>
      </c>
      <c r="R485">
        <f t="shared" ca="1" si="114"/>
        <v>33.577531814575195</v>
      </c>
      <c r="S485">
        <f t="shared" ca="1" si="117"/>
        <v>1.4700450203811373</v>
      </c>
      <c r="T485">
        <f t="shared" ca="1" si="118"/>
        <v>96.611909677295841</v>
      </c>
    </row>
    <row r="486" spans="1:20">
      <c r="A486" s="81">
        <f t="shared" ca="1" si="110"/>
        <v>39163.5</v>
      </c>
      <c r="B486">
        <f t="shared" ca="1" si="122"/>
        <v>8.0307693481445312</v>
      </c>
      <c r="C486">
        <f t="shared" ca="1" si="122"/>
        <v>2.5152626037597656</v>
      </c>
      <c r="D486">
        <f t="shared" ca="1" si="122"/>
        <v>52.380950927734375</v>
      </c>
      <c r="E486">
        <f t="shared" ca="1" si="122"/>
        <v>3.1746033579111099E-2</v>
      </c>
      <c r="F486">
        <f t="shared" ca="1" si="122"/>
        <v>7.75042724609375</v>
      </c>
      <c r="G486">
        <f t="shared" ca="1" si="122"/>
        <v>1.2478632926940918</v>
      </c>
      <c r="H486">
        <f t="shared" ca="1" si="121"/>
        <v>4.1514042764902115E-2</v>
      </c>
      <c r="I486">
        <f t="shared" ca="1" si="122"/>
        <v>24</v>
      </c>
      <c r="J486">
        <f t="shared" ca="1" si="115"/>
        <v>1.7191733783755641</v>
      </c>
      <c r="N486">
        <f t="shared" ca="1" si="111"/>
        <v>-0.82733066943539768</v>
      </c>
      <c r="O486">
        <f t="shared" ca="1" si="112"/>
        <v>24.827330669435398</v>
      </c>
      <c r="P486">
        <f t="shared" ca="1" si="113"/>
        <v>29.827330669435398</v>
      </c>
      <c r="Q486">
        <f t="shared" ca="1" si="116"/>
        <v>19.827330669435398</v>
      </c>
      <c r="R486">
        <f t="shared" ca="1" si="114"/>
        <v>81.684982299804687</v>
      </c>
      <c r="S486">
        <f t="shared" ca="1" si="117"/>
        <v>1.4779719812732024</v>
      </c>
      <c r="T486">
        <f t="shared" ca="1" si="118"/>
        <v>96.673189843153835</v>
      </c>
    </row>
    <row r="487" spans="1:20">
      <c r="A487" s="81">
        <f t="shared" ca="1" si="110"/>
        <v>39163.666666666664</v>
      </c>
      <c r="B487">
        <f t="shared" ca="1" si="122"/>
        <v>8.0341882705688477</v>
      </c>
      <c r="C487">
        <f t="shared" ca="1" si="122"/>
        <v>3.8339438438415527</v>
      </c>
      <c r="D487">
        <f t="shared" ca="1" si="122"/>
        <v>134.06593322753906</v>
      </c>
      <c r="E487">
        <f t="shared" ca="1" si="122"/>
        <v>3.1746033579111099E-2</v>
      </c>
      <c r="F487">
        <f t="shared" ca="1" si="122"/>
        <v>7.8153843879699707</v>
      </c>
      <c r="G487">
        <f t="shared" ca="1" si="122"/>
        <v>1.9731379747390747</v>
      </c>
      <c r="H487">
        <f t="shared" ca="1" si="121"/>
        <v>4.2735043913125992E-2</v>
      </c>
      <c r="I487">
        <f t="shared" ca="1" si="122"/>
        <v>28</v>
      </c>
      <c r="J487">
        <f t="shared" ca="1" si="115"/>
        <v>2.1273184356377497</v>
      </c>
      <c r="N487">
        <f t="shared" ca="1" si="111"/>
        <v>-1.7717232939892398</v>
      </c>
      <c r="O487">
        <f t="shared" ca="1" si="112"/>
        <v>29.77172329398924</v>
      </c>
      <c r="P487">
        <f t="shared" ca="1" si="113"/>
        <v>34.77172329398924</v>
      </c>
      <c r="Q487">
        <f t="shared" ca="1" si="116"/>
        <v>24.77172329398924</v>
      </c>
      <c r="R487">
        <f t="shared" ca="1" si="114"/>
        <v>-13.919410705566406</v>
      </c>
      <c r="S487">
        <f t="shared" ca="1" si="117"/>
        <v>1.6643733004684396</v>
      </c>
      <c r="T487">
        <f t="shared" ca="1" si="118"/>
        <v>97.834158357892974</v>
      </c>
    </row>
    <row r="488" spans="1:20">
      <c r="A488" s="81">
        <f t="shared" ca="1" si="110"/>
        <v>39163.833333333336</v>
      </c>
      <c r="B488">
        <f t="shared" ca="1" si="122"/>
        <v>7.9623932838439941</v>
      </c>
      <c r="C488">
        <f t="shared" ca="1" si="122"/>
        <v>6.2271060943603516</v>
      </c>
      <c r="D488">
        <f t="shared" ca="1" si="122"/>
        <v>120.14652252197266</v>
      </c>
      <c r="E488">
        <f t="shared" ca="1" si="122"/>
        <v>2.1978022530674934E-2</v>
      </c>
      <c r="F488">
        <f t="shared" ca="1" si="122"/>
        <v>7.2273502349853516</v>
      </c>
      <c r="G488">
        <f t="shared" ca="1" si="122"/>
        <v>1.7484737634658813</v>
      </c>
      <c r="H488">
        <f t="shared" ca="1" si="121"/>
        <v>4.2735043913125992E-2</v>
      </c>
      <c r="I488">
        <f t="shared" ca="1" si="122"/>
        <v>30</v>
      </c>
      <c r="J488">
        <f t="shared" ca="1" si="115"/>
        <v>2.079711205257488</v>
      </c>
      <c r="N488">
        <f t="shared" ca="1" si="111"/>
        <v>0.80500508867592657</v>
      </c>
      <c r="O488">
        <f t="shared" ca="1" si="112"/>
        <v>29.194994911324073</v>
      </c>
      <c r="P488">
        <f t="shared" ca="1" si="113"/>
        <v>34.194994911324073</v>
      </c>
      <c r="Q488">
        <f t="shared" ca="1" si="116"/>
        <v>24.194994911324073</v>
      </c>
      <c r="R488">
        <f t="shared" ca="1" si="114"/>
        <v>74.114768981933594</v>
      </c>
      <c r="S488">
        <f t="shared" ca="1" si="117"/>
        <v>1.6118749653731204</v>
      </c>
      <c r="T488">
        <f t="shared" ca="1" si="118"/>
        <v>97.555865875366905</v>
      </c>
    </row>
    <row r="489" spans="1:20">
      <c r="A489" s="81">
        <f t="shared" ca="1" si="110"/>
        <v>39164</v>
      </c>
      <c r="B489">
        <f t="shared" ca="1" si="122"/>
        <v>7.9487180709838867</v>
      </c>
      <c r="C489">
        <f t="shared" ca="1" si="122"/>
        <v>20.293041229248047</v>
      </c>
      <c r="D489">
        <f t="shared" ca="1" si="122"/>
        <v>194.26129150390625</v>
      </c>
      <c r="E489">
        <f t="shared" ca="1" si="122"/>
        <v>7.326007355004549E-3</v>
      </c>
      <c r="F489">
        <f t="shared" ca="1" si="122"/>
        <v>6.9641027450561523</v>
      </c>
      <c r="G489">
        <f t="shared" ca="1" si="122"/>
        <v>1.6800976991653442</v>
      </c>
      <c r="H489">
        <f t="shared" ca="1" si="122"/>
        <v>4.0293041616678238E-2</v>
      </c>
      <c r="I489">
        <f t="shared" ca="1" si="122"/>
        <v>30</v>
      </c>
      <c r="J489">
        <f t="shared" ca="1" si="115"/>
        <v>2.2883862717216905</v>
      </c>
      <c r="N489">
        <f t="shared" ca="1" si="111"/>
        <v>-1.7229477584685462</v>
      </c>
      <c r="O489">
        <f t="shared" ca="1" si="112"/>
        <v>31.722947758468546</v>
      </c>
      <c r="P489">
        <f t="shared" ca="1" si="113"/>
        <v>36.72294775846855</v>
      </c>
      <c r="Q489">
        <f t="shared" ca="1" si="116"/>
        <v>26.722947758468546</v>
      </c>
      <c r="R489">
        <f t="shared" ca="1" si="114"/>
        <v>-22.466415405273438</v>
      </c>
      <c r="S489">
        <f t="shared" ca="1" si="117"/>
        <v>1.6201044846837758</v>
      </c>
      <c r="T489">
        <f t="shared" ca="1" si="118"/>
        <v>97.601744134481265</v>
      </c>
    </row>
    <row r="490" spans="1:20">
      <c r="A490" s="81">
        <f t="shared" ca="1" si="110"/>
        <v>39164.166666666664</v>
      </c>
      <c r="B490">
        <f t="shared" ca="1" si="122"/>
        <v>7.8085470199584961</v>
      </c>
      <c r="C490">
        <f t="shared" ca="1" si="122"/>
        <v>2.3687424659729004</v>
      </c>
      <c r="D490">
        <f t="shared" ca="1" si="122"/>
        <v>171.79487609863281</v>
      </c>
      <c r="E490">
        <f t="shared" ca="1" si="122"/>
        <v>-1.2210012413561344E-2</v>
      </c>
      <c r="F490">
        <f t="shared" ca="1" si="122"/>
        <v>7.0837607383728027</v>
      </c>
      <c r="G490">
        <f t="shared" ca="1" si="122"/>
        <v>1.4896215200424194</v>
      </c>
      <c r="H490">
        <f t="shared" ca="1" si="122"/>
        <v>3.9072040468454361E-2</v>
      </c>
      <c r="I490">
        <f t="shared" ca="1" si="122"/>
        <v>30</v>
      </c>
      <c r="J490">
        <f t="shared" ca="1" si="115"/>
        <v>2.2350102065541608</v>
      </c>
      <c r="N490">
        <f t="shared" ca="1" si="111"/>
        <v>-1.0763339670083525</v>
      </c>
      <c r="O490">
        <f t="shared" ca="1" si="112"/>
        <v>31.076333967008352</v>
      </c>
      <c r="P490">
        <f t="shared" ca="1" si="113"/>
        <v>36.076333967008352</v>
      </c>
      <c r="Q490">
        <f t="shared" ca="1" si="116"/>
        <v>26.076333967008352</v>
      </c>
      <c r="R490">
        <f t="shared" ca="1" si="114"/>
        <v>10.622711181640625</v>
      </c>
      <c r="S490">
        <f t="shared" ca="1" si="117"/>
        <v>1.5812098457024999</v>
      </c>
      <c r="T490">
        <f t="shared" ca="1" si="118"/>
        <v>97.377049140150589</v>
      </c>
    </row>
    <row r="491" spans="1:20">
      <c r="A491" s="81">
        <f t="shared" ca="1" si="110"/>
        <v>39164.333333333336</v>
      </c>
      <c r="B491">
        <f t="shared" ca="1" si="122"/>
        <v>7.9623932838439941</v>
      </c>
      <c r="C491">
        <f t="shared" ca="1" si="122"/>
        <v>1.4652014970779419</v>
      </c>
      <c r="D491">
        <f t="shared" ca="1" si="122"/>
        <v>182.41758728027344</v>
      </c>
      <c r="E491">
        <f t="shared" ca="1" si="122"/>
        <v>2.4420025292783976E-3</v>
      </c>
      <c r="F491">
        <f t="shared" ca="1" si="122"/>
        <v>6.9572649002075195</v>
      </c>
      <c r="G491">
        <f t="shared" ca="1" si="122"/>
        <v>1.523809552192688</v>
      </c>
      <c r="H491">
        <f t="shared" ca="1" si="122"/>
        <v>4.1514042764902115E-2</v>
      </c>
      <c r="I491">
        <f t="shared" ca="1" si="122"/>
        <v>30</v>
      </c>
      <c r="J491">
        <f t="shared" ca="1" si="115"/>
        <v>2.2610667072959147</v>
      </c>
      <c r="N491">
        <f t="shared" ca="1" si="111"/>
        <v>-1.3919902950634295</v>
      </c>
      <c r="O491">
        <f t="shared" ca="1" si="112"/>
        <v>31.39199029506343</v>
      </c>
      <c r="P491">
        <f t="shared" ca="1" si="113"/>
        <v>36.39199029506343</v>
      </c>
      <c r="Q491">
        <f t="shared" ca="1" si="116"/>
        <v>26.39199029506343</v>
      </c>
      <c r="R491">
        <f t="shared" ca="1" si="114"/>
        <v>-86.080589294433594</v>
      </c>
      <c r="S491">
        <f t="shared" ca="1" si="117"/>
        <v>1.5647356633077776</v>
      </c>
      <c r="T491">
        <f t="shared" ca="1" si="118"/>
        <v>97.275640994298442</v>
      </c>
    </row>
    <row r="492" spans="1:20">
      <c r="A492" s="81">
        <f t="shared" ca="1" si="110"/>
        <v>39164.5</v>
      </c>
      <c r="B492">
        <f t="shared" ca="1" si="122"/>
        <v>7.9247860908508301</v>
      </c>
      <c r="C492">
        <f t="shared" ca="1" si="122"/>
        <v>1.3675214052200317</v>
      </c>
      <c r="D492">
        <f t="shared" ca="1" si="122"/>
        <v>96.336997985839844</v>
      </c>
      <c r="E492">
        <f t="shared" ca="1" si="122"/>
        <v>-2.4420025292783976E-3</v>
      </c>
      <c r="F492">
        <f t="shared" ca="1" si="122"/>
        <v>7.0495724678039551</v>
      </c>
      <c r="G492">
        <f t="shared" ca="1" si="122"/>
        <v>1.1794872283935547</v>
      </c>
      <c r="H492">
        <f t="shared" ca="1" si="122"/>
        <v>3.9072040468454361E-2</v>
      </c>
      <c r="I492">
        <f t="shared" ca="1" si="122"/>
        <v>27</v>
      </c>
      <c r="J492">
        <f t="shared" ca="1" si="115"/>
        <v>1.9837931088821132</v>
      </c>
      <c r="N492">
        <f t="shared" ca="1" si="111"/>
        <v>-1.0330140914142731</v>
      </c>
      <c r="O492">
        <f t="shared" ca="1" si="112"/>
        <v>28.033014091414273</v>
      </c>
      <c r="P492">
        <f t="shared" ca="1" si="113"/>
        <v>33.033014091414273</v>
      </c>
      <c r="Q492">
        <f t="shared" ca="1" si="116"/>
        <v>23.033014091414273</v>
      </c>
      <c r="R492">
        <f t="shared" ca="1" si="114"/>
        <v>-30.647132873535156</v>
      </c>
      <c r="S492">
        <f t="shared" ca="1" si="117"/>
        <v>1.4798271505817482</v>
      </c>
      <c r="T492">
        <f t="shared" ca="1" si="118"/>
        <v>96.687370619377546</v>
      </c>
    </row>
    <row r="493" spans="1:20">
      <c r="A493" s="81">
        <f t="shared" ca="1" si="110"/>
        <v>39164.666666666664</v>
      </c>
      <c r="B493">
        <f t="shared" ref="B493:I508" ca="1" si="123">INDIRECT(ADDRESS((ROW()-ROW($A$3))/6+rowoffset,B$1+MOD(ROW()-ROW($A$3),6),,,2007))</f>
        <v>7.9179487228393555</v>
      </c>
      <c r="C493">
        <f t="shared" ca="1" si="123"/>
        <v>2.2710623741149902</v>
      </c>
      <c r="D493">
        <f t="shared" ca="1" si="123"/>
        <v>65.689865112304687</v>
      </c>
      <c r="E493">
        <f t="shared" ca="1" si="123"/>
        <v>-4.1514042764902115E-2</v>
      </c>
      <c r="F493">
        <f t="shared" ca="1" si="123"/>
        <v>7.1692309379577637</v>
      </c>
      <c r="G493">
        <f t="shared" ca="1" si="123"/>
        <v>1.1355311870574951</v>
      </c>
      <c r="H493">
        <f t="shared" ca="1" si="122"/>
        <v>4.3956045061349869E-2</v>
      </c>
      <c r="I493">
        <f t="shared" ca="1" si="123"/>
        <v>23</v>
      </c>
      <c r="J493">
        <f t="shared" ca="1" si="115"/>
        <v>1.8174983700875498</v>
      </c>
      <c r="N493">
        <f t="shared" ca="1" si="111"/>
        <v>-3.0184693471672226</v>
      </c>
      <c r="O493">
        <f t="shared" ca="1" si="112"/>
        <v>26.018469347167223</v>
      </c>
      <c r="P493">
        <f t="shared" ca="1" si="113"/>
        <v>31.018469347167223</v>
      </c>
      <c r="Q493">
        <f t="shared" ca="1" si="116"/>
        <v>21.018469347167223</v>
      </c>
      <c r="R493">
        <f t="shared" ca="1" si="114"/>
        <v>-17.582416534423828</v>
      </c>
      <c r="S493">
        <f t="shared" ca="1" si="117"/>
        <v>1.4121804565727418</v>
      </c>
      <c r="T493">
        <f t="shared" ca="1" si="118"/>
        <v>96.129032336377023</v>
      </c>
    </row>
    <row r="494" spans="1:20">
      <c r="A494" s="81">
        <f t="shared" ca="1" si="110"/>
        <v>39164.833333333336</v>
      </c>
      <c r="B494">
        <f t="shared" ca="1" si="123"/>
        <v>7.9316239356994629</v>
      </c>
      <c r="C494">
        <f t="shared" ca="1" si="123"/>
        <v>3.0036630630493164</v>
      </c>
      <c r="D494">
        <f t="shared" ca="1" si="123"/>
        <v>48.107448577880859</v>
      </c>
      <c r="E494">
        <f t="shared" ca="1" si="123"/>
        <v>-2.6862027123570442E-2</v>
      </c>
      <c r="F494">
        <f t="shared" ca="1" si="123"/>
        <v>7.5760684013366699</v>
      </c>
      <c r="G494">
        <f t="shared" ca="1" si="123"/>
        <v>0.93528693914413452</v>
      </c>
      <c r="H494">
        <f t="shared" ca="1" si="122"/>
        <v>4.1514042764902115E-2</v>
      </c>
      <c r="I494">
        <f t="shared" ca="1" si="123"/>
        <v>23</v>
      </c>
      <c r="J494">
        <f t="shared" ca="1" si="115"/>
        <v>1.6822123243120313</v>
      </c>
      <c r="N494">
        <f t="shared" ca="1" si="111"/>
        <v>-1.3795732854961109</v>
      </c>
      <c r="O494">
        <f t="shared" ca="1" si="112"/>
        <v>24.379573285496111</v>
      </c>
      <c r="P494">
        <f t="shared" ca="1" si="113"/>
        <v>29.379573285496111</v>
      </c>
      <c r="Q494">
        <f t="shared" ca="1" si="116"/>
        <v>19.379573285496111</v>
      </c>
      <c r="R494">
        <f t="shared" ca="1" si="114"/>
        <v>-8.5470085144042969</v>
      </c>
      <c r="S494">
        <f t="shared" ca="1" si="117"/>
        <v>1.3527498412956771</v>
      </c>
      <c r="T494">
        <f t="shared" ca="1" si="118"/>
        <v>95.561357586914355</v>
      </c>
    </row>
    <row r="495" spans="1:20">
      <c r="A495" s="81">
        <f t="shared" ca="1" si="110"/>
        <v>39165</v>
      </c>
      <c r="B495">
        <f t="shared" ca="1" si="123"/>
        <v>7.9350428581237793</v>
      </c>
      <c r="C495">
        <f t="shared" ca="1" si="123"/>
        <v>2.8815629482269287</v>
      </c>
      <c r="D495">
        <f t="shared" ca="1" si="123"/>
        <v>39.560440063476563</v>
      </c>
      <c r="E495">
        <f t="shared" ca="1" si="123"/>
        <v>-2.6862027123570442E-2</v>
      </c>
      <c r="F495">
        <f t="shared" ca="1" si="123"/>
        <v>7.4632477760314941</v>
      </c>
      <c r="G495">
        <f t="shared" ca="1" si="123"/>
        <v>0.81562882661819458</v>
      </c>
      <c r="H495">
        <f t="shared" ca="1" si="122"/>
        <v>4.1514042764902115E-2</v>
      </c>
      <c r="I495">
        <f t="shared" ca="1" si="123"/>
        <v>23</v>
      </c>
      <c r="J495">
        <f t="shared" ca="1" si="115"/>
        <v>1.5972611139685335</v>
      </c>
      <c r="N495">
        <f t="shared" ca="1" si="111"/>
        <v>-0.3504486387666752</v>
      </c>
      <c r="O495">
        <f t="shared" ca="1" si="112"/>
        <v>23.350448638766675</v>
      </c>
      <c r="P495">
        <f t="shared" ca="1" si="113"/>
        <v>28.350448638766675</v>
      </c>
      <c r="Q495">
        <f t="shared" ca="1" si="116"/>
        <v>18.350448638766675</v>
      </c>
      <c r="R495">
        <f t="shared" ca="1" si="114"/>
        <v>0</v>
      </c>
      <c r="S495">
        <f t="shared" ca="1" si="117"/>
        <v>1.2932975381990219</v>
      </c>
      <c r="T495">
        <f t="shared" ca="1" si="118"/>
        <v>94.910179555934775</v>
      </c>
    </row>
    <row r="496" spans="1:20">
      <c r="A496" s="81">
        <f t="shared" ca="1" si="110"/>
        <v>39165.166666666664</v>
      </c>
      <c r="B496">
        <f t="shared" ca="1" si="123"/>
        <v>7.9487180709838867</v>
      </c>
      <c r="C496">
        <f t="shared" ca="1" si="123"/>
        <v>2.5885226726531982</v>
      </c>
      <c r="D496">
        <f t="shared" ca="1" si="123"/>
        <v>39.560440063476563</v>
      </c>
      <c r="E496">
        <f t="shared" ca="1" si="123"/>
        <v>-4.1514042764902115E-2</v>
      </c>
      <c r="F496">
        <f t="shared" ca="1" si="123"/>
        <v>7.7367520332336426</v>
      </c>
      <c r="G496">
        <f t="shared" ca="1" si="123"/>
        <v>0.77411478757858276</v>
      </c>
      <c r="H496">
        <f t="shared" ca="1" si="122"/>
        <v>4.3956045061349869E-2</v>
      </c>
      <c r="I496">
        <f t="shared" ca="1" si="123"/>
        <v>23</v>
      </c>
      <c r="J496">
        <f t="shared" ca="1" si="115"/>
        <v>1.5972611139685335</v>
      </c>
      <c r="N496">
        <f t="shared" ca="1" si="111"/>
        <v>-0.3504486387666752</v>
      </c>
      <c r="O496">
        <f t="shared" ca="1" si="112"/>
        <v>23.350448638766675</v>
      </c>
      <c r="P496">
        <f t="shared" ca="1" si="113"/>
        <v>28.350448638766675</v>
      </c>
      <c r="Q496">
        <f t="shared" ca="1" si="116"/>
        <v>18.350448638766675</v>
      </c>
      <c r="R496">
        <f t="shared" ca="1" si="114"/>
        <v>-4.7619056701660156</v>
      </c>
      <c r="S496">
        <f t="shared" ca="1" si="117"/>
        <v>1.2457867537472791</v>
      </c>
      <c r="T496">
        <f t="shared" ca="1" si="118"/>
        <v>94.321766517489792</v>
      </c>
    </row>
    <row r="497" spans="1:20">
      <c r="A497" s="81">
        <f t="shared" ca="1" si="110"/>
        <v>39165.333333333336</v>
      </c>
      <c r="B497">
        <f t="shared" ca="1" si="123"/>
        <v>7.9487180709838867</v>
      </c>
      <c r="C497">
        <f t="shared" ca="1" si="123"/>
        <v>1.7094017267227173</v>
      </c>
      <c r="D497">
        <f t="shared" ca="1" si="123"/>
        <v>34.798534393310547</v>
      </c>
      <c r="E497">
        <f t="shared" ca="1" si="123"/>
        <v>-7.326007355004549E-3</v>
      </c>
      <c r="F497">
        <f t="shared" ca="1" si="123"/>
        <v>7.5350427627563477</v>
      </c>
      <c r="G497">
        <f t="shared" ca="1" si="123"/>
        <v>0.67643469572067261</v>
      </c>
      <c r="H497">
        <f t="shared" ca="1" si="122"/>
        <v>4.2735043913125992E-2</v>
      </c>
      <c r="I497">
        <f t="shared" ca="1" si="123"/>
        <v>23</v>
      </c>
      <c r="J497">
        <f t="shared" ca="1" si="115"/>
        <v>1.541560953190791</v>
      </c>
      <c r="N497">
        <f t="shared" ca="1" si="111"/>
        <v>0.324319949595818</v>
      </c>
      <c r="O497">
        <f t="shared" ca="1" si="112"/>
        <v>22.675680050404182</v>
      </c>
      <c r="P497">
        <f t="shared" ca="1" si="113"/>
        <v>27.675680050404182</v>
      </c>
      <c r="Q497">
        <f t="shared" ca="1" si="116"/>
        <v>17.675680050404182</v>
      </c>
      <c r="R497">
        <f t="shared" ca="1" si="114"/>
        <v>-4.7619037628173828</v>
      </c>
      <c r="S497">
        <f t="shared" ca="1" si="117"/>
        <v>1.1994417207881711</v>
      </c>
      <c r="T497">
        <f t="shared" ca="1" si="118"/>
        <v>93.682310475278612</v>
      </c>
    </row>
    <row r="498" spans="1:20">
      <c r="A498" s="81">
        <f t="shared" ca="1" si="110"/>
        <v>39165.5</v>
      </c>
      <c r="B498">
        <f t="shared" ca="1" si="123"/>
        <v>7.9521365165710449</v>
      </c>
      <c r="C498">
        <f t="shared" ca="1" si="123"/>
        <v>1.9780219793319702</v>
      </c>
      <c r="D498">
        <f t="shared" ca="1" si="123"/>
        <v>30.036630630493164</v>
      </c>
      <c r="E498">
        <f t="shared" ca="1" si="123"/>
        <v>-2.6862027123570442E-2</v>
      </c>
      <c r="F498">
        <f t="shared" ca="1" si="123"/>
        <v>7.5076923370361328</v>
      </c>
      <c r="G498">
        <f t="shared" ca="1" si="123"/>
        <v>0.62271064519882202</v>
      </c>
      <c r="H498">
        <f t="shared" ca="1" si="122"/>
        <v>4.2735043913125992E-2</v>
      </c>
      <c r="I498">
        <f t="shared" ca="1" si="123"/>
        <v>23</v>
      </c>
      <c r="J498">
        <f t="shared" ca="1" si="115"/>
        <v>1.4776512139295257</v>
      </c>
      <c r="N498">
        <f t="shared" ca="1" si="111"/>
        <v>1.0985418538379861</v>
      </c>
      <c r="O498">
        <f t="shared" ca="1" si="112"/>
        <v>21.901458146162014</v>
      </c>
      <c r="P498">
        <f t="shared" ca="1" si="113"/>
        <v>26.901458146162014</v>
      </c>
      <c r="Q498">
        <f t="shared" ca="1" si="116"/>
        <v>16.901458146162014</v>
      </c>
      <c r="R498">
        <f t="shared" ca="1" si="114"/>
        <v>-3.0525035858154297</v>
      </c>
      <c r="S498">
        <f t="shared" ca="1" si="117"/>
        <v>1.1635021354592516</v>
      </c>
      <c r="T498">
        <f t="shared" ca="1" si="118"/>
        <v>93.137254960611543</v>
      </c>
    </row>
    <row r="499" spans="1:20">
      <c r="A499" s="81">
        <f t="shared" ca="1" si="110"/>
        <v>39165.666666666664</v>
      </c>
      <c r="B499">
        <f t="shared" ca="1" si="123"/>
        <v>7.9760684967041016</v>
      </c>
      <c r="C499">
        <f t="shared" ca="1" si="123"/>
        <v>2.0512821674346924</v>
      </c>
      <c r="D499">
        <f t="shared" ca="1" si="123"/>
        <v>26.984127044677734</v>
      </c>
      <c r="E499">
        <f t="shared" ca="1" si="123"/>
        <v>1.2210012413561344E-2</v>
      </c>
      <c r="F499">
        <f t="shared" ca="1" si="123"/>
        <v>7.1726493835449219</v>
      </c>
      <c r="G499">
        <f t="shared" ca="1" si="123"/>
        <v>0.62026864290237427</v>
      </c>
      <c r="H499">
        <f t="shared" ca="1" si="123"/>
        <v>4.3956045061349869E-2</v>
      </c>
      <c r="I499">
        <f t="shared" ca="1" si="123"/>
        <v>23</v>
      </c>
      <c r="J499">
        <f t="shared" ca="1" si="115"/>
        <v>1.4311083728992229</v>
      </c>
      <c r="N499">
        <f t="shared" ca="1" si="111"/>
        <v>1.6623759021042694</v>
      </c>
      <c r="O499">
        <f t="shared" ca="1" si="112"/>
        <v>21.337624097895731</v>
      </c>
      <c r="P499">
        <f t="shared" ca="1" si="113"/>
        <v>26.337624097895731</v>
      </c>
      <c r="Q499">
        <f t="shared" ca="1" si="116"/>
        <v>16.337624097895731</v>
      </c>
      <c r="R499">
        <f t="shared" ca="1" si="114"/>
        <v>63.125766754150391</v>
      </c>
      <c r="S499">
        <f t="shared" ca="1" si="117"/>
        <v>1.149561216443501</v>
      </c>
      <c r="T499">
        <f t="shared" ca="1" si="118"/>
        <v>92.913385907166003</v>
      </c>
    </row>
    <row r="500" spans="1:20">
      <c r="A500" s="81">
        <f t="shared" ca="1" si="110"/>
        <v>39165.833333333336</v>
      </c>
      <c r="B500">
        <f t="shared" ca="1" si="123"/>
        <v>7.9658117294311523</v>
      </c>
      <c r="C500">
        <f t="shared" ca="1" si="123"/>
        <v>2.5396826267242432</v>
      </c>
      <c r="D500">
        <f t="shared" ca="1" si="123"/>
        <v>90.109893798828125</v>
      </c>
      <c r="E500">
        <f t="shared" ca="1" si="123"/>
        <v>-7.326007355004549E-3</v>
      </c>
      <c r="F500">
        <f t="shared" ca="1" si="123"/>
        <v>7.7025642395019531</v>
      </c>
      <c r="G500">
        <f t="shared" ca="1" si="123"/>
        <v>0.59829062223434448</v>
      </c>
      <c r="H500">
        <f t="shared" ca="1" si="123"/>
        <v>4.1514042764902115E-2</v>
      </c>
      <c r="I500">
        <f t="shared" ca="1" si="123"/>
        <v>26</v>
      </c>
      <c r="J500">
        <f t="shared" ca="1" si="115"/>
        <v>1.9547724778418634</v>
      </c>
      <c r="N500">
        <f t="shared" ca="1" si="111"/>
        <v>-1.6814493927313379</v>
      </c>
      <c r="O500">
        <f t="shared" ca="1" si="112"/>
        <v>27.681449392731338</v>
      </c>
      <c r="P500">
        <f t="shared" ca="1" si="113"/>
        <v>32.681449392731338</v>
      </c>
      <c r="Q500">
        <f t="shared" ca="1" si="116"/>
        <v>22.681449392731338</v>
      </c>
      <c r="R500">
        <f t="shared" ca="1" si="114"/>
        <v>-0.73260498046875</v>
      </c>
      <c r="S500">
        <f t="shared" ca="1" si="117"/>
        <v>1.1587171672810994</v>
      </c>
      <c r="T500">
        <f t="shared" ca="1" si="118"/>
        <v>93.061224558415105</v>
      </c>
    </row>
    <row r="501" spans="1:20">
      <c r="A501" s="81">
        <f t="shared" ca="1" si="110"/>
        <v>39166</v>
      </c>
      <c r="B501">
        <f t="shared" ca="1" si="123"/>
        <v>7.9247860908508301</v>
      </c>
      <c r="C501">
        <f t="shared" ca="1" si="123"/>
        <v>3.0525031089782715</v>
      </c>
      <c r="D501">
        <f t="shared" ca="1" si="123"/>
        <v>89.377288818359375</v>
      </c>
      <c r="E501">
        <f t="shared" ca="1" si="123"/>
        <v>-2.4420025292783976E-3</v>
      </c>
      <c r="F501">
        <f t="shared" ca="1" si="123"/>
        <v>7.4358973503112793</v>
      </c>
      <c r="G501">
        <f t="shared" ca="1" si="123"/>
        <v>0.74236875772476196</v>
      </c>
      <c r="H501">
        <f t="shared" ca="1" si="123"/>
        <v>4.1514042764902115E-2</v>
      </c>
      <c r="I501">
        <f t="shared" ca="1" si="123"/>
        <v>28</v>
      </c>
      <c r="J501">
        <f t="shared" ca="1" si="115"/>
        <v>1.9512271765820686</v>
      </c>
      <c r="N501">
        <f t="shared" ca="1" si="111"/>
        <v>0.36149945863620658</v>
      </c>
      <c r="O501">
        <f t="shared" ca="1" si="112"/>
        <v>27.638500541363793</v>
      </c>
      <c r="P501">
        <f t="shared" ca="1" si="113"/>
        <v>32.638500541363797</v>
      </c>
      <c r="Q501">
        <f t="shared" ca="1" si="116"/>
        <v>22.638500541363793</v>
      </c>
      <c r="R501">
        <f t="shared" ca="1" si="114"/>
        <v>41.26983642578125</v>
      </c>
      <c r="S501">
        <f t="shared" ca="1" si="117"/>
        <v>1.252424658128195</v>
      </c>
      <c r="T501">
        <f t="shared" ca="1" si="118"/>
        <v>94.407894684019865</v>
      </c>
    </row>
    <row r="502" spans="1:20">
      <c r="A502" s="81">
        <f t="shared" ca="1" si="110"/>
        <v>39166.166666666664</v>
      </c>
      <c r="B502">
        <f t="shared" ca="1" si="123"/>
        <v>7.9760684967041016</v>
      </c>
      <c r="C502">
        <f t="shared" ca="1" si="123"/>
        <v>2.8815629482269287</v>
      </c>
      <c r="D502">
        <f t="shared" ca="1" si="123"/>
        <v>130.64712524414062</v>
      </c>
      <c r="E502">
        <f t="shared" ca="1" si="123"/>
        <v>-7.326007355004549E-3</v>
      </c>
      <c r="F502">
        <f t="shared" ca="1" si="123"/>
        <v>7.4974360466003418</v>
      </c>
      <c r="G502">
        <f t="shared" ca="1" si="123"/>
        <v>0.87179487943649292</v>
      </c>
      <c r="H502">
        <f t="shared" ca="1" si="123"/>
        <v>3.9072040468454361E-2</v>
      </c>
      <c r="I502">
        <f t="shared" ca="1" si="123"/>
        <v>30</v>
      </c>
      <c r="J502">
        <f t="shared" ca="1" si="115"/>
        <v>2.1160998579642833</v>
      </c>
      <c r="N502">
        <f t="shared" ca="1" si="111"/>
        <v>0.36418194783520974</v>
      </c>
      <c r="O502">
        <f t="shared" ca="1" si="112"/>
        <v>29.63581805216479</v>
      </c>
      <c r="P502">
        <f t="shared" ca="1" si="113"/>
        <v>34.635818052164794</v>
      </c>
      <c r="Q502">
        <f t="shared" ca="1" si="116"/>
        <v>24.63581805216479</v>
      </c>
      <c r="R502">
        <f t="shared" ca="1" si="114"/>
        <v>-44.810737609863281</v>
      </c>
      <c r="S502">
        <f t="shared" ca="1" si="117"/>
        <v>1.3485482217415594</v>
      </c>
      <c r="T502">
        <f t="shared" ca="1" si="118"/>
        <v>95.518207162020772</v>
      </c>
    </row>
    <row r="503" spans="1:20">
      <c r="A503" s="81">
        <f t="shared" ca="1" si="110"/>
        <v>39166.333333333336</v>
      </c>
      <c r="B503">
        <f t="shared" ref="B503:I518" ca="1" si="124">INDIRECT(ADDRESS((ROW()-ROW($A$3))/6+rowoffset,B$1+MOD(ROW()-ROW($A$3),6),,,2007))</f>
        <v>7.9692306518554687</v>
      </c>
      <c r="C503">
        <f t="shared" ca="1" si="124"/>
        <v>9.8168497085571289</v>
      </c>
      <c r="D503">
        <f t="shared" ca="1" si="124"/>
        <v>85.836387634277344</v>
      </c>
      <c r="E503">
        <f t="shared" ca="1" si="124"/>
        <v>-5.128205195069313E-2</v>
      </c>
      <c r="F503">
        <f t="shared" ca="1" si="124"/>
        <v>7.6034188270568848</v>
      </c>
      <c r="G503">
        <f t="shared" ca="1" si="124"/>
        <v>0.88644689321517944</v>
      </c>
      <c r="H503">
        <f t="shared" ca="1" si="123"/>
        <v>4.1514042764902115E-2</v>
      </c>
      <c r="I503">
        <f t="shared" ca="1" si="124"/>
        <v>30</v>
      </c>
      <c r="J503">
        <f t="shared" ca="1" si="115"/>
        <v>1.9336714323559483</v>
      </c>
      <c r="N503">
        <f t="shared" ca="1" si="111"/>
        <v>2.5741750520942013</v>
      </c>
      <c r="O503">
        <f t="shared" ca="1" si="112"/>
        <v>27.425824947905799</v>
      </c>
      <c r="P503">
        <f t="shared" ca="1" si="113"/>
        <v>32.425824947905795</v>
      </c>
      <c r="Q503">
        <f t="shared" ca="1" si="116"/>
        <v>22.425824947905799</v>
      </c>
      <c r="R503">
        <f t="shared" ca="1" si="114"/>
        <v>-30.036632537841797</v>
      </c>
      <c r="S503">
        <f t="shared" ca="1" si="117"/>
        <v>1.3294576938880722</v>
      </c>
      <c r="T503">
        <f t="shared" ca="1" si="118"/>
        <v>95.316804302361646</v>
      </c>
    </row>
    <row r="504" spans="1:20">
      <c r="A504" s="81">
        <f t="shared" ca="1" si="110"/>
        <v>39166.5</v>
      </c>
      <c r="B504">
        <f t="shared" ca="1" si="124"/>
        <v>7.9487180709838867</v>
      </c>
      <c r="C504">
        <f t="shared" ca="1" si="124"/>
        <v>2.3443224430084229</v>
      </c>
      <c r="D504">
        <f t="shared" ca="1" si="124"/>
        <v>55.799755096435547</v>
      </c>
      <c r="E504">
        <f t="shared" ca="1" si="124"/>
        <v>-1.2210012413561344E-2</v>
      </c>
      <c r="F504">
        <f t="shared" ca="1" si="124"/>
        <v>7.2273502349853516</v>
      </c>
      <c r="G504">
        <f t="shared" ca="1" si="124"/>
        <v>0.7350427508354187</v>
      </c>
      <c r="H504">
        <f t="shared" ca="1" si="123"/>
        <v>4.0293041616678238E-2</v>
      </c>
      <c r="I504">
        <f t="shared" ca="1" si="124"/>
        <v>27</v>
      </c>
      <c r="J504">
        <f t="shared" ca="1" si="115"/>
        <v>1.7466322928354274</v>
      </c>
      <c r="N504">
        <f t="shared" ca="1" si="111"/>
        <v>1.8400237387146703</v>
      </c>
      <c r="O504">
        <f t="shared" ca="1" si="112"/>
        <v>25.15997626128533</v>
      </c>
      <c r="P504">
        <f t="shared" ca="1" si="113"/>
        <v>30.15997626128533</v>
      </c>
      <c r="Q504">
        <f t="shared" ca="1" si="116"/>
        <v>20.15997626128533</v>
      </c>
      <c r="R504">
        <f t="shared" ca="1" si="114"/>
        <v>-12.576313018798828</v>
      </c>
      <c r="S504">
        <f t="shared" ca="1" si="117"/>
        <v>1.2610825464442272</v>
      </c>
      <c r="T504">
        <f t="shared" ca="1" si="118"/>
        <v>94.518272362949929</v>
      </c>
    </row>
    <row r="505" spans="1:20">
      <c r="A505" s="81">
        <f t="shared" ca="1" si="110"/>
        <v>39166.666666666664</v>
      </c>
      <c r="B505">
        <f t="shared" ca="1" si="124"/>
        <v>7.9521365165710449</v>
      </c>
      <c r="C505">
        <f t="shared" ca="1" si="124"/>
        <v>3.1013431549072266</v>
      </c>
      <c r="D505">
        <f t="shared" ca="1" si="124"/>
        <v>43.223442077636719</v>
      </c>
      <c r="E505">
        <f t="shared" ca="1" si="124"/>
        <v>7.326007355004549E-3</v>
      </c>
      <c r="F505">
        <f t="shared" ca="1" si="124"/>
        <v>7.114530086517334</v>
      </c>
      <c r="G505">
        <f t="shared" ca="1" si="124"/>
        <v>0.6398046612739563</v>
      </c>
      <c r="H505">
        <f t="shared" ca="1" si="123"/>
        <v>4.2735043913125992E-2</v>
      </c>
      <c r="I505">
        <f t="shared" ca="1" si="124"/>
        <v>25</v>
      </c>
      <c r="J505">
        <f t="shared" ca="1" si="115"/>
        <v>1.6357193487526944</v>
      </c>
      <c r="N505">
        <f t="shared" ca="1" si="111"/>
        <v>1.1836566773782806</v>
      </c>
      <c r="O505">
        <f t="shared" ca="1" si="112"/>
        <v>23.816343322621719</v>
      </c>
      <c r="P505">
        <f t="shared" ca="1" si="113"/>
        <v>28.816343322621719</v>
      </c>
      <c r="Q505">
        <f t="shared" ca="1" si="116"/>
        <v>18.816343322621719</v>
      </c>
      <c r="R505">
        <f t="shared" ca="1" si="114"/>
        <v>-7.0818061828613281</v>
      </c>
      <c r="S505">
        <f t="shared" ca="1" si="117"/>
        <v>1.1752632452343981</v>
      </c>
      <c r="T505">
        <f t="shared" ca="1" si="118"/>
        <v>93.320610727025112</v>
      </c>
    </row>
    <row r="506" spans="1:20">
      <c r="A506" s="81">
        <f t="shared" ca="1" si="110"/>
        <v>39166.833333333336</v>
      </c>
      <c r="B506">
        <f t="shared" ca="1" si="124"/>
        <v>7.9487180709838867</v>
      </c>
      <c r="C506">
        <f t="shared" ca="1" si="124"/>
        <v>3.2967033386230469</v>
      </c>
      <c r="D506">
        <f t="shared" ca="1" si="124"/>
        <v>36.141635894775391</v>
      </c>
      <c r="E506">
        <f t="shared" ca="1" si="124"/>
        <v>-1.7094017937779427E-2</v>
      </c>
      <c r="F506">
        <f t="shared" ca="1" si="124"/>
        <v>7.4222221374511719</v>
      </c>
      <c r="G506">
        <f t="shared" ca="1" si="124"/>
        <v>0.62271064519882202</v>
      </c>
      <c r="H506">
        <f t="shared" ca="1" si="123"/>
        <v>4.0293041616678238E-2</v>
      </c>
      <c r="I506">
        <f t="shared" ca="1" si="124"/>
        <v>25</v>
      </c>
      <c r="J506">
        <f t="shared" ca="1" si="115"/>
        <v>1.5580078063321281</v>
      </c>
      <c r="N506">
        <f t="shared" ca="1" si="111"/>
        <v>2.1250777980072719</v>
      </c>
      <c r="O506">
        <f t="shared" ca="1" si="112"/>
        <v>22.874922201992728</v>
      </c>
      <c r="P506">
        <f t="shared" ca="1" si="113"/>
        <v>27.874922201992728</v>
      </c>
      <c r="Q506">
        <f t="shared" ca="1" si="116"/>
        <v>17.874922201992728</v>
      </c>
      <c r="R506">
        <f t="shared" ca="1" si="114"/>
        <v>-3.4188041687011719</v>
      </c>
      <c r="S506">
        <f t="shared" ca="1" si="117"/>
        <v>1.1890562376372018</v>
      </c>
      <c r="T506">
        <f t="shared" ca="1" si="118"/>
        <v>93.529411785820159</v>
      </c>
    </row>
    <row r="507" spans="1:20">
      <c r="A507" s="81">
        <f t="shared" ca="1" si="110"/>
        <v>39167</v>
      </c>
      <c r="B507">
        <f t="shared" ca="1" si="124"/>
        <v>7.9418802261352539</v>
      </c>
      <c r="C507">
        <f t="shared" ca="1" si="124"/>
        <v>3.3699634075164795</v>
      </c>
      <c r="D507">
        <f t="shared" ca="1" si="124"/>
        <v>32.722831726074219</v>
      </c>
      <c r="E507">
        <f t="shared" ca="1" si="124"/>
        <v>2.4420025292783976E-3</v>
      </c>
      <c r="F507">
        <f t="shared" ca="1" si="124"/>
        <v>7.6649570465087891</v>
      </c>
      <c r="G507">
        <f t="shared" ca="1" si="124"/>
        <v>0.77167278528213501</v>
      </c>
      <c r="H507">
        <f t="shared" ca="1" si="123"/>
        <v>4.1514042764902115E-2</v>
      </c>
      <c r="I507">
        <f t="shared" ca="1" si="124"/>
        <v>25</v>
      </c>
      <c r="J507">
        <f t="shared" ca="1" si="115"/>
        <v>1.5148508790394812</v>
      </c>
      <c r="N507">
        <f t="shared" ca="1" si="111"/>
        <v>2.6478938635393234</v>
      </c>
      <c r="O507">
        <f t="shared" ca="1" si="112"/>
        <v>22.352106136460677</v>
      </c>
      <c r="P507">
        <f t="shared" ca="1" si="113"/>
        <v>27.352106136460677</v>
      </c>
      <c r="Q507">
        <f t="shared" ca="1" si="116"/>
        <v>17.352106136460677</v>
      </c>
      <c r="R507">
        <f t="shared" ca="1" si="114"/>
        <v>-0.36629867553710938</v>
      </c>
      <c r="S507">
        <f t="shared" ca="1" si="117"/>
        <v>1.26923815581369</v>
      </c>
      <c r="T507">
        <f t="shared" ca="1" si="118"/>
        <v>94.620253097337894</v>
      </c>
    </row>
    <row r="508" spans="1:20">
      <c r="A508" s="81">
        <f t="shared" ca="1" si="110"/>
        <v>39167.166666666664</v>
      </c>
      <c r="B508">
        <f t="shared" ca="1" si="124"/>
        <v>7.9418802261352539</v>
      </c>
      <c r="C508">
        <f t="shared" ca="1" si="124"/>
        <v>3.4920635223388672</v>
      </c>
      <c r="D508">
        <f t="shared" ca="1" si="124"/>
        <v>32.356533050537109</v>
      </c>
      <c r="E508">
        <f t="shared" ca="1" si="124"/>
        <v>1.2210012413561344E-2</v>
      </c>
      <c r="F508">
        <f t="shared" ca="1" si="124"/>
        <v>7.3675212860107422</v>
      </c>
      <c r="G508">
        <f t="shared" ca="1" si="124"/>
        <v>0.66666668653488159</v>
      </c>
      <c r="H508">
        <f t="shared" ca="1" si="123"/>
        <v>4.1514042764902115E-2</v>
      </c>
      <c r="I508">
        <f t="shared" ca="1" si="124"/>
        <v>25</v>
      </c>
      <c r="J508">
        <f t="shared" ca="1" si="115"/>
        <v>1.5099619814914305</v>
      </c>
      <c r="N508">
        <f t="shared" ca="1" si="111"/>
        <v>2.7071194465732837</v>
      </c>
      <c r="O508">
        <f t="shared" ca="1" si="112"/>
        <v>22.292880553426716</v>
      </c>
      <c r="P508">
        <f t="shared" ca="1" si="113"/>
        <v>27.292880553426716</v>
      </c>
      <c r="Q508">
        <f t="shared" ca="1" si="116"/>
        <v>17.292880553426716</v>
      </c>
      <c r="R508">
        <f t="shared" ca="1" si="114"/>
        <v>-0.24420166015625</v>
      </c>
      <c r="S508">
        <f t="shared" ca="1" si="117"/>
        <v>1.2057137255197286</v>
      </c>
      <c r="T508">
        <f t="shared" ca="1" si="118"/>
        <v>93.772893770846906</v>
      </c>
    </row>
    <row r="509" spans="1:20">
      <c r="A509" s="81">
        <f t="shared" ca="1" si="110"/>
        <v>39167.333333333336</v>
      </c>
      <c r="B509">
        <f t="shared" ca="1" si="124"/>
        <v>7.9418802261352539</v>
      </c>
      <c r="C509">
        <f t="shared" ca="1" si="124"/>
        <v>3.3699634075164795</v>
      </c>
      <c r="D509">
        <f t="shared" ca="1" si="124"/>
        <v>32.112331390380859</v>
      </c>
      <c r="E509">
        <f t="shared" ca="1" si="124"/>
        <v>-2.4420025292783976E-3</v>
      </c>
      <c r="F509">
        <f t="shared" ca="1" si="124"/>
        <v>7.4017095565795898</v>
      </c>
      <c r="G509">
        <f t="shared" ca="1" si="124"/>
        <v>0.65445667505264282</v>
      </c>
      <c r="H509">
        <f t="shared" ca="1" si="124"/>
        <v>4.2735043913125992E-2</v>
      </c>
      <c r="I509">
        <f t="shared" ca="1" si="124"/>
        <v>25</v>
      </c>
      <c r="J509">
        <f t="shared" ca="1" si="115"/>
        <v>1.5066718369655063</v>
      </c>
      <c r="N509">
        <f t="shared" ca="1" si="111"/>
        <v>2.7469772521211908</v>
      </c>
      <c r="O509">
        <f t="shared" ca="1" si="112"/>
        <v>22.253022747878809</v>
      </c>
      <c r="P509">
        <f t="shared" ca="1" si="113"/>
        <v>27.253022747878809</v>
      </c>
      <c r="Q509">
        <f t="shared" ca="1" si="116"/>
        <v>17.253022747878809</v>
      </c>
      <c r="R509">
        <f t="shared" ca="1" si="114"/>
        <v>-7.2039070129394531</v>
      </c>
      <c r="S509">
        <f t="shared" ca="1" si="117"/>
        <v>1.185096747037639</v>
      </c>
      <c r="T509">
        <f t="shared" ca="1" si="118"/>
        <v>93.470149279218745</v>
      </c>
    </row>
    <row r="510" spans="1:20">
      <c r="A510" s="81">
        <f t="shared" ca="1" si="110"/>
        <v>39167.5</v>
      </c>
      <c r="B510">
        <f t="shared" ca="1" si="124"/>
        <v>7.9487180709838867</v>
      </c>
      <c r="C510">
        <f t="shared" ca="1" si="124"/>
        <v>3.4920635223388672</v>
      </c>
      <c r="D510">
        <f t="shared" ca="1" si="124"/>
        <v>24.908424377441406</v>
      </c>
      <c r="E510">
        <f t="shared" ca="1" si="124"/>
        <v>7.326007355004549E-3</v>
      </c>
      <c r="F510">
        <f t="shared" ca="1" si="124"/>
        <v>7.3059830665588379</v>
      </c>
      <c r="G510">
        <f t="shared" ca="1" si="124"/>
        <v>0.61294263601303101</v>
      </c>
      <c r="H510">
        <f t="shared" ca="1" si="124"/>
        <v>3.4188035875558853E-2</v>
      </c>
      <c r="I510">
        <f t="shared" ca="1" si="124"/>
        <v>25</v>
      </c>
      <c r="J510">
        <f t="shared" ca="1" si="115"/>
        <v>1.3963462564074398</v>
      </c>
      <c r="N510">
        <f t="shared" ca="1" si="111"/>
        <v>4.0834946914601851</v>
      </c>
      <c r="O510">
        <f t="shared" ca="1" si="112"/>
        <v>20.916505308539815</v>
      </c>
      <c r="P510">
        <f t="shared" ca="1" si="113"/>
        <v>25.916505308539815</v>
      </c>
      <c r="Q510">
        <f t="shared" ca="1" si="116"/>
        <v>15.916505308539815</v>
      </c>
      <c r="R510">
        <f t="shared" ca="1" si="114"/>
        <v>2.1978034973144531</v>
      </c>
      <c r="S510">
        <f t="shared" ca="1" si="117"/>
        <v>1.2535456807123015</v>
      </c>
      <c r="T510">
        <f t="shared" ca="1" si="118"/>
        <v>94.422310691594319</v>
      </c>
    </row>
    <row r="511" spans="1:20">
      <c r="A511" s="81">
        <f t="shared" ca="1" si="110"/>
        <v>39167.666666666664</v>
      </c>
      <c r="B511">
        <f t="shared" ca="1" si="124"/>
        <v>7.9589743614196777</v>
      </c>
      <c r="C511">
        <f t="shared" ca="1" si="124"/>
        <v>4.5909647941589355</v>
      </c>
      <c r="D511">
        <f t="shared" ca="1" si="124"/>
        <v>27.106227874755859</v>
      </c>
      <c r="E511">
        <f t="shared" ca="1" si="124"/>
        <v>-2.4420025292783976E-3</v>
      </c>
      <c r="F511">
        <f t="shared" ca="1" si="124"/>
        <v>7.2888889312744141</v>
      </c>
      <c r="G511">
        <f t="shared" ca="1" si="124"/>
        <v>0.61538463830947876</v>
      </c>
      <c r="H511">
        <f t="shared" ca="1" si="124"/>
        <v>3.1746033579111099E-2</v>
      </c>
      <c r="I511">
        <f t="shared" ca="1" si="124"/>
        <v>23</v>
      </c>
      <c r="J511">
        <f t="shared" ca="1" si="115"/>
        <v>1.4330690850035455</v>
      </c>
      <c r="N511">
        <f t="shared" ca="1" si="111"/>
        <v>1.6386232428597438</v>
      </c>
      <c r="O511">
        <f t="shared" ca="1" si="112"/>
        <v>21.361376757140256</v>
      </c>
      <c r="P511">
        <f t="shared" ca="1" si="113"/>
        <v>26.361376757140256</v>
      </c>
      <c r="Q511">
        <f t="shared" ca="1" si="116"/>
        <v>16.361376757140256</v>
      </c>
      <c r="R511">
        <f t="shared" ca="1" si="114"/>
        <v>3.7851028442382813</v>
      </c>
      <c r="S511">
        <f t="shared" ca="1" si="117"/>
        <v>1.287457179576406</v>
      </c>
      <c r="T511">
        <f t="shared" ca="1" si="118"/>
        <v>94.841269735572126</v>
      </c>
    </row>
    <row r="512" spans="1:20">
      <c r="A512" s="81">
        <f t="shared" ca="1" si="110"/>
        <v>39167.833333333336</v>
      </c>
      <c r="B512">
        <f t="shared" ca="1" si="124"/>
        <v>7.9658117294311523</v>
      </c>
      <c r="C512">
        <f t="shared" ca="1" si="124"/>
        <v>5.5677657127380371</v>
      </c>
      <c r="D512">
        <f t="shared" ca="1" si="124"/>
        <v>30.891330718994141</v>
      </c>
      <c r="E512">
        <f t="shared" ca="1" si="124"/>
        <v>2.4420025292783976E-3</v>
      </c>
      <c r="F512">
        <f t="shared" ca="1" si="124"/>
        <v>7.740170955657959</v>
      </c>
      <c r="G512">
        <f t="shared" ca="1" si="124"/>
        <v>0.6398046612739563</v>
      </c>
      <c r="H512">
        <f t="shared" ca="1" si="124"/>
        <v>3.2967034727334976E-2</v>
      </c>
      <c r="I512">
        <f t="shared" ca="1" si="124"/>
        <v>23</v>
      </c>
      <c r="J512">
        <f t="shared" ca="1" si="115"/>
        <v>1.4898366169925548</v>
      </c>
      <c r="N512">
        <f t="shared" ca="1" si="111"/>
        <v>0.9509241969289306</v>
      </c>
      <c r="O512">
        <f t="shared" ca="1" si="112"/>
        <v>22.049075803071069</v>
      </c>
      <c r="P512">
        <f t="shared" ca="1" si="113"/>
        <v>27.049075803071069</v>
      </c>
      <c r="Q512">
        <f t="shared" ca="1" si="116"/>
        <v>17.049075803071069</v>
      </c>
      <c r="R512">
        <f t="shared" ca="1" si="114"/>
        <v>82.173381805419922</v>
      </c>
      <c r="S512">
        <f t="shared" ca="1" si="117"/>
        <v>1.2879675142084337</v>
      </c>
      <c r="T512">
        <f t="shared" ca="1" si="118"/>
        <v>94.847328142046948</v>
      </c>
    </row>
    <row r="513" spans="1:20">
      <c r="A513" s="81">
        <f t="shared" ca="1" si="110"/>
        <v>39168</v>
      </c>
      <c r="B513">
        <f t="shared" ref="B513:I528" ca="1" si="125">INDIRECT(ADDRESS((ROW()-ROW($A$3))/6+rowoffset,B$1+MOD(ROW()-ROW($A$3),6),,,2007))</f>
        <v>7.9555554389953613</v>
      </c>
      <c r="C513">
        <f t="shared" ca="1" si="125"/>
        <v>6.5934066772460938</v>
      </c>
      <c r="D513">
        <f t="shared" ca="1" si="125"/>
        <v>113.06471252441406</v>
      </c>
      <c r="E513">
        <f t="shared" ca="1" si="125"/>
        <v>-8.0586083233356476E-2</v>
      </c>
      <c r="F513">
        <f t="shared" ca="1" si="125"/>
        <v>7.6205129623413086</v>
      </c>
      <c r="G513">
        <f t="shared" ca="1" si="125"/>
        <v>0.62271064519882202</v>
      </c>
      <c r="H513">
        <f t="shared" ca="1" si="124"/>
        <v>3.4188035875558853E-2</v>
      </c>
      <c r="I513">
        <f t="shared" ca="1" si="125"/>
        <v>27</v>
      </c>
      <c r="J513">
        <f t="shared" ca="1" si="115"/>
        <v>2.0533270828461658</v>
      </c>
      <c r="N513">
        <f t="shared" ca="1" si="111"/>
        <v>-1.875369675308864</v>
      </c>
      <c r="O513">
        <f t="shared" ca="1" si="112"/>
        <v>28.875369675308864</v>
      </c>
      <c r="P513">
        <f t="shared" ca="1" si="113"/>
        <v>33.87536967530886</v>
      </c>
      <c r="Q513">
        <f t="shared" ca="1" si="116"/>
        <v>23.875369675308864</v>
      </c>
      <c r="R513">
        <f t="shared" ca="1" si="114"/>
        <v>-9.7680130004882812</v>
      </c>
      <c r="S513">
        <f t="shared" ca="1" si="117"/>
        <v>1.2604121390027512</v>
      </c>
      <c r="T513">
        <f t="shared" ca="1" si="118"/>
        <v>94.509803848841685</v>
      </c>
    </row>
    <row r="514" spans="1:20">
      <c r="A514" s="81">
        <f t="shared" ca="1" si="110"/>
        <v>39168.166666666664</v>
      </c>
      <c r="B514">
        <f t="shared" ca="1" si="125"/>
        <v>7.9213676452636719</v>
      </c>
      <c r="C514">
        <f t="shared" ca="1" si="125"/>
        <v>13.601953506469727</v>
      </c>
      <c r="D514">
        <f t="shared" ca="1" si="125"/>
        <v>103.29669952392578</v>
      </c>
      <c r="E514">
        <f t="shared" ca="1" si="125"/>
        <v>-5.6166056543588638E-2</v>
      </c>
      <c r="F514">
        <f t="shared" ca="1" si="125"/>
        <v>7.5111112594604492</v>
      </c>
      <c r="G514">
        <f t="shared" ca="1" si="125"/>
        <v>0.73748475313186646</v>
      </c>
      <c r="H514">
        <f t="shared" ca="1" si="124"/>
        <v>3.2967034727334976E-2</v>
      </c>
      <c r="I514">
        <f t="shared" ca="1" si="125"/>
        <v>27</v>
      </c>
      <c r="J514">
        <f t="shared" ca="1" si="115"/>
        <v>2.0140864454165648</v>
      </c>
      <c r="N514">
        <f t="shared" ca="1" si="111"/>
        <v>-1.3999967292509261</v>
      </c>
      <c r="O514">
        <f t="shared" ca="1" si="112"/>
        <v>28.399996729250926</v>
      </c>
      <c r="P514">
        <f t="shared" ca="1" si="113"/>
        <v>33.39999672925093</v>
      </c>
      <c r="Q514">
        <f t="shared" ca="1" si="116"/>
        <v>23.399996729250926</v>
      </c>
      <c r="R514">
        <f t="shared" ca="1" si="114"/>
        <v>20.390724182128906</v>
      </c>
      <c r="S514">
        <f t="shared" ca="1" si="117"/>
        <v>1.349673160487008</v>
      </c>
      <c r="T514">
        <f t="shared" ca="1" si="118"/>
        <v>95.529801180657046</v>
      </c>
    </row>
    <row r="515" spans="1:20">
      <c r="A515" s="81">
        <f t="shared" ref="A515:A578" ca="1" si="126">INDIRECT(ADDRESS((ROW()-ROW($A$3))/6+rowoffset,1,,,2007))+MOD(ROW()-ROW($A$3),6)*4/24</f>
        <v>39168.333333333336</v>
      </c>
      <c r="B515">
        <f t="shared" ca="1" si="125"/>
        <v>7.9213676452636719</v>
      </c>
      <c r="C515">
        <f t="shared" ca="1" si="125"/>
        <v>9.3284492492675781</v>
      </c>
      <c r="D515">
        <f t="shared" ca="1" si="125"/>
        <v>123.68742370605469</v>
      </c>
      <c r="E515">
        <f t="shared" ca="1" si="125"/>
        <v>-9.5238097012042999E-2</v>
      </c>
      <c r="F515">
        <f t="shared" ca="1" si="125"/>
        <v>7.2444443702697754</v>
      </c>
      <c r="G515">
        <f t="shared" ca="1" si="125"/>
        <v>0.82783883810043335</v>
      </c>
      <c r="H515">
        <f t="shared" ca="1" si="124"/>
        <v>3.2967034727334976E-2</v>
      </c>
      <c r="I515">
        <f t="shared" ca="1" si="125"/>
        <v>30</v>
      </c>
      <c r="J515">
        <f t="shared" ca="1" si="115"/>
        <v>2.0923255436652797</v>
      </c>
      <c r="N515">
        <f t="shared" ref="N515:N578" ca="1" si="127">I515-(a+(b*(J515)))</f>
        <v>0.65219117931368231</v>
      </c>
      <c r="O515">
        <f t="shared" ref="O515:O578" ca="1" si="128">a+b*LOG(D515)</f>
        <v>29.347808820686318</v>
      </c>
      <c r="P515">
        <f t="shared" ref="P515:P578" ca="1" si="129">O515+P$1</f>
        <v>34.347808820686318</v>
      </c>
      <c r="Q515">
        <f t="shared" ca="1" si="116"/>
        <v>24.347808820686318</v>
      </c>
      <c r="R515">
        <f t="shared" ref="R515:R578" ca="1" si="130">D516-D515</f>
        <v>-17.582420349121094</v>
      </c>
      <c r="S515">
        <f t="shared" ca="1" si="117"/>
        <v>1.3998659119019283</v>
      </c>
      <c r="T515">
        <f t="shared" ca="1" si="118"/>
        <v>96.017698951769233</v>
      </c>
    </row>
    <row r="516" spans="1:20">
      <c r="A516" s="81">
        <f t="shared" ca="1" si="126"/>
        <v>39168.5</v>
      </c>
      <c r="B516">
        <f t="shared" ca="1" si="125"/>
        <v>7.9282050132751465</v>
      </c>
      <c r="C516">
        <f t="shared" ca="1" si="125"/>
        <v>5.1526250839233398</v>
      </c>
      <c r="D516">
        <f t="shared" ca="1" si="125"/>
        <v>106.10500335693359</v>
      </c>
      <c r="E516">
        <f t="shared" ca="1" si="125"/>
        <v>-2.1978022530674934E-2</v>
      </c>
      <c r="F516">
        <f t="shared" ca="1" si="125"/>
        <v>7.0222220420837402</v>
      </c>
      <c r="G516">
        <f t="shared" ca="1" si="125"/>
        <v>0.82295483350753784</v>
      </c>
      <c r="H516">
        <f t="shared" ca="1" si="124"/>
        <v>3.2967034727334976E-2</v>
      </c>
      <c r="I516">
        <f t="shared" ca="1" si="125"/>
        <v>30</v>
      </c>
      <c r="J516">
        <f t="shared" ref="J516:J579" ca="1" si="131">LOG(D516)</f>
        <v>2.0257358634402136</v>
      </c>
      <c r="N516">
        <f t="shared" ca="1" si="127"/>
        <v>1.4588786986598095</v>
      </c>
      <c r="O516">
        <f t="shared" ca="1" si="128"/>
        <v>28.541121301340191</v>
      </c>
      <c r="P516">
        <f t="shared" ca="1" si="129"/>
        <v>33.541121301340191</v>
      </c>
      <c r="Q516">
        <f t="shared" ref="Q516:Q579" ca="1" si="132">O516+Q$1</f>
        <v>23.541121301340191</v>
      </c>
      <c r="R516">
        <f t="shared" ca="1" si="130"/>
        <v>-22.710617065429688</v>
      </c>
      <c r="S516">
        <f t="shared" ref="S516:S579" ca="1" si="133">-LOG(H516/G516)</f>
        <v>1.3972961147557597</v>
      </c>
      <c r="T516">
        <f t="shared" ref="T516:T579" ca="1" si="134">(1-10^(-S516))*100</f>
        <v>95.994065119366851</v>
      </c>
    </row>
    <row r="517" spans="1:20">
      <c r="A517" s="81">
        <f t="shared" ca="1" si="126"/>
        <v>39168.666666666664</v>
      </c>
      <c r="B517">
        <f t="shared" ca="1" si="125"/>
        <v>7.9247860908508301</v>
      </c>
      <c r="C517">
        <f t="shared" ca="1" si="125"/>
        <v>5.2747254371643066</v>
      </c>
      <c r="D517">
        <f t="shared" ca="1" si="125"/>
        <v>83.394386291503906</v>
      </c>
      <c r="E517">
        <f t="shared" ca="1" si="125"/>
        <v>2.4420025292783976E-3</v>
      </c>
      <c r="F517">
        <f t="shared" ca="1" si="125"/>
        <v>6.8307690620422363</v>
      </c>
      <c r="G517">
        <f t="shared" ca="1" si="125"/>
        <v>0.86691087484359741</v>
      </c>
      <c r="H517">
        <f t="shared" ca="1" si="124"/>
        <v>3.2967034727334976E-2</v>
      </c>
      <c r="I517">
        <f t="shared" ca="1" si="125"/>
        <v>30</v>
      </c>
      <c r="J517">
        <f t="shared" ca="1" si="131"/>
        <v>1.9211368170085021</v>
      </c>
      <c r="N517">
        <f t="shared" ca="1" si="127"/>
        <v>2.7260231721995005</v>
      </c>
      <c r="O517">
        <f t="shared" ca="1" si="128"/>
        <v>27.273976827800499</v>
      </c>
      <c r="P517">
        <f t="shared" ca="1" si="129"/>
        <v>32.273976827800496</v>
      </c>
      <c r="Q517">
        <f t="shared" ca="1" si="132"/>
        <v>22.273976827800499</v>
      </c>
      <c r="R517">
        <f t="shared" ca="1" si="130"/>
        <v>-26.129428863525391</v>
      </c>
      <c r="S517">
        <f t="shared" ca="1" si="133"/>
        <v>1.4198945653446182</v>
      </c>
      <c r="T517">
        <f t="shared" ca="1" si="134"/>
        <v>96.197182930334947</v>
      </c>
    </row>
    <row r="518" spans="1:20">
      <c r="A518" s="81">
        <f t="shared" ca="1" si="126"/>
        <v>39168.833333333336</v>
      </c>
      <c r="B518">
        <f t="shared" ca="1" si="125"/>
        <v>7.9213676452636719</v>
      </c>
      <c r="C518">
        <f t="shared" ca="1" si="125"/>
        <v>6.3980464935302734</v>
      </c>
      <c r="D518">
        <f t="shared" ca="1" si="125"/>
        <v>57.264957427978516</v>
      </c>
      <c r="E518">
        <f t="shared" ca="1" si="125"/>
        <v>2.4420025292783976E-3</v>
      </c>
      <c r="F518">
        <f t="shared" ca="1" si="125"/>
        <v>7.1623930931091309</v>
      </c>
      <c r="G518">
        <f t="shared" ca="1" si="125"/>
        <v>0.72527474164962769</v>
      </c>
      <c r="H518">
        <f t="shared" ca="1" si="124"/>
        <v>3.0525030568242073E-2</v>
      </c>
      <c r="I518">
        <f t="shared" ca="1" si="125"/>
        <v>30</v>
      </c>
      <c r="J518">
        <f t="shared" ca="1" si="131"/>
        <v>1.7578889421910096</v>
      </c>
      <c r="N518">
        <f t="shared" ca="1" si="127"/>
        <v>4.7036572850222633</v>
      </c>
      <c r="O518">
        <f t="shared" ca="1" si="128"/>
        <v>25.296342714977737</v>
      </c>
      <c r="P518">
        <f t="shared" ca="1" si="129"/>
        <v>30.296342714977737</v>
      </c>
      <c r="Q518">
        <f t="shared" ca="1" si="132"/>
        <v>20.296342714977737</v>
      </c>
      <c r="R518">
        <f t="shared" ca="1" si="130"/>
        <v>-10.74481201171875</v>
      </c>
      <c r="S518">
        <f t="shared" ca="1" si="133"/>
        <v>1.3758464454996551</v>
      </c>
      <c r="T518">
        <f t="shared" ca="1" si="134"/>
        <v>95.791245880311052</v>
      </c>
    </row>
    <row r="519" spans="1:20">
      <c r="A519" s="81">
        <f t="shared" ca="1" si="126"/>
        <v>39169</v>
      </c>
      <c r="B519">
        <f t="shared" ca="1" si="125"/>
        <v>7.8974356651306152</v>
      </c>
      <c r="C519">
        <f t="shared" ca="1" si="125"/>
        <v>10.989010810852051</v>
      </c>
      <c r="D519">
        <f t="shared" ca="1" si="125"/>
        <v>46.520145416259766</v>
      </c>
      <c r="E519">
        <f t="shared" ca="1" si="125"/>
        <v>-7.5702078640460968E-2</v>
      </c>
      <c r="F519">
        <f t="shared" ca="1" si="125"/>
        <v>7.018803596496582</v>
      </c>
      <c r="G519">
        <f t="shared" ca="1" si="125"/>
        <v>0.5494505763053894</v>
      </c>
      <c r="H519">
        <f t="shared" ca="1" si="125"/>
        <v>3.4188035875558853E-2</v>
      </c>
      <c r="I519">
        <f t="shared" ca="1" si="125"/>
        <v>27</v>
      </c>
      <c r="J519">
        <f t="shared" ca="1" si="131"/>
        <v>1.6676410636097316</v>
      </c>
      <c r="N519">
        <f t="shared" ca="1" si="127"/>
        <v>2.7969473722087308</v>
      </c>
      <c r="O519">
        <f t="shared" ca="1" si="128"/>
        <v>24.203052627791269</v>
      </c>
      <c r="P519">
        <f t="shared" ca="1" si="129"/>
        <v>29.203052627791269</v>
      </c>
      <c r="Q519">
        <f t="shared" ca="1" si="132"/>
        <v>19.203052627791269</v>
      </c>
      <c r="R519">
        <f t="shared" ca="1" si="130"/>
        <v>-5.372406005859375</v>
      </c>
      <c r="S519">
        <f t="shared" ca="1" si="133"/>
        <v>1.206054482222801</v>
      </c>
      <c r="T519">
        <f t="shared" ca="1" si="134"/>
        <v>93.777777774764431</v>
      </c>
    </row>
    <row r="520" spans="1:20">
      <c r="A520" s="81">
        <f t="shared" ca="1" si="126"/>
        <v>39169.166666666664</v>
      </c>
      <c r="B520">
        <f t="shared" ca="1" si="125"/>
        <v>7.8974356651306152</v>
      </c>
      <c r="C520">
        <f t="shared" ca="1" si="125"/>
        <v>17.875457763671875</v>
      </c>
      <c r="D520">
        <f t="shared" ca="1" si="125"/>
        <v>41.147739410400391</v>
      </c>
      <c r="E520">
        <f t="shared" ca="1" si="125"/>
        <v>-9.0354092419147491E-2</v>
      </c>
      <c r="F520">
        <f t="shared" ca="1" si="125"/>
        <v>7.029059886932373</v>
      </c>
      <c r="G520">
        <f t="shared" ca="1" si="125"/>
        <v>0.51037853956222534</v>
      </c>
      <c r="H520">
        <f t="shared" ca="1" si="125"/>
        <v>3.4188035875558853E-2</v>
      </c>
      <c r="I520">
        <f t="shared" ca="1" si="125"/>
        <v>27</v>
      </c>
      <c r="J520">
        <f t="shared" ca="1" si="131"/>
        <v>1.6143459807741294</v>
      </c>
      <c r="N520">
        <f t="shared" ca="1" si="127"/>
        <v>3.4425801192153003</v>
      </c>
      <c r="O520">
        <f t="shared" ca="1" si="128"/>
        <v>23.5574198807847</v>
      </c>
      <c r="P520">
        <f t="shared" ca="1" si="129"/>
        <v>28.5574198807847</v>
      </c>
      <c r="Q520">
        <f t="shared" ca="1" si="132"/>
        <v>18.5574198807847</v>
      </c>
      <c r="R520">
        <f t="shared" ca="1" si="130"/>
        <v>-6.9597053527832031</v>
      </c>
      <c r="S520">
        <f t="shared" ca="1" si="133"/>
        <v>1.1740182538291879</v>
      </c>
      <c r="T520">
        <f t="shared" ca="1" si="134"/>
        <v>93.30143545908426</v>
      </c>
    </row>
    <row r="521" spans="1:20">
      <c r="A521" s="81">
        <f t="shared" ca="1" si="126"/>
        <v>39169.333333333336</v>
      </c>
      <c r="B521">
        <f t="shared" ca="1" si="125"/>
        <v>7.8803420066833496</v>
      </c>
      <c r="C521">
        <f t="shared" ca="1" si="125"/>
        <v>5.4945054054260254</v>
      </c>
      <c r="D521">
        <f t="shared" ca="1" si="125"/>
        <v>34.188034057617187</v>
      </c>
      <c r="E521">
        <f t="shared" ca="1" si="125"/>
        <v>2.4420025292783976E-3</v>
      </c>
      <c r="F521">
        <f t="shared" ca="1" si="125"/>
        <v>7.0427350997924805</v>
      </c>
      <c r="G521">
        <f t="shared" ca="1" si="125"/>
        <v>0.56410259008407593</v>
      </c>
      <c r="H521">
        <f t="shared" ca="1" si="125"/>
        <v>3.4188035875558853E-2</v>
      </c>
      <c r="I521">
        <f t="shared" ca="1" si="125"/>
        <v>25</v>
      </c>
      <c r="J521">
        <f t="shared" ca="1" si="131"/>
        <v>1.5338741279250987</v>
      </c>
      <c r="N521">
        <f t="shared" ca="1" si="127"/>
        <v>2.4174404749425413</v>
      </c>
      <c r="O521">
        <f t="shared" ca="1" si="128"/>
        <v>22.582559525057459</v>
      </c>
      <c r="P521">
        <f t="shared" ca="1" si="129"/>
        <v>27.582559525057459</v>
      </c>
      <c r="Q521">
        <f t="shared" ca="1" si="132"/>
        <v>17.582559525057459</v>
      </c>
      <c r="R521">
        <f t="shared" ca="1" si="130"/>
        <v>-5.4945049285888672</v>
      </c>
      <c r="S521">
        <f t="shared" ca="1" si="133"/>
        <v>1.2174839427798825</v>
      </c>
      <c r="T521">
        <f t="shared" ca="1" si="134"/>
        <v>93.939393919382056</v>
      </c>
    </row>
    <row r="522" spans="1:20">
      <c r="A522" s="81">
        <f t="shared" ca="1" si="126"/>
        <v>39169.5</v>
      </c>
      <c r="B522">
        <f t="shared" ca="1" si="125"/>
        <v>7.9179487228393555</v>
      </c>
      <c r="C522">
        <f t="shared" ca="1" si="125"/>
        <v>5.4945054054260254</v>
      </c>
      <c r="D522">
        <f t="shared" ca="1" si="125"/>
        <v>28.69352912902832</v>
      </c>
      <c r="E522">
        <f t="shared" ca="1" si="125"/>
        <v>-2.4420025292783976E-3</v>
      </c>
      <c r="F522">
        <f t="shared" ca="1" si="125"/>
        <v>7.2683758735656738</v>
      </c>
      <c r="G522">
        <f t="shared" ca="1" si="125"/>
        <v>0.7032967209815979</v>
      </c>
      <c r="H522">
        <f t="shared" ca="1" si="125"/>
        <v>3.540903702378273E-2</v>
      </c>
      <c r="I522">
        <f t="shared" ca="1" si="125"/>
        <v>25</v>
      </c>
      <c r="J522">
        <f t="shared" ca="1" si="131"/>
        <v>1.4577839671028767</v>
      </c>
      <c r="N522">
        <f t="shared" ca="1" si="127"/>
        <v>3.3392196886715269</v>
      </c>
      <c r="O522">
        <f t="shared" ca="1" si="128"/>
        <v>21.660780311328473</v>
      </c>
      <c r="P522">
        <f t="shared" ca="1" si="129"/>
        <v>26.660780311328473</v>
      </c>
      <c r="Q522">
        <f t="shared" ca="1" si="132"/>
        <v>16.660780311328473</v>
      </c>
      <c r="R522">
        <f t="shared" ca="1" si="130"/>
        <v>-2.3199024200439453</v>
      </c>
      <c r="S522">
        <f t="shared" ca="1" si="133"/>
        <v>1.2980244766399018</v>
      </c>
      <c r="T522">
        <f t="shared" ca="1" si="134"/>
        <v>94.965277674782556</v>
      </c>
    </row>
    <row r="523" spans="1:20">
      <c r="A523" s="81">
        <f t="shared" ca="1" si="126"/>
        <v>39169.666666666664</v>
      </c>
      <c r="B523">
        <f t="shared" ref="B523:I538" ca="1" si="135">INDIRECT(ADDRESS((ROW()-ROW($A$3))/6+rowoffset,B$1+MOD(ROW()-ROW($A$3),6),,,2007))</f>
        <v>7.9350428581237793</v>
      </c>
      <c r="C523">
        <f t="shared" ca="1" si="135"/>
        <v>7.374847412109375</v>
      </c>
      <c r="D523">
        <f t="shared" ca="1" si="135"/>
        <v>26.373626708984375</v>
      </c>
      <c r="E523">
        <f t="shared" ca="1" si="135"/>
        <v>1.7094017937779427E-2</v>
      </c>
      <c r="F523">
        <f t="shared" ca="1" si="135"/>
        <v>7.3299145698547363</v>
      </c>
      <c r="G523">
        <f t="shared" ca="1" si="135"/>
        <v>0.55433458089828491</v>
      </c>
      <c r="H523">
        <f t="shared" ca="1" si="125"/>
        <v>3.4188035875558853E-2</v>
      </c>
      <c r="I523">
        <f t="shared" ca="1" si="135"/>
        <v>25</v>
      </c>
      <c r="J523">
        <f t="shared" ca="1" si="131"/>
        <v>1.4211698549128522</v>
      </c>
      <c r="N523">
        <f t="shared" ca="1" si="127"/>
        <v>3.7827741138587712</v>
      </c>
      <c r="O523">
        <f t="shared" ca="1" si="128"/>
        <v>21.217225886141229</v>
      </c>
      <c r="P523">
        <f t="shared" ca="1" si="129"/>
        <v>26.217225886141229</v>
      </c>
      <c r="Q523">
        <f t="shared" ca="1" si="132"/>
        <v>16.217225886141229</v>
      </c>
      <c r="R523">
        <f t="shared" ca="1" si="130"/>
        <v>-4.1514053344726563</v>
      </c>
      <c r="S523">
        <f t="shared" ca="1" si="133"/>
        <v>1.2098978208894735</v>
      </c>
      <c r="T523">
        <f t="shared" ca="1" si="134"/>
        <v>93.832599110061281</v>
      </c>
    </row>
    <row r="524" spans="1:20">
      <c r="A524" s="81">
        <f t="shared" ca="1" si="126"/>
        <v>39169.833333333336</v>
      </c>
      <c r="B524">
        <f t="shared" ca="1" si="135"/>
        <v>7.9418802261352539</v>
      </c>
      <c r="C524">
        <f t="shared" ca="1" si="135"/>
        <v>6.8620266914367676</v>
      </c>
      <c r="D524">
        <f t="shared" ca="1" si="135"/>
        <v>22.222221374511719</v>
      </c>
      <c r="E524">
        <f t="shared" ca="1" si="135"/>
        <v>7.326007355004549E-3</v>
      </c>
      <c r="F524">
        <f t="shared" ca="1" si="135"/>
        <v>7.3401708602905273</v>
      </c>
      <c r="G524">
        <f t="shared" ca="1" si="135"/>
        <v>0.58608061075210571</v>
      </c>
      <c r="H524">
        <f t="shared" ca="1" si="125"/>
        <v>3.6630038172006607E-2</v>
      </c>
      <c r="I524">
        <f t="shared" ca="1" si="135"/>
        <v>23</v>
      </c>
      <c r="J524">
        <f t="shared" ca="1" si="131"/>
        <v>1.3467874696576363</v>
      </c>
      <c r="N524">
        <f t="shared" ca="1" si="127"/>
        <v>2.6838648180305462</v>
      </c>
      <c r="O524">
        <f t="shared" ca="1" si="128"/>
        <v>20.316135181969454</v>
      </c>
      <c r="P524">
        <f t="shared" ca="1" si="129"/>
        <v>25.316135181969454</v>
      </c>
      <c r="Q524">
        <f t="shared" ca="1" si="132"/>
        <v>15.316135181969454</v>
      </c>
      <c r="R524">
        <f t="shared" ca="1" si="130"/>
        <v>-0.61050033569335938</v>
      </c>
      <c r="S524">
        <f t="shared" ca="1" si="133"/>
        <v>1.2041199826559248</v>
      </c>
      <c r="T524">
        <f t="shared" ca="1" si="134"/>
        <v>93.75</v>
      </c>
    </row>
    <row r="525" spans="1:20">
      <c r="A525" s="81">
        <f t="shared" ca="1" si="126"/>
        <v>39170</v>
      </c>
      <c r="B525">
        <f t="shared" ca="1" si="135"/>
        <v>7.9418802261352539</v>
      </c>
      <c r="C525">
        <f t="shared" ca="1" si="135"/>
        <v>6.9108667373657227</v>
      </c>
      <c r="D525">
        <f t="shared" ca="1" si="135"/>
        <v>21.611721038818359</v>
      </c>
      <c r="E525">
        <f t="shared" ca="1" si="135"/>
        <v>-6.1050061136484146E-2</v>
      </c>
      <c r="F525">
        <f t="shared" ca="1" si="135"/>
        <v>7.405128002166748</v>
      </c>
      <c r="G525">
        <f t="shared" ca="1" si="135"/>
        <v>0.50549453496932983</v>
      </c>
      <c r="H525">
        <f t="shared" ca="1" si="125"/>
        <v>3.4188035875558853E-2</v>
      </c>
      <c r="I525">
        <f t="shared" ca="1" si="135"/>
        <v>21</v>
      </c>
      <c r="J525">
        <f t="shared" ca="1" si="131"/>
        <v>1.3346893530887132</v>
      </c>
      <c r="N525">
        <f t="shared" ca="1" si="127"/>
        <v>0.83042505995931393</v>
      </c>
      <c r="O525">
        <f t="shared" ca="1" si="128"/>
        <v>20.169574940040686</v>
      </c>
      <c r="P525">
        <f t="shared" ca="1" si="129"/>
        <v>25.169574940040686</v>
      </c>
      <c r="Q525">
        <f t="shared" ca="1" si="132"/>
        <v>15.169574940040686</v>
      </c>
      <c r="R525">
        <f t="shared" ca="1" si="130"/>
        <v>-0.85470008850097656</v>
      </c>
      <c r="S525">
        <f t="shared" ca="1" si="133"/>
        <v>1.1698423136650919</v>
      </c>
      <c r="T525">
        <f t="shared" ca="1" si="134"/>
        <v>93.236715036368651</v>
      </c>
    </row>
    <row r="526" spans="1:20">
      <c r="A526" s="81">
        <f t="shared" ca="1" si="126"/>
        <v>39170.166666666664</v>
      </c>
      <c r="B526">
        <f t="shared" ca="1" si="135"/>
        <v>7.9418802261352539</v>
      </c>
      <c r="C526">
        <f t="shared" ca="1" si="135"/>
        <v>8.4981689453125</v>
      </c>
      <c r="D526">
        <f t="shared" ca="1" si="135"/>
        <v>20.757020950317383</v>
      </c>
      <c r="E526">
        <f t="shared" ca="1" si="135"/>
        <v>-7.081807404756546E-2</v>
      </c>
      <c r="F526">
        <f t="shared" ca="1" si="135"/>
        <v>7.3880343437194824</v>
      </c>
      <c r="G526">
        <f t="shared" ca="1" si="135"/>
        <v>0.56654459238052368</v>
      </c>
      <c r="H526">
        <f t="shared" ca="1" si="125"/>
        <v>3.540903702378273E-2</v>
      </c>
      <c r="I526">
        <f t="shared" ca="1" si="135"/>
        <v>21</v>
      </c>
      <c r="J526">
        <f t="shared" ca="1" si="131"/>
        <v>1.3171650236621573</v>
      </c>
      <c r="N526">
        <f t="shared" ca="1" si="127"/>
        <v>1.0427200850372564</v>
      </c>
      <c r="O526">
        <f t="shared" ca="1" si="128"/>
        <v>19.957279914962744</v>
      </c>
      <c r="P526">
        <f t="shared" ca="1" si="129"/>
        <v>24.957279914962744</v>
      </c>
      <c r="Q526">
        <f t="shared" ca="1" si="132"/>
        <v>14.957279914962744</v>
      </c>
      <c r="R526">
        <f t="shared" ca="1" si="130"/>
        <v>-1.0989017486572266</v>
      </c>
      <c r="S526">
        <f t="shared" ca="1" si="133"/>
        <v>1.2041199826559248</v>
      </c>
      <c r="T526">
        <f t="shared" ca="1" si="134"/>
        <v>93.75</v>
      </c>
    </row>
    <row r="527" spans="1:20">
      <c r="A527" s="81">
        <f t="shared" ca="1" si="126"/>
        <v>39170.333333333336</v>
      </c>
      <c r="B527">
        <f t="shared" ca="1" si="135"/>
        <v>7.9555554389953613</v>
      </c>
      <c r="C527">
        <f t="shared" ca="1" si="135"/>
        <v>4.7130646705627441</v>
      </c>
      <c r="D527">
        <f t="shared" ca="1" si="135"/>
        <v>19.658119201660156</v>
      </c>
      <c r="E527">
        <f t="shared" ca="1" si="135"/>
        <v>-6.1050061136484146E-2</v>
      </c>
      <c r="F527">
        <f t="shared" ca="1" si="135"/>
        <v>7.4495725631713867</v>
      </c>
      <c r="G527">
        <f t="shared" ca="1" si="135"/>
        <v>0.55189257860183716</v>
      </c>
      <c r="H527">
        <f t="shared" ca="1" si="125"/>
        <v>3.4188035875558853E-2</v>
      </c>
      <c r="I527">
        <f t="shared" ca="1" si="135"/>
        <v>21</v>
      </c>
      <c r="J527">
        <f t="shared" ca="1" si="131"/>
        <v>1.2935419641871582</v>
      </c>
      <c r="N527">
        <f t="shared" ca="1" si="127"/>
        <v>1.3288969698465003</v>
      </c>
      <c r="O527">
        <f t="shared" ca="1" si="128"/>
        <v>19.6711030301535</v>
      </c>
      <c r="P527">
        <f t="shared" ca="1" si="129"/>
        <v>24.6711030301535</v>
      </c>
      <c r="Q527">
        <f t="shared" ca="1" si="132"/>
        <v>14.6711030301535</v>
      </c>
      <c r="R527">
        <f t="shared" ca="1" si="130"/>
        <v>-1.7094020843505859</v>
      </c>
      <c r="S527">
        <f t="shared" ca="1" si="133"/>
        <v>1.2079804030503771</v>
      </c>
      <c r="T527">
        <f t="shared" ca="1" si="134"/>
        <v>93.805309728539797</v>
      </c>
    </row>
    <row r="528" spans="1:20">
      <c r="A528" s="81">
        <f t="shared" ca="1" si="126"/>
        <v>39170.5</v>
      </c>
      <c r="B528">
        <f t="shared" ca="1" si="135"/>
        <v>7.9760684967041016</v>
      </c>
      <c r="C528">
        <f t="shared" ca="1" si="135"/>
        <v>4.5909647941589355</v>
      </c>
      <c r="D528">
        <f t="shared" ca="1" si="135"/>
        <v>17.94871711730957</v>
      </c>
      <c r="E528">
        <f t="shared" ca="1" si="135"/>
        <v>2.4420025292783976E-3</v>
      </c>
      <c r="F528">
        <f t="shared" ca="1" si="135"/>
        <v>7.0974359512329102</v>
      </c>
      <c r="G528">
        <f t="shared" ca="1" si="135"/>
        <v>0.52747255563735962</v>
      </c>
      <c r="H528">
        <f t="shared" ca="1" si="125"/>
        <v>3.2967034727334976E-2</v>
      </c>
      <c r="I528">
        <f t="shared" ca="1" si="135"/>
        <v>21</v>
      </c>
      <c r="J528">
        <f t="shared" ca="1" si="131"/>
        <v>1.2540334128706618</v>
      </c>
      <c r="N528">
        <f t="shared" ca="1" si="127"/>
        <v>1.8075155057328836</v>
      </c>
      <c r="O528">
        <f t="shared" ca="1" si="128"/>
        <v>19.192484494267116</v>
      </c>
      <c r="P528">
        <f t="shared" ca="1" si="129"/>
        <v>24.192484494267116</v>
      </c>
      <c r="Q528">
        <f t="shared" ca="1" si="132"/>
        <v>14.192484494267116</v>
      </c>
      <c r="R528">
        <f t="shared" ca="1" si="130"/>
        <v>-0.48839950561523438</v>
      </c>
      <c r="S528">
        <f t="shared" ca="1" si="133"/>
        <v>1.2041199826559248</v>
      </c>
      <c r="T528">
        <f t="shared" ca="1" si="134"/>
        <v>93.75</v>
      </c>
    </row>
    <row r="529" spans="1:20">
      <c r="A529" s="81">
        <f t="shared" ca="1" si="126"/>
        <v>39170.666666666664</v>
      </c>
      <c r="B529">
        <f t="shared" ca="1" si="135"/>
        <v>7.9794869422912598</v>
      </c>
      <c r="C529">
        <f t="shared" ca="1" si="135"/>
        <v>5.8363857269287109</v>
      </c>
      <c r="D529">
        <f t="shared" ca="1" si="135"/>
        <v>17.460317611694336</v>
      </c>
      <c r="E529">
        <f t="shared" ca="1" si="135"/>
        <v>2.4420025292783976E-3</v>
      </c>
      <c r="F529">
        <f t="shared" ca="1" si="135"/>
        <v>7.2239317893981934</v>
      </c>
      <c r="G529">
        <f t="shared" ca="1" si="135"/>
        <v>0.53968256711959839</v>
      </c>
      <c r="H529">
        <f t="shared" ca="1" si="135"/>
        <v>3.2967034727334976E-2</v>
      </c>
      <c r="I529">
        <f t="shared" ca="1" si="135"/>
        <v>21</v>
      </c>
      <c r="J529">
        <f t="shared" ca="1" si="131"/>
        <v>1.2420521394698751</v>
      </c>
      <c r="N529">
        <f t="shared" ca="1" si="127"/>
        <v>1.9526602741958214</v>
      </c>
      <c r="O529">
        <f t="shared" ca="1" si="128"/>
        <v>19.047339725804179</v>
      </c>
      <c r="P529">
        <f t="shared" ca="1" si="129"/>
        <v>24.047339725804179</v>
      </c>
      <c r="Q529">
        <f t="shared" ca="1" si="132"/>
        <v>14.047339725804179</v>
      </c>
      <c r="R529">
        <f t="shared" ca="1" si="130"/>
        <v>-2.0757026672363281</v>
      </c>
      <c r="S529">
        <f t="shared" ca="1" si="133"/>
        <v>1.2140585040797995</v>
      </c>
      <c r="T529">
        <f t="shared" ca="1" si="134"/>
        <v>93.891402699315066</v>
      </c>
    </row>
    <row r="530" spans="1:20">
      <c r="A530" s="81">
        <f t="shared" ca="1" si="126"/>
        <v>39170.833333333336</v>
      </c>
      <c r="B530">
        <f t="shared" ca="1" si="135"/>
        <v>8.0136756896972656</v>
      </c>
      <c r="C530">
        <f t="shared" ca="1" si="135"/>
        <v>5.5921854972839355</v>
      </c>
      <c r="D530">
        <f t="shared" ca="1" si="135"/>
        <v>15.384614944458008</v>
      </c>
      <c r="E530">
        <f t="shared" ca="1" si="135"/>
        <v>7.326007355004549E-3</v>
      </c>
      <c r="F530">
        <f t="shared" ca="1" si="135"/>
        <v>7.2991452217102051</v>
      </c>
      <c r="G530">
        <f t="shared" ca="1" si="135"/>
        <v>0.51037853956222534</v>
      </c>
      <c r="H530">
        <f t="shared" ca="1" si="135"/>
        <v>3.2967034727334976E-2</v>
      </c>
      <c r="I530">
        <f t="shared" ca="1" si="135"/>
        <v>21</v>
      </c>
      <c r="J530">
        <f t="shared" ca="1" si="131"/>
        <v>1.1870866309318795</v>
      </c>
      <c r="N530">
        <f t="shared" ca="1" si="127"/>
        <v>2.6185290632071165</v>
      </c>
      <c r="O530">
        <f t="shared" ca="1" si="128"/>
        <v>18.381470936792883</v>
      </c>
      <c r="P530">
        <f t="shared" ca="1" si="129"/>
        <v>23.381470936792883</v>
      </c>
      <c r="Q530">
        <f t="shared" ca="1" si="132"/>
        <v>13.381470936792883</v>
      </c>
      <c r="R530">
        <f t="shared" ca="1" si="130"/>
        <v>-0.48840045928955078</v>
      </c>
      <c r="S530">
        <f t="shared" ca="1" si="133"/>
        <v>1.1898125192597242</v>
      </c>
      <c r="T530">
        <f t="shared" ca="1" si="134"/>
        <v>93.540669880905995</v>
      </c>
    </row>
    <row r="531" spans="1:20">
      <c r="A531" s="81">
        <f t="shared" ca="1" si="126"/>
        <v>39171</v>
      </c>
      <c r="B531">
        <f t="shared" ca="1" si="135"/>
        <v>7.9931621551513672</v>
      </c>
      <c r="C531">
        <f t="shared" ca="1" si="135"/>
        <v>5.2258853912353516</v>
      </c>
      <c r="D531">
        <f t="shared" ca="1" si="135"/>
        <v>14.896214485168457</v>
      </c>
      <c r="E531">
        <f t="shared" ca="1" si="135"/>
        <v>2.4420025292783976E-3</v>
      </c>
      <c r="F531">
        <f t="shared" ca="1" si="135"/>
        <v>7.4974360466003418</v>
      </c>
      <c r="G531">
        <f t="shared" ca="1" si="135"/>
        <v>0.53968256711959839</v>
      </c>
      <c r="H531">
        <f t="shared" ca="1" si="135"/>
        <v>3.2967034727334976E-2</v>
      </c>
      <c r="I531">
        <f t="shared" ca="1" si="135"/>
        <v>21</v>
      </c>
      <c r="J531">
        <f t="shared" ca="1" si="131"/>
        <v>1.1730759169303993</v>
      </c>
      <c r="N531">
        <f t="shared" ca="1" si="127"/>
        <v>2.7882590886993803</v>
      </c>
      <c r="O531">
        <f t="shared" ca="1" si="128"/>
        <v>18.21174091130062</v>
      </c>
      <c r="P531">
        <f t="shared" ca="1" si="129"/>
        <v>23.21174091130062</v>
      </c>
      <c r="Q531">
        <f t="shared" ca="1" si="132"/>
        <v>13.21174091130062</v>
      </c>
      <c r="R531">
        <f t="shared" ca="1" si="130"/>
        <v>-0.61050033569335938</v>
      </c>
      <c r="S531">
        <f t="shared" ca="1" si="133"/>
        <v>1.2140585040797995</v>
      </c>
      <c r="T531">
        <f t="shared" ca="1" si="134"/>
        <v>93.891402699315066</v>
      </c>
    </row>
    <row r="532" spans="1:20">
      <c r="A532" s="81">
        <f t="shared" ca="1" si="126"/>
        <v>39171.166666666664</v>
      </c>
      <c r="B532">
        <f t="shared" ca="1" si="135"/>
        <v>7.9931621551513672</v>
      </c>
      <c r="C532">
        <f t="shared" ca="1" si="135"/>
        <v>12.039072036743164</v>
      </c>
      <c r="D532">
        <f t="shared" ca="1" si="135"/>
        <v>14.285714149475098</v>
      </c>
      <c r="E532">
        <f t="shared" ca="1" si="135"/>
        <v>-7.5702078640460968E-2</v>
      </c>
      <c r="F532">
        <f t="shared" ca="1" si="135"/>
        <v>7.1658120155334473</v>
      </c>
      <c r="G532">
        <f t="shared" ca="1" si="135"/>
        <v>0.4444444477558136</v>
      </c>
      <c r="H532">
        <f t="shared" ca="1" si="135"/>
        <v>3.1746033579111099E-2</v>
      </c>
      <c r="I532">
        <f t="shared" ca="1" si="135"/>
        <v>21</v>
      </c>
      <c r="J532">
        <f t="shared" ca="1" si="131"/>
        <v>1.1549019558439881</v>
      </c>
      <c r="N532">
        <f t="shared" ca="1" si="127"/>
        <v>3.0084239481181143</v>
      </c>
      <c r="O532">
        <f t="shared" ca="1" si="128"/>
        <v>17.991576051881886</v>
      </c>
      <c r="P532">
        <f t="shared" ca="1" si="129"/>
        <v>22.991576051881886</v>
      </c>
      <c r="Q532">
        <f t="shared" ca="1" si="132"/>
        <v>12.991576051881886</v>
      </c>
      <c r="R532">
        <f t="shared" ca="1" si="130"/>
        <v>-1.0989007949829102</v>
      </c>
      <c r="S532">
        <f t="shared" ca="1" si="133"/>
        <v>1.146128013836953</v>
      </c>
      <c r="T532">
        <f t="shared" ca="1" si="134"/>
        <v>92.857142497918446</v>
      </c>
    </row>
    <row r="533" spans="1:20">
      <c r="A533" s="81">
        <f t="shared" ca="1" si="126"/>
        <v>39171.333333333336</v>
      </c>
      <c r="B533">
        <f t="shared" ref="B533:I548" ca="1" si="136">INDIRECT(ADDRESS((ROW()-ROW($A$3))/6+rowoffset,B$1+MOD(ROW()-ROW($A$3),6),,,2007))</f>
        <v>7.9760684967041016</v>
      </c>
      <c r="C533">
        <f t="shared" ca="1" si="136"/>
        <v>4.1514043807983398</v>
      </c>
      <c r="D533">
        <f t="shared" ca="1" si="136"/>
        <v>13.186813354492187</v>
      </c>
      <c r="E533">
        <f t="shared" ca="1" si="136"/>
        <v>-2.4420025292783976E-3</v>
      </c>
      <c r="F533">
        <f t="shared" ca="1" si="136"/>
        <v>7.5008544921875</v>
      </c>
      <c r="G533">
        <f t="shared" ca="1" si="136"/>
        <v>0.47130647301673889</v>
      </c>
      <c r="H533">
        <f t="shared" ca="1" si="135"/>
        <v>3.4188035875558853E-2</v>
      </c>
      <c r="I533">
        <f t="shared" ca="1" si="136"/>
        <v>19</v>
      </c>
      <c r="J533">
        <f t="shared" ca="1" si="131"/>
        <v>1.1201398592488712</v>
      </c>
      <c r="N533">
        <f t="shared" ca="1" si="127"/>
        <v>1.4295424964398009</v>
      </c>
      <c r="O533">
        <f t="shared" ca="1" si="128"/>
        <v>17.570457503560199</v>
      </c>
      <c r="P533">
        <f t="shared" ca="1" si="129"/>
        <v>22.570457503560199</v>
      </c>
      <c r="Q533">
        <f t="shared" ca="1" si="132"/>
        <v>12.570457503560199</v>
      </c>
      <c r="R533">
        <f t="shared" ca="1" si="130"/>
        <v>-3.6630039215087891</v>
      </c>
      <c r="S533">
        <f t="shared" ca="1" si="133"/>
        <v>1.1394292534686778</v>
      </c>
      <c r="T533">
        <f t="shared" ca="1" si="134"/>
        <v>92.746113657907543</v>
      </c>
    </row>
    <row r="534" spans="1:20">
      <c r="A534" s="81">
        <f t="shared" ca="1" si="126"/>
        <v>39171.5</v>
      </c>
      <c r="B534">
        <f t="shared" ca="1" si="136"/>
        <v>7.9965810775756836</v>
      </c>
      <c r="C534">
        <f t="shared" ca="1" si="136"/>
        <v>4.5909647941589355</v>
      </c>
      <c r="D534">
        <f t="shared" ca="1" si="136"/>
        <v>9.5238094329833984</v>
      </c>
      <c r="E534">
        <f t="shared" ca="1" si="136"/>
        <v>-2.4420025292783976E-3</v>
      </c>
      <c r="F534">
        <f t="shared" ca="1" si="136"/>
        <v>7.4666666984558105</v>
      </c>
      <c r="G534">
        <f t="shared" ca="1" si="136"/>
        <v>1.6068376302719116</v>
      </c>
      <c r="H534">
        <f t="shared" ca="1" si="135"/>
        <v>4.6398047357797623E-2</v>
      </c>
      <c r="I534">
        <f t="shared" ca="1" si="136"/>
        <v>21</v>
      </c>
      <c r="J534">
        <f t="shared" ca="1" si="131"/>
        <v>0.97881069678830701</v>
      </c>
      <c r="N534">
        <f t="shared" ca="1" si="127"/>
        <v>5.1416467007435571</v>
      </c>
      <c r="O534">
        <f t="shared" ca="1" si="128"/>
        <v>15.858353299256443</v>
      </c>
      <c r="P534">
        <f t="shared" ca="1" si="129"/>
        <v>20.858353299256443</v>
      </c>
      <c r="Q534">
        <f t="shared" ca="1" si="132"/>
        <v>10.858353299256443</v>
      </c>
      <c r="R534">
        <f t="shared" ca="1" si="130"/>
        <v>-0.85470104217529297</v>
      </c>
      <c r="S534">
        <f t="shared" ca="1" si="133"/>
        <v>1.5394722900114746</v>
      </c>
      <c r="T534">
        <f t="shared" ca="1" si="134"/>
        <v>97.112461988462016</v>
      </c>
    </row>
    <row r="535" spans="1:20">
      <c r="A535" s="81">
        <f t="shared" ca="1" si="126"/>
        <v>39171.666666666664</v>
      </c>
      <c r="B535">
        <f t="shared" ca="1" si="136"/>
        <v>8.0136756896972656</v>
      </c>
      <c r="C535">
        <f t="shared" ca="1" si="136"/>
        <v>6.4224662780761719</v>
      </c>
      <c r="D535">
        <f t="shared" ca="1" si="136"/>
        <v>8.6691083908081055</v>
      </c>
      <c r="E535">
        <f t="shared" ca="1" si="136"/>
        <v>7.326007355004549E-3</v>
      </c>
      <c r="F535">
        <f t="shared" ca="1" si="136"/>
        <v>7.6170940399169922</v>
      </c>
      <c r="G535">
        <f t="shared" ca="1" si="136"/>
        <v>0.84493285417556763</v>
      </c>
      <c r="H535">
        <f t="shared" ca="1" si="135"/>
        <v>4.0293041616678238E-2</v>
      </c>
      <c r="I535">
        <f t="shared" ca="1" si="136"/>
        <v>21</v>
      </c>
      <c r="J535">
        <f t="shared" ca="1" si="131"/>
        <v>0.93797443301669281</v>
      </c>
      <c r="N535">
        <f t="shared" ca="1" si="127"/>
        <v>5.6363495467393143</v>
      </c>
      <c r="O535">
        <f t="shared" ca="1" si="128"/>
        <v>15.363650453260686</v>
      </c>
      <c r="P535">
        <f t="shared" ca="1" si="129"/>
        <v>20.363650453260686</v>
      </c>
      <c r="Q535">
        <f t="shared" ca="1" si="132"/>
        <v>10.363650453260686</v>
      </c>
      <c r="R535">
        <f t="shared" ca="1" si="130"/>
        <v>0.24420070648193359</v>
      </c>
      <c r="S535">
        <f t="shared" ca="1" si="133"/>
        <v>1.3215921450629207</v>
      </c>
      <c r="T535">
        <f t="shared" ca="1" si="134"/>
        <v>95.231213768342144</v>
      </c>
    </row>
    <row r="536" spans="1:20">
      <c r="A536" s="81">
        <f t="shared" ca="1" si="126"/>
        <v>39171.833333333336</v>
      </c>
      <c r="B536">
        <f t="shared" ca="1" si="136"/>
        <v>8.0307693481445312</v>
      </c>
      <c r="C536">
        <f t="shared" ca="1" si="136"/>
        <v>5.9340658187866211</v>
      </c>
      <c r="D536">
        <f t="shared" ca="1" si="136"/>
        <v>8.9133090972900391</v>
      </c>
      <c r="E536">
        <f t="shared" ca="1" si="136"/>
        <v>2.6862027123570442E-2</v>
      </c>
      <c r="F536">
        <f t="shared" ca="1" si="136"/>
        <v>7.4735040664672852</v>
      </c>
      <c r="G536">
        <f t="shared" ca="1" si="136"/>
        <v>0.59584861993789673</v>
      </c>
      <c r="H536">
        <f t="shared" ca="1" si="135"/>
        <v>3.6630038172006607E-2</v>
      </c>
      <c r="I536">
        <f t="shared" ca="1" si="136"/>
        <v>21</v>
      </c>
      <c r="J536">
        <f t="shared" ca="1" si="131"/>
        <v>0.95003896732438364</v>
      </c>
      <c r="N536">
        <f t="shared" ca="1" si="127"/>
        <v>5.4901961304765656</v>
      </c>
      <c r="O536">
        <f t="shared" ca="1" si="128"/>
        <v>15.509803869523434</v>
      </c>
      <c r="P536">
        <f t="shared" ca="1" si="129"/>
        <v>20.509803869523434</v>
      </c>
      <c r="Q536">
        <f t="shared" ca="1" si="132"/>
        <v>10.509803869523434</v>
      </c>
      <c r="R536">
        <f t="shared" ca="1" si="130"/>
        <v>0.12209987640380859</v>
      </c>
      <c r="S536">
        <f t="shared" ca="1" si="133"/>
        <v>1.2112985665589837</v>
      </c>
      <c r="T536">
        <f t="shared" ca="1" si="134"/>
        <v>93.852459006144144</v>
      </c>
    </row>
    <row r="537" spans="1:20">
      <c r="A537" s="81">
        <f t="shared" ca="1" si="126"/>
        <v>39172</v>
      </c>
      <c r="B537">
        <f t="shared" ca="1" si="136"/>
        <v>8.0136756896972656</v>
      </c>
      <c r="C537">
        <f t="shared" ca="1" si="136"/>
        <v>5.4456653594970703</v>
      </c>
      <c r="D537">
        <f t="shared" ca="1" si="136"/>
        <v>9.0354089736938477</v>
      </c>
      <c r="E537">
        <f t="shared" ca="1" si="136"/>
        <v>-7.326007355004549E-3</v>
      </c>
      <c r="F537">
        <f t="shared" ca="1" si="136"/>
        <v>7.6786322593688965</v>
      </c>
      <c r="G537">
        <f t="shared" ca="1" si="136"/>
        <v>0.50061053037643433</v>
      </c>
      <c r="H537">
        <f t="shared" ca="1" si="135"/>
        <v>3.6630038172006607E-2</v>
      </c>
      <c r="I537">
        <f t="shared" ca="1" si="136"/>
        <v>18</v>
      </c>
      <c r="J537">
        <f t="shared" ca="1" si="131"/>
        <v>0.9559478150041657</v>
      </c>
      <c r="N537">
        <f t="shared" ca="1" si="127"/>
        <v>2.418614563169335</v>
      </c>
      <c r="O537">
        <f t="shared" ca="1" si="128"/>
        <v>15.581385436830665</v>
      </c>
      <c r="P537">
        <f t="shared" ca="1" si="129"/>
        <v>20.581385436830665</v>
      </c>
      <c r="Q537">
        <f t="shared" ca="1" si="132"/>
        <v>10.581385436830665</v>
      </c>
      <c r="R537">
        <f t="shared" ca="1" si="130"/>
        <v>0.12209987640380859</v>
      </c>
      <c r="S537">
        <f t="shared" ca="1" si="133"/>
        <v>1.1356626095409394</v>
      </c>
      <c r="T537">
        <f t="shared" ca="1" si="134"/>
        <v>92.682926956318184</v>
      </c>
    </row>
    <row r="538" spans="1:20">
      <c r="A538" s="81">
        <f t="shared" ca="1" si="126"/>
        <v>39172.166666666664</v>
      </c>
      <c r="B538">
        <f t="shared" ca="1" si="136"/>
        <v>8.020512580871582</v>
      </c>
      <c r="C538">
        <f t="shared" ca="1" si="136"/>
        <v>5.0793652534484863</v>
      </c>
      <c r="D538">
        <f t="shared" ca="1" si="136"/>
        <v>9.1575088500976562</v>
      </c>
      <c r="E538">
        <f t="shared" ca="1" si="136"/>
        <v>-2.4420025292783976E-3</v>
      </c>
      <c r="F538">
        <f t="shared" ca="1" si="136"/>
        <v>7.2820510864257812</v>
      </c>
      <c r="G538">
        <f t="shared" ca="1" si="136"/>
        <v>0.49572649598121643</v>
      </c>
      <c r="H538">
        <f t="shared" ca="1" si="135"/>
        <v>3.1746033579111099E-2</v>
      </c>
      <c r="I538">
        <f t="shared" ca="1" si="136"/>
        <v>18</v>
      </c>
      <c r="J538">
        <f t="shared" ca="1" si="131"/>
        <v>0.961777347052304</v>
      </c>
      <c r="N538">
        <f t="shared" ca="1" si="127"/>
        <v>2.347993849404574</v>
      </c>
      <c r="O538">
        <f t="shared" ca="1" si="128"/>
        <v>15.652006150595426</v>
      </c>
      <c r="P538">
        <f t="shared" ca="1" si="129"/>
        <v>20.652006150595426</v>
      </c>
      <c r="Q538">
        <f t="shared" ca="1" si="132"/>
        <v>10.652006150595426</v>
      </c>
      <c r="R538">
        <f t="shared" ca="1" si="130"/>
        <v>-0.12209987640380859</v>
      </c>
      <c r="S538">
        <f t="shared" ca="1" si="133"/>
        <v>1.1935526607525</v>
      </c>
      <c r="T538">
        <f t="shared" ca="1" si="134"/>
        <v>93.596058746814705</v>
      </c>
    </row>
    <row r="539" spans="1:20">
      <c r="A539" s="81">
        <f t="shared" ca="1" si="126"/>
        <v>39172.333333333336</v>
      </c>
      <c r="B539">
        <f t="shared" ca="1" si="136"/>
        <v>8.0102567672729492</v>
      </c>
      <c r="C539">
        <f t="shared" ca="1" si="136"/>
        <v>4.7130646705627441</v>
      </c>
      <c r="D539">
        <f t="shared" ca="1" si="136"/>
        <v>9.0354089736938477</v>
      </c>
      <c r="E539">
        <f t="shared" ca="1" si="136"/>
        <v>-1.2210012413561344E-2</v>
      </c>
      <c r="F539">
        <f t="shared" ca="1" si="136"/>
        <v>7.6376066207885742</v>
      </c>
      <c r="G539">
        <f t="shared" ca="1" si="136"/>
        <v>0.45421245694160461</v>
      </c>
      <c r="H539">
        <f t="shared" ca="1" si="136"/>
        <v>3.2967034727334976E-2</v>
      </c>
      <c r="I539">
        <f t="shared" ca="1" si="136"/>
        <v>18</v>
      </c>
      <c r="J539">
        <f t="shared" ca="1" si="131"/>
        <v>0.9559478150041657</v>
      </c>
      <c r="N539">
        <f t="shared" ca="1" si="127"/>
        <v>2.418614563169335</v>
      </c>
      <c r="O539">
        <f t="shared" ca="1" si="128"/>
        <v>15.581385436830665</v>
      </c>
      <c r="P539">
        <f t="shared" ca="1" si="129"/>
        <v>20.581385436830665</v>
      </c>
      <c r="Q539">
        <f t="shared" ca="1" si="132"/>
        <v>10.581385436830665</v>
      </c>
      <c r="R539">
        <f t="shared" ca="1" si="130"/>
        <v>-0.61050033569335938</v>
      </c>
      <c r="S539">
        <f t="shared" ca="1" si="133"/>
        <v>1.1391791551428703</v>
      </c>
      <c r="T539">
        <f t="shared" ca="1" si="134"/>
        <v>92.741935139930931</v>
      </c>
    </row>
    <row r="540" spans="1:20">
      <c r="A540" s="81">
        <f t="shared" ca="1" si="126"/>
        <v>39172.5</v>
      </c>
      <c r="B540">
        <f t="shared" ca="1" si="136"/>
        <v>8.0341882705688477</v>
      </c>
      <c r="C540">
        <f t="shared" ca="1" si="136"/>
        <v>5.6166057586669922</v>
      </c>
      <c r="D540">
        <f t="shared" ca="1" si="136"/>
        <v>8.4249086380004883</v>
      </c>
      <c r="E540">
        <f t="shared" ca="1" si="136"/>
        <v>-2.6862027123570442E-2</v>
      </c>
      <c r="F540">
        <f t="shared" ca="1" si="136"/>
        <v>7.6136751174926758</v>
      </c>
      <c r="G540">
        <f t="shared" ca="1" si="136"/>
        <v>0.3223443329334259</v>
      </c>
      <c r="H540">
        <f t="shared" ca="1" si="136"/>
        <v>3.4188035875558853E-2</v>
      </c>
      <c r="I540">
        <f t="shared" ca="1" si="136"/>
        <v>18</v>
      </c>
      <c r="J540">
        <f t="shared" ca="1" si="131"/>
        <v>0.92556519996149111</v>
      </c>
      <c r="N540">
        <f t="shared" ca="1" si="127"/>
        <v>2.7866787478475725</v>
      </c>
      <c r="O540">
        <f t="shared" ca="1" si="128"/>
        <v>15.213321252152427</v>
      </c>
      <c r="P540">
        <f t="shared" ca="1" si="129"/>
        <v>20.213321252152426</v>
      </c>
      <c r="Q540">
        <f t="shared" ca="1" si="132"/>
        <v>10.213321252152427</v>
      </c>
      <c r="R540">
        <f t="shared" ca="1" si="130"/>
        <v>0</v>
      </c>
      <c r="S540">
        <f t="shared" ca="1" si="133"/>
        <v>0.97444588835749313</v>
      </c>
      <c r="T540">
        <f t="shared" ca="1" si="134"/>
        <v>89.393939218835357</v>
      </c>
    </row>
    <row r="541" spans="1:20">
      <c r="A541" s="81">
        <f t="shared" ca="1" si="126"/>
        <v>39172.666666666664</v>
      </c>
      <c r="B541">
        <f t="shared" ca="1" si="136"/>
        <v>8.0512819290161133</v>
      </c>
      <c r="C541">
        <f t="shared" ca="1" si="136"/>
        <v>7.3504271507263184</v>
      </c>
      <c r="D541">
        <f t="shared" ca="1" si="136"/>
        <v>8.4249086380004883</v>
      </c>
      <c r="E541">
        <f t="shared" ca="1" si="136"/>
        <v>-0.11965811997652054</v>
      </c>
      <c r="F541">
        <f t="shared" ca="1" si="136"/>
        <v>7.8769230842590332</v>
      </c>
      <c r="G541">
        <f t="shared" ca="1" si="136"/>
        <v>0.30280831456184387</v>
      </c>
      <c r="H541">
        <f t="shared" ca="1" si="136"/>
        <v>3.0525030568242073E-2</v>
      </c>
      <c r="I541">
        <f t="shared" ca="1" si="136"/>
        <v>16</v>
      </c>
      <c r="J541">
        <f t="shared" ca="1" si="131"/>
        <v>0.92556519996149111</v>
      </c>
      <c r="N541">
        <f t="shared" ca="1" si="127"/>
        <v>0.78667874784757252</v>
      </c>
      <c r="O541">
        <f t="shared" ca="1" si="128"/>
        <v>15.213321252152427</v>
      </c>
      <c r="P541">
        <f t="shared" ca="1" si="129"/>
        <v>20.213321252152426</v>
      </c>
      <c r="Q541">
        <f t="shared" ca="1" si="132"/>
        <v>10.213321252152427</v>
      </c>
      <c r="R541">
        <f t="shared" ca="1" si="130"/>
        <v>-0.85470104217529297</v>
      </c>
      <c r="S541">
        <f t="shared" ca="1" si="133"/>
        <v>0.99651168839657966</v>
      </c>
      <c r="T541">
        <f t="shared" ca="1" si="134"/>
        <v>89.91935521572087</v>
      </c>
    </row>
    <row r="542" spans="1:20">
      <c r="A542" s="81">
        <f t="shared" ca="1" si="126"/>
        <v>39172.833333333336</v>
      </c>
      <c r="B542">
        <f t="shared" ca="1" si="136"/>
        <v>8.0649576187133789</v>
      </c>
      <c r="C542">
        <f t="shared" ca="1" si="136"/>
        <v>5.2991452217102051</v>
      </c>
      <c r="D542">
        <f t="shared" ca="1" si="136"/>
        <v>7.5702075958251953</v>
      </c>
      <c r="E542">
        <f t="shared" ca="1" si="136"/>
        <v>-0.10989011079072952</v>
      </c>
      <c r="F542">
        <f t="shared" ca="1" si="136"/>
        <v>7.3675212860107422</v>
      </c>
      <c r="G542">
        <f t="shared" ca="1" si="136"/>
        <v>0.46642246842384338</v>
      </c>
      <c r="H542">
        <f t="shared" ca="1" si="136"/>
        <v>3.1746033579111099E-2</v>
      </c>
      <c r="I542">
        <f t="shared" ca="1" si="136"/>
        <v>16</v>
      </c>
      <c r="J542">
        <f t="shared" ca="1" si="131"/>
        <v>0.87910778920749033</v>
      </c>
      <c r="N542">
        <f t="shared" ca="1" si="127"/>
        <v>1.3494778679172583</v>
      </c>
      <c r="O542">
        <f t="shared" ca="1" si="128"/>
        <v>14.650522132082742</v>
      </c>
      <c r="P542">
        <f t="shared" ca="1" si="129"/>
        <v>19.650522132082742</v>
      </c>
      <c r="Q542">
        <f t="shared" ca="1" si="132"/>
        <v>9.6505221320827417</v>
      </c>
      <c r="R542">
        <f t="shared" ca="1" si="130"/>
        <v>0.73260116577148438</v>
      </c>
      <c r="S542">
        <f t="shared" ca="1" si="133"/>
        <v>1.1670899917273783</v>
      </c>
      <c r="T542">
        <f t="shared" ca="1" si="134"/>
        <v>93.193716913683687</v>
      </c>
    </row>
    <row r="543" spans="1:20">
      <c r="A543" s="81">
        <f t="shared" ca="1" si="126"/>
        <v>39173</v>
      </c>
      <c r="B543">
        <f t="shared" ref="B543:I558" ca="1" si="137">INDIRECT(ADDRESS((ROW()-ROW($A$3))/6+rowoffset,B$1+MOD(ROW()-ROW($A$3),6),,,2007))</f>
        <v>8.0512819290161133</v>
      </c>
      <c r="C543">
        <f t="shared" ca="1" si="137"/>
        <v>5.7631258964538574</v>
      </c>
      <c r="D543">
        <f t="shared" ca="1" si="137"/>
        <v>8.3028087615966797</v>
      </c>
      <c r="E543">
        <f t="shared" ca="1" si="137"/>
        <v>-4.1514042764902115E-2</v>
      </c>
      <c r="F543">
        <f t="shared" ca="1" si="137"/>
        <v>7.5692305564880371</v>
      </c>
      <c r="G543">
        <f t="shared" ca="1" si="137"/>
        <v>0.3540903627872467</v>
      </c>
      <c r="H543">
        <f t="shared" ca="1" si="136"/>
        <v>3.4188035875558853E-2</v>
      </c>
      <c r="I543">
        <f t="shared" ca="1" si="137"/>
        <v>16</v>
      </c>
      <c r="J543">
        <f t="shared" ca="1" si="131"/>
        <v>0.9192250349436325</v>
      </c>
      <c r="N543">
        <f t="shared" ca="1" si="127"/>
        <v>0.86348542379518101</v>
      </c>
      <c r="O543">
        <f t="shared" ca="1" si="128"/>
        <v>15.136514576204819</v>
      </c>
      <c r="P543">
        <f t="shared" ca="1" si="129"/>
        <v>20.136514576204817</v>
      </c>
      <c r="Q543">
        <f t="shared" ca="1" si="132"/>
        <v>10.136514576204819</v>
      </c>
      <c r="R543">
        <f t="shared" ca="1" si="130"/>
        <v>0.61050033569335938</v>
      </c>
      <c r="S543">
        <f t="shared" ca="1" si="133"/>
        <v>1.015239955786724</v>
      </c>
      <c r="T543">
        <f t="shared" ca="1" si="134"/>
        <v>90.34482734676952</v>
      </c>
    </row>
    <row r="544" spans="1:20">
      <c r="A544" s="81">
        <f t="shared" ca="1" si="126"/>
        <v>39173.166666666664</v>
      </c>
      <c r="B544">
        <f t="shared" ca="1" si="137"/>
        <v>8.0239315032958984</v>
      </c>
      <c r="C544">
        <f t="shared" ca="1" si="137"/>
        <v>5.6166057586669922</v>
      </c>
      <c r="D544">
        <f t="shared" ca="1" si="137"/>
        <v>8.9133090972900391</v>
      </c>
      <c r="E544">
        <f t="shared" ca="1" si="137"/>
        <v>-4.6398047357797623E-2</v>
      </c>
      <c r="F544">
        <f t="shared" ca="1" si="137"/>
        <v>7.9179487228393555</v>
      </c>
      <c r="G544">
        <f t="shared" ca="1" si="137"/>
        <v>0.33455434441566467</v>
      </c>
      <c r="H544">
        <f t="shared" ca="1" si="136"/>
        <v>3.2967034727334976E-2</v>
      </c>
      <c r="I544">
        <f t="shared" ca="1" si="137"/>
        <v>14</v>
      </c>
      <c r="J544">
        <f t="shared" ca="1" si="131"/>
        <v>0.95003896732438364</v>
      </c>
      <c r="N544">
        <f t="shared" ca="1" si="127"/>
        <v>-1.5098038695234344</v>
      </c>
      <c r="O544">
        <f t="shared" ca="1" si="128"/>
        <v>15.509803869523434</v>
      </c>
      <c r="P544">
        <f t="shared" ca="1" si="129"/>
        <v>20.509803869523434</v>
      </c>
      <c r="Q544">
        <f t="shared" ca="1" si="132"/>
        <v>10.509803869523434</v>
      </c>
      <c r="R544">
        <f t="shared" ca="1" si="130"/>
        <v>0.12209987640380859</v>
      </c>
      <c r="S544">
        <f t="shared" ca="1" si="133"/>
        <v>1.0063867882731605</v>
      </c>
      <c r="T544">
        <f t="shared" ca="1" si="134"/>
        <v>90.145985165753729</v>
      </c>
    </row>
    <row r="545" spans="1:20">
      <c r="A545" s="81">
        <f t="shared" ca="1" si="126"/>
        <v>39173.333333333336</v>
      </c>
      <c r="B545">
        <f t="shared" ca="1" si="137"/>
        <v>8.0273504257202148</v>
      </c>
      <c r="C545">
        <f t="shared" ca="1" si="137"/>
        <v>5.6166057586669922</v>
      </c>
      <c r="D545">
        <f t="shared" ca="1" si="137"/>
        <v>9.0354089736938477</v>
      </c>
      <c r="E545">
        <f t="shared" ca="1" si="137"/>
        <v>-5.128205195069313E-2</v>
      </c>
      <c r="F545">
        <f t="shared" ca="1" si="137"/>
        <v>7.6888890266418457</v>
      </c>
      <c r="G545">
        <f t="shared" ca="1" si="137"/>
        <v>0.35897436738014221</v>
      </c>
      <c r="H545">
        <f t="shared" ca="1" si="136"/>
        <v>3.2967034727334976E-2</v>
      </c>
      <c r="I545">
        <f t="shared" ca="1" si="137"/>
        <v>14</v>
      </c>
      <c r="J545">
        <f t="shared" ca="1" si="131"/>
        <v>0.9559478150041657</v>
      </c>
      <c r="N545">
        <f t="shared" ca="1" si="127"/>
        <v>-1.581385436830665</v>
      </c>
      <c r="O545">
        <f t="shared" ca="1" si="128"/>
        <v>15.581385436830665</v>
      </c>
      <c r="P545">
        <f t="shared" ca="1" si="129"/>
        <v>20.581385436830665</v>
      </c>
      <c r="Q545">
        <f t="shared" ca="1" si="132"/>
        <v>10.581385436830665</v>
      </c>
      <c r="R545">
        <f t="shared" ca="1" si="130"/>
        <v>-0.36630058288574219</v>
      </c>
      <c r="S545">
        <f t="shared" ca="1" si="133"/>
        <v>1.0369835532331448</v>
      </c>
      <c r="T545">
        <f t="shared" ca="1" si="134"/>
        <v>90.816326255288331</v>
      </c>
    </row>
    <row r="546" spans="1:20">
      <c r="A546" s="81">
        <f t="shared" ca="1" si="126"/>
        <v>39173.5</v>
      </c>
      <c r="B546">
        <f t="shared" ca="1" si="137"/>
        <v>8.0512819290161133</v>
      </c>
      <c r="C546">
        <f t="shared" ca="1" si="137"/>
        <v>5.9829058647155762</v>
      </c>
      <c r="D546">
        <f t="shared" ca="1" si="137"/>
        <v>8.6691083908081055</v>
      </c>
      <c r="E546">
        <f t="shared" ca="1" si="137"/>
        <v>-2.1978022530674934E-2</v>
      </c>
      <c r="F546">
        <f t="shared" ca="1" si="137"/>
        <v>7.740170955657959</v>
      </c>
      <c r="G546">
        <f t="shared" ca="1" si="137"/>
        <v>0.54700857400894165</v>
      </c>
      <c r="H546">
        <f t="shared" ca="1" si="136"/>
        <v>3.7851039320230484E-2</v>
      </c>
      <c r="I546">
        <f t="shared" ca="1" si="137"/>
        <v>14</v>
      </c>
      <c r="J546">
        <f t="shared" ca="1" si="131"/>
        <v>0.93797443301669281</v>
      </c>
      <c r="N546">
        <f t="shared" ca="1" si="127"/>
        <v>-1.3636504532606857</v>
      </c>
      <c r="O546">
        <f t="shared" ca="1" si="128"/>
        <v>15.363650453260686</v>
      </c>
      <c r="P546">
        <f t="shared" ca="1" si="129"/>
        <v>20.363650453260686</v>
      </c>
      <c r="Q546">
        <f t="shared" ca="1" si="132"/>
        <v>10.363650453260686</v>
      </c>
      <c r="R546">
        <f t="shared" ca="1" si="130"/>
        <v>-0.48840045928955078</v>
      </c>
      <c r="S546">
        <f t="shared" ca="1" si="133"/>
        <v>1.1599163247434956</v>
      </c>
      <c r="T546">
        <f t="shared" ca="1" si="134"/>
        <v>93.080357215824606</v>
      </c>
    </row>
    <row r="547" spans="1:20">
      <c r="A547" s="81">
        <f t="shared" ca="1" si="126"/>
        <v>39173.666666666664</v>
      </c>
      <c r="B547">
        <f t="shared" ca="1" si="137"/>
        <v>8.0786323547363281</v>
      </c>
      <c r="C547">
        <f t="shared" ca="1" si="137"/>
        <v>5.8608059883117676</v>
      </c>
      <c r="D547">
        <f t="shared" ca="1" si="137"/>
        <v>8.1807079315185547</v>
      </c>
      <c r="E547">
        <f t="shared" ca="1" si="137"/>
        <v>-2.1978022530674934E-2</v>
      </c>
      <c r="F547">
        <f t="shared" ca="1" si="137"/>
        <v>7.9008545875549316</v>
      </c>
      <c r="G547">
        <f t="shared" ca="1" si="137"/>
        <v>0.5128205418586731</v>
      </c>
      <c r="H547">
        <f t="shared" ca="1" si="136"/>
        <v>3.2967034727334976E-2</v>
      </c>
      <c r="I547">
        <f t="shared" ca="1" si="137"/>
        <v>16</v>
      </c>
      <c r="J547">
        <f t="shared" ca="1" si="131"/>
        <v>0.91279088771151884</v>
      </c>
      <c r="N547">
        <f t="shared" ca="1" si="127"/>
        <v>0.9414306287013865</v>
      </c>
      <c r="O547">
        <f t="shared" ca="1" si="128"/>
        <v>15.058569371298614</v>
      </c>
      <c r="P547">
        <f t="shared" ca="1" si="129"/>
        <v>20.058569371298614</v>
      </c>
      <c r="Q547">
        <f t="shared" ca="1" si="132"/>
        <v>10.058569371298614</v>
      </c>
      <c r="R547">
        <f t="shared" ca="1" si="130"/>
        <v>-0.73260068893432617</v>
      </c>
      <c r="S547">
        <f t="shared" ca="1" si="133"/>
        <v>1.1918855276410696</v>
      </c>
      <c r="T547">
        <f t="shared" ca="1" si="134"/>
        <v>93.571428592183764</v>
      </c>
    </row>
    <row r="548" spans="1:20">
      <c r="A548" s="81">
        <f t="shared" ca="1" si="126"/>
        <v>39173.833333333336</v>
      </c>
      <c r="B548">
        <f t="shared" ca="1" si="137"/>
        <v>8.0752134323120117</v>
      </c>
      <c r="C548">
        <f t="shared" ca="1" si="137"/>
        <v>5.6166057586669922</v>
      </c>
      <c r="D548">
        <f t="shared" ca="1" si="137"/>
        <v>7.4481072425842285</v>
      </c>
      <c r="E548">
        <f t="shared" ca="1" si="137"/>
        <v>-2.4420025292783976E-3</v>
      </c>
      <c r="F548">
        <f t="shared" ca="1" si="137"/>
        <v>7.7264957427978516</v>
      </c>
      <c r="G548">
        <f t="shared" ca="1" si="137"/>
        <v>0.57387059926986694</v>
      </c>
      <c r="H548">
        <f t="shared" ca="1" si="136"/>
        <v>3.540903702378273E-2</v>
      </c>
      <c r="I548">
        <f t="shared" ca="1" si="137"/>
        <v>16</v>
      </c>
      <c r="J548">
        <f t="shared" ca="1" si="131"/>
        <v>0.87204592126641811</v>
      </c>
      <c r="N548">
        <f t="shared" ca="1" si="127"/>
        <v>1.4350274712804101</v>
      </c>
      <c r="O548">
        <f t="shared" ca="1" si="128"/>
        <v>14.56497252871959</v>
      </c>
      <c r="P548">
        <f t="shared" ca="1" si="129"/>
        <v>19.56497252871959</v>
      </c>
      <c r="Q548">
        <f t="shared" ca="1" si="132"/>
        <v>9.5649725287195899</v>
      </c>
      <c r="R548">
        <f t="shared" ca="1" si="130"/>
        <v>1.4652018547058105</v>
      </c>
      <c r="S548">
        <f t="shared" ca="1" si="133"/>
        <v>1.2096998594534725</v>
      </c>
      <c r="T548">
        <f t="shared" ca="1" si="134"/>
        <v>93.82978722575551</v>
      </c>
    </row>
    <row r="549" spans="1:20">
      <c r="A549" s="81">
        <f t="shared" ca="1" si="126"/>
        <v>39174</v>
      </c>
      <c r="B549">
        <f t="shared" ca="1" si="137"/>
        <v>8.0512819290161133</v>
      </c>
      <c r="C549">
        <f t="shared" ca="1" si="137"/>
        <v>5.4212455749511719</v>
      </c>
      <c r="D549">
        <f t="shared" ca="1" si="137"/>
        <v>8.9133090972900391</v>
      </c>
      <c r="E549">
        <f t="shared" ca="1" si="137"/>
        <v>2.1978022530674934E-2</v>
      </c>
      <c r="F549">
        <f t="shared" ca="1" si="137"/>
        <v>7.9589743614196777</v>
      </c>
      <c r="G549">
        <f t="shared" ca="1" si="137"/>
        <v>0.49816849827766418</v>
      </c>
      <c r="H549">
        <f t="shared" ca="1" si="137"/>
        <v>3.6630038172006607E-2</v>
      </c>
      <c r="I549">
        <f t="shared" ca="1" si="137"/>
        <v>16</v>
      </c>
      <c r="J549">
        <f t="shared" ca="1" si="131"/>
        <v>0.95003896732438364</v>
      </c>
      <c r="N549">
        <f t="shared" ca="1" si="127"/>
        <v>0.49019613047656563</v>
      </c>
      <c r="O549">
        <f t="shared" ca="1" si="128"/>
        <v>15.509803869523434</v>
      </c>
      <c r="P549">
        <f t="shared" ca="1" si="129"/>
        <v>20.509803869523434</v>
      </c>
      <c r="Q549">
        <f t="shared" ca="1" si="132"/>
        <v>10.509803869523434</v>
      </c>
      <c r="R549">
        <f t="shared" ca="1" si="130"/>
        <v>2.1978015899658203</v>
      </c>
      <c r="S549">
        <f t="shared" ca="1" si="133"/>
        <v>1.1335388901834218</v>
      </c>
      <c r="T549">
        <f t="shared" ca="1" si="134"/>
        <v>92.647058515612898</v>
      </c>
    </row>
    <row r="550" spans="1:20">
      <c r="A550" s="81">
        <f t="shared" ca="1" si="126"/>
        <v>39174.166666666664</v>
      </c>
      <c r="B550">
        <f t="shared" ca="1" si="137"/>
        <v>8.0376071929931641</v>
      </c>
      <c r="C550">
        <f t="shared" ca="1" si="137"/>
        <v>5.1770453453063965</v>
      </c>
      <c r="D550">
        <f t="shared" ca="1" si="137"/>
        <v>11.111110687255859</v>
      </c>
      <c r="E550">
        <f t="shared" ca="1" si="137"/>
        <v>-1.2210012413561344E-2</v>
      </c>
      <c r="F550">
        <f t="shared" ca="1" si="137"/>
        <v>7.8769230842590332</v>
      </c>
      <c r="G550">
        <f t="shared" ca="1" si="137"/>
        <v>0.55189257860183716</v>
      </c>
      <c r="H550">
        <f t="shared" ca="1" si="137"/>
        <v>3.4188035875558853E-2</v>
      </c>
      <c r="I550">
        <f t="shared" ca="1" si="137"/>
        <v>16</v>
      </c>
      <c r="J550">
        <f t="shared" ca="1" si="131"/>
        <v>1.045757473993655</v>
      </c>
      <c r="N550">
        <f t="shared" ca="1" si="127"/>
        <v>-0.66936679938842047</v>
      </c>
      <c r="O550">
        <f t="shared" ca="1" si="128"/>
        <v>16.66936679938842</v>
      </c>
      <c r="P550">
        <f t="shared" ca="1" si="129"/>
        <v>21.66936679938842</v>
      </c>
      <c r="Q550">
        <f t="shared" ca="1" si="132"/>
        <v>11.66936679938842</v>
      </c>
      <c r="R550">
        <f t="shared" ca="1" si="130"/>
        <v>1.3431015014648437</v>
      </c>
      <c r="S550">
        <f t="shared" ca="1" si="133"/>
        <v>1.2079804030503771</v>
      </c>
      <c r="T550">
        <f t="shared" ca="1" si="134"/>
        <v>93.805309728539797</v>
      </c>
    </row>
    <row r="551" spans="1:20">
      <c r="A551" s="81">
        <f t="shared" ca="1" si="126"/>
        <v>39174.333333333336</v>
      </c>
      <c r="B551">
        <f t="shared" ca="1" si="137"/>
        <v>8.0444440841674805</v>
      </c>
      <c r="C551">
        <f t="shared" ca="1" si="137"/>
        <v>5.1282052993774414</v>
      </c>
      <c r="D551">
        <f t="shared" ca="1" si="137"/>
        <v>12.454212188720703</v>
      </c>
      <c r="E551">
        <f t="shared" ca="1" si="137"/>
        <v>-7.326007355004549E-3</v>
      </c>
      <c r="F551">
        <f t="shared" ca="1" si="137"/>
        <v>7.4940171241760254</v>
      </c>
      <c r="G551">
        <f t="shared" ca="1" si="137"/>
        <v>0.62026864290237427</v>
      </c>
      <c r="H551">
        <f t="shared" ca="1" si="137"/>
        <v>3.4188035875558853E-2</v>
      </c>
      <c r="I551">
        <f t="shared" ca="1" si="137"/>
        <v>16</v>
      </c>
      <c r="J551">
        <f t="shared" ca="1" si="131"/>
        <v>1.0953162607434586</v>
      </c>
      <c r="N551">
        <f t="shared" ca="1" si="127"/>
        <v>-1.2697369259587816</v>
      </c>
      <c r="O551">
        <f t="shared" ca="1" si="128"/>
        <v>17.269736925958782</v>
      </c>
      <c r="P551">
        <f t="shared" ca="1" si="129"/>
        <v>22.269736925958782</v>
      </c>
      <c r="Q551">
        <f t="shared" ca="1" si="132"/>
        <v>12.269736925958782</v>
      </c>
      <c r="R551">
        <f t="shared" ca="1" si="130"/>
        <v>-0.61050033569335938</v>
      </c>
      <c r="S551">
        <f t="shared" ca="1" si="133"/>
        <v>1.2587056753523949</v>
      </c>
      <c r="T551">
        <f t="shared" ca="1" si="134"/>
        <v>94.488188905441774</v>
      </c>
    </row>
    <row r="552" spans="1:20">
      <c r="A552" s="81">
        <f t="shared" ca="1" si="126"/>
        <v>39174.5</v>
      </c>
      <c r="B552">
        <f t="shared" ca="1" si="137"/>
        <v>8.0341882705688477</v>
      </c>
      <c r="C552">
        <f t="shared" ca="1" si="137"/>
        <v>6.3492064476013184</v>
      </c>
      <c r="D552">
        <f t="shared" ca="1" si="137"/>
        <v>11.843711853027344</v>
      </c>
      <c r="E552">
        <f t="shared" ca="1" si="137"/>
        <v>-3.6630038172006607E-2</v>
      </c>
      <c r="F552">
        <f t="shared" ca="1" si="137"/>
        <v>7.6957263946533203</v>
      </c>
      <c r="G552">
        <f t="shared" ca="1" si="137"/>
        <v>0.46398046612739563</v>
      </c>
      <c r="H552">
        <f t="shared" ca="1" si="137"/>
        <v>3.4188035875558853E-2</v>
      </c>
      <c r="I552">
        <f t="shared" ca="1" si="137"/>
        <v>14</v>
      </c>
      <c r="J552">
        <f t="shared" ca="1" si="131"/>
        <v>1.0734878328474144</v>
      </c>
      <c r="N552">
        <f t="shared" ca="1" si="127"/>
        <v>-3.005300750696037</v>
      </c>
      <c r="O552">
        <f t="shared" ca="1" si="128"/>
        <v>17.005300750696037</v>
      </c>
      <c r="P552">
        <f t="shared" ca="1" si="129"/>
        <v>22.005300750696037</v>
      </c>
      <c r="Q552">
        <f t="shared" ca="1" si="132"/>
        <v>12.005300750696037</v>
      </c>
      <c r="R552">
        <f t="shared" ca="1" si="130"/>
        <v>-1.9536018371582031</v>
      </c>
      <c r="S552">
        <f t="shared" ca="1" si="133"/>
        <v>1.1326255458473424</v>
      </c>
      <c r="T552">
        <f t="shared" ca="1" si="134"/>
        <v>92.631578617757626</v>
      </c>
    </row>
    <row r="553" spans="1:20">
      <c r="A553" s="81">
        <f t="shared" ca="1" si="126"/>
        <v>39174.666666666664</v>
      </c>
      <c r="B553">
        <f t="shared" ref="B553:I568" ca="1" si="138">INDIRECT(ADDRESS((ROW()-ROW($A$3))/6+rowoffset,B$1+MOD(ROW()-ROW($A$3),6),,,2007))</f>
        <v>8.0410261154174805</v>
      </c>
      <c r="C553">
        <f t="shared" ca="1" si="138"/>
        <v>7.9365077018737793</v>
      </c>
      <c r="D553">
        <f t="shared" ca="1" si="138"/>
        <v>9.8901100158691406</v>
      </c>
      <c r="E553">
        <f t="shared" ca="1" si="138"/>
        <v>-3.6630038172006607E-2</v>
      </c>
      <c r="F553">
        <f t="shared" ca="1" si="138"/>
        <v>7.6957263946533203</v>
      </c>
      <c r="G553">
        <f t="shared" ca="1" si="138"/>
        <v>0.81807082891464233</v>
      </c>
      <c r="H553">
        <f t="shared" ca="1" si="137"/>
        <v>3.4188035875558853E-2</v>
      </c>
      <c r="I553">
        <f t="shared" ca="1" si="138"/>
        <v>14</v>
      </c>
      <c r="J553">
        <f t="shared" ca="1" si="131"/>
        <v>0.99520112264057115</v>
      </c>
      <c r="N553">
        <f t="shared" ca="1" si="127"/>
        <v>-2.0569118736046121</v>
      </c>
      <c r="O553">
        <f t="shared" ca="1" si="128"/>
        <v>16.056911873604612</v>
      </c>
      <c r="P553">
        <f t="shared" ca="1" si="129"/>
        <v>21.056911873604612</v>
      </c>
      <c r="Q553">
        <f t="shared" ca="1" si="132"/>
        <v>11.056911873604612</v>
      </c>
      <c r="R553">
        <f t="shared" ca="1" si="130"/>
        <v>-1.5873012542724609</v>
      </c>
      <c r="S553">
        <f t="shared" ca="1" si="133"/>
        <v>1.3789167556785205</v>
      </c>
      <c r="T553">
        <f t="shared" ca="1" si="134"/>
        <v>95.820895371502601</v>
      </c>
    </row>
    <row r="554" spans="1:20">
      <c r="A554" s="81">
        <f t="shared" ca="1" si="126"/>
        <v>39174.833333333336</v>
      </c>
      <c r="B554">
        <f t="shared" ca="1" si="138"/>
        <v>8.0376071929931641</v>
      </c>
      <c r="C554">
        <f t="shared" ca="1" si="138"/>
        <v>8.3028087615966797</v>
      </c>
      <c r="D554">
        <f t="shared" ca="1" si="138"/>
        <v>8.3028087615966797</v>
      </c>
      <c r="E554">
        <f t="shared" ca="1" si="138"/>
        <v>-3.1746033579111099E-2</v>
      </c>
      <c r="F554">
        <f t="shared" ca="1" si="138"/>
        <v>7.7948718070983887</v>
      </c>
      <c r="G554">
        <f t="shared" ca="1" si="138"/>
        <v>0.74725276231765747</v>
      </c>
      <c r="H554">
        <f t="shared" ca="1" si="137"/>
        <v>3.540903702378273E-2</v>
      </c>
      <c r="I554">
        <f t="shared" ca="1" si="138"/>
        <v>14</v>
      </c>
      <c r="J554">
        <f t="shared" ca="1" si="131"/>
        <v>0.9192250349436325</v>
      </c>
      <c r="N554">
        <f t="shared" ca="1" si="127"/>
        <v>-1.136514576204819</v>
      </c>
      <c r="O554">
        <f t="shared" ca="1" si="128"/>
        <v>15.136514576204819</v>
      </c>
      <c r="P554">
        <f t="shared" ca="1" si="129"/>
        <v>20.136514576204817</v>
      </c>
      <c r="Q554">
        <f t="shared" ca="1" si="132"/>
        <v>10.136514576204819</v>
      </c>
      <c r="R554">
        <f t="shared" ca="1" si="130"/>
        <v>0.73260021209716797</v>
      </c>
      <c r="S554">
        <f t="shared" ca="1" si="133"/>
        <v>1.3243534131971564</v>
      </c>
      <c r="T554">
        <f t="shared" ca="1" si="134"/>
        <v>95.261437787936828</v>
      </c>
    </row>
    <row r="555" spans="1:20">
      <c r="A555" s="81">
        <f t="shared" ca="1" si="126"/>
        <v>39175</v>
      </c>
      <c r="B555">
        <f t="shared" ca="1" si="138"/>
        <v>7.9760684967041016</v>
      </c>
      <c r="C555">
        <f t="shared" ca="1" si="138"/>
        <v>7.7899875640869141</v>
      </c>
      <c r="D555">
        <f t="shared" ca="1" si="138"/>
        <v>9.0354089736938477</v>
      </c>
      <c r="E555">
        <f t="shared" ca="1" si="138"/>
        <v>-5.6166056543588638E-2</v>
      </c>
      <c r="F555">
        <f t="shared" ca="1" si="138"/>
        <v>7.8803420066833496</v>
      </c>
      <c r="G555">
        <f t="shared" ca="1" si="138"/>
        <v>0.53968256711959839</v>
      </c>
      <c r="H555">
        <f t="shared" ca="1" si="137"/>
        <v>3.6630038172006607E-2</v>
      </c>
      <c r="I555">
        <f t="shared" ca="1" si="138"/>
        <v>14</v>
      </c>
      <c r="J555">
        <f t="shared" ca="1" si="131"/>
        <v>0.9559478150041657</v>
      </c>
      <c r="N555">
        <f t="shared" ca="1" si="127"/>
        <v>-1.581385436830665</v>
      </c>
      <c r="O555">
        <f t="shared" ca="1" si="128"/>
        <v>15.581385436830665</v>
      </c>
      <c r="P555">
        <f t="shared" ca="1" si="129"/>
        <v>20.581385436830665</v>
      </c>
      <c r="Q555">
        <f t="shared" ca="1" si="132"/>
        <v>10.581385436830665</v>
      </c>
      <c r="R555">
        <f t="shared" ca="1" si="130"/>
        <v>0.24420070648193359</v>
      </c>
      <c r="S555">
        <f t="shared" ca="1" si="133"/>
        <v>1.1683010184266724</v>
      </c>
      <c r="T555">
        <f t="shared" ca="1" si="134"/>
        <v>93.21266974260277</v>
      </c>
    </row>
    <row r="556" spans="1:20">
      <c r="A556" s="81">
        <f t="shared" ca="1" si="126"/>
        <v>39175.166666666664</v>
      </c>
      <c r="B556">
        <f t="shared" ca="1" si="138"/>
        <v>7.9487180709838867</v>
      </c>
      <c r="C556">
        <f t="shared" ca="1" si="138"/>
        <v>7.6190476417541504</v>
      </c>
      <c r="D556">
        <f t="shared" ca="1" si="138"/>
        <v>9.2796096801757812</v>
      </c>
      <c r="E556">
        <f t="shared" ca="1" si="138"/>
        <v>-6.5934069454669952E-2</v>
      </c>
      <c r="F556">
        <f t="shared" ca="1" si="138"/>
        <v>7.7128205299377441</v>
      </c>
      <c r="G556">
        <f t="shared" ca="1" si="138"/>
        <v>0.49572649598121643</v>
      </c>
      <c r="H556">
        <f t="shared" ca="1" si="137"/>
        <v>3.4188035875558853E-2</v>
      </c>
      <c r="I556">
        <f t="shared" ca="1" si="138"/>
        <v>14</v>
      </c>
      <c r="J556">
        <f t="shared" ca="1" si="131"/>
        <v>0.96752970926726323</v>
      </c>
      <c r="N556">
        <f t="shared" ca="1" si="127"/>
        <v>-1.7216920056690945</v>
      </c>
      <c r="O556">
        <f t="shared" ca="1" si="128"/>
        <v>15.721692005669095</v>
      </c>
      <c r="P556">
        <f t="shared" ca="1" si="129"/>
        <v>20.721692005669095</v>
      </c>
      <c r="Q556">
        <f t="shared" ca="1" si="132"/>
        <v>10.721692005669095</v>
      </c>
      <c r="R556">
        <f t="shared" ca="1" si="130"/>
        <v>-0.36630058288574219</v>
      </c>
      <c r="S556">
        <f t="shared" ca="1" si="133"/>
        <v>1.1613679810213129</v>
      </c>
      <c r="T556">
        <f t="shared" ca="1" si="134"/>
        <v>93.103447938991295</v>
      </c>
    </row>
    <row r="557" spans="1:20">
      <c r="A557" s="81">
        <f t="shared" ca="1" si="126"/>
        <v>39175.333333333336</v>
      </c>
      <c r="B557">
        <f t="shared" ca="1" si="138"/>
        <v>7.9350428581237793</v>
      </c>
      <c r="C557">
        <f t="shared" ca="1" si="138"/>
        <v>7.0329670906066895</v>
      </c>
      <c r="D557">
        <f t="shared" ca="1" si="138"/>
        <v>8.9133090972900391</v>
      </c>
      <c r="E557">
        <f t="shared" ca="1" si="138"/>
        <v>-5.128205195069313E-2</v>
      </c>
      <c r="F557">
        <f t="shared" ca="1" si="138"/>
        <v>8.0068378448486328</v>
      </c>
      <c r="G557">
        <f t="shared" ca="1" si="138"/>
        <v>0.39316239953041077</v>
      </c>
      <c r="H557">
        <f t="shared" ca="1" si="137"/>
        <v>3.4188035875558853E-2</v>
      </c>
      <c r="I557">
        <f t="shared" ca="1" si="138"/>
        <v>14</v>
      </c>
      <c r="J557">
        <f t="shared" ca="1" si="131"/>
        <v>0.95003896732438364</v>
      </c>
      <c r="N557">
        <f t="shared" ca="1" si="127"/>
        <v>-1.5098038695234344</v>
      </c>
      <c r="O557">
        <f t="shared" ca="1" si="128"/>
        <v>15.509803869523434</v>
      </c>
      <c r="P557">
        <f t="shared" ca="1" si="129"/>
        <v>20.509803869523434</v>
      </c>
      <c r="Q557">
        <f t="shared" ca="1" si="132"/>
        <v>10.509803869523434</v>
      </c>
      <c r="R557">
        <f t="shared" ca="1" si="130"/>
        <v>-1.4652018547058105</v>
      </c>
      <c r="S557">
        <f t="shared" ca="1" si="133"/>
        <v>1.0606978259510251</v>
      </c>
      <c r="T557">
        <f t="shared" ca="1" si="134"/>
        <v>91.304347537711465</v>
      </c>
    </row>
    <row r="558" spans="1:20">
      <c r="A558" s="81">
        <f t="shared" ca="1" si="126"/>
        <v>39175.5</v>
      </c>
      <c r="B558">
        <f t="shared" ca="1" si="138"/>
        <v>7.9760684967041016</v>
      </c>
      <c r="C558">
        <f t="shared" ca="1" si="138"/>
        <v>7.9365077018737793</v>
      </c>
      <c r="D558">
        <f t="shared" ca="1" si="138"/>
        <v>7.4481072425842285</v>
      </c>
      <c r="E558">
        <f t="shared" ca="1" si="138"/>
        <v>-4.6398047357797623E-2</v>
      </c>
      <c r="F558">
        <f t="shared" ca="1" si="138"/>
        <v>7.9008545875549316</v>
      </c>
      <c r="G558">
        <f t="shared" ca="1" si="138"/>
        <v>0.36385837197303772</v>
      </c>
      <c r="H558">
        <f t="shared" ca="1" si="137"/>
        <v>3.4188035875558853E-2</v>
      </c>
      <c r="I558">
        <f t="shared" ca="1" si="138"/>
        <v>12</v>
      </c>
      <c r="J558">
        <f t="shared" ca="1" si="131"/>
        <v>0.87204592126641811</v>
      </c>
      <c r="N558">
        <f t="shared" ca="1" si="127"/>
        <v>-2.5649725287195899</v>
      </c>
      <c r="O558">
        <f t="shared" ca="1" si="128"/>
        <v>14.56497252871959</v>
      </c>
      <c r="P558">
        <f t="shared" ca="1" si="129"/>
        <v>19.56497252871959</v>
      </c>
      <c r="Q558">
        <f t="shared" ca="1" si="132"/>
        <v>9.5649725287195899</v>
      </c>
      <c r="R558">
        <f t="shared" ca="1" si="130"/>
        <v>-0.48840045928955078</v>
      </c>
      <c r="S558">
        <f t="shared" ca="1" si="133"/>
        <v>1.0270582209827406</v>
      </c>
      <c r="T558">
        <f t="shared" ca="1" si="134"/>
        <v>90.604026591397982</v>
      </c>
    </row>
    <row r="559" spans="1:20">
      <c r="A559" s="81">
        <f t="shared" ca="1" si="126"/>
        <v>39175.666666666664</v>
      </c>
      <c r="B559">
        <f t="shared" ca="1" si="138"/>
        <v>8.0376071929931641</v>
      </c>
      <c r="C559">
        <f t="shared" ca="1" si="138"/>
        <v>10.20757007598877</v>
      </c>
      <c r="D559">
        <f t="shared" ca="1" si="138"/>
        <v>6.9597067832946777</v>
      </c>
      <c r="E559">
        <f t="shared" ca="1" si="138"/>
        <v>-5.128205195069313E-2</v>
      </c>
      <c r="F559">
        <f t="shared" ca="1" si="138"/>
        <v>7.740170955657959</v>
      </c>
      <c r="G559">
        <f t="shared" ca="1" si="138"/>
        <v>0.57875460386276245</v>
      </c>
      <c r="H559">
        <f t="shared" ca="1" si="138"/>
        <v>3.4188035875558853E-2</v>
      </c>
      <c r="I559">
        <f t="shared" ca="1" si="138"/>
        <v>12</v>
      </c>
      <c r="J559">
        <f t="shared" ca="1" si="131"/>
        <v>0.84259094290372416</v>
      </c>
      <c r="N559">
        <f t="shared" ca="1" si="127"/>
        <v>-2.2081460152495467</v>
      </c>
      <c r="O559">
        <f t="shared" ca="1" si="128"/>
        <v>14.208146015249547</v>
      </c>
      <c r="P559">
        <f t="shared" ca="1" si="129"/>
        <v>19.208146015249547</v>
      </c>
      <c r="Q559">
        <f t="shared" ca="1" si="132"/>
        <v>9.2081460152495467</v>
      </c>
      <c r="R559">
        <f t="shared" ca="1" si="130"/>
        <v>-0.12209987640380859</v>
      </c>
      <c r="S559">
        <f t="shared" ca="1" si="133"/>
        <v>1.2286203077361013</v>
      </c>
      <c r="T559">
        <f t="shared" ca="1" si="134"/>
        <v>94.092826968912419</v>
      </c>
    </row>
    <row r="560" spans="1:20">
      <c r="A560" s="81">
        <f t="shared" ca="1" si="126"/>
        <v>39175.833333333336</v>
      </c>
      <c r="B560">
        <f t="shared" ca="1" si="138"/>
        <v>8.0410261154174805</v>
      </c>
      <c r="C560">
        <f t="shared" ca="1" si="138"/>
        <v>10.061050415039062</v>
      </c>
      <c r="D560">
        <f t="shared" ca="1" si="138"/>
        <v>6.8376069068908691</v>
      </c>
      <c r="E560">
        <f t="shared" ca="1" si="138"/>
        <v>-7.081807404756546E-2</v>
      </c>
      <c r="F560">
        <f t="shared" ca="1" si="138"/>
        <v>7.8529915809631348</v>
      </c>
      <c r="G560">
        <f t="shared" ca="1" si="138"/>
        <v>0.54700857400894165</v>
      </c>
      <c r="H560">
        <f t="shared" ca="1" si="138"/>
        <v>3.540903702378273E-2</v>
      </c>
      <c r="I560">
        <f t="shared" ca="1" si="138"/>
        <v>12</v>
      </c>
      <c r="J560">
        <f t="shared" ca="1" si="131"/>
        <v>0.83490412964639649</v>
      </c>
      <c r="N560">
        <f t="shared" ca="1" si="127"/>
        <v>-2.1150256353757833</v>
      </c>
      <c r="O560">
        <f t="shared" ca="1" si="128"/>
        <v>14.115025635375783</v>
      </c>
      <c r="P560">
        <f t="shared" ca="1" si="129"/>
        <v>19.115025635375783</v>
      </c>
      <c r="Q560">
        <f t="shared" ca="1" si="132"/>
        <v>9.1150256353757833</v>
      </c>
      <c r="R560">
        <f t="shared" ca="1" si="130"/>
        <v>0.12209987640380859</v>
      </c>
      <c r="S560">
        <f t="shared" ca="1" si="133"/>
        <v>1.1888800177310079</v>
      </c>
      <c r="T560">
        <f t="shared" ca="1" si="134"/>
        <v>93.526785738608197</v>
      </c>
    </row>
    <row r="561" spans="1:20">
      <c r="A561" s="81">
        <f t="shared" ca="1" si="126"/>
        <v>39176</v>
      </c>
      <c r="B561">
        <f t="shared" ca="1" si="138"/>
        <v>7.9794869422912598</v>
      </c>
      <c r="C561">
        <f t="shared" ca="1" si="138"/>
        <v>9.1819295883178711</v>
      </c>
      <c r="D561">
        <f t="shared" ca="1" si="138"/>
        <v>6.9597067832946777</v>
      </c>
      <c r="E561">
        <f t="shared" ca="1" si="138"/>
        <v>-0.16849817335605621</v>
      </c>
      <c r="F561">
        <f t="shared" ca="1" si="138"/>
        <v>7.904273509979248</v>
      </c>
      <c r="G561">
        <f t="shared" ca="1" si="138"/>
        <v>0.43223443627357483</v>
      </c>
      <c r="H561">
        <f t="shared" ca="1" si="138"/>
        <v>3.6630038172006607E-2</v>
      </c>
      <c r="I561">
        <f t="shared" ca="1" si="138"/>
        <v>12</v>
      </c>
      <c r="J561">
        <f t="shared" ca="1" si="131"/>
        <v>0.84259094290372416</v>
      </c>
      <c r="N561">
        <f t="shared" ca="1" si="127"/>
        <v>-2.2081460152495467</v>
      </c>
      <c r="O561">
        <f t="shared" ca="1" si="128"/>
        <v>14.208146015249547</v>
      </c>
      <c r="P561">
        <f t="shared" ca="1" si="129"/>
        <v>19.208146015249547</v>
      </c>
      <c r="Q561">
        <f t="shared" ca="1" si="132"/>
        <v>9.2081460152495467</v>
      </c>
      <c r="R561">
        <f t="shared" ca="1" si="130"/>
        <v>0.48840045928955078</v>
      </c>
      <c r="S561">
        <f t="shared" ca="1" si="133"/>
        <v>1.0718819930825541</v>
      </c>
      <c r="T561">
        <f t="shared" ca="1" si="134"/>
        <v>91.525423451262853</v>
      </c>
    </row>
    <row r="562" spans="1:20">
      <c r="A562" s="81">
        <f t="shared" ca="1" si="126"/>
        <v>39176.166666666664</v>
      </c>
      <c r="B562">
        <f t="shared" ca="1" si="138"/>
        <v>7.9521365165710449</v>
      </c>
      <c r="C562">
        <f t="shared" ca="1" si="138"/>
        <v>9.0598287582397461</v>
      </c>
      <c r="D562">
        <f t="shared" ca="1" si="138"/>
        <v>7.4481072425842285</v>
      </c>
      <c r="E562">
        <f t="shared" ca="1" si="138"/>
        <v>-5.6166056543588638E-2</v>
      </c>
      <c r="F562">
        <f t="shared" ca="1" si="138"/>
        <v>7.5008544921875</v>
      </c>
      <c r="G562">
        <f t="shared" ca="1" si="138"/>
        <v>0.51526254415512085</v>
      </c>
      <c r="H562">
        <f t="shared" ca="1" si="138"/>
        <v>3.6630038172006607E-2</v>
      </c>
      <c r="I562">
        <f t="shared" ca="1" si="138"/>
        <v>12</v>
      </c>
      <c r="J562">
        <f t="shared" ca="1" si="131"/>
        <v>0.87204592126641811</v>
      </c>
      <c r="N562">
        <f t="shared" ca="1" si="127"/>
        <v>-2.5649725287195899</v>
      </c>
      <c r="O562">
        <f t="shared" ca="1" si="128"/>
        <v>14.56497252871959</v>
      </c>
      <c r="P562">
        <f t="shared" ca="1" si="129"/>
        <v>19.56497252871959</v>
      </c>
      <c r="Q562">
        <f t="shared" ca="1" si="132"/>
        <v>9.5649725287195899</v>
      </c>
      <c r="R562">
        <f t="shared" ca="1" si="130"/>
        <v>0.1221003532409668</v>
      </c>
      <c r="S562">
        <f t="shared" ca="1" si="133"/>
        <v>1.1481912023124854</v>
      </c>
      <c r="T562">
        <f t="shared" ca="1" si="134"/>
        <v>92.890995360031638</v>
      </c>
    </row>
    <row r="563" spans="1:20">
      <c r="A563" s="81">
        <f t="shared" ca="1" si="126"/>
        <v>39176.333333333336</v>
      </c>
      <c r="B563">
        <f t="shared" ref="B563:I578" ca="1" si="139">INDIRECT(ADDRESS((ROW()-ROW($A$3))/6+rowoffset,B$1+MOD(ROW()-ROW($A$3),6),,,2007))</f>
        <v>7.9282050132751465</v>
      </c>
      <c r="C563">
        <f t="shared" ca="1" si="139"/>
        <v>8.6202688217163086</v>
      </c>
      <c r="D563">
        <f t="shared" ca="1" si="139"/>
        <v>7.5702075958251953</v>
      </c>
      <c r="E563">
        <f t="shared" ca="1" si="139"/>
        <v>-5.6166056543588638E-2</v>
      </c>
      <c r="F563">
        <f t="shared" ca="1" si="139"/>
        <v>7.7025642395019531</v>
      </c>
      <c r="G563">
        <f t="shared" ca="1" si="139"/>
        <v>0.57875460386276245</v>
      </c>
      <c r="H563">
        <f t="shared" ca="1" si="138"/>
        <v>4.0293041616678238E-2</v>
      </c>
      <c r="I563">
        <f t="shared" ca="1" si="139"/>
        <v>12</v>
      </c>
      <c r="J563">
        <f t="shared" ca="1" si="131"/>
        <v>0.87910778920749033</v>
      </c>
      <c r="N563">
        <f t="shared" ca="1" si="127"/>
        <v>-2.6505221320827417</v>
      </c>
      <c r="O563">
        <f t="shared" ca="1" si="128"/>
        <v>14.650522132082742</v>
      </c>
      <c r="P563">
        <f t="shared" ca="1" si="129"/>
        <v>19.650522132082742</v>
      </c>
      <c r="Q563">
        <f t="shared" ca="1" si="132"/>
        <v>9.6505221320827417</v>
      </c>
      <c r="R563">
        <f t="shared" ca="1" si="130"/>
        <v>-1.5873017311096191</v>
      </c>
      <c r="S563">
        <f t="shared" ca="1" si="133"/>
        <v>1.1572644063705519</v>
      </c>
      <c r="T563">
        <f t="shared" ca="1" si="134"/>
        <v>93.037974756874206</v>
      </c>
    </row>
    <row r="564" spans="1:20">
      <c r="A564" s="81">
        <f t="shared" ca="1" si="126"/>
        <v>39176.5</v>
      </c>
      <c r="B564">
        <f t="shared" ca="1" si="139"/>
        <v>8.0170936584472656</v>
      </c>
      <c r="C564">
        <f t="shared" ca="1" si="139"/>
        <v>8.376068115234375</v>
      </c>
      <c r="D564">
        <f t="shared" ca="1" si="139"/>
        <v>5.9829058647155762</v>
      </c>
      <c r="E564">
        <f t="shared" ca="1" si="139"/>
        <v>-5.128205195069313E-2</v>
      </c>
      <c r="F564">
        <f t="shared" ca="1" si="139"/>
        <v>7.6991453170776367</v>
      </c>
      <c r="G564">
        <f t="shared" ca="1" si="139"/>
        <v>0.5128205418586731</v>
      </c>
      <c r="H564">
        <f t="shared" ca="1" si="138"/>
        <v>4.6398047357797623E-2</v>
      </c>
      <c r="I564">
        <f t="shared" ca="1" si="139"/>
        <v>12</v>
      </c>
      <c r="J564">
        <f t="shared" ca="1" si="131"/>
        <v>0.77691216968874555</v>
      </c>
      <c r="N564">
        <f t="shared" ca="1" si="127"/>
        <v>-1.4124934988323847</v>
      </c>
      <c r="O564">
        <f t="shared" ca="1" si="128"/>
        <v>13.412493498832385</v>
      </c>
      <c r="P564">
        <f t="shared" ca="1" si="129"/>
        <v>18.412493498832383</v>
      </c>
      <c r="Q564">
        <f t="shared" ca="1" si="132"/>
        <v>8.4124934988323847</v>
      </c>
      <c r="R564">
        <f t="shared" ca="1" si="130"/>
        <v>-0.61050033569335938</v>
      </c>
      <c r="S564">
        <f t="shared" ca="1" si="133"/>
        <v>1.0434657093893067</v>
      </c>
      <c r="T564">
        <f t="shared" ca="1" si="134"/>
        <v>90.952381277545555</v>
      </c>
    </row>
    <row r="565" spans="1:20">
      <c r="A565" s="81">
        <f t="shared" ca="1" si="126"/>
        <v>39176.666666666664</v>
      </c>
      <c r="B565">
        <f t="shared" ca="1" si="139"/>
        <v>8.0923080444335938</v>
      </c>
      <c r="C565">
        <f t="shared" ca="1" si="139"/>
        <v>8.4981689453125</v>
      </c>
      <c r="D565">
        <f t="shared" ca="1" si="139"/>
        <v>5.3724055290222168</v>
      </c>
      <c r="E565">
        <f t="shared" ca="1" si="139"/>
        <v>-5.6166056543588638E-2</v>
      </c>
      <c r="F565">
        <f t="shared" ca="1" si="139"/>
        <v>7.7948718070983887</v>
      </c>
      <c r="G565">
        <f t="shared" ca="1" si="139"/>
        <v>0.48351648449897766</v>
      </c>
      <c r="H565">
        <f t="shared" ca="1" si="138"/>
        <v>4.76190485060215E-2</v>
      </c>
      <c r="I565">
        <f t="shared" ca="1" si="139"/>
        <v>12</v>
      </c>
      <c r="J565">
        <f t="shared" ca="1" si="131"/>
        <v>0.7301687873863606</v>
      </c>
      <c r="N565">
        <f t="shared" ca="1" si="127"/>
        <v>-0.84623003296332122</v>
      </c>
      <c r="O565">
        <f t="shared" ca="1" si="128"/>
        <v>12.846230032963321</v>
      </c>
      <c r="P565">
        <f t="shared" ca="1" si="129"/>
        <v>17.846230032963319</v>
      </c>
      <c r="Q565">
        <f t="shared" ca="1" si="132"/>
        <v>7.8462300329633212</v>
      </c>
      <c r="R565">
        <f t="shared" ca="1" si="130"/>
        <v>1.3431010246276855</v>
      </c>
      <c r="S565">
        <f t="shared" ca="1" si="133"/>
        <v>1.0066305716921242</v>
      </c>
      <c r="T565">
        <f t="shared" ca="1" si="134"/>
        <v>90.151514988084728</v>
      </c>
    </row>
    <row r="566" spans="1:20">
      <c r="A566" s="81">
        <f t="shared" ca="1" si="126"/>
        <v>39176.833333333336</v>
      </c>
      <c r="B566">
        <f t="shared" ca="1" si="139"/>
        <v>8.0717945098876953</v>
      </c>
      <c r="C566">
        <f t="shared" ca="1" si="139"/>
        <v>7.7655677795410156</v>
      </c>
      <c r="D566">
        <f t="shared" ca="1" si="139"/>
        <v>6.7155065536499023</v>
      </c>
      <c r="E566">
        <f t="shared" ca="1" si="139"/>
        <v>-4.1514042764902115E-2</v>
      </c>
      <c r="F566">
        <f t="shared" ca="1" si="139"/>
        <v>7.7059826850891113</v>
      </c>
      <c r="G566">
        <f t="shared" ca="1" si="139"/>
        <v>0.45421245694160461</v>
      </c>
      <c r="H566">
        <f t="shared" ca="1" si="138"/>
        <v>4.6398047357797623E-2</v>
      </c>
      <c r="I566">
        <f t="shared" ca="1" si="139"/>
        <v>12</v>
      </c>
      <c r="J566">
        <f t="shared" ca="1" si="131"/>
        <v>0.82707877726648094</v>
      </c>
      <c r="N566">
        <f t="shared" ca="1" si="127"/>
        <v>-2.0202269506842896</v>
      </c>
      <c r="O566">
        <f t="shared" ca="1" si="128"/>
        <v>14.02022695068429</v>
      </c>
      <c r="P566">
        <f t="shared" ca="1" si="129"/>
        <v>19.02022695068429</v>
      </c>
      <c r="Q566">
        <f t="shared" ca="1" si="132"/>
        <v>9.0202269506842896</v>
      </c>
      <c r="R566">
        <f t="shared" ca="1" si="130"/>
        <v>0.1221003532409668</v>
      </c>
      <c r="S566">
        <f t="shared" ca="1" si="133"/>
        <v>0.99075933689110729</v>
      </c>
      <c r="T566">
        <f t="shared" ca="1" si="134"/>
        <v>89.784946086636566</v>
      </c>
    </row>
    <row r="567" spans="1:20">
      <c r="A567" s="81">
        <f t="shared" ca="1" si="126"/>
        <v>39177</v>
      </c>
      <c r="B567">
        <f t="shared" ca="1" si="139"/>
        <v>8.020512580871582</v>
      </c>
      <c r="C567">
        <f t="shared" ca="1" si="139"/>
        <v>6.7643465995788574</v>
      </c>
      <c r="D567">
        <f t="shared" ca="1" si="139"/>
        <v>6.8376069068908691</v>
      </c>
      <c r="E567">
        <f t="shared" ca="1" si="139"/>
        <v>-4.1514042764902115E-2</v>
      </c>
      <c r="F567">
        <f t="shared" ca="1" si="139"/>
        <v>7.5008544921875</v>
      </c>
      <c r="G567">
        <f t="shared" ca="1" si="139"/>
        <v>0.5177045464515686</v>
      </c>
      <c r="H567">
        <f t="shared" ca="1" si="138"/>
        <v>4.6398047357797623E-2</v>
      </c>
      <c r="I567">
        <f t="shared" ca="1" si="139"/>
        <v>12</v>
      </c>
      <c r="J567">
        <f t="shared" ca="1" si="131"/>
        <v>0.83490412964639649</v>
      </c>
      <c r="N567">
        <f t="shared" ca="1" si="127"/>
        <v>-2.1150256353757833</v>
      </c>
      <c r="O567">
        <f t="shared" ca="1" si="128"/>
        <v>14.115025635375783</v>
      </c>
      <c r="P567">
        <f t="shared" ca="1" si="129"/>
        <v>19.115025635375783</v>
      </c>
      <c r="Q567">
        <f t="shared" ca="1" si="132"/>
        <v>9.1150256353757833</v>
      </c>
      <c r="R567">
        <f t="shared" ca="1" si="130"/>
        <v>0.61050033569335938</v>
      </c>
      <c r="S567">
        <f t="shared" ca="1" si="133"/>
        <v>1.0475822751079349</v>
      </c>
      <c r="T567">
        <f t="shared" ca="1" si="134"/>
        <v>91.037736161326492</v>
      </c>
    </row>
    <row r="568" spans="1:20">
      <c r="A568" s="81">
        <f t="shared" ca="1" si="126"/>
        <v>39177.166666666664</v>
      </c>
      <c r="B568">
        <f t="shared" ca="1" si="139"/>
        <v>8.0136756896972656</v>
      </c>
      <c r="C568">
        <f t="shared" ca="1" si="139"/>
        <v>6.0317459106445313</v>
      </c>
      <c r="D568">
        <f t="shared" ca="1" si="139"/>
        <v>7.4481072425842285</v>
      </c>
      <c r="E568">
        <f t="shared" ca="1" si="139"/>
        <v>-4.6398047357797623E-2</v>
      </c>
      <c r="F568">
        <f t="shared" ca="1" si="139"/>
        <v>7.9213676452636719</v>
      </c>
      <c r="G568">
        <f t="shared" ca="1" si="139"/>
        <v>0.46153846383094788</v>
      </c>
      <c r="H568">
        <f t="shared" ca="1" si="138"/>
        <v>4.6398047357797623E-2</v>
      </c>
      <c r="I568">
        <f t="shared" ca="1" si="139"/>
        <v>12</v>
      </c>
      <c r="J568">
        <f t="shared" ca="1" si="131"/>
        <v>0.87204592126641811</v>
      </c>
      <c r="N568">
        <f t="shared" ca="1" si="127"/>
        <v>-2.5649725287195899</v>
      </c>
      <c r="O568">
        <f t="shared" ca="1" si="128"/>
        <v>14.56497252871959</v>
      </c>
      <c r="P568">
        <f t="shared" ca="1" si="129"/>
        <v>19.56497252871959</v>
      </c>
      <c r="Q568">
        <f t="shared" ca="1" si="132"/>
        <v>9.5649725287195899</v>
      </c>
      <c r="R568">
        <f t="shared" ca="1" si="130"/>
        <v>1.5873017311096191</v>
      </c>
      <c r="S568">
        <f t="shared" ca="1" si="133"/>
        <v>0.99770819639412645</v>
      </c>
      <c r="T568">
        <f t="shared" ca="1" si="134"/>
        <v>89.947089789077197</v>
      </c>
    </row>
    <row r="569" spans="1:20">
      <c r="A569" s="81">
        <f t="shared" ca="1" si="126"/>
        <v>39177.333333333336</v>
      </c>
      <c r="B569">
        <f t="shared" ca="1" si="139"/>
        <v>8</v>
      </c>
      <c r="C569">
        <f t="shared" ca="1" si="139"/>
        <v>5.1770453453063965</v>
      </c>
      <c r="D569">
        <f t="shared" ca="1" si="139"/>
        <v>9.0354089736938477</v>
      </c>
      <c r="E569">
        <f t="shared" ca="1" si="139"/>
        <v>-3.6630038172006607E-2</v>
      </c>
      <c r="F569">
        <f t="shared" ca="1" si="139"/>
        <v>8.0615386962890625</v>
      </c>
      <c r="G569">
        <f t="shared" ca="1" si="139"/>
        <v>0.48840048909187317</v>
      </c>
      <c r="H569">
        <f t="shared" ca="1" si="139"/>
        <v>4.5177046209573746E-2</v>
      </c>
      <c r="I569">
        <f t="shared" ca="1" si="139"/>
        <v>12</v>
      </c>
      <c r="J569">
        <f t="shared" ca="1" si="131"/>
        <v>0.9559478150041657</v>
      </c>
      <c r="N569">
        <f t="shared" ca="1" si="127"/>
        <v>-3.581385436830665</v>
      </c>
      <c r="O569">
        <f t="shared" ca="1" si="128"/>
        <v>15.581385436830665</v>
      </c>
      <c r="P569">
        <f t="shared" ca="1" si="129"/>
        <v>20.581385436830665</v>
      </c>
      <c r="Q569">
        <f t="shared" ca="1" si="132"/>
        <v>10.581385436830665</v>
      </c>
      <c r="R569">
        <f t="shared" ca="1" si="130"/>
        <v>-0.85470104217529297</v>
      </c>
      <c r="S569">
        <f t="shared" ca="1" si="133"/>
        <v>1.0338582579498896</v>
      </c>
      <c r="T569">
        <f t="shared" ca="1" si="134"/>
        <v>90.749999801684183</v>
      </c>
    </row>
    <row r="570" spans="1:20">
      <c r="A570" s="81">
        <f t="shared" ca="1" si="126"/>
        <v>39177.5</v>
      </c>
      <c r="B570">
        <f t="shared" ca="1" si="139"/>
        <v>8.0307693481445312</v>
      </c>
      <c r="C570">
        <f t="shared" ca="1" si="139"/>
        <v>4.9328451156616211</v>
      </c>
      <c r="D570">
        <f t="shared" ca="1" si="139"/>
        <v>8.1807079315185547</v>
      </c>
      <c r="E570">
        <f t="shared" ca="1" si="139"/>
        <v>-4.6398047357797623E-2</v>
      </c>
      <c r="F570">
        <f t="shared" ca="1" si="139"/>
        <v>7.5658121109008789</v>
      </c>
      <c r="G570">
        <f t="shared" ca="1" si="139"/>
        <v>0.49328449368476868</v>
      </c>
      <c r="H570">
        <f t="shared" ca="1" si="139"/>
        <v>4.6398047357797623E-2</v>
      </c>
      <c r="I570">
        <f t="shared" ca="1" si="139"/>
        <v>12</v>
      </c>
      <c r="J570">
        <f t="shared" ca="1" si="131"/>
        <v>0.91279088771151884</v>
      </c>
      <c r="N570">
        <f t="shared" ca="1" si="127"/>
        <v>-3.0585693712986135</v>
      </c>
      <c r="O570">
        <f t="shared" ca="1" si="128"/>
        <v>15.058569371298614</v>
      </c>
      <c r="P570">
        <f t="shared" ca="1" si="129"/>
        <v>20.058569371298614</v>
      </c>
      <c r="Q570">
        <f t="shared" ca="1" si="132"/>
        <v>10.058569371298614</v>
      </c>
      <c r="R570">
        <f t="shared" ca="1" si="130"/>
        <v>-1.3431010246276855</v>
      </c>
      <c r="S570">
        <f t="shared" ca="1" si="133"/>
        <v>1.02659775986275</v>
      </c>
      <c r="T570">
        <f t="shared" ca="1" si="134"/>
        <v>90.594059219009608</v>
      </c>
    </row>
    <row r="571" spans="1:20">
      <c r="A571" s="81">
        <f t="shared" ca="1" si="126"/>
        <v>39177.666666666664</v>
      </c>
      <c r="B571">
        <f t="shared" ca="1" si="139"/>
        <v>8.1162395477294922</v>
      </c>
      <c r="C571">
        <f t="shared" ca="1" si="139"/>
        <v>5.0549449920654297</v>
      </c>
      <c r="D571">
        <f t="shared" ca="1" si="139"/>
        <v>6.8376069068908691</v>
      </c>
      <c r="E571">
        <f t="shared" ca="1" si="139"/>
        <v>-5.128205195069313E-2</v>
      </c>
      <c r="F571">
        <f t="shared" ca="1" si="139"/>
        <v>7.6752138137817383</v>
      </c>
      <c r="G571">
        <f t="shared" ca="1" si="139"/>
        <v>0.52014654874801636</v>
      </c>
      <c r="H571">
        <f t="shared" ca="1" si="139"/>
        <v>4.6398047357797623E-2</v>
      </c>
      <c r="I571">
        <f t="shared" ca="1" si="139"/>
        <v>12</v>
      </c>
      <c r="J571">
        <f t="shared" ca="1" si="131"/>
        <v>0.83490412964639649</v>
      </c>
      <c r="N571">
        <f t="shared" ca="1" si="127"/>
        <v>-2.1150256353757833</v>
      </c>
      <c r="O571">
        <f t="shared" ca="1" si="128"/>
        <v>14.115025635375783</v>
      </c>
      <c r="P571">
        <f t="shared" ca="1" si="129"/>
        <v>19.115025635375783</v>
      </c>
      <c r="Q571">
        <f t="shared" ca="1" si="132"/>
        <v>9.1150256353757833</v>
      </c>
      <c r="R571">
        <f t="shared" ca="1" si="130"/>
        <v>-0.36630058288574219</v>
      </c>
      <c r="S571">
        <f t="shared" ca="1" si="133"/>
        <v>1.0496260173831726</v>
      </c>
      <c r="T571">
        <f t="shared" ca="1" si="134"/>
        <v>91.079812512554994</v>
      </c>
    </row>
    <row r="572" spans="1:20">
      <c r="A572" s="81">
        <f t="shared" ca="1" si="126"/>
        <v>39177.833333333336</v>
      </c>
      <c r="B572">
        <f t="shared" ca="1" si="139"/>
        <v>8.1196584701538086</v>
      </c>
      <c r="C572">
        <f t="shared" ca="1" si="139"/>
        <v>4.1269841194152832</v>
      </c>
      <c r="D572">
        <f t="shared" ca="1" si="139"/>
        <v>6.471306324005127</v>
      </c>
      <c r="E572">
        <f t="shared" ca="1" si="139"/>
        <v>-2.6862027123570442E-2</v>
      </c>
      <c r="F572">
        <f t="shared" ca="1" si="139"/>
        <v>7.6034188270568848</v>
      </c>
      <c r="G572">
        <f t="shared" ca="1" si="139"/>
        <v>0.51526254415512085</v>
      </c>
      <c r="H572">
        <f t="shared" ca="1" si="139"/>
        <v>4.76190485060215E-2</v>
      </c>
      <c r="I572">
        <f t="shared" ca="1" si="139"/>
        <v>12</v>
      </c>
      <c r="J572">
        <f t="shared" ca="1" si="131"/>
        <v>0.81099195795486101</v>
      </c>
      <c r="N572">
        <f t="shared" ca="1" si="127"/>
        <v>-1.8253463577635998</v>
      </c>
      <c r="O572">
        <f t="shared" ca="1" si="128"/>
        <v>13.8253463577636</v>
      </c>
      <c r="P572">
        <f t="shared" ca="1" si="129"/>
        <v>18.8253463577636</v>
      </c>
      <c r="Q572">
        <f t="shared" ca="1" si="132"/>
        <v>8.8253463577635998</v>
      </c>
      <c r="R572">
        <f t="shared" ca="1" si="130"/>
        <v>-0.36630010604858398</v>
      </c>
      <c r="S572">
        <f t="shared" ca="1" si="133"/>
        <v>1.0342478601982483</v>
      </c>
      <c r="T572">
        <f t="shared" ca="1" si="134"/>
        <v>90.758294184937753</v>
      </c>
    </row>
    <row r="573" spans="1:20">
      <c r="A573" s="81">
        <f t="shared" ca="1" si="126"/>
        <v>39178</v>
      </c>
      <c r="B573">
        <f t="shared" ref="B573:I588" ca="1" si="140">INDIRECT(ADDRESS((ROW()-ROW($A$3))/6+rowoffset,B$1+MOD(ROW()-ROW($A$3),6),,,2007))</f>
        <v>8.0444440841674805</v>
      </c>
      <c r="C573">
        <f t="shared" ca="1" si="140"/>
        <v>3.2722833156585693</v>
      </c>
      <c r="D573">
        <f t="shared" ca="1" si="140"/>
        <v>6.105006217956543</v>
      </c>
      <c r="E573">
        <f t="shared" ca="1" si="140"/>
        <v>-2.6862027123570442E-2</v>
      </c>
      <c r="F573">
        <f t="shared" ca="1" si="140"/>
        <v>7.9282050132751465</v>
      </c>
      <c r="G573">
        <f t="shared" ca="1" si="140"/>
        <v>0.53479856252670288</v>
      </c>
      <c r="H573">
        <f t="shared" ca="1" si="139"/>
        <v>4.8840049654245377E-2</v>
      </c>
      <c r="I573">
        <f t="shared" ca="1" si="140"/>
        <v>12</v>
      </c>
      <c r="J573">
        <f t="shared" ca="1" si="131"/>
        <v>0.78568611061060478</v>
      </c>
      <c r="N573">
        <f t="shared" ca="1" si="127"/>
        <v>-1.5187836719225967</v>
      </c>
      <c r="O573">
        <f t="shared" ca="1" si="128"/>
        <v>13.518783671922597</v>
      </c>
      <c r="P573">
        <f t="shared" ca="1" si="129"/>
        <v>18.518783671922598</v>
      </c>
      <c r="Q573">
        <f t="shared" ca="1" si="132"/>
        <v>8.5187836719225967</v>
      </c>
      <c r="R573">
        <f t="shared" ca="1" si="130"/>
        <v>-0.48840045928955078</v>
      </c>
      <c r="S573">
        <f t="shared" ca="1" si="133"/>
        <v>1.0394141344534011</v>
      </c>
      <c r="T573">
        <f t="shared" ca="1" si="134"/>
        <v>90.867580229928762</v>
      </c>
    </row>
    <row r="574" spans="1:20">
      <c r="A574" s="81">
        <f t="shared" ca="1" si="126"/>
        <v>39178.166666666664</v>
      </c>
      <c r="B574">
        <f t="shared" ca="1" si="140"/>
        <v>8.020512580871582</v>
      </c>
      <c r="C574">
        <f t="shared" ca="1" si="140"/>
        <v>2.6373627185821533</v>
      </c>
      <c r="D574">
        <f t="shared" ca="1" si="140"/>
        <v>5.6166057586669922</v>
      </c>
      <c r="E574">
        <f t="shared" ca="1" si="140"/>
        <v>-5.128205195069313E-2</v>
      </c>
      <c r="F574">
        <f t="shared" ca="1" si="140"/>
        <v>7.8700852394104004</v>
      </c>
      <c r="G574">
        <f t="shared" ca="1" si="140"/>
        <v>0.50305253267288208</v>
      </c>
      <c r="H574">
        <f t="shared" ca="1" si="139"/>
        <v>4.6398047357797623E-2</v>
      </c>
      <c r="I574">
        <f t="shared" ca="1" si="140"/>
        <v>12</v>
      </c>
      <c r="J574">
        <f t="shared" ca="1" si="131"/>
        <v>0.74947394090580988</v>
      </c>
      <c r="N574">
        <f t="shared" ca="1" si="127"/>
        <v>-1.0800984995269811</v>
      </c>
      <c r="O574">
        <f t="shared" ca="1" si="128"/>
        <v>13.080098499526981</v>
      </c>
      <c r="P574">
        <f t="shared" ca="1" si="129"/>
        <v>18.080098499526983</v>
      </c>
      <c r="Q574">
        <f t="shared" ca="1" si="132"/>
        <v>8.0800984995269811</v>
      </c>
      <c r="R574">
        <f t="shared" ca="1" si="130"/>
        <v>-0.24420022964477539</v>
      </c>
      <c r="S574">
        <f t="shared" ca="1" si="133"/>
        <v>1.0351136360046891</v>
      </c>
      <c r="T574">
        <f t="shared" ca="1" si="134"/>
        <v>90.776699381420528</v>
      </c>
    </row>
    <row r="575" spans="1:20">
      <c r="A575" s="81">
        <f t="shared" ca="1" si="126"/>
        <v>39178.333333333336</v>
      </c>
      <c r="B575">
        <f t="shared" ca="1" si="140"/>
        <v>8.0034189224243164</v>
      </c>
      <c r="C575">
        <f t="shared" ca="1" si="140"/>
        <v>2.124542236328125</v>
      </c>
      <c r="D575">
        <f t="shared" ca="1" si="140"/>
        <v>5.3724055290222168</v>
      </c>
      <c r="E575">
        <f t="shared" ca="1" si="140"/>
        <v>-5.128205195069313E-2</v>
      </c>
      <c r="F575">
        <f t="shared" ca="1" si="140"/>
        <v>7.6068377494812012</v>
      </c>
      <c r="G575">
        <f t="shared" ca="1" si="140"/>
        <v>0.48107448220252991</v>
      </c>
      <c r="H575">
        <f t="shared" ca="1" si="139"/>
        <v>4.8840049654245377E-2</v>
      </c>
      <c r="I575">
        <f t="shared" ca="1" si="140"/>
        <v>12</v>
      </c>
      <c r="J575">
        <f t="shared" ca="1" si="131"/>
        <v>0.7301687873863606</v>
      </c>
      <c r="N575">
        <f t="shared" ca="1" si="127"/>
        <v>-0.84623003296332122</v>
      </c>
      <c r="O575">
        <f t="shared" ca="1" si="128"/>
        <v>12.846230032963321</v>
      </c>
      <c r="P575">
        <f t="shared" ca="1" si="129"/>
        <v>17.846230032963319</v>
      </c>
      <c r="Q575">
        <f t="shared" ca="1" si="132"/>
        <v>7.8462300329633212</v>
      </c>
      <c r="R575">
        <f t="shared" ca="1" si="130"/>
        <v>0.12209987640380859</v>
      </c>
      <c r="S575">
        <f t="shared" ca="1" si="133"/>
        <v>0.99343622427598666</v>
      </c>
      <c r="T575">
        <f t="shared" ca="1" si="134"/>
        <v>89.847715590600814</v>
      </c>
    </row>
    <row r="576" spans="1:20">
      <c r="A576" s="81">
        <f t="shared" ca="1" si="126"/>
        <v>39178.5</v>
      </c>
      <c r="B576">
        <f t="shared" ca="1" si="140"/>
        <v>8.0376071929931641</v>
      </c>
      <c r="C576">
        <f t="shared" ca="1" si="140"/>
        <v>2.1733822822570801</v>
      </c>
      <c r="D576">
        <f t="shared" ca="1" si="140"/>
        <v>5.4945054054260254</v>
      </c>
      <c r="E576">
        <f t="shared" ca="1" si="140"/>
        <v>-4.6398047357797623E-2</v>
      </c>
      <c r="F576">
        <f t="shared" ca="1" si="140"/>
        <v>7.8222222328186035</v>
      </c>
      <c r="G576">
        <f t="shared" ca="1" si="140"/>
        <v>0.56166058778762817</v>
      </c>
      <c r="H576">
        <f t="shared" ca="1" si="139"/>
        <v>4.6398047357797623E-2</v>
      </c>
      <c r="I576">
        <f t="shared" ca="1" si="140"/>
        <v>12</v>
      </c>
      <c r="J576">
        <f t="shared" ca="1" si="131"/>
        <v>0.73992860497394175</v>
      </c>
      <c r="N576">
        <f t="shared" ca="1" si="127"/>
        <v>-0.96446341405760272</v>
      </c>
      <c r="O576">
        <f t="shared" ca="1" si="128"/>
        <v>12.964463414057603</v>
      </c>
      <c r="P576">
        <f t="shared" ca="1" si="129"/>
        <v>17.964463414057604</v>
      </c>
      <c r="Q576">
        <f t="shared" ca="1" si="132"/>
        <v>7.9644634140576027</v>
      </c>
      <c r="R576">
        <f t="shared" ca="1" si="130"/>
        <v>-0.24420022964477539</v>
      </c>
      <c r="S576">
        <f t="shared" ca="1" si="133"/>
        <v>1.0829742462836207</v>
      </c>
      <c r="T576">
        <f t="shared" ca="1" si="134"/>
        <v>91.739130648180463</v>
      </c>
    </row>
    <row r="577" spans="1:20">
      <c r="A577" s="81">
        <f t="shared" ca="1" si="126"/>
        <v>39178.666666666664</v>
      </c>
      <c r="B577">
        <f t="shared" ca="1" si="140"/>
        <v>8.0923080444335938</v>
      </c>
      <c r="C577">
        <f t="shared" ca="1" si="140"/>
        <v>2.4175825119018555</v>
      </c>
      <c r="D577">
        <f t="shared" ca="1" si="140"/>
        <v>5.25030517578125</v>
      </c>
      <c r="E577">
        <f t="shared" ca="1" si="140"/>
        <v>-4.6398047357797623E-2</v>
      </c>
      <c r="F577">
        <f t="shared" ca="1" si="140"/>
        <v>7.7264957427978516</v>
      </c>
      <c r="G577">
        <f t="shared" ca="1" si="140"/>
        <v>0.53724056482315063</v>
      </c>
      <c r="H577">
        <f t="shared" ca="1" si="139"/>
        <v>4.6398047357797623E-2</v>
      </c>
      <c r="I577">
        <f t="shared" ca="1" si="140"/>
        <v>12</v>
      </c>
      <c r="J577">
        <f t="shared" ca="1" si="131"/>
        <v>0.72018454765469553</v>
      </c>
      <c r="N577">
        <f t="shared" ca="1" si="127"/>
        <v>-0.72527793416255015</v>
      </c>
      <c r="O577">
        <f t="shared" ca="1" si="128"/>
        <v>12.72527793416255</v>
      </c>
      <c r="P577">
        <f t="shared" ca="1" si="129"/>
        <v>17.725277934162548</v>
      </c>
      <c r="Q577">
        <f t="shared" ca="1" si="132"/>
        <v>7.7252779341625502</v>
      </c>
      <c r="R577">
        <f t="shared" ca="1" si="130"/>
        <v>-0.73260068893432617</v>
      </c>
      <c r="S577">
        <f t="shared" ca="1" si="133"/>
        <v>1.0636690931831558</v>
      </c>
      <c r="T577">
        <f t="shared" ca="1" si="134"/>
        <v>91.36363662839365</v>
      </c>
    </row>
    <row r="578" spans="1:20">
      <c r="A578" s="81">
        <f t="shared" ca="1" si="126"/>
        <v>39178.833333333336</v>
      </c>
      <c r="B578">
        <f t="shared" ca="1" si="140"/>
        <v>8.0957269668579102</v>
      </c>
      <c r="C578">
        <f t="shared" ca="1" si="140"/>
        <v>2.0512821674346924</v>
      </c>
      <c r="D578">
        <f t="shared" ca="1" si="140"/>
        <v>4.5177044868469238</v>
      </c>
      <c r="E578">
        <f t="shared" ca="1" si="140"/>
        <v>-3.6630038172006607E-2</v>
      </c>
      <c r="F578">
        <f t="shared" ca="1" si="140"/>
        <v>7.8427348136901855</v>
      </c>
      <c r="G578">
        <f t="shared" ca="1" si="140"/>
        <v>0.48107448220252991</v>
      </c>
      <c r="H578">
        <f t="shared" ca="1" si="139"/>
        <v>4.5177046209573746E-2</v>
      </c>
      <c r="I578">
        <f t="shared" ca="1" si="140"/>
        <v>12</v>
      </c>
      <c r="J578">
        <f t="shared" ca="1" si="131"/>
        <v>0.65491781934018445</v>
      </c>
      <c r="N578">
        <f t="shared" ca="1" si="127"/>
        <v>6.5382945750368293E-2</v>
      </c>
      <c r="O578">
        <f t="shared" ca="1" si="128"/>
        <v>11.934617054249632</v>
      </c>
      <c r="P578">
        <f t="shared" ca="1" si="129"/>
        <v>16.934617054249632</v>
      </c>
      <c r="Q578">
        <f t="shared" ca="1" si="132"/>
        <v>6.9346170542496317</v>
      </c>
      <c r="R578">
        <f t="shared" ca="1" si="130"/>
        <v>0.48840045928955078</v>
      </c>
      <c r="S578">
        <f t="shared" ca="1" si="133"/>
        <v>1.0272944888510662</v>
      </c>
      <c r="T578">
        <f t="shared" ca="1" si="134"/>
        <v>90.609136863228088</v>
      </c>
    </row>
    <row r="579" spans="1:20">
      <c r="A579" s="81">
        <f t="shared" ref="A579:A642" ca="1" si="141">INDIRECT(ADDRESS((ROW()-ROW($A$3))/6+rowoffset,1,,,2007))+MOD(ROW()-ROW($A$3),6)*4/24</f>
        <v>39179</v>
      </c>
      <c r="B579">
        <f t="shared" ca="1" si="140"/>
        <v>8.020512580871582</v>
      </c>
      <c r="C579">
        <f t="shared" ca="1" si="140"/>
        <v>1.4407814741134644</v>
      </c>
      <c r="D579">
        <f t="shared" ca="1" si="140"/>
        <v>5.0061049461364746</v>
      </c>
      <c r="E579">
        <f t="shared" ca="1" si="140"/>
        <v>-4.6398047357797623E-2</v>
      </c>
      <c r="F579">
        <f t="shared" ca="1" si="140"/>
        <v>7.7333331108093262</v>
      </c>
      <c r="G579">
        <f t="shared" ca="1" si="140"/>
        <v>0.52258855104446411</v>
      </c>
      <c r="H579">
        <f t="shared" ca="1" si="140"/>
        <v>4.2735043913125992E-2</v>
      </c>
      <c r="I579">
        <f t="shared" ca="1" si="140"/>
        <v>12</v>
      </c>
      <c r="J579">
        <f t="shared" ca="1" si="131"/>
        <v>0.69949994975686869</v>
      </c>
      <c r="N579">
        <f t="shared" ref="N579:N642" ca="1" si="142">I579-(a+(b*(J579)))</f>
        <v>-0.47469846133022742</v>
      </c>
      <c r="O579">
        <f t="shared" ref="O579:O642" ca="1" si="143">a+b*LOG(D579)</f>
        <v>12.474698461330227</v>
      </c>
      <c r="P579">
        <f t="shared" ref="P579:P642" ca="1" si="144">O579+P$1</f>
        <v>17.474698461330227</v>
      </c>
      <c r="Q579">
        <f t="shared" ca="1" si="132"/>
        <v>7.4746984613302274</v>
      </c>
      <c r="R579">
        <f t="shared" ref="R579:R642" ca="1" si="145">D580-D579</f>
        <v>-0.73260068893432617</v>
      </c>
      <c r="S579">
        <f t="shared" ca="1" si="133"/>
        <v>1.0873757363387981</v>
      </c>
      <c r="T579">
        <f t="shared" ca="1" si="134"/>
        <v>91.822430126394039</v>
      </c>
    </row>
    <row r="580" spans="1:20">
      <c r="A580" s="81">
        <f t="shared" ca="1" si="141"/>
        <v>39179.166666666664</v>
      </c>
      <c r="B580">
        <f t="shared" ca="1" si="140"/>
        <v>8</v>
      </c>
      <c r="C580">
        <f t="shared" ca="1" si="140"/>
        <v>0.9523809552192688</v>
      </c>
      <c r="D580">
        <f t="shared" ca="1" si="140"/>
        <v>4.2735042572021484</v>
      </c>
      <c r="E580">
        <f t="shared" ca="1" si="140"/>
        <v>-6.1050061136484146E-2</v>
      </c>
      <c r="F580">
        <f t="shared" ca="1" si="140"/>
        <v>8.1675214767456055</v>
      </c>
      <c r="G580">
        <f t="shared" ca="1" si="140"/>
        <v>0.43956044316291809</v>
      </c>
      <c r="H580">
        <f t="shared" ca="1" si="140"/>
        <v>4.3956045061349869E-2</v>
      </c>
      <c r="I580">
        <f t="shared" ca="1" si="140"/>
        <v>12</v>
      </c>
      <c r="J580">
        <f t="shared" ref="J580:J643" ca="1" si="146">LOG(D580)</f>
        <v>0.63078414093315516</v>
      </c>
      <c r="N580">
        <f t="shared" ca="1" si="142"/>
        <v>0.35774562268563415</v>
      </c>
      <c r="O580">
        <f t="shared" ca="1" si="143"/>
        <v>11.642254377314366</v>
      </c>
      <c r="P580">
        <f t="shared" ca="1" si="144"/>
        <v>16.642254377314366</v>
      </c>
      <c r="Q580">
        <f t="shared" ref="Q580:Q643" ca="1" si="147">O580+Q$1</f>
        <v>6.6422543773143659</v>
      </c>
      <c r="R580">
        <f t="shared" ca="1" si="145"/>
        <v>0.36630058288574219</v>
      </c>
      <c r="S580">
        <f t="shared" ref="S580:S643" ca="1" si="148">-LOG(H580/G580)</f>
        <v>0.99999999263867789</v>
      </c>
      <c r="T580">
        <f t="shared" ref="T580:T643" ca="1" si="149">(1-10^(-S580))*100</f>
        <v>89.999999830499291</v>
      </c>
    </row>
    <row r="581" spans="1:20">
      <c r="A581" s="81">
        <f t="shared" ca="1" si="141"/>
        <v>39179.333333333336</v>
      </c>
      <c r="B581">
        <f t="shared" ca="1" si="140"/>
        <v>7.9589743614196777</v>
      </c>
      <c r="C581">
        <f t="shared" ca="1" si="140"/>
        <v>0.70818072557449341</v>
      </c>
      <c r="D581">
        <f t="shared" ca="1" si="140"/>
        <v>4.6398048400878906</v>
      </c>
      <c r="E581">
        <f t="shared" ca="1" si="140"/>
        <v>-3.6630038172006607E-2</v>
      </c>
      <c r="F581">
        <f t="shared" ca="1" si="140"/>
        <v>8.0102567672729492</v>
      </c>
      <c r="G581">
        <f t="shared" ca="1" si="140"/>
        <v>0.42735043168067932</v>
      </c>
      <c r="H581">
        <f t="shared" ca="1" si="140"/>
        <v>4.5177046209573746E-2</v>
      </c>
      <c r="I581">
        <f t="shared" ca="1" si="140"/>
        <v>12</v>
      </c>
      <c r="J581">
        <f t="shared" ca="1" si="146"/>
        <v>0.66649971360328197</v>
      </c>
      <c r="N581">
        <f t="shared" ca="1" si="142"/>
        <v>-7.4923623088062996E-2</v>
      </c>
      <c r="O581">
        <f t="shared" ca="1" si="143"/>
        <v>12.074923623088063</v>
      </c>
      <c r="P581">
        <f t="shared" ca="1" si="144"/>
        <v>17.074923623088061</v>
      </c>
      <c r="Q581">
        <f t="shared" ca="1" si="147"/>
        <v>7.074923623088063</v>
      </c>
      <c r="R581">
        <f t="shared" ca="1" si="145"/>
        <v>0.85470056533813477</v>
      </c>
      <c r="S581">
        <f t="shared" ca="1" si="148"/>
        <v>0.97586631475802577</v>
      </c>
      <c r="T581">
        <f t="shared" ca="1" si="149"/>
        <v>89.428571294077813</v>
      </c>
    </row>
    <row r="582" spans="1:20">
      <c r="A582" s="81">
        <f t="shared" ca="1" si="141"/>
        <v>39179.5</v>
      </c>
      <c r="B582">
        <f t="shared" ca="1" si="140"/>
        <v>8.0239315032958984</v>
      </c>
      <c r="C582">
        <f t="shared" ca="1" si="140"/>
        <v>1.3675214052200317</v>
      </c>
      <c r="D582">
        <f t="shared" ca="1" si="140"/>
        <v>5.4945054054260254</v>
      </c>
      <c r="E582">
        <f t="shared" ca="1" si="140"/>
        <v>-4.1514042764902115E-2</v>
      </c>
      <c r="F582">
        <f t="shared" ca="1" si="140"/>
        <v>7.9658117294311523</v>
      </c>
      <c r="G582">
        <f t="shared" ca="1" si="140"/>
        <v>0.43467643857002258</v>
      </c>
      <c r="H582">
        <f t="shared" ca="1" si="140"/>
        <v>4.3956045061349869E-2</v>
      </c>
      <c r="I582">
        <f t="shared" ca="1" si="140"/>
        <v>12</v>
      </c>
      <c r="J582">
        <f t="shared" ca="1" si="146"/>
        <v>0.73992860497394175</v>
      </c>
      <c r="N582">
        <f t="shared" ca="1" si="142"/>
        <v>-0.96446341405760272</v>
      </c>
      <c r="O582">
        <f t="shared" ca="1" si="143"/>
        <v>12.964463414057603</v>
      </c>
      <c r="P582">
        <f t="shared" ca="1" si="144"/>
        <v>17.964463414057604</v>
      </c>
      <c r="Q582">
        <f t="shared" ca="1" si="147"/>
        <v>7.9644634140576027</v>
      </c>
      <c r="R582">
        <f t="shared" ca="1" si="145"/>
        <v>-0.85470056533813477</v>
      </c>
      <c r="S582">
        <f t="shared" ca="1" si="148"/>
        <v>0.99514749017511173</v>
      </c>
      <c r="T582">
        <f t="shared" ca="1" si="149"/>
        <v>89.887640285736609</v>
      </c>
    </row>
    <row r="583" spans="1:20">
      <c r="A583" s="81">
        <f t="shared" ca="1" si="141"/>
        <v>39179.666666666664</v>
      </c>
      <c r="B583">
        <f t="shared" ref="B583:I598" ca="1" si="150">INDIRECT(ADDRESS((ROW()-ROW($A$3))/6+rowoffset,B$1+MOD(ROW()-ROW($A$3),6),,,2007))</f>
        <v>8.0717945098876953</v>
      </c>
      <c r="C583">
        <f t="shared" ca="1" si="150"/>
        <v>2.2222223281860352</v>
      </c>
      <c r="D583">
        <f t="shared" ca="1" si="150"/>
        <v>4.6398048400878906</v>
      </c>
      <c r="E583">
        <f t="shared" ca="1" si="150"/>
        <v>-3.6630038172006607E-2</v>
      </c>
      <c r="F583">
        <f t="shared" ca="1" si="150"/>
        <v>8.0341882705688477</v>
      </c>
      <c r="G583">
        <f t="shared" ca="1" si="150"/>
        <v>0.34676435589790344</v>
      </c>
      <c r="H583">
        <f t="shared" ca="1" si="140"/>
        <v>4.3956045061349869E-2</v>
      </c>
      <c r="I583">
        <f t="shared" ca="1" si="150"/>
        <v>12</v>
      </c>
      <c r="J583">
        <f t="shared" ca="1" si="146"/>
        <v>0.66649971360328197</v>
      </c>
      <c r="N583">
        <f t="shared" ca="1" si="142"/>
        <v>-7.4923623088062996E-2</v>
      </c>
      <c r="O583">
        <f t="shared" ca="1" si="143"/>
        <v>12.074923623088063</v>
      </c>
      <c r="P583">
        <f t="shared" ca="1" si="144"/>
        <v>17.074923623088061</v>
      </c>
      <c r="Q583">
        <f t="shared" ca="1" si="147"/>
        <v>7.074923623088063</v>
      </c>
      <c r="R583">
        <f t="shared" ca="1" si="145"/>
        <v>0</v>
      </c>
      <c r="S583">
        <f t="shared" ca="1" si="148"/>
        <v>0.89701583979815336</v>
      </c>
      <c r="T583">
        <f t="shared" ca="1" si="149"/>
        <v>87.323943677102818</v>
      </c>
    </row>
    <row r="584" spans="1:20">
      <c r="A584" s="81">
        <f t="shared" ca="1" si="141"/>
        <v>39179.833333333336</v>
      </c>
      <c r="B584">
        <f t="shared" ca="1" si="150"/>
        <v>8.0888891220092773</v>
      </c>
      <c r="C584">
        <f t="shared" ca="1" si="150"/>
        <v>2.1001222133636475</v>
      </c>
      <c r="D584">
        <f t="shared" ca="1" si="150"/>
        <v>4.6398048400878906</v>
      </c>
      <c r="E584">
        <f t="shared" ca="1" si="150"/>
        <v>-6.1050061136484146E-2</v>
      </c>
      <c r="F584">
        <f t="shared" ca="1" si="150"/>
        <v>7.6888890266418457</v>
      </c>
      <c r="G584">
        <f t="shared" ca="1" si="150"/>
        <v>0.30769231915473938</v>
      </c>
      <c r="H584">
        <f t="shared" ca="1" si="140"/>
        <v>4.1514042764902115E-2</v>
      </c>
      <c r="I584">
        <f t="shared" ca="1" si="150"/>
        <v>12</v>
      </c>
      <c r="J584">
        <f t="shared" ca="1" si="146"/>
        <v>0.66649971360328197</v>
      </c>
      <c r="N584">
        <f t="shared" ca="1" si="142"/>
        <v>-7.4923623088062996E-2</v>
      </c>
      <c r="O584">
        <f t="shared" ca="1" si="143"/>
        <v>12.074923623088063</v>
      </c>
      <c r="P584">
        <f t="shared" ca="1" si="144"/>
        <v>17.074923623088061</v>
      </c>
      <c r="Q584">
        <f t="shared" ca="1" si="147"/>
        <v>7.074923623088063</v>
      </c>
      <c r="R584">
        <f t="shared" ca="1" si="145"/>
        <v>0.12209987640380859</v>
      </c>
      <c r="S584">
        <f t="shared" ca="1" si="148"/>
        <v>0.86992162683228147</v>
      </c>
      <c r="T584">
        <f t="shared" ca="1" si="149"/>
        <v>86.507936604025346</v>
      </c>
    </row>
    <row r="585" spans="1:20">
      <c r="A585" s="81">
        <f t="shared" ca="1" si="141"/>
        <v>39180</v>
      </c>
      <c r="B585">
        <f t="shared" ca="1" si="150"/>
        <v>8.0034189224243164</v>
      </c>
      <c r="C585">
        <f t="shared" ca="1" si="150"/>
        <v>1.3675214052200317</v>
      </c>
      <c r="D585">
        <f t="shared" ca="1" si="150"/>
        <v>4.7619047164916992</v>
      </c>
      <c r="E585">
        <f t="shared" ca="1" si="150"/>
        <v>-5.6166056543588638E-2</v>
      </c>
      <c r="F585">
        <f t="shared" ca="1" si="150"/>
        <v>7.6854701042175293</v>
      </c>
      <c r="G585">
        <f t="shared" ca="1" si="150"/>
        <v>0.31501832604408264</v>
      </c>
      <c r="H585">
        <f t="shared" ca="1" si="140"/>
        <v>4.2735043913125992E-2</v>
      </c>
      <c r="I585">
        <f t="shared" ca="1" si="150"/>
        <v>12</v>
      </c>
      <c r="J585">
        <f t="shared" ca="1" si="146"/>
        <v>0.67778070112432576</v>
      </c>
      <c r="N585">
        <f t="shared" ca="1" si="142"/>
        <v>-0.21158491667541135</v>
      </c>
      <c r="O585">
        <f t="shared" ca="1" si="143"/>
        <v>12.211584916675411</v>
      </c>
      <c r="P585">
        <f t="shared" ca="1" si="144"/>
        <v>17.211584916675413</v>
      </c>
      <c r="Q585">
        <f t="shared" ca="1" si="147"/>
        <v>7.2115849166754113</v>
      </c>
      <c r="R585">
        <f t="shared" ca="1" si="145"/>
        <v>-0.12209987640380859</v>
      </c>
      <c r="S585">
        <f t="shared" ca="1" si="148"/>
        <v>0.86755166484117541</v>
      </c>
      <c r="T585">
        <f t="shared" ca="1" si="149"/>
        <v>86.434108627970502</v>
      </c>
    </row>
    <row r="586" spans="1:20">
      <c r="A586" s="81">
        <f t="shared" ca="1" si="141"/>
        <v>39180.166666666664</v>
      </c>
      <c r="B586">
        <f t="shared" ca="1" si="150"/>
        <v>7.9931621551513672</v>
      </c>
      <c r="C586">
        <f t="shared" ca="1" si="150"/>
        <v>1.0744811296463013</v>
      </c>
      <c r="D586">
        <f t="shared" ca="1" si="150"/>
        <v>4.6398048400878906</v>
      </c>
      <c r="E586">
        <f t="shared" ca="1" si="150"/>
        <v>-6.1050061136484146E-2</v>
      </c>
      <c r="F586">
        <f t="shared" ca="1" si="150"/>
        <v>7.8358974456787109</v>
      </c>
      <c r="G586">
        <f t="shared" ca="1" si="150"/>
        <v>0.35897436738014221</v>
      </c>
      <c r="H586">
        <f t="shared" ca="1" si="140"/>
        <v>4.2735043913125992E-2</v>
      </c>
      <c r="I586">
        <f t="shared" ca="1" si="150"/>
        <v>12</v>
      </c>
      <c r="J586">
        <f t="shared" ca="1" si="146"/>
        <v>0.66649971360328197</v>
      </c>
      <c r="N586">
        <f t="shared" ca="1" si="142"/>
        <v>-7.4923623088062996E-2</v>
      </c>
      <c r="O586">
        <f t="shared" ca="1" si="143"/>
        <v>12.074923623088063</v>
      </c>
      <c r="P586">
        <f t="shared" ca="1" si="144"/>
        <v>17.074923623088061</v>
      </c>
      <c r="Q586">
        <f t="shared" ca="1" si="147"/>
        <v>7.074923623088063</v>
      </c>
      <c r="R586">
        <f t="shared" ca="1" si="145"/>
        <v>-0.1221003532409668</v>
      </c>
      <c r="S586">
        <f t="shared" ca="1" si="148"/>
        <v>0.92427928425910888</v>
      </c>
      <c r="T586">
        <f t="shared" ca="1" si="149"/>
        <v>88.095238045820977</v>
      </c>
    </row>
    <row r="587" spans="1:20">
      <c r="A587" s="81">
        <f t="shared" ca="1" si="141"/>
        <v>39180.333333333336</v>
      </c>
      <c r="B587">
        <f t="shared" ca="1" si="150"/>
        <v>7.9931621551513672</v>
      </c>
      <c r="C587">
        <f t="shared" ca="1" si="150"/>
        <v>0.8302808403968811</v>
      </c>
      <c r="D587">
        <f t="shared" ca="1" si="150"/>
        <v>4.5177044868469238</v>
      </c>
      <c r="E587">
        <f t="shared" ca="1" si="150"/>
        <v>-4.6398047357797623E-2</v>
      </c>
      <c r="F587">
        <f t="shared" ca="1" si="150"/>
        <v>8.2803421020507813</v>
      </c>
      <c r="G587">
        <f t="shared" ca="1" si="150"/>
        <v>0.40293040871620178</v>
      </c>
      <c r="H587">
        <f t="shared" ca="1" si="140"/>
        <v>4.2735043913125992E-2</v>
      </c>
      <c r="I587">
        <f t="shared" ca="1" si="150"/>
        <v>12</v>
      </c>
      <c r="J587">
        <f t="shared" ca="1" si="146"/>
        <v>0.65491781934018445</v>
      </c>
      <c r="N587">
        <f t="shared" ca="1" si="142"/>
        <v>6.5382945750368293E-2</v>
      </c>
      <c r="O587">
        <f t="shared" ca="1" si="143"/>
        <v>11.934617054249632</v>
      </c>
      <c r="P587">
        <f t="shared" ca="1" si="144"/>
        <v>16.934617054249632</v>
      </c>
      <c r="Q587">
        <f t="shared" ca="1" si="147"/>
        <v>6.9346170542496317</v>
      </c>
      <c r="R587">
        <f t="shared" ca="1" si="145"/>
        <v>0.73260068893432617</v>
      </c>
      <c r="S587">
        <f t="shared" ca="1" si="148"/>
        <v>0.9744458897915167</v>
      </c>
      <c r="T587">
        <f t="shared" ca="1" si="149"/>
        <v>89.393939253856175</v>
      </c>
    </row>
    <row r="588" spans="1:20">
      <c r="A588" s="81">
        <f t="shared" ca="1" si="141"/>
        <v>39180.5</v>
      </c>
      <c r="B588">
        <f t="shared" ca="1" si="150"/>
        <v>8.0307693481445312</v>
      </c>
      <c r="C588">
        <f t="shared" ca="1" si="150"/>
        <v>1.4407814741134644</v>
      </c>
      <c r="D588">
        <f t="shared" ca="1" si="150"/>
        <v>5.25030517578125</v>
      </c>
      <c r="E588">
        <f t="shared" ca="1" si="150"/>
        <v>-5.128205195069313E-2</v>
      </c>
      <c r="F588">
        <f t="shared" ca="1" si="150"/>
        <v>7.5350427627563477</v>
      </c>
      <c r="G588">
        <f t="shared" ca="1" si="150"/>
        <v>0.38827839493751526</v>
      </c>
      <c r="H588">
        <f t="shared" ca="1" si="140"/>
        <v>4.2735043913125992E-2</v>
      </c>
      <c r="I588">
        <f t="shared" ca="1" si="150"/>
        <v>12</v>
      </c>
      <c r="J588">
        <f t="shared" ca="1" si="146"/>
        <v>0.72018454765469553</v>
      </c>
      <c r="N588">
        <f t="shared" ca="1" si="142"/>
        <v>-0.72527793416255015</v>
      </c>
      <c r="O588">
        <f t="shared" ca="1" si="143"/>
        <v>12.72527793416255</v>
      </c>
      <c r="P588">
        <f t="shared" ca="1" si="144"/>
        <v>17.725277934162548</v>
      </c>
      <c r="Q588">
        <f t="shared" ca="1" si="147"/>
        <v>7.7252779341625502</v>
      </c>
      <c r="R588">
        <f t="shared" ca="1" si="145"/>
        <v>-0.61050033569335938</v>
      </c>
      <c r="S588">
        <f t="shared" ca="1" si="148"/>
        <v>0.9583590711102179</v>
      </c>
      <c r="T588">
        <f t="shared" ca="1" si="149"/>
        <v>88.993710577174085</v>
      </c>
    </row>
    <row r="589" spans="1:20">
      <c r="A589" s="81">
        <f t="shared" ca="1" si="141"/>
        <v>39180.666666666664</v>
      </c>
      <c r="B589">
        <f t="shared" ca="1" si="150"/>
        <v>8.0376071929931641</v>
      </c>
      <c r="C589">
        <f t="shared" ca="1" si="150"/>
        <v>2.4175825119018555</v>
      </c>
      <c r="D589">
        <f t="shared" ca="1" si="150"/>
        <v>4.6398048400878906</v>
      </c>
      <c r="E589">
        <f t="shared" ca="1" si="150"/>
        <v>-5.6166056543588638E-2</v>
      </c>
      <c r="F589">
        <f t="shared" ca="1" si="150"/>
        <v>8.0752134323120117</v>
      </c>
      <c r="G589">
        <f t="shared" ca="1" si="150"/>
        <v>0.32478633522987366</v>
      </c>
      <c r="H589">
        <f t="shared" ca="1" si="150"/>
        <v>4.5177046209573746E-2</v>
      </c>
      <c r="I589">
        <f t="shared" ca="1" si="150"/>
        <v>12</v>
      </c>
      <c r="J589">
        <f t="shared" ca="1" si="146"/>
        <v>0.66649971360328197</v>
      </c>
      <c r="N589">
        <f t="shared" ca="1" si="142"/>
        <v>-7.4923623088062996E-2</v>
      </c>
      <c r="O589">
        <f t="shared" ca="1" si="143"/>
        <v>12.074923623088063</v>
      </c>
      <c r="P589">
        <f t="shared" ca="1" si="144"/>
        <v>17.074923623088061</v>
      </c>
      <c r="Q589">
        <f t="shared" ca="1" si="147"/>
        <v>7.074923623088063</v>
      </c>
      <c r="R589">
        <f t="shared" ca="1" si="145"/>
        <v>-0.61050081253051758</v>
      </c>
      <c r="S589">
        <f t="shared" ca="1" si="148"/>
        <v>0.85667991660300091</v>
      </c>
      <c r="T589">
        <f t="shared" ca="1" si="149"/>
        <v>86.090225693270355</v>
      </c>
    </row>
    <row r="590" spans="1:20">
      <c r="A590" s="81">
        <f t="shared" ca="1" si="141"/>
        <v>39180.833333333336</v>
      </c>
      <c r="B590">
        <f t="shared" ca="1" si="150"/>
        <v>8.0512819290161133</v>
      </c>
      <c r="C590">
        <f t="shared" ca="1" si="150"/>
        <v>2.0268621444702148</v>
      </c>
      <c r="D590">
        <f t="shared" ca="1" si="150"/>
        <v>4.029304027557373</v>
      </c>
      <c r="E590">
        <f t="shared" ca="1" si="150"/>
        <v>-4.6398047357797623E-2</v>
      </c>
      <c r="F590">
        <f t="shared" ca="1" si="150"/>
        <v>7.8222222328186035</v>
      </c>
      <c r="G590">
        <f t="shared" ca="1" si="150"/>
        <v>0.41025641560554504</v>
      </c>
      <c r="H590">
        <f t="shared" ca="1" si="150"/>
        <v>4.76190485060215E-2</v>
      </c>
      <c r="I590">
        <f t="shared" ca="1" si="150"/>
        <v>12</v>
      </c>
      <c r="J590">
        <f t="shared" ca="1" si="146"/>
        <v>0.60523003792920738</v>
      </c>
      <c r="N590">
        <f t="shared" ca="1" si="142"/>
        <v>0.66731575264715737</v>
      </c>
      <c r="O590">
        <f t="shared" ca="1" si="143"/>
        <v>11.332684247352843</v>
      </c>
      <c r="P590">
        <f t="shared" ca="1" si="144"/>
        <v>16.332684247352844</v>
      </c>
      <c r="Q590">
        <f t="shared" ca="1" si="147"/>
        <v>6.3326842473528426</v>
      </c>
      <c r="R590">
        <f t="shared" ca="1" si="145"/>
        <v>0</v>
      </c>
      <c r="S590">
        <f t="shared" ca="1" si="148"/>
        <v>0.93527466793653535</v>
      </c>
      <c r="T590">
        <f t="shared" ca="1" si="149"/>
        <v>88.392857077997178</v>
      </c>
    </row>
    <row r="591" spans="1:20">
      <c r="A591" s="81">
        <f t="shared" ca="1" si="141"/>
        <v>39181</v>
      </c>
      <c r="B591">
        <f t="shared" ca="1" si="150"/>
        <v>7.9794869422912598</v>
      </c>
      <c r="C591">
        <f t="shared" ca="1" si="150"/>
        <v>1.5384615659713745</v>
      </c>
      <c r="D591">
        <f t="shared" ca="1" si="150"/>
        <v>4.029304027557373</v>
      </c>
      <c r="E591">
        <f t="shared" ca="1" si="150"/>
        <v>-3.6630038172006607E-2</v>
      </c>
      <c r="F591">
        <f t="shared" ca="1" si="150"/>
        <v>7.9452991485595703</v>
      </c>
      <c r="G591">
        <f t="shared" ca="1" si="150"/>
        <v>0.41025641560554504</v>
      </c>
      <c r="H591">
        <f t="shared" ca="1" si="150"/>
        <v>4.6398047357797623E-2</v>
      </c>
      <c r="I591">
        <f t="shared" ca="1" si="150"/>
        <v>12</v>
      </c>
      <c r="J591">
        <f t="shared" ca="1" si="146"/>
        <v>0.60523003792920738</v>
      </c>
      <c r="N591">
        <f t="shared" ca="1" si="142"/>
        <v>0.66731575264715737</v>
      </c>
      <c r="O591">
        <f t="shared" ca="1" si="143"/>
        <v>11.332684247352843</v>
      </c>
      <c r="P591">
        <f t="shared" ca="1" si="144"/>
        <v>16.332684247352844</v>
      </c>
      <c r="Q591">
        <f t="shared" ca="1" si="147"/>
        <v>6.3326842473528426</v>
      </c>
      <c r="R591">
        <f t="shared" ca="1" si="145"/>
        <v>0.24420022964477539</v>
      </c>
      <c r="S591">
        <f t="shared" ca="1" si="148"/>
        <v>0.94655567745213665</v>
      </c>
      <c r="T591">
        <f t="shared" ca="1" si="149"/>
        <v>88.690476103996247</v>
      </c>
    </row>
    <row r="592" spans="1:20">
      <c r="A592" s="81">
        <f t="shared" ca="1" si="141"/>
        <v>39181.166666666664</v>
      </c>
      <c r="B592">
        <f t="shared" ca="1" si="150"/>
        <v>7.9487180709838867</v>
      </c>
      <c r="C592">
        <f t="shared" ca="1" si="150"/>
        <v>1.514041543006897</v>
      </c>
      <c r="D592">
        <f t="shared" ca="1" si="150"/>
        <v>4.2735042572021484</v>
      </c>
      <c r="E592">
        <f t="shared" ca="1" si="150"/>
        <v>-3.1746033579111099E-2</v>
      </c>
      <c r="F592">
        <f t="shared" ca="1" si="150"/>
        <v>8.2632474899291992</v>
      </c>
      <c r="G592">
        <f t="shared" ca="1" si="150"/>
        <v>0.58852261304855347</v>
      </c>
      <c r="H592">
        <f t="shared" ca="1" si="150"/>
        <v>5.2503053098917007E-2</v>
      </c>
      <c r="I592">
        <f t="shared" ca="1" si="150"/>
        <v>12</v>
      </c>
      <c r="J592">
        <f t="shared" ca="1" si="146"/>
        <v>0.63078414093315516</v>
      </c>
      <c r="N592">
        <f t="shared" ca="1" si="142"/>
        <v>0.35774562268563415</v>
      </c>
      <c r="O592">
        <f t="shared" ca="1" si="143"/>
        <v>11.642254377314366</v>
      </c>
      <c r="P592">
        <f t="shared" ca="1" si="144"/>
        <v>16.642254377314366</v>
      </c>
      <c r="Q592">
        <f t="shared" ca="1" si="147"/>
        <v>6.6422543773143659</v>
      </c>
      <c r="R592">
        <f t="shared" ca="1" si="145"/>
        <v>-0.36630034446716309</v>
      </c>
      <c r="S592">
        <f t="shared" ca="1" si="148"/>
        <v>1.0495785958290895</v>
      </c>
      <c r="T592">
        <f t="shared" ca="1" si="149"/>
        <v>91.07883844480493</v>
      </c>
    </row>
    <row r="593" spans="1:20">
      <c r="A593" s="81">
        <f t="shared" ca="1" si="141"/>
        <v>39181.333333333336</v>
      </c>
      <c r="B593">
        <f t="shared" ref="B593:I608" ca="1" si="151">INDIRECT(ADDRESS((ROW()-ROW($A$3))/6+rowoffset,B$1+MOD(ROW()-ROW($A$3),6),,,2007))</f>
        <v>7.9418802261352539</v>
      </c>
      <c r="C593">
        <f t="shared" ca="1" si="151"/>
        <v>1.2698413133621216</v>
      </c>
      <c r="D593">
        <f t="shared" ca="1" si="151"/>
        <v>3.9072039127349854</v>
      </c>
      <c r="E593">
        <f t="shared" ca="1" si="151"/>
        <v>-4.6398047357797623E-2</v>
      </c>
      <c r="F593">
        <f t="shared" ca="1" si="151"/>
        <v>8.1162395477294922</v>
      </c>
      <c r="G593">
        <f t="shared" ca="1" si="151"/>
        <v>0.45421245694160461</v>
      </c>
      <c r="H593">
        <f t="shared" ca="1" si="150"/>
        <v>4.2735043913125992E-2</v>
      </c>
      <c r="I593">
        <f t="shared" ca="1" si="151"/>
        <v>12</v>
      </c>
      <c r="J593">
        <f t="shared" ca="1" si="146"/>
        <v>0.5918660771742793</v>
      </c>
      <c r="N593">
        <f t="shared" ca="1" si="142"/>
        <v>0.82921081376766281</v>
      </c>
      <c r="O593">
        <f t="shared" ca="1" si="143"/>
        <v>11.170789186232337</v>
      </c>
      <c r="P593">
        <f t="shared" ca="1" si="144"/>
        <v>16.170789186232337</v>
      </c>
      <c r="Q593">
        <f t="shared" ca="1" si="147"/>
        <v>6.1707891862323372</v>
      </c>
      <c r="R593">
        <f t="shared" ca="1" si="145"/>
        <v>0.1221001148223877</v>
      </c>
      <c r="S593">
        <f t="shared" ca="1" si="148"/>
        <v>1.0264748861688342</v>
      </c>
      <c r="T593">
        <f t="shared" ca="1" si="149"/>
        <v>90.591397646625921</v>
      </c>
    </row>
    <row r="594" spans="1:20">
      <c r="A594" s="81">
        <f t="shared" ca="1" si="141"/>
        <v>39181.5</v>
      </c>
      <c r="B594">
        <f t="shared" ca="1" si="151"/>
        <v>8</v>
      </c>
      <c r="C594">
        <f t="shared" ca="1" si="151"/>
        <v>1.6361416578292847</v>
      </c>
      <c r="D594">
        <f t="shared" ca="1" si="151"/>
        <v>4.029304027557373</v>
      </c>
      <c r="E594">
        <f t="shared" ca="1" si="151"/>
        <v>-5.128205195069313E-2</v>
      </c>
      <c r="F594">
        <f t="shared" ca="1" si="151"/>
        <v>7.6786322593688965</v>
      </c>
      <c r="G594">
        <f t="shared" ca="1" si="151"/>
        <v>0.4444444477558136</v>
      </c>
      <c r="H594">
        <f t="shared" ca="1" si="150"/>
        <v>4.5177046209573746E-2</v>
      </c>
      <c r="I594">
        <f t="shared" ca="1" si="151"/>
        <v>12</v>
      </c>
      <c r="J594">
        <f t="shared" ca="1" si="146"/>
        <v>0.60523003792920738</v>
      </c>
      <c r="N594">
        <f t="shared" ca="1" si="142"/>
        <v>0.66731575264715737</v>
      </c>
      <c r="O594">
        <f t="shared" ca="1" si="143"/>
        <v>11.332684247352843</v>
      </c>
      <c r="P594">
        <f t="shared" ca="1" si="144"/>
        <v>16.332684247352844</v>
      </c>
      <c r="Q594">
        <f t="shared" ca="1" si="147"/>
        <v>6.3326842473528426</v>
      </c>
      <c r="R594">
        <f t="shared" ca="1" si="145"/>
        <v>0.97680091857910156</v>
      </c>
      <c r="S594">
        <f t="shared" ca="1" si="148"/>
        <v>0.99289965289193749</v>
      </c>
      <c r="T594">
        <f t="shared" ca="1" si="149"/>
        <v>89.835164678579844</v>
      </c>
    </row>
    <row r="595" spans="1:20">
      <c r="A595" s="81">
        <f t="shared" ca="1" si="141"/>
        <v>39181.666666666664</v>
      </c>
      <c r="B595">
        <f t="shared" ca="1" si="151"/>
        <v>8.0512819290161133</v>
      </c>
      <c r="C595">
        <f t="shared" ca="1" si="151"/>
        <v>3.0280830860137939</v>
      </c>
      <c r="D595">
        <f t="shared" ca="1" si="151"/>
        <v>5.0061049461364746</v>
      </c>
      <c r="E595">
        <f t="shared" ca="1" si="151"/>
        <v>-4.1514042764902115E-2</v>
      </c>
      <c r="F595">
        <f t="shared" ca="1" si="151"/>
        <v>8.1948719024658203</v>
      </c>
      <c r="G595">
        <f t="shared" ca="1" si="151"/>
        <v>0.41514042019844055</v>
      </c>
      <c r="H595">
        <f t="shared" ca="1" si="150"/>
        <v>4.3956045061349869E-2</v>
      </c>
      <c r="I595">
        <f t="shared" ca="1" si="151"/>
        <v>12</v>
      </c>
      <c r="J595">
        <f t="shared" ca="1" si="146"/>
        <v>0.69949994975686869</v>
      </c>
      <c r="N595">
        <f t="shared" ca="1" si="142"/>
        <v>-0.47469846133022742</v>
      </c>
      <c r="O595">
        <f t="shared" ca="1" si="143"/>
        <v>12.474698461330227</v>
      </c>
      <c r="P595">
        <f t="shared" ca="1" si="144"/>
        <v>17.474698461330227</v>
      </c>
      <c r="Q595">
        <f t="shared" ca="1" si="147"/>
        <v>7.4746984613302274</v>
      </c>
      <c r="R595">
        <f t="shared" ca="1" si="145"/>
        <v>-0.48840045928955078</v>
      </c>
      <c r="S595">
        <f t="shared" ca="1" si="148"/>
        <v>0.97517641064572158</v>
      </c>
      <c r="T595">
        <f t="shared" ca="1" si="149"/>
        <v>89.411764568639569</v>
      </c>
    </row>
    <row r="596" spans="1:20">
      <c r="A596" s="81">
        <f t="shared" ca="1" si="141"/>
        <v>39181.833333333336</v>
      </c>
      <c r="B596">
        <f t="shared" ca="1" si="151"/>
        <v>8.0615386962890625</v>
      </c>
      <c r="C596">
        <f t="shared" ca="1" si="151"/>
        <v>3.076923131942749</v>
      </c>
      <c r="D596">
        <f t="shared" ca="1" si="151"/>
        <v>4.5177044868469238</v>
      </c>
      <c r="E596">
        <f t="shared" ca="1" si="151"/>
        <v>-2.6862027123570442E-2</v>
      </c>
      <c r="F596">
        <f t="shared" ca="1" si="151"/>
        <v>8.2427349090576172</v>
      </c>
      <c r="G596">
        <f t="shared" ca="1" si="151"/>
        <v>0.36874237656593323</v>
      </c>
      <c r="H596">
        <f t="shared" ca="1" si="150"/>
        <v>4.2735043913125992E-2</v>
      </c>
      <c r="I596">
        <f t="shared" ca="1" si="151"/>
        <v>12</v>
      </c>
      <c r="J596">
        <f t="shared" ca="1" si="146"/>
        <v>0.65491781934018445</v>
      </c>
      <c r="N596">
        <f t="shared" ca="1" si="142"/>
        <v>6.5382945750368293E-2</v>
      </c>
      <c r="O596">
        <f t="shared" ca="1" si="143"/>
        <v>11.934617054249632</v>
      </c>
      <c r="P596">
        <f t="shared" ca="1" si="144"/>
        <v>16.934617054249632</v>
      </c>
      <c r="Q596">
        <f t="shared" ca="1" si="147"/>
        <v>6.9346170542496317</v>
      </c>
      <c r="R596">
        <f t="shared" ca="1" si="145"/>
        <v>-0.36630010604858398</v>
      </c>
      <c r="S596">
        <f t="shared" ca="1" si="148"/>
        <v>0.93593889584899082</v>
      </c>
      <c r="T596">
        <f t="shared" ca="1" si="149"/>
        <v>88.410595952894312</v>
      </c>
    </row>
    <row r="597" spans="1:20">
      <c r="A597" s="81">
        <f t="shared" ca="1" si="141"/>
        <v>39182</v>
      </c>
      <c r="B597">
        <f t="shared" ca="1" si="151"/>
        <v>7.9726495742797852</v>
      </c>
      <c r="C597">
        <f t="shared" ca="1" si="151"/>
        <v>2.3443224430084229</v>
      </c>
      <c r="D597">
        <f t="shared" ca="1" si="151"/>
        <v>4.1514043807983398</v>
      </c>
      <c r="E597">
        <f t="shared" ca="1" si="151"/>
        <v>-2.6862027123570442E-2</v>
      </c>
      <c r="F597">
        <f t="shared" ca="1" si="151"/>
        <v>7.7914528846740723</v>
      </c>
      <c r="G597">
        <f t="shared" ca="1" si="151"/>
        <v>0.3492063581943512</v>
      </c>
      <c r="H597">
        <f t="shared" ca="1" si="150"/>
        <v>4.3956045061349869E-2</v>
      </c>
      <c r="I597">
        <f t="shared" ca="1" si="151"/>
        <v>12</v>
      </c>
      <c r="J597">
        <f t="shared" ca="1" si="146"/>
        <v>0.61819503927965136</v>
      </c>
      <c r="N597">
        <f t="shared" ca="1" si="142"/>
        <v>0.51025380637621076</v>
      </c>
      <c r="O597">
        <f t="shared" ca="1" si="143"/>
        <v>11.489746193623789</v>
      </c>
      <c r="P597">
        <f t="shared" ca="1" si="144"/>
        <v>16.489746193623787</v>
      </c>
      <c r="Q597">
        <f t="shared" ca="1" si="147"/>
        <v>6.4897461936237892</v>
      </c>
      <c r="R597">
        <f t="shared" ca="1" si="145"/>
        <v>-0.1221003532409668</v>
      </c>
      <c r="S597">
        <f t="shared" ca="1" si="148"/>
        <v>0.90006353261914462</v>
      </c>
      <c r="T597">
        <f t="shared" ca="1" si="149"/>
        <v>87.412587420047473</v>
      </c>
    </row>
    <row r="598" spans="1:20">
      <c r="A598" s="81">
        <f t="shared" ca="1" si="141"/>
        <v>39182.166666666664</v>
      </c>
      <c r="B598">
        <f t="shared" ca="1" si="151"/>
        <v>7.9213676452636719</v>
      </c>
      <c r="C598">
        <f t="shared" ca="1" si="151"/>
        <v>2.1001222133636475</v>
      </c>
      <c r="D598">
        <f t="shared" ca="1" si="151"/>
        <v>4.029304027557373</v>
      </c>
      <c r="E598">
        <f t="shared" ca="1" si="151"/>
        <v>-1.7094017937779427E-2</v>
      </c>
      <c r="F598">
        <f t="shared" ca="1" si="151"/>
        <v>8.3247861862182617</v>
      </c>
      <c r="G598">
        <f t="shared" ca="1" si="151"/>
        <v>0.3492063581943512</v>
      </c>
      <c r="H598">
        <f t="shared" ca="1" si="150"/>
        <v>4.0293041616678238E-2</v>
      </c>
      <c r="I598">
        <f t="shared" ca="1" si="151"/>
        <v>12</v>
      </c>
      <c r="J598">
        <f t="shared" ca="1" si="146"/>
        <v>0.60523003792920738</v>
      </c>
      <c r="N598">
        <f t="shared" ca="1" si="142"/>
        <v>0.66731575264715737</v>
      </c>
      <c r="O598">
        <f t="shared" ca="1" si="143"/>
        <v>11.332684247352843</v>
      </c>
      <c r="P598">
        <f t="shared" ca="1" si="144"/>
        <v>16.332684247352844</v>
      </c>
      <c r="Q598">
        <f t="shared" ca="1" si="147"/>
        <v>6.3326842473528426</v>
      </c>
      <c r="R598">
        <f t="shared" ca="1" si="145"/>
        <v>0</v>
      </c>
      <c r="S598">
        <f t="shared" ca="1" si="148"/>
        <v>0.93785209016248894</v>
      </c>
      <c r="T598">
        <f t="shared" ca="1" si="149"/>
        <v>88.461538379477872</v>
      </c>
    </row>
    <row r="599" spans="1:20">
      <c r="A599" s="81">
        <f t="shared" ca="1" si="141"/>
        <v>39182.333333333336</v>
      </c>
      <c r="B599">
        <f t="shared" ca="1" si="151"/>
        <v>7.9726495742797852</v>
      </c>
      <c r="C599">
        <f t="shared" ca="1" si="151"/>
        <v>1.8559218645095825</v>
      </c>
      <c r="D599">
        <f t="shared" ca="1" si="151"/>
        <v>4.029304027557373</v>
      </c>
      <c r="E599">
        <f t="shared" ca="1" si="151"/>
        <v>-1.2210012413561344E-2</v>
      </c>
      <c r="F599">
        <f t="shared" ca="1" si="151"/>
        <v>7.7230768203735352</v>
      </c>
      <c r="G599">
        <f t="shared" ca="1" si="151"/>
        <v>0.36874237656593323</v>
      </c>
      <c r="H599">
        <f t="shared" ca="1" si="151"/>
        <v>4.2735043913125992E-2</v>
      </c>
      <c r="I599">
        <f t="shared" ca="1" si="151"/>
        <v>12</v>
      </c>
      <c r="J599">
        <f t="shared" ca="1" si="146"/>
        <v>0.60523003792920738</v>
      </c>
      <c r="N599">
        <f t="shared" ca="1" si="142"/>
        <v>0.66731575264715737</v>
      </c>
      <c r="O599">
        <f t="shared" ca="1" si="143"/>
        <v>11.332684247352843</v>
      </c>
      <c r="P599">
        <f t="shared" ca="1" si="144"/>
        <v>16.332684247352844</v>
      </c>
      <c r="Q599">
        <f t="shared" ca="1" si="147"/>
        <v>6.3326842473528426</v>
      </c>
      <c r="R599">
        <f t="shared" ca="1" si="145"/>
        <v>0</v>
      </c>
      <c r="S599">
        <f t="shared" ca="1" si="148"/>
        <v>0.93593889584899082</v>
      </c>
      <c r="T599">
        <f t="shared" ca="1" si="149"/>
        <v>88.410595952894312</v>
      </c>
    </row>
    <row r="600" spans="1:20">
      <c r="A600" s="81">
        <f t="shared" ca="1" si="141"/>
        <v>39182.5</v>
      </c>
      <c r="B600">
        <f t="shared" ca="1" si="151"/>
        <v>8.0273504257202148</v>
      </c>
      <c r="C600">
        <f t="shared" ca="1" si="151"/>
        <v>3.0036630630493164</v>
      </c>
      <c r="D600">
        <f t="shared" ca="1" si="151"/>
        <v>4.029304027557373</v>
      </c>
      <c r="E600">
        <f t="shared" ca="1" si="151"/>
        <v>-1.2210012413561344E-2</v>
      </c>
      <c r="F600">
        <f t="shared" ca="1" si="151"/>
        <v>8.0307693481445312</v>
      </c>
      <c r="G600">
        <f t="shared" ca="1" si="151"/>
        <v>0.37362638115882874</v>
      </c>
      <c r="H600">
        <f t="shared" ca="1" si="151"/>
        <v>4.2735043913125992E-2</v>
      </c>
      <c r="I600">
        <f t="shared" ca="1" si="151"/>
        <v>12</v>
      </c>
      <c r="J600">
        <f t="shared" ca="1" si="146"/>
        <v>0.60523003792920738</v>
      </c>
      <c r="N600">
        <f t="shared" ca="1" si="142"/>
        <v>0.66731575264715737</v>
      </c>
      <c r="O600">
        <f t="shared" ca="1" si="143"/>
        <v>11.332684247352843</v>
      </c>
      <c r="P600">
        <f t="shared" ca="1" si="144"/>
        <v>16.332684247352844</v>
      </c>
      <c r="Q600">
        <f t="shared" ca="1" si="147"/>
        <v>6.3326842473528426</v>
      </c>
      <c r="R600">
        <f t="shared" ca="1" si="145"/>
        <v>0.73260068893432617</v>
      </c>
      <c r="S600">
        <f t="shared" ca="1" si="148"/>
        <v>0.94165337891459222</v>
      </c>
      <c r="T600">
        <f t="shared" ca="1" si="149"/>
        <v>88.56209141855021</v>
      </c>
    </row>
    <row r="601" spans="1:20">
      <c r="A601" s="81">
        <f t="shared" ca="1" si="141"/>
        <v>39182.666666666664</v>
      </c>
      <c r="B601">
        <f t="shared" ca="1" si="151"/>
        <v>8.0752134323120117</v>
      </c>
      <c r="C601">
        <f t="shared" ca="1" si="151"/>
        <v>5.6654458045959473</v>
      </c>
      <c r="D601">
        <f t="shared" ca="1" si="151"/>
        <v>4.7619047164916992</v>
      </c>
      <c r="E601">
        <f t="shared" ca="1" si="151"/>
        <v>-3.1746033579111099E-2</v>
      </c>
      <c r="F601">
        <f t="shared" ca="1" si="151"/>
        <v>8.2051286697387695</v>
      </c>
      <c r="G601">
        <f t="shared" ca="1" si="151"/>
        <v>0.34188035130500793</v>
      </c>
      <c r="H601">
        <f t="shared" ca="1" si="151"/>
        <v>4.3956045061349869E-2</v>
      </c>
      <c r="I601">
        <f t="shared" ca="1" si="151"/>
        <v>12</v>
      </c>
      <c r="J601">
        <f t="shared" ca="1" si="146"/>
        <v>0.67778070112432576</v>
      </c>
      <c r="N601">
        <f t="shared" ca="1" si="142"/>
        <v>-0.21158491667541135</v>
      </c>
      <c r="O601">
        <f t="shared" ca="1" si="143"/>
        <v>12.211584916675411</v>
      </c>
      <c r="P601">
        <f t="shared" ca="1" si="144"/>
        <v>17.211584916675413</v>
      </c>
      <c r="Q601">
        <f t="shared" ca="1" si="147"/>
        <v>7.2115849166754113</v>
      </c>
      <c r="R601">
        <f t="shared" ca="1" si="145"/>
        <v>-0.61050033569335938</v>
      </c>
      <c r="S601">
        <f t="shared" ca="1" si="148"/>
        <v>0.8908555316265494</v>
      </c>
      <c r="T601">
        <f t="shared" ca="1" si="149"/>
        <v>87.142857173989924</v>
      </c>
    </row>
    <row r="602" spans="1:20">
      <c r="A602" s="81">
        <f t="shared" ca="1" si="141"/>
        <v>39182.833333333336</v>
      </c>
      <c r="B602">
        <f t="shared" ca="1" si="151"/>
        <v>8.0786323547363281</v>
      </c>
      <c r="C602">
        <f t="shared" ca="1" si="151"/>
        <v>5.0305252075195313</v>
      </c>
      <c r="D602">
        <f t="shared" ca="1" si="151"/>
        <v>4.1514043807983398</v>
      </c>
      <c r="E602">
        <f t="shared" ca="1" si="151"/>
        <v>-5.128205195069313E-2</v>
      </c>
      <c r="F602">
        <f t="shared" ca="1" si="151"/>
        <v>8.5470085144042969</v>
      </c>
      <c r="G602">
        <f t="shared" ca="1" si="151"/>
        <v>0.45421245694160461</v>
      </c>
      <c r="H602">
        <f t="shared" ca="1" si="151"/>
        <v>4.6398047357797623E-2</v>
      </c>
      <c r="I602">
        <f t="shared" ca="1" si="151"/>
        <v>10</v>
      </c>
      <c r="J602">
        <f t="shared" ca="1" si="146"/>
        <v>0.61819503927965136</v>
      </c>
      <c r="N602">
        <f t="shared" ca="1" si="142"/>
        <v>-1.4897461936237892</v>
      </c>
      <c r="O602">
        <f t="shared" ca="1" si="143"/>
        <v>11.489746193623789</v>
      </c>
      <c r="P602">
        <f t="shared" ca="1" si="144"/>
        <v>16.489746193623787</v>
      </c>
      <c r="Q602">
        <f t="shared" ca="1" si="147"/>
        <v>6.4897461936237892</v>
      </c>
      <c r="R602">
        <f t="shared" ca="1" si="145"/>
        <v>-0.1221003532409668</v>
      </c>
      <c r="S602">
        <f t="shared" ca="1" si="148"/>
        <v>0.99075933689110729</v>
      </c>
      <c r="T602">
        <f t="shared" ca="1" si="149"/>
        <v>89.784946086636566</v>
      </c>
    </row>
    <row r="603" spans="1:20">
      <c r="A603" s="81">
        <f t="shared" ca="1" si="141"/>
        <v>39183</v>
      </c>
      <c r="B603">
        <f t="shared" ref="B603:I618" ca="1" si="152">INDIRECT(ADDRESS((ROW()-ROW($A$3))/6+rowoffset,B$1+MOD(ROW()-ROW($A$3),6),,,2007))</f>
        <v>7.9794869422912598</v>
      </c>
      <c r="C603">
        <f t="shared" ca="1" si="152"/>
        <v>3.6385836601257324</v>
      </c>
      <c r="D603">
        <f t="shared" ca="1" si="152"/>
        <v>4.029304027557373</v>
      </c>
      <c r="E603">
        <f t="shared" ca="1" si="152"/>
        <v>-3.6630038172006607E-2</v>
      </c>
      <c r="F603">
        <f t="shared" ca="1" si="152"/>
        <v>7.9521365165710449</v>
      </c>
      <c r="G603">
        <f t="shared" ca="1" si="152"/>
        <v>0.39804640412330627</v>
      </c>
      <c r="H603">
        <f t="shared" ca="1" si="151"/>
        <v>4.6398047357797623E-2</v>
      </c>
      <c r="I603">
        <f t="shared" ca="1" si="152"/>
        <v>10</v>
      </c>
      <c r="J603">
        <f t="shared" ca="1" si="146"/>
        <v>0.60523003792920738</v>
      </c>
      <c r="N603">
        <f t="shared" ca="1" si="142"/>
        <v>-1.3326842473528426</v>
      </c>
      <c r="O603">
        <f t="shared" ca="1" si="143"/>
        <v>11.332684247352843</v>
      </c>
      <c r="P603">
        <f t="shared" ca="1" si="144"/>
        <v>16.332684247352844</v>
      </c>
      <c r="Q603">
        <f t="shared" ca="1" si="147"/>
        <v>6.3326842473528426</v>
      </c>
      <c r="R603">
        <f t="shared" ca="1" si="145"/>
        <v>-0.1221001148223877</v>
      </c>
      <c r="S603">
        <f t="shared" ca="1" si="148"/>
        <v>0.93343400109797769</v>
      </c>
      <c r="T603">
        <f t="shared" ca="1" si="149"/>
        <v>88.343558219050138</v>
      </c>
    </row>
    <row r="604" spans="1:20">
      <c r="A604" s="81">
        <f t="shared" ca="1" si="141"/>
        <v>39183.166666666664</v>
      </c>
      <c r="B604">
        <f t="shared" ca="1" si="152"/>
        <v>7.904273509979248</v>
      </c>
      <c r="C604">
        <f t="shared" ca="1" si="152"/>
        <v>2.7838828563690186</v>
      </c>
      <c r="D604">
        <f t="shared" ca="1" si="152"/>
        <v>3.9072039127349854</v>
      </c>
      <c r="E604">
        <f t="shared" ca="1" si="152"/>
        <v>-3.6630038172006607E-2</v>
      </c>
      <c r="F604">
        <f t="shared" ca="1" si="152"/>
        <v>8.4376068115234375</v>
      </c>
      <c r="G604">
        <f t="shared" ca="1" si="152"/>
        <v>0.37118437886238098</v>
      </c>
      <c r="H604">
        <f t="shared" ca="1" si="151"/>
        <v>4.2735043913125992E-2</v>
      </c>
      <c r="I604">
        <f t="shared" ca="1" si="152"/>
        <v>10</v>
      </c>
      <c r="J604">
        <f t="shared" ca="1" si="146"/>
        <v>0.5918660771742793</v>
      </c>
      <c r="N604">
        <f t="shared" ca="1" si="142"/>
        <v>-1.1707891862323372</v>
      </c>
      <c r="O604">
        <f t="shared" ca="1" si="143"/>
        <v>11.170789186232337</v>
      </c>
      <c r="P604">
        <f t="shared" ca="1" si="144"/>
        <v>16.170789186232337</v>
      </c>
      <c r="Q604">
        <f t="shared" ca="1" si="147"/>
        <v>6.1707891862323372</v>
      </c>
      <c r="R604">
        <f t="shared" ca="1" si="145"/>
        <v>0.1221001148223877</v>
      </c>
      <c r="S604">
        <f t="shared" ca="1" si="148"/>
        <v>0.93880553626967067</v>
      </c>
      <c r="T604">
        <f t="shared" ca="1" si="149"/>
        <v>88.486842026029805</v>
      </c>
    </row>
    <row r="605" spans="1:20">
      <c r="A605" s="81">
        <f t="shared" ca="1" si="141"/>
        <v>39183.333333333336</v>
      </c>
      <c r="B605">
        <f t="shared" ca="1" si="152"/>
        <v>7.8905982971191406</v>
      </c>
      <c r="C605">
        <f t="shared" ca="1" si="152"/>
        <v>2.2710623741149902</v>
      </c>
      <c r="D605">
        <f t="shared" ca="1" si="152"/>
        <v>4.029304027557373</v>
      </c>
      <c r="E605">
        <f t="shared" ca="1" si="152"/>
        <v>-3.1746033579111099E-2</v>
      </c>
      <c r="F605">
        <f t="shared" ca="1" si="152"/>
        <v>8.1846151351928711</v>
      </c>
      <c r="G605">
        <f t="shared" ca="1" si="152"/>
        <v>0.39072039723396301</v>
      </c>
      <c r="H605">
        <f t="shared" ca="1" si="151"/>
        <v>4.5177046209573746E-2</v>
      </c>
      <c r="I605">
        <f t="shared" ca="1" si="152"/>
        <v>10</v>
      </c>
      <c r="J605">
        <f t="shared" ca="1" si="146"/>
        <v>0.60523003792920738</v>
      </c>
      <c r="N605">
        <f t="shared" ca="1" si="142"/>
        <v>-1.3326842473528426</v>
      </c>
      <c r="O605">
        <f t="shared" ca="1" si="143"/>
        <v>11.332684247352843</v>
      </c>
      <c r="P605">
        <f t="shared" ca="1" si="144"/>
        <v>16.332684247352844</v>
      </c>
      <c r="Q605">
        <f t="shared" ca="1" si="147"/>
        <v>6.3326842473528426</v>
      </c>
      <c r="R605">
        <f t="shared" ca="1" si="145"/>
        <v>0</v>
      </c>
      <c r="S605">
        <f t="shared" ca="1" si="148"/>
        <v>0.93694825156702322</v>
      </c>
      <c r="T605">
        <f t="shared" ca="1" si="149"/>
        <v>88.437499928491889</v>
      </c>
    </row>
    <row r="606" spans="1:20">
      <c r="A606" s="81">
        <f t="shared" ca="1" si="141"/>
        <v>39183.5</v>
      </c>
      <c r="B606">
        <f t="shared" ca="1" si="152"/>
        <v>7.9658117294311523</v>
      </c>
      <c r="C606">
        <f t="shared" ca="1" si="152"/>
        <v>3.8583638668060303</v>
      </c>
      <c r="D606">
        <f t="shared" ca="1" si="152"/>
        <v>4.029304027557373</v>
      </c>
      <c r="E606">
        <f t="shared" ca="1" si="152"/>
        <v>-3.6630038172006607E-2</v>
      </c>
      <c r="F606">
        <f t="shared" ca="1" si="152"/>
        <v>7.7880339622497559</v>
      </c>
      <c r="G606">
        <f t="shared" ca="1" si="152"/>
        <v>0.43711844086647034</v>
      </c>
      <c r="H606">
        <f t="shared" ca="1" si="151"/>
        <v>4.2735043913125992E-2</v>
      </c>
      <c r="I606">
        <f t="shared" ca="1" si="152"/>
        <v>10</v>
      </c>
      <c r="J606">
        <f t="shared" ca="1" si="146"/>
        <v>0.60523003792920738</v>
      </c>
      <c r="N606">
        <f t="shared" ca="1" si="142"/>
        <v>-1.3326842473528426</v>
      </c>
      <c r="O606">
        <f t="shared" ca="1" si="143"/>
        <v>11.332684247352843</v>
      </c>
      <c r="P606">
        <f t="shared" ca="1" si="144"/>
        <v>16.332684247352844</v>
      </c>
      <c r="Q606">
        <f t="shared" ca="1" si="147"/>
        <v>6.3326842473528426</v>
      </c>
      <c r="R606">
        <f t="shared" ca="1" si="145"/>
        <v>0</v>
      </c>
      <c r="S606">
        <f t="shared" ca="1" si="148"/>
        <v>1.0098149740451581</v>
      </c>
      <c r="T606">
        <f t="shared" ca="1" si="149"/>
        <v>90.223463501467663</v>
      </c>
    </row>
    <row r="607" spans="1:20">
      <c r="A607" s="81">
        <f t="shared" ca="1" si="141"/>
        <v>39183.666666666664</v>
      </c>
      <c r="B607">
        <f t="shared" ca="1" si="152"/>
        <v>8.0341882705688477</v>
      </c>
      <c r="C607">
        <f t="shared" ca="1" si="152"/>
        <v>6.3736262321472168</v>
      </c>
      <c r="D607">
        <f t="shared" ca="1" si="152"/>
        <v>4.029304027557373</v>
      </c>
      <c r="E607">
        <f t="shared" ca="1" si="152"/>
        <v>-3.6630038172006607E-2</v>
      </c>
      <c r="F607">
        <f t="shared" ca="1" si="152"/>
        <v>8.1196584701538086</v>
      </c>
      <c r="G607">
        <f t="shared" ca="1" si="152"/>
        <v>0.46153846383094788</v>
      </c>
      <c r="H607">
        <f t="shared" ca="1" si="151"/>
        <v>4.0293041616678238E-2</v>
      </c>
      <c r="I607">
        <f t="shared" ca="1" si="152"/>
        <v>10</v>
      </c>
      <c r="J607">
        <f t="shared" ca="1" si="146"/>
        <v>0.60523003792920738</v>
      </c>
      <c r="N607">
        <f t="shared" ca="1" si="142"/>
        <v>-1.3326842473528426</v>
      </c>
      <c r="O607">
        <f t="shared" ca="1" si="143"/>
        <v>11.332684247352843</v>
      </c>
      <c r="P607">
        <f t="shared" ca="1" si="144"/>
        <v>16.332684247352844</v>
      </c>
      <c r="Q607">
        <f t="shared" ca="1" si="147"/>
        <v>6.3326842473528426</v>
      </c>
      <c r="R607">
        <f t="shared" ca="1" si="145"/>
        <v>0</v>
      </c>
      <c r="S607">
        <f t="shared" ca="1" si="148"/>
        <v>1.0589778478498035</v>
      </c>
      <c r="T607">
        <f t="shared" ca="1" si="149"/>
        <v>91.269841026416216</v>
      </c>
    </row>
    <row r="608" spans="1:20">
      <c r="A608" s="81">
        <f t="shared" ca="1" si="141"/>
        <v>39183.833333333336</v>
      </c>
      <c r="B608">
        <f t="shared" ca="1" si="152"/>
        <v>8.0273504257202148</v>
      </c>
      <c r="C608">
        <f t="shared" ca="1" si="152"/>
        <v>6.2515263557434082</v>
      </c>
      <c r="D608">
        <f t="shared" ca="1" si="152"/>
        <v>4.029304027557373</v>
      </c>
      <c r="E608">
        <f t="shared" ca="1" si="152"/>
        <v>-4.1514042764902115E-2</v>
      </c>
      <c r="F608">
        <f t="shared" ca="1" si="152"/>
        <v>8.3623933792114258</v>
      </c>
      <c r="G608">
        <f t="shared" ca="1" si="152"/>
        <v>0.50305253267288208</v>
      </c>
      <c r="H608">
        <f t="shared" ca="1" si="151"/>
        <v>4.3956045061349869E-2</v>
      </c>
      <c r="I608">
        <f t="shared" ca="1" si="152"/>
        <v>10</v>
      </c>
      <c r="J608">
        <f t="shared" ca="1" si="146"/>
        <v>0.60523003792920738</v>
      </c>
      <c r="N608">
        <f t="shared" ca="1" si="142"/>
        <v>-1.3326842473528426</v>
      </c>
      <c r="O608">
        <f t="shared" ca="1" si="143"/>
        <v>11.332684247352843</v>
      </c>
      <c r="P608">
        <f t="shared" ca="1" si="144"/>
        <v>16.332684247352844</v>
      </c>
      <c r="Q608">
        <f t="shared" ca="1" si="147"/>
        <v>6.3326842473528426</v>
      </c>
      <c r="R608">
        <f t="shared" ca="1" si="145"/>
        <v>0</v>
      </c>
      <c r="S608">
        <f t="shared" ca="1" si="148"/>
        <v>1.058594729917022</v>
      </c>
      <c r="T608">
        <f t="shared" ca="1" si="149"/>
        <v>91.262136217106971</v>
      </c>
    </row>
    <row r="609" spans="1:20">
      <c r="A609" s="81">
        <f t="shared" ca="1" si="141"/>
        <v>39184</v>
      </c>
      <c r="B609">
        <f t="shared" ca="1" si="152"/>
        <v>7.8735041618347168</v>
      </c>
      <c r="C609">
        <f t="shared" ca="1" si="152"/>
        <v>5.3724055290222168</v>
      </c>
      <c r="D609">
        <f t="shared" ca="1" si="152"/>
        <v>4.029304027557373</v>
      </c>
      <c r="E609">
        <f t="shared" ca="1" si="152"/>
        <v>-2.6862027123570442E-2</v>
      </c>
      <c r="F609">
        <f t="shared" ca="1" si="152"/>
        <v>7.9452991485595703</v>
      </c>
      <c r="G609">
        <f t="shared" ca="1" si="152"/>
        <v>0.43711844086647034</v>
      </c>
      <c r="H609">
        <f t="shared" ca="1" si="152"/>
        <v>4.3956045061349869E-2</v>
      </c>
      <c r="I609">
        <f t="shared" ca="1" si="152"/>
        <v>10</v>
      </c>
      <c r="J609">
        <f t="shared" ca="1" si="146"/>
        <v>0.60523003792920738</v>
      </c>
      <c r="N609">
        <f t="shared" ca="1" si="142"/>
        <v>-1.3326842473528426</v>
      </c>
      <c r="O609">
        <f t="shared" ca="1" si="143"/>
        <v>11.332684247352843</v>
      </c>
      <c r="P609">
        <f t="shared" ca="1" si="144"/>
        <v>16.332684247352844</v>
      </c>
      <c r="Q609">
        <f t="shared" ca="1" si="147"/>
        <v>6.3326842473528426</v>
      </c>
      <c r="R609">
        <f t="shared" ca="1" si="145"/>
        <v>2.0757021903991699</v>
      </c>
      <c r="S609">
        <f t="shared" ca="1" si="148"/>
        <v>0.99758051867976383</v>
      </c>
      <c r="T609">
        <f t="shared" ca="1" si="149"/>
        <v>89.944133911573545</v>
      </c>
    </row>
    <row r="610" spans="1:20">
      <c r="A610" s="81">
        <f t="shared" ca="1" si="141"/>
        <v>39184.166666666664</v>
      </c>
      <c r="B610">
        <f t="shared" ca="1" si="152"/>
        <v>7.8324785232543945</v>
      </c>
      <c r="C610">
        <f t="shared" ca="1" si="152"/>
        <v>4.6642246246337891</v>
      </c>
      <c r="D610">
        <f t="shared" ca="1" si="152"/>
        <v>6.105006217956543</v>
      </c>
      <c r="E610">
        <f t="shared" ca="1" si="152"/>
        <v>-2.6862027123570442E-2</v>
      </c>
      <c r="F610">
        <f t="shared" ca="1" si="152"/>
        <v>7.7435898780822754</v>
      </c>
      <c r="G610">
        <f t="shared" ca="1" si="152"/>
        <v>0.45177045464515686</v>
      </c>
      <c r="H610">
        <f t="shared" ca="1" si="152"/>
        <v>4.5177046209573746E-2</v>
      </c>
      <c r="I610">
        <f t="shared" ca="1" si="152"/>
        <v>10</v>
      </c>
      <c r="J610">
        <f t="shared" ca="1" si="146"/>
        <v>0.78568611061060478</v>
      </c>
      <c r="N610">
        <f t="shared" ca="1" si="142"/>
        <v>-3.5187836719225967</v>
      </c>
      <c r="O610">
        <f t="shared" ca="1" si="143"/>
        <v>13.518783671922597</v>
      </c>
      <c r="P610">
        <f t="shared" ca="1" si="144"/>
        <v>18.518783671922598</v>
      </c>
      <c r="Q610">
        <f t="shared" ca="1" si="147"/>
        <v>8.5187836719225967</v>
      </c>
      <c r="R610">
        <f t="shared" ca="1" si="145"/>
        <v>1.3431010246276855</v>
      </c>
      <c r="S610">
        <f t="shared" ca="1" si="148"/>
        <v>0.99999999283763252</v>
      </c>
      <c r="T610">
        <f t="shared" ca="1" si="149"/>
        <v>89.999999835080388</v>
      </c>
    </row>
    <row r="611" spans="1:20">
      <c r="A611" s="81">
        <f t="shared" ca="1" si="141"/>
        <v>39184.333333333336</v>
      </c>
      <c r="B611">
        <f t="shared" ca="1" si="152"/>
        <v>7.8735041618347168</v>
      </c>
      <c r="C611">
        <f t="shared" ca="1" si="152"/>
        <v>4.2979245185852051</v>
      </c>
      <c r="D611">
        <f t="shared" ca="1" si="152"/>
        <v>7.4481072425842285</v>
      </c>
      <c r="E611">
        <f t="shared" ca="1" si="152"/>
        <v>-1.2210012413561344E-2</v>
      </c>
      <c r="F611">
        <f t="shared" ca="1" si="152"/>
        <v>7.8153843879699707</v>
      </c>
      <c r="G611">
        <f t="shared" ca="1" si="152"/>
        <v>0.53479856252670288</v>
      </c>
      <c r="H611">
        <f t="shared" ca="1" si="152"/>
        <v>4.2735043913125992E-2</v>
      </c>
      <c r="I611">
        <f t="shared" ca="1" si="152"/>
        <v>14</v>
      </c>
      <c r="J611">
        <f t="shared" ca="1" si="146"/>
        <v>0.87204592126641811</v>
      </c>
      <c r="N611">
        <f t="shared" ca="1" si="142"/>
        <v>-0.56497252871958992</v>
      </c>
      <c r="O611">
        <f t="shared" ca="1" si="143"/>
        <v>14.56497252871959</v>
      </c>
      <c r="P611">
        <f t="shared" ca="1" si="144"/>
        <v>19.56497252871959</v>
      </c>
      <c r="Q611">
        <f t="shared" ca="1" si="147"/>
        <v>9.5649725287195899</v>
      </c>
      <c r="R611">
        <f t="shared" ca="1" si="145"/>
        <v>1.037851095199585</v>
      </c>
      <c r="S611">
        <f t="shared" ca="1" si="148"/>
        <v>1.0974060766988096</v>
      </c>
      <c r="T611">
        <f t="shared" ca="1" si="149"/>
        <v>92.009132614115401</v>
      </c>
    </row>
    <row r="612" spans="1:20">
      <c r="A612" s="81">
        <f t="shared" ca="1" si="141"/>
        <v>39184.5</v>
      </c>
      <c r="B612">
        <f t="shared" ca="1" si="152"/>
        <v>7.941880464553833</v>
      </c>
      <c r="C612">
        <f t="shared" ca="1" si="152"/>
        <v>5.9340660572052002</v>
      </c>
      <c r="D612">
        <f t="shared" ca="1" si="152"/>
        <v>8.4859583377838135</v>
      </c>
      <c r="E612">
        <f t="shared" ca="1" si="152"/>
        <v>-2.9304029885679483E-2</v>
      </c>
      <c r="F612">
        <f t="shared" ca="1" si="152"/>
        <v>7.8888888359069824</v>
      </c>
      <c r="G612">
        <f t="shared" ca="1" si="152"/>
        <v>0.61904764175415039</v>
      </c>
      <c r="H612">
        <f t="shared" ca="1" si="152"/>
        <v>4.334554448723793E-2</v>
      </c>
      <c r="I612">
        <f t="shared" ca="1" si="152"/>
        <v>14</v>
      </c>
      <c r="J612">
        <f t="shared" ca="1" si="146"/>
        <v>0.9287008952464102</v>
      </c>
      <c r="N612">
        <f t="shared" ca="1" si="142"/>
        <v>-1.2513080128977432</v>
      </c>
      <c r="O612">
        <f t="shared" ca="1" si="143"/>
        <v>15.251308012897743</v>
      </c>
      <c r="P612">
        <f t="shared" ca="1" si="144"/>
        <v>20.251308012897745</v>
      </c>
      <c r="Q612">
        <f t="shared" ca="1" si="147"/>
        <v>10.251308012897743</v>
      </c>
      <c r="R612">
        <f t="shared" ca="1" si="145"/>
        <v>1.037851095199585</v>
      </c>
      <c r="S612">
        <f t="shared" ca="1" si="148"/>
        <v>1.1547796107690225</v>
      </c>
      <c r="T612">
        <f t="shared" ca="1" si="149"/>
        <v>92.998027685815458</v>
      </c>
    </row>
    <row r="613" spans="1:20">
      <c r="A613" s="81">
        <f t="shared" ca="1" si="141"/>
        <v>39184.666666666664</v>
      </c>
      <c r="B613">
        <f t="shared" ref="B613:I628" ca="1" si="153">INDIRECT(ADDRESS((ROW()-ROW($A$3))/6+rowoffset,B$1+MOD(ROW()-ROW($A$3),6),,,2007))</f>
        <v>8.0102567672729492</v>
      </c>
      <c r="C613">
        <f t="shared" ca="1" si="153"/>
        <v>7.5702075958251953</v>
      </c>
      <c r="D613">
        <f t="shared" ca="1" si="153"/>
        <v>9.5238094329833984</v>
      </c>
      <c r="E613">
        <f t="shared" ca="1" si="153"/>
        <v>-4.6398047357797623E-2</v>
      </c>
      <c r="F613">
        <f t="shared" ca="1" si="153"/>
        <v>7.9623932838439941</v>
      </c>
      <c r="G613">
        <f t="shared" ca="1" si="153"/>
        <v>0.7032967209815979</v>
      </c>
      <c r="H613">
        <f t="shared" ca="1" si="152"/>
        <v>4.3956045061349869E-2</v>
      </c>
      <c r="I613">
        <f t="shared" ca="1" si="153"/>
        <v>14</v>
      </c>
      <c r="J613">
        <f t="shared" ca="1" si="146"/>
        <v>0.97881069678830701</v>
      </c>
      <c r="N613">
        <f t="shared" ca="1" si="142"/>
        <v>-1.8583532992564429</v>
      </c>
      <c r="O613">
        <f t="shared" ca="1" si="143"/>
        <v>15.858353299256443</v>
      </c>
      <c r="P613">
        <f t="shared" ca="1" si="144"/>
        <v>20.858353299256443</v>
      </c>
      <c r="Q613">
        <f t="shared" ca="1" si="147"/>
        <v>10.858353299256443</v>
      </c>
      <c r="R613">
        <f t="shared" ca="1" si="145"/>
        <v>-0.61050033569335938</v>
      </c>
      <c r="S613">
        <f t="shared" ca="1" si="148"/>
        <v>1.2041199826559248</v>
      </c>
      <c r="T613">
        <f t="shared" ca="1" si="149"/>
        <v>93.75</v>
      </c>
    </row>
    <row r="614" spans="1:20">
      <c r="A614" s="81">
        <f t="shared" ca="1" si="141"/>
        <v>39184.833333333336</v>
      </c>
      <c r="B614">
        <f t="shared" ca="1" si="153"/>
        <v>7.8632478713989258</v>
      </c>
      <c r="C614">
        <f t="shared" ca="1" si="153"/>
        <v>6.2271060943603516</v>
      </c>
      <c r="D614">
        <f t="shared" ca="1" si="153"/>
        <v>8.9133090972900391</v>
      </c>
      <c r="E614">
        <f t="shared" ca="1" si="153"/>
        <v>-3.6630038172006607E-2</v>
      </c>
      <c r="F614">
        <f t="shared" ca="1" si="153"/>
        <v>7.9760684967041016</v>
      </c>
      <c r="G614">
        <f t="shared" ca="1" si="153"/>
        <v>0.58608061075210571</v>
      </c>
      <c r="H614">
        <f t="shared" ca="1" si="152"/>
        <v>4.3956045061349869E-2</v>
      </c>
      <c r="I614">
        <f t="shared" ca="1" si="153"/>
        <v>14</v>
      </c>
      <c r="J614">
        <f t="shared" ca="1" si="146"/>
        <v>0.95003896732438364</v>
      </c>
      <c r="N614">
        <f t="shared" ca="1" si="142"/>
        <v>-1.5098038695234344</v>
      </c>
      <c r="O614">
        <f t="shared" ca="1" si="143"/>
        <v>15.509803869523434</v>
      </c>
      <c r="P614">
        <f t="shared" ca="1" si="144"/>
        <v>20.509803869523434</v>
      </c>
      <c r="Q614">
        <f t="shared" ca="1" si="147"/>
        <v>10.509803869523434</v>
      </c>
      <c r="R614">
        <f t="shared" ca="1" si="145"/>
        <v>2.1978015899658203</v>
      </c>
      <c r="S614">
        <f t="shared" ca="1" si="148"/>
        <v>1.1249387439696219</v>
      </c>
      <c r="T614">
        <f t="shared" ca="1" si="149"/>
        <v>92.500000127125531</v>
      </c>
    </row>
    <row r="615" spans="1:20">
      <c r="A615" s="81">
        <f t="shared" ca="1" si="141"/>
        <v>39185</v>
      </c>
      <c r="B615">
        <f t="shared" ca="1" si="153"/>
        <v>7.7777776718139648</v>
      </c>
      <c r="C615">
        <f t="shared" ca="1" si="153"/>
        <v>5.5677657127380371</v>
      </c>
      <c r="D615">
        <f t="shared" ca="1" si="153"/>
        <v>11.111110687255859</v>
      </c>
      <c r="E615">
        <f t="shared" ca="1" si="153"/>
        <v>-6.1050061136484146E-2</v>
      </c>
      <c r="F615">
        <f t="shared" ca="1" si="153"/>
        <v>7.6957263946533203</v>
      </c>
      <c r="G615">
        <f t="shared" ca="1" si="153"/>
        <v>0.46153846383094788</v>
      </c>
      <c r="H615">
        <f t="shared" ca="1" si="152"/>
        <v>4.6398047357797623E-2</v>
      </c>
      <c r="I615">
        <f t="shared" ca="1" si="153"/>
        <v>14</v>
      </c>
      <c r="J615">
        <f t="shared" ca="1" si="146"/>
        <v>1.045757473993655</v>
      </c>
      <c r="N615">
        <f t="shared" ca="1" si="142"/>
        <v>-2.6693667993884205</v>
      </c>
      <c r="O615">
        <f t="shared" ca="1" si="143"/>
        <v>16.66936679938842</v>
      </c>
      <c r="P615">
        <f t="shared" ca="1" si="144"/>
        <v>21.66936679938842</v>
      </c>
      <c r="Q615">
        <f t="shared" ca="1" si="147"/>
        <v>11.66936679938842</v>
      </c>
      <c r="R615">
        <f t="shared" ca="1" si="145"/>
        <v>2.6862030029296875</v>
      </c>
      <c r="S615">
        <f t="shared" ca="1" si="148"/>
        <v>0.99770819639412645</v>
      </c>
      <c r="T615">
        <f t="shared" ca="1" si="149"/>
        <v>89.947089789077197</v>
      </c>
    </row>
    <row r="616" spans="1:20">
      <c r="A616" s="81">
        <f t="shared" ca="1" si="141"/>
        <v>39185.166666666664</v>
      </c>
      <c r="B616">
        <f t="shared" ca="1" si="153"/>
        <v>7.7264957427978516</v>
      </c>
      <c r="C616">
        <f t="shared" ca="1" si="153"/>
        <v>5.4456653594970703</v>
      </c>
      <c r="D616">
        <f t="shared" ca="1" si="153"/>
        <v>13.797313690185547</v>
      </c>
      <c r="E616">
        <f t="shared" ca="1" si="153"/>
        <v>-4.6398047357797623E-2</v>
      </c>
      <c r="F616">
        <f t="shared" ca="1" si="153"/>
        <v>7.7059826850891113</v>
      </c>
      <c r="G616">
        <f t="shared" ca="1" si="153"/>
        <v>0.48351648449897766</v>
      </c>
      <c r="H616">
        <f t="shared" ca="1" si="152"/>
        <v>4.5177046209573746E-2</v>
      </c>
      <c r="I616">
        <f t="shared" ca="1" si="153"/>
        <v>14</v>
      </c>
      <c r="J616">
        <f t="shared" ca="1" si="146"/>
        <v>1.1397945383509529</v>
      </c>
      <c r="N616">
        <f t="shared" ca="1" si="142"/>
        <v>-3.8085602287094034</v>
      </c>
      <c r="O616">
        <f t="shared" ca="1" si="143"/>
        <v>17.808560228709403</v>
      </c>
      <c r="P616">
        <f t="shared" ca="1" si="144"/>
        <v>22.808560228709403</v>
      </c>
      <c r="Q616">
        <f t="shared" ca="1" si="147"/>
        <v>12.808560228709403</v>
      </c>
      <c r="R616">
        <f t="shared" ca="1" si="145"/>
        <v>-2.1978025436401367</v>
      </c>
      <c r="S616">
        <f t="shared" ca="1" si="148"/>
        <v>1.0294934528151241</v>
      </c>
      <c r="T616">
        <f t="shared" ca="1" si="149"/>
        <v>90.656565462005616</v>
      </c>
    </row>
    <row r="617" spans="1:20">
      <c r="A617" s="81">
        <f t="shared" ca="1" si="141"/>
        <v>39185.333333333336</v>
      </c>
      <c r="B617">
        <f t="shared" ca="1" si="153"/>
        <v>7.6923074722290039</v>
      </c>
      <c r="C617">
        <f t="shared" ca="1" si="153"/>
        <v>4.884005069732666</v>
      </c>
      <c r="D617">
        <f t="shared" ca="1" si="153"/>
        <v>11.59951114654541</v>
      </c>
      <c r="E617">
        <f t="shared" ca="1" si="153"/>
        <v>-4.1514042764902115E-2</v>
      </c>
      <c r="F617">
        <f t="shared" ca="1" si="153"/>
        <v>7.9692306518554687</v>
      </c>
      <c r="G617">
        <f t="shared" ca="1" si="153"/>
        <v>0.5494505763053894</v>
      </c>
      <c r="H617">
        <f t="shared" ca="1" si="152"/>
        <v>5.128205195069313E-2</v>
      </c>
      <c r="I617">
        <f t="shared" ca="1" si="153"/>
        <v>16</v>
      </c>
      <c r="J617">
        <f t="shared" ca="1" si="146"/>
        <v>1.0644396865690324</v>
      </c>
      <c r="N617">
        <f t="shared" ca="1" si="142"/>
        <v>-0.89568877101211442</v>
      </c>
      <c r="O617">
        <f t="shared" ca="1" si="143"/>
        <v>16.895688771012114</v>
      </c>
      <c r="P617">
        <f t="shared" ca="1" si="144"/>
        <v>21.895688771012114</v>
      </c>
      <c r="Q617">
        <f t="shared" ca="1" si="147"/>
        <v>11.895688771012114</v>
      </c>
      <c r="R617">
        <f t="shared" ca="1" si="145"/>
        <v>-3.1746025085449219</v>
      </c>
      <c r="S617">
        <f t="shared" ca="1" si="148"/>
        <v>1.0299632389413813</v>
      </c>
      <c r="T617">
        <f t="shared" ca="1" si="149"/>
        <v>90.666667001148056</v>
      </c>
    </row>
    <row r="618" spans="1:20">
      <c r="A618" s="81">
        <f t="shared" ca="1" si="141"/>
        <v>39185.5</v>
      </c>
      <c r="B618">
        <f t="shared" ca="1" si="153"/>
        <v>7.8085470199584961</v>
      </c>
      <c r="C618">
        <f t="shared" ca="1" si="153"/>
        <v>4.3956046104431152</v>
      </c>
      <c r="D618">
        <f t="shared" ca="1" si="153"/>
        <v>8.4249086380004883</v>
      </c>
      <c r="E618">
        <f t="shared" ca="1" si="153"/>
        <v>-3.6630038172006607E-2</v>
      </c>
      <c r="F618">
        <f t="shared" ca="1" si="153"/>
        <v>7.5111112594604492</v>
      </c>
      <c r="G618">
        <f t="shared" ca="1" si="153"/>
        <v>0.61294263601303101</v>
      </c>
      <c r="H618">
        <f t="shared" ca="1" si="152"/>
        <v>5.0061050802469254E-2</v>
      </c>
      <c r="I618">
        <f t="shared" ca="1" si="153"/>
        <v>18</v>
      </c>
      <c r="J618">
        <f t="shared" ca="1" si="146"/>
        <v>0.92556519996149111</v>
      </c>
      <c r="N618">
        <f t="shared" ca="1" si="142"/>
        <v>2.7866787478475725</v>
      </c>
      <c r="O618">
        <f t="shared" ca="1" si="143"/>
        <v>15.213321252152427</v>
      </c>
      <c r="P618">
        <f t="shared" ca="1" si="144"/>
        <v>20.213321252152426</v>
      </c>
      <c r="Q618">
        <f t="shared" ca="1" si="147"/>
        <v>10.213321252152427</v>
      </c>
      <c r="R618">
        <f t="shared" ca="1" si="145"/>
        <v>-0.73260116577148438</v>
      </c>
      <c r="S618">
        <f t="shared" ca="1" si="148"/>
        <v>1.0879198703395705</v>
      </c>
      <c r="T618">
        <f t="shared" ca="1" si="149"/>
        <v>91.832669509156986</v>
      </c>
    </row>
    <row r="619" spans="1:20">
      <c r="A619" s="81">
        <f t="shared" ca="1" si="141"/>
        <v>39185.666666666664</v>
      </c>
      <c r="B619">
        <f t="shared" ca="1" si="153"/>
        <v>7.8529915809631348</v>
      </c>
      <c r="C619">
        <f t="shared" ca="1" si="153"/>
        <v>4.029304027557373</v>
      </c>
      <c r="D619">
        <f t="shared" ca="1" si="153"/>
        <v>7.6923074722290039</v>
      </c>
      <c r="E619">
        <f t="shared" ca="1" si="153"/>
        <v>-6.5934069454669952E-2</v>
      </c>
      <c r="F619">
        <f t="shared" ca="1" si="153"/>
        <v>7.9692306518554687</v>
      </c>
      <c r="G619">
        <f t="shared" ca="1" si="153"/>
        <v>0.54212456941604614</v>
      </c>
      <c r="H619">
        <f t="shared" ca="1" si="153"/>
        <v>4.6398047357797623E-2</v>
      </c>
      <c r="I619">
        <f t="shared" ca="1" si="153"/>
        <v>16</v>
      </c>
      <c r="J619">
        <f t="shared" ca="1" si="146"/>
        <v>0.88605663526789824</v>
      </c>
      <c r="N619">
        <f t="shared" ca="1" si="142"/>
        <v>1.2652974457881481</v>
      </c>
      <c r="O619">
        <f t="shared" ca="1" si="143"/>
        <v>14.734702554211852</v>
      </c>
      <c r="P619">
        <f t="shared" ca="1" si="144"/>
        <v>19.73470255421185</v>
      </c>
      <c r="Q619">
        <f t="shared" ca="1" si="147"/>
        <v>9.7347025542118519</v>
      </c>
      <c r="R619">
        <f t="shared" ca="1" si="145"/>
        <v>-0.85470056533813477</v>
      </c>
      <c r="S619">
        <f t="shared" ca="1" si="148"/>
        <v>1.0675993863775053</v>
      </c>
      <c r="T619">
        <f t="shared" ca="1" si="149"/>
        <v>91.441441695259158</v>
      </c>
    </row>
    <row r="620" spans="1:20">
      <c r="A620" s="81">
        <f t="shared" ca="1" si="141"/>
        <v>39185.833333333336</v>
      </c>
      <c r="B620">
        <f t="shared" ca="1" si="153"/>
        <v>7.8153843879699707</v>
      </c>
      <c r="C620">
        <f t="shared" ca="1" si="153"/>
        <v>3.7851037979125977</v>
      </c>
      <c r="D620">
        <f t="shared" ca="1" si="153"/>
        <v>6.8376069068908691</v>
      </c>
      <c r="E620">
        <f t="shared" ca="1" si="153"/>
        <v>-3.6630038172006607E-2</v>
      </c>
      <c r="F620">
        <f t="shared" ca="1" si="153"/>
        <v>7.7743587493896484</v>
      </c>
      <c r="G620">
        <f t="shared" ca="1" si="153"/>
        <v>0.53479856252670288</v>
      </c>
      <c r="H620">
        <f t="shared" ca="1" si="153"/>
        <v>4.8840049654245377E-2</v>
      </c>
      <c r="I620">
        <f t="shared" ca="1" si="153"/>
        <v>16</v>
      </c>
      <c r="J620">
        <f t="shared" ca="1" si="146"/>
        <v>0.83490412964639649</v>
      </c>
      <c r="N620">
        <f t="shared" ca="1" si="142"/>
        <v>1.8849743646242167</v>
      </c>
      <c r="O620">
        <f t="shared" ca="1" si="143"/>
        <v>14.115025635375783</v>
      </c>
      <c r="P620">
        <f t="shared" ca="1" si="144"/>
        <v>19.115025635375783</v>
      </c>
      <c r="Q620">
        <f t="shared" ca="1" si="147"/>
        <v>9.1150256353757833</v>
      </c>
      <c r="R620">
        <f t="shared" ca="1" si="145"/>
        <v>0</v>
      </c>
      <c r="S620">
        <f t="shared" ca="1" si="148"/>
        <v>1.0394141344534011</v>
      </c>
      <c r="T620">
        <f t="shared" ca="1" si="149"/>
        <v>90.867580229928762</v>
      </c>
    </row>
    <row r="621" spans="1:20">
      <c r="A621" s="81">
        <f t="shared" ca="1" si="141"/>
        <v>39186</v>
      </c>
      <c r="B621">
        <f t="shared" ca="1" si="153"/>
        <v>7.75042724609375</v>
      </c>
      <c r="C621">
        <f t="shared" ca="1" si="153"/>
        <v>3.4432234764099121</v>
      </c>
      <c r="D621">
        <f t="shared" ca="1" si="153"/>
        <v>6.8376069068908691</v>
      </c>
      <c r="E621">
        <f t="shared" ca="1" si="153"/>
        <v>3.6630038172006607E-2</v>
      </c>
      <c r="F621">
        <f t="shared" ca="1" si="153"/>
        <v>7.644444465637207</v>
      </c>
      <c r="G621">
        <f t="shared" ca="1" si="153"/>
        <v>0.47374847531318665</v>
      </c>
      <c r="H621">
        <f t="shared" ca="1" si="153"/>
        <v>4.8840049654245377E-2</v>
      </c>
      <c r="I621">
        <f t="shared" ca="1" si="153"/>
        <v>16</v>
      </c>
      <c r="J621">
        <f t="shared" ca="1" si="146"/>
        <v>0.83490412964639649</v>
      </c>
      <c r="N621">
        <f t="shared" ca="1" si="142"/>
        <v>1.8849743646242167</v>
      </c>
      <c r="O621">
        <f t="shared" ca="1" si="143"/>
        <v>14.115025635375783</v>
      </c>
      <c r="P621">
        <f t="shared" ca="1" si="144"/>
        <v>19.115025635375783</v>
      </c>
      <c r="Q621">
        <f t="shared" ca="1" si="147"/>
        <v>9.1150256353757833</v>
      </c>
      <c r="R621">
        <f t="shared" ca="1" si="145"/>
        <v>0.12209987640380859</v>
      </c>
      <c r="S621">
        <f t="shared" ca="1" si="148"/>
        <v>0.98677172846066596</v>
      </c>
      <c r="T621">
        <f t="shared" ca="1" si="149"/>
        <v>89.690721511671754</v>
      </c>
    </row>
    <row r="622" spans="1:20">
      <c r="A622" s="81">
        <f t="shared" ca="1" si="141"/>
        <v>39186.166666666664</v>
      </c>
      <c r="B622">
        <f t="shared" ca="1" si="153"/>
        <v>7.740170955657959</v>
      </c>
      <c r="C622">
        <f t="shared" ca="1" si="153"/>
        <v>3.076923131942749</v>
      </c>
      <c r="D622">
        <f t="shared" ca="1" si="153"/>
        <v>6.9597067832946777</v>
      </c>
      <c r="E622">
        <f t="shared" ca="1" si="153"/>
        <v>-1.7094017937779427E-2</v>
      </c>
      <c r="F622">
        <f t="shared" ca="1" si="153"/>
        <v>7.6957263946533203</v>
      </c>
      <c r="G622">
        <f t="shared" ca="1" si="153"/>
        <v>0.46886447072029114</v>
      </c>
      <c r="H622">
        <f t="shared" ca="1" si="153"/>
        <v>4.8840049654245377E-2</v>
      </c>
      <c r="I622">
        <f t="shared" ca="1" si="153"/>
        <v>16</v>
      </c>
      <c r="J622">
        <f t="shared" ca="1" si="146"/>
        <v>0.84259094290372416</v>
      </c>
      <c r="N622">
        <f t="shared" ca="1" si="142"/>
        <v>1.7918539847504533</v>
      </c>
      <c r="O622">
        <f t="shared" ca="1" si="143"/>
        <v>14.208146015249547</v>
      </c>
      <c r="P622">
        <f t="shared" ca="1" si="144"/>
        <v>19.208146015249547</v>
      </c>
      <c r="Q622">
        <f t="shared" ca="1" si="147"/>
        <v>9.2081460152495467</v>
      </c>
      <c r="R622">
        <f t="shared" ca="1" si="145"/>
        <v>-0.73260068893432617</v>
      </c>
      <c r="S622">
        <f t="shared" ca="1" si="148"/>
        <v>0.98227122751857676</v>
      </c>
      <c r="T622">
        <f t="shared" ca="1" si="149"/>
        <v>89.583333200910914</v>
      </c>
    </row>
    <row r="623" spans="1:20">
      <c r="A623" s="81">
        <f t="shared" ca="1" si="141"/>
        <v>39186.333333333336</v>
      </c>
      <c r="B623">
        <f t="shared" ref="B623:I638" ca="1" si="154">INDIRECT(ADDRESS((ROW()-ROW($A$3))/6+rowoffset,B$1+MOD(ROW()-ROW($A$3),6),,,2007))</f>
        <v>7.7264957427978516</v>
      </c>
      <c r="C623">
        <f t="shared" ca="1" si="154"/>
        <v>2.8327229022979736</v>
      </c>
      <c r="D623">
        <f t="shared" ca="1" si="154"/>
        <v>6.2271060943603516</v>
      </c>
      <c r="E623">
        <f t="shared" ca="1" si="154"/>
        <v>-3.1746033579111099E-2</v>
      </c>
      <c r="F623">
        <f t="shared" ca="1" si="154"/>
        <v>7.7230768203735352</v>
      </c>
      <c r="G623">
        <f t="shared" ca="1" si="154"/>
        <v>0.44688645005226135</v>
      </c>
      <c r="H623">
        <f t="shared" ca="1" si="153"/>
        <v>4.76190485060215E-2</v>
      </c>
      <c r="I623">
        <f t="shared" ca="1" si="154"/>
        <v>16</v>
      </c>
      <c r="J623">
        <f t="shared" ca="1" si="146"/>
        <v>0.7942862650794773</v>
      </c>
      <c r="N623">
        <f t="shared" ca="1" si="142"/>
        <v>2.3770314566222499</v>
      </c>
      <c r="O623">
        <f t="shared" ca="1" si="143"/>
        <v>13.62296854337775</v>
      </c>
      <c r="P623">
        <f t="shared" ca="1" si="144"/>
        <v>18.622968543377752</v>
      </c>
      <c r="Q623">
        <f t="shared" ca="1" si="147"/>
        <v>8.6229685433777501</v>
      </c>
      <c r="R623">
        <f t="shared" ca="1" si="145"/>
        <v>-1.4652013778686523</v>
      </c>
      <c r="S623">
        <f t="shared" ca="1" si="148"/>
        <v>0.97241647335515735</v>
      </c>
      <c r="T623">
        <f t="shared" ca="1" si="149"/>
        <v>89.344262172090325</v>
      </c>
    </row>
    <row r="624" spans="1:20">
      <c r="A624" s="81">
        <f t="shared" ca="1" si="141"/>
        <v>39186.5</v>
      </c>
      <c r="B624">
        <f t="shared" ca="1" si="154"/>
        <v>7.8735041618347168</v>
      </c>
      <c r="C624">
        <f t="shared" ca="1" si="154"/>
        <v>3.4676434993743896</v>
      </c>
      <c r="D624">
        <f t="shared" ca="1" si="154"/>
        <v>4.7619047164916992</v>
      </c>
      <c r="E624">
        <f t="shared" ca="1" si="154"/>
        <v>-0.13919414579868317</v>
      </c>
      <c r="F624">
        <f t="shared" ca="1" si="154"/>
        <v>8.0376071929931641</v>
      </c>
      <c r="G624">
        <f t="shared" ca="1" si="154"/>
        <v>0.41025641560554504</v>
      </c>
      <c r="H624">
        <f t="shared" ca="1" si="153"/>
        <v>5.0061050802469254E-2</v>
      </c>
      <c r="I624">
        <f t="shared" ca="1" si="154"/>
        <v>12</v>
      </c>
      <c r="J624">
        <f t="shared" ca="1" si="146"/>
        <v>0.67778070112432576</v>
      </c>
      <c r="N624">
        <f t="shared" ca="1" si="142"/>
        <v>-0.21158491667541135</v>
      </c>
      <c r="O624">
        <f t="shared" ca="1" si="143"/>
        <v>12.211584916675411</v>
      </c>
      <c r="P624">
        <f t="shared" ca="1" si="144"/>
        <v>17.211584916675413</v>
      </c>
      <c r="Q624">
        <f t="shared" ca="1" si="147"/>
        <v>7.2115849166754113</v>
      </c>
      <c r="R624">
        <f t="shared" ca="1" si="145"/>
        <v>0</v>
      </c>
      <c r="S624">
        <f t="shared" ca="1" si="148"/>
        <v>0.91355541990063238</v>
      </c>
      <c r="T624">
        <f t="shared" ca="1" si="149"/>
        <v>87.797619025999069</v>
      </c>
    </row>
    <row r="625" spans="1:20">
      <c r="A625" s="81">
        <f t="shared" ca="1" si="141"/>
        <v>39186.666666666664</v>
      </c>
      <c r="B625">
        <f t="shared" ca="1" si="154"/>
        <v>8.0136756896972656</v>
      </c>
      <c r="C625">
        <f t="shared" ca="1" si="154"/>
        <v>5.1037850379943848</v>
      </c>
      <c r="D625">
        <f t="shared" ca="1" si="154"/>
        <v>4.7619047164916992</v>
      </c>
      <c r="E625">
        <f t="shared" ca="1" si="154"/>
        <v>-5.128205195069313E-2</v>
      </c>
      <c r="F625">
        <f t="shared" ca="1" si="154"/>
        <v>7.989743709564209</v>
      </c>
      <c r="G625">
        <f t="shared" ca="1" si="154"/>
        <v>0.5128205418586731</v>
      </c>
      <c r="H625">
        <f t="shared" ca="1" si="153"/>
        <v>4.76190485060215E-2</v>
      </c>
      <c r="I625">
        <f t="shared" ca="1" si="154"/>
        <v>12</v>
      </c>
      <c r="J625">
        <f t="shared" ca="1" si="146"/>
        <v>0.67778070112432576</v>
      </c>
      <c r="N625">
        <f t="shared" ca="1" si="142"/>
        <v>-0.21158491667541135</v>
      </c>
      <c r="O625">
        <f t="shared" ca="1" si="143"/>
        <v>12.211584916675411</v>
      </c>
      <c r="P625">
        <f t="shared" ca="1" si="144"/>
        <v>17.211584916675413</v>
      </c>
      <c r="Q625">
        <f t="shared" ca="1" si="147"/>
        <v>7.2115849166754113</v>
      </c>
      <c r="R625">
        <f t="shared" ca="1" si="145"/>
        <v>-0.61050033569335938</v>
      </c>
      <c r="S625">
        <f t="shared" ca="1" si="148"/>
        <v>1.0321846998737054</v>
      </c>
      <c r="T625">
        <f t="shared" ca="1" si="149"/>
        <v>90.714286067123908</v>
      </c>
    </row>
    <row r="626" spans="1:20">
      <c r="A626" s="81">
        <f t="shared" ca="1" si="141"/>
        <v>39186.833333333336</v>
      </c>
      <c r="B626">
        <f t="shared" ca="1" si="154"/>
        <v>8.0170936584472656</v>
      </c>
      <c r="C626">
        <f t="shared" ca="1" si="154"/>
        <v>5.0793652534484863</v>
      </c>
      <c r="D626">
        <f t="shared" ca="1" si="154"/>
        <v>4.1514043807983398</v>
      </c>
      <c r="E626">
        <f t="shared" ca="1" si="154"/>
        <v>-3.6630038172006607E-2</v>
      </c>
      <c r="F626">
        <f t="shared" ca="1" si="154"/>
        <v>8.0170936584472656</v>
      </c>
      <c r="G626">
        <f t="shared" ca="1" si="154"/>
        <v>0.55921858549118042</v>
      </c>
      <c r="H626">
        <f t="shared" ca="1" si="153"/>
        <v>5.4945055395364761E-2</v>
      </c>
      <c r="I626">
        <f t="shared" ca="1" si="154"/>
        <v>12</v>
      </c>
      <c r="J626">
        <f t="shared" ca="1" si="146"/>
        <v>0.61819503927965136</v>
      </c>
      <c r="N626">
        <f t="shared" ca="1" si="142"/>
        <v>0.51025380637621076</v>
      </c>
      <c r="O626">
        <f t="shared" ca="1" si="143"/>
        <v>11.489746193623789</v>
      </c>
      <c r="P626">
        <f t="shared" ca="1" si="144"/>
        <v>16.489746193623787</v>
      </c>
      <c r="Q626">
        <f t="shared" ca="1" si="147"/>
        <v>6.4897461936237892</v>
      </c>
      <c r="R626">
        <f t="shared" ca="1" si="145"/>
        <v>-0.1221003532409668</v>
      </c>
      <c r="S626">
        <f t="shared" ca="1" si="148"/>
        <v>1.0076529810727732</v>
      </c>
      <c r="T626">
        <f t="shared" ca="1" si="149"/>
        <v>90.174672870161373</v>
      </c>
    </row>
    <row r="627" spans="1:20">
      <c r="A627" s="81">
        <f t="shared" ca="1" si="141"/>
        <v>39187</v>
      </c>
      <c r="B627">
        <f t="shared" ca="1" si="154"/>
        <v>7.7948718070983887</v>
      </c>
      <c r="C627">
        <f t="shared" ca="1" si="154"/>
        <v>4.6886448860168457</v>
      </c>
      <c r="D627">
        <f t="shared" ca="1" si="154"/>
        <v>4.029304027557373</v>
      </c>
      <c r="E627">
        <f t="shared" ca="1" si="154"/>
        <v>-4.6398047357797623E-2</v>
      </c>
      <c r="F627">
        <f t="shared" ca="1" si="154"/>
        <v>7.6717948913574219</v>
      </c>
      <c r="G627">
        <f t="shared" ca="1" si="154"/>
        <v>0.44932845234870911</v>
      </c>
      <c r="H627">
        <f t="shared" ca="1" si="153"/>
        <v>5.0061050802469254E-2</v>
      </c>
      <c r="I627">
        <f t="shared" ca="1" si="154"/>
        <v>12</v>
      </c>
      <c r="J627">
        <f t="shared" ca="1" si="146"/>
        <v>0.60523003792920738</v>
      </c>
      <c r="N627">
        <f t="shared" ca="1" si="142"/>
        <v>0.66731575264715737</v>
      </c>
      <c r="O627">
        <f t="shared" ca="1" si="143"/>
        <v>11.332684247352843</v>
      </c>
      <c r="P627">
        <f t="shared" ca="1" si="144"/>
        <v>16.332684247352844</v>
      </c>
      <c r="Q627">
        <f t="shared" ca="1" si="147"/>
        <v>6.3326842473528426</v>
      </c>
      <c r="R627">
        <f t="shared" ca="1" si="145"/>
        <v>0.85470104217529297</v>
      </c>
      <c r="S627">
        <f t="shared" ca="1" si="148"/>
        <v>0.95306395844095615</v>
      </c>
      <c r="T627">
        <f t="shared" ca="1" si="149"/>
        <v>88.858695562056582</v>
      </c>
    </row>
    <row r="628" spans="1:20">
      <c r="A628" s="81">
        <f t="shared" ca="1" si="141"/>
        <v>39187.166666666664</v>
      </c>
      <c r="B628">
        <f t="shared" ca="1" si="154"/>
        <v>7.7264957427978516</v>
      </c>
      <c r="C628">
        <f t="shared" ca="1" si="154"/>
        <v>4.5665445327758789</v>
      </c>
      <c r="D628">
        <f t="shared" ca="1" si="154"/>
        <v>4.884005069732666</v>
      </c>
      <c r="E628">
        <f t="shared" ca="1" si="154"/>
        <v>-3.6630038172006607E-2</v>
      </c>
      <c r="F628">
        <f t="shared" ca="1" si="154"/>
        <v>7.5863246917724609</v>
      </c>
      <c r="G628">
        <f t="shared" ca="1" si="154"/>
        <v>0.42979243397712708</v>
      </c>
      <c r="H628">
        <f t="shared" ca="1" si="153"/>
        <v>4.76190485060215E-2</v>
      </c>
      <c r="I628">
        <f t="shared" ca="1" si="154"/>
        <v>12</v>
      </c>
      <c r="J628">
        <f t="shared" ca="1" si="146"/>
        <v>0.68877610608279138</v>
      </c>
      <c r="N628">
        <f t="shared" ca="1" si="142"/>
        <v>-0.34478657675504465</v>
      </c>
      <c r="O628">
        <f t="shared" ca="1" si="143"/>
        <v>12.344786576755045</v>
      </c>
      <c r="P628">
        <f t="shared" ca="1" si="144"/>
        <v>17.344786576755045</v>
      </c>
      <c r="Q628">
        <f t="shared" ca="1" si="147"/>
        <v>7.3447865767550446</v>
      </c>
      <c r="R628">
        <f t="shared" ca="1" si="145"/>
        <v>0.48840045928955078</v>
      </c>
      <c r="S628">
        <f t="shared" ca="1" si="148"/>
        <v>0.95547805259079854</v>
      </c>
      <c r="T628">
        <f t="shared" ca="1" si="149"/>
        <v>88.92045444695853</v>
      </c>
    </row>
    <row r="629" spans="1:20">
      <c r="A629" s="81">
        <f t="shared" ca="1" si="141"/>
        <v>39187.333333333336</v>
      </c>
      <c r="B629">
        <f t="shared" ca="1" si="154"/>
        <v>7.729914665222168</v>
      </c>
      <c r="C629">
        <f t="shared" ca="1" si="154"/>
        <v>4.24908447265625</v>
      </c>
      <c r="D629">
        <f t="shared" ca="1" si="154"/>
        <v>5.3724055290222168</v>
      </c>
      <c r="E629">
        <f t="shared" ca="1" si="154"/>
        <v>-5.6166056543588638E-2</v>
      </c>
      <c r="F629">
        <f t="shared" ca="1" si="154"/>
        <v>7.760683536529541</v>
      </c>
      <c r="G629">
        <f t="shared" ca="1" si="154"/>
        <v>0.41758242249488831</v>
      </c>
      <c r="H629">
        <f t="shared" ca="1" si="154"/>
        <v>5.0061050802469254E-2</v>
      </c>
      <c r="I629">
        <f t="shared" ca="1" si="154"/>
        <v>12</v>
      </c>
      <c r="J629">
        <f t="shared" ca="1" si="146"/>
        <v>0.7301687873863606</v>
      </c>
      <c r="N629">
        <f t="shared" ca="1" si="142"/>
        <v>-0.84623003296332122</v>
      </c>
      <c r="O629">
        <f t="shared" ca="1" si="143"/>
        <v>12.846230032963321</v>
      </c>
      <c r="P629">
        <f t="shared" ca="1" si="144"/>
        <v>17.846230032963319</v>
      </c>
      <c r="Q629">
        <f t="shared" ca="1" si="147"/>
        <v>7.8462300329633212</v>
      </c>
      <c r="R629">
        <f t="shared" ca="1" si="145"/>
        <v>-0.48840045928955078</v>
      </c>
      <c r="S629">
        <f t="shared" ca="1" si="148"/>
        <v>0.92124224801344046</v>
      </c>
      <c r="T629">
        <f t="shared" ca="1" si="149"/>
        <v>88.011695869913666</v>
      </c>
    </row>
    <row r="630" spans="1:20">
      <c r="A630" s="81">
        <f t="shared" ca="1" si="141"/>
        <v>39187.5</v>
      </c>
      <c r="B630">
        <f t="shared" ca="1" si="154"/>
        <v>7.7675213813781738</v>
      </c>
      <c r="C630">
        <f t="shared" ca="1" si="154"/>
        <v>4.24908447265625</v>
      </c>
      <c r="D630">
        <f t="shared" ca="1" si="154"/>
        <v>4.884005069732666</v>
      </c>
      <c r="E630">
        <f t="shared" ca="1" si="154"/>
        <v>-6.1050061136484146E-2</v>
      </c>
      <c r="F630">
        <f t="shared" ca="1" si="154"/>
        <v>7.6683759689331055</v>
      </c>
      <c r="G630">
        <f t="shared" ca="1" si="154"/>
        <v>0.33455434441566467</v>
      </c>
      <c r="H630">
        <f t="shared" ca="1" si="154"/>
        <v>4.76190485060215E-2</v>
      </c>
      <c r="I630">
        <f t="shared" ca="1" si="154"/>
        <v>12</v>
      </c>
      <c r="J630">
        <f t="shared" ca="1" si="146"/>
        <v>0.68877610608279138</v>
      </c>
      <c r="N630">
        <f t="shared" ca="1" si="142"/>
        <v>-0.34478657675504465</v>
      </c>
      <c r="O630">
        <f t="shared" ca="1" si="143"/>
        <v>12.344786576755045</v>
      </c>
      <c r="P630">
        <f t="shared" ca="1" si="144"/>
        <v>17.344786576755045</v>
      </c>
      <c r="Q630">
        <f t="shared" ca="1" si="147"/>
        <v>7.3447865767550446</v>
      </c>
      <c r="R630">
        <f t="shared" ca="1" si="145"/>
        <v>1.221001148223877</v>
      </c>
      <c r="S630">
        <f t="shared" ca="1" si="148"/>
        <v>0.84668596050579614</v>
      </c>
      <c r="T630">
        <f t="shared" ca="1" si="149"/>
        <v>85.766423512092388</v>
      </c>
    </row>
    <row r="631" spans="1:20">
      <c r="A631" s="81">
        <f t="shared" ca="1" si="141"/>
        <v>39187.666666666664</v>
      </c>
      <c r="B631">
        <f t="shared" ca="1" si="154"/>
        <v>7.8256411552429199</v>
      </c>
      <c r="C631">
        <f t="shared" ca="1" si="154"/>
        <v>4.1025643348693848</v>
      </c>
      <c r="D631">
        <f t="shared" ca="1" si="154"/>
        <v>6.105006217956543</v>
      </c>
      <c r="E631">
        <f t="shared" ca="1" si="154"/>
        <v>-4.1514042764902115E-2</v>
      </c>
      <c r="F631">
        <f t="shared" ca="1" si="154"/>
        <v>7.9931621551513672</v>
      </c>
      <c r="G631">
        <f t="shared" ca="1" si="154"/>
        <v>0.3223443329334259</v>
      </c>
      <c r="H631">
        <f t="shared" ca="1" si="154"/>
        <v>4.6398047357797623E-2</v>
      </c>
      <c r="I631">
        <f t="shared" ca="1" si="154"/>
        <v>14</v>
      </c>
      <c r="J631">
        <f t="shared" ca="1" si="146"/>
        <v>0.78568611061060478</v>
      </c>
      <c r="N631">
        <f t="shared" ca="1" si="142"/>
        <v>0.48121632807740333</v>
      </c>
      <c r="O631">
        <f t="shared" ca="1" si="143"/>
        <v>13.518783671922597</v>
      </c>
      <c r="P631">
        <f t="shared" ca="1" si="144"/>
        <v>18.518783671922598</v>
      </c>
      <c r="Q631">
        <f t="shared" ca="1" si="147"/>
        <v>8.5187836719225967</v>
      </c>
      <c r="R631">
        <f t="shared" ca="1" si="145"/>
        <v>5.3724050521850586</v>
      </c>
      <c r="S631">
        <f t="shared" ca="1" si="148"/>
        <v>0.84182033553626645</v>
      </c>
      <c r="T631">
        <f t="shared" ca="1" si="149"/>
        <v>85.606060781164643</v>
      </c>
    </row>
    <row r="632" spans="1:20">
      <c r="A632" s="81">
        <f t="shared" ca="1" si="141"/>
        <v>39187.833333333336</v>
      </c>
      <c r="B632">
        <f t="shared" ca="1" si="154"/>
        <v>7.7880339622497559</v>
      </c>
      <c r="C632">
        <f t="shared" ca="1" si="154"/>
        <v>3.7362637519836426</v>
      </c>
      <c r="D632">
        <f t="shared" ca="1" si="154"/>
        <v>11.477411270141602</v>
      </c>
      <c r="E632">
        <f t="shared" ca="1" si="154"/>
        <v>-6.5934069454669952E-2</v>
      </c>
      <c r="F632">
        <f t="shared" ca="1" si="154"/>
        <v>8.2871799468994141</v>
      </c>
      <c r="G632">
        <f t="shared" ca="1" si="154"/>
        <v>0.33699634671211243</v>
      </c>
      <c r="H632">
        <f t="shared" ca="1" si="154"/>
        <v>4.6398047357797623E-2</v>
      </c>
      <c r="I632">
        <f t="shared" ca="1" si="154"/>
        <v>12</v>
      </c>
      <c r="J632">
        <f t="shared" ca="1" si="146"/>
        <v>1.0598439439963825</v>
      </c>
      <c r="N632">
        <f t="shared" ca="1" si="142"/>
        <v>-4.8400145559842898</v>
      </c>
      <c r="O632">
        <f t="shared" ca="1" si="143"/>
        <v>16.84001455598429</v>
      </c>
      <c r="P632">
        <f t="shared" ca="1" si="144"/>
        <v>21.84001455598429</v>
      </c>
      <c r="Q632">
        <f t="shared" ca="1" si="147"/>
        <v>11.84001455598429</v>
      </c>
      <c r="R632">
        <f t="shared" ca="1" si="145"/>
        <v>3.0525035858154297</v>
      </c>
      <c r="S632">
        <f t="shared" ca="1" si="148"/>
        <v>0.86112548898588492</v>
      </c>
      <c r="T632">
        <f t="shared" ca="1" si="149"/>
        <v>86.231884170117041</v>
      </c>
    </row>
    <row r="633" spans="1:20">
      <c r="A633" s="81">
        <f t="shared" ca="1" si="141"/>
        <v>39188</v>
      </c>
      <c r="B633">
        <f t="shared" ref="B633:I648" ca="1" si="155">INDIRECT(ADDRESS((ROW()-ROW($A$3))/6+rowoffset,B$1+MOD(ROW()-ROW($A$3),6),,,2007))</f>
        <v>7.7059826850891113</v>
      </c>
      <c r="C633">
        <f t="shared" ca="1" si="155"/>
        <v>3.345543384552002</v>
      </c>
      <c r="D633">
        <f t="shared" ca="1" si="155"/>
        <v>14.529914855957031</v>
      </c>
      <c r="E633">
        <f t="shared" ca="1" si="155"/>
        <v>-6.1050061136484146E-2</v>
      </c>
      <c r="F633">
        <f t="shared" ca="1" si="155"/>
        <v>7.5760684013366699</v>
      </c>
      <c r="G633">
        <f t="shared" ca="1" si="155"/>
        <v>0.41758242249488831</v>
      </c>
      <c r="H633">
        <f t="shared" ca="1" si="154"/>
        <v>4.5177046209573746E-2</v>
      </c>
      <c r="I633">
        <f t="shared" ca="1" si="155"/>
        <v>12</v>
      </c>
      <c r="J633">
        <f t="shared" ca="1" si="146"/>
        <v>1.1622630693774179</v>
      </c>
      <c r="N633">
        <f t="shared" ca="1" si="142"/>
        <v>-6.0807508068264582</v>
      </c>
      <c r="O633">
        <f t="shared" ca="1" si="143"/>
        <v>18.080750806826458</v>
      </c>
      <c r="P633">
        <f t="shared" ca="1" si="144"/>
        <v>23.080750806826458</v>
      </c>
      <c r="Q633">
        <f t="shared" ca="1" si="147"/>
        <v>13.080750806826458</v>
      </c>
      <c r="R633">
        <f t="shared" ca="1" si="145"/>
        <v>4.7619037628173828</v>
      </c>
      <c r="S633">
        <f t="shared" ca="1" si="148"/>
        <v>0.96582437717234326</v>
      </c>
      <c r="T633">
        <f t="shared" ca="1" si="149"/>
        <v>89.181286429716337</v>
      </c>
    </row>
    <row r="634" spans="1:20">
      <c r="A634" s="81">
        <f t="shared" ca="1" si="141"/>
        <v>39188.166666666664</v>
      </c>
      <c r="B634">
        <f t="shared" ca="1" si="155"/>
        <v>7.6854701042175293</v>
      </c>
      <c r="C634">
        <f t="shared" ca="1" si="155"/>
        <v>2.4175825119018555</v>
      </c>
      <c r="D634">
        <f t="shared" ca="1" si="155"/>
        <v>19.291818618774414</v>
      </c>
      <c r="E634">
        <f t="shared" ca="1" si="155"/>
        <v>-4.1514042764902115E-2</v>
      </c>
      <c r="F634">
        <f t="shared" ca="1" si="155"/>
        <v>7.4222221374511719</v>
      </c>
      <c r="G634">
        <f t="shared" ca="1" si="155"/>
        <v>0.59340661764144897</v>
      </c>
      <c r="H634">
        <f t="shared" ca="1" si="154"/>
        <v>5.128205195069313E-2</v>
      </c>
      <c r="I634">
        <f t="shared" ca="1" si="155"/>
        <v>16</v>
      </c>
      <c r="J634">
        <f t="shared" ca="1" si="146"/>
        <v>1.2853731700425206</v>
      </c>
      <c r="N634">
        <f t="shared" ca="1" si="142"/>
        <v>-3.5721437880860449</v>
      </c>
      <c r="O634">
        <f t="shared" ca="1" si="143"/>
        <v>19.572143788086045</v>
      </c>
      <c r="P634">
        <f t="shared" ca="1" si="144"/>
        <v>24.572143788086045</v>
      </c>
      <c r="Q634">
        <f t="shared" ca="1" si="147"/>
        <v>14.572143788086045</v>
      </c>
      <c r="R634">
        <f t="shared" ca="1" si="145"/>
        <v>-3.7851028442382813</v>
      </c>
      <c r="S634">
        <f t="shared" ca="1" si="148"/>
        <v>1.063386990938519</v>
      </c>
      <c r="T634">
        <f t="shared" ca="1" si="149"/>
        <v>91.358024931619653</v>
      </c>
    </row>
    <row r="635" spans="1:20">
      <c r="A635" s="81">
        <f t="shared" ca="1" si="141"/>
        <v>39188.333333333336</v>
      </c>
      <c r="B635">
        <f t="shared" ca="1" si="155"/>
        <v>7.6512818336486816</v>
      </c>
      <c r="C635">
        <f t="shared" ca="1" si="155"/>
        <v>1.5384615659713745</v>
      </c>
      <c r="D635">
        <f t="shared" ca="1" si="155"/>
        <v>15.506715774536133</v>
      </c>
      <c r="E635">
        <f t="shared" ca="1" si="155"/>
        <v>-0.10012210160493851</v>
      </c>
      <c r="F635">
        <f t="shared" ca="1" si="155"/>
        <v>8.0410261154174805</v>
      </c>
      <c r="G635">
        <f t="shared" ca="1" si="155"/>
        <v>0.65934067964553833</v>
      </c>
      <c r="H635">
        <f t="shared" ca="1" si="154"/>
        <v>5.128205195069313E-2</v>
      </c>
      <c r="I635">
        <f t="shared" ca="1" si="155"/>
        <v>16</v>
      </c>
      <c r="J635">
        <f t="shared" ca="1" si="146"/>
        <v>1.1905198266963544</v>
      </c>
      <c r="N635">
        <f t="shared" ca="1" si="142"/>
        <v>-2.4230617082955135</v>
      </c>
      <c r="O635">
        <f t="shared" ca="1" si="143"/>
        <v>18.423061708295513</v>
      </c>
      <c r="P635">
        <f t="shared" ca="1" si="144"/>
        <v>23.423061708295513</v>
      </c>
      <c r="Q635">
        <f t="shared" ca="1" si="147"/>
        <v>13.423061708295513</v>
      </c>
      <c r="R635">
        <f t="shared" ca="1" si="145"/>
        <v>-3.7851037979125977</v>
      </c>
      <c r="S635">
        <f t="shared" ca="1" si="148"/>
        <v>1.1091444771369292</v>
      </c>
      <c r="T635">
        <f t="shared" ca="1" si="149"/>
        <v>92.222222360333902</v>
      </c>
    </row>
    <row r="636" spans="1:20">
      <c r="A636" s="81">
        <f t="shared" ca="1" si="141"/>
        <v>39188.5</v>
      </c>
      <c r="B636">
        <f t="shared" ca="1" si="155"/>
        <v>7.8393163681030273</v>
      </c>
      <c r="C636">
        <f t="shared" ca="1" si="155"/>
        <v>1.2942613363265991</v>
      </c>
      <c r="D636">
        <f t="shared" ca="1" si="155"/>
        <v>11.721611976623535</v>
      </c>
      <c r="E636">
        <f t="shared" ca="1" si="155"/>
        <v>-4.1514042764902115E-2</v>
      </c>
      <c r="F636">
        <f t="shared" ca="1" si="155"/>
        <v>7.4598288536071777</v>
      </c>
      <c r="G636">
        <f t="shared" ca="1" si="155"/>
        <v>0.81074482202529907</v>
      </c>
      <c r="H636">
        <f t="shared" ca="1" si="154"/>
        <v>4.76190485060215E-2</v>
      </c>
      <c r="I636">
        <f t="shared" ca="1" si="155"/>
        <v>18</v>
      </c>
      <c r="J636">
        <f t="shared" ca="1" si="146"/>
        <v>1.0689873407275283</v>
      </c>
      <c r="N636">
        <f t="shared" ca="1" si="142"/>
        <v>1.0492195715484485</v>
      </c>
      <c r="O636">
        <f t="shared" ca="1" si="143"/>
        <v>16.950780428451552</v>
      </c>
      <c r="P636">
        <f t="shared" ca="1" si="144"/>
        <v>21.950780428451552</v>
      </c>
      <c r="Q636">
        <f t="shared" ca="1" si="147"/>
        <v>11.950780428451552</v>
      </c>
      <c r="R636">
        <f t="shared" ca="1" si="145"/>
        <v>-1.3431015014648437</v>
      </c>
      <c r="S636">
        <f t="shared" ca="1" si="148"/>
        <v>1.2311034702948114</v>
      </c>
      <c r="T636">
        <f t="shared" ca="1" si="149"/>
        <v>94.12650599641627</v>
      </c>
    </row>
    <row r="637" spans="1:20">
      <c r="A637" s="81">
        <f t="shared" ca="1" si="141"/>
        <v>39188.666666666664</v>
      </c>
      <c r="B637">
        <f t="shared" ca="1" si="155"/>
        <v>7.8871793746948242</v>
      </c>
      <c r="C637">
        <f t="shared" ca="1" si="155"/>
        <v>0.56166058778762817</v>
      </c>
      <c r="D637">
        <f t="shared" ca="1" si="155"/>
        <v>10.378510475158691</v>
      </c>
      <c r="E637">
        <f t="shared" ca="1" si="155"/>
        <v>-1.7094017937779427E-2</v>
      </c>
      <c r="F637">
        <f t="shared" ca="1" si="155"/>
        <v>7.4632477760314941</v>
      </c>
      <c r="G637">
        <f t="shared" ca="1" si="155"/>
        <v>0.85225886106491089</v>
      </c>
      <c r="H637">
        <f t="shared" ca="1" si="154"/>
        <v>4.6398047357797623E-2</v>
      </c>
      <c r="I637">
        <f t="shared" ca="1" si="155"/>
        <v>18</v>
      </c>
      <c r="J637">
        <f t="shared" ca="1" si="146"/>
        <v>1.016135027998176</v>
      </c>
      <c r="N637">
        <f t="shared" ca="1" si="142"/>
        <v>1.6894884676182897</v>
      </c>
      <c r="O637">
        <f t="shared" ca="1" si="143"/>
        <v>16.31051153238171</v>
      </c>
      <c r="P637">
        <f t="shared" ca="1" si="144"/>
        <v>21.31051153238171</v>
      </c>
      <c r="Q637">
        <f t="shared" ca="1" si="147"/>
        <v>11.31051153238171</v>
      </c>
      <c r="R637">
        <f t="shared" ca="1" si="145"/>
        <v>-0.61050033569335938</v>
      </c>
      <c r="S637">
        <f t="shared" ca="1" si="148"/>
        <v>1.264071821510294</v>
      </c>
      <c r="T637">
        <f t="shared" ca="1" si="149"/>
        <v>94.555873869140825</v>
      </c>
    </row>
    <row r="638" spans="1:20">
      <c r="A638" s="81">
        <f t="shared" ca="1" si="141"/>
        <v>39188.833333333336</v>
      </c>
      <c r="B638">
        <f t="shared" ca="1" si="155"/>
        <v>7.8632478713989258</v>
      </c>
      <c r="C638">
        <f t="shared" ca="1" si="155"/>
        <v>0.17094017565250397</v>
      </c>
      <c r="D638">
        <f t="shared" ca="1" si="155"/>
        <v>9.768010139465332</v>
      </c>
      <c r="E638">
        <f t="shared" ca="1" si="155"/>
        <v>-2.1978022530674934E-2</v>
      </c>
      <c r="F638">
        <f t="shared" ca="1" si="155"/>
        <v>7.4290599822998047</v>
      </c>
      <c r="G638">
        <f t="shared" ca="1" si="155"/>
        <v>0.86691087484359741</v>
      </c>
      <c r="H638">
        <f t="shared" ca="1" si="154"/>
        <v>4.6398047357797623E-2</v>
      </c>
      <c r="I638">
        <f t="shared" ca="1" si="155"/>
        <v>18</v>
      </c>
      <c r="J638">
        <f t="shared" ca="1" si="146"/>
        <v>0.98980610174677264</v>
      </c>
      <c r="N638">
        <f t="shared" ca="1" si="142"/>
        <v>2.0084450406639238</v>
      </c>
      <c r="O638">
        <f t="shared" ca="1" si="143"/>
        <v>15.991554959336076</v>
      </c>
      <c r="P638">
        <f t="shared" ca="1" si="144"/>
        <v>20.991554959336078</v>
      </c>
      <c r="Q638">
        <f t="shared" ca="1" si="147"/>
        <v>10.991554959336076</v>
      </c>
      <c r="R638">
        <f t="shared" ca="1" si="145"/>
        <v>-0.85470104217529297</v>
      </c>
      <c r="S638">
        <f t="shared" ca="1" si="148"/>
        <v>1.2714747470928554</v>
      </c>
      <c r="T638">
        <f t="shared" ca="1" si="149"/>
        <v>94.647887262209224</v>
      </c>
    </row>
    <row r="639" spans="1:20">
      <c r="A639" s="81">
        <f t="shared" ca="1" si="141"/>
        <v>39189</v>
      </c>
      <c r="B639">
        <f t="shared" ca="1" si="155"/>
        <v>7.7538461685180664</v>
      </c>
      <c r="C639">
        <f t="shared" ca="1" si="155"/>
        <v>0.29304030537605286</v>
      </c>
      <c r="D639">
        <f t="shared" ca="1" si="155"/>
        <v>8.9133090972900391</v>
      </c>
      <c r="E639">
        <f t="shared" ca="1" si="155"/>
        <v>-4.6398047357797623E-2</v>
      </c>
      <c r="F639">
        <f t="shared" ca="1" si="155"/>
        <v>7.3470087051391602</v>
      </c>
      <c r="G639">
        <f t="shared" ca="1" si="155"/>
        <v>0.73748475313186646</v>
      </c>
      <c r="H639">
        <f t="shared" ca="1" si="155"/>
        <v>4.3956045061349869E-2</v>
      </c>
      <c r="I639">
        <f t="shared" ca="1" si="155"/>
        <v>18</v>
      </c>
      <c r="J639">
        <f t="shared" ca="1" si="146"/>
        <v>0.95003896732438364</v>
      </c>
      <c r="N639">
        <f t="shared" ca="1" si="142"/>
        <v>2.4901961304765656</v>
      </c>
      <c r="O639">
        <f t="shared" ca="1" si="143"/>
        <v>15.509803869523434</v>
      </c>
      <c r="P639">
        <f t="shared" ca="1" si="144"/>
        <v>20.509803869523434</v>
      </c>
      <c r="Q639">
        <f t="shared" ca="1" si="147"/>
        <v>10.509803869523434</v>
      </c>
      <c r="R639">
        <f t="shared" ca="1" si="145"/>
        <v>1.2210006713867187</v>
      </c>
      <c r="S639">
        <f t="shared" ca="1" si="148"/>
        <v>1.2247344361475778</v>
      </c>
      <c r="T639">
        <f t="shared" ca="1" si="149"/>
        <v>94.039735075920916</v>
      </c>
    </row>
    <row r="640" spans="1:20">
      <c r="A640" s="81">
        <f t="shared" ca="1" si="141"/>
        <v>39189.166666666664</v>
      </c>
      <c r="B640">
        <f t="shared" ca="1" si="155"/>
        <v>7.7196578979492188</v>
      </c>
      <c r="C640">
        <f t="shared" ca="1" si="155"/>
        <v>0.53724056482315063</v>
      </c>
      <c r="D640">
        <f t="shared" ca="1" si="155"/>
        <v>10.134309768676758</v>
      </c>
      <c r="E640">
        <f t="shared" ca="1" si="155"/>
        <v>-6.5934069454669952E-2</v>
      </c>
      <c r="F640">
        <f t="shared" ca="1" si="155"/>
        <v>7.4529914855957031</v>
      </c>
      <c r="G640">
        <f t="shared" ca="1" si="155"/>
        <v>0.59340661764144897</v>
      </c>
      <c r="H640">
        <f t="shared" ca="1" si="155"/>
        <v>5.0061050802469254E-2</v>
      </c>
      <c r="I640">
        <f t="shared" ca="1" si="155"/>
        <v>15</v>
      </c>
      <c r="J640">
        <f t="shared" ca="1" si="146"/>
        <v>1.0057941749468473</v>
      </c>
      <c r="N640">
        <f t="shared" ca="1" si="142"/>
        <v>-1.1852393120060505</v>
      </c>
      <c r="O640">
        <f t="shared" ca="1" si="143"/>
        <v>16.18523931200605</v>
      </c>
      <c r="P640">
        <f t="shared" ca="1" si="144"/>
        <v>21.18523931200605</v>
      </c>
      <c r="Q640">
        <f t="shared" ca="1" si="147"/>
        <v>11.18523931200605</v>
      </c>
      <c r="R640">
        <f t="shared" ca="1" si="145"/>
        <v>-1.3431005477905273</v>
      </c>
      <c r="S640">
        <f t="shared" ca="1" si="148"/>
        <v>1.0738524238472078</v>
      </c>
      <c r="T640">
        <f t="shared" ca="1" si="149"/>
        <v>91.563786227824423</v>
      </c>
    </row>
    <row r="641" spans="1:20">
      <c r="A641" s="81">
        <f t="shared" ca="1" si="141"/>
        <v>39189.333333333336</v>
      </c>
      <c r="B641">
        <f t="shared" ca="1" si="155"/>
        <v>7.7128205299377441</v>
      </c>
      <c r="C641">
        <f t="shared" ca="1" si="155"/>
        <v>0.92796093225479126</v>
      </c>
      <c r="D641">
        <f t="shared" ca="1" si="155"/>
        <v>8.7912092208862305</v>
      </c>
      <c r="E641">
        <f t="shared" ca="1" si="155"/>
        <v>-7.5702078640460968E-2</v>
      </c>
      <c r="F641">
        <f t="shared" ca="1" si="155"/>
        <v>7.4324784278869629</v>
      </c>
      <c r="G641">
        <f t="shared" ca="1" si="155"/>
        <v>0.63003665208816528</v>
      </c>
      <c r="H641">
        <f t="shared" ca="1" si="155"/>
        <v>4.6398047357797623E-2</v>
      </c>
      <c r="I641">
        <f t="shared" ca="1" si="155"/>
        <v>18</v>
      </c>
      <c r="J641">
        <f t="shared" ca="1" si="146"/>
        <v>0.94404861589734346</v>
      </c>
      <c r="N641">
        <f t="shared" ca="1" si="142"/>
        <v>2.5627650588203839</v>
      </c>
      <c r="O641">
        <f t="shared" ca="1" si="143"/>
        <v>15.437234941179616</v>
      </c>
      <c r="P641">
        <f t="shared" ca="1" si="144"/>
        <v>20.437234941179618</v>
      </c>
      <c r="Q641">
        <f t="shared" ca="1" si="147"/>
        <v>10.437234941179616</v>
      </c>
      <c r="R641">
        <f t="shared" ca="1" si="145"/>
        <v>3.6630029678344727</v>
      </c>
      <c r="S641">
        <f t="shared" ca="1" si="148"/>
        <v>1.1328661112274296</v>
      </c>
      <c r="T641">
        <f t="shared" ca="1" si="149"/>
        <v>92.635659020150968</v>
      </c>
    </row>
    <row r="642" spans="1:20">
      <c r="A642" s="81">
        <f t="shared" ca="1" si="141"/>
        <v>39189.5</v>
      </c>
      <c r="B642">
        <f t="shared" ca="1" si="155"/>
        <v>7.7914528846740723</v>
      </c>
      <c r="C642">
        <f t="shared" ca="1" si="155"/>
        <v>0.97680097818374634</v>
      </c>
      <c r="D642">
        <f t="shared" ca="1" si="155"/>
        <v>12.454212188720703</v>
      </c>
      <c r="E642">
        <f t="shared" ca="1" si="155"/>
        <v>-6.5934069454669952E-2</v>
      </c>
      <c r="F642">
        <f t="shared" ca="1" si="155"/>
        <v>7.5384616851806641</v>
      </c>
      <c r="G642">
        <f t="shared" ca="1" si="155"/>
        <v>0.45909646153450012</v>
      </c>
      <c r="H642">
        <f t="shared" ca="1" si="155"/>
        <v>4.3956045061349869E-2</v>
      </c>
      <c r="I642">
        <f t="shared" ca="1" si="155"/>
        <v>16</v>
      </c>
      <c r="J642">
        <f t="shared" ca="1" si="146"/>
        <v>1.0953162607434586</v>
      </c>
      <c r="N642">
        <f t="shared" ca="1" si="142"/>
        <v>-1.2697369259587816</v>
      </c>
      <c r="O642">
        <f t="shared" ca="1" si="143"/>
        <v>17.269736925958782</v>
      </c>
      <c r="P642">
        <f t="shared" ca="1" si="144"/>
        <v>22.269736925958782</v>
      </c>
      <c r="Q642">
        <f t="shared" ca="1" si="147"/>
        <v>12.269736925958782</v>
      </c>
      <c r="R642">
        <f t="shared" ca="1" si="145"/>
        <v>13.55311393737793</v>
      </c>
      <c r="S642">
        <f t="shared" ca="1" si="148"/>
        <v>1.0188853355460605</v>
      </c>
      <c r="T642">
        <f t="shared" ca="1" si="149"/>
        <v>90.425531724982235</v>
      </c>
    </row>
    <row r="643" spans="1:20">
      <c r="A643" s="81">
        <f t="shared" ref="A643:A706" ca="1" si="156">INDIRECT(ADDRESS((ROW()-ROW($A$3))/6+rowoffset,1,,,2007))+MOD(ROW()-ROW($A$3),6)*4/24</f>
        <v>39189.666666666664</v>
      </c>
      <c r="B643">
        <f t="shared" ref="B643:I658" ca="1" si="157">INDIRECT(ADDRESS((ROW()-ROW($A$3))/6+rowoffset,B$1+MOD(ROW()-ROW($A$3),6),,,2007))</f>
        <v>7.8837604522705078</v>
      </c>
      <c r="C643">
        <f t="shared" ca="1" si="157"/>
        <v>1.8559218645095825</v>
      </c>
      <c r="D643">
        <f t="shared" ca="1" si="157"/>
        <v>26.007326126098633</v>
      </c>
      <c r="E643">
        <f t="shared" ca="1" si="157"/>
        <v>-5.6166056543588638E-2</v>
      </c>
      <c r="F643">
        <f t="shared" ca="1" si="157"/>
        <v>7.6102561950683594</v>
      </c>
      <c r="G643">
        <f t="shared" ca="1" si="157"/>
        <v>0.46398046612739563</v>
      </c>
      <c r="H643">
        <f t="shared" ca="1" si="155"/>
        <v>4.6398047357797623E-2</v>
      </c>
      <c r="I643">
        <f t="shared" ca="1" si="157"/>
        <v>18</v>
      </c>
      <c r="J643">
        <f t="shared" ca="1" si="146"/>
        <v>1.4150957036616949</v>
      </c>
      <c r="N643">
        <f t="shared" ref="N643:N706" ca="1" si="158">I643-(a+(b*(J643)))</f>
        <v>-3.143641781391544</v>
      </c>
      <c r="O643">
        <f t="shared" ref="O643:O706" ca="1" si="159">a+b*LOG(D643)</f>
        <v>21.143641781391544</v>
      </c>
      <c r="P643">
        <f t="shared" ref="P643:P706" ca="1" si="160">O643+P$1</f>
        <v>26.143641781391544</v>
      </c>
      <c r="Q643">
        <f t="shared" ca="1" si="147"/>
        <v>16.143641781391544</v>
      </c>
      <c r="R643">
        <f t="shared" ref="R643:R706" ca="1" si="161">D644-D643</f>
        <v>-7.4481067657470703</v>
      </c>
      <c r="S643">
        <f t="shared" ca="1" si="148"/>
        <v>0.99999999302611586</v>
      </c>
      <c r="T643">
        <f t="shared" ca="1" si="149"/>
        <v>89.999999839420383</v>
      </c>
    </row>
    <row r="644" spans="1:20">
      <c r="A644" s="81">
        <f t="shared" ca="1" si="156"/>
        <v>39189.833333333336</v>
      </c>
      <c r="B644">
        <f t="shared" ca="1" si="157"/>
        <v>7.8153843879699707</v>
      </c>
      <c r="C644">
        <f t="shared" ca="1" si="157"/>
        <v>2.1001222133636475</v>
      </c>
      <c r="D644">
        <f t="shared" ca="1" si="157"/>
        <v>18.559219360351562</v>
      </c>
      <c r="E644">
        <f t="shared" ca="1" si="157"/>
        <v>-5.6166056543588638E-2</v>
      </c>
      <c r="F644">
        <f t="shared" ca="1" si="157"/>
        <v>7.5179486274719238</v>
      </c>
      <c r="G644">
        <f t="shared" ca="1" si="157"/>
        <v>0.5128205418586731</v>
      </c>
      <c r="H644">
        <f t="shared" ca="1" si="155"/>
        <v>4.6398047357797623E-2</v>
      </c>
      <c r="I644">
        <f t="shared" ca="1" si="157"/>
        <v>18</v>
      </c>
      <c r="J644">
        <f t="shared" ref="J644:J707" ca="1" si="162">LOG(D644)</f>
        <v>1.2685597049312445</v>
      </c>
      <c r="N644">
        <f t="shared" ca="1" si="158"/>
        <v>-1.3684603882501278</v>
      </c>
      <c r="O644">
        <f t="shared" ca="1" si="159"/>
        <v>19.368460388250128</v>
      </c>
      <c r="P644">
        <f t="shared" ca="1" si="160"/>
        <v>24.368460388250128</v>
      </c>
      <c r="Q644">
        <f t="shared" ref="Q644:Q707" ca="1" si="163">O644+Q$1</f>
        <v>14.368460388250128</v>
      </c>
      <c r="R644">
        <f t="shared" ca="1" si="161"/>
        <v>-4.7619056701660156</v>
      </c>
      <c r="S644">
        <f t="shared" ref="S644:S707" ca="1" si="164">-LOG(H644/G644)</f>
        <v>1.0434657093893067</v>
      </c>
      <c r="T644">
        <f t="shared" ref="T644:T707" ca="1" si="165">(1-10^(-S644))*100</f>
        <v>90.952381277545555</v>
      </c>
    </row>
    <row r="645" spans="1:20">
      <c r="A645" s="81">
        <f t="shared" ca="1" si="156"/>
        <v>39190</v>
      </c>
      <c r="B645">
        <f t="shared" ca="1" si="157"/>
        <v>7.6991453170776367</v>
      </c>
      <c r="C645">
        <f t="shared" ca="1" si="157"/>
        <v>2.2222223281860352</v>
      </c>
      <c r="D645">
        <f t="shared" ca="1" si="157"/>
        <v>13.797313690185547</v>
      </c>
      <c r="E645">
        <f t="shared" ca="1" si="157"/>
        <v>-5.6166056543588638E-2</v>
      </c>
      <c r="F645">
        <f t="shared" ca="1" si="157"/>
        <v>7.4290599822998047</v>
      </c>
      <c r="G645">
        <f t="shared" ca="1" si="157"/>
        <v>0.5763126015663147</v>
      </c>
      <c r="H645">
        <f t="shared" ca="1" si="155"/>
        <v>4.8840049654245377E-2</v>
      </c>
      <c r="I645">
        <f t="shared" ca="1" si="157"/>
        <v>15</v>
      </c>
      <c r="J645">
        <f t="shared" ca="1" si="162"/>
        <v>1.1397945383509529</v>
      </c>
      <c r="N645">
        <f t="shared" ca="1" si="158"/>
        <v>-2.8085602287094034</v>
      </c>
      <c r="O645">
        <f t="shared" ca="1" si="159"/>
        <v>17.808560228709403</v>
      </c>
      <c r="P645">
        <f t="shared" ca="1" si="160"/>
        <v>22.808560228709403</v>
      </c>
      <c r="Q645">
        <f t="shared" ca="1" si="163"/>
        <v>12.808560228709403</v>
      </c>
      <c r="R645">
        <f t="shared" ca="1" si="161"/>
        <v>-1.3431015014648437</v>
      </c>
      <c r="S645">
        <f t="shared" ca="1" si="164"/>
        <v>1.0718820190967175</v>
      </c>
      <c r="T645">
        <f t="shared" ca="1" si="165"/>
        <v>91.525423958888481</v>
      </c>
    </row>
    <row r="646" spans="1:20">
      <c r="A646" s="81">
        <f t="shared" ca="1" si="156"/>
        <v>39190.166666666664</v>
      </c>
      <c r="B646">
        <f t="shared" ca="1" si="157"/>
        <v>7.6683759689331055</v>
      </c>
      <c r="C646">
        <f t="shared" ca="1" si="157"/>
        <v>2.2710623741149902</v>
      </c>
      <c r="D646">
        <f t="shared" ca="1" si="157"/>
        <v>12.454212188720703</v>
      </c>
      <c r="E646">
        <f t="shared" ca="1" si="157"/>
        <v>-6.5934069454669952E-2</v>
      </c>
      <c r="F646">
        <f t="shared" ca="1" si="157"/>
        <v>7.4393162727355957</v>
      </c>
      <c r="G646">
        <f t="shared" ca="1" si="157"/>
        <v>0.58363860845565796</v>
      </c>
      <c r="H646">
        <f t="shared" ca="1" si="155"/>
        <v>4.8840049654245377E-2</v>
      </c>
      <c r="I646">
        <f t="shared" ca="1" si="157"/>
        <v>15</v>
      </c>
      <c r="J646">
        <f t="shared" ca="1" si="162"/>
        <v>1.0953162607434586</v>
      </c>
      <c r="N646">
        <f t="shared" ca="1" si="158"/>
        <v>-2.2697369259587816</v>
      </c>
      <c r="O646">
        <f t="shared" ca="1" si="159"/>
        <v>17.269736925958782</v>
      </c>
      <c r="P646">
        <f t="shared" ca="1" si="160"/>
        <v>22.269736925958782</v>
      </c>
      <c r="Q646">
        <f t="shared" ca="1" si="163"/>
        <v>12.269736925958782</v>
      </c>
      <c r="R646">
        <f t="shared" ca="1" si="161"/>
        <v>-1.3431015014648437</v>
      </c>
      <c r="S646">
        <f t="shared" ca="1" si="164"/>
        <v>1.0773679165109427</v>
      </c>
      <c r="T646">
        <f t="shared" ca="1" si="165"/>
        <v>91.631799379503192</v>
      </c>
    </row>
    <row r="647" spans="1:20">
      <c r="A647" s="81">
        <f t="shared" ca="1" si="156"/>
        <v>39190.333333333336</v>
      </c>
      <c r="B647">
        <f t="shared" ca="1" si="157"/>
        <v>7.6581196784973145</v>
      </c>
      <c r="C647">
        <f t="shared" ca="1" si="157"/>
        <v>2.2710623741149902</v>
      </c>
      <c r="D647">
        <f t="shared" ca="1" si="157"/>
        <v>11.111110687255859</v>
      </c>
      <c r="E647">
        <f t="shared" ca="1" si="157"/>
        <v>-5.6166056543588638E-2</v>
      </c>
      <c r="F647">
        <f t="shared" ca="1" si="157"/>
        <v>7.4188032150268555</v>
      </c>
      <c r="G647">
        <f t="shared" ca="1" si="157"/>
        <v>0.58852261304855347</v>
      </c>
      <c r="H647">
        <f t="shared" ca="1" si="155"/>
        <v>4.5177046209573746E-2</v>
      </c>
      <c r="I647">
        <f t="shared" ca="1" si="157"/>
        <v>15</v>
      </c>
      <c r="J647">
        <f t="shared" ca="1" si="162"/>
        <v>1.045757473993655</v>
      </c>
      <c r="N647">
        <f t="shared" ca="1" si="158"/>
        <v>-1.6693667993884205</v>
      </c>
      <c r="O647">
        <f t="shared" ca="1" si="159"/>
        <v>16.66936679938842</v>
      </c>
      <c r="P647">
        <f t="shared" ca="1" si="160"/>
        <v>21.66936679938842</v>
      </c>
      <c r="Q647">
        <f t="shared" ca="1" si="163"/>
        <v>11.66936679938842</v>
      </c>
      <c r="R647">
        <f t="shared" ca="1" si="161"/>
        <v>18.19291877746582</v>
      </c>
      <c r="S647">
        <f t="shared" ca="1" si="164"/>
        <v>1.1148453223446804</v>
      </c>
      <c r="T647">
        <f t="shared" ca="1" si="165"/>
        <v>92.32365159674049</v>
      </c>
    </row>
    <row r="648" spans="1:20">
      <c r="A648" s="81">
        <f t="shared" ca="1" si="156"/>
        <v>39190.5</v>
      </c>
      <c r="B648">
        <f t="shared" ca="1" si="157"/>
        <v>7.7880339622497559</v>
      </c>
      <c r="C648">
        <f t="shared" ca="1" si="157"/>
        <v>3.3699634075164795</v>
      </c>
      <c r="D648">
        <f t="shared" ca="1" si="157"/>
        <v>29.30402946472168</v>
      </c>
      <c r="E648">
        <f t="shared" ca="1" si="157"/>
        <v>-7.5702078640460968E-2</v>
      </c>
      <c r="F648">
        <f t="shared" ca="1" si="157"/>
        <v>7.5829057693481445</v>
      </c>
      <c r="G648">
        <f t="shared" ca="1" si="157"/>
        <v>0.67887669801712036</v>
      </c>
      <c r="H648">
        <f t="shared" ca="1" si="155"/>
        <v>4.8840049654245377E-2</v>
      </c>
      <c r="I648">
        <f t="shared" ca="1" si="157"/>
        <v>15</v>
      </c>
      <c r="J648">
        <f t="shared" ca="1" si="162"/>
        <v>1.4669273423326967</v>
      </c>
      <c r="N648">
        <f t="shared" ca="1" si="158"/>
        <v>-6.7715459233221758</v>
      </c>
      <c r="O648">
        <f t="shared" ca="1" si="159"/>
        <v>21.771545923322176</v>
      </c>
      <c r="P648">
        <f t="shared" ca="1" si="160"/>
        <v>26.771545923322176</v>
      </c>
      <c r="Q648">
        <f t="shared" ca="1" si="163"/>
        <v>16.771545923322176</v>
      </c>
      <c r="R648">
        <f t="shared" ca="1" si="161"/>
        <v>46.031747817993164</v>
      </c>
      <c r="S648">
        <f t="shared" ca="1" si="164"/>
        <v>1.143014805258735</v>
      </c>
      <c r="T648">
        <f t="shared" ca="1" si="165"/>
        <v>92.805755478587116</v>
      </c>
    </row>
    <row r="649" spans="1:20">
      <c r="A649" s="81">
        <f t="shared" ca="1" si="156"/>
        <v>39190.666666666664</v>
      </c>
      <c r="B649">
        <f t="shared" ca="1" si="157"/>
        <v>7.8598289489746094</v>
      </c>
      <c r="C649">
        <f t="shared" ca="1" si="157"/>
        <v>4.7619047164916992</v>
      </c>
      <c r="D649" s="84">
        <f t="shared" ca="1" si="157"/>
        <v>75.335777282714844</v>
      </c>
      <c r="E649">
        <f t="shared" ca="1" si="157"/>
        <v>-5.128205195069313E-2</v>
      </c>
      <c r="F649">
        <f t="shared" ca="1" si="157"/>
        <v>7.5076923370361328</v>
      </c>
      <c r="G649">
        <f t="shared" ca="1" si="157"/>
        <v>0.78876680135726929</v>
      </c>
      <c r="H649">
        <f t="shared" ca="1" si="157"/>
        <v>4.76190485060215E-2</v>
      </c>
      <c r="I649">
        <f t="shared" ca="1" si="157"/>
        <v>20</v>
      </c>
      <c r="J649">
        <f t="shared" ca="1" si="162"/>
        <v>1.8770012734965091</v>
      </c>
      <c r="N649">
        <f t="shared" ca="1" si="158"/>
        <v>-6.7393055095069414</v>
      </c>
      <c r="O649">
        <f t="shared" ca="1" si="159"/>
        <v>26.739305509506941</v>
      </c>
      <c r="P649">
        <f t="shared" ca="1" si="160"/>
        <v>31.739305509506941</v>
      </c>
      <c r="Q649">
        <f t="shared" ca="1" si="163"/>
        <v>21.739305509506941</v>
      </c>
      <c r="R649">
        <f t="shared" ca="1" si="161"/>
        <v>7.6923065185546875</v>
      </c>
      <c r="S649">
        <f t="shared" ca="1" si="164"/>
        <v>1.2191679098115302</v>
      </c>
      <c r="T649">
        <f t="shared" ca="1" si="165"/>
        <v>93.96284828112934</v>
      </c>
    </row>
    <row r="650" spans="1:20">
      <c r="A650" s="81">
        <f t="shared" ca="1" si="156"/>
        <v>39190.833333333336</v>
      </c>
      <c r="B650">
        <f t="shared" ca="1" si="157"/>
        <v>7.6170940399169922</v>
      </c>
      <c r="C650">
        <f t="shared" ca="1" si="157"/>
        <v>13.94383430480957</v>
      </c>
      <c r="D650" s="84">
        <f t="shared" ca="1" si="157"/>
        <v>83.028083801269531</v>
      </c>
      <c r="E650">
        <f t="shared" ca="1" si="157"/>
        <v>-7.5702078640460968E-2</v>
      </c>
      <c r="F650">
        <f t="shared" ca="1" si="157"/>
        <v>7.3025641441345215</v>
      </c>
      <c r="G650">
        <f t="shared" ca="1" si="157"/>
        <v>0.86691087484359741</v>
      </c>
      <c r="H650">
        <f t="shared" ca="1" si="157"/>
        <v>4.6398047357797623E-2</v>
      </c>
      <c r="I650">
        <f t="shared" ca="1" si="157"/>
        <v>22</v>
      </c>
      <c r="J650">
        <f t="shared" ca="1" si="162"/>
        <v>1.9192250149901198</v>
      </c>
      <c r="N650">
        <f t="shared" ca="1" si="158"/>
        <v>-5.2508166801248066</v>
      </c>
      <c r="O650">
        <f t="shared" ca="1" si="159"/>
        <v>27.250816680124807</v>
      </c>
      <c r="P650">
        <f t="shared" ca="1" si="160"/>
        <v>32.250816680124807</v>
      </c>
      <c r="Q650">
        <f t="shared" ca="1" si="163"/>
        <v>22.250816680124807</v>
      </c>
      <c r="R650">
        <f t="shared" ca="1" si="161"/>
        <v>-10.866912841796875</v>
      </c>
      <c r="S650">
        <f t="shared" ca="1" si="164"/>
        <v>1.2714747470928554</v>
      </c>
      <c r="T650">
        <f t="shared" ca="1" si="165"/>
        <v>94.647887262209224</v>
      </c>
    </row>
    <row r="651" spans="1:20">
      <c r="A651" s="81">
        <f t="shared" ca="1" si="156"/>
        <v>39191</v>
      </c>
      <c r="B651">
        <f t="shared" ca="1" si="157"/>
        <v>7.4940171241760254</v>
      </c>
      <c r="C651">
        <f t="shared" ca="1" si="157"/>
        <v>5.0549449920654297</v>
      </c>
      <c r="D651">
        <f t="shared" ca="1" si="157"/>
        <v>72.161170959472656</v>
      </c>
      <c r="E651">
        <f t="shared" ca="1" si="157"/>
        <v>-2.6862027123570442E-2</v>
      </c>
      <c r="F651">
        <f t="shared" ca="1" si="157"/>
        <v>7.1760683059692383</v>
      </c>
      <c r="G651">
        <f t="shared" ca="1" si="157"/>
        <v>0.90842491388320923</v>
      </c>
      <c r="H651">
        <f t="shared" ca="1" si="157"/>
        <v>4.76190485060215E-2</v>
      </c>
      <c r="I651">
        <f t="shared" ca="1" si="157"/>
        <v>24</v>
      </c>
      <c r="J651">
        <f t="shared" ca="1" si="162"/>
        <v>1.8583035718885339</v>
      </c>
      <c r="N651">
        <f t="shared" ca="1" si="158"/>
        <v>-2.5127958990593164</v>
      </c>
      <c r="O651">
        <f t="shared" ca="1" si="159"/>
        <v>26.512795899059316</v>
      </c>
      <c r="P651">
        <f t="shared" ca="1" si="160"/>
        <v>31.512795899059316</v>
      </c>
      <c r="Q651">
        <f t="shared" ca="1" si="163"/>
        <v>21.512795899059316</v>
      </c>
      <c r="R651">
        <f t="shared" ca="1" si="161"/>
        <v>-10.744808197021484</v>
      </c>
      <c r="S651">
        <f t="shared" ca="1" si="164"/>
        <v>1.2805083230394871</v>
      </c>
      <c r="T651">
        <f t="shared" ca="1" si="165"/>
        <v>94.758064449986719</v>
      </c>
    </row>
    <row r="652" spans="1:20">
      <c r="A652" s="81">
        <f t="shared" ca="1" si="156"/>
        <v>39191.166666666664</v>
      </c>
      <c r="B652">
        <f t="shared" ca="1" si="157"/>
        <v>7.4735040664672852</v>
      </c>
      <c r="C652">
        <f t="shared" ca="1" si="157"/>
        <v>12.405372619628906</v>
      </c>
      <c r="D652">
        <f t="shared" ca="1" si="157"/>
        <v>61.416362762451172</v>
      </c>
      <c r="E652">
        <f t="shared" ca="1" si="157"/>
        <v>-7.5702078640460968E-2</v>
      </c>
      <c r="F652">
        <f t="shared" ca="1" si="157"/>
        <v>6.9059829711914062</v>
      </c>
      <c r="G652">
        <f t="shared" ca="1" si="157"/>
        <v>0.74481076002120972</v>
      </c>
      <c r="H652">
        <f t="shared" ca="1" si="157"/>
        <v>4.76190485060215E-2</v>
      </c>
      <c r="I652">
        <f t="shared" ca="1" si="157"/>
        <v>24</v>
      </c>
      <c r="J652">
        <f t="shared" ca="1" si="162"/>
        <v>1.7882840928141344</v>
      </c>
      <c r="N652">
        <f t="shared" ca="1" si="158"/>
        <v>-1.6645587594676243</v>
      </c>
      <c r="O652">
        <f t="shared" ca="1" si="159"/>
        <v>25.664558759467624</v>
      </c>
      <c r="P652">
        <f t="shared" ca="1" si="160"/>
        <v>30.664558759467624</v>
      </c>
      <c r="Q652">
        <f t="shared" ca="1" si="163"/>
        <v>20.664558759467624</v>
      </c>
      <c r="R652">
        <f t="shared" ca="1" si="161"/>
        <v>-21.733821868896484</v>
      </c>
      <c r="S652">
        <f t="shared" ca="1" si="164"/>
        <v>1.1942652287640294</v>
      </c>
      <c r="T652">
        <f t="shared" ca="1" si="165"/>
        <v>93.606557388528401</v>
      </c>
    </row>
    <row r="653" spans="1:20">
      <c r="A653" s="81">
        <f t="shared" ca="1" si="156"/>
        <v>39191.333333333336</v>
      </c>
      <c r="B653">
        <f t="shared" ref="B653:I668" ca="1" si="166">INDIRECT(ADDRESS((ROW()-ROW($A$3))/6+rowoffset,B$1+MOD(ROW()-ROW($A$3),6),,,2007))</f>
        <v>7.3059830665588379</v>
      </c>
      <c r="C653">
        <f t="shared" ca="1" si="166"/>
        <v>4.3711843490600586</v>
      </c>
      <c r="D653">
        <f t="shared" ca="1" si="166"/>
        <v>39.682540893554687</v>
      </c>
      <c r="E653">
        <f t="shared" ca="1" si="166"/>
        <v>-6.1050061136484146E-2</v>
      </c>
      <c r="F653">
        <f t="shared" ca="1" si="166"/>
        <v>7.1623930931091309</v>
      </c>
      <c r="G653">
        <f t="shared" ca="1" si="166"/>
        <v>0.76434677839279175</v>
      </c>
      <c r="H653">
        <f t="shared" ca="1" si="157"/>
        <v>4.5177046209573746E-2</v>
      </c>
      <c r="I653">
        <f t="shared" ca="1" si="166"/>
        <v>24</v>
      </c>
      <c r="J653">
        <f t="shared" ca="1" si="162"/>
        <v>1.5985994724720716</v>
      </c>
      <c r="N653">
        <f t="shared" ca="1" si="158"/>
        <v>0.63333808167460504</v>
      </c>
      <c r="O653">
        <f t="shared" ca="1" si="159"/>
        <v>23.366661918325395</v>
      </c>
      <c r="P653">
        <f t="shared" ca="1" si="160"/>
        <v>28.366661918325395</v>
      </c>
      <c r="Q653">
        <f t="shared" ca="1" si="163"/>
        <v>18.366661918325395</v>
      </c>
      <c r="R653">
        <f t="shared" ca="1" si="161"/>
        <v>-9.6459102630615234</v>
      </c>
      <c r="S653">
        <f t="shared" ca="1" si="164"/>
        <v>1.2283726071983829</v>
      </c>
      <c r="T653">
        <f t="shared" ca="1" si="165"/>
        <v>94.08945684253834</v>
      </c>
    </row>
    <row r="654" spans="1:20">
      <c r="A654" s="81">
        <f t="shared" ca="1" si="156"/>
        <v>39191.5</v>
      </c>
      <c r="B654">
        <f t="shared" ca="1" si="166"/>
        <v>7.989743709564209</v>
      </c>
      <c r="C654">
        <f t="shared" ca="1" si="166"/>
        <v>5.1037850379943848</v>
      </c>
      <c r="D654">
        <f t="shared" ca="1" si="166"/>
        <v>30.036630630493164</v>
      </c>
      <c r="E654">
        <f t="shared" ca="1" si="166"/>
        <v>-4.6398047357797623E-2</v>
      </c>
      <c r="F654">
        <f t="shared" ca="1" si="166"/>
        <v>7.5589742660522461</v>
      </c>
      <c r="G654">
        <f t="shared" ca="1" si="166"/>
        <v>0.7350427508354187</v>
      </c>
      <c r="H654">
        <f t="shared" ca="1" si="157"/>
        <v>3.7851039320230484E-2</v>
      </c>
      <c r="I654">
        <f t="shared" ca="1" si="166"/>
        <v>24</v>
      </c>
      <c r="J654">
        <f t="shared" ca="1" si="162"/>
        <v>1.4776512139295257</v>
      </c>
      <c r="N654">
        <f t="shared" ca="1" si="158"/>
        <v>2.0985418538379861</v>
      </c>
      <c r="O654">
        <f t="shared" ca="1" si="159"/>
        <v>21.901458146162014</v>
      </c>
      <c r="P654">
        <f t="shared" ca="1" si="160"/>
        <v>26.901458146162014</v>
      </c>
      <c r="Q654">
        <f t="shared" ca="1" si="163"/>
        <v>16.901458146162014</v>
      </c>
      <c r="R654">
        <f t="shared" ca="1" si="161"/>
        <v>11.721612930297852</v>
      </c>
      <c r="S654">
        <f t="shared" ca="1" si="164"/>
        <v>1.2882347898973476</v>
      </c>
      <c r="T654">
        <f t="shared" ca="1" si="165"/>
        <v>94.850498249630974</v>
      </c>
    </row>
    <row r="655" spans="1:20">
      <c r="A655" s="81">
        <f t="shared" ca="1" si="156"/>
        <v>39191.666666666664</v>
      </c>
      <c r="B655">
        <f t="shared" ca="1" si="166"/>
        <v>8.0888891220092773</v>
      </c>
      <c r="C655">
        <f t="shared" ca="1" si="166"/>
        <v>10.891330718994141</v>
      </c>
      <c r="D655">
        <f t="shared" ca="1" si="166"/>
        <v>41.758243560791016</v>
      </c>
      <c r="E655">
        <f t="shared" ca="1" si="166"/>
        <v>-3.6630038172006607E-2</v>
      </c>
      <c r="F655">
        <f t="shared" ca="1" si="166"/>
        <v>7.5384616851806641</v>
      </c>
      <c r="G655">
        <f t="shared" ca="1" si="166"/>
        <v>0.64713066816329956</v>
      </c>
      <c r="H655">
        <f t="shared" ca="1" si="157"/>
        <v>4.2735043913125992E-2</v>
      </c>
      <c r="I655">
        <f t="shared" ca="1" si="166"/>
        <v>24</v>
      </c>
      <c r="J655">
        <f t="shared" ca="1" si="162"/>
        <v>1.620742223042607</v>
      </c>
      <c r="N655">
        <f t="shared" ca="1" si="158"/>
        <v>0.365094106498983</v>
      </c>
      <c r="O655">
        <f t="shared" ca="1" si="159"/>
        <v>23.634905893501017</v>
      </c>
      <c r="P655">
        <f t="shared" ca="1" si="160"/>
        <v>28.634905893501017</v>
      </c>
      <c r="Q655">
        <f t="shared" ca="1" si="163"/>
        <v>18.634905893501017</v>
      </c>
      <c r="R655">
        <f t="shared" ca="1" si="161"/>
        <v>5.8608055114746094</v>
      </c>
      <c r="S655">
        <f t="shared" ca="1" si="164"/>
        <v>1.180207827393432</v>
      </c>
      <c r="T655">
        <f t="shared" ca="1" si="165"/>
        <v>93.396226447679027</v>
      </c>
    </row>
    <row r="656" spans="1:20">
      <c r="A656" s="81">
        <f t="shared" ca="1" si="156"/>
        <v>39191.833333333336</v>
      </c>
      <c r="B656">
        <f t="shared" ca="1" si="166"/>
        <v>7.9623932838439941</v>
      </c>
      <c r="C656">
        <f t="shared" ca="1" si="166"/>
        <v>7.5946273803710937</v>
      </c>
      <c r="D656">
        <f t="shared" ca="1" si="166"/>
        <v>47.619049072265625</v>
      </c>
      <c r="E656">
        <f t="shared" ca="1" si="166"/>
        <v>-4.6398047357797623E-2</v>
      </c>
      <c r="F656">
        <f t="shared" ca="1" si="166"/>
        <v>7.5145297050476074</v>
      </c>
      <c r="G656">
        <f t="shared" ca="1" si="166"/>
        <v>0.71306473016738892</v>
      </c>
      <c r="H656">
        <f t="shared" ca="1" si="157"/>
        <v>4.1514042764902115E-2</v>
      </c>
      <c r="I656">
        <f t="shared" ca="1" si="166"/>
        <v>24</v>
      </c>
      <c r="J656">
        <f t="shared" ca="1" si="162"/>
        <v>1.6777807185196962</v>
      </c>
      <c r="N656">
        <f t="shared" ca="1" si="158"/>
        <v>-0.32588747305106125</v>
      </c>
      <c r="O656">
        <f t="shared" ca="1" si="159"/>
        <v>24.325887473051061</v>
      </c>
      <c r="P656">
        <f t="shared" ca="1" si="160"/>
        <v>29.325887473051061</v>
      </c>
      <c r="Q656">
        <f t="shared" ca="1" si="163"/>
        <v>19.325887473051061</v>
      </c>
      <c r="R656">
        <f t="shared" ca="1" si="161"/>
        <v>88.888885498046875</v>
      </c>
      <c r="S656">
        <f t="shared" ca="1" si="164"/>
        <v>1.2349339274008495</v>
      </c>
      <c r="T656">
        <f t="shared" ca="1" si="165"/>
        <v>94.1780821559977</v>
      </c>
    </row>
    <row r="657" spans="1:20">
      <c r="A657" s="81">
        <f t="shared" ca="1" si="156"/>
        <v>39192</v>
      </c>
      <c r="B657">
        <f t="shared" ca="1" si="166"/>
        <v>7.8632478713989258</v>
      </c>
      <c r="C657">
        <f t="shared" ca="1" si="166"/>
        <v>7.4969472885131836</v>
      </c>
      <c r="D657">
        <f t="shared" ca="1" si="166"/>
        <v>136.5079345703125</v>
      </c>
      <c r="E657">
        <f t="shared" ca="1" si="166"/>
        <v>-4.6398047357797623E-2</v>
      </c>
      <c r="F657">
        <f t="shared" ca="1" si="166"/>
        <v>7.4769229888916016</v>
      </c>
      <c r="G657">
        <f t="shared" ca="1" si="166"/>
        <v>0.66910868883132935</v>
      </c>
      <c r="H657">
        <f t="shared" ca="1" si="157"/>
        <v>4.1514042764902115E-2</v>
      </c>
      <c r="I657">
        <f t="shared" ca="1" si="166"/>
        <v>24</v>
      </c>
      <c r="J657">
        <f t="shared" ca="1" si="162"/>
        <v>2.1351578956255137</v>
      </c>
      <c r="N657">
        <f t="shared" ca="1" si="158"/>
        <v>-5.8666928825075821</v>
      </c>
      <c r="O657">
        <f t="shared" ca="1" si="159"/>
        <v>29.866692882507582</v>
      </c>
      <c r="P657">
        <f t="shared" ca="1" si="160"/>
        <v>34.866692882507579</v>
      </c>
      <c r="Q657">
        <f t="shared" ca="1" si="163"/>
        <v>24.866692882507582</v>
      </c>
      <c r="R657">
        <f t="shared" ca="1" si="161"/>
        <v>-33.211235046386719</v>
      </c>
      <c r="S657">
        <f t="shared" ca="1" si="164"/>
        <v>1.2073016411576492</v>
      </c>
      <c r="T657">
        <f t="shared" ca="1" si="165"/>
        <v>93.79562043389231</v>
      </c>
    </row>
    <row r="658" spans="1:20">
      <c r="A658" s="81">
        <f t="shared" ca="1" si="156"/>
        <v>39192.166666666664</v>
      </c>
      <c r="B658">
        <f t="shared" ca="1" si="166"/>
        <v>7.8598289489746094</v>
      </c>
      <c r="C658">
        <f t="shared" ca="1" si="166"/>
        <v>6.471306324005127</v>
      </c>
      <c r="D658">
        <f t="shared" ca="1" si="166"/>
        <v>103.29669952392578</v>
      </c>
      <c r="E658">
        <f t="shared" ca="1" si="166"/>
        <v>-6.5934069454669952E-2</v>
      </c>
      <c r="F658">
        <f t="shared" ca="1" si="166"/>
        <v>7.4632477760314941</v>
      </c>
      <c r="G658">
        <f t="shared" ca="1" si="166"/>
        <v>0.90354090929031372</v>
      </c>
      <c r="H658">
        <f t="shared" ca="1" si="157"/>
        <v>4.3956045061349869E-2</v>
      </c>
      <c r="I658">
        <f t="shared" ca="1" si="166"/>
        <v>24</v>
      </c>
      <c r="J658">
        <f t="shared" ca="1" si="162"/>
        <v>2.0140864454165648</v>
      </c>
      <c r="N658">
        <f t="shared" ca="1" si="158"/>
        <v>-4.3999967292509261</v>
      </c>
      <c r="O658">
        <f t="shared" ca="1" si="159"/>
        <v>28.399996729250926</v>
      </c>
      <c r="P658">
        <f t="shared" ca="1" si="160"/>
        <v>33.39999672925093</v>
      </c>
      <c r="Q658">
        <f t="shared" ca="1" si="163"/>
        <v>23.399996729250926</v>
      </c>
      <c r="R658">
        <f t="shared" ca="1" si="161"/>
        <v>-36.385833740234375</v>
      </c>
      <c r="S658">
        <f t="shared" ca="1" si="164"/>
        <v>1.3129292108065482</v>
      </c>
      <c r="T658">
        <f t="shared" ca="1" si="165"/>
        <v>95.135135043760755</v>
      </c>
    </row>
    <row r="659" spans="1:20">
      <c r="A659" s="81">
        <f t="shared" ca="1" si="156"/>
        <v>39192.333333333336</v>
      </c>
      <c r="B659">
        <f t="shared" ca="1" si="166"/>
        <v>7.7982907295227051</v>
      </c>
      <c r="C659">
        <f t="shared" ca="1" si="166"/>
        <v>8.4981689453125</v>
      </c>
      <c r="D659">
        <f t="shared" ca="1" si="166"/>
        <v>66.910865783691406</v>
      </c>
      <c r="E659">
        <f t="shared" ca="1" si="166"/>
        <v>-2.6862027123570442E-2</v>
      </c>
      <c r="F659">
        <f t="shared" ca="1" si="166"/>
        <v>7.4564104080200195</v>
      </c>
      <c r="G659">
        <f t="shared" ca="1" si="166"/>
        <v>0.79365080595016479</v>
      </c>
      <c r="H659">
        <f t="shared" ca="1" si="166"/>
        <v>4.2735043913125992E-2</v>
      </c>
      <c r="I659">
        <f t="shared" ca="1" si="166"/>
        <v>24</v>
      </c>
      <c r="J659">
        <f t="shared" ca="1" si="162"/>
        <v>1.8254966494078579</v>
      </c>
      <c r="N659">
        <f t="shared" ca="1" si="158"/>
        <v>-2.1153629210983382</v>
      </c>
      <c r="O659">
        <f t="shared" ca="1" si="159"/>
        <v>26.115362921098338</v>
      </c>
      <c r="P659">
        <f t="shared" ca="1" si="160"/>
        <v>31.115362921098338</v>
      </c>
      <c r="Q659">
        <f t="shared" ca="1" si="163"/>
        <v>21.115362921098338</v>
      </c>
      <c r="R659">
        <f t="shared" ca="1" si="161"/>
        <v>-34.920633316040039</v>
      </c>
      <c r="S659">
        <f t="shared" ca="1" si="164"/>
        <v>1.2688453070506716</v>
      </c>
      <c r="T659">
        <f t="shared" ca="1" si="165"/>
        <v>94.615384550392633</v>
      </c>
    </row>
    <row r="660" spans="1:20">
      <c r="A660" s="81">
        <f t="shared" ca="1" si="156"/>
        <v>39192.5</v>
      </c>
      <c r="B660">
        <f t="shared" ca="1" si="166"/>
        <v>7.8837604522705078</v>
      </c>
      <c r="C660">
        <f t="shared" ca="1" si="166"/>
        <v>5.6898655891418457</v>
      </c>
      <c r="D660">
        <f t="shared" ca="1" si="166"/>
        <v>31.990232467651367</v>
      </c>
      <c r="E660">
        <f t="shared" ca="1" si="166"/>
        <v>-3.6630038172006607E-2</v>
      </c>
      <c r="F660">
        <f t="shared" ca="1" si="166"/>
        <v>7.4871792793273926</v>
      </c>
      <c r="G660">
        <f t="shared" ca="1" si="166"/>
        <v>0.73748475313186646</v>
      </c>
      <c r="H660">
        <f t="shared" ca="1" si="166"/>
        <v>4.1514042764902115E-2</v>
      </c>
      <c r="I660">
        <f t="shared" ca="1" si="166"/>
        <v>21</v>
      </c>
      <c r="J660">
        <f t="shared" ca="1" si="162"/>
        <v>1.5050173960406992</v>
      </c>
      <c r="N660">
        <f t="shared" ca="1" si="158"/>
        <v>-1.232980350302693</v>
      </c>
      <c r="O660">
        <f t="shared" ca="1" si="159"/>
        <v>22.232980350302693</v>
      </c>
      <c r="P660">
        <f t="shared" ca="1" si="160"/>
        <v>27.232980350302693</v>
      </c>
      <c r="Q660">
        <f t="shared" ca="1" si="163"/>
        <v>17.232980350302693</v>
      </c>
      <c r="R660">
        <f t="shared" ca="1" si="161"/>
        <v>-11.721612930297852</v>
      </c>
      <c r="S660">
        <f t="shared" ca="1" si="164"/>
        <v>1.2495580177075154</v>
      </c>
      <c r="T660">
        <f t="shared" ca="1" si="165"/>
        <v>94.370860876973396</v>
      </c>
    </row>
    <row r="661" spans="1:20">
      <c r="A661" s="81">
        <f t="shared" ca="1" si="156"/>
        <v>39192.666666666664</v>
      </c>
      <c r="B661">
        <f t="shared" ca="1" si="166"/>
        <v>7.9794869422912598</v>
      </c>
      <c r="C661">
        <f t="shared" ca="1" si="166"/>
        <v>7.8144078254699707</v>
      </c>
      <c r="D661">
        <f t="shared" ca="1" si="166"/>
        <v>20.268619537353516</v>
      </c>
      <c r="E661">
        <f t="shared" ca="1" si="166"/>
        <v>-7.5702078640460968E-2</v>
      </c>
      <c r="F661">
        <f t="shared" ca="1" si="166"/>
        <v>7.634188175201416</v>
      </c>
      <c r="G661">
        <f t="shared" ca="1" si="166"/>
        <v>0.65445667505264282</v>
      </c>
      <c r="H661">
        <f t="shared" ca="1" si="166"/>
        <v>4.2735043913125992E-2</v>
      </c>
      <c r="I661">
        <f t="shared" ca="1" si="166"/>
        <v>18</v>
      </c>
      <c r="J661">
        <f t="shared" ca="1" si="162"/>
        <v>1.3068241706108286</v>
      </c>
      <c r="N661">
        <f t="shared" ca="1" si="158"/>
        <v>-1.8320076945870838</v>
      </c>
      <c r="O661">
        <f t="shared" ca="1" si="159"/>
        <v>19.832007694587084</v>
      </c>
      <c r="P661">
        <f t="shared" ca="1" si="160"/>
        <v>24.832007694587084</v>
      </c>
      <c r="Q661">
        <f t="shared" ca="1" si="163"/>
        <v>14.832007694587084</v>
      </c>
      <c r="R661">
        <f t="shared" ca="1" si="161"/>
        <v>-1.8315010070800781</v>
      </c>
      <c r="S661">
        <f t="shared" ca="1" si="164"/>
        <v>1.185096747037639</v>
      </c>
      <c r="T661">
        <f t="shared" ca="1" si="165"/>
        <v>93.470149279218745</v>
      </c>
    </row>
    <row r="662" spans="1:20">
      <c r="A662" s="81">
        <f t="shared" ca="1" si="156"/>
        <v>39192.833333333336</v>
      </c>
      <c r="B662">
        <f t="shared" ca="1" si="166"/>
        <v>7.9726495742797852</v>
      </c>
      <c r="C662">
        <f t="shared" ca="1" si="166"/>
        <v>8.5714282989501953</v>
      </c>
      <c r="D662">
        <f t="shared" ca="1" si="166"/>
        <v>18.437118530273438</v>
      </c>
      <c r="E662">
        <f t="shared" ca="1" si="166"/>
        <v>-5.6166056543588638E-2</v>
      </c>
      <c r="F662">
        <f t="shared" ca="1" si="166"/>
        <v>7.6239314079284668</v>
      </c>
      <c r="G662">
        <f t="shared" ca="1" si="166"/>
        <v>0.69352871179580688</v>
      </c>
      <c r="H662">
        <f t="shared" ca="1" si="166"/>
        <v>4.1514042764902115E-2</v>
      </c>
      <c r="I662">
        <f t="shared" ca="1" si="166"/>
        <v>18</v>
      </c>
      <c r="J662">
        <f t="shared" ca="1" si="162"/>
        <v>1.2656930477270583</v>
      </c>
      <c r="N662">
        <f t="shared" ca="1" si="158"/>
        <v>-1.3337328361572993</v>
      </c>
      <c r="O662">
        <f t="shared" ca="1" si="159"/>
        <v>19.333732836157299</v>
      </c>
      <c r="P662">
        <f t="shared" ca="1" si="160"/>
        <v>24.333732836157299</v>
      </c>
      <c r="Q662">
        <f t="shared" ca="1" si="163"/>
        <v>14.333732836157299</v>
      </c>
      <c r="R662">
        <f t="shared" ca="1" si="161"/>
        <v>3.0525035858154297</v>
      </c>
      <c r="S662">
        <f t="shared" ca="1" si="164"/>
        <v>1.222869417022072</v>
      </c>
      <c r="T662">
        <f t="shared" ca="1" si="165"/>
        <v>94.014084484345773</v>
      </c>
    </row>
    <row r="663" spans="1:20">
      <c r="A663" s="81">
        <f t="shared" ca="1" si="156"/>
        <v>39193</v>
      </c>
      <c r="B663">
        <f t="shared" ref="B663:I678" ca="1" si="167">INDIRECT(ADDRESS((ROW()-ROW($A$3))/6+rowoffset,B$1+MOD(ROW()-ROW($A$3),6),,,2007))</f>
        <v>7.7333331108093262</v>
      </c>
      <c r="C663">
        <f t="shared" ca="1" si="167"/>
        <v>8.7179489135742187</v>
      </c>
      <c r="D663">
        <f t="shared" ca="1" si="167"/>
        <v>21.489622116088867</v>
      </c>
      <c r="E663">
        <f t="shared" ca="1" si="167"/>
        <v>-5.128205195069313E-2</v>
      </c>
      <c r="F663">
        <f t="shared" ca="1" si="167"/>
        <v>7.5555553436279297</v>
      </c>
      <c r="G663">
        <f t="shared" ca="1" si="167"/>
        <v>0.58852261304855347</v>
      </c>
      <c r="H663">
        <f t="shared" ca="1" si="166"/>
        <v>4.3956045061349869E-2</v>
      </c>
      <c r="I663">
        <f t="shared" ca="1" si="167"/>
        <v>18</v>
      </c>
      <c r="J663">
        <f t="shared" ca="1" si="162"/>
        <v>1.332228778714323</v>
      </c>
      <c r="N663">
        <f t="shared" ca="1" si="158"/>
        <v>-2.1397667981253825</v>
      </c>
      <c r="O663">
        <f t="shared" ca="1" si="159"/>
        <v>20.139766798125383</v>
      </c>
      <c r="P663">
        <f t="shared" ca="1" si="160"/>
        <v>25.139766798125383</v>
      </c>
      <c r="Q663">
        <f t="shared" ca="1" si="163"/>
        <v>15.139766798125383</v>
      </c>
      <c r="R663">
        <f t="shared" ca="1" si="161"/>
        <v>0.61050033569335938</v>
      </c>
      <c r="S663">
        <f t="shared" ca="1" si="164"/>
        <v>1.1267445446496149</v>
      </c>
      <c r="T663">
        <f t="shared" ca="1" si="165"/>
        <v>92.531120455396419</v>
      </c>
    </row>
    <row r="664" spans="1:20">
      <c r="A664" s="81">
        <f t="shared" ca="1" si="156"/>
        <v>39193.166666666664</v>
      </c>
      <c r="B664">
        <f t="shared" ca="1" si="167"/>
        <v>7.5384616851806641</v>
      </c>
      <c r="C664">
        <f t="shared" ca="1" si="167"/>
        <v>8.3516483306884766</v>
      </c>
      <c r="D664">
        <f t="shared" ca="1" si="167"/>
        <v>22.100122451782227</v>
      </c>
      <c r="E664">
        <f t="shared" ca="1" si="167"/>
        <v>-4.6398047357797623E-2</v>
      </c>
      <c r="F664">
        <f t="shared" ca="1" si="167"/>
        <v>7.5521368980407715</v>
      </c>
      <c r="G664">
        <f t="shared" ca="1" si="167"/>
        <v>0.6080586314201355</v>
      </c>
      <c r="H664">
        <f t="shared" ca="1" si="166"/>
        <v>4.2735043913125992E-2</v>
      </c>
      <c r="I664">
        <f t="shared" ca="1" si="167"/>
        <v>18</v>
      </c>
      <c r="J664">
        <f t="shared" ca="1" si="162"/>
        <v>1.3443946800193185</v>
      </c>
      <c r="N664">
        <f t="shared" ca="1" si="158"/>
        <v>-2.2871482048413512</v>
      </c>
      <c r="O664">
        <f t="shared" ca="1" si="159"/>
        <v>20.287148204841351</v>
      </c>
      <c r="P664">
        <f t="shared" ca="1" si="160"/>
        <v>25.287148204841351</v>
      </c>
      <c r="Q664">
        <f t="shared" ca="1" si="163"/>
        <v>15.287148204841351</v>
      </c>
      <c r="R664">
        <f t="shared" ca="1" si="161"/>
        <v>-3.9072036743164063</v>
      </c>
      <c r="S664">
        <f t="shared" ca="1" si="164"/>
        <v>1.1531613031227153</v>
      </c>
      <c r="T664">
        <f t="shared" ca="1" si="165"/>
        <v>92.971887626474896</v>
      </c>
    </row>
    <row r="665" spans="1:20">
      <c r="A665" s="81">
        <f t="shared" ca="1" si="156"/>
        <v>39193.333333333336</v>
      </c>
      <c r="B665">
        <f t="shared" ca="1" si="167"/>
        <v>7.5726494789123535</v>
      </c>
      <c r="C665">
        <f t="shared" ca="1" si="167"/>
        <v>7.4969472885131836</v>
      </c>
      <c r="D665">
        <f t="shared" ca="1" si="167"/>
        <v>18.19291877746582</v>
      </c>
      <c r="E665">
        <f t="shared" ca="1" si="167"/>
        <v>-6.1050061136484146E-2</v>
      </c>
      <c r="F665">
        <f t="shared" ca="1" si="167"/>
        <v>7.6102561950683594</v>
      </c>
      <c r="G665">
        <f t="shared" ca="1" si="167"/>
        <v>0.58119660615921021</v>
      </c>
      <c r="H665">
        <f t="shared" ca="1" si="166"/>
        <v>4.1514042764902115E-2</v>
      </c>
      <c r="I665">
        <f t="shared" ca="1" si="167"/>
        <v>15</v>
      </c>
      <c r="J665">
        <f t="shared" ca="1" si="162"/>
        <v>1.2599023806059559</v>
      </c>
      <c r="N665">
        <f t="shared" ca="1" si="158"/>
        <v>-4.2635829438692916</v>
      </c>
      <c r="O665">
        <f t="shared" ca="1" si="159"/>
        <v>19.263582943869292</v>
      </c>
      <c r="P665">
        <f t="shared" ca="1" si="160"/>
        <v>24.263582943869292</v>
      </c>
      <c r="Q665">
        <f t="shared" ca="1" si="163"/>
        <v>14.263582943869292</v>
      </c>
      <c r="R665">
        <f t="shared" ca="1" si="161"/>
        <v>-5.9829063415527344</v>
      </c>
      <c r="S665">
        <f t="shared" ca="1" si="164"/>
        <v>1.1461280412456245</v>
      </c>
      <c r="T665">
        <f t="shared" ca="1" si="165"/>
        <v>92.857142948709864</v>
      </c>
    </row>
    <row r="666" spans="1:20">
      <c r="A666" s="81">
        <f t="shared" ca="1" si="156"/>
        <v>39193.5</v>
      </c>
      <c r="B666">
        <f t="shared" ca="1" si="167"/>
        <v>7.6034188270568848</v>
      </c>
      <c r="C666">
        <f t="shared" ca="1" si="167"/>
        <v>8.1318683624267578</v>
      </c>
      <c r="D666">
        <f t="shared" ca="1" si="167"/>
        <v>12.210012435913086</v>
      </c>
      <c r="E666">
        <f t="shared" ca="1" si="167"/>
        <v>-4.6398047357797623E-2</v>
      </c>
      <c r="F666">
        <f t="shared" ca="1" si="167"/>
        <v>7.7128205299377441</v>
      </c>
      <c r="G666">
        <f t="shared" ca="1" si="167"/>
        <v>0.55189257860183716</v>
      </c>
      <c r="H666">
        <f t="shared" ca="1" si="166"/>
        <v>4.2735043913125992E-2</v>
      </c>
      <c r="I666">
        <f t="shared" ca="1" si="167"/>
        <v>15</v>
      </c>
      <c r="J666">
        <f t="shared" ca="1" si="162"/>
        <v>1.086716106274586</v>
      </c>
      <c r="N666">
        <f t="shared" ca="1" si="158"/>
        <v>-2.1655520545036282</v>
      </c>
      <c r="O666">
        <f t="shared" ca="1" si="159"/>
        <v>17.165552054503628</v>
      </c>
      <c r="P666">
        <f t="shared" ca="1" si="160"/>
        <v>22.165552054503628</v>
      </c>
      <c r="Q666">
        <f t="shared" ca="1" si="163"/>
        <v>12.165552054503628</v>
      </c>
      <c r="R666">
        <f t="shared" ca="1" si="161"/>
        <v>-0.48840045928955078</v>
      </c>
      <c r="S666">
        <f t="shared" ca="1" si="164"/>
        <v>1.1110703995068776</v>
      </c>
      <c r="T666">
        <f t="shared" ca="1" si="165"/>
        <v>92.256637329425445</v>
      </c>
    </row>
    <row r="667" spans="1:20">
      <c r="A667" s="81">
        <f t="shared" ca="1" si="156"/>
        <v>39193.666666666664</v>
      </c>
      <c r="B667">
        <f t="shared" ca="1" si="167"/>
        <v>7.5692305564880371</v>
      </c>
      <c r="C667">
        <f t="shared" ca="1" si="167"/>
        <v>9.8901100158691406</v>
      </c>
      <c r="D667">
        <f t="shared" ca="1" si="167"/>
        <v>11.721611976623535</v>
      </c>
      <c r="E667">
        <f t="shared" ca="1" si="167"/>
        <v>-5.6166056543588638E-2</v>
      </c>
      <c r="F667">
        <f t="shared" ca="1" si="167"/>
        <v>7.8735041618347168</v>
      </c>
      <c r="G667">
        <f t="shared" ca="1" si="167"/>
        <v>0.65445667505264282</v>
      </c>
      <c r="H667">
        <f t="shared" ca="1" si="166"/>
        <v>4.5177046209573746E-2</v>
      </c>
      <c r="I667">
        <f t="shared" ca="1" si="167"/>
        <v>15</v>
      </c>
      <c r="J667">
        <f t="shared" ca="1" si="162"/>
        <v>1.0689873407275283</v>
      </c>
      <c r="N667">
        <f t="shared" ca="1" si="158"/>
        <v>-1.9507804284515515</v>
      </c>
      <c r="O667">
        <f t="shared" ca="1" si="159"/>
        <v>16.950780428451552</v>
      </c>
      <c r="P667">
        <f t="shared" ca="1" si="160"/>
        <v>21.950780428451552</v>
      </c>
      <c r="Q667">
        <f t="shared" ca="1" si="163"/>
        <v>11.950780428451552</v>
      </c>
      <c r="R667">
        <f t="shared" ca="1" si="161"/>
        <v>-0.73260116577148438</v>
      </c>
      <c r="S667">
        <f t="shared" ca="1" si="164"/>
        <v>1.1609630693673101</v>
      </c>
      <c r="T667">
        <f t="shared" ca="1" si="165"/>
        <v>93.097014984843753</v>
      </c>
    </row>
    <row r="668" spans="1:20">
      <c r="A668" s="81">
        <f t="shared" ca="1" si="156"/>
        <v>39193.833333333336</v>
      </c>
      <c r="B668">
        <f t="shared" ca="1" si="167"/>
        <v>7.4735040664672852</v>
      </c>
      <c r="C668">
        <f t="shared" ca="1" si="167"/>
        <v>10.256410598754883</v>
      </c>
      <c r="D668">
        <f t="shared" ca="1" si="167"/>
        <v>10.989010810852051</v>
      </c>
      <c r="E668">
        <f t="shared" ca="1" si="167"/>
        <v>-6.1050061136484146E-2</v>
      </c>
      <c r="F668">
        <f t="shared" ca="1" si="167"/>
        <v>7.8222222328186035</v>
      </c>
      <c r="G668">
        <f t="shared" ca="1" si="167"/>
        <v>0.61050063371658325</v>
      </c>
      <c r="H668">
        <f t="shared" ca="1" si="166"/>
        <v>4.6398047357797623E-2</v>
      </c>
      <c r="I668">
        <f t="shared" ca="1" si="167"/>
        <v>15</v>
      </c>
      <c r="J668">
        <f t="shared" ca="1" si="162"/>
        <v>1.040958600637923</v>
      </c>
      <c r="N668">
        <f t="shared" ca="1" si="158"/>
        <v>-1.6112317966386343</v>
      </c>
      <c r="O668">
        <f t="shared" ca="1" si="159"/>
        <v>16.611231796638634</v>
      </c>
      <c r="P668">
        <f t="shared" ca="1" si="160"/>
        <v>21.611231796638634</v>
      </c>
      <c r="Q668">
        <f t="shared" ca="1" si="163"/>
        <v>11.611231796638634</v>
      </c>
      <c r="R668">
        <f t="shared" ca="1" si="161"/>
        <v>0.73260116577148438</v>
      </c>
      <c r="S668">
        <f t="shared" ca="1" si="164"/>
        <v>1.1191864152510034</v>
      </c>
      <c r="T668">
        <f t="shared" ca="1" si="165"/>
        <v>92.40000013180375</v>
      </c>
    </row>
    <row r="669" spans="1:20">
      <c r="A669" s="81">
        <f t="shared" ca="1" si="156"/>
        <v>39194</v>
      </c>
      <c r="B669">
        <f t="shared" ca="1" si="167"/>
        <v>7.6273503303527832</v>
      </c>
      <c r="C669">
        <f t="shared" ca="1" si="167"/>
        <v>10.134309768676758</v>
      </c>
      <c r="D669">
        <f t="shared" ca="1" si="167"/>
        <v>11.721611976623535</v>
      </c>
      <c r="E669">
        <f t="shared" ca="1" si="167"/>
        <v>-5.6166056543588638E-2</v>
      </c>
      <c r="F669">
        <f t="shared" ca="1" si="167"/>
        <v>7.644444465637207</v>
      </c>
      <c r="G669">
        <f t="shared" ca="1" si="167"/>
        <v>0.53235656023025513</v>
      </c>
      <c r="H669">
        <f t="shared" ca="1" si="167"/>
        <v>4.8840049654245377E-2</v>
      </c>
      <c r="I669">
        <f t="shared" ca="1" si="167"/>
        <v>15</v>
      </c>
      <c r="J669">
        <f t="shared" ca="1" si="162"/>
        <v>1.0689873407275283</v>
      </c>
      <c r="N669">
        <f t="shared" ca="1" si="158"/>
        <v>-1.9507804284515515</v>
      </c>
      <c r="O669">
        <f t="shared" ca="1" si="159"/>
        <v>16.950780428451552</v>
      </c>
      <c r="P669">
        <f t="shared" ca="1" si="160"/>
        <v>21.950780428451552</v>
      </c>
      <c r="Q669">
        <f t="shared" ca="1" si="163"/>
        <v>11.950780428451552</v>
      </c>
      <c r="R669">
        <f t="shared" ca="1" si="161"/>
        <v>0</v>
      </c>
      <c r="S669">
        <f t="shared" ca="1" si="164"/>
        <v>1.0374265134399208</v>
      </c>
      <c r="T669">
        <f t="shared" ca="1" si="165"/>
        <v>90.825688400811472</v>
      </c>
    </row>
    <row r="670" spans="1:20">
      <c r="A670" s="81">
        <f t="shared" ca="1" si="156"/>
        <v>39194.166666666664</v>
      </c>
      <c r="B670">
        <f t="shared" ca="1" si="167"/>
        <v>7.4358973503112793</v>
      </c>
      <c r="C670">
        <f t="shared" ca="1" si="167"/>
        <v>9.768010139465332</v>
      </c>
      <c r="D670">
        <f t="shared" ca="1" si="167"/>
        <v>11.721611976623535</v>
      </c>
      <c r="E670">
        <f t="shared" ca="1" si="167"/>
        <v>-5.128205195069313E-2</v>
      </c>
      <c r="F670">
        <f t="shared" ca="1" si="167"/>
        <v>7.6307692527770996</v>
      </c>
      <c r="G670">
        <f t="shared" ca="1" si="167"/>
        <v>0.4444444477558136</v>
      </c>
      <c r="H670">
        <f t="shared" ca="1" si="167"/>
        <v>4.6398047357797623E-2</v>
      </c>
      <c r="I670">
        <f t="shared" ca="1" si="167"/>
        <v>15</v>
      </c>
      <c r="J670">
        <f t="shared" ca="1" si="162"/>
        <v>1.0689873407275283</v>
      </c>
      <c r="N670">
        <f t="shared" ca="1" si="158"/>
        <v>-1.9507804284515515</v>
      </c>
      <c r="O670">
        <f t="shared" ca="1" si="159"/>
        <v>16.950780428451552</v>
      </c>
      <c r="P670">
        <f t="shared" ca="1" si="160"/>
        <v>21.950780428451552</v>
      </c>
      <c r="Q670">
        <f t="shared" ca="1" si="163"/>
        <v>11.950780428451552</v>
      </c>
      <c r="R670">
        <f t="shared" ca="1" si="161"/>
        <v>-1.4652013778686523</v>
      </c>
      <c r="S670">
        <f t="shared" ca="1" si="164"/>
        <v>0.98131778128453917</v>
      </c>
      <c r="T670">
        <f t="shared" ca="1" si="165"/>
        <v>89.560439422276332</v>
      </c>
    </row>
    <row r="671" spans="1:20">
      <c r="A671" s="81">
        <f t="shared" ca="1" si="156"/>
        <v>39194.333333333336</v>
      </c>
      <c r="B671">
        <f t="shared" ca="1" si="167"/>
        <v>7.5726494789123535</v>
      </c>
      <c r="C671">
        <f t="shared" ca="1" si="167"/>
        <v>9.0354089736938477</v>
      </c>
      <c r="D671">
        <f t="shared" ca="1" si="167"/>
        <v>10.256410598754883</v>
      </c>
      <c r="E671">
        <f t="shared" ca="1" si="167"/>
        <v>-3.6630038172006607E-2</v>
      </c>
      <c r="F671">
        <f t="shared" ca="1" si="167"/>
        <v>7.6478633880615234</v>
      </c>
      <c r="G671">
        <f t="shared" ca="1" si="167"/>
        <v>0.42979243397712708</v>
      </c>
      <c r="H671">
        <f t="shared" ca="1" si="167"/>
        <v>4.3956045061349869E-2</v>
      </c>
      <c r="I671">
        <f t="shared" ca="1" si="167"/>
        <v>15</v>
      </c>
      <c r="J671">
        <f t="shared" ca="1" si="162"/>
        <v>1.0109953987976052</v>
      </c>
      <c r="N671">
        <f t="shared" ca="1" si="158"/>
        <v>-1.2482485103015009</v>
      </c>
      <c r="O671">
        <f t="shared" ca="1" si="159"/>
        <v>16.248248510301501</v>
      </c>
      <c r="P671">
        <f t="shared" ca="1" si="160"/>
        <v>21.248248510301501</v>
      </c>
      <c r="Q671">
        <f t="shared" ca="1" si="163"/>
        <v>11.248248510301501</v>
      </c>
      <c r="R671">
        <f t="shared" ca="1" si="161"/>
        <v>-3.5409040451049805</v>
      </c>
      <c r="S671">
        <f t="shared" ca="1" si="164"/>
        <v>0.99024015601873272</v>
      </c>
      <c r="T671">
        <f t="shared" ca="1" si="165"/>
        <v>89.772727115133648</v>
      </c>
    </row>
    <row r="672" spans="1:20">
      <c r="A672" s="81">
        <f t="shared" ca="1" si="156"/>
        <v>39194.5</v>
      </c>
      <c r="B672">
        <f t="shared" ca="1" si="167"/>
        <v>8.2940168380737305</v>
      </c>
      <c r="C672">
        <f t="shared" ca="1" si="167"/>
        <v>9.8901100158691406</v>
      </c>
      <c r="D672">
        <f t="shared" ca="1" si="167"/>
        <v>6.7155065536499023</v>
      </c>
      <c r="E672">
        <f t="shared" ca="1" si="167"/>
        <v>-5.6166056543588638E-2</v>
      </c>
      <c r="F672">
        <f t="shared" ca="1" si="167"/>
        <v>7.9316239356994629</v>
      </c>
      <c r="G672">
        <f t="shared" ca="1" si="167"/>
        <v>0.39072039723396301</v>
      </c>
      <c r="H672">
        <f t="shared" ca="1" si="167"/>
        <v>4.3956045061349869E-2</v>
      </c>
      <c r="I672">
        <f t="shared" ca="1" si="167"/>
        <v>13</v>
      </c>
      <c r="J672">
        <f t="shared" ca="1" si="162"/>
        <v>0.82707877726648094</v>
      </c>
      <c r="N672">
        <f t="shared" ca="1" si="158"/>
        <v>-1.0202269506842896</v>
      </c>
      <c r="O672">
        <f t="shared" ca="1" si="159"/>
        <v>14.02022695068429</v>
      </c>
      <c r="P672">
        <f t="shared" ca="1" si="160"/>
        <v>19.02022695068429</v>
      </c>
      <c r="Q672">
        <f t="shared" ca="1" si="163"/>
        <v>9.0202269506842896</v>
      </c>
      <c r="R672">
        <f t="shared" ca="1" si="161"/>
        <v>0.36630058288574219</v>
      </c>
      <c r="S672">
        <f t="shared" ca="1" si="164"/>
        <v>0.94884747387195767</v>
      </c>
      <c r="T672">
        <f t="shared" ca="1" si="165"/>
        <v>88.749999904655851</v>
      </c>
    </row>
    <row r="673" spans="1:20">
      <c r="A673" s="81">
        <f t="shared" ca="1" si="156"/>
        <v>39194.666666666664</v>
      </c>
      <c r="B673">
        <f t="shared" ref="B673:I688" ca="1" si="168">INDIRECT(ADDRESS((ROW()-ROW($A$3))/6+rowoffset,B$1+MOD(ROW()-ROW($A$3),6),,,2007))</f>
        <v>8.605128288269043</v>
      </c>
      <c r="C673">
        <f t="shared" ca="1" si="168"/>
        <v>11.990231513977051</v>
      </c>
      <c r="D673">
        <f t="shared" ca="1" si="168"/>
        <v>7.0818071365356445</v>
      </c>
      <c r="E673">
        <f t="shared" ca="1" si="168"/>
        <v>-5.6166056543588638E-2</v>
      </c>
      <c r="F673">
        <f t="shared" ca="1" si="168"/>
        <v>8.2119655609130859</v>
      </c>
      <c r="G673">
        <f t="shared" ca="1" si="168"/>
        <v>0.53968256711959839</v>
      </c>
      <c r="H673">
        <f t="shared" ca="1" si="167"/>
        <v>4.5177046209573746E-2</v>
      </c>
      <c r="I673">
        <f t="shared" ca="1" si="168"/>
        <v>15</v>
      </c>
      <c r="J673">
        <f t="shared" ca="1" si="162"/>
        <v>0.85014409515876843</v>
      </c>
      <c r="N673">
        <f t="shared" ca="1" si="158"/>
        <v>0.70035281467017363</v>
      </c>
      <c r="O673">
        <f t="shared" ca="1" si="159"/>
        <v>14.299647185329826</v>
      </c>
      <c r="P673">
        <f t="shared" ca="1" si="160"/>
        <v>19.299647185329825</v>
      </c>
      <c r="Q673">
        <f t="shared" ca="1" si="163"/>
        <v>9.2996471853298264</v>
      </c>
      <c r="R673">
        <f t="shared" ca="1" si="161"/>
        <v>-0.36630058288574219</v>
      </c>
      <c r="S673">
        <f t="shared" ca="1" si="164"/>
        <v>1.077220557435435</v>
      </c>
      <c r="T673">
        <f t="shared" ca="1" si="165"/>
        <v>91.6289595102741</v>
      </c>
    </row>
    <row r="674" spans="1:20">
      <c r="A674" s="81">
        <f t="shared" ca="1" si="156"/>
        <v>39194.833333333336</v>
      </c>
      <c r="B674">
        <f t="shared" ca="1" si="168"/>
        <v>8.4512825012207031</v>
      </c>
      <c r="C674">
        <f t="shared" ca="1" si="168"/>
        <v>11.916972160339355</v>
      </c>
      <c r="D674">
        <f t="shared" ca="1" si="168"/>
        <v>6.7155065536499023</v>
      </c>
      <c r="E674">
        <f t="shared" ca="1" si="168"/>
        <v>-5.6166056543588638E-2</v>
      </c>
      <c r="F674">
        <f t="shared" ca="1" si="168"/>
        <v>8.0786323547363281</v>
      </c>
      <c r="G674">
        <f t="shared" ca="1" si="168"/>
        <v>0.50305253267288208</v>
      </c>
      <c r="H674">
        <f t="shared" ca="1" si="167"/>
        <v>4.8840049654245377E-2</v>
      </c>
      <c r="I674">
        <f t="shared" ca="1" si="168"/>
        <v>15</v>
      </c>
      <c r="J674">
        <f t="shared" ca="1" si="162"/>
        <v>0.82707877726648094</v>
      </c>
      <c r="N674">
        <f t="shared" ca="1" si="158"/>
        <v>0.97977304931571041</v>
      </c>
      <c r="O674">
        <f t="shared" ca="1" si="159"/>
        <v>14.02022695068429</v>
      </c>
      <c r="P674">
        <f t="shared" ca="1" si="160"/>
        <v>19.02022695068429</v>
      </c>
      <c r="Q674">
        <f t="shared" ca="1" si="163"/>
        <v>9.0202269506842896</v>
      </c>
      <c r="R674">
        <f t="shared" ca="1" si="161"/>
        <v>0.24420022964477539</v>
      </c>
      <c r="S674">
        <f t="shared" ca="1" si="164"/>
        <v>1.0128372430370078</v>
      </c>
      <c r="T674">
        <f t="shared" ca="1" si="165"/>
        <v>90.291262545734085</v>
      </c>
    </row>
    <row r="675" spans="1:20">
      <c r="A675" s="81">
        <f t="shared" ca="1" si="156"/>
        <v>39195</v>
      </c>
      <c r="B675">
        <f t="shared" ca="1" si="168"/>
        <v>7.9008545875549316</v>
      </c>
      <c r="C675">
        <f t="shared" ca="1" si="168"/>
        <v>11.550671577453613</v>
      </c>
      <c r="D675">
        <f t="shared" ca="1" si="168"/>
        <v>6.9597067832946777</v>
      </c>
      <c r="E675">
        <f t="shared" ca="1" si="168"/>
        <v>-1.7094017937779427E-2</v>
      </c>
      <c r="F675">
        <f t="shared" ca="1" si="168"/>
        <v>7.6888890266418457</v>
      </c>
      <c r="G675">
        <f t="shared" ca="1" si="168"/>
        <v>0.39316239953041077</v>
      </c>
      <c r="H675">
        <f t="shared" ca="1" si="167"/>
        <v>5.2503053098917007E-2</v>
      </c>
      <c r="I675">
        <f t="shared" ca="1" si="168"/>
        <v>15</v>
      </c>
      <c r="J675">
        <f t="shared" ca="1" si="162"/>
        <v>0.84259094290372416</v>
      </c>
      <c r="N675">
        <f t="shared" ca="1" si="158"/>
        <v>0.79185398475045332</v>
      </c>
      <c r="O675">
        <f t="shared" ca="1" si="159"/>
        <v>14.208146015249547</v>
      </c>
      <c r="P675">
        <f t="shared" ca="1" si="160"/>
        <v>19.208146015249547</v>
      </c>
      <c r="Q675">
        <f t="shared" ca="1" si="163"/>
        <v>9.2081460152495467</v>
      </c>
      <c r="R675">
        <f t="shared" ca="1" si="161"/>
        <v>0.61050081253051758</v>
      </c>
      <c r="S675">
        <f t="shared" ca="1" si="164"/>
        <v>0.87438741822160582</v>
      </c>
      <c r="T675">
        <f t="shared" ca="1" si="165"/>
        <v>86.645962797656608</v>
      </c>
    </row>
    <row r="676" spans="1:20">
      <c r="A676" s="81">
        <f t="shared" ca="1" si="156"/>
        <v>39195.166666666664</v>
      </c>
      <c r="B676">
        <f t="shared" ca="1" si="168"/>
        <v>7.8427348136901855</v>
      </c>
      <c r="C676">
        <f t="shared" ca="1" si="168"/>
        <v>11.30647087097168</v>
      </c>
      <c r="D676">
        <f t="shared" ca="1" si="168"/>
        <v>7.5702075958251953</v>
      </c>
      <c r="E676">
        <f t="shared" ca="1" si="168"/>
        <v>-9.0354092419147491E-2</v>
      </c>
      <c r="F676">
        <f t="shared" ca="1" si="168"/>
        <v>7.6649570465087891</v>
      </c>
      <c r="G676">
        <f t="shared" ca="1" si="168"/>
        <v>0.36630037426948547</v>
      </c>
      <c r="H676">
        <f t="shared" ca="1" si="167"/>
        <v>5.0061050802469254E-2</v>
      </c>
      <c r="I676">
        <f t="shared" ca="1" si="168"/>
        <v>15</v>
      </c>
      <c r="J676">
        <f t="shared" ca="1" si="162"/>
        <v>0.87910778920749033</v>
      </c>
      <c r="N676">
        <f t="shared" ca="1" si="158"/>
        <v>0.34947786791725832</v>
      </c>
      <c r="O676">
        <f t="shared" ca="1" si="159"/>
        <v>14.650522132082742</v>
      </c>
      <c r="P676">
        <f t="shared" ca="1" si="160"/>
        <v>19.650522132082742</v>
      </c>
      <c r="Q676">
        <f t="shared" ca="1" si="163"/>
        <v>9.6505221320827417</v>
      </c>
      <c r="R676">
        <f t="shared" ca="1" si="161"/>
        <v>-1.0989012718200684</v>
      </c>
      <c r="S676">
        <f t="shared" ca="1" si="164"/>
        <v>0.86433740101627354</v>
      </c>
      <c r="T676">
        <f t="shared" ca="1" si="165"/>
        <v>86.333333428253738</v>
      </c>
    </row>
    <row r="677" spans="1:20">
      <c r="A677" s="81">
        <f t="shared" ca="1" si="156"/>
        <v>39195.333333333336</v>
      </c>
      <c r="B677">
        <f t="shared" ca="1" si="168"/>
        <v>7.8495726585388184</v>
      </c>
      <c r="C677">
        <f t="shared" ca="1" si="168"/>
        <v>10.818070411682129</v>
      </c>
      <c r="D677">
        <f t="shared" ca="1" si="168"/>
        <v>6.471306324005127</v>
      </c>
      <c r="E677">
        <f t="shared" ca="1" si="168"/>
        <v>-4.6398047357797623E-2</v>
      </c>
      <c r="F677">
        <f t="shared" ca="1" si="168"/>
        <v>7.6683759689331055</v>
      </c>
      <c r="G677">
        <f t="shared" ca="1" si="168"/>
        <v>0.3492063581943512</v>
      </c>
      <c r="H677">
        <f t="shared" ca="1" si="167"/>
        <v>5.0061050802469254E-2</v>
      </c>
      <c r="I677">
        <f t="shared" ca="1" si="168"/>
        <v>15</v>
      </c>
      <c r="J677">
        <f t="shared" ca="1" si="162"/>
        <v>0.81099195795486101</v>
      </c>
      <c r="N677">
        <f t="shared" ca="1" si="158"/>
        <v>1.1746536422364002</v>
      </c>
      <c r="O677">
        <f t="shared" ca="1" si="159"/>
        <v>13.8253463577636</v>
      </c>
      <c r="P677">
        <f t="shared" ca="1" si="160"/>
        <v>18.8253463577636</v>
      </c>
      <c r="Q677">
        <f t="shared" ca="1" si="163"/>
        <v>8.8253463577635998</v>
      </c>
      <c r="R677">
        <f t="shared" ca="1" si="161"/>
        <v>-1.221001148223877</v>
      </c>
      <c r="S677">
        <f t="shared" ca="1" si="164"/>
        <v>0.84358218115530736</v>
      </c>
      <c r="T677">
        <f t="shared" ca="1" si="165"/>
        <v>85.664335820996797</v>
      </c>
    </row>
    <row r="678" spans="1:20">
      <c r="A678" s="81">
        <f t="shared" ca="1" si="156"/>
        <v>39195.5</v>
      </c>
      <c r="B678">
        <f t="shared" ca="1" si="168"/>
        <v>8.3692312240600586</v>
      </c>
      <c r="C678">
        <f t="shared" ca="1" si="168"/>
        <v>11.916972160339355</v>
      </c>
      <c r="D678">
        <f t="shared" ca="1" si="168"/>
        <v>5.25030517578125</v>
      </c>
      <c r="E678">
        <f t="shared" ca="1" si="168"/>
        <v>-4.6398047357797623E-2</v>
      </c>
      <c r="F678">
        <f t="shared" ca="1" si="168"/>
        <v>8.123077392578125</v>
      </c>
      <c r="G678">
        <f t="shared" ca="1" si="168"/>
        <v>0.35164836049079895</v>
      </c>
      <c r="H678">
        <f t="shared" ca="1" si="167"/>
        <v>4.6398047357797623E-2</v>
      </c>
      <c r="I678">
        <f t="shared" ca="1" si="168"/>
        <v>13</v>
      </c>
      <c r="J678">
        <f t="shared" ca="1" si="162"/>
        <v>0.72018454765469553</v>
      </c>
      <c r="N678">
        <f t="shared" ca="1" si="158"/>
        <v>0.27472206583744985</v>
      </c>
      <c r="O678">
        <f t="shared" ca="1" si="159"/>
        <v>12.72527793416255</v>
      </c>
      <c r="P678">
        <f t="shared" ca="1" si="160"/>
        <v>17.725277934162548</v>
      </c>
      <c r="Q678">
        <f t="shared" ca="1" si="163"/>
        <v>7.7252779341625502</v>
      </c>
      <c r="R678">
        <f t="shared" ca="1" si="161"/>
        <v>0.24420022964477539</v>
      </c>
      <c r="S678">
        <f t="shared" ca="1" si="164"/>
        <v>0.87960889307961065</v>
      </c>
      <c r="T678">
        <f t="shared" ca="1" si="165"/>
        <v>86.805555614409968</v>
      </c>
    </row>
    <row r="679" spans="1:20">
      <c r="A679" s="81">
        <f t="shared" ca="1" si="156"/>
        <v>39195.666666666664</v>
      </c>
      <c r="B679">
        <f t="shared" ca="1" si="168"/>
        <v>8.7008543014526367</v>
      </c>
      <c r="C679">
        <f t="shared" ca="1" si="168"/>
        <v>13.55311393737793</v>
      </c>
      <c r="D679">
        <f t="shared" ca="1" si="168"/>
        <v>5.4945054054260254</v>
      </c>
      <c r="E679">
        <f t="shared" ca="1" si="168"/>
        <v>-5.128205195069313E-2</v>
      </c>
      <c r="F679">
        <f t="shared" ca="1" si="168"/>
        <v>8.605128288269043</v>
      </c>
      <c r="G679">
        <f t="shared" ca="1" si="168"/>
        <v>0.52991455793380737</v>
      </c>
      <c r="H679">
        <f t="shared" ca="1" si="168"/>
        <v>5.2503053098917007E-2</v>
      </c>
      <c r="I679">
        <f t="shared" ca="1" si="168"/>
        <v>13</v>
      </c>
      <c r="J679">
        <f t="shared" ca="1" si="162"/>
        <v>0.73992860497394175</v>
      </c>
      <c r="N679">
        <f t="shared" ca="1" si="158"/>
        <v>3.5536585942397281E-2</v>
      </c>
      <c r="O679">
        <f t="shared" ca="1" si="159"/>
        <v>12.964463414057603</v>
      </c>
      <c r="P679">
        <f t="shared" ca="1" si="160"/>
        <v>17.964463414057604</v>
      </c>
      <c r="Q679">
        <f t="shared" ca="1" si="163"/>
        <v>7.9644634140576027</v>
      </c>
      <c r="R679">
        <f t="shared" ca="1" si="161"/>
        <v>-0.85470056533813477</v>
      </c>
      <c r="S679">
        <f t="shared" ca="1" si="164"/>
        <v>1.0040212919674136</v>
      </c>
      <c r="T679">
        <f t="shared" ca="1" si="165"/>
        <v>90.092166310049691</v>
      </c>
    </row>
    <row r="680" spans="1:20">
      <c r="A680" s="81">
        <f t="shared" ca="1" si="156"/>
        <v>39195.833333333336</v>
      </c>
      <c r="B680">
        <f t="shared" ca="1" si="168"/>
        <v>8.4205131530761719</v>
      </c>
      <c r="C680">
        <f t="shared" ca="1" si="168"/>
        <v>13.308913230895996</v>
      </c>
      <c r="D680">
        <f t="shared" ca="1" si="168"/>
        <v>4.6398048400878906</v>
      </c>
      <c r="E680">
        <f t="shared" ca="1" si="168"/>
        <v>-3.6630038172006607E-2</v>
      </c>
      <c r="F680">
        <f t="shared" ca="1" si="168"/>
        <v>8.2529916763305664</v>
      </c>
      <c r="G680">
        <f t="shared" ca="1" si="168"/>
        <v>0.50549453496932983</v>
      </c>
      <c r="H680">
        <f t="shared" ca="1" si="168"/>
        <v>4.8840049654245377E-2</v>
      </c>
      <c r="I680">
        <f t="shared" ca="1" si="168"/>
        <v>13</v>
      </c>
      <c r="J680">
        <f t="shared" ca="1" si="162"/>
        <v>0.66649971360328197</v>
      </c>
      <c r="N680">
        <f t="shared" ca="1" si="158"/>
        <v>0.925076376911937</v>
      </c>
      <c r="O680">
        <f t="shared" ca="1" si="159"/>
        <v>12.074923623088063</v>
      </c>
      <c r="P680">
        <f t="shared" ca="1" si="160"/>
        <v>17.074923623088061</v>
      </c>
      <c r="Q680">
        <f t="shared" ca="1" si="163"/>
        <v>7.074923623088063</v>
      </c>
      <c r="R680">
        <f t="shared" ca="1" si="161"/>
        <v>3.6630039215087891</v>
      </c>
      <c r="S680">
        <f t="shared" ca="1" si="164"/>
        <v>1.0149403678761839</v>
      </c>
      <c r="T680">
        <f t="shared" ca="1" si="165"/>
        <v>90.338164653509324</v>
      </c>
    </row>
    <row r="681" spans="1:20">
      <c r="A681" s="81">
        <f t="shared" ca="1" si="156"/>
        <v>39196</v>
      </c>
      <c r="B681">
        <f t="shared" ca="1" si="168"/>
        <v>7.9008545875549316</v>
      </c>
      <c r="C681">
        <f t="shared" ca="1" si="168"/>
        <v>13.064713478088379</v>
      </c>
      <c r="D681">
        <f t="shared" ca="1" si="168"/>
        <v>8.3028087615966797</v>
      </c>
      <c r="E681">
        <f t="shared" ca="1" si="168"/>
        <v>-2.6862027123570442E-2</v>
      </c>
      <c r="F681">
        <f t="shared" ca="1" si="168"/>
        <v>7.740170955657959</v>
      </c>
      <c r="G681">
        <f t="shared" ca="1" si="168"/>
        <v>0.36385837197303772</v>
      </c>
      <c r="H681">
        <f t="shared" ca="1" si="168"/>
        <v>5.4945055395364761E-2</v>
      </c>
      <c r="I681">
        <f t="shared" ca="1" si="168"/>
        <v>15</v>
      </c>
      <c r="J681">
        <f t="shared" ca="1" si="162"/>
        <v>0.9192250349436325</v>
      </c>
      <c r="N681">
        <f t="shared" ca="1" si="158"/>
        <v>-0.13651457620481899</v>
      </c>
      <c r="O681">
        <f t="shared" ca="1" si="159"/>
        <v>15.136514576204819</v>
      </c>
      <c r="P681">
        <f t="shared" ca="1" si="160"/>
        <v>20.136514576204817</v>
      </c>
      <c r="Q681">
        <f t="shared" ca="1" si="163"/>
        <v>10.136514576204819</v>
      </c>
      <c r="R681">
        <f t="shared" ca="1" si="161"/>
        <v>-2.1978025436401367</v>
      </c>
      <c r="S681">
        <f t="shared" ca="1" si="164"/>
        <v>0.82100375642711254</v>
      </c>
      <c r="T681">
        <f t="shared" ca="1" si="165"/>
        <v>84.899329072071964</v>
      </c>
    </row>
    <row r="682" spans="1:20">
      <c r="A682" s="81">
        <f t="shared" ca="1" si="156"/>
        <v>39196.166666666664</v>
      </c>
      <c r="B682">
        <f t="shared" ca="1" si="168"/>
        <v>7.8153843879699707</v>
      </c>
      <c r="C682">
        <f t="shared" ca="1" si="168"/>
        <v>13.089133262634277</v>
      </c>
      <c r="D682">
        <f t="shared" ca="1" si="168"/>
        <v>6.105006217956543</v>
      </c>
      <c r="E682">
        <f t="shared" ca="1" si="168"/>
        <v>-4.6398047357797623E-2</v>
      </c>
      <c r="F682">
        <f t="shared" ca="1" si="168"/>
        <v>7.6957263946533203</v>
      </c>
      <c r="G682">
        <f t="shared" ca="1" si="168"/>
        <v>0.33211234211921692</v>
      </c>
      <c r="H682">
        <f t="shared" ca="1" si="168"/>
        <v>4.8840049654245377E-2</v>
      </c>
      <c r="I682">
        <f t="shared" ca="1" si="168"/>
        <v>15</v>
      </c>
      <c r="J682">
        <f t="shared" ca="1" si="162"/>
        <v>0.78568611061060478</v>
      </c>
      <c r="N682">
        <f t="shared" ca="1" si="158"/>
        <v>1.4812163280774033</v>
      </c>
      <c r="O682">
        <f t="shared" ca="1" si="159"/>
        <v>13.518783671922597</v>
      </c>
      <c r="P682">
        <f t="shared" ca="1" si="160"/>
        <v>18.518783671922598</v>
      </c>
      <c r="Q682">
        <f t="shared" ca="1" si="163"/>
        <v>8.5187836719225967</v>
      </c>
      <c r="R682">
        <f t="shared" ca="1" si="161"/>
        <v>0</v>
      </c>
      <c r="S682">
        <f t="shared" ca="1" si="164"/>
        <v>0.83250891855199205</v>
      </c>
      <c r="T682">
        <f t="shared" ca="1" si="165"/>
        <v>85.294117845005147</v>
      </c>
    </row>
    <row r="683" spans="1:20">
      <c r="A683" s="81">
        <f t="shared" ca="1" si="156"/>
        <v>39196.333333333336</v>
      </c>
      <c r="B683">
        <f t="shared" ref="B683:I698" ca="1" si="169">INDIRECT(ADDRESS((ROW()-ROW($A$3))/6+rowoffset,B$1+MOD(ROW()-ROW($A$3),6),,,2007))</f>
        <v>7.8188033103942871</v>
      </c>
      <c r="C683">
        <f t="shared" ca="1" si="169"/>
        <v>12.356532096862793</v>
      </c>
      <c r="D683">
        <f t="shared" ca="1" si="169"/>
        <v>6.105006217956543</v>
      </c>
      <c r="E683">
        <f t="shared" ca="1" si="169"/>
        <v>-4.6398047357797623E-2</v>
      </c>
      <c r="F683">
        <f t="shared" ca="1" si="169"/>
        <v>7.7025642395019531</v>
      </c>
      <c r="G683">
        <f t="shared" ca="1" si="169"/>
        <v>0.3223443329334259</v>
      </c>
      <c r="H683">
        <f t="shared" ca="1" si="168"/>
        <v>5.0061050802469254E-2</v>
      </c>
      <c r="I683">
        <f t="shared" ca="1" si="169"/>
        <v>15</v>
      </c>
      <c r="J683">
        <f t="shared" ca="1" si="162"/>
        <v>0.78568611061060478</v>
      </c>
      <c r="N683">
        <f t="shared" ca="1" si="158"/>
        <v>1.4812163280774033</v>
      </c>
      <c r="O683">
        <f t="shared" ca="1" si="159"/>
        <v>13.518783671922597</v>
      </c>
      <c r="P683">
        <f t="shared" ca="1" si="160"/>
        <v>18.518783671922598</v>
      </c>
      <c r="Q683">
        <f t="shared" ca="1" si="163"/>
        <v>8.5187836719225967</v>
      </c>
      <c r="R683">
        <f t="shared" ca="1" si="161"/>
        <v>0</v>
      </c>
      <c r="S683">
        <f t="shared" ca="1" si="164"/>
        <v>0.80882007798476208</v>
      </c>
      <c r="T683">
        <f t="shared" ca="1" si="165"/>
        <v>84.469697249863415</v>
      </c>
    </row>
    <row r="684" spans="1:20">
      <c r="A684" s="81">
        <f t="shared" ca="1" si="156"/>
        <v>39196.5</v>
      </c>
      <c r="B684">
        <f t="shared" ca="1" si="169"/>
        <v>8.1538457870483398</v>
      </c>
      <c r="C684">
        <f t="shared" ca="1" si="169"/>
        <v>12.112332344055176</v>
      </c>
      <c r="D684">
        <f t="shared" ca="1" si="169"/>
        <v>6.105006217956543</v>
      </c>
      <c r="E684">
        <f t="shared" ca="1" si="169"/>
        <v>-8.5470087826251984E-2</v>
      </c>
      <c r="F684">
        <f t="shared" ca="1" si="169"/>
        <v>8</v>
      </c>
      <c r="G684">
        <f t="shared" ca="1" si="169"/>
        <v>0.32478633522987366</v>
      </c>
      <c r="H684">
        <f t="shared" ca="1" si="168"/>
        <v>4.8840049654245377E-2</v>
      </c>
      <c r="I684">
        <f t="shared" ca="1" si="169"/>
        <v>13</v>
      </c>
      <c r="J684">
        <f t="shared" ca="1" si="162"/>
        <v>0.78568611061060478</v>
      </c>
      <c r="N684">
        <f t="shared" ca="1" si="158"/>
        <v>-0.51878367192259667</v>
      </c>
      <c r="O684">
        <f t="shared" ca="1" si="159"/>
        <v>13.518783671922597</v>
      </c>
      <c r="P684">
        <f t="shared" ca="1" si="160"/>
        <v>18.518783671922598</v>
      </c>
      <c r="Q684">
        <f t="shared" ca="1" si="163"/>
        <v>8.5187836719225967</v>
      </c>
      <c r="R684">
        <f t="shared" ca="1" si="161"/>
        <v>0.24420022964477539</v>
      </c>
      <c r="S684">
        <f t="shared" ca="1" si="164"/>
        <v>0.82282165202792135</v>
      </c>
      <c r="T684">
        <f t="shared" ca="1" si="165"/>
        <v>84.962406247886662</v>
      </c>
    </row>
    <row r="685" spans="1:20">
      <c r="A685" s="81">
        <f t="shared" ca="1" si="156"/>
        <v>39196.666666666664</v>
      </c>
      <c r="B685">
        <f t="shared" ca="1" si="169"/>
        <v>8.4854698181152344</v>
      </c>
      <c r="C685">
        <f t="shared" ca="1" si="169"/>
        <v>12.991453170776367</v>
      </c>
      <c r="D685">
        <f t="shared" ca="1" si="169"/>
        <v>6.3492064476013184</v>
      </c>
      <c r="E685">
        <f t="shared" ca="1" si="169"/>
        <v>-3.6630038172006607E-2</v>
      </c>
      <c r="F685">
        <f t="shared" ca="1" si="169"/>
        <v>8.4888887405395508</v>
      </c>
      <c r="G685">
        <f t="shared" ca="1" si="169"/>
        <v>0.34676435589790344</v>
      </c>
      <c r="H685">
        <f t="shared" ca="1" si="168"/>
        <v>5.3724054247140884E-2</v>
      </c>
      <c r="I685">
        <f t="shared" ca="1" si="169"/>
        <v>13</v>
      </c>
      <c r="J685">
        <f t="shared" ca="1" si="162"/>
        <v>0.80271944860473243</v>
      </c>
      <c r="N685">
        <f t="shared" ca="1" si="158"/>
        <v>-0.72513067833898504</v>
      </c>
      <c r="O685">
        <f t="shared" ca="1" si="159"/>
        <v>13.725130678338985</v>
      </c>
      <c r="P685">
        <f t="shared" ca="1" si="160"/>
        <v>18.725130678338985</v>
      </c>
      <c r="Q685">
        <f t="shared" ca="1" si="163"/>
        <v>8.725130678338985</v>
      </c>
      <c r="R685">
        <f t="shared" ca="1" si="161"/>
        <v>-0.24420022964477539</v>
      </c>
      <c r="S685">
        <f t="shared" ca="1" si="164"/>
        <v>0.80986567077136418</v>
      </c>
      <c r="T685">
        <f t="shared" ca="1" si="165"/>
        <v>84.507042510747937</v>
      </c>
    </row>
    <row r="686" spans="1:20">
      <c r="A686" s="81">
        <f t="shared" ca="1" si="156"/>
        <v>39196.833333333336</v>
      </c>
      <c r="B686">
        <f t="shared" ca="1" si="169"/>
        <v>8.3726491928100586</v>
      </c>
      <c r="C686">
        <f t="shared" ca="1" si="169"/>
        <v>12.454212188720703</v>
      </c>
      <c r="D686">
        <f t="shared" ca="1" si="169"/>
        <v>6.105006217956543</v>
      </c>
      <c r="E686">
        <f t="shared" ca="1" si="169"/>
        <v>-4.6398047357797623E-2</v>
      </c>
      <c r="F686">
        <f t="shared" ca="1" si="169"/>
        <v>8.270085334777832</v>
      </c>
      <c r="G686">
        <f t="shared" ca="1" si="169"/>
        <v>0.45421245694160461</v>
      </c>
      <c r="H686">
        <f t="shared" ca="1" si="168"/>
        <v>5.3724054247140884E-2</v>
      </c>
      <c r="I686">
        <f t="shared" ca="1" si="169"/>
        <v>15</v>
      </c>
      <c r="J686">
        <f t="shared" ca="1" si="162"/>
        <v>0.78568611061060478</v>
      </c>
      <c r="N686">
        <f t="shared" ca="1" si="158"/>
        <v>1.4812163280774033</v>
      </c>
      <c r="O686">
        <f t="shared" ca="1" si="159"/>
        <v>13.518783671922597</v>
      </c>
      <c r="P686">
        <f t="shared" ca="1" si="160"/>
        <v>18.518783671922598</v>
      </c>
      <c r="Q686">
        <f t="shared" ca="1" si="163"/>
        <v>8.5187836719225967</v>
      </c>
      <c r="R686">
        <f t="shared" ca="1" si="161"/>
        <v>-0.1221003532409668</v>
      </c>
      <c r="S686">
        <f t="shared" ca="1" si="164"/>
        <v>0.92709026177665099</v>
      </c>
      <c r="T686">
        <f t="shared" ca="1" si="165"/>
        <v>88.172042966657813</v>
      </c>
    </row>
    <row r="687" spans="1:20">
      <c r="A687" s="81">
        <f t="shared" ca="1" si="156"/>
        <v>39197</v>
      </c>
      <c r="B687">
        <f t="shared" ca="1" si="169"/>
        <v>7.8529915809631348</v>
      </c>
      <c r="C687">
        <f t="shared" ca="1" si="169"/>
        <v>11.184370994567871</v>
      </c>
      <c r="D687">
        <f t="shared" ca="1" si="169"/>
        <v>5.9829058647155762</v>
      </c>
      <c r="E687">
        <f t="shared" ca="1" si="169"/>
        <v>-3.6630038172006607E-2</v>
      </c>
      <c r="F687">
        <f t="shared" ca="1" si="169"/>
        <v>7.7641024589538574</v>
      </c>
      <c r="G687">
        <f t="shared" ca="1" si="169"/>
        <v>0.3492063581943512</v>
      </c>
      <c r="H687">
        <f t="shared" ca="1" si="168"/>
        <v>5.4945055395364761E-2</v>
      </c>
      <c r="I687">
        <f t="shared" ca="1" si="169"/>
        <v>15</v>
      </c>
      <c r="J687">
        <f t="shared" ca="1" si="162"/>
        <v>0.77691216968874555</v>
      </c>
      <c r="N687">
        <f t="shared" ca="1" si="158"/>
        <v>1.5875065011676153</v>
      </c>
      <c r="O687">
        <f t="shared" ca="1" si="159"/>
        <v>13.412493498832385</v>
      </c>
      <c r="P687">
        <f t="shared" ca="1" si="160"/>
        <v>18.412493498832383</v>
      </c>
      <c r="Q687">
        <f t="shared" ca="1" si="163"/>
        <v>8.4124934988323847</v>
      </c>
      <c r="R687">
        <f t="shared" ca="1" si="161"/>
        <v>0.1221003532409668</v>
      </c>
      <c r="S687">
        <f t="shared" ca="1" si="164"/>
        <v>0.80315352697241038</v>
      </c>
      <c r="T687">
        <f t="shared" ca="1" si="165"/>
        <v>84.26573454175626</v>
      </c>
    </row>
    <row r="688" spans="1:20">
      <c r="A688" s="81">
        <f t="shared" ca="1" si="156"/>
        <v>39197.166666666664</v>
      </c>
      <c r="B688">
        <f t="shared" ca="1" si="169"/>
        <v>7.7880339622497559</v>
      </c>
      <c r="C688">
        <f t="shared" ca="1" si="169"/>
        <v>10.329669952392578</v>
      </c>
      <c r="D688">
        <f t="shared" ca="1" si="169"/>
        <v>6.105006217956543</v>
      </c>
      <c r="E688">
        <f t="shared" ca="1" si="169"/>
        <v>-4.6398047357797623E-2</v>
      </c>
      <c r="F688">
        <f t="shared" ca="1" si="169"/>
        <v>7.7162394523620605</v>
      </c>
      <c r="G688">
        <f t="shared" ca="1" si="169"/>
        <v>0.30036631226539612</v>
      </c>
      <c r="H688">
        <f t="shared" ca="1" si="168"/>
        <v>5.128205195069313E-2</v>
      </c>
      <c r="I688">
        <f t="shared" ca="1" si="169"/>
        <v>15</v>
      </c>
      <c r="J688">
        <f t="shared" ca="1" si="162"/>
        <v>0.78568611061060478</v>
      </c>
      <c r="N688">
        <f t="shared" ca="1" si="158"/>
        <v>1.4812163280774033</v>
      </c>
      <c r="O688">
        <f t="shared" ca="1" si="159"/>
        <v>13.518783671922597</v>
      </c>
      <c r="P688">
        <f t="shared" ca="1" si="160"/>
        <v>18.518783671922598</v>
      </c>
      <c r="Q688">
        <f t="shared" ca="1" si="163"/>
        <v>8.5187836719225967</v>
      </c>
      <c r="R688">
        <f t="shared" ca="1" si="161"/>
        <v>-0.61050081253051758</v>
      </c>
      <c r="S688">
        <f t="shared" ca="1" si="164"/>
        <v>0.76768582824762122</v>
      </c>
      <c r="T688">
        <f t="shared" ca="1" si="165"/>
        <v>82.926829722042328</v>
      </c>
    </row>
    <row r="689" spans="1:20">
      <c r="A689" s="81">
        <f t="shared" ca="1" si="156"/>
        <v>39197.333333333336</v>
      </c>
      <c r="B689">
        <f t="shared" ca="1" si="169"/>
        <v>7.7777776718139648</v>
      </c>
      <c r="C689">
        <f t="shared" ca="1" si="169"/>
        <v>9.5726499557495117</v>
      </c>
      <c r="D689">
        <f t="shared" ca="1" si="169"/>
        <v>5.4945054054260254</v>
      </c>
      <c r="E689">
        <f t="shared" ca="1" si="169"/>
        <v>-7.5702078640460968E-2</v>
      </c>
      <c r="F689">
        <f t="shared" ca="1" si="169"/>
        <v>7.7470083236694336</v>
      </c>
      <c r="G689">
        <f t="shared" ca="1" si="169"/>
        <v>0.3174603283405304</v>
      </c>
      <c r="H689">
        <f t="shared" ca="1" si="169"/>
        <v>5.7387057691812515E-2</v>
      </c>
      <c r="I689">
        <f t="shared" ca="1" si="169"/>
        <v>13</v>
      </c>
      <c r="J689">
        <f t="shared" ca="1" si="162"/>
        <v>0.73992860497394175</v>
      </c>
      <c r="N689">
        <f t="shared" ca="1" si="158"/>
        <v>3.5536585942397281E-2</v>
      </c>
      <c r="O689">
        <f t="shared" ca="1" si="159"/>
        <v>12.964463414057603</v>
      </c>
      <c r="P689">
        <f t="shared" ca="1" si="160"/>
        <v>17.964463414057604</v>
      </c>
      <c r="Q689">
        <f t="shared" ca="1" si="163"/>
        <v>7.9644634140576027</v>
      </c>
      <c r="R689">
        <f t="shared" ca="1" si="161"/>
        <v>-0.48840045928955078</v>
      </c>
      <c r="S689">
        <f t="shared" ca="1" si="164"/>
        <v>0.74287550261320234</v>
      </c>
      <c r="T689">
        <f t="shared" ca="1" si="165"/>
        <v>81.923077446623466</v>
      </c>
    </row>
    <row r="690" spans="1:20">
      <c r="A690" s="81">
        <f t="shared" ca="1" si="156"/>
        <v>39197.5</v>
      </c>
      <c r="B690">
        <f t="shared" ca="1" si="169"/>
        <v>8.1299142837524414</v>
      </c>
      <c r="C690">
        <f t="shared" ca="1" si="169"/>
        <v>9.5726499557495117</v>
      </c>
      <c r="D690">
        <f t="shared" ca="1" si="169"/>
        <v>5.0061049461364746</v>
      </c>
      <c r="E690">
        <f t="shared" ca="1" si="169"/>
        <v>-8.0586083233356476E-2</v>
      </c>
      <c r="F690">
        <f t="shared" ca="1" si="169"/>
        <v>8.0512819290161133</v>
      </c>
      <c r="G690">
        <f t="shared" ca="1" si="169"/>
        <v>0.31501832604408264</v>
      </c>
      <c r="H690">
        <f t="shared" ca="1" si="169"/>
        <v>5.6166056543588638E-2</v>
      </c>
      <c r="I690">
        <f t="shared" ca="1" si="169"/>
        <v>13</v>
      </c>
      <c r="J690">
        <f t="shared" ca="1" si="162"/>
        <v>0.69949994975686869</v>
      </c>
      <c r="N690">
        <f t="shared" ca="1" si="158"/>
        <v>0.52530153866977258</v>
      </c>
      <c r="O690">
        <f t="shared" ca="1" si="159"/>
        <v>12.474698461330227</v>
      </c>
      <c r="P690">
        <f t="shared" ca="1" si="160"/>
        <v>17.474698461330227</v>
      </c>
      <c r="Q690">
        <f t="shared" ca="1" si="163"/>
        <v>7.4746984613302274</v>
      </c>
      <c r="R690">
        <f t="shared" ca="1" si="161"/>
        <v>4.7619051933288574</v>
      </c>
      <c r="S690">
        <f t="shared" ca="1" si="164"/>
        <v>0.74886188656293151</v>
      </c>
      <c r="T690">
        <f t="shared" ca="1" si="165"/>
        <v>82.170543139852455</v>
      </c>
    </row>
    <row r="691" spans="1:20">
      <c r="A691" s="81">
        <f t="shared" ca="1" si="156"/>
        <v>39197.666666666664</v>
      </c>
      <c r="B691">
        <f t="shared" ca="1" si="169"/>
        <v>8.1811962127685547</v>
      </c>
      <c r="C691">
        <f t="shared" ca="1" si="169"/>
        <v>9.0842494964599609</v>
      </c>
      <c r="D691">
        <f t="shared" ca="1" si="169"/>
        <v>9.768010139465332</v>
      </c>
      <c r="E691">
        <f t="shared" ca="1" si="169"/>
        <v>-3.6630038172006607E-2</v>
      </c>
      <c r="F691">
        <f t="shared" ca="1" si="169"/>
        <v>8.1333332061767578</v>
      </c>
      <c r="G691">
        <f t="shared" ca="1" si="169"/>
        <v>0.33455434441566467</v>
      </c>
      <c r="H691">
        <f t="shared" ca="1" si="169"/>
        <v>6.2271062284708023E-2</v>
      </c>
      <c r="I691">
        <f t="shared" ca="1" si="169"/>
        <v>13</v>
      </c>
      <c r="J691">
        <f t="shared" ca="1" si="162"/>
        <v>0.98980610174677264</v>
      </c>
      <c r="N691">
        <f t="shared" ca="1" si="158"/>
        <v>-2.9915549593360762</v>
      </c>
      <c r="O691">
        <f t="shared" ca="1" si="159"/>
        <v>15.991554959336076</v>
      </c>
      <c r="P691">
        <f t="shared" ca="1" si="160"/>
        <v>20.991554959336078</v>
      </c>
      <c r="Q691">
        <f t="shared" ca="1" si="163"/>
        <v>10.991554959336076</v>
      </c>
      <c r="R691">
        <f t="shared" ca="1" si="161"/>
        <v>3.9072036743164063</v>
      </c>
      <c r="S691">
        <f t="shared" ca="1" si="164"/>
        <v>0.73018039942855506</v>
      </c>
      <c r="T691">
        <f t="shared" ca="1" si="165"/>
        <v>81.386861858431047</v>
      </c>
    </row>
    <row r="692" spans="1:20">
      <c r="A692" s="81">
        <f t="shared" ca="1" si="156"/>
        <v>39197.833333333336</v>
      </c>
      <c r="B692">
        <f t="shared" ca="1" si="169"/>
        <v>8.0068378448486328</v>
      </c>
      <c r="C692">
        <f t="shared" ca="1" si="169"/>
        <v>8.4737482070922852</v>
      </c>
      <c r="D692">
        <f t="shared" ca="1" si="169"/>
        <v>13.675213813781738</v>
      </c>
      <c r="E692">
        <f t="shared" ca="1" si="169"/>
        <v>-3.6630038172006607E-2</v>
      </c>
      <c r="F692">
        <f t="shared" ca="1" si="169"/>
        <v>7.8905982971191406</v>
      </c>
      <c r="G692">
        <f t="shared" ca="1" si="169"/>
        <v>0.48840048909187317</v>
      </c>
      <c r="H692">
        <f t="shared" ca="1" si="169"/>
        <v>5.4945055395364761E-2</v>
      </c>
      <c r="I692">
        <f t="shared" ca="1" si="169"/>
        <v>15</v>
      </c>
      <c r="J692">
        <f t="shared" ca="1" si="162"/>
        <v>1.1359341253103776</v>
      </c>
      <c r="N692">
        <f t="shared" ca="1" si="158"/>
        <v>-2.761794017956813</v>
      </c>
      <c r="O692">
        <f t="shared" ca="1" si="159"/>
        <v>17.761794017956813</v>
      </c>
      <c r="P692">
        <f t="shared" ca="1" si="160"/>
        <v>22.761794017956813</v>
      </c>
      <c r="Q692">
        <f t="shared" ca="1" si="163"/>
        <v>12.761794017956813</v>
      </c>
      <c r="R692">
        <f t="shared" ca="1" si="161"/>
        <v>5.0061044692993164</v>
      </c>
      <c r="S692">
        <f t="shared" ca="1" si="164"/>
        <v>0.94884747460808982</v>
      </c>
      <c r="T692">
        <f t="shared" ca="1" si="165"/>
        <v>88.749999923724673</v>
      </c>
    </row>
    <row r="693" spans="1:20">
      <c r="A693" s="81">
        <f t="shared" ca="1" si="156"/>
        <v>39198</v>
      </c>
      <c r="B693">
        <f t="shared" ref="B693:I708" ca="1" si="170">INDIRECT(ADDRESS((ROW()-ROW($A$3))/6+rowoffset,B$1+MOD(ROW()-ROW($A$3),6),,,2007))</f>
        <v>7.7811965942382812</v>
      </c>
      <c r="C693">
        <f t="shared" ca="1" si="170"/>
        <v>7.8388276100158691</v>
      </c>
      <c r="D693">
        <f t="shared" ca="1" si="170"/>
        <v>18.681318283081055</v>
      </c>
      <c r="E693">
        <f t="shared" ca="1" si="170"/>
        <v>-6.1050061136484146E-2</v>
      </c>
      <c r="F693">
        <f t="shared" ca="1" si="170"/>
        <v>7.7162394523620605</v>
      </c>
      <c r="G693">
        <f t="shared" ca="1" si="170"/>
        <v>0.50549453496932983</v>
      </c>
      <c r="H693">
        <f t="shared" ca="1" si="169"/>
        <v>5.4945055395364761E-2</v>
      </c>
      <c r="I693">
        <f t="shared" ca="1" si="170"/>
        <v>15</v>
      </c>
      <c r="J693">
        <f t="shared" ca="1" si="162"/>
        <v>1.2714075197991397</v>
      </c>
      <c r="N693">
        <f t="shared" ca="1" si="158"/>
        <v>-4.4029596785842244</v>
      </c>
      <c r="O693">
        <f t="shared" ca="1" si="159"/>
        <v>19.402959678584224</v>
      </c>
      <c r="P693">
        <f t="shared" ca="1" si="160"/>
        <v>24.402959678584224</v>
      </c>
      <c r="Q693">
        <f t="shared" ca="1" si="163"/>
        <v>14.402959678584224</v>
      </c>
      <c r="R693">
        <f t="shared" ca="1" si="161"/>
        <v>7.6923084259033203</v>
      </c>
      <c r="S693">
        <f t="shared" ca="1" si="164"/>
        <v>0.9637878491094638</v>
      </c>
      <c r="T693">
        <f t="shared" ca="1" si="165"/>
        <v>89.13043532731794</v>
      </c>
    </row>
    <row r="694" spans="1:20">
      <c r="A694" s="81">
        <f t="shared" ca="1" si="156"/>
        <v>39198.166666666664</v>
      </c>
      <c r="B694">
        <f t="shared" ca="1" si="170"/>
        <v>7.7128205299377441</v>
      </c>
      <c r="C694">
        <f t="shared" ca="1" si="170"/>
        <v>7.374847412109375</v>
      </c>
      <c r="D694">
        <f t="shared" ca="1" si="170"/>
        <v>26.373626708984375</v>
      </c>
      <c r="E694">
        <f t="shared" ca="1" si="170"/>
        <v>-3.6630038172006607E-2</v>
      </c>
      <c r="F694">
        <f t="shared" ca="1" si="170"/>
        <v>7.6991453170776367</v>
      </c>
      <c r="G694">
        <f t="shared" ca="1" si="170"/>
        <v>0.5128205418586731</v>
      </c>
      <c r="H694">
        <f t="shared" ca="1" si="169"/>
        <v>5.3724054247140884E-2</v>
      </c>
      <c r="I694">
        <f t="shared" ca="1" si="170"/>
        <v>15</v>
      </c>
      <c r="J694">
        <f t="shared" ca="1" si="162"/>
        <v>1.4211698549128522</v>
      </c>
      <c r="N694">
        <f t="shared" ca="1" si="158"/>
        <v>-6.2172258861412288</v>
      </c>
      <c r="O694">
        <f t="shared" ca="1" si="159"/>
        <v>21.217225886141229</v>
      </c>
      <c r="P694">
        <f t="shared" ca="1" si="160"/>
        <v>26.217225886141229</v>
      </c>
      <c r="Q694">
        <f t="shared" ca="1" si="163"/>
        <v>16.217225886141229</v>
      </c>
      <c r="R694">
        <f t="shared" ca="1" si="161"/>
        <v>-10.622711181640625</v>
      </c>
      <c r="S694">
        <f t="shared" ca="1" si="164"/>
        <v>0.97979663427485053</v>
      </c>
      <c r="T694">
        <f t="shared" ca="1" si="165"/>
        <v>89.523810015015641</v>
      </c>
    </row>
    <row r="695" spans="1:20">
      <c r="A695" s="81">
        <f t="shared" ca="1" si="156"/>
        <v>39198.333333333336</v>
      </c>
      <c r="B695">
        <f t="shared" ca="1" si="170"/>
        <v>7.8017091751098633</v>
      </c>
      <c r="C695">
        <f t="shared" ca="1" si="170"/>
        <v>6.7643465995788574</v>
      </c>
      <c r="D695">
        <f t="shared" ca="1" si="170"/>
        <v>15.75091552734375</v>
      </c>
      <c r="E695">
        <f t="shared" ca="1" si="170"/>
        <v>-1.2210012413561344E-2</v>
      </c>
      <c r="F695">
        <f t="shared" ca="1" si="170"/>
        <v>7.6068377494812012</v>
      </c>
      <c r="G695">
        <f t="shared" ca="1" si="170"/>
        <v>0.57875460386276245</v>
      </c>
      <c r="H695">
        <f t="shared" ca="1" si="169"/>
        <v>5.8608058840036392E-2</v>
      </c>
      <c r="I695">
        <f t="shared" ca="1" si="170"/>
        <v>20</v>
      </c>
      <c r="J695">
        <f t="shared" ca="1" si="162"/>
        <v>1.1973058023743579</v>
      </c>
      <c r="N695">
        <f t="shared" ca="1" si="158"/>
        <v>1.494730930630972</v>
      </c>
      <c r="O695">
        <f t="shared" ca="1" si="159"/>
        <v>18.505269069369028</v>
      </c>
      <c r="P695">
        <f t="shared" ca="1" si="160"/>
        <v>23.505269069369028</v>
      </c>
      <c r="Q695">
        <f t="shared" ca="1" si="163"/>
        <v>13.505269069369028</v>
      </c>
      <c r="R695">
        <f t="shared" ca="1" si="161"/>
        <v>-6.2271060943603516</v>
      </c>
      <c r="S695">
        <f t="shared" ca="1" si="164"/>
        <v>0.99453712142056028</v>
      </c>
      <c r="T695">
        <f t="shared" ca="1" si="165"/>
        <v>89.873418120759553</v>
      </c>
    </row>
    <row r="696" spans="1:20">
      <c r="A696" s="81">
        <f t="shared" ca="1" si="156"/>
        <v>39198.5</v>
      </c>
      <c r="B696">
        <f t="shared" ca="1" si="170"/>
        <v>8.1641025543212891</v>
      </c>
      <c r="C696">
        <f t="shared" ca="1" si="170"/>
        <v>7.6190476417541504</v>
      </c>
      <c r="D696">
        <f t="shared" ca="1" si="170"/>
        <v>9.5238094329833984</v>
      </c>
      <c r="E696">
        <f t="shared" ca="1" si="170"/>
        <v>-2.1978022530674934E-2</v>
      </c>
      <c r="F696">
        <f t="shared" ca="1" si="170"/>
        <v>7.8358974456787109</v>
      </c>
      <c r="G696">
        <f t="shared" ca="1" si="170"/>
        <v>0.51037853956222534</v>
      </c>
      <c r="H696">
        <f t="shared" ca="1" si="169"/>
        <v>5.6166056543588638E-2</v>
      </c>
      <c r="I696">
        <f t="shared" ca="1" si="170"/>
        <v>17.5</v>
      </c>
      <c r="J696">
        <f t="shared" ca="1" si="162"/>
        <v>0.97881069678830701</v>
      </c>
      <c r="N696">
        <f t="shared" ca="1" si="158"/>
        <v>1.6416467007435571</v>
      </c>
      <c r="O696">
        <f t="shared" ca="1" si="159"/>
        <v>15.858353299256443</v>
      </c>
      <c r="P696">
        <f t="shared" ca="1" si="160"/>
        <v>20.858353299256443</v>
      </c>
      <c r="Q696">
        <f t="shared" ca="1" si="163"/>
        <v>10.858353299256443</v>
      </c>
      <c r="R696">
        <f t="shared" ca="1" si="161"/>
        <v>-1.9536018371582031</v>
      </c>
      <c r="S696">
        <f t="shared" ca="1" si="164"/>
        <v>0.95841847200744446</v>
      </c>
      <c r="T696">
        <f t="shared" ca="1" si="165"/>
        <v>88.995215866293137</v>
      </c>
    </row>
    <row r="697" spans="1:20">
      <c r="A697" s="81">
        <f t="shared" ca="1" si="156"/>
        <v>39198.666666666664</v>
      </c>
      <c r="B697">
        <f t="shared" ca="1" si="170"/>
        <v>8.4136753082275391</v>
      </c>
      <c r="C697">
        <f t="shared" ca="1" si="170"/>
        <v>9.0842494964599609</v>
      </c>
      <c r="D697">
        <f t="shared" ca="1" si="170"/>
        <v>7.5702075958251953</v>
      </c>
      <c r="E697">
        <f t="shared" ca="1" si="170"/>
        <v>-4.6398047357797623E-2</v>
      </c>
      <c r="F697">
        <f t="shared" ca="1" si="170"/>
        <v>8.1094017028808594</v>
      </c>
      <c r="G697">
        <f t="shared" ca="1" si="170"/>
        <v>0.60317462682723999</v>
      </c>
      <c r="H697">
        <f t="shared" ca="1" si="169"/>
        <v>5.6166056543588638E-2</v>
      </c>
      <c r="I697">
        <f t="shared" ca="1" si="170"/>
        <v>17.5</v>
      </c>
      <c r="J697">
        <f t="shared" ca="1" si="162"/>
        <v>0.87910778920749033</v>
      </c>
      <c r="N697">
        <f t="shared" ca="1" si="158"/>
        <v>2.8494778679172583</v>
      </c>
      <c r="O697">
        <f t="shared" ca="1" si="159"/>
        <v>14.650522132082742</v>
      </c>
      <c r="P697">
        <f t="shared" ca="1" si="160"/>
        <v>19.650522132082742</v>
      </c>
      <c r="Q697">
        <f t="shared" ca="1" si="163"/>
        <v>9.6505221320827417</v>
      </c>
      <c r="R697">
        <f t="shared" ca="1" si="161"/>
        <v>-0.73260068893432617</v>
      </c>
      <c r="S697">
        <f t="shared" ca="1" si="164"/>
        <v>1.0309691313531091</v>
      </c>
      <c r="T697">
        <f t="shared" ca="1" si="165"/>
        <v>90.688259411867534</v>
      </c>
    </row>
    <row r="698" spans="1:20">
      <c r="A698" s="81">
        <f t="shared" ca="1" si="156"/>
        <v>39198.833333333336</v>
      </c>
      <c r="B698">
        <f t="shared" ca="1" si="170"/>
        <v>8.1982908248901367</v>
      </c>
      <c r="C698">
        <f t="shared" ca="1" si="170"/>
        <v>9.3284492492675781</v>
      </c>
      <c r="D698">
        <f t="shared" ca="1" si="170"/>
        <v>6.8376069068908691</v>
      </c>
      <c r="E698">
        <f t="shared" ca="1" si="170"/>
        <v>-8.0586083233356476E-2</v>
      </c>
      <c r="F698">
        <f t="shared" ca="1" si="170"/>
        <v>7.8735041618347168</v>
      </c>
      <c r="G698">
        <f t="shared" ca="1" si="170"/>
        <v>0.49572649598121643</v>
      </c>
      <c r="H698">
        <f t="shared" ca="1" si="169"/>
        <v>5.6166056543588638E-2</v>
      </c>
      <c r="I698">
        <f t="shared" ca="1" si="170"/>
        <v>17.5</v>
      </c>
      <c r="J698">
        <f t="shared" ca="1" si="162"/>
        <v>0.83490412964639649</v>
      </c>
      <c r="N698">
        <f t="shared" ca="1" si="158"/>
        <v>3.3849743646242167</v>
      </c>
      <c r="O698">
        <f t="shared" ca="1" si="159"/>
        <v>14.115025635375783</v>
      </c>
      <c r="P698">
        <f t="shared" ca="1" si="160"/>
        <v>19.115025635375783</v>
      </c>
      <c r="Q698">
        <f t="shared" ca="1" si="163"/>
        <v>9.1150256353757833</v>
      </c>
      <c r="R698">
        <f t="shared" ca="1" si="161"/>
        <v>0</v>
      </c>
      <c r="S698">
        <f t="shared" ca="1" si="164"/>
        <v>0.94576819919956923</v>
      </c>
      <c r="T698">
        <f t="shared" ca="1" si="165"/>
        <v>88.669950668580597</v>
      </c>
    </row>
    <row r="699" spans="1:20">
      <c r="A699" s="81">
        <f t="shared" ca="1" si="156"/>
        <v>39199</v>
      </c>
      <c r="B699">
        <f t="shared" ca="1" si="170"/>
        <v>7.904273509979248</v>
      </c>
      <c r="C699">
        <f t="shared" ca="1" si="170"/>
        <v>9.4505491256713867</v>
      </c>
      <c r="D699">
        <f t="shared" ca="1" si="170"/>
        <v>6.8376069068908691</v>
      </c>
      <c r="E699">
        <f t="shared" ca="1" si="170"/>
        <v>-4.1514042764902115E-2</v>
      </c>
      <c r="F699">
        <f t="shared" ca="1" si="170"/>
        <v>7.6649570465087891</v>
      </c>
      <c r="G699">
        <f t="shared" ca="1" si="170"/>
        <v>0.4126984179019928</v>
      </c>
      <c r="H699">
        <f t="shared" ca="1" si="170"/>
        <v>5.128205195069313E-2</v>
      </c>
      <c r="I699">
        <f t="shared" ca="1" si="170"/>
        <v>17.5</v>
      </c>
      <c r="J699">
        <f t="shared" ca="1" si="162"/>
        <v>0.83490412964639649</v>
      </c>
      <c r="N699">
        <f t="shared" ca="1" si="158"/>
        <v>3.3849743646242167</v>
      </c>
      <c r="O699">
        <f t="shared" ca="1" si="159"/>
        <v>14.115025635375783</v>
      </c>
      <c r="P699">
        <f t="shared" ca="1" si="160"/>
        <v>19.115025635375783</v>
      </c>
      <c r="Q699">
        <f t="shared" ca="1" si="163"/>
        <v>9.1150256353757833</v>
      </c>
      <c r="R699">
        <f t="shared" ca="1" si="161"/>
        <v>0.12209987640380859</v>
      </c>
      <c r="S699">
        <f t="shared" ca="1" si="164"/>
        <v>0.90566740969307657</v>
      </c>
      <c r="T699">
        <f t="shared" ca="1" si="165"/>
        <v>87.573964491700195</v>
      </c>
    </row>
    <row r="700" spans="1:20">
      <c r="A700" s="81">
        <f t="shared" ca="1" si="156"/>
        <v>39199.166666666664</v>
      </c>
      <c r="B700">
        <f t="shared" ca="1" si="170"/>
        <v>7.8700852394104004</v>
      </c>
      <c r="C700">
        <f t="shared" ca="1" si="170"/>
        <v>9.4749698638916016</v>
      </c>
      <c r="D700">
        <f t="shared" ca="1" si="170"/>
        <v>6.9597067832946777</v>
      </c>
      <c r="E700">
        <f t="shared" ca="1" si="170"/>
        <v>-4.6398047357797623E-2</v>
      </c>
      <c r="F700">
        <f t="shared" ca="1" si="170"/>
        <v>7.644444465637207</v>
      </c>
      <c r="G700">
        <f t="shared" ca="1" si="170"/>
        <v>0.40537241101264954</v>
      </c>
      <c r="H700">
        <f t="shared" ca="1" si="170"/>
        <v>5.0061050802469254E-2</v>
      </c>
      <c r="I700">
        <f t="shared" ca="1" si="170"/>
        <v>17.5</v>
      </c>
      <c r="J700">
        <f t="shared" ca="1" si="162"/>
        <v>0.84259094290372416</v>
      </c>
      <c r="N700">
        <f t="shared" ca="1" si="158"/>
        <v>3.2918539847504533</v>
      </c>
      <c r="O700">
        <f t="shared" ca="1" si="159"/>
        <v>14.208146015249547</v>
      </c>
      <c r="P700">
        <f t="shared" ca="1" si="160"/>
        <v>19.208146015249547</v>
      </c>
      <c r="Q700">
        <f t="shared" ca="1" si="163"/>
        <v>9.2081460152495467</v>
      </c>
      <c r="R700">
        <f t="shared" ca="1" si="161"/>
        <v>-0.73260068893432617</v>
      </c>
      <c r="S700">
        <f t="shared" ca="1" si="164"/>
        <v>0.90835422659492726</v>
      </c>
      <c r="T700">
        <f t="shared" ca="1" si="165"/>
        <v>87.650602398566519</v>
      </c>
    </row>
    <row r="701" spans="1:20">
      <c r="A701" s="81">
        <f t="shared" ca="1" si="156"/>
        <v>39199.333333333336</v>
      </c>
      <c r="B701">
        <f t="shared" ca="1" si="170"/>
        <v>7.8700852394104004</v>
      </c>
      <c r="C701">
        <f t="shared" ca="1" si="170"/>
        <v>9.4749698638916016</v>
      </c>
      <c r="D701">
        <f t="shared" ca="1" si="170"/>
        <v>6.2271060943603516</v>
      </c>
      <c r="E701">
        <f t="shared" ca="1" si="170"/>
        <v>-7.326007355004549E-3</v>
      </c>
      <c r="F701">
        <f t="shared" ca="1" si="170"/>
        <v>7.644444465637207</v>
      </c>
      <c r="G701">
        <f t="shared" ca="1" si="170"/>
        <v>0.3492063581943512</v>
      </c>
      <c r="H701">
        <f t="shared" ca="1" si="170"/>
        <v>5.0061050802469254E-2</v>
      </c>
      <c r="I701">
        <f t="shared" ca="1" si="170"/>
        <v>18</v>
      </c>
      <c r="J701">
        <f t="shared" ca="1" si="162"/>
        <v>0.7942862650794773</v>
      </c>
      <c r="N701">
        <f t="shared" ca="1" si="158"/>
        <v>4.3770314566222499</v>
      </c>
      <c r="O701">
        <f t="shared" ca="1" si="159"/>
        <v>13.62296854337775</v>
      </c>
      <c r="P701">
        <f t="shared" ca="1" si="160"/>
        <v>18.622968543377752</v>
      </c>
      <c r="Q701">
        <f t="shared" ca="1" si="163"/>
        <v>8.6229685433777501</v>
      </c>
      <c r="R701">
        <f t="shared" ca="1" si="161"/>
        <v>-1.4652013778686523</v>
      </c>
      <c r="S701">
        <f t="shared" ca="1" si="164"/>
        <v>0.84358218115530736</v>
      </c>
      <c r="T701">
        <f t="shared" ca="1" si="165"/>
        <v>85.664335820996797</v>
      </c>
    </row>
    <row r="702" spans="1:20">
      <c r="A702" s="81">
        <f t="shared" ca="1" si="156"/>
        <v>39199.5</v>
      </c>
      <c r="B702">
        <f t="shared" ca="1" si="170"/>
        <v>8.2188034057617188</v>
      </c>
      <c r="C702">
        <f t="shared" ca="1" si="170"/>
        <v>9.9633703231811523</v>
      </c>
      <c r="D702">
        <f t="shared" ca="1" si="170"/>
        <v>4.7619047164916992</v>
      </c>
      <c r="E702">
        <f t="shared" ca="1" si="170"/>
        <v>-4.6398047357797623E-2</v>
      </c>
      <c r="F702">
        <f t="shared" ca="1" si="170"/>
        <v>7.9452991485595703</v>
      </c>
      <c r="G702">
        <f t="shared" ca="1" si="170"/>
        <v>0.32967033982276917</v>
      </c>
      <c r="H702">
        <f t="shared" ca="1" si="170"/>
        <v>4.76190485060215E-2</v>
      </c>
      <c r="I702">
        <f t="shared" ca="1" si="170"/>
        <v>16</v>
      </c>
      <c r="J702">
        <f t="shared" ca="1" si="162"/>
        <v>0.67778070112432576</v>
      </c>
      <c r="N702">
        <f t="shared" ca="1" si="158"/>
        <v>3.7884150833245887</v>
      </c>
      <c r="O702">
        <f t="shared" ca="1" si="159"/>
        <v>12.211584916675411</v>
      </c>
      <c r="P702">
        <f t="shared" ca="1" si="160"/>
        <v>17.211584916675413</v>
      </c>
      <c r="Q702">
        <f t="shared" ca="1" si="163"/>
        <v>7.2115849166754113</v>
      </c>
      <c r="R702">
        <f t="shared" ca="1" si="161"/>
        <v>-0.12209987640380859</v>
      </c>
      <c r="S702">
        <f t="shared" ca="1" si="164"/>
        <v>0.84029916241753988</v>
      </c>
      <c r="T702">
        <f t="shared" ca="1" si="165"/>
        <v>85.555555731334067</v>
      </c>
    </row>
    <row r="703" spans="1:20">
      <c r="A703" s="81">
        <f t="shared" ca="1" si="156"/>
        <v>39199.666666666664</v>
      </c>
      <c r="B703">
        <f t="shared" ref="B703:I718" ca="1" si="171">INDIRECT(ADDRESS((ROW()-ROW($A$3))/6+rowoffset,B$1+MOD(ROW()-ROW($A$3),6),,,2007))</f>
        <v>8.5401706695556641</v>
      </c>
      <c r="C703">
        <f t="shared" ca="1" si="171"/>
        <v>11.623931884765625</v>
      </c>
      <c r="D703">
        <f t="shared" ca="1" si="171"/>
        <v>4.6398048400878906</v>
      </c>
      <c r="E703">
        <f t="shared" ca="1" si="171"/>
        <v>-5.6166056543588638E-2</v>
      </c>
      <c r="F703">
        <f t="shared" ca="1" si="171"/>
        <v>8.4649572372436523</v>
      </c>
      <c r="G703">
        <f t="shared" ca="1" si="171"/>
        <v>0.4444444477558136</v>
      </c>
      <c r="H703">
        <f t="shared" ca="1" si="170"/>
        <v>4.76190485060215E-2</v>
      </c>
      <c r="I703">
        <f t="shared" ca="1" si="171"/>
        <v>14</v>
      </c>
      <c r="J703">
        <f t="shared" ca="1" si="162"/>
        <v>0.66649971360328197</v>
      </c>
      <c r="N703">
        <f t="shared" ca="1" si="158"/>
        <v>1.925076376911937</v>
      </c>
      <c r="O703">
        <f t="shared" ca="1" si="159"/>
        <v>12.074923623088063</v>
      </c>
      <c r="P703">
        <f t="shared" ca="1" si="160"/>
        <v>17.074923623088061</v>
      </c>
      <c r="Q703">
        <f t="shared" ca="1" si="163"/>
        <v>7.074923623088063</v>
      </c>
      <c r="R703">
        <f t="shared" ca="1" si="161"/>
        <v>0.73260068893432617</v>
      </c>
      <c r="S703">
        <f t="shared" ca="1" si="164"/>
        <v>0.97003677176893777</v>
      </c>
      <c r="T703">
        <f t="shared" ca="1" si="165"/>
        <v>89.28571416597282</v>
      </c>
    </row>
    <row r="704" spans="1:20">
      <c r="A704" s="81">
        <f t="shared" ca="1" si="156"/>
        <v>39199.833333333336</v>
      </c>
      <c r="B704">
        <f t="shared" ca="1" si="171"/>
        <v>8.3452987670898438</v>
      </c>
      <c r="C704">
        <f t="shared" ca="1" si="171"/>
        <v>11.575091361999512</v>
      </c>
      <c r="D704">
        <f t="shared" ca="1" si="171"/>
        <v>5.3724055290222168</v>
      </c>
      <c r="E704">
        <f t="shared" ca="1" si="171"/>
        <v>-3.1746033579111099E-2</v>
      </c>
      <c r="F704">
        <f t="shared" ca="1" si="171"/>
        <v>8.1811962127685547</v>
      </c>
      <c r="G704">
        <f t="shared" ca="1" si="171"/>
        <v>0.46398046612739563</v>
      </c>
      <c r="H704">
        <f t="shared" ca="1" si="170"/>
        <v>4.8840049654245377E-2</v>
      </c>
      <c r="I704">
        <f t="shared" ca="1" si="171"/>
        <v>14</v>
      </c>
      <c r="J704">
        <f t="shared" ca="1" si="162"/>
        <v>0.7301687873863606</v>
      </c>
      <c r="N704">
        <f t="shared" ca="1" si="158"/>
        <v>1.1537699670366788</v>
      </c>
      <c r="O704">
        <f t="shared" ca="1" si="159"/>
        <v>12.846230032963321</v>
      </c>
      <c r="P704">
        <f t="shared" ca="1" si="160"/>
        <v>17.846230032963319</v>
      </c>
      <c r="Q704">
        <f t="shared" ca="1" si="163"/>
        <v>7.8462300329633212</v>
      </c>
      <c r="R704">
        <f t="shared" ca="1" si="161"/>
        <v>1.4652013778686523</v>
      </c>
      <c r="S704">
        <f t="shared" ca="1" si="164"/>
        <v>0.97772360005843462</v>
      </c>
      <c r="T704">
        <f t="shared" ca="1" si="165"/>
        <v>89.473684083752943</v>
      </c>
    </row>
    <row r="705" spans="1:20">
      <c r="A705" s="81">
        <f t="shared" ca="1" si="156"/>
        <v>39200</v>
      </c>
      <c r="B705">
        <f t="shared" ca="1" si="171"/>
        <v>7.9008545875549316</v>
      </c>
      <c r="C705">
        <f t="shared" ca="1" si="171"/>
        <v>11.20879077911377</v>
      </c>
      <c r="D705">
        <f t="shared" ca="1" si="171"/>
        <v>6.8376069068908691</v>
      </c>
      <c r="E705">
        <f t="shared" ca="1" si="171"/>
        <v>-2.1978022530674934E-2</v>
      </c>
      <c r="F705">
        <f t="shared" ca="1" si="171"/>
        <v>7.7538461685180664</v>
      </c>
      <c r="G705">
        <f t="shared" ca="1" si="171"/>
        <v>0.3858363926410675</v>
      </c>
      <c r="H705">
        <f t="shared" ca="1" si="170"/>
        <v>4.8840049654245377E-2</v>
      </c>
      <c r="I705">
        <f t="shared" ca="1" si="171"/>
        <v>14</v>
      </c>
      <c r="J705">
        <f t="shared" ca="1" si="162"/>
        <v>0.83490412964639649</v>
      </c>
      <c r="N705">
        <f t="shared" ca="1" si="158"/>
        <v>-0.11502563537578325</v>
      </c>
      <c r="O705">
        <f t="shared" ca="1" si="159"/>
        <v>14.115025635375783</v>
      </c>
      <c r="P705">
        <f t="shared" ca="1" si="160"/>
        <v>19.115025635375783</v>
      </c>
      <c r="Q705">
        <f t="shared" ca="1" si="163"/>
        <v>9.1150256353757833</v>
      </c>
      <c r="R705">
        <f t="shared" ca="1" si="161"/>
        <v>0.61050033569335938</v>
      </c>
      <c r="S705">
        <f t="shared" ca="1" si="164"/>
        <v>0.8976270917097573</v>
      </c>
      <c r="T705">
        <f t="shared" ca="1" si="165"/>
        <v>87.341772164120385</v>
      </c>
    </row>
    <row r="706" spans="1:20">
      <c r="A706" s="81">
        <f t="shared" ca="1" si="156"/>
        <v>39200.166666666664</v>
      </c>
      <c r="B706">
        <f t="shared" ca="1" si="171"/>
        <v>7.846153736114502</v>
      </c>
      <c r="C706">
        <f t="shared" ca="1" si="171"/>
        <v>11.20879077911377</v>
      </c>
      <c r="D706">
        <f t="shared" ca="1" si="171"/>
        <v>7.4481072425842285</v>
      </c>
      <c r="E706">
        <f t="shared" ca="1" si="171"/>
        <v>-8.5470087826251984E-2</v>
      </c>
      <c r="F706">
        <f t="shared" ca="1" si="171"/>
        <v>7.7572650909423828</v>
      </c>
      <c r="G706">
        <f t="shared" ca="1" si="171"/>
        <v>0.4126984179019928</v>
      </c>
      <c r="H706">
        <f t="shared" ca="1" si="170"/>
        <v>4.76190485060215E-2</v>
      </c>
      <c r="I706">
        <f t="shared" ca="1" si="171"/>
        <v>12</v>
      </c>
      <c r="J706">
        <f t="shared" ca="1" si="162"/>
        <v>0.87204592126641811</v>
      </c>
      <c r="N706">
        <f t="shared" ca="1" si="158"/>
        <v>-2.5649725287195899</v>
      </c>
      <c r="O706">
        <f t="shared" ca="1" si="159"/>
        <v>14.56497252871959</v>
      </c>
      <c r="P706">
        <f t="shared" ca="1" si="160"/>
        <v>19.56497252871959</v>
      </c>
      <c r="Q706">
        <f t="shared" ca="1" si="163"/>
        <v>9.5649725287195899</v>
      </c>
      <c r="R706">
        <f t="shared" ca="1" si="161"/>
        <v>-0.61050033569335938</v>
      </c>
      <c r="S706">
        <f t="shared" ca="1" si="164"/>
        <v>0.93785209063766839</v>
      </c>
      <c r="T706">
        <f t="shared" ca="1" si="165"/>
        <v>88.461538392102582</v>
      </c>
    </row>
    <row r="707" spans="1:20">
      <c r="A707" s="81">
        <f t="shared" ref="A707:A736" ca="1" si="172">INDIRECT(ADDRESS((ROW()-ROW($A$3))/6+rowoffset,1,,,2007))+MOD(ROW()-ROW($A$3),6)*4/24</f>
        <v>39200.333333333336</v>
      </c>
      <c r="B707">
        <f t="shared" ca="1" si="171"/>
        <v>7.8256411552429199</v>
      </c>
      <c r="C707">
        <f t="shared" ca="1" si="171"/>
        <v>11.086690902709961</v>
      </c>
      <c r="D707">
        <f t="shared" ca="1" si="171"/>
        <v>6.8376069068908691</v>
      </c>
      <c r="E707">
        <f t="shared" ca="1" si="171"/>
        <v>-6.5934069454669952E-2</v>
      </c>
      <c r="F707">
        <f t="shared" ca="1" si="171"/>
        <v>7.7538461685180664</v>
      </c>
      <c r="G707">
        <f t="shared" ca="1" si="171"/>
        <v>0.41025641560554504</v>
      </c>
      <c r="H707">
        <f t="shared" ca="1" si="170"/>
        <v>5.128205195069313E-2</v>
      </c>
      <c r="I707">
        <f t="shared" ca="1" si="171"/>
        <v>12</v>
      </c>
      <c r="J707">
        <f t="shared" ca="1" si="162"/>
        <v>0.83490412964639649</v>
      </c>
      <c r="N707">
        <f t="shared" ref="N707:N736" ca="1" si="173">I707-(a+(b*(J707)))</f>
        <v>-2.1150256353757833</v>
      </c>
      <c r="O707">
        <f t="shared" ref="O707:O736" ca="1" si="174">a+b*LOG(D707)</f>
        <v>14.115025635375783</v>
      </c>
      <c r="P707">
        <f t="shared" ref="P707:P736" ca="1" si="175">O707+P$1</f>
        <v>19.115025635375783</v>
      </c>
      <c r="Q707">
        <f t="shared" ca="1" si="163"/>
        <v>9.1150256353757833</v>
      </c>
      <c r="R707">
        <f t="shared" ref="R707:R770" ca="1" si="176">D708-D707</f>
        <v>-0.73260068893432617</v>
      </c>
      <c r="S707">
        <f t="shared" ca="1" si="164"/>
        <v>0.90308998699194354</v>
      </c>
      <c r="T707">
        <f t="shared" ca="1" si="165"/>
        <v>87.5</v>
      </c>
    </row>
    <row r="708" spans="1:20">
      <c r="A708" s="81">
        <f t="shared" ca="1" si="172"/>
        <v>39200.5</v>
      </c>
      <c r="B708">
        <f t="shared" ca="1" si="171"/>
        <v>7.9076924324035645</v>
      </c>
      <c r="C708">
        <f t="shared" ca="1" si="171"/>
        <v>10.964591026306152</v>
      </c>
      <c r="D708">
        <f t="shared" ca="1" si="171"/>
        <v>6.105006217956543</v>
      </c>
      <c r="E708">
        <f t="shared" ca="1" si="171"/>
        <v>-6.5934069454669952E-2</v>
      </c>
      <c r="F708">
        <f t="shared" ca="1" si="171"/>
        <v>7.8495726585388184</v>
      </c>
      <c r="G708">
        <f t="shared" ca="1" si="171"/>
        <v>0.42002442479133606</v>
      </c>
      <c r="H708">
        <f t="shared" ca="1" si="170"/>
        <v>4.6398047357797623E-2</v>
      </c>
      <c r="I708">
        <f t="shared" ca="1" si="171"/>
        <v>12</v>
      </c>
      <c r="J708">
        <f t="shared" ref="J708:J736" ca="1" si="177">LOG(D708)</f>
        <v>0.78568611061060478</v>
      </c>
      <c r="N708">
        <f t="shared" ca="1" si="173"/>
        <v>-1.5187836719225967</v>
      </c>
      <c r="O708">
        <f t="shared" ca="1" si="174"/>
        <v>13.518783671922597</v>
      </c>
      <c r="P708">
        <f t="shared" ca="1" si="175"/>
        <v>18.518783671922598</v>
      </c>
      <c r="Q708">
        <f t="shared" ref="Q708:Q736" ca="1" si="178">O708+Q$1</f>
        <v>8.5187836719225967</v>
      </c>
      <c r="R708">
        <f t="shared" ca="1" si="176"/>
        <v>0.73260068893432617</v>
      </c>
      <c r="S708">
        <f t="shared" ref="S708:S771" ca="1" si="179">-LOG(H708/G708)</f>
        <v>0.95677484190013617</v>
      </c>
      <c r="T708">
        <f t="shared" ref="T708:T771" ca="1" si="180">(1-10^(-S708))*100</f>
        <v>88.953488268962516</v>
      </c>
    </row>
    <row r="709" spans="1:20">
      <c r="A709" s="81">
        <f t="shared" ca="1" si="172"/>
        <v>39200.666666666664</v>
      </c>
      <c r="B709">
        <f t="shared" ca="1" si="171"/>
        <v>8.1470088958740234</v>
      </c>
      <c r="C709">
        <f t="shared" ca="1" si="171"/>
        <v>10.842491149902344</v>
      </c>
      <c r="D709">
        <f t="shared" ca="1" si="171"/>
        <v>6.8376069068908691</v>
      </c>
      <c r="E709">
        <f t="shared" ca="1" si="171"/>
        <v>-6.5934069454669952E-2</v>
      </c>
      <c r="F709">
        <f t="shared" ca="1" si="171"/>
        <v>8.0786323547363281</v>
      </c>
      <c r="G709">
        <f t="shared" ca="1" si="171"/>
        <v>0.41025641560554504</v>
      </c>
      <c r="H709">
        <f t="shared" ca="1" si="171"/>
        <v>4.6398047357797623E-2</v>
      </c>
      <c r="I709">
        <f t="shared" ca="1" si="171"/>
        <v>12</v>
      </c>
      <c r="J709">
        <f t="shared" ca="1" si="177"/>
        <v>0.83490412964639649</v>
      </c>
      <c r="N709">
        <f t="shared" ca="1" si="173"/>
        <v>-2.1150256353757833</v>
      </c>
      <c r="O709">
        <f t="shared" ca="1" si="174"/>
        <v>14.115025635375783</v>
      </c>
      <c r="P709">
        <f t="shared" ca="1" si="175"/>
        <v>19.115025635375783</v>
      </c>
      <c r="Q709">
        <f t="shared" ca="1" si="178"/>
        <v>9.1150256353757833</v>
      </c>
      <c r="R709">
        <f t="shared" ca="1" si="176"/>
        <v>-0.48840045928955078</v>
      </c>
      <c r="S709">
        <f t="shared" ca="1" si="179"/>
        <v>0.94655567745213665</v>
      </c>
      <c r="T709">
        <f t="shared" ca="1" si="180"/>
        <v>88.690476103996247</v>
      </c>
    </row>
    <row r="710" spans="1:20">
      <c r="A710" s="81">
        <f t="shared" ca="1" si="172"/>
        <v>39200.833333333336</v>
      </c>
      <c r="B710">
        <f t="shared" ca="1" si="171"/>
        <v>7.9521365165710449</v>
      </c>
      <c r="C710">
        <f t="shared" ca="1" si="171"/>
        <v>10.59829044342041</v>
      </c>
      <c r="D710">
        <f t="shared" ca="1" si="171"/>
        <v>6.3492064476013184</v>
      </c>
      <c r="E710">
        <f t="shared" ca="1" si="171"/>
        <v>-5.128205195069313E-2</v>
      </c>
      <c r="F710">
        <f t="shared" ca="1" si="171"/>
        <v>7.8700852394104004</v>
      </c>
      <c r="G710">
        <f t="shared" ca="1" si="171"/>
        <v>0.42002442479133606</v>
      </c>
      <c r="H710">
        <f t="shared" ca="1" si="171"/>
        <v>4.76190485060215E-2</v>
      </c>
      <c r="I710">
        <f t="shared" ca="1" si="171"/>
        <v>12</v>
      </c>
      <c r="J710">
        <f t="shared" ca="1" si="177"/>
        <v>0.80271944860473243</v>
      </c>
      <c r="N710">
        <f t="shared" ca="1" si="173"/>
        <v>-1.725130678338985</v>
      </c>
      <c r="O710">
        <f t="shared" ca="1" si="174"/>
        <v>13.725130678338985</v>
      </c>
      <c r="P710">
        <f t="shared" ca="1" si="175"/>
        <v>18.725130678338985</v>
      </c>
      <c r="Q710">
        <f t="shared" ca="1" si="178"/>
        <v>8.725130678338985</v>
      </c>
      <c r="R710">
        <f t="shared" ca="1" si="176"/>
        <v>0.48840045928955078</v>
      </c>
      <c r="S710">
        <f t="shared" ca="1" si="179"/>
        <v>0.94549383238453488</v>
      </c>
      <c r="T710">
        <f t="shared" ca="1" si="180"/>
        <v>88.662790615170024</v>
      </c>
    </row>
    <row r="711" spans="1:20">
      <c r="A711" s="81">
        <f t="shared" ca="1" si="172"/>
        <v>39201</v>
      </c>
      <c r="B711">
        <f t="shared" ca="1" si="171"/>
        <v>7.8051280975341797</v>
      </c>
      <c r="C711">
        <f t="shared" ca="1" si="171"/>
        <v>10.354090690612793</v>
      </c>
      <c r="D711">
        <f t="shared" ca="1" si="171"/>
        <v>6.8376069068908691</v>
      </c>
      <c r="E711">
        <f t="shared" ca="1" si="171"/>
        <v>-5.6166056543588638E-2</v>
      </c>
      <c r="F711">
        <f t="shared" ca="1" si="171"/>
        <v>7.7572650909423828</v>
      </c>
      <c r="G711">
        <f t="shared" ca="1" si="171"/>
        <v>0.42246642708778381</v>
      </c>
      <c r="H711">
        <f t="shared" ca="1" si="171"/>
        <v>5.0061050802469254E-2</v>
      </c>
      <c r="I711">
        <f t="shared" ca="1" si="171"/>
        <v>12</v>
      </c>
      <c r="J711">
        <f t="shared" ca="1" si="177"/>
        <v>0.83490412964639649</v>
      </c>
      <c r="N711">
        <f t="shared" ca="1" si="173"/>
        <v>-2.1150256353757833</v>
      </c>
      <c r="O711">
        <f t="shared" ca="1" si="174"/>
        <v>14.115025635375783</v>
      </c>
      <c r="P711">
        <f t="shared" ca="1" si="175"/>
        <v>19.115025635375783</v>
      </c>
      <c r="Q711">
        <f t="shared" ca="1" si="178"/>
        <v>9.1150256353757833</v>
      </c>
      <c r="R711">
        <f t="shared" ca="1" si="176"/>
        <v>0</v>
      </c>
      <c r="S711">
        <f t="shared" ca="1" si="179"/>
        <v>0.92629224039175795</v>
      </c>
      <c r="T711">
        <f t="shared" ca="1" si="180"/>
        <v>88.15028897146729</v>
      </c>
    </row>
    <row r="712" spans="1:20">
      <c r="A712" s="81">
        <f t="shared" ca="1" si="172"/>
        <v>39201.166666666664</v>
      </c>
      <c r="B712">
        <f t="shared" ca="1" si="171"/>
        <v>7.7777776718139648</v>
      </c>
      <c r="C712">
        <f t="shared" ca="1" si="171"/>
        <v>9.9633703231811523</v>
      </c>
      <c r="D712">
        <f t="shared" ca="1" si="171"/>
        <v>6.8376069068908691</v>
      </c>
      <c r="E712">
        <f t="shared" ca="1" si="171"/>
        <v>-4.6398047357797623E-2</v>
      </c>
      <c r="F712">
        <f t="shared" ca="1" si="171"/>
        <v>7.740170955657959</v>
      </c>
      <c r="G712">
        <f t="shared" ca="1" si="171"/>
        <v>0.41025641560554504</v>
      </c>
      <c r="H712">
        <f t="shared" ca="1" si="171"/>
        <v>5.9829059988260269E-2</v>
      </c>
      <c r="I712">
        <f t="shared" ca="1" si="171"/>
        <v>12</v>
      </c>
      <c r="J712">
        <f t="shared" ca="1" si="177"/>
        <v>0.83490412964639649</v>
      </c>
      <c r="N712">
        <f t="shared" ca="1" si="173"/>
        <v>-2.1150256353757833</v>
      </c>
      <c r="O712">
        <f t="shared" ca="1" si="174"/>
        <v>14.115025635375783</v>
      </c>
      <c r="P712">
        <f t="shared" ca="1" si="175"/>
        <v>19.115025635375783</v>
      </c>
      <c r="Q712">
        <f t="shared" ca="1" si="178"/>
        <v>9.1150256353757833</v>
      </c>
      <c r="R712">
        <f t="shared" ca="1" si="176"/>
        <v>-0.85470104217529297</v>
      </c>
      <c r="S712">
        <f t="shared" ca="1" si="179"/>
        <v>0.83614320186826241</v>
      </c>
      <c r="T712">
        <f t="shared" ca="1" si="180"/>
        <v>85.41666681800659</v>
      </c>
    </row>
    <row r="713" spans="1:20">
      <c r="A713" s="81">
        <f t="shared" ca="1" si="172"/>
        <v>39201.333333333336</v>
      </c>
      <c r="B713">
        <f t="shared" ref="B713:I728" ca="1" si="181">INDIRECT(ADDRESS((ROW()-ROW($A$3))/6+rowoffset,B$1+MOD(ROW()-ROW($A$3),6),,,2007))</f>
        <v>7.7743587493896484</v>
      </c>
      <c r="C713">
        <f t="shared" ca="1" si="181"/>
        <v>9.5970697402954102</v>
      </c>
      <c r="D713">
        <f t="shared" ca="1" si="181"/>
        <v>5.9829058647155762</v>
      </c>
      <c r="E713">
        <f t="shared" ca="1" si="181"/>
        <v>-3.6630038172006607E-2</v>
      </c>
      <c r="F713">
        <f t="shared" ca="1" si="181"/>
        <v>7.6649570465087891</v>
      </c>
      <c r="G713">
        <f t="shared" ca="1" si="181"/>
        <v>0.39804640412330627</v>
      </c>
      <c r="H713">
        <f t="shared" ca="1" si="171"/>
        <v>6.1050061136484146E-2</v>
      </c>
      <c r="I713">
        <f t="shared" ca="1" si="181"/>
        <v>16</v>
      </c>
      <c r="J713">
        <f t="shared" ca="1" si="177"/>
        <v>0.77691216968874555</v>
      </c>
      <c r="N713">
        <f t="shared" ca="1" si="173"/>
        <v>2.5875065011676153</v>
      </c>
      <c r="O713">
        <f t="shared" ca="1" si="174"/>
        <v>13.412493498832385</v>
      </c>
      <c r="P713">
        <f t="shared" ca="1" si="175"/>
        <v>18.412493498832383</v>
      </c>
      <c r="Q713">
        <f t="shared" ca="1" si="178"/>
        <v>8.4124934988323847</v>
      </c>
      <c r="R713">
        <f t="shared" ca="1" si="176"/>
        <v>-1.221001148223877</v>
      </c>
      <c r="S713">
        <f t="shared" ca="1" si="179"/>
        <v>0.81424760174743005</v>
      </c>
      <c r="T713">
        <f t="shared" ca="1" si="180"/>
        <v>84.662576899558644</v>
      </c>
    </row>
    <row r="714" spans="1:20">
      <c r="A714" s="81">
        <f t="shared" ca="1" si="172"/>
        <v>39201.5</v>
      </c>
      <c r="B714">
        <f t="shared" ca="1" si="181"/>
        <v>8.1025638580322266</v>
      </c>
      <c r="C714">
        <f t="shared" ca="1" si="181"/>
        <v>10.329669952392578</v>
      </c>
      <c r="D714">
        <f t="shared" ca="1" si="181"/>
        <v>4.7619047164916992</v>
      </c>
      <c r="E714">
        <f t="shared" ca="1" si="181"/>
        <v>-4.1514042764902115E-2</v>
      </c>
      <c r="F714">
        <f t="shared" ca="1" si="181"/>
        <v>7.9623932838439941</v>
      </c>
      <c r="G714">
        <f t="shared" ca="1" si="181"/>
        <v>0.33211234211921692</v>
      </c>
      <c r="H714">
        <f t="shared" ca="1" si="171"/>
        <v>5.3724054247140884E-2</v>
      </c>
      <c r="I714">
        <f t="shared" ca="1" si="181"/>
        <v>16</v>
      </c>
      <c r="J714">
        <f t="shared" ca="1" si="177"/>
        <v>0.67778070112432576</v>
      </c>
      <c r="N714">
        <f t="shared" ca="1" si="173"/>
        <v>3.7884150833245887</v>
      </c>
      <c r="O714">
        <f t="shared" ca="1" si="174"/>
        <v>12.211584916675411</v>
      </c>
      <c r="P714">
        <f t="shared" ca="1" si="175"/>
        <v>17.211584916675413</v>
      </c>
      <c r="Q714">
        <f t="shared" ca="1" si="178"/>
        <v>7.2115849166754113</v>
      </c>
      <c r="R714">
        <f t="shared" ca="1" si="176"/>
        <v>-0.12209987640380859</v>
      </c>
      <c r="S714">
        <f t="shared" ca="1" si="179"/>
        <v>0.791116236405217</v>
      </c>
      <c r="T714">
        <f t="shared" ca="1" si="180"/>
        <v>83.823529741675245</v>
      </c>
    </row>
    <row r="715" spans="1:20">
      <c r="A715" s="81">
        <f t="shared" ca="1" si="172"/>
        <v>39201.666666666664</v>
      </c>
      <c r="B715">
        <f t="shared" ca="1" si="181"/>
        <v>8.4341878890991211</v>
      </c>
      <c r="C715">
        <f t="shared" ca="1" si="181"/>
        <v>13.040292739868164</v>
      </c>
      <c r="D715">
        <f t="shared" ca="1" si="181"/>
        <v>4.6398048400878906</v>
      </c>
      <c r="E715">
        <f t="shared" ca="1" si="181"/>
        <v>-8.0586083233356476E-2</v>
      </c>
      <c r="F715">
        <f t="shared" ca="1" si="181"/>
        <v>8.4615383148193359</v>
      </c>
      <c r="G715">
        <f t="shared" ca="1" si="181"/>
        <v>0.44932845234870911</v>
      </c>
      <c r="H715">
        <f t="shared" ca="1" si="171"/>
        <v>5.0061050802469254E-2</v>
      </c>
      <c r="I715">
        <f t="shared" ca="1" si="181"/>
        <v>16</v>
      </c>
      <c r="J715">
        <f t="shared" ca="1" si="177"/>
        <v>0.66649971360328197</v>
      </c>
      <c r="N715">
        <f t="shared" ca="1" si="173"/>
        <v>3.925076376911937</v>
      </c>
      <c r="O715">
        <f t="shared" ca="1" si="174"/>
        <v>12.074923623088063</v>
      </c>
      <c r="P715">
        <f t="shared" ca="1" si="175"/>
        <v>17.074923623088061</v>
      </c>
      <c r="Q715">
        <f t="shared" ca="1" si="178"/>
        <v>7.074923623088063</v>
      </c>
      <c r="R715">
        <f t="shared" ca="1" si="176"/>
        <v>0.12209987640380859</v>
      </c>
      <c r="S715">
        <f t="shared" ca="1" si="179"/>
        <v>0.95306395844095615</v>
      </c>
      <c r="T715">
        <f t="shared" ca="1" si="180"/>
        <v>88.858695562056582</v>
      </c>
    </row>
    <row r="716" spans="1:20">
      <c r="A716" s="81">
        <f t="shared" ca="1" si="172"/>
        <v>39201.833333333336</v>
      </c>
      <c r="B716">
        <f t="shared" ca="1" si="181"/>
        <v>8.2598295211791992</v>
      </c>
      <c r="C716">
        <f t="shared" ca="1" si="181"/>
        <v>12.600732803344727</v>
      </c>
      <c r="D716">
        <f t="shared" ca="1" si="181"/>
        <v>4.7619047164916992</v>
      </c>
      <c r="E716">
        <f t="shared" ca="1" si="181"/>
        <v>-5.128205195069313E-2</v>
      </c>
      <c r="F716">
        <f t="shared" ca="1" si="181"/>
        <v>8.1675214767456055</v>
      </c>
      <c r="G716">
        <f t="shared" ca="1" si="181"/>
        <v>0.40048840641975403</v>
      </c>
      <c r="H716">
        <f t="shared" ca="1" si="171"/>
        <v>5.0061050802469254E-2</v>
      </c>
      <c r="I716">
        <f t="shared" ca="1" si="181"/>
        <v>16</v>
      </c>
      <c r="J716">
        <f t="shared" ca="1" si="177"/>
        <v>0.67778070112432576</v>
      </c>
      <c r="N716">
        <f t="shared" ca="1" si="173"/>
        <v>3.7884150833245887</v>
      </c>
      <c r="O716">
        <f t="shared" ca="1" si="174"/>
        <v>12.211584916675411</v>
      </c>
      <c r="P716">
        <f t="shared" ca="1" si="175"/>
        <v>17.211584916675413</v>
      </c>
      <c r="Q716">
        <f t="shared" ca="1" si="178"/>
        <v>7.2115849166754113</v>
      </c>
      <c r="R716">
        <f t="shared" ca="1" si="176"/>
        <v>-0.12209987640380859</v>
      </c>
      <c r="S716">
        <f t="shared" ca="1" si="179"/>
        <v>0.90308998699194354</v>
      </c>
      <c r="T716">
        <f t="shared" ca="1" si="180"/>
        <v>87.5</v>
      </c>
    </row>
    <row r="717" spans="1:20">
      <c r="A717" s="81">
        <f t="shared" ca="1" si="172"/>
        <v>39202</v>
      </c>
      <c r="B717">
        <f t="shared" ca="1" si="181"/>
        <v>7.7982907295227051</v>
      </c>
      <c r="C717">
        <f t="shared" ca="1" si="181"/>
        <v>11.868131637573242</v>
      </c>
      <c r="D717">
        <f t="shared" ca="1" si="181"/>
        <v>4.6398048400878906</v>
      </c>
      <c r="E717">
        <f t="shared" ca="1" si="181"/>
        <v>7.326007355004549E-3</v>
      </c>
      <c r="F717">
        <f t="shared" ca="1" si="181"/>
        <v>7.7094016075134277</v>
      </c>
      <c r="G717">
        <f t="shared" ca="1" si="181"/>
        <v>0.34188035130500793</v>
      </c>
      <c r="H717">
        <f t="shared" ca="1" si="171"/>
        <v>5.128205195069313E-2</v>
      </c>
      <c r="I717">
        <f t="shared" ca="1" si="181"/>
        <v>16</v>
      </c>
      <c r="J717">
        <f t="shared" ca="1" si="177"/>
        <v>0.66649971360328197</v>
      </c>
      <c r="N717">
        <f t="shared" ca="1" si="173"/>
        <v>3.925076376911937</v>
      </c>
      <c r="O717">
        <f t="shared" ca="1" si="174"/>
        <v>12.074923623088063</v>
      </c>
      <c r="P717">
        <f t="shared" ca="1" si="175"/>
        <v>17.074923623088061</v>
      </c>
      <c r="Q717">
        <f t="shared" ca="1" si="178"/>
        <v>7.074923623088063</v>
      </c>
      <c r="R717">
        <f t="shared" ca="1" si="176"/>
        <v>0.73260068893432617</v>
      </c>
      <c r="S717">
        <f t="shared" ca="1" si="179"/>
        <v>0.82390874725402341</v>
      </c>
      <c r="T717">
        <f t="shared" ca="1" si="180"/>
        <v>85.000000217929482</v>
      </c>
    </row>
    <row r="718" spans="1:20">
      <c r="A718" s="81">
        <f t="shared" ca="1" si="172"/>
        <v>39202.166666666664</v>
      </c>
      <c r="B718">
        <f t="shared" ca="1" si="181"/>
        <v>7.740170955657959</v>
      </c>
      <c r="C718">
        <f t="shared" ca="1" si="181"/>
        <v>11.355311393737793</v>
      </c>
      <c r="D718">
        <f t="shared" ca="1" si="181"/>
        <v>5.3724055290222168</v>
      </c>
      <c r="E718">
        <f t="shared" ca="1" si="181"/>
        <v>-2.6862027123570442E-2</v>
      </c>
      <c r="F718">
        <f t="shared" ca="1" si="181"/>
        <v>7.7230768203735352</v>
      </c>
      <c r="G718">
        <f t="shared" ca="1" si="181"/>
        <v>0.26129427552223206</v>
      </c>
      <c r="H718">
        <f t="shared" ca="1" si="171"/>
        <v>5.0061050802469254E-2</v>
      </c>
      <c r="I718">
        <f t="shared" ca="1" si="181"/>
        <v>13</v>
      </c>
      <c r="J718">
        <f t="shared" ca="1" si="177"/>
        <v>0.7301687873863606</v>
      </c>
      <c r="N718">
        <f t="shared" ca="1" si="173"/>
        <v>0.15376996703667878</v>
      </c>
      <c r="O718">
        <f t="shared" ca="1" si="174"/>
        <v>12.846230032963321</v>
      </c>
      <c r="P718">
        <f t="shared" ca="1" si="175"/>
        <v>17.846230032963319</v>
      </c>
      <c r="Q718">
        <f t="shared" ca="1" si="178"/>
        <v>7.8462300329633212</v>
      </c>
      <c r="R718">
        <f t="shared" ca="1" si="176"/>
        <v>0</v>
      </c>
      <c r="S718">
        <f t="shared" ca="1" si="179"/>
        <v>0.7176299338455856</v>
      </c>
      <c r="T718">
        <f t="shared" ca="1" si="180"/>
        <v>80.841122254815772</v>
      </c>
    </row>
    <row r="719" spans="1:20">
      <c r="A719" s="81">
        <f t="shared" ca="1" si="172"/>
        <v>39202.333333333336</v>
      </c>
      <c r="B719">
        <f t="shared" ca="1" si="181"/>
        <v>7.7675213813781738</v>
      </c>
      <c r="C719">
        <f t="shared" ca="1" si="181"/>
        <v>11.282051086425781</v>
      </c>
      <c r="D719">
        <f t="shared" ca="1" si="181"/>
        <v>5.3724055290222168</v>
      </c>
      <c r="E719">
        <f t="shared" ca="1" si="181"/>
        <v>-4.6398047357797623E-2</v>
      </c>
      <c r="F719">
        <f t="shared" ca="1" si="181"/>
        <v>7.7435898780822754</v>
      </c>
      <c r="G719">
        <f t="shared" ca="1" si="181"/>
        <v>0.27838829159736633</v>
      </c>
      <c r="H719">
        <f t="shared" ca="1" si="181"/>
        <v>5.0061050802469254E-2</v>
      </c>
      <c r="I719">
        <f t="shared" ca="1" si="181"/>
        <v>14</v>
      </c>
      <c r="J719">
        <f t="shared" ca="1" si="177"/>
        <v>0.7301687873863606</v>
      </c>
      <c r="N719">
        <f t="shared" ca="1" si="173"/>
        <v>1.1537699670366788</v>
      </c>
      <c r="O719">
        <f t="shared" ca="1" si="174"/>
        <v>12.846230032963321</v>
      </c>
      <c r="P719">
        <f t="shared" ca="1" si="175"/>
        <v>17.846230032963319</v>
      </c>
      <c r="Q719">
        <f t="shared" ca="1" si="178"/>
        <v>7.8462300329633212</v>
      </c>
      <c r="R719">
        <f t="shared" ca="1" si="176"/>
        <v>-1.8315019607543945</v>
      </c>
      <c r="S719">
        <f t="shared" ca="1" si="179"/>
        <v>0.74515100445527926</v>
      </c>
      <c r="T719">
        <f t="shared" ca="1" si="180"/>
        <v>82.017544446562908</v>
      </c>
    </row>
    <row r="720" spans="1:20">
      <c r="A720" s="81">
        <f t="shared" ca="1" si="172"/>
        <v>39202.5</v>
      </c>
      <c r="B720">
        <f t="shared" ca="1" si="181"/>
        <v>8.229060173034668</v>
      </c>
      <c r="C720">
        <f t="shared" ca="1" si="181"/>
        <v>12.356532096862793</v>
      </c>
      <c r="D720">
        <f t="shared" ca="1" si="181"/>
        <v>3.5409035682678223</v>
      </c>
      <c r="E720">
        <f t="shared" ca="1" si="181"/>
        <v>-6.5934069454669952E-2</v>
      </c>
      <c r="F720">
        <f t="shared" ca="1" si="181"/>
        <v>8.2632474899291992</v>
      </c>
      <c r="G720">
        <f t="shared" ca="1" si="181"/>
        <v>0.22710622847080231</v>
      </c>
      <c r="H720">
        <f t="shared" ca="1" si="181"/>
        <v>4.8840049654245377E-2</v>
      </c>
      <c r="I720">
        <f t="shared" ca="1" si="181"/>
        <v>12</v>
      </c>
      <c r="J720">
        <f t="shared" ca="1" si="177"/>
        <v>0.54911409949478729</v>
      </c>
      <c r="N720">
        <f t="shared" ca="1" si="173"/>
        <v>1.3471211972512034</v>
      </c>
      <c r="O720">
        <f t="shared" ca="1" si="174"/>
        <v>10.652878802748797</v>
      </c>
      <c r="P720">
        <f t="shared" ca="1" si="175"/>
        <v>15.652878802748797</v>
      </c>
      <c r="Q720">
        <f t="shared" ca="1" si="178"/>
        <v>5.6528788027487966</v>
      </c>
      <c r="R720">
        <f t="shared" ca="1" si="176"/>
        <v>0.36630034446716309</v>
      </c>
      <c r="S720">
        <f t="shared" ca="1" si="179"/>
        <v>0.6674529482594449</v>
      </c>
      <c r="T720">
        <f t="shared" ca="1" si="180"/>
        <v>78.49462342662062</v>
      </c>
    </row>
    <row r="721" spans="1:20">
      <c r="A721" s="81">
        <f t="shared" ca="1" si="172"/>
        <v>39202.666666666664</v>
      </c>
      <c r="B721">
        <f t="shared" ca="1" si="181"/>
        <v>8.4102563858032227</v>
      </c>
      <c r="C721">
        <f t="shared" ca="1" si="181"/>
        <v>14.725275039672852</v>
      </c>
      <c r="D721">
        <f t="shared" ca="1" si="181"/>
        <v>3.9072039127349854</v>
      </c>
      <c r="E721">
        <f t="shared" ca="1" si="181"/>
        <v>-6.5934069454669952E-2</v>
      </c>
      <c r="F721">
        <f t="shared" ca="1" si="181"/>
        <v>8.6153850555419922</v>
      </c>
      <c r="G721">
        <f t="shared" ca="1" si="181"/>
        <v>0.41514042019844055</v>
      </c>
      <c r="H721">
        <f t="shared" ca="1" si="181"/>
        <v>5.2503053098917007E-2</v>
      </c>
      <c r="I721">
        <f t="shared" ca="1" si="181"/>
        <v>14</v>
      </c>
      <c r="J721">
        <f t="shared" ca="1" si="177"/>
        <v>0.5918660771742793</v>
      </c>
      <c r="N721">
        <f t="shared" ca="1" si="173"/>
        <v>2.8292108137676628</v>
      </c>
      <c r="O721">
        <f t="shared" ca="1" si="174"/>
        <v>11.170789186232337</v>
      </c>
      <c r="P721">
        <f t="shared" ca="1" si="175"/>
        <v>16.170789186232337</v>
      </c>
      <c r="Q721">
        <f t="shared" ca="1" si="178"/>
        <v>6.1707891862323372</v>
      </c>
      <c r="R721">
        <f t="shared" ca="1" si="176"/>
        <v>0.1221001148223877</v>
      </c>
      <c r="S721">
        <f t="shared" ca="1" si="179"/>
        <v>0.89801046182519606</v>
      </c>
      <c r="T721">
        <f t="shared" ca="1" si="180"/>
        <v>87.352941187027724</v>
      </c>
    </row>
    <row r="722" spans="1:20">
      <c r="A722" s="81">
        <f t="shared" ca="1" si="172"/>
        <v>39202.833333333336</v>
      </c>
      <c r="B722">
        <f t="shared" ca="1" si="181"/>
        <v>8.2256412506103516</v>
      </c>
      <c r="C722">
        <f t="shared" ca="1" si="181"/>
        <v>14.114773750305176</v>
      </c>
      <c r="D722">
        <f t="shared" ca="1" si="181"/>
        <v>4.029304027557373</v>
      </c>
      <c r="E722">
        <f t="shared" ca="1" si="181"/>
        <v>-4.1514042764902115E-2</v>
      </c>
      <c r="F722">
        <f t="shared" ca="1" si="181"/>
        <v>8.3316240310668945</v>
      </c>
      <c r="G722">
        <f t="shared" ca="1" si="181"/>
        <v>0.59829062223434448</v>
      </c>
      <c r="H722">
        <f t="shared" ca="1" si="181"/>
        <v>6.3492067158222198E-2</v>
      </c>
      <c r="I722">
        <f t="shared" ca="1" si="181"/>
        <v>12</v>
      </c>
      <c r="J722">
        <f t="shared" ca="1" si="177"/>
        <v>0.60523003792920738</v>
      </c>
      <c r="N722">
        <f t="shared" ca="1" si="173"/>
        <v>0.66731575264715737</v>
      </c>
      <c r="O722">
        <f t="shared" ca="1" si="174"/>
        <v>11.332684247352843</v>
      </c>
      <c r="P722">
        <f t="shared" ca="1" si="175"/>
        <v>16.332684247352844</v>
      </c>
      <c r="Q722">
        <f t="shared" ca="1" si="178"/>
        <v>6.3326842473528426</v>
      </c>
      <c r="R722">
        <f t="shared" ca="1" si="176"/>
        <v>0.85470104217529297</v>
      </c>
      <c r="S722">
        <f t="shared" ca="1" si="179"/>
        <v>0.97419272869726181</v>
      </c>
      <c r="T722">
        <f t="shared" ca="1" si="180"/>
        <v>89.38775491397341</v>
      </c>
    </row>
    <row r="723" spans="1:20">
      <c r="A723" s="81">
        <f t="shared" ca="1" si="172"/>
        <v>39203</v>
      </c>
      <c r="B723">
        <f t="shared" ref="B723:I736" ca="1" si="182">INDIRECT(ADDRESS((ROW()-ROW($A$3))/6+rowoffset,B$1+MOD(ROW()-ROW($A$3),6),,,2007))</f>
        <v>7.7743587493896484</v>
      </c>
      <c r="C723">
        <f t="shared" ca="1" si="182"/>
        <v>12.747252464294434</v>
      </c>
      <c r="D723">
        <f t="shared" ca="1" si="182"/>
        <v>4.884005069732666</v>
      </c>
      <c r="E723">
        <f t="shared" ca="1" si="182"/>
        <v>-4.6398047357797623E-2</v>
      </c>
      <c r="F723">
        <f t="shared" ca="1" si="182"/>
        <v>7.7572650909423828</v>
      </c>
      <c r="G723">
        <f t="shared" ca="1" si="182"/>
        <v>0.35653236508369446</v>
      </c>
      <c r="H723">
        <f t="shared" ca="1" si="181"/>
        <v>5.4945055395364761E-2</v>
      </c>
      <c r="I723">
        <f t="shared" ca="1" si="182"/>
        <v>12</v>
      </c>
      <c r="J723">
        <f t="shared" ca="1" si="177"/>
        <v>0.68877610608279138</v>
      </c>
      <c r="N723">
        <f t="shared" ca="1" si="173"/>
        <v>-0.34478657675504465</v>
      </c>
      <c r="O723">
        <f t="shared" ca="1" si="174"/>
        <v>12.344786576755045</v>
      </c>
      <c r="P723">
        <f t="shared" ca="1" si="175"/>
        <v>17.344786576755045</v>
      </c>
      <c r="Q723">
        <f t="shared" ca="1" si="178"/>
        <v>7.3447865767550446</v>
      </c>
      <c r="R723">
        <f t="shared" ca="1" si="176"/>
        <v>-0.1221003532409668</v>
      </c>
      <c r="S723">
        <f t="shared" ca="1" si="179"/>
        <v>0.81217034453019665</v>
      </c>
      <c r="T723">
        <f t="shared" ca="1" si="180"/>
        <v>84.589041339215697</v>
      </c>
    </row>
    <row r="724" spans="1:20">
      <c r="A724" s="81">
        <f t="shared" ca="1" si="172"/>
        <v>39203.166666666664</v>
      </c>
      <c r="B724">
        <f t="shared" ca="1" si="182"/>
        <v>7.7162394523620605</v>
      </c>
      <c r="C724">
        <f t="shared" ca="1" si="182"/>
        <v>11.770451545715332</v>
      </c>
      <c r="D724">
        <f t="shared" ca="1" si="182"/>
        <v>4.7619047164916992</v>
      </c>
      <c r="E724">
        <f t="shared" ca="1" si="182"/>
        <v>-5.128205195069313E-2</v>
      </c>
      <c r="F724">
        <f t="shared" ca="1" si="182"/>
        <v>7.740170955657959</v>
      </c>
      <c r="G724">
        <f t="shared" ca="1" si="182"/>
        <v>0.39072039723396301</v>
      </c>
      <c r="H724">
        <f t="shared" ca="1" si="181"/>
        <v>5.128205195069313E-2</v>
      </c>
      <c r="I724">
        <f t="shared" ca="1" si="182"/>
        <v>10</v>
      </c>
      <c r="J724">
        <f t="shared" ca="1" si="177"/>
        <v>0.67778070112432576</v>
      </c>
      <c r="N724">
        <f t="shared" ca="1" si="173"/>
        <v>-2.2115849166754113</v>
      </c>
      <c r="O724">
        <f t="shared" ca="1" si="174"/>
        <v>12.211584916675411</v>
      </c>
      <c r="P724">
        <f t="shared" ca="1" si="175"/>
        <v>17.211584916675413</v>
      </c>
      <c r="Q724">
        <f t="shared" ca="1" si="178"/>
        <v>7.2115849166754113</v>
      </c>
      <c r="R724">
        <f t="shared" ca="1" si="176"/>
        <v>-0.12209987640380859</v>
      </c>
      <c r="S724">
        <f t="shared" ca="1" si="179"/>
        <v>0.88190068949943168</v>
      </c>
      <c r="T724">
        <f t="shared" ca="1" si="180"/>
        <v>86.875000047672074</v>
      </c>
    </row>
    <row r="725" spans="1:20">
      <c r="A725" s="81">
        <f t="shared" ca="1" si="172"/>
        <v>39203.333333333336</v>
      </c>
      <c r="B725">
        <f t="shared" ca="1" si="182"/>
        <v>7.740170955657959</v>
      </c>
      <c r="C725">
        <f t="shared" ca="1" si="182"/>
        <v>11.037851333618164</v>
      </c>
      <c r="D725">
        <f t="shared" ca="1" si="182"/>
        <v>4.6398048400878906</v>
      </c>
      <c r="E725">
        <f t="shared" ca="1" si="182"/>
        <v>-6.1050061136484146E-2</v>
      </c>
      <c r="F725">
        <f t="shared" ca="1" si="182"/>
        <v>7.8153843879699707</v>
      </c>
      <c r="G725">
        <f t="shared" ca="1" si="182"/>
        <v>0.43711844086647034</v>
      </c>
      <c r="H725">
        <f t="shared" ca="1" si="181"/>
        <v>5.8608058840036392E-2</v>
      </c>
      <c r="I725">
        <f t="shared" ca="1" si="182"/>
        <v>9</v>
      </c>
      <c r="J725">
        <f t="shared" ca="1" si="177"/>
        <v>0.66649971360328197</v>
      </c>
      <c r="N725">
        <f t="shared" ca="1" si="173"/>
        <v>-3.074923623088063</v>
      </c>
      <c r="O725">
        <f t="shared" ca="1" si="174"/>
        <v>12.074923623088063</v>
      </c>
      <c r="P725">
        <f t="shared" ca="1" si="175"/>
        <v>17.074923623088061</v>
      </c>
      <c r="Q725">
        <f t="shared" ca="1" si="178"/>
        <v>7.074923623088063</v>
      </c>
      <c r="R725">
        <f t="shared" ca="1" si="176"/>
        <v>-0.73260092735290527</v>
      </c>
      <c r="S725">
        <f t="shared" ca="1" si="179"/>
        <v>0.87264179127311647</v>
      </c>
      <c r="T725">
        <f t="shared" ca="1" si="180"/>
        <v>86.592178832844112</v>
      </c>
    </row>
    <row r="726" spans="1:20">
      <c r="A726" s="81">
        <f t="shared" ca="1" si="172"/>
        <v>39203.5</v>
      </c>
      <c r="B726">
        <f t="shared" ca="1" si="182"/>
        <v>8.1538457870483398</v>
      </c>
      <c r="C726">
        <f t="shared" ca="1" si="182"/>
        <v>11.770451545715332</v>
      </c>
      <c r="D726">
        <f t="shared" ca="1" si="182"/>
        <v>3.9072039127349854</v>
      </c>
      <c r="E726">
        <f t="shared" ca="1" si="182"/>
        <v>-6.5934069454669952E-2</v>
      </c>
      <c r="F726">
        <f t="shared" ca="1" si="182"/>
        <v>8.2837610244750977</v>
      </c>
      <c r="G726">
        <f t="shared" ca="1" si="182"/>
        <v>0.33943834900856018</v>
      </c>
      <c r="H726">
        <f t="shared" ca="1" si="181"/>
        <v>5.8608058840036392E-2</v>
      </c>
      <c r="I726">
        <f t="shared" ca="1" si="182"/>
        <v>12</v>
      </c>
      <c r="J726">
        <f t="shared" ca="1" si="177"/>
        <v>0.5918660771742793</v>
      </c>
      <c r="N726">
        <f t="shared" ca="1" si="173"/>
        <v>0.82921081376766281</v>
      </c>
      <c r="O726">
        <f t="shared" ca="1" si="174"/>
        <v>11.170789186232337</v>
      </c>
      <c r="P726">
        <f t="shared" ca="1" si="175"/>
        <v>16.170789186232337</v>
      </c>
      <c r="Q726">
        <f t="shared" ca="1" si="178"/>
        <v>6.1707891862323372</v>
      </c>
      <c r="R726">
        <f t="shared" ca="1" si="176"/>
        <v>0.1221001148223877</v>
      </c>
      <c r="S726">
        <f t="shared" ca="1" si="179"/>
        <v>0.76280356906812052</v>
      </c>
      <c r="T726">
        <f t="shared" ca="1" si="180"/>
        <v>82.733813368106397</v>
      </c>
    </row>
    <row r="727" spans="1:20">
      <c r="A727" s="81">
        <f t="shared" ca="1" si="172"/>
        <v>39203.666666666664</v>
      </c>
      <c r="B727">
        <f t="shared" ca="1" si="182"/>
        <v>8.2461538314819336</v>
      </c>
      <c r="C727">
        <f t="shared" ca="1" si="182"/>
        <v>11.892551422119141</v>
      </c>
      <c r="D727">
        <f t="shared" ca="1" si="182"/>
        <v>4.029304027557373</v>
      </c>
      <c r="E727">
        <f t="shared" ca="1" si="182"/>
        <v>-5.6166056543588638E-2</v>
      </c>
      <c r="F727">
        <f t="shared" ca="1" si="182"/>
        <v>8.4888887405395508</v>
      </c>
      <c r="G727">
        <f t="shared" ca="1" si="182"/>
        <v>0.38339439034461975</v>
      </c>
      <c r="H727">
        <f t="shared" ca="1" si="181"/>
        <v>5.7387057691812515E-2</v>
      </c>
      <c r="I727">
        <f t="shared" ca="1" si="182"/>
        <v>12</v>
      </c>
      <c r="J727">
        <f t="shared" ca="1" si="177"/>
        <v>0.60523003792920738</v>
      </c>
      <c r="N727">
        <f t="shared" ca="1" si="173"/>
        <v>0.66731575264715737</v>
      </c>
      <c r="O727">
        <f t="shared" ca="1" si="174"/>
        <v>11.332684247352843</v>
      </c>
      <c r="P727">
        <f t="shared" ca="1" si="175"/>
        <v>16.332684247352844</v>
      </c>
      <c r="Q727">
        <f t="shared" ca="1" si="178"/>
        <v>6.3326842473528426</v>
      </c>
      <c r="R727">
        <f t="shared" ca="1" si="176"/>
        <v>0</v>
      </c>
      <c r="S727">
        <f t="shared" ca="1" si="179"/>
        <v>0.82483179570412946</v>
      </c>
      <c r="T727">
        <f t="shared" ca="1" si="180"/>
        <v>85.031847325614422</v>
      </c>
    </row>
    <row r="728" spans="1:20">
      <c r="A728" s="81">
        <f t="shared" ca="1" si="172"/>
        <v>39203.833333333336</v>
      </c>
      <c r="B728">
        <f t="shared" ca="1" si="182"/>
        <v>8.0888891220092773</v>
      </c>
      <c r="C728">
        <f t="shared" ca="1" si="182"/>
        <v>11.282051086425781</v>
      </c>
      <c r="D728">
        <f t="shared" ca="1" si="182"/>
        <v>4.029304027557373</v>
      </c>
      <c r="E728">
        <f t="shared" ca="1" si="182"/>
        <v>-5.6166056543588638E-2</v>
      </c>
      <c r="F728">
        <f t="shared" ca="1" si="182"/>
        <v>8.1401710510253906</v>
      </c>
      <c r="G728">
        <f t="shared" ca="1" si="182"/>
        <v>0.32967033982276917</v>
      </c>
      <c r="H728">
        <f t="shared" ca="1" si="181"/>
        <v>5.9829059988260269E-2</v>
      </c>
      <c r="I728">
        <f t="shared" ca="1" si="182"/>
        <v>10</v>
      </c>
      <c r="J728">
        <f t="shared" ca="1" si="177"/>
        <v>0.60523003792920738</v>
      </c>
      <c r="N728">
        <f t="shared" ca="1" si="173"/>
        <v>-1.3326842473528426</v>
      </c>
      <c r="O728">
        <f t="shared" ca="1" si="174"/>
        <v>11.332684247352843</v>
      </c>
      <c r="P728">
        <f t="shared" ca="1" si="175"/>
        <v>16.332684247352844</v>
      </c>
      <c r="Q728">
        <f t="shared" ca="1" si="178"/>
        <v>6.3326842473528426</v>
      </c>
      <c r="R728">
        <f t="shared" ca="1" si="176"/>
        <v>0.97680091857910156</v>
      </c>
      <c r="S728">
        <f t="shared" ca="1" si="179"/>
        <v>0.74116769634926682</v>
      </c>
      <c r="T728">
        <f t="shared" ca="1" si="180"/>
        <v>81.851852362446564</v>
      </c>
    </row>
    <row r="729" spans="1:20">
      <c r="A729" s="81">
        <f t="shared" ca="1" si="172"/>
        <v>39204</v>
      </c>
      <c r="B729">
        <f t="shared" ca="1" si="182"/>
        <v>7.8153843879699707</v>
      </c>
      <c r="C729">
        <f t="shared" ca="1" si="182"/>
        <v>10.79365062713623</v>
      </c>
      <c r="D729">
        <f t="shared" ca="1" si="182"/>
        <v>5.0061049461364746</v>
      </c>
      <c r="E729">
        <f t="shared" ca="1" si="182"/>
        <v>-5.128205195069313E-2</v>
      </c>
      <c r="F729">
        <f t="shared" ca="1" si="182"/>
        <v>7.8256411552429199</v>
      </c>
      <c r="G729">
        <f t="shared" ca="1" si="182"/>
        <v>0.30280831456184387</v>
      </c>
      <c r="H729">
        <f t="shared" ca="1" si="182"/>
        <v>5.7387057691812515E-2</v>
      </c>
      <c r="I729">
        <f t="shared" ca="1" si="182"/>
        <v>10</v>
      </c>
      <c r="J729">
        <f t="shared" ca="1" si="177"/>
        <v>0.69949994975686869</v>
      </c>
      <c r="N729">
        <f t="shared" ca="1" si="173"/>
        <v>-2.4746984613302274</v>
      </c>
      <c r="O729">
        <f t="shared" ca="1" si="174"/>
        <v>12.474698461330227</v>
      </c>
      <c r="P729">
        <f t="shared" ca="1" si="175"/>
        <v>17.474698461330227</v>
      </c>
      <c r="Q729">
        <f t="shared" ca="1" si="178"/>
        <v>7.4746984613302274</v>
      </c>
      <c r="R729">
        <f t="shared" ca="1" si="176"/>
        <v>1.8315019607543945</v>
      </c>
      <c r="S729">
        <f t="shared" ca="1" si="179"/>
        <v>0.72235383744136195</v>
      </c>
      <c r="T729">
        <f t="shared" ca="1" si="180"/>
        <v>81.048387731740405</v>
      </c>
    </row>
    <row r="730" spans="1:20">
      <c r="A730" s="81">
        <f t="shared" ca="1" si="172"/>
        <v>39204.166666666664</v>
      </c>
      <c r="B730">
        <f t="shared" ca="1" si="182"/>
        <v>7.7743587493896484</v>
      </c>
      <c r="C730">
        <f t="shared" ca="1" si="182"/>
        <v>10.40293025970459</v>
      </c>
      <c r="D730">
        <f t="shared" ca="1" si="182"/>
        <v>6.8376069068908691</v>
      </c>
      <c r="E730">
        <f t="shared" ca="1" si="182"/>
        <v>-5.6166056543588638E-2</v>
      </c>
      <c r="F730">
        <f t="shared" ca="1" si="182"/>
        <v>7.8119659423828125</v>
      </c>
      <c r="G730">
        <f t="shared" ca="1" si="182"/>
        <v>0.42490842938423157</v>
      </c>
      <c r="H730">
        <f t="shared" ca="1" si="182"/>
        <v>5.6166056543588638E-2</v>
      </c>
      <c r="I730">
        <f t="shared" ca="1" si="182"/>
        <v>9</v>
      </c>
      <c r="J730">
        <f t="shared" ca="1" si="177"/>
        <v>0.83490412964639649</v>
      </c>
      <c r="N730">
        <f t="shared" ca="1" si="173"/>
        <v>-5.1150256353757833</v>
      </c>
      <c r="O730">
        <f t="shared" ca="1" si="174"/>
        <v>14.115025635375783</v>
      </c>
      <c r="P730">
        <f t="shared" ca="1" si="175"/>
        <v>19.115025635375783</v>
      </c>
      <c r="Q730">
        <f t="shared" ca="1" si="178"/>
        <v>9.1150256353757833</v>
      </c>
      <c r="R730">
        <f t="shared" ca="1" si="176"/>
        <v>-1.9536018371582031</v>
      </c>
      <c r="S730">
        <f t="shared" ca="1" si="179"/>
        <v>0.87882141392047664</v>
      </c>
      <c r="T730">
        <f t="shared" ca="1" si="180"/>
        <v>86.781609245788957</v>
      </c>
    </row>
    <row r="731" spans="1:20">
      <c r="A731" s="81">
        <f t="shared" ca="1" si="172"/>
        <v>39204.333333333336</v>
      </c>
      <c r="B731">
        <f t="shared" ca="1" si="182"/>
        <v>7.8085470199584961</v>
      </c>
      <c r="C731">
        <f t="shared" ca="1" si="182"/>
        <v>10.158730506896973</v>
      </c>
      <c r="D731">
        <f t="shared" ca="1" si="182"/>
        <v>4.884005069732666</v>
      </c>
      <c r="E731">
        <f t="shared" ca="1" si="182"/>
        <v>-5.6166056543588638E-2</v>
      </c>
      <c r="F731">
        <f t="shared" ca="1" si="182"/>
        <v>7.760683536529541</v>
      </c>
      <c r="G731">
        <f t="shared" ca="1" si="182"/>
        <v>0.46398046612739563</v>
      </c>
      <c r="H731">
        <f t="shared" ca="1" si="182"/>
        <v>5.8608058840036392E-2</v>
      </c>
      <c r="I731">
        <f t="shared" ca="1" si="182"/>
        <v>12</v>
      </c>
      <c r="J731">
        <f t="shared" ca="1" si="177"/>
        <v>0.68877610608279138</v>
      </c>
      <c r="N731">
        <f t="shared" ca="1" si="173"/>
        <v>-0.34478657675504465</v>
      </c>
      <c r="O731">
        <f t="shared" ca="1" si="174"/>
        <v>12.344786576755045</v>
      </c>
      <c r="P731">
        <f t="shared" ca="1" si="175"/>
        <v>17.344786576755045</v>
      </c>
      <c r="Q731">
        <f t="shared" ca="1" si="178"/>
        <v>7.3447865767550446</v>
      </c>
      <c r="R731">
        <f t="shared" ca="1" si="176"/>
        <v>-0.24420022964477539</v>
      </c>
      <c r="S731">
        <f t="shared" ca="1" si="179"/>
        <v>0.89854235953180139</v>
      </c>
      <c r="T731">
        <f t="shared" ca="1" si="180"/>
        <v>87.36842106108314</v>
      </c>
    </row>
    <row r="732" spans="1:20">
      <c r="A732" s="81">
        <f t="shared" ca="1" si="172"/>
        <v>39204.5</v>
      </c>
      <c r="B732">
        <f t="shared" ca="1" si="182"/>
        <v>8.1675214767456055</v>
      </c>
      <c r="C732">
        <f t="shared" ca="1" si="182"/>
        <v>10.964591026306152</v>
      </c>
      <c r="D732">
        <f t="shared" ca="1" si="182"/>
        <v>4.6398048400878906</v>
      </c>
      <c r="E732">
        <f t="shared" ca="1" si="182"/>
        <v>-5.128205195069313E-2</v>
      </c>
      <c r="F732">
        <f t="shared" ca="1" si="182"/>
        <v>8.1504278182983398</v>
      </c>
      <c r="G732">
        <f t="shared" ca="1" si="182"/>
        <v>0.35897436738014221</v>
      </c>
      <c r="H732">
        <f t="shared" ca="1" si="182"/>
        <v>5.4945055395364761E-2</v>
      </c>
      <c r="I732">
        <f t="shared" ca="1" si="182"/>
        <v>12</v>
      </c>
      <c r="J732">
        <f t="shared" ca="1" si="177"/>
        <v>0.66649971360328197</v>
      </c>
      <c r="N732">
        <f t="shared" ca="1" si="173"/>
        <v>-7.4923623088062996E-2</v>
      </c>
      <c r="O732">
        <f t="shared" ca="1" si="174"/>
        <v>12.074923623088063</v>
      </c>
      <c r="P732">
        <f t="shared" ca="1" si="175"/>
        <v>17.074923623088061</v>
      </c>
      <c r="Q732">
        <f t="shared" ca="1" si="178"/>
        <v>7.074923623088063</v>
      </c>
      <c r="R732">
        <f t="shared" ca="1" si="176"/>
        <v>-1.7094018459320068</v>
      </c>
      <c r="S732">
        <f t="shared" ca="1" si="179"/>
        <v>0.81513482324698039</v>
      </c>
      <c r="T732">
        <f t="shared" ca="1" si="180"/>
        <v>84.693877783986807</v>
      </c>
    </row>
    <row r="733" spans="1:20">
      <c r="A733" s="81">
        <f t="shared" ca="1" si="172"/>
        <v>39204.666666666664</v>
      </c>
      <c r="B733">
        <f t="shared" ca="1" si="182"/>
        <v>8.3658123016357422</v>
      </c>
      <c r="C733">
        <f t="shared" ca="1" si="182"/>
        <v>13.919413566589355</v>
      </c>
      <c r="D733">
        <f t="shared" ca="1" si="182"/>
        <v>2.9304029941558838</v>
      </c>
      <c r="E733">
        <f t="shared" ca="1" si="182"/>
        <v>-5.6166056543588638E-2</v>
      </c>
      <c r="F733">
        <f t="shared" ca="1" si="182"/>
        <v>8.4717950820922852</v>
      </c>
      <c r="G733">
        <f t="shared" ca="1" si="182"/>
        <v>0.55677658319473267</v>
      </c>
      <c r="H733">
        <f t="shared" ca="1" si="182"/>
        <v>6.2271062284708023E-2</v>
      </c>
      <c r="I733">
        <f t="shared" ca="1" si="182"/>
        <v>12</v>
      </c>
      <c r="J733">
        <f t="shared" ca="1" si="177"/>
        <v>0.46692734939956587</v>
      </c>
      <c r="N733">
        <f t="shared" ca="1" si="173"/>
        <v>2.342756336710508</v>
      </c>
      <c r="O733">
        <f t="shared" ca="1" si="174"/>
        <v>9.657243663289492</v>
      </c>
      <c r="P733">
        <f t="shared" ca="1" si="175"/>
        <v>14.657243663289492</v>
      </c>
      <c r="Q733">
        <f t="shared" ca="1" si="178"/>
        <v>4.657243663289492</v>
      </c>
      <c r="R733">
        <f t="shared" ca="1" si="176"/>
        <v>0.61050057411193848</v>
      </c>
      <c r="S733">
        <f t="shared" ca="1" si="179"/>
        <v>0.9513946870779223</v>
      </c>
      <c r="T733">
        <f t="shared" ca="1" si="180"/>
        <v>88.81579000190662</v>
      </c>
    </row>
    <row r="734" spans="1:20">
      <c r="A734" s="81">
        <f t="shared" ca="1" si="172"/>
        <v>39204.833333333336</v>
      </c>
      <c r="B734">
        <f t="shared" ca="1" si="182"/>
        <v>8.1777782440185547</v>
      </c>
      <c r="C734">
        <f t="shared" ca="1" si="182"/>
        <v>13.308913230895996</v>
      </c>
      <c r="D734">
        <f t="shared" ca="1" si="182"/>
        <v>3.5409035682678223</v>
      </c>
      <c r="E734">
        <f t="shared" ca="1" si="182"/>
        <v>-5.6166056543588638E-2</v>
      </c>
      <c r="F734">
        <f t="shared" ca="1" si="182"/>
        <v>8.2803421020507813</v>
      </c>
      <c r="G734">
        <f t="shared" ca="1" si="182"/>
        <v>0.5128205418586731</v>
      </c>
      <c r="H734">
        <f t="shared" ca="1" si="182"/>
        <v>6.1050061136484146E-2</v>
      </c>
      <c r="I734">
        <f t="shared" ca="1" si="182"/>
        <v>10</v>
      </c>
      <c r="J734">
        <f t="shared" ca="1" si="177"/>
        <v>0.54911409949478729</v>
      </c>
      <c r="N734">
        <f t="shared" ca="1" si="173"/>
        <v>-0.65287880274879662</v>
      </c>
      <c r="O734">
        <f t="shared" ca="1" si="174"/>
        <v>10.652878802748797</v>
      </c>
      <c r="P734">
        <f t="shared" ca="1" si="175"/>
        <v>15.652878802748797</v>
      </c>
      <c r="Q734">
        <f t="shared" ca="1" si="178"/>
        <v>5.6528788027487966</v>
      </c>
      <c r="R734">
        <f t="shared" ca="1" si="176"/>
        <v>1.221001148223877</v>
      </c>
      <c r="S734">
        <f t="shared" ca="1" si="179"/>
        <v>0.92427931003875907</v>
      </c>
      <c r="T734">
        <f t="shared" ca="1" si="180"/>
        <v>88.095238752485699</v>
      </c>
    </row>
    <row r="735" spans="1:20">
      <c r="A735" s="81">
        <f t="shared" ca="1" si="172"/>
        <v>39205</v>
      </c>
      <c r="B735">
        <f t="shared" ca="1" si="182"/>
        <v>7.760683536529541</v>
      </c>
      <c r="C735">
        <f t="shared" ca="1" si="182"/>
        <v>12.185592651367188</v>
      </c>
      <c r="D735">
        <f t="shared" ca="1" si="182"/>
        <v>4.7619047164916992</v>
      </c>
      <c r="E735">
        <f t="shared" ca="1" si="182"/>
        <v>-5.6166056543588638E-2</v>
      </c>
      <c r="F735">
        <f t="shared" ca="1" si="182"/>
        <v>7.7777776718139648</v>
      </c>
      <c r="G735">
        <f t="shared" ca="1" si="182"/>
        <v>0.40293040871620178</v>
      </c>
      <c r="H735">
        <f t="shared" ca="1" si="182"/>
        <v>6.4713068306446075E-2</v>
      </c>
      <c r="I735">
        <f t="shared" ca="1" si="182"/>
        <v>10</v>
      </c>
      <c r="J735">
        <f t="shared" ca="1" si="177"/>
        <v>0.67778070112432576</v>
      </c>
      <c r="N735">
        <f t="shared" ca="1" si="173"/>
        <v>-2.2115849166754113</v>
      </c>
      <c r="O735">
        <f t="shared" ca="1" si="174"/>
        <v>12.211584916675411</v>
      </c>
      <c r="P735">
        <f t="shared" ca="1" si="175"/>
        <v>17.211584916675413</v>
      </c>
      <c r="Q735">
        <f t="shared" ca="1" si="178"/>
        <v>7.2115849166754113</v>
      </c>
      <c r="R735">
        <f t="shared" ca="1" si="176"/>
        <v>-0.73260068893432617</v>
      </c>
      <c r="S735">
        <f t="shared" ca="1" si="179"/>
        <v>0.79423805239779843</v>
      </c>
      <c r="T735">
        <f t="shared" ca="1" si="180"/>
        <v>83.939393278201095</v>
      </c>
    </row>
    <row r="736" spans="1:20">
      <c r="A736" s="81">
        <f t="shared" ca="1" si="172"/>
        <v>39205.166666666664</v>
      </c>
      <c r="B736">
        <f t="shared" ca="1" si="182"/>
        <v>7.6957263946533203</v>
      </c>
      <c r="C736">
        <f t="shared" ca="1" si="182"/>
        <v>11.159951210021973</v>
      </c>
      <c r="D736">
        <f t="shared" ca="1" si="182"/>
        <v>4.029304027557373</v>
      </c>
      <c r="E736">
        <f t="shared" ca="1" si="182"/>
        <v>-4.1514042764902115E-2</v>
      </c>
      <c r="F736">
        <f t="shared" ca="1" si="182"/>
        <v>7.7196578979492188</v>
      </c>
      <c r="G736">
        <f t="shared" ca="1" si="182"/>
        <v>0.39804640412330627</v>
      </c>
      <c r="H736">
        <f t="shared" ca="1" si="182"/>
        <v>6.4713068306446075E-2</v>
      </c>
      <c r="I736">
        <f t="shared" ca="1" si="182"/>
        <v>10</v>
      </c>
      <c r="J736">
        <f t="shared" ca="1" si="177"/>
        <v>0.60523003792920738</v>
      </c>
      <c r="N736">
        <f t="shared" ca="1" si="173"/>
        <v>-1.3326842473528426</v>
      </c>
      <c r="O736">
        <f t="shared" ca="1" si="174"/>
        <v>11.332684247352843</v>
      </c>
      <c r="P736">
        <f t="shared" ca="1" si="175"/>
        <v>16.332684247352844</v>
      </c>
      <c r="Q736">
        <f t="shared" ca="1" si="178"/>
        <v>6.3326842473528426</v>
      </c>
      <c r="R736">
        <f t="shared" ca="1" si="176"/>
        <v>-4.029304027557373</v>
      </c>
      <c r="S736">
        <f ca="1">-LOG(H736/G736)</f>
        <v>0.78894171298198645</v>
      </c>
      <c r="T736">
        <f t="shared" ca="1" si="180"/>
        <v>83.742330633792292</v>
      </c>
    </row>
    <row r="737" spans="1:21">
      <c r="A737" s="81"/>
      <c r="R737">
        <f t="shared" si="176"/>
        <v>0</v>
      </c>
      <c r="S737">
        <f ca="1">AVERAGE(S3:S736)</f>
        <v>1.1281740403885512</v>
      </c>
      <c r="T737">
        <f t="shared" ca="1" si="180"/>
        <v>92.555664122816012</v>
      </c>
      <c r="U737" t="s">
        <v>269</v>
      </c>
    </row>
    <row r="738" spans="1:21">
      <c r="A738" s="81"/>
      <c r="R738">
        <f t="shared" si="176"/>
        <v>0</v>
      </c>
      <c r="S738" t="e">
        <f t="shared" si="179"/>
        <v>#DIV/0!</v>
      </c>
      <c r="T738" t="e">
        <f t="shared" si="180"/>
        <v>#DIV/0!</v>
      </c>
    </row>
    <row r="739" spans="1:21">
      <c r="A739" s="81"/>
      <c r="R739">
        <f t="shared" si="176"/>
        <v>0</v>
      </c>
      <c r="S739" t="e">
        <f t="shared" si="179"/>
        <v>#DIV/0!</v>
      </c>
      <c r="T739" t="e">
        <f t="shared" si="180"/>
        <v>#DIV/0!</v>
      </c>
    </row>
    <row r="740" spans="1:21">
      <c r="A740" s="81"/>
      <c r="R740">
        <f t="shared" si="176"/>
        <v>0</v>
      </c>
      <c r="S740" t="e">
        <f t="shared" si="179"/>
        <v>#DIV/0!</v>
      </c>
      <c r="T740" t="e">
        <f t="shared" si="180"/>
        <v>#DIV/0!</v>
      </c>
    </row>
    <row r="741" spans="1:21">
      <c r="A741" s="81"/>
      <c r="R741">
        <f t="shared" si="176"/>
        <v>0</v>
      </c>
      <c r="S741" t="e">
        <f t="shared" si="179"/>
        <v>#DIV/0!</v>
      </c>
      <c r="T741" t="e">
        <f t="shared" si="180"/>
        <v>#DIV/0!</v>
      </c>
    </row>
    <row r="742" spans="1:21">
      <c r="A742" s="81"/>
      <c r="R742">
        <f t="shared" si="176"/>
        <v>0</v>
      </c>
      <c r="S742" t="e">
        <f t="shared" si="179"/>
        <v>#DIV/0!</v>
      </c>
      <c r="T742" t="e">
        <f t="shared" si="180"/>
        <v>#DIV/0!</v>
      </c>
    </row>
    <row r="743" spans="1:21">
      <c r="A743" s="81"/>
      <c r="R743">
        <f t="shared" si="176"/>
        <v>0</v>
      </c>
      <c r="S743" t="e">
        <f t="shared" si="179"/>
        <v>#DIV/0!</v>
      </c>
      <c r="T743" t="e">
        <f t="shared" si="180"/>
        <v>#DIV/0!</v>
      </c>
    </row>
    <row r="744" spans="1:21">
      <c r="A744" s="81"/>
      <c r="R744">
        <f t="shared" si="176"/>
        <v>0</v>
      </c>
      <c r="S744" t="e">
        <f t="shared" si="179"/>
        <v>#DIV/0!</v>
      </c>
      <c r="T744" t="e">
        <f t="shared" si="180"/>
        <v>#DIV/0!</v>
      </c>
    </row>
    <row r="745" spans="1:21">
      <c r="A745" s="81"/>
      <c r="R745">
        <f t="shared" si="176"/>
        <v>0</v>
      </c>
      <c r="S745" t="e">
        <f t="shared" si="179"/>
        <v>#DIV/0!</v>
      </c>
      <c r="T745" t="e">
        <f t="shared" si="180"/>
        <v>#DIV/0!</v>
      </c>
    </row>
    <row r="746" spans="1:21">
      <c r="A746" s="81"/>
      <c r="R746">
        <f t="shared" si="176"/>
        <v>0</v>
      </c>
      <c r="S746" t="e">
        <f t="shared" si="179"/>
        <v>#DIV/0!</v>
      </c>
      <c r="T746" t="e">
        <f t="shared" si="180"/>
        <v>#DIV/0!</v>
      </c>
    </row>
    <row r="747" spans="1:21">
      <c r="A747" s="81"/>
      <c r="R747">
        <f t="shared" si="176"/>
        <v>0</v>
      </c>
      <c r="S747" t="e">
        <f t="shared" si="179"/>
        <v>#DIV/0!</v>
      </c>
      <c r="T747" t="e">
        <f t="shared" si="180"/>
        <v>#DIV/0!</v>
      </c>
    </row>
    <row r="748" spans="1:21">
      <c r="A748" s="81"/>
      <c r="R748">
        <f t="shared" si="176"/>
        <v>0</v>
      </c>
      <c r="S748" t="e">
        <f t="shared" si="179"/>
        <v>#DIV/0!</v>
      </c>
      <c r="T748" t="e">
        <f t="shared" si="180"/>
        <v>#DIV/0!</v>
      </c>
    </row>
    <row r="749" spans="1:21">
      <c r="A749" s="81"/>
      <c r="R749">
        <f t="shared" si="176"/>
        <v>0</v>
      </c>
      <c r="S749" t="e">
        <f t="shared" si="179"/>
        <v>#DIV/0!</v>
      </c>
      <c r="T749" t="e">
        <f t="shared" si="180"/>
        <v>#DIV/0!</v>
      </c>
    </row>
    <row r="750" spans="1:21">
      <c r="A750" s="81"/>
      <c r="R750">
        <f t="shared" si="176"/>
        <v>0</v>
      </c>
      <c r="S750" t="e">
        <f t="shared" si="179"/>
        <v>#DIV/0!</v>
      </c>
      <c r="T750" t="e">
        <f t="shared" si="180"/>
        <v>#DIV/0!</v>
      </c>
    </row>
    <row r="751" spans="1:21">
      <c r="A751" s="81"/>
      <c r="R751">
        <f t="shared" si="176"/>
        <v>0</v>
      </c>
      <c r="S751" t="e">
        <f t="shared" si="179"/>
        <v>#DIV/0!</v>
      </c>
      <c r="T751" t="e">
        <f t="shared" si="180"/>
        <v>#DIV/0!</v>
      </c>
    </row>
    <row r="752" spans="1:21">
      <c r="A752" s="81"/>
      <c r="R752">
        <f t="shared" si="176"/>
        <v>0</v>
      </c>
      <c r="S752" t="e">
        <f t="shared" si="179"/>
        <v>#DIV/0!</v>
      </c>
      <c r="T752" t="e">
        <f t="shared" si="180"/>
        <v>#DIV/0!</v>
      </c>
    </row>
    <row r="753" spans="1:20">
      <c r="A753" s="81"/>
      <c r="R753">
        <f t="shared" si="176"/>
        <v>0</v>
      </c>
      <c r="S753" t="e">
        <f t="shared" si="179"/>
        <v>#DIV/0!</v>
      </c>
      <c r="T753" t="e">
        <f t="shared" si="180"/>
        <v>#DIV/0!</v>
      </c>
    </row>
    <row r="754" spans="1:20">
      <c r="A754" s="81"/>
      <c r="R754">
        <f t="shared" si="176"/>
        <v>0</v>
      </c>
      <c r="S754" t="e">
        <f t="shared" si="179"/>
        <v>#DIV/0!</v>
      </c>
      <c r="T754" t="e">
        <f t="shared" si="180"/>
        <v>#DIV/0!</v>
      </c>
    </row>
    <row r="755" spans="1:20">
      <c r="A755" s="81"/>
      <c r="R755">
        <f t="shared" si="176"/>
        <v>0</v>
      </c>
      <c r="S755" t="e">
        <f t="shared" si="179"/>
        <v>#DIV/0!</v>
      </c>
      <c r="T755" t="e">
        <f t="shared" si="180"/>
        <v>#DIV/0!</v>
      </c>
    </row>
    <row r="756" spans="1:20">
      <c r="A756" s="81"/>
      <c r="R756">
        <f t="shared" si="176"/>
        <v>0</v>
      </c>
      <c r="S756" t="e">
        <f t="shared" si="179"/>
        <v>#DIV/0!</v>
      </c>
      <c r="T756" t="e">
        <f t="shared" si="180"/>
        <v>#DIV/0!</v>
      </c>
    </row>
    <row r="757" spans="1:20">
      <c r="A757" s="81"/>
      <c r="R757">
        <f t="shared" si="176"/>
        <v>0</v>
      </c>
      <c r="S757" t="e">
        <f t="shared" si="179"/>
        <v>#DIV/0!</v>
      </c>
      <c r="T757" t="e">
        <f t="shared" si="180"/>
        <v>#DIV/0!</v>
      </c>
    </row>
    <row r="758" spans="1:20">
      <c r="A758" s="81"/>
      <c r="R758">
        <f t="shared" si="176"/>
        <v>0</v>
      </c>
      <c r="S758" t="e">
        <f t="shared" si="179"/>
        <v>#DIV/0!</v>
      </c>
      <c r="T758" t="e">
        <f t="shared" si="180"/>
        <v>#DIV/0!</v>
      </c>
    </row>
    <row r="759" spans="1:20">
      <c r="A759" s="81"/>
      <c r="R759">
        <f t="shared" si="176"/>
        <v>0</v>
      </c>
      <c r="S759" t="e">
        <f t="shared" si="179"/>
        <v>#DIV/0!</v>
      </c>
      <c r="T759" t="e">
        <f t="shared" si="180"/>
        <v>#DIV/0!</v>
      </c>
    </row>
    <row r="760" spans="1:20">
      <c r="A760" s="81"/>
      <c r="R760">
        <f t="shared" si="176"/>
        <v>0</v>
      </c>
      <c r="S760" t="e">
        <f t="shared" si="179"/>
        <v>#DIV/0!</v>
      </c>
      <c r="T760" t="e">
        <f t="shared" si="180"/>
        <v>#DIV/0!</v>
      </c>
    </row>
    <row r="761" spans="1:20">
      <c r="A761" s="81"/>
      <c r="R761">
        <f t="shared" si="176"/>
        <v>0</v>
      </c>
      <c r="S761" t="e">
        <f t="shared" si="179"/>
        <v>#DIV/0!</v>
      </c>
      <c r="T761" t="e">
        <f t="shared" si="180"/>
        <v>#DIV/0!</v>
      </c>
    </row>
    <row r="762" spans="1:20">
      <c r="A762" s="81"/>
      <c r="R762">
        <f t="shared" si="176"/>
        <v>0</v>
      </c>
      <c r="S762" t="e">
        <f t="shared" si="179"/>
        <v>#DIV/0!</v>
      </c>
      <c r="T762" t="e">
        <f t="shared" si="180"/>
        <v>#DIV/0!</v>
      </c>
    </row>
    <row r="763" spans="1:20">
      <c r="A763" s="81"/>
      <c r="R763">
        <f t="shared" si="176"/>
        <v>0</v>
      </c>
      <c r="S763" t="e">
        <f t="shared" si="179"/>
        <v>#DIV/0!</v>
      </c>
      <c r="T763" t="e">
        <f t="shared" si="180"/>
        <v>#DIV/0!</v>
      </c>
    </row>
    <row r="764" spans="1:20">
      <c r="A764" s="81"/>
      <c r="R764">
        <f t="shared" si="176"/>
        <v>0</v>
      </c>
      <c r="S764" t="e">
        <f t="shared" si="179"/>
        <v>#DIV/0!</v>
      </c>
      <c r="T764" t="e">
        <f t="shared" si="180"/>
        <v>#DIV/0!</v>
      </c>
    </row>
    <row r="765" spans="1:20">
      <c r="A765" s="81"/>
      <c r="R765">
        <f t="shared" si="176"/>
        <v>0</v>
      </c>
      <c r="S765" t="e">
        <f t="shared" si="179"/>
        <v>#DIV/0!</v>
      </c>
      <c r="T765" t="e">
        <f t="shared" si="180"/>
        <v>#DIV/0!</v>
      </c>
    </row>
    <row r="766" spans="1:20">
      <c r="A766" s="81"/>
      <c r="R766">
        <f t="shared" si="176"/>
        <v>0</v>
      </c>
      <c r="S766" t="e">
        <f t="shared" si="179"/>
        <v>#DIV/0!</v>
      </c>
      <c r="T766" t="e">
        <f t="shared" si="180"/>
        <v>#DIV/0!</v>
      </c>
    </row>
    <row r="767" spans="1:20">
      <c r="A767" s="81"/>
      <c r="R767">
        <f t="shared" si="176"/>
        <v>0</v>
      </c>
      <c r="S767" t="e">
        <f t="shared" si="179"/>
        <v>#DIV/0!</v>
      </c>
      <c r="T767" t="e">
        <f t="shared" si="180"/>
        <v>#DIV/0!</v>
      </c>
    </row>
    <row r="768" spans="1:20">
      <c r="A768" s="81"/>
      <c r="R768">
        <f t="shared" si="176"/>
        <v>0</v>
      </c>
      <c r="S768" t="e">
        <f t="shared" si="179"/>
        <v>#DIV/0!</v>
      </c>
      <c r="T768" t="e">
        <f t="shared" si="180"/>
        <v>#DIV/0!</v>
      </c>
    </row>
    <row r="769" spans="1:20">
      <c r="A769" s="81"/>
      <c r="R769">
        <f t="shared" si="176"/>
        <v>0</v>
      </c>
      <c r="S769" t="e">
        <f t="shared" si="179"/>
        <v>#DIV/0!</v>
      </c>
      <c r="T769" t="e">
        <f t="shared" si="180"/>
        <v>#DIV/0!</v>
      </c>
    </row>
    <row r="770" spans="1:20">
      <c r="A770" s="81"/>
      <c r="R770">
        <f t="shared" si="176"/>
        <v>0</v>
      </c>
      <c r="S770" t="e">
        <f t="shared" si="179"/>
        <v>#DIV/0!</v>
      </c>
      <c r="T770" t="e">
        <f t="shared" si="180"/>
        <v>#DIV/0!</v>
      </c>
    </row>
    <row r="771" spans="1:20">
      <c r="A771" s="81"/>
      <c r="R771">
        <f t="shared" ref="R771:R834" si="183">D772-D771</f>
        <v>0</v>
      </c>
      <c r="S771" t="e">
        <f t="shared" si="179"/>
        <v>#DIV/0!</v>
      </c>
      <c r="T771" t="e">
        <f t="shared" si="180"/>
        <v>#DIV/0!</v>
      </c>
    </row>
    <row r="772" spans="1:20">
      <c r="A772" s="81"/>
      <c r="R772">
        <f t="shared" si="183"/>
        <v>0</v>
      </c>
      <c r="S772" t="e">
        <f t="shared" ref="S772:S835" si="184">-LOG(H772/G772)</f>
        <v>#DIV/0!</v>
      </c>
      <c r="T772" t="e">
        <f t="shared" ref="T772:T835" si="185">(1-10^(-S772))*100</f>
        <v>#DIV/0!</v>
      </c>
    </row>
    <row r="773" spans="1:20">
      <c r="A773" s="81"/>
      <c r="R773">
        <f t="shared" si="183"/>
        <v>0</v>
      </c>
      <c r="S773" t="e">
        <f t="shared" si="184"/>
        <v>#DIV/0!</v>
      </c>
      <c r="T773" t="e">
        <f t="shared" si="185"/>
        <v>#DIV/0!</v>
      </c>
    </row>
    <row r="774" spans="1:20">
      <c r="A774" s="81"/>
      <c r="R774">
        <f t="shared" si="183"/>
        <v>0</v>
      </c>
      <c r="S774" t="e">
        <f t="shared" si="184"/>
        <v>#DIV/0!</v>
      </c>
      <c r="T774" t="e">
        <f t="shared" si="185"/>
        <v>#DIV/0!</v>
      </c>
    </row>
    <row r="775" spans="1:20">
      <c r="A775" s="81"/>
      <c r="R775">
        <f t="shared" si="183"/>
        <v>0</v>
      </c>
      <c r="S775" t="e">
        <f t="shared" si="184"/>
        <v>#DIV/0!</v>
      </c>
      <c r="T775" t="e">
        <f t="shared" si="185"/>
        <v>#DIV/0!</v>
      </c>
    </row>
    <row r="776" spans="1:20">
      <c r="A776" s="81"/>
      <c r="R776">
        <f t="shared" si="183"/>
        <v>0</v>
      </c>
      <c r="S776" t="e">
        <f t="shared" si="184"/>
        <v>#DIV/0!</v>
      </c>
      <c r="T776" t="e">
        <f t="shared" si="185"/>
        <v>#DIV/0!</v>
      </c>
    </row>
    <row r="777" spans="1:20">
      <c r="A777" s="81"/>
      <c r="R777">
        <f t="shared" si="183"/>
        <v>0</v>
      </c>
      <c r="S777" t="e">
        <f t="shared" si="184"/>
        <v>#DIV/0!</v>
      </c>
      <c r="T777" t="e">
        <f t="shared" si="185"/>
        <v>#DIV/0!</v>
      </c>
    </row>
    <row r="778" spans="1:20">
      <c r="A778" s="81"/>
      <c r="R778">
        <f t="shared" si="183"/>
        <v>0</v>
      </c>
      <c r="S778" t="e">
        <f t="shared" si="184"/>
        <v>#DIV/0!</v>
      </c>
      <c r="T778" t="e">
        <f t="shared" si="185"/>
        <v>#DIV/0!</v>
      </c>
    </row>
    <row r="779" spans="1:20">
      <c r="A779" s="81"/>
      <c r="R779">
        <f t="shared" si="183"/>
        <v>0</v>
      </c>
      <c r="S779" t="e">
        <f t="shared" si="184"/>
        <v>#DIV/0!</v>
      </c>
      <c r="T779" t="e">
        <f t="shared" si="185"/>
        <v>#DIV/0!</v>
      </c>
    </row>
    <row r="780" spans="1:20">
      <c r="A780" s="81"/>
      <c r="R780">
        <f t="shared" si="183"/>
        <v>0</v>
      </c>
      <c r="S780" t="e">
        <f t="shared" si="184"/>
        <v>#DIV/0!</v>
      </c>
      <c r="T780" t="e">
        <f t="shared" si="185"/>
        <v>#DIV/0!</v>
      </c>
    </row>
    <row r="781" spans="1:20">
      <c r="A781" s="81"/>
      <c r="R781">
        <f t="shared" si="183"/>
        <v>0</v>
      </c>
      <c r="S781" t="e">
        <f t="shared" si="184"/>
        <v>#DIV/0!</v>
      </c>
      <c r="T781" t="e">
        <f t="shared" si="185"/>
        <v>#DIV/0!</v>
      </c>
    </row>
    <row r="782" spans="1:20">
      <c r="A782" s="81"/>
      <c r="R782">
        <f t="shared" si="183"/>
        <v>0</v>
      </c>
      <c r="S782" t="e">
        <f t="shared" si="184"/>
        <v>#DIV/0!</v>
      </c>
      <c r="T782" t="e">
        <f t="shared" si="185"/>
        <v>#DIV/0!</v>
      </c>
    </row>
    <row r="783" spans="1:20">
      <c r="A783" s="81"/>
      <c r="R783">
        <f t="shared" si="183"/>
        <v>0</v>
      </c>
      <c r="S783" t="e">
        <f t="shared" si="184"/>
        <v>#DIV/0!</v>
      </c>
      <c r="T783" t="e">
        <f t="shared" si="185"/>
        <v>#DIV/0!</v>
      </c>
    </row>
    <row r="784" spans="1:20">
      <c r="A784" s="81"/>
      <c r="R784">
        <f t="shared" si="183"/>
        <v>0</v>
      </c>
      <c r="S784" t="e">
        <f t="shared" si="184"/>
        <v>#DIV/0!</v>
      </c>
      <c r="T784" t="e">
        <f t="shared" si="185"/>
        <v>#DIV/0!</v>
      </c>
    </row>
    <row r="785" spans="1:20">
      <c r="A785" s="81"/>
      <c r="R785">
        <f t="shared" si="183"/>
        <v>0</v>
      </c>
      <c r="S785" t="e">
        <f t="shared" si="184"/>
        <v>#DIV/0!</v>
      </c>
      <c r="T785" t="e">
        <f t="shared" si="185"/>
        <v>#DIV/0!</v>
      </c>
    </row>
    <row r="786" spans="1:20">
      <c r="A786" s="81"/>
      <c r="R786">
        <f t="shared" si="183"/>
        <v>0</v>
      </c>
      <c r="S786" t="e">
        <f t="shared" si="184"/>
        <v>#DIV/0!</v>
      </c>
      <c r="T786" t="e">
        <f t="shared" si="185"/>
        <v>#DIV/0!</v>
      </c>
    </row>
    <row r="787" spans="1:20">
      <c r="A787" s="81"/>
      <c r="R787">
        <f t="shared" si="183"/>
        <v>0</v>
      </c>
      <c r="S787" t="e">
        <f t="shared" si="184"/>
        <v>#DIV/0!</v>
      </c>
      <c r="T787" t="e">
        <f t="shared" si="185"/>
        <v>#DIV/0!</v>
      </c>
    </row>
    <row r="788" spans="1:20">
      <c r="A788" s="81"/>
      <c r="R788">
        <f t="shared" si="183"/>
        <v>0</v>
      </c>
      <c r="S788" t="e">
        <f t="shared" si="184"/>
        <v>#DIV/0!</v>
      </c>
      <c r="T788" t="e">
        <f t="shared" si="185"/>
        <v>#DIV/0!</v>
      </c>
    </row>
    <row r="789" spans="1:20">
      <c r="A789" s="81"/>
      <c r="R789">
        <f t="shared" si="183"/>
        <v>0</v>
      </c>
      <c r="S789" t="e">
        <f t="shared" si="184"/>
        <v>#DIV/0!</v>
      </c>
      <c r="T789" t="e">
        <f t="shared" si="185"/>
        <v>#DIV/0!</v>
      </c>
    </row>
    <row r="790" spans="1:20">
      <c r="A790" s="81"/>
      <c r="R790">
        <f t="shared" si="183"/>
        <v>0</v>
      </c>
      <c r="S790" t="e">
        <f t="shared" si="184"/>
        <v>#DIV/0!</v>
      </c>
      <c r="T790" t="e">
        <f t="shared" si="185"/>
        <v>#DIV/0!</v>
      </c>
    </row>
    <row r="791" spans="1:20">
      <c r="A791" s="81"/>
      <c r="R791">
        <f t="shared" si="183"/>
        <v>0</v>
      </c>
      <c r="S791" t="e">
        <f t="shared" si="184"/>
        <v>#DIV/0!</v>
      </c>
      <c r="T791" t="e">
        <f t="shared" si="185"/>
        <v>#DIV/0!</v>
      </c>
    </row>
    <row r="792" spans="1:20">
      <c r="A792" s="81"/>
      <c r="R792">
        <f t="shared" si="183"/>
        <v>0</v>
      </c>
      <c r="S792" t="e">
        <f t="shared" si="184"/>
        <v>#DIV/0!</v>
      </c>
      <c r="T792" t="e">
        <f t="shared" si="185"/>
        <v>#DIV/0!</v>
      </c>
    </row>
    <row r="793" spans="1:20">
      <c r="A793" s="81"/>
      <c r="R793">
        <f t="shared" si="183"/>
        <v>0</v>
      </c>
      <c r="S793" t="e">
        <f t="shared" si="184"/>
        <v>#DIV/0!</v>
      </c>
      <c r="T793" t="e">
        <f t="shared" si="185"/>
        <v>#DIV/0!</v>
      </c>
    </row>
    <row r="794" spans="1:20">
      <c r="A794" s="81"/>
      <c r="R794">
        <f t="shared" si="183"/>
        <v>0</v>
      </c>
      <c r="S794" t="e">
        <f t="shared" si="184"/>
        <v>#DIV/0!</v>
      </c>
      <c r="T794" t="e">
        <f t="shared" si="185"/>
        <v>#DIV/0!</v>
      </c>
    </row>
    <row r="795" spans="1:20">
      <c r="A795" s="81"/>
      <c r="R795">
        <f t="shared" si="183"/>
        <v>0</v>
      </c>
      <c r="S795" t="e">
        <f t="shared" si="184"/>
        <v>#DIV/0!</v>
      </c>
      <c r="T795" t="e">
        <f t="shared" si="185"/>
        <v>#DIV/0!</v>
      </c>
    </row>
    <row r="796" spans="1:20">
      <c r="A796" s="81"/>
      <c r="R796">
        <f t="shared" si="183"/>
        <v>0</v>
      </c>
      <c r="S796" t="e">
        <f t="shared" si="184"/>
        <v>#DIV/0!</v>
      </c>
      <c r="T796" t="e">
        <f t="shared" si="185"/>
        <v>#DIV/0!</v>
      </c>
    </row>
    <row r="797" spans="1:20">
      <c r="A797" s="81"/>
      <c r="R797">
        <f t="shared" si="183"/>
        <v>0</v>
      </c>
      <c r="S797" t="e">
        <f t="shared" si="184"/>
        <v>#DIV/0!</v>
      </c>
      <c r="T797" t="e">
        <f t="shared" si="185"/>
        <v>#DIV/0!</v>
      </c>
    </row>
    <row r="798" spans="1:20">
      <c r="A798" s="81"/>
      <c r="R798">
        <f t="shared" si="183"/>
        <v>0</v>
      </c>
      <c r="S798" t="e">
        <f t="shared" si="184"/>
        <v>#DIV/0!</v>
      </c>
      <c r="T798" t="e">
        <f t="shared" si="185"/>
        <v>#DIV/0!</v>
      </c>
    </row>
    <row r="799" spans="1:20">
      <c r="A799" s="81"/>
      <c r="R799">
        <f t="shared" si="183"/>
        <v>0</v>
      </c>
      <c r="S799" t="e">
        <f t="shared" si="184"/>
        <v>#DIV/0!</v>
      </c>
      <c r="T799" t="e">
        <f t="shared" si="185"/>
        <v>#DIV/0!</v>
      </c>
    </row>
    <row r="800" spans="1:20">
      <c r="A800" s="81"/>
      <c r="R800">
        <f t="shared" si="183"/>
        <v>0</v>
      </c>
      <c r="S800" t="e">
        <f t="shared" si="184"/>
        <v>#DIV/0!</v>
      </c>
      <c r="T800" t="e">
        <f t="shared" si="185"/>
        <v>#DIV/0!</v>
      </c>
    </row>
    <row r="801" spans="1:20">
      <c r="A801" s="81"/>
      <c r="R801">
        <f t="shared" si="183"/>
        <v>0</v>
      </c>
      <c r="S801" t="e">
        <f t="shared" si="184"/>
        <v>#DIV/0!</v>
      </c>
      <c r="T801" t="e">
        <f t="shared" si="185"/>
        <v>#DIV/0!</v>
      </c>
    </row>
    <row r="802" spans="1:20">
      <c r="A802" s="81"/>
      <c r="R802">
        <f t="shared" si="183"/>
        <v>0</v>
      </c>
      <c r="S802" t="e">
        <f t="shared" si="184"/>
        <v>#DIV/0!</v>
      </c>
      <c r="T802" t="e">
        <f t="shared" si="185"/>
        <v>#DIV/0!</v>
      </c>
    </row>
    <row r="803" spans="1:20">
      <c r="A803" s="81"/>
      <c r="R803">
        <f t="shared" si="183"/>
        <v>0</v>
      </c>
      <c r="S803" t="e">
        <f t="shared" si="184"/>
        <v>#DIV/0!</v>
      </c>
      <c r="T803" t="e">
        <f t="shared" si="185"/>
        <v>#DIV/0!</v>
      </c>
    </row>
    <row r="804" spans="1:20">
      <c r="A804" s="81"/>
      <c r="R804">
        <f t="shared" si="183"/>
        <v>0</v>
      </c>
      <c r="S804" t="e">
        <f t="shared" si="184"/>
        <v>#DIV/0!</v>
      </c>
      <c r="T804" t="e">
        <f t="shared" si="185"/>
        <v>#DIV/0!</v>
      </c>
    </row>
    <row r="805" spans="1:20">
      <c r="A805" s="81"/>
      <c r="R805">
        <f t="shared" si="183"/>
        <v>0</v>
      </c>
      <c r="S805" t="e">
        <f t="shared" si="184"/>
        <v>#DIV/0!</v>
      </c>
      <c r="T805" t="e">
        <f t="shared" si="185"/>
        <v>#DIV/0!</v>
      </c>
    </row>
    <row r="806" spans="1:20">
      <c r="A806" s="81"/>
      <c r="R806">
        <f t="shared" si="183"/>
        <v>0</v>
      </c>
      <c r="S806" t="e">
        <f t="shared" si="184"/>
        <v>#DIV/0!</v>
      </c>
      <c r="T806" t="e">
        <f t="shared" si="185"/>
        <v>#DIV/0!</v>
      </c>
    </row>
    <row r="807" spans="1:20">
      <c r="A807" s="81"/>
      <c r="R807">
        <f t="shared" si="183"/>
        <v>0</v>
      </c>
      <c r="S807" t="e">
        <f t="shared" si="184"/>
        <v>#DIV/0!</v>
      </c>
      <c r="T807" t="e">
        <f t="shared" si="185"/>
        <v>#DIV/0!</v>
      </c>
    </row>
    <row r="808" spans="1:20">
      <c r="A808" s="81"/>
      <c r="R808">
        <f t="shared" si="183"/>
        <v>0</v>
      </c>
      <c r="S808" t="e">
        <f t="shared" si="184"/>
        <v>#DIV/0!</v>
      </c>
      <c r="T808" t="e">
        <f t="shared" si="185"/>
        <v>#DIV/0!</v>
      </c>
    </row>
    <row r="809" spans="1:20">
      <c r="A809" s="81"/>
      <c r="R809">
        <f t="shared" si="183"/>
        <v>0</v>
      </c>
      <c r="S809" t="e">
        <f t="shared" si="184"/>
        <v>#DIV/0!</v>
      </c>
      <c r="T809" t="e">
        <f t="shared" si="185"/>
        <v>#DIV/0!</v>
      </c>
    </row>
    <row r="810" spans="1:20">
      <c r="A810" s="81"/>
      <c r="R810">
        <f t="shared" si="183"/>
        <v>0</v>
      </c>
      <c r="S810" t="e">
        <f t="shared" si="184"/>
        <v>#DIV/0!</v>
      </c>
      <c r="T810" t="e">
        <f t="shared" si="185"/>
        <v>#DIV/0!</v>
      </c>
    </row>
    <row r="811" spans="1:20">
      <c r="A811" s="81"/>
      <c r="R811">
        <f t="shared" si="183"/>
        <v>0</v>
      </c>
      <c r="S811" t="e">
        <f t="shared" si="184"/>
        <v>#DIV/0!</v>
      </c>
      <c r="T811" t="e">
        <f t="shared" si="185"/>
        <v>#DIV/0!</v>
      </c>
    </row>
    <row r="812" spans="1:20">
      <c r="A812" s="81"/>
      <c r="R812">
        <f t="shared" si="183"/>
        <v>0</v>
      </c>
      <c r="S812" t="e">
        <f t="shared" si="184"/>
        <v>#DIV/0!</v>
      </c>
      <c r="T812" t="e">
        <f t="shared" si="185"/>
        <v>#DIV/0!</v>
      </c>
    </row>
    <row r="813" spans="1:20">
      <c r="A813" s="81"/>
      <c r="R813">
        <f t="shared" si="183"/>
        <v>0</v>
      </c>
      <c r="S813" t="e">
        <f t="shared" si="184"/>
        <v>#DIV/0!</v>
      </c>
      <c r="T813" t="e">
        <f t="shared" si="185"/>
        <v>#DIV/0!</v>
      </c>
    </row>
    <row r="814" spans="1:20">
      <c r="A814" s="81"/>
      <c r="R814">
        <f t="shared" si="183"/>
        <v>0</v>
      </c>
      <c r="S814" t="e">
        <f t="shared" si="184"/>
        <v>#DIV/0!</v>
      </c>
      <c r="T814" t="e">
        <f t="shared" si="185"/>
        <v>#DIV/0!</v>
      </c>
    </row>
    <row r="815" spans="1:20">
      <c r="A815" s="81"/>
      <c r="R815">
        <f t="shared" si="183"/>
        <v>0</v>
      </c>
      <c r="S815" t="e">
        <f t="shared" si="184"/>
        <v>#DIV/0!</v>
      </c>
      <c r="T815" t="e">
        <f t="shared" si="185"/>
        <v>#DIV/0!</v>
      </c>
    </row>
    <row r="816" spans="1:20">
      <c r="A816" s="81"/>
      <c r="R816">
        <f t="shared" si="183"/>
        <v>0</v>
      </c>
      <c r="S816" t="e">
        <f t="shared" si="184"/>
        <v>#DIV/0!</v>
      </c>
      <c r="T816" t="e">
        <f t="shared" si="185"/>
        <v>#DIV/0!</v>
      </c>
    </row>
    <row r="817" spans="1:20">
      <c r="A817" s="81"/>
      <c r="R817">
        <f t="shared" si="183"/>
        <v>0</v>
      </c>
      <c r="S817" t="e">
        <f t="shared" si="184"/>
        <v>#DIV/0!</v>
      </c>
      <c r="T817" t="e">
        <f t="shared" si="185"/>
        <v>#DIV/0!</v>
      </c>
    </row>
    <row r="818" spans="1:20">
      <c r="A818" s="81"/>
      <c r="R818">
        <f t="shared" si="183"/>
        <v>0</v>
      </c>
      <c r="S818" t="e">
        <f t="shared" si="184"/>
        <v>#DIV/0!</v>
      </c>
      <c r="T818" t="e">
        <f t="shared" si="185"/>
        <v>#DIV/0!</v>
      </c>
    </row>
    <row r="819" spans="1:20">
      <c r="A819" s="81"/>
      <c r="R819">
        <f t="shared" si="183"/>
        <v>0</v>
      </c>
      <c r="S819" t="e">
        <f t="shared" si="184"/>
        <v>#DIV/0!</v>
      </c>
      <c r="T819" t="e">
        <f t="shared" si="185"/>
        <v>#DIV/0!</v>
      </c>
    </row>
    <row r="820" spans="1:20">
      <c r="A820" s="81"/>
      <c r="R820">
        <f t="shared" si="183"/>
        <v>0</v>
      </c>
      <c r="S820" t="e">
        <f t="shared" si="184"/>
        <v>#DIV/0!</v>
      </c>
      <c r="T820" t="e">
        <f t="shared" si="185"/>
        <v>#DIV/0!</v>
      </c>
    </row>
    <row r="821" spans="1:20">
      <c r="A821" s="81"/>
      <c r="R821">
        <f t="shared" si="183"/>
        <v>0</v>
      </c>
      <c r="S821" t="e">
        <f t="shared" si="184"/>
        <v>#DIV/0!</v>
      </c>
      <c r="T821" t="e">
        <f t="shared" si="185"/>
        <v>#DIV/0!</v>
      </c>
    </row>
    <row r="822" spans="1:20">
      <c r="A822" s="81"/>
      <c r="R822">
        <f t="shared" si="183"/>
        <v>0</v>
      </c>
      <c r="S822" t="e">
        <f t="shared" si="184"/>
        <v>#DIV/0!</v>
      </c>
      <c r="T822" t="e">
        <f t="shared" si="185"/>
        <v>#DIV/0!</v>
      </c>
    </row>
    <row r="823" spans="1:20">
      <c r="A823" s="81"/>
      <c r="R823">
        <f t="shared" si="183"/>
        <v>0</v>
      </c>
      <c r="S823" t="e">
        <f t="shared" si="184"/>
        <v>#DIV/0!</v>
      </c>
      <c r="T823" t="e">
        <f t="shared" si="185"/>
        <v>#DIV/0!</v>
      </c>
    </row>
    <row r="824" spans="1:20">
      <c r="A824" s="81"/>
      <c r="R824">
        <f t="shared" si="183"/>
        <v>0</v>
      </c>
      <c r="S824" t="e">
        <f t="shared" si="184"/>
        <v>#DIV/0!</v>
      </c>
      <c r="T824" t="e">
        <f t="shared" si="185"/>
        <v>#DIV/0!</v>
      </c>
    </row>
    <row r="825" spans="1:20">
      <c r="A825" s="81"/>
      <c r="R825">
        <f t="shared" si="183"/>
        <v>0</v>
      </c>
      <c r="S825" t="e">
        <f t="shared" si="184"/>
        <v>#DIV/0!</v>
      </c>
      <c r="T825" t="e">
        <f t="shared" si="185"/>
        <v>#DIV/0!</v>
      </c>
    </row>
    <row r="826" spans="1:20">
      <c r="A826" s="81"/>
      <c r="R826">
        <f t="shared" si="183"/>
        <v>0</v>
      </c>
      <c r="S826" t="e">
        <f t="shared" si="184"/>
        <v>#DIV/0!</v>
      </c>
      <c r="T826" t="e">
        <f t="shared" si="185"/>
        <v>#DIV/0!</v>
      </c>
    </row>
    <row r="827" spans="1:20">
      <c r="A827" s="81"/>
      <c r="R827">
        <f t="shared" si="183"/>
        <v>0</v>
      </c>
      <c r="S827" t="e">
        <f t="shared" si="184"/>
        <v>#DIV/0!</v>
      </c>
      <c r="T827" t="e">
        <f t="shared" si="185"/>
        <v>#DIV/0!</v>
      </c>
    </row>
    <row r="828" spans="1:20">
      <c r="A828" s="81"/>
      <c r="R828">
        <f t="shared" si="183"/>
        <v>0</v>
      </c>
      <c r="S828" t="e">
        <f t="shared" si="184"/>
        <v>#DIV/0!</v>
      </c>
      <c r="T828" t="e">
        <f t="shared" si="185"/>
        <v>#DIV/0!</v>
      </c>
    </row>
    <row r="829" spans="1:20">
      <c r="A829" s="81"/>
      <c r="R829">
        <f t="shared" si="183"/>
        <v>0</v>
      </c>
      <c r="S829" t="e">
        <f t="shared" si="184"/>
        <v>#DIV/0!</v>
      </c>
      <c r="T829" t="e">
        <f t="shared" si="185"/>
        <v>#DIV/0!</v>
      </c>
    </row>
    <row r="830" spans="1:20">
      <c r="A830" s="81"/>
      <c r="R830">
        <f t="shared" si="183"/>
        <v>0</v>
      </c>
      <c r="S830" t="e">
        <f t="shared" si="184"/>
        <v>#DIV/0!</v>
      </c>
      <c r="T830" t="e">
        <f t="shared" si="185"/>
        <v>#DIV/0!</v>
      </c>
    </row>
    <row r="831" spans="1:20">
      <c r="A831" s="81"/>
      <c r="R831">
        <f t="shared" si="183"/>
        <v>0</v>
      </c>
      <c r="S831" t="e">
        <f t="shared" si="184"/>
        <v>#DIV/0!</v>
      </c>
      <c r="T831" t="e">
        <f t="shared" si="185"/>
        <v>#DIV/0!</v>
      </c>
    </row>
    <row r="832" spans="1:20">
      <c r="A832" s="81"/>
      <c r="R832">
        <f t="shared" si="183"/>
        <v>0</v>
      </c>
      <c r="S832" t="e">
        <f t="shared" si="184"/>
        <v>#DIV/0!</v>
      </c>
      <c r="T832" t="e">
        <f t="shared" si="185"/>
        <v>#DIV/0!</v>
      </c>
    </row>
    <row r="833" spans="1:20">
      <c r="A833" s="81"/>
      <c r="R833">
        <f t="shared" si="183"/>
        <v>0</v>
      </c>
      <c r="S833" t="e">
        <f t="shared" si="184"/>
        <v>#DIV/0!</v>
      </c>
      <c r="T833" t="e">
        <f t="shared" si="185"/>
        <v>#DIV/0!</v>
      </c>
    </row>
    <row r="834" spans="1:20">
      <c r="A834" s="81"/>
      <c r="R834">
        <f t="shared" si="183"/>
        <v>0</v>
      </c>
      <c r="S834" t="e">
        <f t="shared" si="184"/>
        <v>#DIV/0!</v>
      </c>
      <c r="T834" t="e">
        <f t="shared" si="185"/>
        <v>#DIV/0!</v>
      </c>
    </row>
    <row r="835" spans="1:20">
      <c r="A835" s="81"/>
      <c r="R835">
        <f t="shared" ref="R835:R898" si="186">D836-D835</f>
        <v>0</v>
      </c>
      <c r="S835" t="e">
        <f t="shared" si="184"/>
        <v>#DIV/0!</v>
      </c>
      <c r="T835" t="e">
        <f t="shared" si="185"/>
        <v>#DIV/0!</v>
      </c>
    </row>
    <row r="836" spans="1:20">
      <c r="A836" s="81"/>
      <c r="R836">
        <f t="shared" si="186"/>
        <v>0</v>
      </c>
      <c r="S836" t="e">
        <f t="shared" ref="S836:S899" si="187">-LOG(H836/G836)</f>
        <v>#DIV/0!</v>
      </c>
      <c r="T836" t="e">
        <f t="shared" ref="T836:T899" si="188">(1-10^(-S836))*100</f>
        <v>#DIV/0!</v>
      </c>
    </row>
    <row r="837" spans="1:20">
      <c r="A837" s="81"/>
      <c r="R837">
        <f t="shared" si="186"/>
        <v>0</v>
      </c>
      <c r="S837" t="e">
        <f t="shared" si="187"/>
        <v>#DIV/0!</v>
      </c>
      <c r="T837" t="e">
        <f t="shared" si="188"/>
        <v>#DIV/0!</v>
      </c>
    </row>
    <row r="838" spans="1:20">
      <c r="A838" s="81"/>
      <c r="R838">
        <f t="shared" si="186"/>
        <v>0</v>
      </c>
      <c r="S838" t="e">
        <f t="shared" si="187"/>
        <v>#DIV/0!</v>
      </c>
      <c r="T838" t="e">
        <f t="shared" si="188"/>
        <v>#DIV/0!</v>
      </c>
    </row>
    <row r="839" spans="1:20">
      <c r="A839" s="81"/>
      <c r="R839">
        <f t="shared" si="186"/>
        <v>0</v>
      </c>
      <c r="S839" t="e">
        <f t="shared" si="187"/>
        <v>#DIV/0!</v>
      </c>
      <c r="T839" t="e">
        <f t="shared" si="188"/>
        <v>#DIV/0!</v>
      </c>
    </row>
    <row r="840" spans="1:20">
      <c r="A840" s="81"/>
      <c r="R840">
        <f t="shared" si="186"/>
        <v>0</v>
      </c>
      <c r="S840" t="e">
        <f t="shared" si="187"/>
        <v>#DIV/0!</v>
      </c>
      <c r="T840" t="e">
        <f t="shared" si="188"/>
        <v>#DIV/0!</v>
      </c>
    </row>
    <row r="841" spans="1:20">
      <c r="A841" s="81"/>
      <c r="R841">
        <f t="shared" si="186"/>
        <v>0</v>
      </c>
      <c r="S841" t="e">
        <f t="shared" si="187"/>
        <v>#DIV/0!</v>
      </c>
      <c r="T841" t="e">
        <f t="shared" si="188"/>
        <v>#DIV/0!</v>
      </c>
    </row>
    <row r="842" spans="1:20">
      <c r="A842" s="81"/>
      <c r="R842">
        <f t="shared" si="186"/>
        <v>0</v>
      </c>
      <c r="S842" t="e">
        <f t="shared" si="187"/>
        <v>#DIV/0!</v>
      </c>
      <c r="T842" t="e">
        <f t="shared" si="188"/>
        <v>#DIV/0!</v>
      </c>
    </row>
    <row r="843" spans="1:20">
      <c r="A843" s="81"/>
      <c r="R843">
        <f t="shared" si="186"/>
        <v>0</v>
      </c>
      <c r="S843" t="e">
        <f t="shared" si="187"/>
        <v>#DIV/0!</v>
      </c>
      <c r="T843" t="e">
        <f t="shared" si="188"/>
        <v>#DIV/0!</v>
      </c>
    </row>
    <row r="844" spans="1:20">
      <c r="A844" s="81"/>
      <c r="R844">
        <f t="shared" si="186"/>
        <v>0</v>
      </c>
      <c r="S844" t="e">
        <f t="shared" si="187"/>
        <v>#DIV/0!</v>
      </c>
      <c r="T844" t="e">
        <f t="shared" si="188"/>
        <v>#DIV/0!</v>
      </c>
    </row>
    <row r="845" spans="1:20">
      <c r="A845" s="81"/>
      <c r="R845">
        <f t="shared" si="186"/>
        <v>0</v>
      </c>
      <c r="S845" t="e">
        <f t="shared" si="187"/>
        <v>#DIV/0!</v>
      </c>
      <c r="T845" t="e">
        <f t="shared" si="188"/>
        <v>#DIV/0!</v>
      </c>
    </row>
    <row r="846" spans="1:20">
      <c r="A846" s="81"/>
      <c r="R846">
        <f t="shared" si="186"/>
        <v>0</v>
      </c>
      <c r="S846" t="e">
        <f t="shared" si="187"/>
        <v>#DIV/0!</v>
      </c>
      <c r="T846" t="e">
        <f t="shared" si="188"/>
        <v>#DIV/0!</v>
      </c>
    </row>
    <row r="847" spans="1:20">
      <c r="A847" s="81"/>
      <c r="R847">
        <f t="shared" si="186"/>
        <v>0</v>
      </c>
      <c r="S847" t="e">
        <f t="shared" si="187"/>
        <v>#DIV/0!</v>
      </c>
      <c r="T847" t="e">
        <f t="shared" si="188"/>
        <v>#DIV/0!</v>
      </c>
    </row>
    <row r="848" spans="1:20">
      <c r="A848" s="81"/>
      <c r="R848">
        <f t="shared" si="186"/>
        <v>0</v>
      </c>
      <c r="S848" t="e">
        <f t="shared" si="187"/>
        <v>#DIV/0!</v>
      </c>
      <c r="T848" t="e">
        <f t="shared" si="188"/>
        <v>#DIV/0!</v>
      </c>
    </row>
    <row r="849" spans="1:20">
      <c r="A849" s="81"/>
      <c r="R849">
        <f t="shared" si="186"/>
        <v>0</v>
      </c>
      <c r="S849" t="e">
        <f t="shared" si="187"/>
        <v>#DIV/0!</v>
      </c>
      <c r="T849" t="e">
        <f t="shared" si="188"/>
        <v>#DIV/0!</v>
      </c>
    </row>
    <row r="850" spans="1:20">
      <c r="A850" s="81"/>
      <c r="R850">
        <f t="shared" si="186"/>
        <v>0</v>
      </c>
      <c r="S850" t="e">
        <f t="shared" si="187"/>
        <v>#DIV/0!</v>
      </c>
      <c r="T850" t="e">
        <f t="shared" si="188"/>
        <v>#DIV/0!</v>
      </c>
    </row>
    <row r="851" spans="1:20">
      <c r="A851" s="81"/>
      <c r="R851">
        <f t="shared" si="186"/>
        <v>0</v>
      </c>
      <c r="S851" t="e">
        <f t="shared" si="187"/>
        <v>#DIV/0!</v>
      </c>
      <c r="T851" t="e">
        <f t="shared" si="188"/>
        <v>#DIV/0!</v>
      </c>
    </row>
    <row r="852" spans="1:20">
      <c r="A852" s="81"/>
      <c r="R852">
        <f t="shared" si="186"/>
        <v>0</v>
      </c>
      <c r="S852" t="e">
        <f t="shared" si="187"/>
        <v>#DIV/0!</v>
      </c>
      <c r="T852" t="e">
        <f t="shared" si="188"/>
        <v>#DIV/0!</v>
      </c>
    </row>
    <row r="853" spans="1:20">
      <c r="A853" s="81"/>
      <c r="R853">
        <f t="shared" si="186"/>
        <v>0</v>
      </c>
      <c r="S853" t="e">
        <f t="shared" si="187"/>
        <v>#DIV/0!</v>
      </c>
      <c r="T853" t="e">
        <f t="shared" si="188"/>
        <v>#DIV/0!</v>
      </c>
    </row>
    <row r="854" spans="1:20">
      <c r="A854" s="81"/>
      <c r="R854">
        <f t="shared" si="186"/>
        <v>0</v>
      </c>
      <c r="S854" t="e">
        <f t="shared" si="187"/>
        <v>#DIV/0!</v>
      </c>
      <c r="T854" t="e">
        <f t="shared" si="188"/>
        <v>#DIV/0!</v>
      </c>
    </row>
    <row r="855" spans="1:20">
      <c r="A855" s="81"/>
      <c r="R855">
        <f t="shared" si="186"/>
        <v>0</v>
      </c>
      <c r="S855" t="e">
        <f t="shared" si="187"/>
        <v>#DIV/0!</v>
      </c>
      <c r="T855" t="e">
        <f t="shared" si="188"/>
        <v>#DIV/0!</v>
      </c>
    </row>
    <row r="856" spans="1:20">
      <c r="A856" s="81"/>
      <c r="R856">
        <f t="shared" si="186"/>
        <v>0</v>
      </c>
      <c r="S856" t="e">
        <f t="shared" si="187"/>
        <v>#DIV/0!</v>
      </c>
      <c r="T856" t="e">
        <f t="shared" si="188"/>
        <v>#DIV/0!</v>
      </c>
    </row>
    <row r="857" spans="1:20">
      <c r="A857" s="81"/>
      <c r="R857">
        <f t="shared" si="186"/>
        <v>0</v>
      </c>
      <c r="S857" t="e">
        <f t="shared" si="187"/>
        <v>#DIV/0!</v>
      </c>
      <c r="T857" t="e">
        <f t="shared" si="188"/>
        <v>#DIV/0!</v>
      </c>
    </row>
    <row r="858" spans="1:20">
      <c r="A858" s="81"/>
      <c r="R858">
        <f t="shared" si="186"/>
        <v>0</v>
      </c>
      <c r="S858" t="e">
        <f t="shared" si="187"/>
        <v>#DIV/0!</v>
      </c>
      <c r="T858" t="e">
        <f t="shared" si="188"/>
        <v>#DIV/0!</v>
      </c>
    </row>
    <row r="859" spans="1:20">
      <c r="A859" s="81"/>
      <c r="R859">
        <f t="shared" si="186"/>
        <v>0</v>
      </c>
      <c r="S859" t="e">
        <f t="shared" si="187"/>
        <v>#DIV/0!</v>
      </c>
      <c r="T859" t="e">
        <f t="shared" si="188"/>
        <v>#DIV/0!</v>
      </c>
    </row>
    <row r="860" spans="1:20">
      <c r="A860" s="81"/>
      <c r="R860">
        <f t="shared" si="186"/>
        <v>0</v>
      </c>
      <c r="S860" t="e">
        <f t="shared" si="187"/>
        <v>#DIV/0!</v>
      </c>
      <c r="T860" t="e">
        <f t="shared" si="188"/>
        <v>#DIV/0!</v>
      </c>
    </row>
    <row r="861" spans="1:20">
      <c r="A861" s="81"/>
      <c r="R861">
        <f t="shared" si="186"/>
        <v>0</v>
      </c>
      <c r="S861" t="e">
        <f t="shared" si="187"/>
        <v>#DIV/0!</v>
      </c>
      <c r="T861" t="e">
        <f t="shared" si="188"/>
        <v>#DIV/0!</v>
      </c>
    </row>
    <row r="862" spans="1:20">
      <c r="A862" s="81"/>
      <c r="R862">
        <f t="shared" si="186"/>
        <v>0</v>
      </c>
      <c r="S862" t="e">
        <f t="shared" si="187"/>
        <v>#DIV/0!</v>
      </c>
      <c r="T862" t="e">
        <f t="shared" si="188"/>
        <v>#DIV/0!</v>
      </c>
    </row>
    <row r="863" spans="1:20">
      <c r="A863" s="81"/>
      <c r="R863">
        <f t="shared" si="186"/>
        <v>0</v>
      </c>
      <c r="S863" t="e">
        <f t="shared" si="187"/>
        <v>#DIV/0!</v>
      </c>
      <c r="T863" t="e">
        <f t="shared" si="188"/>
        <v>#DIV/0!</v>
      </c>
    </row>
    <row r="864" spans="1:20">
      <c r="A864" s="81"/>
      <c r="R864">
        <f t="shared" si="186"/>
        <v>0</v>
      </c>
      <c r="S864" t="e">
        <f t="shared" si="187"/>
        <v>#DIV/0!</v>
      </c>
      <c r="T864" t="e">
        <f t="shared" si="188"/>
        <v>#DIV/0!</v>
      </c>
    </row>
    <row r="865" spans="1:20">
      <c r="A865" s="81"/>
      <c r="R865">
        <f t="shared" si="186"/>
        <v>0</v>
      </c>
      <c r="S865" t="e">
        <f t="shared" si="187"/>
        <v>#DIV/0!</v>
      </c>
      <c r="T865" t="e">
        <f t="shared" si="188"/>
        <v>#DIV/0!</v>
      </c>
    </row>
    <row r="866" spans="1:20">
      <c r="A866" s="81"/>
      <c r="R866">
        <f t="shared" si="186"/>
        <v>0</v>
      </c>
      <c r="S866" t="e">
        <f t="shared" si="187"/>
        <v>#DIV/0!</v>
      </c>
      <c r="T866" t="e">
        <f t="shared" si="188"/>
        <v>#DIV/0!</v>
      </c>
    </row>
    <row r="867" spans="1:20">
      <c r="A867" s="81"/>
      <c r="R867">
        <f t="shared" si="186"/>
        <v>0</v>
      </c>
      <c r="S867" t="e">
        <f t="shared" si="187"/>
        <v>#DIV/0!</v>
      </c>
      <c r="T867" t="e">
        <f t="shared" si="188"/>
        <v>#DIV/0!</v>
      </c>
    </row>
    <row r="868" spans="1:20">
      <c r="A868" s="81"/>
      <c r="R868">
        <f t="shared" si="186"/>
        <v>0</v>
      </c>
      <c r="S868" t="e">
        <f t="shared" si="187"/>
        <v>#DIV/0!</v>
      </c>
      <c r="T868" t="e">
        <f t="shared" si="188"/>
        <v>#DIV/0!</v>
      </c>
    </row>
    <row r="869" spans="1:20">
      <c r="A869" s="81"/>
      <c r="R869">
        <f t="shared" si="186"/>
        <v>0</v>
      </c>
      <c r="S869" t="e">
        <f t="shared" si="187"/>
        <v>#DIV/0!</v>
      </c>
      <c r="T869" t="e">
        <f t="shared" si="188"/>
        <v>#DIV/0!</v>
      </c>
    </row>
    <row r="870" spans="1:20">
      <c r="A870" s="81"/>
      <c r="R870">
        <f t="shared" si="186"/>
        <v>0</v>
      </c>
      <c r="S870" t="e">
        <f t="shared" si="187"/>
        <v>#DIV/0!</v>
      </c>
      <c r="T870" t="e">
        <f t="shared" si="188"/>
        <v>#DIV/0!</v>
      </c>
    </row>
    <row r="871" spans="1:20">
      <c r="A871" s="81"/>
      <c r="R871">
        <f t="shared" si="186"/>
        <v>0</v>
      </c>
      <c r="S871" t="e">
        <f t="shared" si="187"/>
        <v>#DIV/0!</v>
      </c>
      <c r="T871" t="e">
        <f t="shared" si="188"/>
        <v>#DIV/0!</v>
      </c>
    </row>
    <row r="872" spans="1:20">
      <c r="A872" s="81"/>
      <c r="R872">
        <f t="shared" si="186"/>
        <v>0</v>
      </c>
      <c r="S872" t="e">
        <f t="shared" si="187"/>
        <v>#DIV/0!</v>
      </c>
      <c r="T872" t="e">
        <f t="shared" si="188"/>
        <v>#DIV/0!</v>
      </c>
    </row>
    <row r="873" spans="1:20">
      <c r="A873" s="81"/>
      <c r="R873">
        <f t="shared" si="186"/>
        <v>0</v>
      </c>
      <c r="S873" t="e">
        <f t="shared" si="187"/>
        <v>#DIV/0!</v>
      </c>
      <c r="T873" t="e">
        <f t="shared" si="188"/>
        <v>#DIV/0!</v>
      </c>
    </row>
    <row r="874" spans="1:20">
      <c r="A874" s="81"/>
      <c r="R874">
        <f t="shared" si="186"/>
        <v>0</v>
      </c>
      <c r="S874" t="e">
        <f t="shared" si="187"/>
        <v>#DIV/0!</v>
      </c>
      <c r="T874" t="e">
        <f t="shared" si="188"/>
        <v>#DIV/0!</v>
      </c>
    </row>
    <row r="875" spans="1:20">
      <c r="A875" s="81"/>
      <c r="R875">
        <f t="shared" si="186"/>
        <v>0</v>
      </c>
      <c r="S875" t="e">
        <f t="shared" si="187"/>
        <v>#DIV/0!</v>
      </c>
      <c r="T875" t="e">
        <f t="shared" si="188"/>
        <v>#DIV/0!</v>
      </c>
    </row>
    <row r="876" spans="1:20">
      <c r="A876" s="81"/>
      <c r="R876">
        <f t="shared" si="186"/>
        <v>0</v>
      </c>
      <c r="S876" t="e">
        <f t="shared" si="187"/>
        <v>#DIV/0!</v>
      </c>
      <c r="T876" t="e">
        <f t="shared" si="188"/>
        <v>#DIV/0!</v>
      </c>
    </row>
    <row r="877" spans="1:20">
      <c r="A877" s="81"/>
      <c r="R877">
        <f t="shared" si="186"/>
        <v>0</v>
      </c>
      <c r="S877" t="e">
        <f t="shared" si="187"/>
        <v>#DIV/0!</v>
      </c>
      <c r="T877" t="e">
        <f t="shared" si="188"/>
        <v>#DIV/0!</v>
      </c>
    </row>
    <row r="878" spans="1:20">
      <c r="A878" s="81"/>
      <c r="R878">
        <f t="shared" si="186"/>
        <v>0</v>
      </c>
      <c r="S878" t="e">
        <f t="shared" si="187"/>
        <v>#DIV/0!</v>
      </c>
      <c r="T878" t="e">
        <f t="shared" si="188"/>
        <v>#DIV/0!</v>
      </c>
    </row>
    <row r="879" spans="1:20">
      <c r="A879" s="81"/>
      <c r="R879">
        <f t="shared" si="186"/>
        <v>0</v>
      </c>
      <c r="S879" t="e">
        <f t="shared" si="187"/>
        <v>#DIV/0!</v>
      </c>
      <c r="T879" t="e">
        <f t="shared" si="188"/>
        <v>#DIV/0!</v>
      </c>
    </row>
    <row r="880" spans="1:20">
      <c r="A880" s="81"/>
      <c r="R880">
        <f t="shared" si="186"/>
        <v>0</v>
      </c>
      <c r="S880" t="e">
        <f t="shared" si="187"/>
        <v>#DIV/0!</v>
      </c>
      <c r="T880" t="e">
        <f t="shared" si="188"/>
        <v>#DIV/0!</v>
      </c>
    </row>
    <row r="881" spans="1:20">
      <c r="A881" s="81"/>
      <c r="R881">
        <f t="shared" si="186"/>
        <v>0</v>
      </c>
      <c r="S881" t="e">
        <f t="shared" si="187"/>
        <v>#DIV/0!</v>
      </c>
      <c r="T881" t="e">
        <f t="shared" si="188"/>
        <v>#DIV/0!</v>
      </c>
    </row>
    <row r="882" spans="1:20">
      <c r="A882" s="81"/>
      <c r="R882">
        <f t="shared" si="186"/>
        <v>0</v>
      </c>
      <c r="S882" t="e">
        <f t="shared" si="187"/>
        <v>#DIV/0!</v>
      </c>
      <c r="T882" t="e">
        <f t="shared" si="188"/>
        <v>#DIV/0!</v>
      </c>
    </row>
    <row r="883" spans="1:20">
      <c r="A883" s="81"/>
      <c r="R883">
        <f t="shared" si="186"/>
        <v>0</v>
      </c>
      <c r="S883" t="e">
        <f t="shared" si="187"/>
        <v>#DIV/0!</v>
      </c>
      <c r="T883" t="e">
        <f t="shared" si="188"/>
        <v>#DIV/0!</v>
      </c>
    </row>
    <row r="884" spans="1:20">
      <c r="A884" s="81"/>
      <c r="R884">
        <f t="shared" si="186"/>
        <v>0</v>
      </c>
      <c r="S884" t="e">
        <f t="shared" si="187"/>
        <v>#DIV/0!</v>
      </c>
      <c r="T884" t="e">
        <f t="shared" si="188"/>
        <v>#DIV/0!</v>
      </c>
    </row>
    <row r="885" spans="1:20">
      <c r="A885" s="81"/>
      <c r="R885">
        <f t="shared" si="186"/>
        <v>0</v>
      </c>
      <c r="S885" t="e">
        <f t="shared" si="187"/>
        <v>#DIV/0!</v>
      </c>
      <c r="T885" t="e">
        <f t="shared" si="188"/>
        <v>#DIV/0!</v>
      </c>
    </row>
    <row r="886" spans="1:20">
      <c r="A886" s="81"/>
      <c r="R886">
        <f t="shared" si="186"/>
        <v>0</v>
      </c>
      <c r="S886" t="e">
        <f t="shared" si="187"/>
        <v>#DIV/0!</v>
      </c>
      <c r="T886" t="e">
        <f t="shared" si="188"/>
        <v>#DIV/0!</v>
      </c>
    </row>
    <row r="887" spans="1:20">
      <c r="A887" s="81"/>
      <c r="R887">
        <f t="shared" si="186"/>
        <v>0</v>
      </c>
      <c r="S887" t="e">
        <f t="shared" si="187"/>
        <v>#DIV/0!</v>
      </c>
      <c r="T887" t="e">
        <f t="shared" si="188"/>
        <v>#DIV/0!</v>
      </c>
    </row>
    <row r="888" spans="1:20">
      <c r="A888" s="81"/>
      <c r="R888">
        <f t="shared" si="186"/>
        <v>0</v>
      </c>
      <c r="S888" t="e">
        <f t="shared" si="187"/>
        <v>#DIV/0!</v>
      </c>
      <c r="T888" t="e">
        <f t="shared" si="188"/>
        <v>#DIV/0!</v>
      </c>
    </row>
    <row r="889" spans="1:20">
      <c r="A889" s="81"/>
      <c r="R889">
        <f t="shared" si="186"/>
        <v>0</v>
      </c>
      <c r="S889" t="e">
        <f t="shared" si="187"/>
        <v>#DIV/0!</v>
      </c>
      <c r="T889" t="e">
        <f t="shared" si="188"/>
        <v>#DIV/0!</v>
      </c>
    </row>
    <row r="890" spans="1:20">
      <c r="A890" s="81"/>
      <c r="R890">
        <f t="shared" si="186"/>
        <v>0</v>
      </c>
      <c r="S890" t="e">
        <f t="shared" si="187"/>
        <v>#DIV/0!</v>
      </c>
      <c r="T890" t="e">
        <f t="shared" si="188"/>
        <v>#DIV/0!</v>
      </c>
    </row>
    <row r="891" spans="1:20">
      <c r="A891" s="81"/>
      <c r="R891">
        <f t="shared" si="186"/>
        <v>0</v>
      </c>
      <c r="S891" t="e">
        <f t="shared" si="187"/>
        <v>#DIV/0!</v>
      </c>
      <c r="T891" t="e">
        <f t="shared" si="188"/>
        <v>#DIV/0!</v>
      </c>
    </row>
    <row r="892" spans="1:20">
      <c r="A892" s="81"/>
      <c r="R892">
        <f t="shared" si="186"/>
        <v>0</v>
      </c>
      <c r="S892" t="e">
        <f t="shared" si="187"/>
        <v>#DIV/0!</v>
      </c>
      <c r="T892" t="e">
        <f t="shared" si="188"/>
        <v>#DIV/0!</v>
      </c>
    </row>
    <row r="893" spans="1:20">
      <c r="A893" s="81"/>
      <c r="R893">
        <f t="shared" si="186"/>
        <v>0</v>
      </c>
      <c r="S893" t="e">
        <f t="shared" si="187"/>
        <v>#DIV/0!</v>
      </c>
      <c r="T893" t="e">
        <f t="shared" si="188"/>
        <v>#DIV/0!</v>
      </c>
    </row>
    <row r="894" spans="1:20">
      <c r="A894" s="81"/>
      <c r="R894">
        <f t="shared" si="186"/>
        <v>0</v>
      </c>
      <c r="S894" t="e">
        <f t="shared" si="187"/>
        <v>#DIV/0!</v>
      </c>
      <c r="T894" t="e">
        <f t="shared" si="188"/>
        <v>#DIV/0!</v>
      </c>
    </row>
    <row r="895" spans="1:20">
      <c r="A895" s="81"/>
      <c r="R895">
        <f t="shared" si="186"/>
        <v>0</v>
      </c>
      <c r="S895" t="e">
        <f t="shared" si="187"/>
        <v>#DIV/0!</v>
      </c>
      <c r="T895" t="e">
        <f t="shared" si="188"/>
        <v>#DIV/0!</v>
      </c>
    </row>
    <row r="896" spans="1:20">
      <c r="A896" s="81"/>
      <c r="R896">
        <f t="shared" si="186"/>
        <v>0</v>
      </c>
      <c r="S896" t="e">
        <f t="shared" si="187"/>
        <v>#DIV/0!</v>
      </c>
      <c r="T896" t="e">
        <f t="shared" si="188"/>
        <v>#DIV/0!</v>
      </c>
    </row>
    <row r="897" spans="1:20">
      <c r="A897" s="81"/>
      <c r="R897">
        <f t="shared" si="186"/>
        <v>0</v>
      </c>
      <c r="S897" t="e">
        <f t="shared" si="187"/>
        <v>#DIV/0!</v>
      </c>
      <c r="T897" t="e">
        <f t="shared" si="188"/>
        <v>#DIV/0!</v>
      </c>
    </row>
    <row r="898" spans="1:20">
      <c r="A898" s="81"/>
      <c r="R898">
        <f t="shared" si="186"/>
        <v>0</v>
      </c>
      <c r="S898" t="e">
        <f t="shared" si="187"/>
        <v>#DIV/0!</v>
      </c>
      <c r="T898" t="e">
        <f t="shared" si="188"/>
        <v>#DIV/0!</v>
      </c>
    </row>
    <row r="899" spans="1:20">
      <c r="A899" s="81"/>
      <c r="R899">
        <f t="shared" ref="R899:R962" si="189">D900-D899</f>
        <v>0</v>
      </c>
      <c r="S899" t="e">
        <f t="shared" si="187"/>
        <v>#DIV/0!</v>
      </c>
      <c r="T899" t="e">
        <f t="shared" si="188"/>
        <v>#DIV/0!</v>
      </c>
    </row>
    <row r="900" spans="1:20">
      <c r="A900" s="81"/>
      <c r="R900">
        <f t="shared" si="189"/>
        <v>0</v>
      </c>
      <c r="S900" t="e">
        <f t="shared" ref="S900:S963" si="190">-LOG(H900/G900)</f>
        <v>#DIV/0!</v>
      </c>
      <c r="T900" t="e">
        <f t="shared" ref="T900:T963" si="191">(1-10^(-S900))*100</f>
        <v>#DIV/0!</v>
      </c>
    </row>
    <row r="901" spans="1:20">
      <c r="A901" s="81"/>
      <c r="R901">
        <f t="shared" si="189"/>
        <v>0</v>
      </c>
      <c r="S901" t="e">
        <f t="shared" si="190"/>
        <v>#DIV/0!</v>
      </c>
      <c r="T901" t="e">
        <f t="shared" si="191"/>
        <v>#DIV/0!</v>
      </c>
    </row>
    <row r="902" spans="1:20">
      <c r="A902" s="81"/>
      <c r="R902">
        <f t="shared" si="189"/>
        <v>0</v>
      </c>
      <c r="S902" t="e">
        <f t="shared" si="190"/>
        <v>#DIV/0!</v>
      </c>
      <c r="T902" t="e">
        <f t="shared" si="191"/>
        <v>#DIV/0!</v>
      </c>
    </row>
    <row r="903" spans="1:20">
      <c r="A903" s="81"/>
      <c r="R903">
        <f t="shared" si="189"/>
        <v>0</v>
      </c>
      <c r="S903" t="e">
        <f t="shared" si="190"/>
        <v>#DIV/0!</v>
      </c>
      <c r="T903" t="e">
        <f t="shared" si="191"/>
        <v>#DIV/0!</v>
      </c>
    </row>
    <row r="904" spans="1:20">
      <c r="A904" s="81"/>
      <c r="R904">
        <f t="shared" si="189"/>
        <v>0</v>
      </c>
      <c r="S904" t="e">
        <f t="shared" si="190"/>
        <v>#DIV/0!</v>
      </c>
      <c r="T904" t="e">
        <f t="shared" si="191"/>
        <v>#DIV/0!</v>
      </c>
    </row>
    <row r="905" spans="1:20">
      <c r="A905" s="81"/>
      <c r="R905">
        <f t="shared" si="189"/>
        <v>0</v>
      </c>
      <c r="S905" t="e">
        <f t="shared" si="190"/>
        <v>#DIV/0!</v>
      </c>
      <c r="T905" t="e">
        <f t="shared" si="191"/>
        <v>#DIV/0!</v>
      </c>
    </row>
    <row r="906" spans="1:20">
      <c r="A906" s="81"/>
      <c r="R906">
        <f t="shared" si="189"/>
        <v>0</v>
      </c>
      <c r="S906" t="e">
        <f t="shared" si="190"/>
        <v>#DIV/0!</v>
      </c>
      <c r="T906" t="e">
        <f t="shared" si="191"/>
        <v>#DIV/0!</v>
      </c>
    </row>
    <row r="907" spans="1:20">
      <c r="A907" s="81"/>
      <c r="R907">
        <f t="shared" si="189"/>
        <v>0</v>
      </c>
      <c r="S907" t="e">
        <f t="shared" si="190"/>
        <v>#DIV/0!</v>
      </c>
      <c r="T907" t="e">
        <f t="shared" si="191"/>
        <v>#DIV/0!</v>
      </c>
    </row>
    <row r="908" spans="1:20">
      <c r="A908" s="81"/>
      <c r="R908">
        <f t="shared" si="189"/>
        <v>0</v>
      </c>
      <c r="S908" t="e">
        <f t="shared" si="190"/>
        <v>#DIV/0!</v>
      </c>
      <c r="T908" t="e">
        <f t="shared" si="191"/>
        <v>#DIV/0!</v>
      </c>
    </row>
    <row r="909" spans="1:20">
      <c r="A909" s="81"/>
      <c r="R909">
        <f t="shared" si="189"/>
        <v>0</v>
      </c>
      <c r="S909" t="e">
        <f t="shared" si="190"/>
        <v>#DIV/0!</v>
      </c>
      <c r="T909" t="e">
        <f t="shared" si="191"/>
        <v>#DIV/0!</v>
      </c>
    </row>
    <row r="910" spans="1:20">
      <c r="A910" s="81"/>
      <c r="R910">
        <f t="shared" si="189"/>
        <v>0</v>
      </c>
      <c r="S910" t="e">
        <f t="shared" si="190"/>
        <v>#DIV/0!</v>
      </c>
      <c r="T910" t="e">
        <f t="shared" si="191"/>
        <v>#DIV/0!</v>
      </c>
    </row>
    <row r="911" spans="1:20">
      <c r="A911" s="81"/>
      <c r="R911">
        <f t="shared" si="189"/>
        <v>0</v>
      </c>
      <c r="S911" t="e">
        <f t="shared" si="190"/>
        <v>#DIV/0!</v>
      </c>
      <c r="T911" t="e">
        <f t="shared" si="191"/>
        <v>#DIV/0!</v>
      </c>
    </row>
    <row r="912" spans="1:20">
      <c r="A912" s="81"/>
      <c r="R912">
        <f t="shared" si="189"/>
        <v>0</v>
      </c>
      <c r="S912" t="e">
        <f t="shared" si="190"/>
        <v>#DIV/0!</v>
      </c>
      <c r="T912" t="e">
        <f t="shared" si="191"/>
        <v>#DIV/0!</v>
      </c>
    </row>
    <row r="913" spans="1:20">
      <c r="A913" s="81"/>
      <c r="R913">
        <f t="shared" si="189"/>
        <v>0</v>
      </c>
      <c r="S913" t="e">
        <f t="shared" si="190"/>
        <v>#DIV/0!</v>
      </c>
      <c r="T913" t="e">
        <f t="shared" si="191"/>
        <v>#DIV/0!</v>
      </c>
    </row>
    <row r="914" spans="1:20">
      <c r="A914" s="81"/>
      <c r="R914">
        <f t="shared" si="189"/>
        <v>0</v>
      </c>
      <c r="S914" t="e">
        <f t="shared" si="190"/>
        <v>#DIV/0!</v>
      </c>
      <c r="T914" t="e">
        <f t="shared" si="191"/>
        <v>#DIV/0!</v>
      </c>
    </row>
    <row r="915" spans="1:20">
      <c r="A915" s="81"/>
      <c r="R915">
        <f t="shared" si="189"/>
        <v>0</v>
      </c>
      <c r="S915" t="e">
        <f t="shared" si="190"/>
        <v>#DIV/0!</v>
      </c>
      <c r="T915" t="e">
        <f t="shared" si="191"/>
        <v>#DIV/0!</v>
      </c>
    </row>
    <row r="916" spans="1:20">
      <c r="A916" s="81"/>
      <c r="R916">
        <f t="shared" si="189"/>
        <v>0</v>
      </c>
      <c r="S916" t="e">
        <f t="shared" si="190"/>
        <v>#DIV/0!</v>
      </c>
      <c r="T916" t="e">
        <f t="shared" si="191"/>
        <v>#DIV/0!</v>
      </c>
    </row>
    <row r="917" spans="1:20">
      <c r="A917" s="81"/>
      <c r="R917">
        <f t="shared" si="189"/>
        <v>0</v>
      </c>
      <c r="S917" t="e">
        <f t="shared" si="190"/>
        <v>#DIV/0!</v>
      </c>
      <c r="T917" t="e">
        <f t="shared" si="191"/>
        <v>#DIV/0!</v>
      </c>
    </row>
    <row r="918" spans="1:20">
      <c r="A918" s="81"/>
      <c r="R918">
        <f t="shared" si="189"/>
        <v>0</v>
      </c>
      <c r="S918" t="e">
        <f t="shared" si="190"/>
        <v>#DIV/0!</v>
      </c>
      <c r="T918" t="e">
        <f t="shared" si="191"/>
        <v>#DIV/0!</v>
      </c>
    </row>
    <row r="919" spans="1:20">
      <c r="A919" s="81"/>
      <c r="R919">
        <f t="shared" si="189"/>
        <v>0</v>
      </c>
      <c r="S919" t="e">
        <f t="shared" si="190"/>
        <v>#DIV/0!</v>
      </c>
      <c r="T919" t="e">
        <f t="shared" si="191"/>
        <v>#DIV/0!</v>
      </c>
    </row>
    <row r="920" spans="1:20">
      <c r="A920" s="81"/>
      <c r="R920">
        <f t="shared" si="189"/>
        <v>0</v>
      </c>
      <c r="S920" t="e">
        <f t="shared" si="190"/>
        <v>#DIV/0!</v>
      </c>
      <c r="T920" t="e">
        <f t="shared" si="191"/>
        <v>#DIV/0!</v>
      </c>
    </row>
    <row r="921" spans="1:20">
      <c r="A921" s="81"/>
      <c r="R921">
        <f t="shared" si="189"/>
        <v>0</v>
      </c>
      <c r="S921" t="e">
        <f t="shared" si="190"/>
        <v>#DIV/0!</v>
      </c>
      <c r="T921" t="e">
        <f t="shared" si="191"/>
        <v>#DIV/0!</v>
      </c>
    </row>
    <row r="922" spans="1:20">
      <c r="A922" s="81"/>
      <c r="R922">
        <f t="shared" si="189"/>
        <v>0</v>
      </c>
      <c r="S922" t="e">
        <f t="shared" si="190"/>
        <v>#DIV/0!</v>
      </c>
      <c r="T922" t="e">
        <f t="shared" si="191"/>
        <v>#DIV/0!</v>
      </c>
    </row>
    <row r="923" spans="1:20">
      <c r="A923" s="81"/>
      <c r="R923">
        <f t="shared" si="189"/>
        <v>0</v>
      </c>
      <c r="S923" t="e">
        <f t="shared" si="190"/>
        <v>#DIV/0!</v>
      </c>
      <c r="T923" t="e">
        <f t="shared" si="191"/>
        <v>#DIV/0!</v>
      </c>
    </row>
    <row r="924" spans="1:20">
      <c r="A924" s="81"/>
      <c r="R924">
        <f t="shared" si="189"/>
        <v>0</v>
      </c>
      <c r="S924" t="e">
        <f t="shared" si="190"/>
        <v>#DIV/0!</v>
      </c>
      <c r="T924" t="e">
        <f t="shared" si="191"/>
        <v>#DIV/0!</v>
      </c>
    </row>
    <row r="925" spans="1:20">
      <c r="A925" s="81"/>
      <c r="R925">
        <f t="shared" si="189"/>
        <v>0</v>
      </c>
      <c r="S925" t="e">
        <f t="shared" si="190"/>
        <v>#DIV/0!</v>
      </c>
      <c r="T925" t="e">
        <f t="shared" si="191"/>
        <v>#DIV/0!</v>
      </c>
    </row>
    <row r="926" spans="1:20">
      <c r="A926" s="81"/>
      <c r="R926">
        <f t="shared" si="189"/>
        <v>0</v>
      </c>
      <c r="S926" t="e">
        <f t="shared" si="190"/>
        <v>#DIV/0!</v>
      </c>
      <c r="T926" t="e">
        <f t="shared" si="191"/>
        <v>#DIV/0!</v>
      </c>
    </row>
    <row r="927" spans="1:20">
      <c r="A927" s="81"/>
      <c r="R927">
        <f t="shared" si="189"/>
        <v>0</v>
      </c>
      <c r="S927" t="e">
        <f t="shared" si="190"/>
        <v>#DIV/0!</v>
      </c>
      <c r="T927" t="e">
        <f t="shared" si="191"/>
        <v>#DIV/0!</v>
      </c>
    </row>
    <row r="928" spans="1:20">
      <c r="A928" s="81"/>
      <c r="R928">
        <f t="shared" si="189"/>
        <v>0</v>
      </c>
      <c r="S928" t="e">
        <f t="shared" si="190"/>
        <v>#DIV/0!</v>
      </c>
      <c r="T928" t="e">
        <f t="shared" si="191"/>
        <v>#DIV/0!</v>
      </c>
    </row>
    <row r="929" spans="1:20">
      <c r="A929" s="81"/>
      <c r="R929">
        <f t="shared" si="189"/>
        <v>0</v>
      </c>
      <c r="S929" t="e">
        <f t="shared" si="190"/>
        <v>#DIV/0!</v>
      </c>
      <c r="T929" t="e">
        <f t="shared" si="191"/>
        <v>#DIV/0!</v>
      </c>
    </row>
    <row r="930" spans="1:20">
      <c r="A930" s="81"/>
      <c r="R930">
        <f t="shared" si="189"/>
        <v>0</v>
      </c>
      <c r="S930" t="e">
        <f t="shared" si="190"/>
        <v>#DIV/0!</v>
      </c>
      <c r="T930" t="e">
        <f t="shared" si="191"/>
        <v>#DIV/0!</v>
      </c>
    </row>
    <row r="931" spans="1:20">
      <c r="A931" s="81"/>
      <c r="R931">
        <f t="shared" si="189"/>
        <v>0</v>
      </c>
      <c r="S931" t="e">
        <f t="shared" si="190"/>
        <v>#DIV/0!</v>
      </c>
      <c r="T931" t="e">
        <f t="shared" si="191"/>
        <v>#DIV/0!</v>
      </c>
    </row>
    <row r="932" spans="1:20">
      <c r="A932" s="81"/>
      <c r="R932">
        <f t="shared" si="189"/>
        <v>0</v>
      </c>
      <c r="S932" t="e">
        <f t="shared" si="190"/>
        <v>#DIV/0!</v>
      </c>
      <c r="T932" t="e">
        <f t="shared" si="191"/>
        <v>#DIV/0!</v>
      </c>
    </row>
    <row r="933" spans="1:20">
      <c r="A933" s="81"/>
      <c r="R933">
        <f t="shared" si="189"/>
        <v>0</v>
      </c>
      <c r="S933" t="e">
        <f t="shared" si="190"/>
        <v>#DIV/0!</v>
      </c>
      <c r="T933" t="e">
        <f t="shared" si="191"/>
        <v>#DIV/0!</v>
      </c>
    </row>
    <row r="934" spans="1:20">
      <c r="A934" s="81"/>
      <c r="R934">
        <f t="shared" si="189"/>
        <v>0</v>
      </c>
      <c r="S934" t="e">
        <f t="shared" si="190"/>
        <v>#DIV/0!</v>
      </c>
      <c r="T934" t="e">
        <f t="shared" si="191"/>
        <v>#DIV/0!</v>
      </c>
    </row>
    <row r="935" spans="1:20">
      <c r="A935" s="81"/>
      <c r="R935">
        <f t="shared" si="189"/>
        <v>0</v>
      </c>
      <c r="S935" t="e">
        <f t="shared" si="190"/>
        <v>#DIV/0!</v>
      </c>
      <c r="T935" t="e">
        <f t="shared" si="191"/>
        <v>#DIV/0!</v>
      </c>
    </row>
    <row r="936" spans="1:20">
      <c r="A936" s="81"/>
      <c r="R936">
        <f t="shared" si="189"/>
        <v>0</v>
      </c>
      <c r="S936" t="e">
        <f t="shared" si="190"/>
        <v>#DIV/0!</v>
      </c>
      <c r="T936" t="e">
        <f t="shared" si="191"/>
        <v>#DIV/0!</v>
      </c>
    </row>
    <row r="937" spans="1:20">
      <c r="A937" s="81"/>
      <c r="R937">
        <f t="shared" si="189"/>
        <v>0</v>
      </c>
      <c r="S937" t="e">
        <f t="shared" si="190"/>
        <v>#DIV/0!</v>
      </c>
      <c r="T937" t="e">
        <f t="shared" si="191"/>
        <v>#DIV/0!</v>
      </c>
    </row>
    <row r="938" spans="1:20">
      <c r="A938" s="81"/>
      <c r="R938">
        <f t="shared" si="189"/>
        <v>0</v>
      </c>
      <c r="S938" t="e">
        <f t="shared" si="190"/>
        <v>#DIV/0!</v>
      </c>
      <c r="T938" t="e">
        <f t="shared" si="191"/>
        <v>#DIV/0!</v>
      </c>
    </row>
    <row r="939" spans="1:20">
      <c r="A939" s="81"/>
      <c r="R939">
        <f t="shared" si="189"/>
        <v>0</v>
      </c>
      <c r="S939" t="e">
        <f t="shared" si="190"/>
        <v>#DIV/0!</v>
      </c>
      <c r="T939" t="e">
        <f t="shared" si="191"/>
        <v>#DIV/0!</v>
      </c>
    </row>
    <row r="940" spans="1:20">
      <c r="A940" s="81"/>
      <c r="R940">
        <f t="shared" si="189"/>
        <v>0</v>
      </c>
      <c r="S940" t="e">
        <f t="shared" si="190"/>
        <v>#DIV/0!</v>
      </c>
      <c r="T940" t="e">
        <f t="shared" si="191"/>
        <v>#DIV/0!</v>
      </c>
    </row>
    <row r="941" spans="1:20">
      <c r="A941" s="81"/>
      <c r="R941">
        <f t="shared" si="189"/>
        <v>0</v>
      </c>
      <c r="S941" t="e">
        <f t="shared" si="190"/>
        <v>#DIV/0!</v>
      </c>
      <c r="T941" t="e">
        <f t="shared" si="191"/>
        <v>#DIV/0!</v>
      </c>
    </row>
    <row r="942" spans="1:20">
      <c r="A942" s="81"/>
      <c r="R942">
        <f t="shared" si="189"/>
        <v>0</v>
      </c>
      <c r="S942" t="e">
        <f t="shared" si="190"/>
        <v>#DIV/0!</v>
      </c>
      <c r="T942" t="e">
        <f t="shared" si="191"/>
        <v>#DIV/0!</v>
      </c>
    </row>
    <row r="943" spans="1:20">
      <c r="A943" s="81"/>
      <c r="R943">
        <f t="shared" si="189"/>
        <v>0</v>
      </c>
      <c r="S943" t="e">
        <f t="shared" si="190"/>
        <v>#DIV/0!</v>
      </c>
      <c r="T943" t="e">
        <f t="shared" si="191"/>
        <v>#DIV/0!</v>
      </c>
    </row>
    <row r="944" spans="1:20">
      <c r="A944" s="81"/>
      <c r="R944">
        <f t="shared" si="189"/>
        <v>0</v>
      </c>
      <c r="S944" t="e">
        <f t="shared" si="190"/>
        <v>#DIV/0!</v>
      </c>
      <c r="T944" t="e">
        <f t="shared" si="191"/>
        <v>#DIV/0!</v>
      </c>
    </row>
    <row r="945" spans="1:20">
      <c r="A945" s="81"/>
      <c r="R945">
        <f t="shared" si="189"/>
        <v>0</v>
      </c>
      <c r="S945" t="e">
        <f t="shared" si="190"/>
        <v>#DIV/0!</v>
      </c>
      <c r="T945" t="e">
        <f t="shared" si="191"/>
        <v>#DIV/0!</v>
      </c>
    </row>
    <row r="946" spans="1:20">
      <c r="A946" s="81"/>
      <c r="R946">
        <f t="shared" si="189"/>
        <v>0</v>
      </c>
      <c r="S946" t="e">
        <f t="shared" si="190"/>
        <v>#DIV/0!</v>
      </c>
      <c r="T946" t="e">
        <f t="shared" si="191"/>
        <v>#DIV/0!</v>
      </c>
    </row>
    <row r="947" spans="1:20">
      <c r="A947" s="81"/>
      <c r="R947">
        <f t="shared" si="189"/>
        <v>0</v>
      </c>
      <c r="S947" t="e">
        <f t="shared" si="190"/>
        <v>#DIV/0!</v>
      </c>
      <c r="T947" t="e">
        <f t="shared" si="191"/>
        <v>#DIV/0!</v>
      </c>
    </row>
    <row r="948" spans="1:20">
      <c r="A948" s="81"/>
      <c r="R948">
        <f t="shared" si="189"/>
        <v>0</v>
      </c>
      <c r="S948" t="e">
        <f t="shared" si="190"/>
        <v>#DIV/0!</v>
      </c>
      <c r="T948" t="e">
        <f t="shared" si="191"/>
        <v>#DIV/0!</v>
      </c>
    </row>
    <row r="949" spans="1:20">
      <c r="A949" s="81"/>
      <c r="R949">
        <f t="shared" si="189"/>
        <v>0</v>
      </c>
      <c r="S949" t="e">
        <f t="shared" si="190"/>
        <v>#DIV/0!</v>
      </c>
      <c r="T949" t="e">
        <f t="shared" si="191"/>
        <v>#DIV/0!</v>
      </c>
    </row>
    <row r="950" spans="1:20">
      <c r="A950" s="81"/>
      <c r="R950">
        <f t="shared" si="189"/>
        <v>0</v>
      </c>
      <c r="S950" t="e">
        <f t="shared" si="190"/>
        <v>#DIV/0!</v>
      </c>
      <c r="T950" t="e">
        <f t="shared" si="191"/>
        <v>#DIV/0!</v>
      </c>
    </row>
    <row r="951" spans="1:20">
      <c r="A951" s="81"/>
      <c r="R951">
        <f t="shared" si="189"/>
        <v>0</v>
      </c>
      <c r="S951" t="e">
        <f t="shared" si="190"/>
        <v>#DIV/0!</v>
      </c>
      <c r="T951" t="e">
        <f t="shared" si="191"/>
        <v>#DIV/0!</v>
      </c>
    </row>
    <row r="952" spans="1:20">
      <c r="A952" s="81"/>
      <c r="R952">
        <f t="shared" si="189"/>
        <v>0</v>
      </c>
      <c r="S952" t="e">
        <f t="shared" si="190"/>
        <v>#DIV/0!</v>
      </c>
      <c r="T952" t="e">
        <f t="shared" si="191"/>
        <v>#DIV/0!</v>
      </c>
    </row>
    <row r="953" spans="1:20">
      <c r="A953" s="81"/>
      <c r="R953">
        <f t="shared" si="189"/>
        <v>0</v>
      </c>
      <c r="S953" t="e">
        <f t="shared" si="190"/>
        <v>#DIV/0!</v>
      </c>
      <c r="T953" t="e">
        <f t="shared" si="191"/>
        <v>#DIV/0!</v>
      </c>
    </row>
    <row r="954" spans="1:20">
      <c r="A954" s="81"/>
      <c r="R954">
        <f t="shared" si="189"/>
        <v>0</v>
      </c>
      <c r="S954" t="e">
        <f t="shared" si="190"/>
        <v>#DIV/0!</v>
      </c>
      <c r="T954" t="e">
        <f t="shared" si="191"/>
        <v>#DIV/0!</v>
      </c>
    </row>
    <row r="955" spans="1:20">
      <c r="A955" s="81"/>
      <c r="R955">
        <f t="shared" si="189"/>
        <v>0</v>
      </c>
      <c r="S955" t="e">
        <f t="shared" si="190"/>
        <v>#DIV/0!</v>
      </c>
      <c r="T955" t="e">
        <f t="shared" si="191"/>
        <v>#DIV/0!</v>
      </c>
    </row>
    <row r="956" spans="1:20">
      <c r="A956" s="81"/>
      <c r="R956">
        <f t="shared" si="189"/>
        <v>0</v>
      </c>
      <c r="S956" t="e">
        <f t="shared" si="190"/>
        <v>#DIV/0!</v>
      </c>
      <c r="T956" t="e">
        <f t="shared" si="191"/>
        <v>#DIV/0!</v>
      </c>
    </row>
    <row r="957" spans="1:20">
      <c r="A957" s="81"/>
      <c r="R957">
        <f t="shared" si="189"/>
        <v>0</v>
      </c>
      <c r="S957" t="e">
        <f t="shared" si="190"/>
        <v>#DIV/0!</v>
      </c>
      <c r="T957" t="e">
        <f t="shared" si="191"/>
        <v>#DIV/0!</v>
      </c>
    </row>
    <row r="958" spans="1:20">
      <c r="A958" s="81"/>
      <c r="R958">
        <f t="shared" si="189"/>
        <v>0</v>
      </c>
      <c r="S958" t="e">
        <f t="shared" si="190"/>
        <v>#DIV/0!</v>
      </c>
      <c r="T958" t="e">
        <f t="shared" si="191"/>
        <v>#DIV/0!</v>
      </c>
    </row>
    <row r="959" spans="1:20">
      <c r="A959" s="81"/>
      <c r="R959">
        <f t="shared" si="189"/>
        <v>0</v>
      </c>
      <c r="S959" t="e">
        <f t="shared" si="190"/>
        <v>#DIV/0!</v>
      </c>
      <c r="T959" t="e">
        <f t="shared" si="191"/>
        <v>#DIV/0!</v>
      </c>
    </row>
    <row r="960" spans="1:20">
      <c r="A960" s="81"/>
      <c r="R960">
        <f t="shared" si="189"/>
        <v>0</v>
      </c>
      <c r="S960" t="e">
        <f t="shared" si="190"/>
        <v>#DIV/0!</v>
      </c>
      <c r="T960" t="e">
        <f t="shared" si="191"/>
        <v>#DIV/0!</v>
      </c>
    </row>
    <row r="961" spans="1:20">
      <c r="A961" s="81"/>
      <c r="R961">
        <f t="shared" si="189"/>
        <v>0</v>
      </c>
      <c r="S961" t="e">
        <f t="shared" si="190"/>
        <v>#DIV/0!</v>
      </c>
      <c r="T961" t="e">
        <f t="shared" si="191"/>
        <v>#DIV/0!</v>
      </c>
    </row>
    <row r="962" spans="1:20">
      <c r="A962" s="81"/>
      <c r="R962">
        <f t="shared" si="189"/>
        <v>0</v>
      </c>
      <c r="S962" t="e">
        <f t="shared" si="190"/>
        <v>#DIV/0!</v>
      </c>
      <c r="T962" t="e">
        <f t="shared" si="191"/>
        <v>#DIV/0!</v>
      </c>
    </row>
    <row r="963" spans="1:20">
      <c r="A963" s="81"/>
      <c r="R963">
        <f t="shared" ref="R963:R1031" si="192">D964-D963</f>
        <v>0</v>
      </c>
      <c r="S963" t="e">
        <f t="shared" si="190"/>
        <v>#DIV/0!</v>
      </c>
      <c r="T963" t="e">
        <f t="shared" si="191"/>
        <v>#DIV/0!</v>
      </c>
    </row>
    <row r="964" spans="1:20">
      <c r="A964" s="81"/>
      <c r="R964">
        <f t="shared" si="192"/>
        <v>0</v>
      </c>
      <c r="S964" t="e">
        <f t="shared" ref="S964:S1027" si="193">-LOG(H964/G964)</f>
        <v>#DIV/0!</v>
      </c>
      <c r="T964" t="e">
        <f t="shared" ref="T964:T1027" si="194">(1-10^(-S964))*100</f>
        <v>#DIV/0!</v>
      </c>
    </row>
    <row r="965" spans="1:20">
      <c r="A965" s="81"/>
      <c r="R965">
        <f t="shared" si="192"/>
        <v>0</v>
      </c>
      <c r="S965" t="e">
        <f t="shared" si="193"/>
        <v>#DIV/0!</v>
      </c>
      <c r="T965" t="e">
        <f t="shared" si="194"/>
        <v>#DIV/0!</v>
      </c>
    </row>
    <row r="966" spans="1:20">
      <c r="A966" s="81"/>
      <c r="R966">
        <f t="shared" si="192"/>
        <v>0</v>
      </c>
      <c r="S966" t="e">
        <f t="shared" si="193"/>
        <v>#DIV/0!</v>
      </c>
      <c r="T966" t="e">
        <f t="shared" si="194"/>
        <v>#DIV/0!</v>
      </c>
    </row>
    <row r="967" spans="1:20">
      <c r="A967" s="81"/>
      <c r="R967">
        <f t="shared" si="192"/>
        <v>0</v>
      </c>
      <c r="S967" t="e">
        <f t="shared" si="193"/>
        <v>#DIV/0!</v>
      </c>
      <c r="T967" t="e">
        <f t="shared" si="194"/>
        <v>#DIV/0!</v>
      </c>
    </row>
    <row r="968" spans="1:20">
      <c r="A968" s="81"/>
      <c r="R968">
        <f t="shared" si="192"/>
        <v>0</v>
      </c>
      <c r="S968" t="e">
        <f t="shared" si="193"/>
        <v>#DIV/0!</v>
      </c>
      <c r="T968" t="e">
        <f t="shared" si="194"/>
        <v>#DIV/0!</v>
      </c>
    </row>
    <row r="969" spans="1:20">
      <c r="A969" s="81"/>
      <c r="R969">
        <f t="shared" si="192"/>
        <v>0</v>
      </c>
      <c r="S969" t="e">
        <f t="shared" si="193"/>
        <v>#DIV/0!</v>
      </c>
      <c r="T969" t="e">
        <f t="shared" si="194"/>
        <v>#DIV/0!</v>
      </c>
    </row>
    <row r="970" spans="1:20">
      <c r="A970" s="81"/>
      <c r="R970">
        <f t="shared" si="192"/>
        <v>0</v>
      </c>
      <c r="S970" t="e">
        <f t="shared" si="193"/>
        <v>#DIV/0!</v>
      </c>
      <c r="T970" t="e">
        <f t="shared" si="194"/>
        <v>#DIV/0!</v>
      </c>
    </row>
    <row r="971" spans="1:20">
      <c r="A971" s="81"/>
      <c r="R971">
        <f t="shared" si="192"/>
        <v>0</v>
      </c>
      <c r="S971" t="e">
        <f t="shared" si="193"/>
        <v>#DIV/0!</v>
      </c>
      <c r="T971" t="e">
        <f t="shared" si="194"/>
        <v>#DIV/0!</v>
      </c>
    </row>
    <row r="972" spans="1:20">
      <c r="A972" s="81"/>
      <c r="R972">
        <f t="shared" si="192"/>
        <v>0</v>
      </c>
      <c r="S972" t="e">
        <f t="shared" si="193"/>
        <v>#DIV/0!</v>
      </c>
      <c r="T972" t="e">
        <f t="shared" si="194"/>
        <v>#DIV/0!</v>
      </c>
    </row>
    <row r="973" spans="1:20">
      <c r="A973" s="81"/>
      <c r="R973">
        <f t="shared" si="192"/>
        <v>0</v>
      </c>
      <c r="S973" t="e">
        <f t="shared" si="193"/>
        <v>#DIV/0!</v>
      </c>
      <c r="T973" t="e">
        <f t="shared" si="194"/>
        <v>#DIV/0!</v>
      </c>
    </row>
    <row r="974" spans="1:20">
      <c r="A974" s="81"/>
      <c r="R974">
        <f t="shared" si="192"/>
        <v>0</v>
      </c>
      <c r="S974" t="e">
        <f t="shared" si="193"/>
        <v>#DIV/0!</v>
      </c>
      <c r="T974" t="e">
        <f t="shared" si="194"/>
        <v>#DIV/0!</v>
      </c>
    </row>
    <row r="975" spans="1:20">
      <c r="A975" s="81"/>
      <c r="R975">
        <f t="shared" si="192"/>
        <v>0</v>
      </c>
      <c r="S975" t="e">
        <f t="shared" si="193"/>
        <v>#DIV/0!</v>
      </c>
      <c r="T975" t="e">
        <f t="shared" si="194"/>
        <v>#DIV/0!</v>
      </c>
    </row>
    <row r="976" spans="1:20">
      <c r="A976" s="81"/>
      <c r="R976">
        <f t="shared" si="192"/>
        <v>0</v>
      </c>
      <c r="S976" t="e">
        <f t="shared" si="193"/>
        <v>#DIV/0!</v>
      </c>
      <c r="T976" t="e">
        <f t="shared" si="194"/>
        <v>#DIV/0!</v>
      </c>
    </row>
    <row r="977" spans="1:20">
      <c r="A977" s="81"/>
      <c r="R977">
        <f t="shared" si="192"/>
        <v>0</v>
      </c>
      <c r="S977" t="e">
        <f t="shared" si="193"/>
        <v>#DIV/0!</v>
      </c>
      <c r="T977" t="e">
        <f t="shared" si="194"/>
        <v>#DIV/0!</v>
      </c>
    </row>
    <row r="978" spans="1:20">
      <c r="A978" s="81"/>
      <c r="R978">
        <f t="shared" si="192"/>
        <v>0</v>
      </c>
      <c r="S978" t="e">
        <f t="shared" si="193"/>
        <v>#DIV/0!</v>
      </c>
      <c r="T978" t="e">
        <f t="shared" si="194"/>
        <v>#DIV/0!</v>
      </c>
    </row>
    <row r="979" spans="1:20">
      <c r="A979" s="81"/>
      <c r="R979">
        <f t="shared" si="192"/>
        <v>0</v>
      </c>
      <c r="S979" t="e">
        <f t="shared" si="193"/>
        <v>#DIV/0!</v>
      </c>
      <c r="T979" t="e">
        <f t="shared" si="194"/>
        <v>#DIV/0!</v>
      </c>
    </row>
    <row r="980" spans="1:20">
      <c r="A980" s="81"/>
      <c r="R980">
        <f t="shared" si="192"/>
        <v>0</v>
      </c>
      <c r="S980" t="e">
        <f t="shared" si="193"/>
        <v>#DIV/0!</v>
      </c>
      <c r="T980" t="e">
        <f t="shared" si="194"/>
        <v>#DIV/0!</v>
      </c>
    </row>
    <row r="981" spans="1:20">
      <c r="A981" s="81"/>
      <c r="R981">
        <f t="shared" si="192"/>
        <v>0</v>
      </c>
      <c r="S981" t="e">
        <f t="shared" si="193"/>
        <v>#DIV/0!</v>
      </c>
      <c r="T981" t="e">
        <f t="shared" si="194"/>
        <v>#DIV/0!</v>
      </c>
    </row>
    <row r="982" spans="1:20">
      <c r="A982" s="81"/>
      <c r="R982">
        <f t="shared" si="192"/>
        <v>0</v>
      </c>
      <c r="S982" t="e">
        <f t="shared" si="193"/>
        <v>#DIV/0!</v>
      </c>
      <c r="T982" t="e">
        <f t="shared" si="194"/>
        <v>#DIV/0!</v>
      </c>
    </row>
    <row r="983" spans="1:20">
      <c r="A983" s="81"/>
      <c r="R983">
        <f t="shared" si="192"/>
        <v>0</v>
      </c>
      <c r="S983" t="e">
        <f t="shared" si="193"/>
        <v>#DIV/0!</v>
      </c>
      <c r="T983" t="e">
        <f t="shared" si="194"/>
        <v>#DIV/0!</v>
      </c>
    </row>
    <row r="984" spans="1:20">
      <c r="A984" s="81"/>
      <c r="R984">
        <f t="shared" si="192"/>
        <v>0</v>
      </c>
      <c r="S984" t="e">
        <f t="shared" si="193"/>
        <v>#DIV/0!</v>
      </c>
      <c r="T984" t="e">
        <f t="shared" si="194"/>
        <v>#DIV/0!</v>
      </c>
    </row>
    <row r="985" spans="1:20">
      <c r="A985" s="81"/>
      <c r="R985">
        <f t="shared" si="192"/>
        <v>0</v>
      </c>
      <c r="S985" t="e">
        <f t="shared" si="193"/>
        <v>#DIV/0!</v>
      </c>
      <c r="T985" t="e">
        <f t="shared" si="194"/>
        <v>#DIV/0!</v>
      </c>
    </row>
    <row r="986" spans="1:20">
      <c r="A986" s="81"/>
      <c r="R986">
        <f t="shared" si="192"/>
        <v>0</v>
      </c>
      <c r="S986" t="e">
        <f t="shared" si="193"/>
        <v>#DIV/0!</v>
      </c>
      <c r="T986" t="e">
        <f t="shared" si="194"/>
        <v>#DIV/0!</v>
      </c>
    </row>
    <row r="987" spans="1:20">
      <c r="A987" s="81"/>
      <c r="R987">
        <f t="shared" si="192"/>
        <v>0</v>
      </c>
      <c r="S987" t="e">
        <f t="shared" si="193"/>
        <v>#DIV/0!</v>
      </c>
      <c r="T987" t="e">
        <f t="shared" si="194"/>
        <v>#DIV/0!</v>
      </c>
    </row>
    <row r="988" spans="1:20">
      <c r="A988" s="81"/>
      <c r="R988">
        <f t="shared" si="192"/>
        <v>0</v>
      </c>
      <c r="S988" t="e">
        <f t="shared" si="193"/>
        <v>#DIV/0!</v>
      </c>
      <c r="T988" t="e">
        <f t="shared" si="194"/>
        <v>#DIV/0!</v>
      </c>
    </row>
    <row r="989" spans="1:20">
      <c r="A989" s="81"/>
      <c r="R989">
        <f t="shared" si="192"/>
        <v>0</v>
      </c>
      <c r="S989" t="e">
        <f t="shared" si="193"/>
        <v>#DIV/0!</v>
      </c>
      <c r="T989" t="e">
        <f t="shared" si="194"/>
        <v>#DIV/0!</v>
      </c>
    </row>
    <row r="990" spans="1:20">
      <c r="A990" s="81"/>
      <c r="R990">
        <f t="shared" si="192"/>
        <v>0</v>
      </c>
      <c r="S990" t="e">
        <f t="shared" si="193"/>
        <v>#DIV/0!</v>
      </c>
      <c r="T990" t="e">
        <f t="shared" si="194"/>
        <v>#DIV/0!</v>
      </c>
    </row>
    <row r="991" spans="1:20">
      <c r="A991" s="81"/>
      <c r="R991">
        <f t="shared" si="192"/>
        <v>0</v>
      </c>
      <c r="S991" t="e">
        <f t="shared" si="193"/>
        <v>#DIV/0!</v>
      </c>
      <c r="T991" t="e">
        <f t="shared" si="194"/>
        <v>#DIV/0!</v>
      </c>
    </row>
    <row r="992" spans="1:20">
      <c r="A992" s="81"/>
      <c r="R992">
        <f t="shared" si="192"/>
        <v>0</v>
      </c>
      <c r="S992" t="e">
        <f t="shared" si="193"/>
        <v>#DIV/0!</v>
      </c>
      <c r="T992" t="e">
        <f t="shared" si="194"/>
        <v>#DIV/0!</v>
      </c>
    </row>
    <row r="993" spans="1:20">
      <c r="A993" s="81"/>
      <c r="R993">
        <f t="shared" si="192"/>
        <v>0</v>
      </c>
      <c r="S993" t="e">
        <f t="shared" si="193"/>
        <v>#DIV/0!</v>
      </c>
      <c r="T993" t="e">
        <f t="shared" si="194"/>
        <v>#DIV/0!</v>
      </c>
    </row>
    <row r="994" spans="1:20">
      <c r="A994" s="81"/>
      <c r="R994">
        <f t="shared" si="192"/>
        <v>0</v>
      </c>
      <c r="S994" t="e">
        <f t="shared" si="193"/>
        <v>#DIV/0!</v>
      </c>
      <c r="T994" t="e">
        <f t="shared" si="194"/>
        <v>#DIV/0!</v>
      </c>
    </row>
    <row r="995" spans="1:20">
      <c r="A995" s="81"/>
      <c r="R995">
        <f t="shared" si="192"/>
        <v>0</v>
      </c>
      <c r="S995" t="e">
        <f t="shared" si="193"/>
        <v>#DIV/0!</v>
      </c>
      <c r="T995" t="e">
        <f t="shared" si="194"/>
        <v>#DIV/0!</v>
      </c>
    </row>
    <row r="996" spans="1:20">
      <c r="A996" s="81"/>
      <c r="R996">
        <f t="shared" si="192"/>
        <v>0</v>
      </c>
      <c r="S996" t="e">
        <f t="shared" si="193"/>
        <v>#DIV/0!</v>
      </c>
      <c r="T996" t="e">
        <f t="shared" si="194"/>
        <v>#DIV/0!</v>
      </c>
    </row>
    <row r="997" spans="1:20">
      <c r="A997" s="81"/>
      <c r="R997">
        <f t="shared" si="192"/>
        <v>0</v>
      </c>
      <c r="S997" t="e">
        <f t="shared" si="193"/>
        <v>#DIV/0!</v>
      </c>
      <c r="T997" t="e">
        <f t="shared" si="194"/>
        <v>#DIV/0!</v>
      </c>
    </row>
    <row r="998" spans="1:20">
      <c r="A998" s="81"/>
      <c r="R998">
        <f t="shared" si="192"/>
        <v>0</v>
      </c>
      <c r="S998" t="e">
        <f t="shared" si="193"/>
        <v>#DIV/0!</v>
      </c>
      <c r="T998" t="e">
        <f t="shared" si="194"/>
        <v>#DIV/0!</v>
      </c>
    </row>
    <row r="999" spans="1:20">
      <c r="A999" s="81"/>
      <c r="R999">
        <f t="shared" si="192"/>
        <v>0</v>
      </c>
      <c r="S999" t="e">
        <f t="shared" si="193"/>
        <v>#DIV/0!</v>
      </c>
      <c r="T999" t="e">
        <f t="shared" si="194"/>
        <v>#DIV/0!</v>
      </c>
    </row>
    <row r="1000" spans="1:20">
      <c r="A1000" s="81"/>
      <c r="R1000">
        <f t="shared" si="192"/>
        <v>0</v>
      </c>
      <c r="S1000" t="e">
        <f t="shared" si="193"/>
        <v>#DIV/0!</v>
      </c>
      <c r="T1000" t="e">
        <f t="shared" si="194"/>
        <v>#DIV/0!</v>
      </c>
    </row>
    <row r="1001" spans="1:20">
      <c r="A1001" s="81"/>
      <c r="R1001">
        <f t="shared" si="192"/>
        <v>0</v>
      </c>
      <c r="S1001" t="e">
        <f t="shared" si="193"/>
        <v>#DIV/0!</v>
      </c>
      <c r="T1001" t="e">
        <f t="shared" si="194"/>
        <v>#DIV/0!</v>
      </c>
    </row>
    <row r="1002" spans="1:20">
      <c r="A1002" s="81"/>
      <c r="R1002">
        <f t="shared" si="192"/>
        <v>0</v>
      </c>
      <c r="S1002" t="e">
        <f t="shared" si="193"/>
        <v>#DIV/0!</v>
      </c>
      <c r="T1002" t="e">
        <f t="shared" si="194"/>
        <v>#DIV/0!</v>
      </c>
    </row>
    <row r="1003" spans="1:20">
      <c r="A1003" s="81"/>
      <c r="R1003">
        <f t="shared" si="192"/>
        <v>0</v>
      </c>
      <c r="S1003" t="e">
        <f t="shared" si="193"/>
        <v>#DIV/0!</v>
      </c>
      <c r="T1003" t="e">
        <f t="shared" si="194"/>
        <v>#DIV/0!</v>
      </c>
    </row>
    <row r="1004" spans="1:20">
      <c r="A1004" s="81"/>
      <c r="R1004">
        <f t="shared" si="192"/>
        <v>0</v>
      </c>
      <c r="S1004" t="e">
        <f t="shared" si="193"/>
        <v>#DIV/0!</v>
      </c>
      <c r="T1004" t="e">
        <f t="shared" si="194"/>
        <v>#DIV/0!</v>
      </c>
    </row>
    <row r="1005" spans="1:20">
      <c r="A1005" s="81"/>
      <c r="R1005">
        <f t="shared" si="192"/>
        <v>0</v>
      </c>
      <c r="S1005" t="e">
        <f t="shared" si="193"/>
        <v>#DIV/0!</v>
      </c>
      <c r="T1005" t="e">
        <f t="shared" si="194"/>
        <v>#DIV/0!</v>
      </c>
    </row>
    <row r="1006" spans="1:20">
      <c r="A1006" s="81"/>
      <c r="R1006">
        <f t="shared" si="192"/>
        <v>0</v>
      </c>
      <c r="S1006" t="e">
        <f t="shared" si="193"/>
        <v>#DIV/0!</v>
      </c>
      <c r="T1006" t="e">
        <f t="shared" si="194"/>
        <v>#DIV/0!</v>
      </c>
    </row>
    <row r="1007" spans="1:20">
      <c r="A1007" s="81"/>
      <c r="R1007">
        <f t="shared" si="192"/>
        <v>0</v>
      </c>
      <c r="S1007" t="e">
        <f t="shared" si="193"/>
        <v>#DIV/0!</v>
      </c>
      <c r="T1007" t="e">
        <f t="shared" si="194"/>
        <v>#DIV/0!</v>
      </c>
    </row>
    <row r="1008" spans="1:20">
      <c r="A1008" s="81"/>
      <c r="R1008">
        <f t="shared" si="192"/>
        <v>0</v>
      </c>
      <c r="S1008" t="e">
        <f t="shared" si="193"/>
        <v>#DIV/0!</v>
      </c>
      <c r="T1008" t="e">
        <f t="shared" si="194"/>
        <v>#DIV/0!</v>
      </c>
    </row>
    <row r="1009" spans="1:20">
      <c r="A1009" s="81"/>
      <c r="R1009">
        <f t="shared" si="192"/>
        <v>0</v>
      </c>
      <c r="S1009" t="e">
        <f t="shared" si="193"/>
        <v>#DIV/0!</v>
      </c>
      <c r="T1009" t="e">
        <f t="shared" si="194"/>
        <v>#DIV/0!</v>
      </c>
    </row>
    <row r="1010" spans="1:20">
      <c r="A1010" s="81"/>
      <c r="R1010">
        <f t="shared" si="192"/>
        <v>0</v>
      </c>
      <c r="S1010" t="e">
        <f t="shared" si="193"/>
        <v>#DIV/0!</v>
      </c>
      <c r="T1010" t="e">
        <f t="shared" si="194"/>
        <v>#DIV/0!</v>
      </c>
    </row>
    <row r="1011" spans="1:20">
      <c r="A1011" s="81"/>
      <c r="R1011">
        <f t="shared" si="192"/>
        <v>0</v>
      </c>
      <c r="S1011" t="e">
        <f t="shared" si="193"/>
        <v>#DIV/0!</v>
      </c>
      <c r="T1011" t="e">
        <f t="shared" si="194"/>
        <v>#DIV/0!</v>
      </c>
    </row>
    <row r="1012" spans="1:20">
      <c r="A1012" s="81"/>
      <c r="R1012">
        <f t="shared" si="192"/>
        <v>0</v>
      </c>
      <c r="S1012" t="e">
        <f t="shared" si="193"/>
        <v>#DIV/0!</v>
      </c>
      <c r="T1012" t="e">
        <f t="shared" si="194"/>
        <v>#DIV/0!</v>
      </c>
    </row>
    <row r="1013" spans="1:20">
      <c r="A1013" s="81"/>
      <c r="R1013">
        <f t="shared" si="192"/>
        <v>0</v>
      </c>
      <c r="S1013" t="e">
        <f t="shared" si="193"/>
        <v>#DIV/0!</v>
      </c>
      <c r="T1013" t="e">
        <f t="shared" si="194"/>
        <v>#DIV/0!</v>
      </c>
    </row>
    <row r="1014" spans="1:20">
      <c r="A1014" s="81"/>
      <c r="R1014">
        <f t="shared" si="192"/>
        <v>0</v>
      </c>
      <c r="S1014" t="e">
        <f t="shared" si="193"/>
        <v>#DIV/0!</v>
      </c>
      <c r="T1014" t="e">
        <f t="shared" si="194"/>
        <v>#DIV/0!</v>
      </c>
    </row>
    <row r="1015" spans="1:20">
      <c r="A1015" s="81"/>
      <c r="R1015">
        <f t="shared" si="192"/>
        <v>0</v>
      </c>
      <c r="S1015" t="e">
        <f t="shared" si="193"/>
        <v>#DIV/0!</v>
      </c>
      <c r="T1015" t="e">
        <f t="shared" si="194"/>
        <v>#DIV/0!</v>
      </c>
    </row>
    <row r="1016" spans="1:20">
      <c r="A1016" s="81"/>
      <c r="R1016">
        <f t="shared" si="192"/>
        <v>0</v>
      </c>
      <c r="S1016" t="e">
        <f t="shared" si="193"/>
        <v>#DIV/0!</v>
      </c>
      <c r="T1016" t="e">
        <f t="shared" si="194"/>
        <v>#DIV/0!</v>
      </c>
    </row>
    <row r="1017" spans="1:20">
      <c r="A1017" s="81"/>
      <c r="R1017">
        <f t="shared" si="192"/>
        <v>0</v>
      </c>
      <c r="S1017" t="e">
        <f t="shared" si="193"/>
        <v>#DIV/0!</v>
      </c>
      <c r="T1017" t="e">
        <f t="shared" si="194"/>
        <v>#DIV/0!</v>
      </c>
    </row>
    <row r="1018" spans="1:20">
      <c r="A1018" s="81"/>
      <c r="R1018">
        <f t="shared" si="192"/>
        <v>0</v>
      </c>
      <c r="S1018" t="e">
        <f t="shared" si="193"/>
        <v>#DIV/0!</v>
      </c>
      <c r="T1018" t="e">
        <f t="shared" si="194"/>
        <v>#DIV/0!</v>
      </c>
    </row>
    <row r="1019" spans="1:20">
      <c r="A1019" s="81"/>
      <c r="R1019">
        <f t="shared" si="192"/>
        <v>0</v>
      </c>
      <c r="S1019" t="e">
        <f t="shared" si="193"/>
        <v>#DIV/0!</v>
      </c>
      <c r="T1019" t="e">
        <f t="shared" si="194"/>
        <v>#DIV/0!</v>
      </c>
    </row>
    <row r="1020" spans="1:20">
      <c r="A1020" s="81"/>
      <c r="R1020">
        <f t="shared" si="192"/>
        <v>0</v>
      </c>
      <c r="S1020" t="e">
        <f t="shared" si="193"/>
        <v>#DIV/0!</v>
      </c>
      <c r="T1020" t="e">
        <f t="shared" si="194"/>
        <v>#DIV/0!</v>
      </c>
    </row>
    <row r="1021" spans="1:20">
      <c r="A1021" s="81"/>
      <c r="R1021">
        <f t="shared" si="192"/>
        <v>0</v>
      </c>
      <c r="S1021" t="e">
        <f t="shared" si="193"/>
        <v>#DIV/0!</v>
      </c>
      <c r="T1021" t="e">
        <f t="shared" si="194"/>
        <v>#DIV/0!</v>
      </c>
    </row>
    <row r="1022" spans="1:20">
      <c r="A1022" s="81"/>
      <c r="R1022">
        <f t="shared" si="192"/>
        <v>0</v>
      </c>
      <c r="S1022" t="e">
        <f t="shared" si="193"/>
        <v>#DIV/0!</v>
      </c>
      <c r="T1022" t="e">
        <f t="shared" si="194"/>
        <v>#DIV/0!</v>
      </c>
    </row>
    <row r="1023" spans="1:20">
      <c r="A1023" s="81"/>
      <c r="R1023">
        <f t="shared" si="192"/>
        <v>0</v>
      </c>
      <c r="S1023" t="e">
        <f t="shared" si="193"/>
        <v>#DIV/0!</v>
      </c>
      <c r="T1023" t="e">
        <f t="shared" si="194"/>
        <v>#DIV/0!</v>
      </c>
    </row>
    <row r="1024" spans="1:20">
      <c r="A1024" s="81"/>
      <c r="R1024">
        <f t="shared" si="192"/>
        <v>0</v>
      </c>
      <c r="S1024" t="e">
        <f t="shared" si="193"/>
        <v>#DIV/0!</v>
      </c>
      <c r="T1024" t="e">
        <f t="shared" si="194"/>
        <v>#DIV/0!</v>
      </c>
    </row>
    <row r="1025" spans="1:20">
      <c r="A1025" s="81"/>
      <c r="R1025">
        <f t="shared" si="192"/>
        <v>0</v>
      </c>
      <c r="S1025" t="e">
        <f t="shared" si="193"/>
        <v>#DIV/0!</v>
      </c>
      <c r="T1025" t="e">
        <f t="shared" si="194"/>
        <v>#DIV/0!</v>
      </c>
    </row>
    <row r="1026" spans="1:20">
      <c r="A1026" s="81"/>
      <c r="R1026">
        <f t="shared" si="192"/>
        <v>0</v>
      </c>
      <c r="S1026" t="e">
        <f t="shared" si="193"/>
        <v>#DIV/0!</v>
      </c>
      <c r="T1026" t="e">
        <f t="shared" si="194"/>
        <v>#DIV/0!</v>
      </c>
    </row>
    <row r="1027" spans="1:20">
      <c r="A1027" s="81"/>
      <c r="R1027">
        <f t="shared" si="192"/>
        <v>0</v>
      </c>
      <c r="S1027" t="e">
        <f t="shared" si="193"/>
        <v>#DIV/0!</v>
      </c>
      <c r="T1027" t="e">
        <f t="shared" si="194"/>
        <v>#DIV/0!</v>
      </c>
    </row>
    <row r="1028" spans="1:20">
      <c r="A1028" s="81"/>
      <c r="R1028">
        <f t="shared" si="192"/>
        <v>0</v>
      </c>
      <c r="S1028" t="e">
        <f>-LOG(H1028/G1028)</f>
        <v>#DIV/0!</v>
      </c>
      <c r="T1028" t="e">
        <f>(1-10^(-S1028))*100</f>
        <v>#DIV/0!</v>
      </c>
    </row>
    <row r="1029" spans="1:20">
      <c r="A1029" s="81"/>
      <c r="R1029">
        <f t="shared" si="192"/>
        <v>0</v>
      </c>
      <c r="S1029" t="e">
        <f>-LOG(H1029/G1029)</f>
        <v>#DIV/0!</v>
      </c>
      <c r="T1029" t="e">
        <f>(1-10^(-S1029))*100</f>
        <v>#DIV/0!</v>
      </c>
    </row>
    <row r="1030" spans="1:20">
      <c r="A1030" s="81"/>
      <c r="R1030">
        <f t="shared" si="192"/>
        <v>0</v>
      </c>
      <c r="S1030" t="e">
        <f>-LOG(H1030/G1030)</f>
        <v>#DIV/0!</v>
      </c>
      <c r="T1030" t="e">
        <f>(1-10^(-S1030))*100</f>
        <v>#DIV/0!</v>
      </c>
    </row>
    <row r="1031" spans="1:20">
      <c r="A1031" s="81"/>
      <c r="R1031">
        <f t="shared" si="192"/>
        <v>0</v>
      </c>
      <c r="S1031" t="e">
        <f>-LOG(H1031/G1031)</f>
        <v>#DIV/0!</v>
      </c>
      <c r="T1031" t="e">
        <f>(1-10^(-S1031))*100</f>
        <v>#DIV/0!</v>
      </c>
    </row>
  </sheetData>
  <sheetCalcPr fullCalcOnLoad="1"/>
  <phoneticPr fontId="2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XLRexport</vt:lpstr>
      <vt:lpstr>Template</vt:lpstr>
      <vt:lpstr>2005</vt:lpstr>
      <vt:lpstr>2006</vt:lpstr>
      <vt:lpstr>2007</vt:lpstr>
      <vt:lpstr>2007exp</vt:lpstr>
      <vt:lpstr>Chart2</vt:lpstr>
      <vt:lpstr>Chart1</vt:lpstr>
      <vt:lpstr>a</vt:lpstr>
      <vt:lpstr>b</vt:lpstr>
      <vt:lpstr>'2005'!Print_Area</vt:lpstr>
      <vt:lpstr>'2006'!Print_Area</vt:lpstr>
      <vt:lpstr>'2007'!Print_Area</vt:lpstr>
      <vt:lpstr>Template!Print_Area</vt:lpstr>
      <vt:lpstr>'2005'!Print_Titles</vt:lpstr>
      <vt:lpstr>rowoffset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mw24</cp:lastModifiedBy>
  <cp:lastPrinted>2007-01-08T18:57:33Z</cp:lastPrinted>
  <dcterms:created xsi:type="dcterms:W3CDTF">2006-07-25T14:58:23Z</dcterms:created>
  <dcterms:modified xsi:type="dcterms:W3CDTF">2010-11-07T13:20:49Z</dcterms:modified>
</cp:coreProperties>
</file>